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ate Trend" sheetId="2" state="visible" r:id="rId2"/>
    <sheet xmlns:r="http://schemas.openxmlformats.org/officeDocument/2006/relationships" name="2025-08" sheetId="3" state="visible" r:id="rId3"/>
    <sheet xmlns:r="http://schemas.openxmlformats.org/officeDocument/2006/relationships" name="2025-09" sheetId="4" state="visible" r:id="rId4"/>
    <sheet xmlns:r="http://schemas.openxmlformats.org/officeDocument/2006/relationships" name="2025-10" sheetId="5" state="visible" r:id="rId5"/>
    <sheet xmlns:r="http://schemas.openxmlformats.org/officeDocument/2006/relationships" name="2025-11" sheetId="6" state="visible" r:id="rId6"/>
    <sheet xmlns:r="http://schemas.openxmlformats.org/officeDocument/2006/relationships" name="2025-12" sheetId="7" state="visible" r:id="rId7"/>
    <sheet xmlns:r="http://schemas.openxmlformats.org/officeDocument/2006/relationships" name="2026-01" sheetId="8" state="visible" r:id="rId8"/>
    <sheet xmlns:r="http://schemas.openxmlformats.org/officeDocument/2006/relationships" name="2026-02" sheetId="9" state="visible" r:id="rId9"/>
    <sheet xmlns:r="http://schemas.openxmlformats.org/officeDocument/2006/relationships" name="2026-03" sheetId="10" state="visible" r:id="rId10"/>
    <sheet xmlns:r="http://schemas.openxmlformats.org/officeDocument/2006/relationships" name="2026-04" sheetId="11" state="visible" r:id="rId11"/>
    <sheet xmlns:r="http://schemas.openxmlformats.org/officeDocument/2006/relationships" name="2026-05" sheetId="12" state="visible" r:id="rId12"/>
    <sheet xmlns:r="http://schemas.openxmlformats.org/officeDocument/2006/relationships" name="2026-06" sheetId="13" state="visible" r:id="rId13"/>
    <sheet xmlns:r="http://schemas.openxmlformats.org/officeDocument/2006/relationships" name="2026-07" sheetId="14" state="visible" r:id="rId14"/>
  </sheets>
  <definedNames>
    <definedName name="_xlnm._FilterDatabase" localSheetId="2" hidden="1">'2025-08'!$A$4:$O$568</definedName>
    <definedName name="_xlnm._FilterDatabase" localSheetId="3" hidden="1">'2025-09'!$A$4:$O$531</definedName>
    <definedName name="_xlnm._FilterDatabase" localSheetId="4" hidden="1">'2025-10'!$A$4:$O$646</definedName>
    <definedName name="_xlnm._FilterDatabase" localSheetId="5" hidden="1">'2025-11'!$A$4:$O$636</definedName>
    <definedName name="_xlnm._FilterDatabase" localSheetId="6" hidden="1">'2025-12'!$A$4:$O$686</definedName>
    <definedName name="_xlnm._FilterDatabase" localSheetId="7" hidden="1">'2026-01'!$A$4:$O$689</definedName>
    <definedName name="_xlnm._FilterDatabase" localSheetId="8" hidden="1">'2026-02'!$A$4:$O$725</definedName>
    <definedName name="_xlnm._FilterDatabase" localSheetId="9" hidden="1">'2026-03'!$A$4:$O$806</definedName>
    <definedName name="_xlnm._FilterDatabase" localSheetId="10" hidden="1">'2026-04'!$A$4:$O$730</definedName>
    <definedName name="_xlnm._FilterDatabase" localSheetId="11" hidden="1">'2026-05'!$A$4:$O$755</definedName>
    <definedName name="_xlnm._FilterDatabase" localSheetId="12" hidden="1">'2026-06'!$A$4:$O$911</definedName>
    <definedName name="_xlnm._FilterDatabase" localSheetId="13" hidden="1">'2026-07'!$A$4:$O$779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;(#,##0.00);-"/>
    <numFmt numFmtId="165" formatCode="0.0000"/>
    <numFmt numFmtId="166" formatCode="0.0%;(0.0%);-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000000"/>
      <sz val="10"/>
    </font>
    <font>
      <name val="Arial"/>
      <b val="1"/>
      <color rgb="001F3864"/>
      <sz val="14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A88"/>
      </patternFill>
    </fill>
    <fill>
      <patternFill patternType="solid">
        <fgColor rgb="00EDEDED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6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4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4" fillId="0" borderId="1" pivotButton="0" quotePrefix="0" xfId="0"/>
    <xf numFmtId="165" fontId="4" fillId="0" borderId="1" pivotButton="0" quotePrefix="0" xfId="0"/>
    <xf numFmtId="164" fontId="4" fillId="0" borderId="1" pivotButton="0" quotePrefix="0" xfId="0"/>
    <xf numFmtId="166" fontId="4" fillId="0" borderId="1" pivotButton="0" quotePrefix="0" xfId="0"/>
    <xf numFmtId="0" fontId="5" fillId="0" borderId="0" pivotButton="0" quotePrefix="0" xfId="0"/>
    <xf numFmtId="166" fontId="5" fillId="5" borderId="0" pivotButton="0" quotePrefix="0" xfId="0"/>
    <xf numFmtId="164" fontId="4" fillId="0" borderId="0" pivotButton="0" quotePrefix="0" xfId="0"/>
    <xf numFmtId="165" fontId="4" fillId="0" borderId="0" pivotButton="0" quotePrefix="0" xfId="0"/>
    <xf numFmtId="0" fontId="4" fillId="4" borderId="0" pivotButton="0" quotePrefix="0" xfId="0"/>
    <xf numFmtId="164" fontId="4" fillId="4" borderId="0" pivotButton="0" quotePrefix="0" xfId="0"/>
    <xf numFmtId="165" fontId="4" fillId="4" borderId="0" pivotButton="0" quotePrefix="0" xfId="0"/>
    <xf numFmtId="3" fontId="5" fillId="5" borderId="0" pivotButton="0" quotePrefix="0" xfId="0"/>
    <xf numFmtId="164" fontId="5" fillId="5" borderId="0" pivotButton="0" quotePrefix="0" xfId="0"/>
    <xf numFmtId="165" fontId="5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548235"/>
    <outlinePr summaryBelow="1" summaryRight="1"/>
    <pageSetUpPr/>
  </sheetPr>
  <dimension ref="A1:H11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3" customWidth="1" min="2" max="2"/>
    <col width="55" customWidth="1" min="3" max="3"/>
  </cols>
  <sheetData>
    <row r="1">
      <c r="A1" s="1" t="inlineStr">
        <is>
          <t>02 · Monthly Raters (×12)</t>
        </is>
      </c>
    </row>
    <row r="2" ht="70" customHeight="1">
      <c r="A2" s="2" t="inlineStr">
        <is>
          <t>Source: canonical_dataset.json (ADR 0043), sha256 0a3d67e8774e8cd1… — verified against canonical_manifest.json. All figures derive read-only from that frozen artifact; no new numbers generated. Styling follows the MGA Program Master conventions (Arial; navy title banners; blue section headers; semantic tab colours; 1-dp percentages).</t>
        </is>
      </c>
    </row>
    <row r="3"/>
    <row r="4"/>
    <row r="5"/>
    <row r="6"/>
    <row r="8">
      <c r="A8" s="3" t="inlineStr">
        <is>
          <t>Tabs</t>
        </is>
      </c>
      <c r="C8" s="3" t="inlineStr">
        <is>
          <t>Rate Trend + 12 monthly rater tabs</t>
        </is>
      </c>
    </row>
    <row r="9">
      <c r="A9" s="3" t="inlineStr">
        <is>
          <t>Rate formula</t>
        </is>
      </c>
      <c r="C9" s="3" t="inlineStr">
        <is>
          <t>Premium = ROUND(AV/100 × BaseRate × Territory × Softening ÷ Gross-Up, 2)</t>
        </is>
      </c>
    </row>
    <row r="10">
      <c r="A10" s="3" t="inlineStr">
        <is>
          <t>Trend (artifact)</t>
        </is>
      </c>
      <c r="C10" s="3" t="inlineStr">
        <is>
          <t>M1 $11,297.93 → M12 $7,907.58 (-30.0%)</t>
        </is>
      </c>
    </row>
    <row r="11">
      <c r="A11" s="3" t="inlineStr">
        <is>
          <t>Δ column</t>
        </is>
      </c>
      <c r="C11" s="3" t="inlineStr">
        <is>
          <t>Artifact premium − calc; within $0.01 (generator intermediate rounding).</t>
        </is>
      </c>
    </row>
  </sheetData>
  <mergeCells count="1">
    <mergeCell ref="A2:H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4E79"/>
    <outlinePr summaryBelow="1" summaryRight="1"/>
    <pageSetUpPr/>
  </sheetPr>
  <dimension ref="A1:E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15" customWidth="1" min="3" max="3"/>
    <col width="18" customWidth="1" min="4" max="4"/>
    <col width="14" customWidth="1" min="5" max="5"/>
  </cols>
  <sheetData>
    <row r="1" ht="22" customHeight="1">
      <c r="A1" s="4" t="inlineStr">
        <is>
          <t>Declining Rate Trend (12 months)</t>
        </is>
      </c>
    </row>
    <row r="2">
      <c r="A2" s="5" t="inlineStr">
        <is>
          <t>Avg BOUND premium and softening index per month — pulled live from each month tab. The downward trend is the core story.</t>
        </is>
      </c>
    </row>
    <row r="4">
      <c r="A4" s="6" t="inlineStr">
        <is>
          <t>Month</t>
        </is>
      </c>
      <c r="B4" s="6" t="inlineStr">
        <is>
          <t>Month #</t>
        </is>
      </c>
      <c r="C4" s="6" t="inlineStr">
        <is>
          <t>Softening Index</t>
        </is>
      </c>
      <c r="D4" s="6" t="inlineStr">
        <is>
          <t>Avg Bound Premium</t>
        </is>
      </c>
      <c r="E4" s="6" t="inlineStr">
        <is>
          <t>% vs Month 1</t>
        </is>
      </c>
    </row>
    <row r="5">
      <c r="A5" s="7" t="inlineStr">
        <is>
          <t>2025-08</t>
        </is>
      </c>
      <c r="B5" s="7" t="n">
        <v>1</v>
      </c>
      <c r="C5" s="8" t="n">
        <v>1</v>
      </c>
      <c r="D5" s="9">
        <f>'2025-08'!$C$573</f>
        <v/>
      </c>
      <c r="E5" s="10">
        <f>D5/$D$5-1</f>
        <v/>
      </c>
    </row>
    <row r="6">
      <c r="A6" s="7" t="inlineStr">
        <is>
          <t>2025-09</t>
        </is>
      </c>
      <c r="B6" s="7" t="n">
        <v>2</v>
      </c>
      <c r="C6" s="8" t="n">
        <v>0.9591</v>
      </c>
      <c r="D6" s="9">
        <f>'2025-09'!$C$536</f>
        <v/>
      </c>
      <c r="E6" s="10">
        <f>D6/$D$5-1</f>
        <v/>
      </c>
    </row>
    <row r="7">
      <c r="A7" s="7" t="inlineStr">
        <is>
          <t>2025-10</t>
        </is>
      </c>
      <c r="B7" s="7" t="n">
        <v>3</v>
      </c>
      <c r="C7" s="8" t="n">
        <v>0.9691</v>
      </c>
      <c r="D7" s="9">
        <f>'2025-10'!$C$651</f>
        <v/>
      </c>
      <c r="E7" s="10">
        <f>D7/$D$5-1</f>
        <v/>
      </c>
    </row>
    <row r="8">
      <c r="A8" s="7" t="inlineStr">
        <is>
          <t>2025-11</t>
        </is>
      </c>
      <c r="B8" s="7" t="n">
        <v>4</v>
      </c>
      <c r="C8" s="8" t="n">
        <v>0.9194</v>
      </c>
      <c r="D8" s="9">
        <f>'2025-11'!$C$641</f>
        <v/>
      </c>
      <c r="E8" s="10">
        <f>D8/$D$5-1</f>
        <v/>
      </c>
    </row>
    <row r="9">
      <c r="A9" s="7" t="inlineStr">
        <is>
          <t>2025-12</t>
        </is>
      </c>
      <c r="B9" s="7" t="n">
        <v>5</v>
      </c>
      <c r="C9" s="8" t="n">
        <v>0.9167</v>
      </c>
      <c r="D9" s="9">
        <f>'2025-12'!$C$691</f>
        <v/>
      </c>
      <c r="E9" s="10">
        <f>D9/$D$5-1</f>
        <v/>
      </c>
    </row>
    <row r="10">
      <c r="A10" s="7" t="inlineStr">
        <is>
          <t>2026-01</t>
        </is>
      </c>
      <c r="B10" s="7" t="n">
        <v>6</v>
      </c>
      <c r="C10" s="8" t="n">
        <v>0.8972</v>
      </c>
      <c r="D10" s="9">
        <f>'2026-01'!$C$694</f>
        <v/>
      </c>
      <c r="E10" s="10">
        <f>D10/$D$5-1</f>
        <v/>
      </c>
    </row>
    <row r="11">
      <c r="A11" s="7" t="inlineStr">
        <is>
          <t>2026-02</t>
        </is>
      </c>
      <c r="B11" s="7" t="n">
        <v>7</v>
      </c>
      <c r="C11" s="8" t="n">
        <v>0.8792</v>
      </c>
      <c r="D11" s="9">
        <f>'2026-02'!$C$730</f>
        <v/>
      </c>
      <c r="E11" s="10">
        <f>D11/$D$5-1</f>
        <v/>
      </c>
    </row>
    <row r="12">
      <c r="A12" s="7" t="inlineStr">
        <is>
          <t>2026-03</t>
        </is>
      </c>
      <c r="B12" s="7" t="n">
        <v>8</v>
      </c>
      <c r="C12" s="8" t="n">
        <v>0.8467</v>
      </c>
      <c r="D12" s="9">
        <f>'2026-03'!$C$811</f>
        <v/>
      </c>
      <c r="E12" s="10">
        <f>D12/$D$5-1</f>
        <v/>
      </c>
    </row>
    <row r="13">
      <c r="A13" s="7" t="inlineStr">
        <is>
          <t>2026-04</t>
        </is>
      </c>
      <c r="B13" s="7" t="n">
        <v>9</v>
      </c>
      <c r="C13" s="8" t="n">
        <v>0.8305</v>
      </c>
      <c r="D13" s="9">
        <f>'2026-04'!$C$735</f>
        <v/>
      </c>
      <c r="E13" s="10">
        <f>D13/$D$5-1</f>
        <v/>
      </c>
    </row>
    <row r="14">
      <c r="A14" s="7" t="inlineStr">
        <is>
          <t>2026-05</t>
        </is>
      </c>
      <c r="B14" s="7" t="n">
        <v>10</v>
      </c>
      <c r="C14" s="8" t="n">
        <v>0.7772</v>
      </c>
      <c r="D14" s="9">
        <f>'2026-05'!$C$760</f>
        <v/>
      </c>
      <c r="E14" s="10">
        <f>D14/$D$5-1</f>
        <v/>
      </c>
    </row>
    <row r="15">
      <c r="A15" s="7" t="inlineStr">
        <is>
          <t>2026-06</t>
        </is>
      </c>
      <c r="B15" s="7" t="n">
        <v>11</v>
      </c>
      <c r="C15" s="8" t="n">
        <v>0.7648</v>
      </c>
      <c r="D15" s="9">
        <f>'2026-06'!$C$916</f>
        <v/>
      </c>
      <c r="E15" s="10">
        <f>D15/$D$5-1</f>
        <v/>
      </c>
    </row>
    <row r="16">
      <c r="A16" s="7" t="inlineStr">
        <is>
          <t>2026-07</t>
        </is>
      </c>
      <c r="B16" s="7" t="n">
        <v>12</v>
      </c>
      <c r="C16" s="8" t="n">
        <v>0.761</v>
      </c>
      <c r="D16" s="9">
        <f>'2026-07'!$C$784</f>
        <v/>
      </c>
      <c r="E16" s="10">
        <f>D16/$D$5-1</f>
        <v/>
      </c>
    </row>
    <row r="18">
      <c r="A18" s="11" t="inlineStr">
        <is>
          <t>Month 1 → Month 12 change</t>
        </is>
      </c>
      <c r="E18" s="12">
        <f>D16/D5-1</f>
        <v/>
      </c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4E79"/>
    <outlinePr summaryBelow="1" summaryRight="1"/>
    <pageSetUpPr/>
  </sheetPr>
  <dimension ref="A1:O57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6" customWidth="1" min="3" max="3"/>
    <col width="24" customWidth="1" min="4" max="4"/>
    <col width="24" customWidth="1" min="5" max="5"/>
    <col width="14" customWidth="1" min="6" max="6"/>
    <col width="12" customWidth="1" min="7" max="7"/>
    <col width="13" customWidth="1" min="8" max="8"/>
    <col width="13" customWidth="1" min="9" max="9"/>
    <col width="13" customWidth="1" min="10" max="10"/>
    <col width="15" customWidth="1" min="11" max="11"/>
    <col width="16" customWidth="1" min="12" max="12"/>
    <col width="9" customWidth="1" min="13" max="13"/>
    <col width="11" customWidth="1" min="14" max="14"/>
    <col width="12" customWidth="1" min="15" max="15"/>
  </cols>
  <sheetData>
    <row r="1" ht="22" customHeight="1">
      <c r="A1" s="4" t="inlineStr">
        <is>
          <t>Monthly Rater — 2025-08  (Month 1 of 12)</t>
        </is>
      </c>
    </row>
    <row r="2">
      <c r="A2" s="5" t="inlineStr">
        <is>
          <t>Softening index 1.0000. Rated Premium = ROUND(AgreedValue/100 × BaseRate × Territory × Softening ÷ Gross-Up, 2); ties to artifact premium within $0.01 (generator rounding).</t>
        </is>
      </c>
    </row>
    <row r="4">
      <c r="A4" s="6" t="inlineStr">
        <is>
          <t>Submitted Date</t>
        </is>
      </c>
      <c r="B4" s="6" t="inlineStr">
        <is>
          <t>Submission ID</t>
        </is>
      </c>
      <c r="C4" s="6" t="inlineStr">
        <is>
          <t>State</t>
        </is>
      </c>
      <c r="D4" s="6" t="inlineStr">
        <is>
          <t>Vehicle</t>
        </is>
      </c>
      <c r="E4" s="6" t="inlineStr">
        <is>
          <t>Rating Class</t>
        </is>
      </c>
      <c r="F4" s="6" t="inlineStr">
        <is>
          <t>Agreed Value</t>
        </is>
      </c>
      <c r="G4" s="6" t="inlineStr">
        <is>
          <t>Base Rate /100</t>
        </is>
      </c>
      <c r="H4" s="6" t="inlineStr">
        <is>
          <t>Territory Factor</t>
        </is>
      </c>
      <c r="I4" s="6" t="inlineStr">
        <is>
          <t>Softening Index</t>
        </is>
      </c>
      <c r="J4" s="6" t="inlineStr">
        <is>
          <t>Gross-Up Divisor</t>
        </is>
      </c>
      <c r="K4" s="6" t="inlineStr">
        <is>
          <t>Rated Premium (calc)</t>
        </is>
      </c>
      <c r="L4" s="6" t="inlineStr">
        <is>
          <t>Premium — Artifact</t>
        </is>
      </c>
      <c r="M4" s="6" t="inlineStr">
        <is>
          <t>Δ</t>
        </is>
      </c>
      <c r="N4" s="6" t="inlineStr">
        <is>
          <t>Disposition</t>
        </is>
      </c>
      <c r="O4" s="6" t="inlineStr">
        <is>
          <t>Premium Kind</t>
        </is>
      </c>
    </row>
    <row r="5">
      <c r="A5" s="3" t="inlineStr">
        <is>
          <t>2025-08-06</t>
        </is>
      </c>
      <c r="B5" s="3" t="inlineStr">
        <is>
          <t>0ea7c067-d4c2-5377-b5ac-ecb565ffd81b</t>
        </is>
      </c>
      <c r="C5" s="3" t="inlineStr">
        <is>
          <t>NY</t>
        </is>
      </c>
      <c r="D5" s="3" t="inlineStr">
        <is>
          <t>2017 Lamborghini Huracan EVO</t>
        </is>
      </c>
      <c r="E5" s="3" t="inlineStr">
        <is>
          <t>03 Supercar</t>
        </is>
      </c>
      <c r="F5" s="13" t="n">
        <v>810000</v>
      </c>
      <c r="G5" s="14" t="n">
        <v>0.95</v>
      </c>
      <c r="H5" s="14" t="n">
        <v>1.28</v>
      </c>
      <c r="I5" s="14" t="n">
        <v>1</v>
      </c>
      <c r="J5" s="14" t="n">
        <v>0.53</v>
      </c>
      <c r="K5" s="13">
        <f>ROUND(F5/100*G5*H5*I5/J5,2)</f>
        <v/>
      </c>
      <c r="L5" s="13" t="n">
        <v>18584.15</v>
      </c>
      <c r="M5" s="13">
        <f>L5-K5</f>
        <v/>
      </c>
      <c r="N5" s="3" t="inlineStr">
        <is>
          <t>decline</t>
        </is>
      </c>
      <c r="O5" s="3" t="inlineStr">
        <is>
          <t>indicative</t>
        </is>
      </c>
    </row>
    <row r="6">
      <c r="A6" s="15" t="inlineStr">
        <is>
          <t>2025-08-16</t>
        </is>
      </c>
      <c r="B6" s="15" t="inlineStr">
        <is>
          <t>1162aae1-581f-52a4-9f0d-8820df4451f5</t>
        </is>
      </c>
      <c r="C6" s="15" t="inlineStr">
        <is>
          <t>NY</t>
        </is>
      </c>
      <c r="D6" s="15" t="inlineStr">
        <is>
          <t>1989 BMW M8 Competition</t>
        </is>
      </c>
      <c r="E6" s="15" t="inlineStr">
        <is>
          <t>01 Luxury Sedan/SUV</t>
        </is>
      </c>
      <c r="F6" s="16" t="n">
        <v>255000</v>
      </c>
      <c r="G6" s="17" t="n">
        <v>0.75</v>
      </c>
      <c r="H6" s="17" t="n">
        <v>1.28</v>
      </c>
      <c r="I6" s="17" t="n">
        <v>1</v>
      </c>
      <c r="J6" s="17" t="n">
        <v>0.53</v>
      </c>
      <c r="K6" s="16">
        <f>ROUND(F6/100*G6*H6*I6/J6,2)</f>
        <v/>
      </c>
      <c r="L6" s="16" t="n">
        <v>4618.87</v>
      </c>
      <c r="M6" s="16">
        <f>L6-K6</f>
        <v/>
      </c>
      <c r="N6" s="15" t="inlineStr">
        <is>
          <t>decline</t>
        </is>
      </c>
      <c r="O6" s="15" t="inlineStr">
        <is>
          <t>indicative</t>
        </is>
      </c>
    </row>
    <row r="7">
      <c r="A7" s="3" t="inlineStr">
        <is>
          <t>2025-08-20</t>
        </is>
      </c>
      <c r="B7" s="3" t="inlineStr">
        <is>
          <t>0dcf39f4-c180-51ad-8832-49d0d58545a4</t>
        </is>
      </c>
      <c r="C7" s="3" t="inlineStr">
        <is>
          <t>KS</t>
        </is>
      </c>
      <c r="D7" s="3" t="inlineStr">
        <is>
          <t>1984 Porsche 911 Turbo S</t>
        </is>
      </c>
      <c r="E7" s="3" t="inlineStr">
        <is>
          <t>01 Luxury Sedan/SUV</t>
        </is>
      </c>
      <c r="F7" s="13" t="n">
        <v>190000</v>
      </c>
      <c r="G7" s="14" t="n">
        <v>0.92</v>
      </c>
      <c r="H7" s="14" t="n">
        <v>0.97</v>
      </c>
      <c r="I7" s="14" t="n">
        <v>1</v>
      </c>
      <c r="J7" s="14" t="n">
        <v>0.53</v>
      </c>
      <c r="K7" s="13">
        <f>ROUND(F7/100*G7*H7*I7/J7,2)</f>
        <v/>
      </c>
      <c r="L7" s="13" t="n">
        <v>3199.17</v>
      </c>
      <c r="M7" s="13">
        <f>L7-K7</f>
        <v/>
      </c>
      <c r="N7" s="3" t="inlineStr">
        <is>
          <t>bind</t>
        </is>
      </c>
      <c r="O7" s="3" t="inlineStr">
        <is>
          <t>bound</t>
        </is>
      </c>
    </row>
    <row r="8">
      <c r="A8" s="15" t="inlineStr">
        <is>
          <t>2025-08-16</t>
        </is>
      </c>
      <c r="B8" s="15" t="inlineStr">
        <is>
          <t>a5ffe391-ee0a-53c4-bfac-5716daac59a2</t>
        </is>
      </c>
      <c r="C8" s="15" t="inlineStr">
        <is>
          <t>NV</t>
        </is>
      </c>
      <c r="D8" s="15" t="inlineStr">
        <is>
          <t>1957 Ferrari 296 GTB</t>
        </is>
      </c>
      <c r="E8" s="15" t="inlineStr">
        <is>
          <t>03 Supercar</t>
        </is>
      </c>
      <c r="F8" s="16" t="n">
        <v>570000</v>
      </c>
      <c r="G8" s="17" t="n">
        <v>0.95</v>
      </c>
      <c r="H8" s="17" t="n">
        <v>1.17</v>
      </c>
      <c r="I8" s="17" t="n">
        <v>1</v>
      </c>
      <c r="J8" s="17" t="n">
        <v>0.53</v>
      </c>
      <c r="K8" s="16">
        <f>ROUND(F8/100*G8*H8*I8/J8,2)</f>
        <v/>
      </c>
      <c r="L8" s="16" t="n">
        <v>11953.87</v>
      </c>
      <c r="M8" s="16">
        <f>L8-K8</f>
        <v/>
      </c>
      <c r="N8" s="15" t="inlineStr">
        <is>
          <t>bind</t>
        </is>
      </c>
      <c r="O8" s="15" t="inlineStr">
        <is>
          <t>bound</t>
        </is>
      </c>
    </row>
    <row r="9">
      <c r="A9" s="3" t="inlineStr">
        <is>
          <t>2025-08-29</t>
        </is>
      </c>
      <c r="B9" s="3" t="inlineStr">
        <is>
          <t>e8bb63ec-2a71-536e-afc0-593b77311565</t>
        </is>
      </c>
      <c r="C9" s="3" t="inlineStr">
        <is>
          <t>AR</t>
        </is>
      </c>
      <c r="D9" s="3" t="inlineStr">
        <is>
          <t>1993 Ferrari 296 GTB</t>
        </is>
      </c>
      <c r="E9" s="3" t="inlineStr">
        <is>
          <t>03 Supercar</t>
        </is>
      </c>
      <c r="F9" s="13" t="n">
        <v>350000</v>
      </c>
      <c r="G9" s="14" t="n">
        <v>1.15</v>
      </c>
      <c r="H9" s="14" t="n">
        <v>1.38</v>
      </c>
      <c r="I9" s="14" t="n">
        <v>1</v>
      </c>
      <c r="J9" s="14" t="n">
        <v>0.53</v>
      </c>
      <c r="K9" s="13">
        <f>ROUND(F9/100*G9*H9*I9/J9,2)</f>
        <v/>
      </c>
      <c r="L9" s="13" t="n">
        <v>10480.19</v>
      </c>
      <c r="M9" s="13">
        <f>L9-K9</f>
        <v/>
      </c>
      <c r="N9" s="3" t="inlineStr">
        <is>
          <t>refer</t>
        </is>
      </c>
      <c r="O9" s="3" t="inlineStr">
        <is>
          <t>indicative</t>
        </is>
      </c>
    </row>
    <row r="10">
      <c r="A10" s="15" t="inlineStr">
        <is>
          <t>2025-08-27</t>
        </is>
      </c>
      <c r="B10" s="15" t="inlineStr">
        <is>
          <t>919a344c-9f4c-550c-9e45-9d221631aa27</t>
        </is>
      </c>
      <c r="C10" s="15" t="inlineStr">
        <is>
          <t>NY</t>
        </is>
      </c>
      <c r="D10" s="15" t="inlineStr">
        <is>
          <t>1972 Jaguar E-Type Series 1</t>
        </is>
      </c>
      <c r="E10" s="15" t="inlineStr">
        <is>
          <t>07 Post-War Classic (1946-1972)</t>
        </is>
      </c>
      <c r="F10" s="16" t="n">
        <v>655000</v>
      </c>
      <c r="G10" s="17" t="n">
        <v>0.43</v>
      </c>
      <c r="H10" s="17" t="n">
        <v>1.28</v>
      </c>
      <c r="I10" s="17" t="n">
        <v>1</v>
      </c>
      <c r="J10" s="17" t="n">
        <v>0.53</v>
      </c>
      <c r="K10" s="16">
        <f>ROUND(F10/100*G10*H10*I10/J10,2)</f>
        <v/>
      </c>
      <c r="L10" s="16" t="n">
        <v>6802.11</v>
      </c>
      <c r="M10" s="16">
        <f>L10-K10</f>
        <v/>
      </c>
      <c r="N10" s="15" t="inlineStr">
        <is>
          <t>decline</t>
        </is>
      </c>
      <c r="O10" s="15" t="inlineStr">
        <is>
          <t>indicative</t>
        </is>
      </c>
    </row>
    <row r="11">
      <c r="A11" s="3" t="inlineStr">
        <is>
          <t>2025-08-28</t>
        </is>
      </c>
      <c r="B11" s="3" t="inlineStr">
        <is>
          <t>c4584877-1549-50d0-80c8-56289bb0af1b</t>
        </is>
      </c>
      <c r="C11" s="3" t="inlineStr">
        <is>
          <t>FL</t>
        </is>
      </c>
      <c r="D11" s="3" t="inlineStr">
        <is>
          <t>1994 Maserati GranTurismo</t>
        </is>
      </c>
      <c r="E11" s="3" t="inlineStr">
        <is>
          <t>01 Luxury Sedan/SUV</t>
        </is>
      </c>
      <c r="F11" s="13" t="n">
        <v>715000</v>
      </c>
      <c r="G11" s="14" t="n">
        <v>0.65</v>
      </c>
      <c r="H11" s="14" t="n">
        <v>1.42</v>
      </c>
      <c r="I11" s="14" t="n">
        <v>1</v>
      </c>
      <c r="J11" s="14" t="n">
        <v>0.53</v>
      </c>
      <c r="K11" s="13">
        <f>ROUND(F11/100*G11*H11*I11/J11,2)</f>
        <v/>
      </c>
      <c r="L11" s="13" t="n">
        <v>12451.79</v>
      </c>
      <c r="M11" s="13">
        <f>L11-K11</f>
        <v/>
      </c>
      <c r="N11" s="3" t="inlineStr">
        <is>
          <t>decline</t>
        </is>
      </c>
      <c r="O11" s="3" t="inlineStr">
        <is>
          <t>indicative</t>
        </is>
      </c>
    </row>
    <row r="12">
      <c r="A12" s="15" t="inlineStr">
        <is>
          <t>2025-08-10</t>
        </is>
      </c>
      <c r="B12" s="15" t="inlineStr">
        <is>
          <t>c1a9b768-ca81-5ff9-92af-d6ea53820cf9</t>
        </is>
      </c>
      <c r="C12" s="15" t="inlineStr">
        <is>
          <t>AL</t>
        </is>
      </c>
      <c r="D12" s="15" t="inlineStr">
        <is>
          <t>1998 Ferrari 296 GTB</t>
        </is>
      </c>
      <c r="E12" s="15" t="inlineStr">
        <is>
          <t>03 Supercar</t>
        </is>
      </c>
      <c r="F12" s="16" t="n">
        <v>750000</v>
      </c>
      <c r="G12" s="17" t="n">
        <v>0.95</v>
      </c>
      <c r="H12" s="17" t="n">
        <v>1.27</v>
      </c>
      <c r="I12" s="17" t="n">
        <v>1</v>
      </c>
      <c r="J12" s="17" t="n">
        <v>0.53</v>
      </c>
      <c r="K12" s="16">
        <f>ROUND(F12/100*G12*H12*I12/J12,2)</f>
        <v/>
      </c>
      <c r="L12" s="16" t="n">
        <v>17073.11</v>
      </c>
      <c r="M12" s="16">
        <f>L12-K12</f>
        <v/>
      </c>
      <c r="N12" s="15" t="inlineStr">
        <is>
          <t>bind</t>
        </is>
      </c>
      <c r="O12" s="15" t="inlineStr">
        <is>
          <t>bound</t>
        </is>
      </c>
    </row>
    <row r="13">
      <c r="A13" s="3" t="inlineStr">
        <is>
          <t>2025-08-01</t>
        </is>
      </c>
      <c r="B13" s="3" t="inlineStr">
        <is>
          <t>3cd8e5c7-8c26-52df-a8fa-1e7bdf20f509</t>
        </is>
      </c>
      <c r="C13" s="3" t="inlineStr">
        <is>
          <t>NM</t>
        </is>
      </c>
      <c r="D13" s="3" t="inlineStr">
        <is>
          <t>2020 Ferrari 296 GTB</t>
        </is>
      </c>
      <c r="E13" s="3" t="inlineStr">
        <is>
          <t>03 Supercar</t>
        </is>
      </c>
      <c r="F13" s="13" t="n">
        <v>605000</v>
      </c>
      <c r="G13" s="14" t="n">
        <v>0.95</v>
      </c>
      <c r="H13" s="14" t="n">
        <v>1.28</v>
      </c>
      <c r="I13" s="14" t="n">
        <v>1</v>
      </c>
      <c r="J13" s="14" t="n">
        <v>0.53</v>
      </c>
      <c r="K13" s="13">
        <f>ROUND(F13/100*G13*H13*I13/J13,2)</f>
        <v/>
      </c>
      <c r="L13" s="13" t="n">
        <v>13880.75</v>
      </c>
      <c r="M13" s="13">
        <f>L13-K13</f>
        <v/>
      </c>
      <c r="N13" s="3" t="inlineStr">
        <is>
          <t>bind</t>
        </is>
      </c>
      <c r="O13" s="3" t="inlineStr">
        <is>
          <t>bound</t>
        </is>
      </c>
    </row>
    <row r="14">
      <c r="A14" s="15" t="inlineStr">
        <is>
          <t>2025-08-14</t>
        </is>
      </c>
      <c r="B14" s="15" t="inlineStr">
        <is>
          <t>0aabade3-5a1c-5016-8cb5-d1e56f469519</t>
        </is>
      </c>
      <c r="C14" s="15" t="inlineStr">
        <is>
          <t>CA</t>
        </is>
      </c>
      <c r="D14" s="15" t="inlineStr">
        <is>
          <t>1995 McLaren 750S</t>
        </is>
      </c>
      <c r="E14" s="15" t="inlineStr">
        <is>
          <t>03 Supercar</t>
        </is>
      </c>
      <c r="F14" s="16" t="n">
        <v>690000</v>
      </c>
      <c r="G14" s="17" t="n">
        <v>0.95</v>
      </c>
      <c r="H14" s="17" t="n">
        <v>1.35</v>
      </c>
      <c r="I14" s="17" t="n">
        <v>1</v>
      </c>
      <c r="J14" s="17" t="n">
        <v>0.53</v>
      </c>
      <c r="K14" s="16">
        <f>ROUND(F14/100*G14*H14*I14/J14,2)</f>
        <v/>
      </c>
      <c r="L14" s="16" t="n">
        <v>16696.7</v>
      </c>
      <c r="M14" s="16">
        <f>L14-K14</f>
        <v/>
      </c>
      <c r="N14" s="15" t="inlineStr">
        <is>
          <t>decline</t>
        </is>
      </c>
      <c r="O14" s="15" t="inlineStr">
        <is>
          <t>indicative</t>
        </is>
      </c>
    </row>
    <row r="15">
      <c r="A15" s="3" t="inlineStr">
        <is>
          <t>2025-08-05</t>
        </is>
      </c>
      <c r="B15" s="3" t="inlineStr">
        <is>
          <t>382fe6a0-dd32-5c97-bba7-c68ebe504a93</t>
        </is>
      </c>
      <c r="C15" s="3" t="inlineStr">
        <is>
          <t>OH</t>
        </is>
      </c>
      <c r="D15" s="3" t="inlineStr">
        <is>
          <t>2004 Ferrari 296 GTB</t>
        </is>
      </c>
      <c r="E15" s="3" t="inlineStr">
        <is>
          <t>03 Supercar</t>
        </is>
      </c>
      <c r="F15" s="13" t="n">
        <v>1950000</v>
      </c>
      <c r="G15" s="14" t="n">
        <v>0.8</v>
      </c>
      <c r="H15" s="14" t="n">
        <v>1.39</v>
      </c>
      <c r="I15" s="14" t="n">
        <v>1</v>
      </c>
      <c r="J15" s="14" t="n">
        <v>0.53</v>
      </c>
      <c r="K15" s="13">
        <f>ROUND(F15/100*G15*H15*I15/J15,2)</f>
        <v/>
      </c>
      <c r="L15" s="13" t="n">
        <v>40913.21</v>
      </c>
      <c r="M15" s="13">
        <f>L15-K15</f>
        <v/>
      </c>
      <c r="N15" s="3" t="inlineStr">
        <is>
          <t>bind</t>
        </is>
      </c>
      <c r="O15" s="3" t="inlineStr">
        <is>
          <t>bound</t>
        </is>
      </c>
    </row>
    <row r="16">
      <c r="A16" s="15" t="inlineStr">
        <is>
          <t>2025-08-30</t>
        </is>
      </c>
      <c r="B16" s="15" t="inlineStr">
        <is>
          <t>bd2d76c3-a217-5819-8155-02506745e701</t>
        </is>
      </c>
      <c r="C16" s="15" t="inlineStr">
        <is>
          <t>CA</t>
        </is>
      </c>
      <c r="D16" s="15" t="inlineStr">
        <is>
          <t>2022 Maserati GranTurismo</t>
        </is>
      </c>
      <c r="E16" s="15" t="inlineStr">
        <is>
          <t>01 Luxury Sedan/SUV</t>
        </is>
      </c>
      <c r="F16" s="16" t="n">
        <v>1415000</v>
      </c>
      <c r="G16" s="17" t="n">
        <v>0.55</v>
      </c>
      <c r="H16" s="17" t="n">
        <v>1.35</v>
      </c>
      <c r="I16" s="17" t="n">
        <v>1</v>
      </c>
      <c r="J16" s="17" t="n">
        <v>0.53</v>
      </c>
      <c r="K16" s="16">
        <f>ROUND(F16/100*G16*H16*I16/J16,2)</f>
        <v/>
      </c>
      <c r="L16" s="16" t="n">
        <v>19823.35</v>
      </c>
      <c r="M16" s="16">
        <f>L16-K16</f>
        <v/>
      </c>
      <c r="N16" s="15" t="inlineStr">
        <is>
          <t>bind</t>
        </is>
      </c>
      <c r="O16" s="15" t="inlineStr">
        <is>
          <t>bound</t>
        </is>
      </c>
    </row>
    <row r="17">
      <c r="A17" s="3" t="inlineStr">
        <is>
          <t>2025-08-15</t>
        </is>
      </c>
      <c r="B17" s="3" t="inlineStr">
        <is>
          <t>12d27b5e-6b73-576e-9a9b-7af0bd1a0af7</t>
        </is>
      </c>
      <c r="C17" s="3" t="inlineStr">
        <is>
          <t>NY</t>
        </is>
      </c>
      <c r="D17" s="3" t="inlineStr">
        <is>
          <t>1959 Aston Martin DB12</t>
        </is>
      </c>
      <c r="E17" s="3" t="inlineStr">
        <is>
          <t>01 Luxury Sedan/SUV</t>
        </is>
      </c>
      <c r="F17" s="13" t="n">
        <v>380000</v>
      </c>
      <c r="G17" s="14" t="n">
        <v>0.75</v>
      </c>
      <c r="H17" s="14" t="n">
        <v>1.28</v>
      </c>
      <c r="I17" s="14" t="n">
        <v>1</v>
      </c>
      <c r="J17" s="14" t="n">
        <v>0.53</v>
      </c>
      <c r="K17" s="13">
        <f>ROUND(F17/100*G17*H17*I17/J17,2)</f>
        <v/>
      </c>
      <c r="L17" s="13" t="n">
        <v>6883.02</v>
      </c>
      <c r="M17" s="13">
        <f>L17-K17</f>
        <v/>
      </c>
      <c r="N17" s="3" t="inlineStr">
        <is>
          <t>bind</t>
        </is>
      </c>
      <c r="O17" s="3" t="inlineStr">
        <is>
          <t>bound</t>
        </is>
      </c>
    </row>
    <row r="18">
      <c r="A18" s="15" t="inlineStr">
        <is>
          <t>2025-08-07</t>
        </is>
      </c>
      <c r="B18" s="15" t="inlineStr">
        <is>
          <t>0476df79-aa1d-51ab-ae44-3d1e540a6a6d</t>
        </is>
      </c>
      <c r="C18" s="15" t="inlineStr">
        <is>
          <t>NV</t>
        </is>
      </c>
      <c r="D18" s="15" t="inlineStr">
        <is>
          <t>1960 Ferrari 296 GTB</t>
        </is>
      </c>
      <c r="E18" s="15" t="inlineStr">
        <is>
          <t>03 Supercar</t>
        </is>
      </c>
      <c r="F18" s="16" t="n">
        <v>1565000</v>
      </c>
      <c r="G18" s="17" t="n">
        <v>0.8</v>
      </c>
      <c r="H18" s="17" t="n">
        <v>1.17</v>
      </c>
      <c r="I18" s="17" t="n">
        <v>1</v>
      </c>
      <c r="J18" s="17" t="n">
        <v>0.53</v>
      </c>
      <c r="K18" s="16">
        <f>ROUND(F18/100*G18*H18*I18/J18,2)</f>
        <v/>
      </c>
      <c r="L18" s="16" t="n">
        <v>27638.49</v>
      </c>
      <c r="M18" s="16">
        <f>L18-K18</f>
        <v/>
      </c>
      <c r="N18" s="15" t="inlineStr">
        <is>
          <t>bind</t>
        </is>
      </c>
      <c r="O18" s="15" t="inlineStr">
        <is>
          <t>bound</t>
        </is>
      </c>
    </row>
    <row r="19">
      <c r="A19" s="3" t="inlineStr">
        <is>
          <t>2025-08-06</t>
        </is>
      </c>
      <c r="B19" s="3" t="inlineStr">
        <is>
          <t>d800d5ee-d72c-5bcf-aa4b-0187374afaf6</t>
        </is>
      </c>
      <c r="C19" s="3" t="inlineStr">
        <is>
          <t>ID</t>
        </is>
      </c>
      <c r="D19" s="3" t="inlineStr">
        <is>
          <t>2022 Ferrari 296 GTB</t>
        </is>
      </c>
      <c r="E19" s="3" t="inlineStr">
        <is>
          <t>03 Supercar</t>
        </is>
      </c>
      <c r="F19" s="13" t="n">
        <v>690000</v>
      </c>
      <c r="G19" s="14" t="n">
        <v>0.95</v>
      </c>
      <c r="H19" s="14" t="n">
        <v>0.99</v>
      </c>
      <c r="I19" s="14" t="n">
        <v>1</v>
      </c>
      <c r="J19" s="14" t="n">
        <v>0.53</v>
      </c>
      <c r="K19" s="13">
        <f>ROUND(F19/100*G19*H19*I19/J19,2)</f>
        <v/>
      </c>
      <c r="L19" s="13" t="n">
        <v>12244.25</v>
      </c>
      <c r="M19" s="13">
        <f>L19-K19</f>
        <v/>
      </c>
      <c r="N19" s="3" t="inlineStr">
        <is>
          <t>decline</t>
        </is>
      </c>
      <c r="O19" s="3" t="inlineStr">
        <is>
          <t>indicative</t>
        </is>
      </c>
    </row>
    <row r="20">
      <c r="A20" s="15" t="inlineStr">
        <is>
          <t>2025-08-06</t>
        </is>
      </c>
      <c r="B20" s="15" t="inlineStr">
        <is>
          <t>ba332053-c275-5d99-b4df-ef3042d71b5d</t>
        </is>
      </c>
      <c r="C20" s="15" t="inlineStr">
        <is>
          <t>MT</t>
        </is>
      </c>
      <c r="D20" s="15" t="inlineStr">
        <is>
          <t>1975 McLaren 750S</t>
        </is>
      </c>
      <c r="E20" s="15" t="inlineStr">
        <is>
          <t>03 Supercar</t>
        </is>
      </c>
      <c r="F20" s="16" t="n">
        <v>490000</v>
      </c>
      <c r="G20" s="17" t="n">
        <v>1.15</v>
      </c>
      <c r="H20" s="17" t="n">
        <v>0.93</v>
      </c>
      <c r="I20" s="17" t="n">
        <v>1</v>
      </c>
      <c r="J20" s="17" t="n">
        <v>0.53</v>
      </c>
      <c r="K20" s="16">
        <f>ROUND(F20/100*G20*H20*I20/J20,2)</f>
        <v/>
      </c>
      <c r="L20" s="16" t="n">
        <v>9887.83</v>
      </c>
      <c r="M20" s="16">
        <f>L20-K20</f>
        <v/>
      </c>
      <c r="N20" s="15" t="inlineStr">
        <is>
          <t>decline</t>
        </is>
      </c>
      <c r="O20" s="15" t="inlineStr">
        <is>
          <t>indicative</t>
        </is>
      </c>
    </row>
    <row r="21">
      <c r="A21" s="3" t="inlineStr">
        <is>
          <t>2025-08-26</t>
        </is>
      </c>
      <c r="B21" s="3" t="inlineStr">
        <is>
          <t>402e1afa-bce0-5fd5-8c6a-9a9ebdf896ff</t>
        </is>
      </c>
      <c r="C21" s="3" t="inlineStr">
        <is>
          <t>NV</t>
        </is>
      </c>
      <c r="D21" s="3" t="inlineStr">
        <is>
          <t>1987 Maserati GranTurismo</t>
        </is>
      </c>
      <c r="E21" s="3" t="inlineStr">
        <is>
          <t>01 Luxury Sedan/SUV</t>
        </is>
      </c>
      <c r="F21" s="13" t="n">
        <v>410000</v>
      </c>
      <c r="G21" s="14" t="n">
        <v>0.75</v>
      </c>
      <c r="H21" s="14" t="n">
        <v>1.17</v>
      </c>
      <c r="I21" s="14" t="n">
        <v>1</v>
      </c>
      <c r="J21" s="14" t="n">
        <v>0.53</v>
      </c>
      <c r="K21" s="13">
        <f>ROUND(F21/100*G21*H21*I21/J21,2)</f>
        <v/>
      </c>
      <c r="L21" s="13" t="n">
        <v>6788.21</v>
      </c>
      <c r="M21" s="13">
        <f>L21-K21</f>
        <v/>
      </c>
      <c r="N21" s="3" t="inlineStr">
        <is>
          <t>decline</t>
        </is>
      </c>
      <c r="O21" s="3" t="inlineStr">
        <is>
          <t>indicative</t>
        </is>
      </c>
    </row>
    <row r="22">
      <c r="A22" s="15" t="inlineStr">
        <is>
          <t>2025-08-15</t>
        </is>
      </c>
      <c r="B22" s="15" t="inlineStr">
        <is>
          <t>bf5723ef-efce-525f-badf-a5b92ac8956c</t>
        </is>
      </c>
      <c r="C22" s="15" t="inlineStr">
        <is>
          <t>IL</t>
        </is>
      </c>
      <c r="D22" s="15" t="inlineStr">
        <is>
          <t>1999 Mercedes-Benz AMG GT</t>
        </is>
      </c>
      <c r="E22" s="15" t="inlineStr">
        <is>
          <t>01 Luxury Sedan/SUV</t>
        </is>
      </c>
      <c r="F22" s="16" t="n">
        <v>520000</v>
      </c>
      <c r="G22" s="17" t="n">
        <v>0.65</v>
      </c>
      <c r="H22" s="17" t="n">
        <v>1.36</v>
      </c>
      <c r="I22" s="17" t="n">
        <v>1</v>
      </c>
      <c r="J22" s="17" t="n">
        <v>0.53</v>
      </c>
      <c r="K22" s="16">
        <f>ROUND(F22/100*G22*H22*I22/J22,2)</f>
        <v/>
      </c>
      <c r="L22" s="16" t="n">
        <v>8673.209999999999</v>
      </c>
      <c r="M22" s="16">
        <f>L22-K22</f>
        <v/>
      </c>
      <c r="N22" s="15" t="inlineStr">
        <is>
          <t>bind</t>
        </is>
      </c>
      <c r="O22" s="15" t="inlineStr">
        <is>
          <t>bound</t>
        </is>
      </c>
    </row>
    <row r="23">
      <c r="A23" s="3" t="inlineStr">
        <is>
          <t>2025-08-26</t>
        </is>
      </c>
      <c r="B23" s="3" t="inlineStr">
        <is>
          <t>1fa555ca-b3c2-57f0-bd9e-db1c07590ba8</t>
        </is>
      </c>
      <c r="C23" s="3" t="inlineStr">
        <is>
          <t>NJ</t>
        </is>
      </c>
      <c r="D23" s="3" t="inlineStr">
        <is>
          <t>1958 Porsche 911 Turbo S</t>
        </is>
      </c>
      <c r="E23" s="3" t="inlineStr">
        <is>
          <t>01 Luxury Sedan/SUV</t>
        </is>
      </c>
      <c r="F23" s="13" t="n">
        <v>225000</v>
      </c>
      <c r="G23" s="14" t="n">
        <v>0.92</v>
      </c>
      <c r="H23" s="14" t="n">
        <v>0.91</v>
      </c>
      <c r="I23" s="14" t="n">
        <v>1</v>
      </c>
      <c r="J23" s="14" t="n">
        <v>0.53</v>
      </c>
      <c r="K23" s="13">
        <f>ROUND(F23/100*G23*H23*I23/J23,2)</f>
        <v/>
      </c>
      <c r="L23" s="13" t="n">
        <v>3554.15</v>
      </c>
      <c r="M23" s="13">
        <f>L23-K23</f>
        <v/>
      </c>
      <c r="N23" s="3" t="inlineStr">
        <is>
          <t>decline</t>
        </is>
      </c>
      <c r="O23" s="3" t="inlineStr">
        <is>
          <t>indicative</t>
        </is>
      </c>
    </row>
    <row r="24">
      <c r="A24" s="15" t="inlineStr">
        <is>
          <t>2025-08-15</t>
        </is>
      </c>
      <c r="B24" s="15" t="inlineStr">
        <is>
          <t>bec0324e-3dfb-5ca0-aa63-7a75e0c2129e</t>
        </is>
      </c>
      <c r="C24" s="15" t="inlineStr">
        <is>
          <t>NC</t>
        </is>
      </c>
      <c r="D24" s="15" t="inlineStr">
        <is>
          <t>2000 McLaren 750S</t>
        </is>
      </c>
      <c r="E24" s="15" t="inlineStr">
        <is>
          <t>03 Supercar</t>
        </is>
      </c>
      <c r="F24" s="16" t="n">
        <v>1085000</v>
      </c>
      <c r="G24" s="17" t="n">
        <v>0.8</v>
      </c>
      <c r="H24" s="17" t="n">
        <v>1.15</v>
      </c>
      <c r="I24" s="17" t="n">
        <v>1</v>
      </c>
      <c r="J24" s="17" t="n">
        <v>0.53</v>
      </c>
      <c r="K24" s="16">
        <f>ROUND(F24/100*G24*H24*I24/J24,2)</f>
        <v/>
      </c>
      <c r="L24" s="16" t="n">
        <v>18833.96</v>
      </c>
      <c r="M24" s="16">
        <f>L24-K24</f>
        <v/>
      </c>
      <c r="N24" s="15" t="inlineStr">
        <is>
          <t>bind</t>
        </is>
      </c>
      <c r="O24" s="15" t="inlineStr">
        <is>
          <t>bound</t>
        </is>
      </c>
    </row>
    <row r="25">
      <c r="A25" s="3" t="inlineStr">
        <is>
          <t>2025-08-27</t>
        </is>
      </c>
      <c r="B25" s="3" t="inlineStr">
        <is>
          <t>617075c4-06ab-5adb-a627-819ccbafa018</t>
        </is>
      </c>
      <c r="C25" s="3" t="inlineStr">
        <is>
          <t>AL</t>
        </is>
      </c>
      <c r="D25" s="3" t="inlineStr">
        <is>
          <t>1962 McLaren 750S</t>
        </is>
      </c>
      <c r="E25" s="3" t="inlineStr">
        <is>
          <t>03 Supercar</t>
        </is>
      </c>
      <c r="F25" s="13" t="n">
        <v>360000</v>
      </c>
      <c r="G25" s="14" t="n">
        <v>1.15</v>
      </c>
      <c r="H25" s="14" t="n">
        <v>1.27</v>
      </c>
      <c r="I25" s="14" t="n">
        <v>1</v>
      </c>
      <c r="J25" s="14" t="n">
        <v>0.53</v>
      </c>
      <c r="K25" s="13">
        <f>ROUND(F25/100*G25*H25*I25/J25,2)</f>
        <v/>
      </c>
      <c r="L25" s="13" t="n">
        <v>9920.379999999999</v>
      </c>
      <c r="M25" s="13">
        <f>L25-K25</f>
        <v/>
      </c>
      <c r="N25" s="3" t="inlineStr">
        <is>
          <t>bind</t>
        </is>
      </c>
      <c r="O25" s="3" t="inlineStr">
        <is>
          <t>bound</t>
        </is>
      </c>
    </row>
    <row r="26">
      <c r="A26" s="15" t="inlineStr">
        <is>
          <t>2025-08-01</t>
        </is>
      </c>
      <c r="B26" s="15" t="inlineStr">
        <is>
          <t>e46ce3bb-3d42-56fa-98f3-19ec2faa7f75</t>
        </is>
      </c>
      <c r="C26" s="15" t="inlineStr">
        <is>
          <t>NJ</t>
        </is>
      </c>
      <c r="D26" s="15" t="inlineStr">
        <is>
          <t>2001 McLaren 750S</t>
        </is>
      </c>
      <c r="E26" s="15" t="inlineStr">
        <is>
          <t>03 Supercar</t>
        </is>
      </c>
      <c r="F26" s="16" t="n">
        <v>760000</v>
      </c>
      <c r="G26" s="17" t="n">
        <v>0.95</v>
      </c>
      <c r="H26" s="17" t="n">
        <v>0.91</v>
      </c>
      <c r="I26" s="17" t="n">
        <v>1</v>
      </c>
      <c r="J26" s="17" t="n">
        <v>0.53</v>
      </c>
      <c r="K26" s="16">
        <f>ROUND(F26/100*G26*H26*I26/J26,2)</f>
        <v/>
      </c>
      <c r="L26" s="16" t="n">
        <v>12396.6</v>
      </c>
      <c r="M26" s="16">
        <f>L26-K26</f>
        <v/>
      </c>
      <c r="N26" s="15" t="inlineStr">
        <is>
          <t>decline</t>
        </is>
      </c>
      <c r="O26" s="15" t="inlineStr">
        <is>
          <t>indicative</t>
        </is>
      </c>
    </row>
    <row r="27">
      <c r="A27" s="3" t="inlineStr">
        <is>
          <t>2025-08-13</t>
        </is>
      </c>
      <c r="B27" s="3" t="inlineStr">
        <is>
          <t>ed9af04b-b268-5cbe-bc7b-404c7e670046</t>
        </is>
      </c>
      <c r="C27" s="3" t="inlineStr">
        <is>
          <t>DE</t>
        </is>
      </c>
      <c r="D27" s="3" t="inlineStr">
        <is>
          <t>1975 Mercedes-Benz AMG GT</t>
        </is>
      </c>
      <c r="E27" s="3" t="inlineStr">
        <is>
          <t>01 Luxury Sedan/SUV</t>
        </is>
      </c>
      <c r="F27" s="13" t="n">
        <v>495000</v>
      </c>
      <c r="G27" s="14" t="n">
        <v>0.75</v>
      </c>
      <c r="H27" s="14" t="n">
        <v>1.25</v>
      </c>
      <c r="I27" s="14" t="n">
        <v>1</v>
      </c>
      <c r="J27" s="14" t="n">
        <v>0.53</v>
      </c>
      <c r="K27" s="13">
        <f>ROUND(F27/100*G27*H27*I27/J27,2)</f>
        <v/>
      </c>
      <c r="L27" s="13" t="n">
        <v>8755.9</v>
      </c>
      <c r="M27" s="13">
        <f>L27-K27</f>
        <v/>
      </c>
      <c r="N27" s="3" t="inlineStr">
        <is>
          <t>bind</t>
        </is>
      </c>
      <c r="O27" s="3" t="inlineStr">
        <is>
          <t>bound</t>
        </is>
      </c>
    </row>
    <row r="28">
      <c r="A28" s="15" t="inlineStr">
        <is>
          <t>2025-08-20</t>
        </is>
      </c>
      <c r="B28" s="15" t="inlineStr">
        <is>
          <t>5cd342ba-e26e-547f-b36f-a106a8bc585a</t>
        </is>
      </c>
      <c r="C28" s="15" t="inlineStr">
        <is>
          <t>MD</t>
        </is>
      </c>
      <c r="D28" s="15" t="inlineStr">
        <is>
          <t>2009 Alfa Romeo 8C 2900</t>
        </is>
      </c>
      <c r="E28" s="15" t="inlineStr">
        <is>
          <t>06 Vintage Pre-War (pre-1946)</t>
        </is>
      </c>
      <c r="F28" s="16" t="n">
        <v>520000</v>
      </c>
      <c r="G28" s="17" t="n">
        <v>0.38</v>
      </c>
      <c r="H28" s="17" t="n">
        <v>0.95</v>
      </c>
      <c r="I28" s="17" t="n">
        <v>1</v>
      </c>
      <c r="J28" s="17" t="n">
        <v>0.53</v>
      </c>
      <c r="K28" s="16">
        <f>ROUND(F28/100*G28*H28*I28/J28,2)</f>
        <v/>
      </c>
      <c r="L28" s="16" t="n">
        <v>3541.89</v>
      </c>
      <c r="M28" s="16">
        <f>L28-K28</f>
        <v/>
      </c>
      <c r="N28" s="15" t="inlineStr">
        <is>
          <t>bind</t>
        </is>
      </c>
      <c r="O28" s="15" t="inlineStr">
        <is>
          <t>bound</t>
        </is>
      </c>
    </row>
    <row r="29">
      <c r="A29" s="3" t="inlineStr">
        <is>
          <t>2025-08-21</t>
        </is>
      </c>
      <c r="B29" s="3" t="inlineStr">
        <is>
          <t>6c798881-4b52-59f3-9741-82c2cb0fc497</t>
        </is>
      </c>
      <c r="C29" s="3" t="inlineStr">
        <is>
          <t>MN</t>
        </is>
      </c>
      <c r="D29" s="3" t="inlineStr">
        <is>
          <t>1970 Maserati GranTurismo</t>
        </is>
      </c>
      <c r="E29" s="3" t="inlineStr">
        <is>
          <t>01 Luxury Sedan/SUV</t>
        </is>
      </c>
      <c r="F29" s="13" t="n">
        <v>520000</v>
      </c>
      <c r="G29" s="14" t="n">
        <v>0.65</v>
      </c>
      <c r="H29" s="14" t="n">
        <v>1.32</v>
      </c>
      <c r="I29" s="14" t="n">
        <v>1</v>
      </c>
      <c r="J29" s="14" t="n">
        <v>0.53</v>
      </c>
      <c r="K29" s="13">
        <f>ROUND(F29/100*G29*H29*I29/J29,2)</f>
        <v/>
      </c>
      <c r="L29" s="13" t="n">
        <v>8418.110000000001</v>
      </c>
      <c r="M29" s="13">
        <f>L29-K29</f>
        <v/>
      </c>
      <c r="N29" s="3" t="inlineStr">
        <is>
          <t>bind</t>
        </is>
      </c>
      <c r="O29" s="3" t="inlineStr">
        <is>
          <t>bound</t>
        </is>
      </c>
    </row>
    <row r="30">
      <c r="A30" s="15" t="inlineStr">
        <is>
          <t>2025-08-20</t>
        </is>
      </c>
      <c r="B30" s="15" t="inlineStr">
        <is>
          <t>1da5aee8-6a8a-5b2c-8de5-f9d20aa9c4d4</t>
        </is>
      </c>
      <c r="C30" s="15" t="inlineStr">
        <is>
          <t>IN</t>
        </is>
      </c>
      <c r="D30" s="15" t="inlineStr">
        <is>
          <t>2013 Mercedes-Benz 280SL Pagoda</t>
        </is>
      </c>
      <c r="E30" s="15" t="inlineStr">
        <is>
          <t>07 Post-War Classic (1946-1972)</t>
        </is>
      </c>
      <c r="F30" s="16" t="n">
        <v>180000</v>
      </c>
      <c r="G30" s="17" t="n">
        <v>0.57</v>
      </c>
      <c r="H30" s="17" t="n">
        <v>1.23</v>
      </c>
      <c r="I30" s="17" t="n">
        <v>1</v>
      </c>
      <c r="J30" s="17" t="n">
        <v>0.53</v>
      </c>
      <c r="K30" s="16">
        <f>ROUND(F30/100*G30*H30*I30/J30,2)</f>
        <v/>
      </c>
      <c r="L30" s="16" t="n">
        <v>2381.09</v>
      </c>
      <c r="M30" s="16">
        <f>L30-K30</f>
        <v/>
      </c>
      <c r="N30" s="15" t="inlineStr">
        <is>
          <t>bind</t>
        </is>
      </c>
      <c r="O30" s="15" t="inlineStr">
        <is>
          <t>bound</t>
        </is>
      </c>
    </row>
    <row r="31">
      <c r="A31" s="3" t="inlineStr">
        <is>
          <t>2025-08-05</t>
        </is>
      </c>
      <c r="B31" s="3" t="inlineStr">
        <is>
          <t>ceb70c0f-33e3-5866-9262-e227884e1ce4</t>
        </is>
      </c>
      <c r="C31" s="3" t="inlineStr">
        <is>
          <t>VT</t>
        </is>
      </c>
      <c r="D31" s="3" t="inlineStr">
        <is>
          <t>1970 Aston Martin DB12</t>
        </is>
      </c>
      <c r="E31" s="3" t="inlineStr">
        <is>
          <t>01 Luxury Sedan/SUV</t>
        </is>
      </c>
      <c r="F31" s="13" t="n">
        <v>225000</v>
      </c>
      <c r="G31" s="14" t="n">
        <v>0.92</v>
      </c>
      <c r="H31" s="14" t="n">
        <v>1.22</v>
      </c>
      <c r="I31" s="14" t="n">
        <v>1</v>
      </c>
      <c r="J31" s="14" t="n">
        <v>0.53</v>
      </c>
      <c r="K31" s="13">
        <f>ROUND(F31/100*G31*H31*I31/J31,2)</f>
        <v/>
      </c>
      <c r="L31" s="13" t="n">
        <v>4764.91</v>
      </c>
      <c r="M31" s="13">
        <f>L31-K31</f>
        <v/>
      </c>
      <c r="N31" s="3" t="inlineStr">
        <is>
          <t>bind</t>
        </is>
      </c>
      <c r="O31" s="3" t="inlineStr">
        <is>
          <t>bound</t>
        </is>
      </c>
    </row>
    <row r="32">
      <c r="A32" s="15" t="inlineStr">
        <is>
          <t>2025-08-29</t>
        </is>
      </c>
      <c r="B32" s="15" t="inlineStr">
        <is>
          <t>ae5298c5-6eb8-570e-9bd7-aa8143fb8b37</t>
        </is>
      </c>
      <c r="C32" s="15" t="inlineStr">
        <is>
          <t>WA</t>
        </is>
      </c>
      <c r="D32" s="15" t="inlineStr">
        <is>
          <t>2012 Bentley Continental GT</t>
        </is>
      </c>
      <c r="E32" s="15" t="inlineStr">
        <is>
          <t>01 Luxury Sedan/SUV</t>
        </is>
      </c>
      <c r="F32" s="16" t="n">
        <v>215000</v>
      </c>
      <c r="G32" s="17" t="n">
        <v>0.92</v>
      </c>
      <c r="H32" s="17" t="n">
        <v>0.96</v>
      </c>
      <c r="I32" s="17" t="n">
        <v>1</v>
      </c>
      <c r="J32" s="17" t="n">
        <v>0.53</v>
      </c>
      <c r="K32" s="16">
        <f>ROUND(F32/100*G32*H32*I32/J32,2)</f>
        <v/>
      </c>
      <c r="L32" s="16" t="n">
        <v>3582.79</v>
      </c>
      <c r="M32" s="16">
        <f>L32-K32</f>
        <v/>
      </c>
      <c r="N32" s="15" t="inlineStr">
        <is>
          <t>bind</t>
        </is>
      </c>
      <c r="O32" s="15" t="inlineStr">
        <is>
          <t>bound</t>
        </is>
      </c>
    </row>
    <row r="33">
      <c r="A33" s="3" t="inlineStr">
        <is>
          <t>2025-08-17</t>
        </is>
      </c>
      <c r="B33" s="3" t="inlineStr">
        <is>
          <t>51e493c7-2bf0-5a6a-9d1a-358cc11a7a9e</t>
        </is>
      </c>
      <c r="C33" s="3" t="inlineStr">
        <is>
          <t>NY</t>
        </is>
      </c>
      <c r="D33" s="3" t="inlineStr">
        <is>
          <t>1979 Aston Martin DB5</t>
        </is>
      </c>
      <c r="E33" s="3" t="inlineStr">
        <is>
          <t>07 Post-War Classic (1946-1972)</t>
        </is>
      </c>
      <c r="F33" s="13" t="n">
        <v>355000</v>
      </c>
      <c r="G33" s="14" t="n">
        <v>0.48</v>
      </c>
      <c r="H33" s="14" t="n">
        <v>1.28</v>
      </c>
      <c r="I33" s="14" t="n">
        <v>1</v>
      </c>
      <c r="J33" s="14" t="n">
        <v>0.53</v>
      </c>
      <c r="K33" s="13">
        <f>ROUND(F33/100*G33*H33*I33/J33,2)</f>
        <v/>
      </c>
      <c r="L33" s="13" t="n">
        <v>4115.32</v>
      </c>
      <c r="M33" s="13">
        <f>L33-K33</f>
        <v/>
      </c>
      <c r="N33" s="3" t="inlineStr">
        <is>
          <t>bind</t>
        </is>
      </c>
      <c r="O33" s="3" t="inlineStr">
        <is>
          <t>bound</t>
        </is>
      </c>
    </row>
    <row r="34">
      <c r="A34" s="15" t="inlineStr">
        <is>
          <t>2025-08-23</t>
        </is>
      </c>
      <c r="B34" s="15" t="inlineStr">
        <is>
          <t>7903074c-26fa-5abe-84f4-896a7d5c6a3b</t>
        </is>
      </c>
      <c r="C34" s="15" t="inlineStr">
        <is>
          <t>PA</t>
        </is>
      </c>
      <c r="D34" s="15" t="inlineStr">
        <is>
          <t>1975 Aston Martin DB12</t>
        </is>
      </c>
      <c r="E34" s="15" t="inlineStr">
        <is>
          <t>01 Luxury Sedan/SUV</t>
        </is>
      </c>
      <c r="F34" s="16" t="n">
        <v>1045000</v>
      </c>
      <c r="G34" s="17" t="n">
        <v>0.55</v>
      </c>
      <c r="H34" s="17" t="n">
        <v>1</v>
      </c>
      <c r="I34" s="17" t="n">
        <v>1</v>
      </c>
      <c r="J34" s="17" t="n">
        <v>0.53</v>
      </c>
      <c r="K34" s="16">
        <f>ROUND(F34/100*G34*H34*I34/J34,2)</f>
        <v/>
      </c>
      <c r="L34" s="16" t="n">
        <v>10844.34</v>
      </c>
      <c r="M34" s="16">
        <f>L34-K34</f>
        <v/>
      </c>
      <c r="N34" s="15" t="inlineStr">
        <is>
          <t>bind</t>
        </is>
      </c>
      <c r="O34" s="15" t="inlineStr">
        <is>
          <t>bound</t>
        </is>
      </c>
    </row>
    <row r="35">
      <c r="A35" s="3" t="inlineStr">
        <is>
          <t>2025-08-12</t>
        </is>
      </c>
      <c r="B35" s="3" t="inlineStr">
        <is>
          <t>b8a442c8-4deb-5ea5-9506-fcc22d222c48</t>
        </is>
      </c>
      <c r="C35" s="3" t="inlineStr">
        <is>
          <t>WA</t>
        </is>
      </c>
      <c r="D35" s="3" t="inlineStr">
        <is>
          <t>1978 Ringbrothers Mustang</t>
        </is>
      </c>
      <c r="E35" s="3" t="inlineStr">
        <is>
          <t>11 Restomod/Coachbuilt</t>
        </is>
      </c>
      <c r="F35" s="13" t="n">
        <v>520000</v>
      </c>
      <c r="G35" s="14" t="n">
        <v>0.78</v>
      </c>
      <c r="H35" s="14" t="n">
        <v>0.96</v>
      </c>
      <c r="I35" s="14" t="n">
        <v>1</v>
      </c>
      <c r="J35" s="14" t="n">
        <v>0.53</v>
      </c>
      <c r="K35" s="13">
        <f>ROUND(F35/100*G35*H35*I35/J35,2)</f>
        <v/>
      </c>
      <c r="L35" s="13" t="n">
        <v>7346.72</v>
      </c>
      <c r="M35" s="13">
        <f>L35-K35</f>
        <v/>
      </c>
      <c r="N35" s="3" t="inlineStr">
        <is>
          <t>bind</t>
        </is>
      </c>
      <c r="O35" s="3" t="inlineStr">
        <is>
          <t>bound</t>
        </is>
      </c>
    </row>
    <row r="36">
      <c r="A36" s="15" t="inlineStr">
        <is>
          <t>2025-08-07</t>
        </is>
      </c>
      <c r="B36" s="15" t="inlineStr">
        <is>
          <t>12b2d268-ef1f-5976-8ac4-c828f648ac98</t>
        </is>
      </c>
      <c r="C36" s="15" t="inlineStr">
        <is>
          <t>TX</t>
        </is>
      </c>
      <c r="D36" s="15" t="inlineStr">
        <is>
          <t>1956 McLaren 750S</t>
        </is>
      </c>
      <c r="E36" s="15" t="inlineStr">
        <is>
          <t>03 Supercar</t>
        </is>
      </c>
      <c r="F36" s="16" t="n">
        <v>465000</v>
      </c>
      <c r="G36" s="17" t="n">
        <v>1.15</v>
      </c>
      <c r="H36" s="17" t="n">
        <v>1.15</v>
      </c>
      <c r="I36" s="17" t="n">
        <v>1</v>
      </c>
      <c r="J36" s="17" t="n">
        <v>0.53</v>
      </c>
      <c r="K36" s="16">
        <f>ROUND(F36/100*G36*H36*I36/J36,2)</f>
        <v/>
      </c>
      <c r="L36" s="16" t="n">
        <v>11603.07</v>
      </c>
      <c r="M36" s="16">
        <f>L36-K36</f>
        <v/>
      </c>
      <c r="N36" s="15" t="inlineStr">
        <is>
          <t>bind</t>
        </is>
      </c>
      <c r="O36" s="15" t="inlineStr">
        <is>
          <t>bound</t>
        </is>
      </c>
    </row>
    <row r="37">
      <c r="A37" s="3" t="inlineStr">
        <is>
          <t>2025-08-05</t>
        </is>
      </c>
      <c r="B37" s="3" t="inlineStr">
        <is>
          <t>ea789573-4a37-58de-8dbd-7207192d2696</t>
        </is>
      </c>
      <c r="C37" s="3" t="inlineStr">
        <is>
          <t>DE</t>
        </is>
      </c>
      <c r="D37" s="3" t="inlineStr">
        <is>
          <t>1985 Mercedes-Benz 280SL Pagoda</t>
        </is>
      </c>
      <c r="E37" s="3" t="inlineStr">
        <is>
          <t>07 Post-War Classic (1946-1972)</t>
        </is>
      </c>
      <c r="F37" s="13" t="n">
        <v>710000</v>
      </c>
      <c r="G37" s="14" t="n">
        <v>0.43</v>
      </c>
      <c r="H37" s="14" t="n">
        <v>1.25</v>
      </c>
      <c r="I37" s="14" t="n">
        <v>1</v>
      </c>
      <c r="J37" s="14" t="n">
        <v>0.53</v>
      </c>
      <c r="K37" s="13">
        <f>ROUND(F37/100*G37*H37*I37/J37,2)</f>
        <v/>
      </c>
      <c r="L37" s="13" t="n">
        <v>7200.47</v>
      </c>
      <c r="M37" s="13">
        <f>L37-K37</f>
        <v/>
      </c>
      <c r="N37" s="3" t="inlineStr">
        <is>
          <t>bind</t>
        </is>
      </c>
      <c r="O37" s="3" t="inlineStr">
        <is>
          <t>bound</t>
        </is>
      </c>
    </row>
    <row r="38">
      <c r="A38" s="15" t="inlineStr">
        <is>
          <t>2025-08-22</t>
        </is>
      </c>
      <c r="B38" s="15" t="inlineStr">
        <is>
          <t>0bc4b416-e447-503f-8865-cb0020b32334</t>
        </is>
      </c>
      <c r="C38" s="15" t="inlineStr">
        <is>
          <t>NM</t>
        </is>
      </c>
      <c r="D38" s="15" t="inlineStr">
        <is>
          <t>2013 Porsche 911 Turbo S</t>
        </is>
      </c>
      <c r="E38" s="15" t="inlineStr">
        <is>
          <t>01 Luxury Sedan/SUV</t>
        </is>
      </c>
      <c r="F38" s="16" t="n">
        <v>630000</v>
      </c>
      <c r="G38" s="17" t="n">
        <v>0.65</v>
      </c>
      <c r="H38" s="17" t="n">
        <v>1.28</v>
      </c>
      <c r="I38" s="17" t="n">
        <v>1</v>
      </c>
      <c r="J38" s="17" t="n">
        <v>0.53</v>
      </c>
      <c r="K38" s="16">
        <f>ROUND(F38/100*G38*H38*I38/J38,2)</f>
        <v/>
      </c>
      <c r="L38" s="16" t="n">
        <v>9889.809999999999</v>
      </c>
      <c r="M38" s="16">
        <f>L38-K38</f>
        <v/>
      </c>
      <c r="N38" s="15" t="inlineStr">
        <is>
          <t>bind</t>
        </is>
      </c>
      <c r="O38" s="15" t="inlineStr">
        <is>
          <t>bound</t>
        </is>
      </c>
    </row>
    <row r="39">
      <c r="A39" s="3" t="inlineStr">
        <is>
          <t>2025-08-10</t>
        </is>
      </c>
      <c r="B39" s="3" t="inlineStr">
        <is>
          <t>93a09ab1-2f51-5564-8536-02033eb67027</t>
        </is>
      </c>
      <c r="C39" s="3" t="inlineStr">
        <is>
          <t>DE</t>
        </is>
      </c>
      <c r="D39" s="3" t="inlineStr">
        <is>
          <t>2000 Mercedes-Benz 280SL Pagoda</t>
        </is>
      </c>
      <c r="E39" s="3" t="inlineStr">
        <is>
          <t>07 Post-War Classic (1946-1972)</t>
        </is>
      </c>
      <c r="F39" s="13" t="n">
        <v>1950000</v>
      </c>
      <c r="G39" s="14" t="n">
        <v>0.38</v>
      </c>
      <c r="H39" s="14" t="n">
        <v>1.25</v>
      </c>
      <c r="I39" s="14" t="n">
        <v>1</v>
      </c>
      <c r="J39" s="14" t="n">
        <v>0.53</v>
      </c>
      <c r="K39" s="13">
        <f>ROUND(F39/100*G39*H39*I39/J39,2)</f>
        <v/>
      </c>
      <c r="L39" s="13" t="n">
        <v>17476.42</v>
      </c>
      <c r="M39" s="13">
        <f>L39-K39</f>
        <v/>
      </c>
      <c r="N39" s="3" t="inlineStr">
        <is>
          <t>bind</t>
        </is>
      </c>
      <c r="O39" s="3" t="inlineStr">
        <is>
          <t>bound</t>
        </is>
      </c>
    </row>
    <row r="40">
      <c r="A40" s="15" t="inlineStr">
        <is>
          <t>2025-08-20</t>
        </is>
      </c>
      <c r="B40" s="15" t="inlineStr">
        <is>
          <t>bd282599-f2ad-5410-842c-c79e7ca2b441</t>
        </is>
      </c>
      <c r="C40" s="15" t="inlineStr">
        <is>
          <t>WY</t>
        </is>
      </c>
      <c r="D40" s="15" t="inlineStr">
        <is>
          <t>2017 Bentley Continental GT</t>
        </is>
      </c>
      <c r="E40" s="15" t="inlineStr">
        <is>
          <t>01 Luxury Sedan/SUV</t>
        </is>
      </c>
      <c r="F40" s="16" t="n">
        <v>545000</v>
      </c>
      <c r="G40" s="17" t="n">
        <v>0.65</v>
      </c>
      <c r="H40" s="17" t="n">
        <v>1.07</v>
      </c>
      <c r="I40" s="17" t="n">
        <v>1</v>
      </c>
      <c r="J40" s="17" t="n">
        <v>0.53</v>
      </c>
      <c r="K40" s="16">
        <f>ROUND(F40/100*G40*H40*I40/J40,2)</f>
        <v/>
      </c>
      <c r="L40" s="16" t="n">
        <v>7151.84</v>
      </c>
      <c r="M40" s="16">
        <f>L40-K40</f>
        <v/>
      </c>
      <c r="N40" s="15" t="inlineStr">
        <is>
          <t>bind</t>
        </is>
      </c>
      <c r="O40" s="15" t="inlineStr">
        <is>
          <t>bound</t>
        </is>
      </c>
    </row>
    <row r="41">
      <c r="A41" s="3" t="inlineStr">
        <is>
          <t>2025-08-26</t>
        </is>
      </c>
      <c r="B41" s="3" t="inlineStr">
        <is>
          <t>07b1c314-23c4-581e-9c81-84b3c7a8a116</t>
        </is>
      </c>
      <c r="C41" s="3" t="inlineStr">
        <is>
          <t>WA</t>
        </is>
      </c>
      <c r="D41" s="3" t="inlineStr">
        <is>
          <t>1977 Ringbrothers Mustang</t>
        </is>
      </c>
      <c r="E41" s="3" t="inlineStr">
        <is>
          <t>11 Restomod/Coachbuilt</t>
        </is>
      </c>
      <c r="F41" s="13" t="n">
        <v>380000</v>
      </c>
      <c r="G41" s="14" t="n">
        <v>0.88</v>
      </c>
      <c r="H41" s="14" t="n">
        <v>0.96</v>
      </c>
      <c r="I41" s="14" t="n">
        <v>1</v>
      </c>
      <c r="J41" s="14" t="n">
        <v>0.53</v>
      </c>
      <c r="K41" s="13">
        <f>ROUND(F41/100*G41*H41*I41/J41,2)</f>
        <v/>
      </c>
      <c r="L41" s="13" t="n">
        <v>6057.06</v>
      </c>
      <c r="M41" s="13">
        <f>L41-K41</f>
        <v/>
      </c>
      <c r="N41" s="3" t="inlineStr">
        <is>
          <t>bind</t>
        </is>
      </c>
      <c r="O41" s="3" t="inlineStr">
        <is>
          <t>bound</t>
        </is>
      </c>
    </row>
    <row r="42">
      <c r="A42" s="15" t="inlineStr">
        <is>
          <t>2025-08-07</t>
        </is>
      </c>
      <c r="B42" s="15" t="inlineStr">
        <is>
          <t>851367ae-5149-5676-a5b7-b0b11a1f60e5</t>
        </is>
      </c>
      <c r="C42" s="15" t="inlineStr">
        <is>
          <t>MI</t>
        </is>
      </c>
      <c r="D42" s="15" t="inlineStr">
        <is>
          <t>1988 Bentley 4.5 Litre</t>
        </is>
      </c>
      <c r="E42" s="15" t="inlineStr">
        <is>
          <t>06 Vintage Pre-War (pre-1946)</t>
        </is>
      </c>
      <c r="F42" s="16" t="n">
        <v>1950000</v>
      </c>
      <c r="G42" s="17" t="n">
        <v>0.34</v>
      </c>
      <c r="H42" s="17" t="n">
        <v>1.55</v>
      </c>
      <c r="I42" s="17" t="n">
        <v>1</v>
      </c>
      <c r="J42" s="17" t="n">
        <v>0.53</v>
      </c>
      <c r="K42" s="16">
        <f>ROUND(F42/100*G42*H42*I42/J42,2)</f>
        <v/>
      </c>
      <c r="L42" s="16" t="n">
        <v>19389.62</v>
      </c>
      <c r="M42" s="16">
        <f>L42-K42</f>
        <v/>
      </c>
      <c r="N42" s="15" t="inlineStr">
        <is>
          <t>bind</t>
        </is>
      </c>
      <c r="O42" s="15" t="inlineStr">
        <is>
          <t>bound</t>
        </is>
      </c>
    </row>
    <row r="43">
      <c r="A43" s="3" t="inlineStr">
        <is>
          <t>2025-08-08</t>
        </is>
      </c>
      <c r="B43" s="3" t="inlineStr">
        <is>
          <t>e8593e7e-1910-5489-9bb0-65b5a45e363a</t>
        </is>
      </c>
      <c r="C43" s="3" t="inlineStr">
        <is>
          <t>FL</t>
        </is>
      </c>
      <c r="D43" s="3" t="inlineStr">
        <is>
          <t>1973 Aston Martin DB12</t>
        </is>
      </c>
      <c r="E43" s="3" t="inlineStr">
        <is>
          <t>01 Luxury Sedan/SUV</t>
        </is>
      </c>
      <c r="F43" s="13" t="n">
        <v>495000</v>
      </c>
      <c r="G43" s="14" t="n">
        <v>0.75</v>
      </c>
      <c r="H43" s="14" t="n">
        <v>1.42</v>
      </c>
      <c r="I43" s="14" t="n">
        <v>1</v>
      </c>
      <c r="J43" s="14" t="n">
        <v>0.53</v>
      </c>
      <c r="K43" s="13">
        <f>ROUND(F43/100*G43*H43*I43/J43,2)</f>
        <v/>
      </c>
      <c r="L43" s="13" t="n">
        <v>9946.700000000001</v>
      </c>
      <c r="M43" s="13">
        <f>L43-K43</f>
        <v/>
      </c>
      <c r="N43" s="3" t="inlineStr">
        <is>
          <t>bind</t>
        </is>
      </c>
      <c r="O43" s="3" t="inlineStr">
        <is>
          <t>bound</t>
        </is>
      </c>
    </row>
    <row r="44">
      <c r="A44" s="15" t="inlineStr">
        <is>
          <t>2025-08-14</t>
        </is>
      </c>
      <c r="B44" s="15" t="inlineStr">
        <is>
          <t>ddd22d30-b06a-5cff-bd36-9416cb99875f</t>
        </is>
      </c>
      <c r="C44" s="15" t="inlineStr">
        <is>
          <t>WY</t>
        </is>
      </c>
      <c r="D44" s="15" t="inlineStr">
        <is>
          <t>2001 Aston Martin DB12</t>
        </is>
      </c>
      <c r="E44" s="15" t="inlineStr">
        <is>
          <t>01 Luxury Sedan/SUV</t>
        </is>
      </c>
      <c r="F44" s="16" t="n">
        <v>435000</v>
      </c>
      <c r="G44" s="17" t="n">
        <v>0.75</v>
      </c>
      <c r="H44" s="17" t="n">
        <v>1.07</v>
      </c>
      <c r="I44" s="17" t="n">
        <v>1</v>
      </c>
      <c r="J44" s="17" t="n">
        <v>0.53</v>
      </c>
      <c r="K44" s="16">
        <f>ROUND(F44/100*G44*H44*I44/J44,2)</f>
        <v/>
      </c>
      <c r="L44" s="16" t="n">
        <v>6586.56</v>
      </c>
      <c r="M44" s="16">
        <f>L44-K44</f>
        <v/>
      </c>
      <c r="N44" s="15" t="inlineStr">
        <is>
          <t>bind</t>
        </is>
      </c>
      <c r="O44" s="15" t="inlineStr">
        <is>
          <t>bound</t>
        </is>
      </c>
    </row>
    <row r="45">
      <c r="A45" s="3" t="inlineStr">
        <is>
          <t>2025-08-21</t>
        </is>
      </c>
      <c r="B45" s="3" t="inlineStr">
        <is>
          <t>627a2d1e-d03e-5e39-8ff8-01ed803b4ac3</t>
        </is>
      </c>
      <c r="C45" s="3" t="inlineStr">
        <is>
          <t>ID</t>
        </is>
      </c>
      <c r="D45" s="3" t="inlineStr">
        <is>
          <t>1989 Maserati GranTurismo</t>
        </is>
      </c>
      <c r="E45" s="3" t="inlineStr">
        <is>
          <t>01 Luxury Sedan/SUV</t>
        </is>
      </c>
      <c r="F45" s="13" t="n">
        <v>220000</v>
      </c>
      <c r="G45" s="14" t="n">
        <v>0.92</v>
      </c>
      <c r="H45" s="14" t="n">
        <v>0.99</v>
      </c>
      <c r="I45" s="14" t="n">
        <v>1</v>
      </c>
      <c r="J45" s="14" t="n">
        <v>0.53</v>
      </c>
      <c r="K45" s="13">
        <f>ROUND(F45/100*G45*H45*I45/J45,2)</f>
        <v/>
      </c>
      <c r="L45" s="13" t="n">
        <v>3780.68</v>
      </c>
      <c r="M45" s="13">
        <f>L45-K45</f>
        <v/>
      </c>
      <c r="N45" s="3" t="inlineStr">
        <is>
          <t>decline</t>
        </is>
      </c>
      <c r="O45" s="3" t="inlineStr">
        <is>
          <t>indicative</t>
        </is>
      </c>
    </row>
    <row r="46">
      <c r="A46" s="15" t="inlineStr">
        <is>
          <t>2025-08-12</t>
        </is>
      </c>
      <c r="B46" s="15" t="inlineStr">
        <is>
          <t>6b6f29a6-14ee-5300-bae1-49b7c6a0f658</t>
        </is>
      </c>
      <c r="C46" s="15" t="inlineStr">
        <is>
          <t>ND</t>
        </is>
      </c>
      <c r="D46" s="15" t="inlineStr">
        <is>
          <t>1987 Maserati GranTurismo</t>
        </is>
      </c>
      <c r="E46" s="15" t="inlineStr">
        <is>
          <t>01 Luxury Sedan/SUV</t>
        </is>
      </c>
      <c r="F46" s="16" t="n">
        <v>490000</v>
      </c>
      <c r="G46" s="17" t="n">
        <v>0.75</v>
      </c>
      <c r="H46" s="17" t="n">
        <v>1.02</v>
      </c>
      <c r="I46" s="17" t="n">
        <v>1</v>
      </c>
      <c r="J46" s="17" t="n">
        <v>0.53</v>
      </c>
      <c r="K46" s="16">
        <f>ROUND(F46/100*G46*H46*I46/J46,2)</f>
        <v/>
      </c>
      <c r="L46" s="16" t="n">
        <v>7072.64</v>
      </c>
      <c r="M46" s="16">
        <f>L46-K46</f>
        <v/>
      </c>
      <c r="N46" s="15" t="inlineStr">
        <is>
          <t>bind</t>
        </is>
      </c>
      <c r="O46" s="15" t="inlineStr">
        <is>
          <t>bound</t>
        </is>
      </c>
    </row>
    <row r="47">
      <c r="A47" s="3" t="inlineStr">
        <is>
          <t>2025-08-23</t>
        </is>
      </c>
      <c r="B47" s="3" t="inlineStr">
        <is>
          <t>10a52128-b095-5afd-b9c3-942c2edcad3f</t>
        </is>
      </c>
      <c r="C47" s="3" t="inlineStr">
        <is>
          <t>NY</t>
        </is>
      </c>
      <c r="D47" s="3" t="inlineStr">
        <is>
          <t>1995 Porsche 911 Turbo S</t>
        </is>
      </c>
      <c r="E47" s="3" t="inlineStr">
        <is>
          <t>01 Luxury Sedan/SUV</t>
        </is>
      </c>
      <c r="F47" s="13" t="n">
        <v>970000</v>
      </c>
      <c r="G47" s="14" t="n">
        <v>0.65</v>
      </c>
      <c r="H47" s="14" t="n">
        <v>1.28</v>
      </c>
      <c r="I47" s="14" t="n">
        <v>1</v>
      </c>
      <c r="J47" s="14" t="n">
        <v>0.53</v>
      </c>
      <c r="K47" s="13">
        <f>ROUND(F47/100*G47*H47*I47/J47,2)</f>
        <v/>
      </c>
      <c r="L47" s="13" t="n">
        <v>15227.17</v>
      </c>
      <c r="M47" s="13">
        <f>L47-K47</f>
        <v/>
      </c>
      <c r="N47" s="3" t="inlineStr">
        <is>
          <t>decline</t>
        </is>
      </c>
      <c r="O47" s="3" t="inlineStr">
        <is>
          <t>indicative</t>
        </is>
      </c>
    </row>
    <row r="48">
      <c r="A48" s="15" t="inlineStr">
        <is>
          <t>2025-08-01</t>
        </is>
      </c>
      <c r="B48" s="15" t="inlineStr">
        <is>
          <t>54782119-cb1a-5dd2-b0d0-dc4faf18df0f</t>
        </is>
      </c>
      <c r="C48" s="15" t="inlineStr">
        <is>
          <t>UT</t>
        </is>
      </c>
      <c r="D48" s="15" t="inlineStr">
        <is>
          <t>1965 McLaren 750S</t>
        </is>
      </c>
      <c r="E48" s="15" t="inlineStr">
        <is>
          <t>03 Supercar</t>
        </is>
      </c>
      <c r="F48" s="16" t="n">
        <v>760000</v>
      </c>
      <c r="G48" s="17" t="n">
        <v>0.95</v>
      </c>
      <c r="H48" s="17" t="n">
        <v>1.35</v>
      </c>
      <c r="I48" s="17" t="n">
        <v>1</v>
      </c>
      <c r="J48" s="17" t="n">
        <v>0.53</v>
      </c>
      <c r="K48" s="16">
        <f>ROUND(F48/100*G48*H48*I48/J48,2)</f>
        <v/>
      </c>
      <c r="L48" s="16" t="n">
        <v>18390.57</v>
      </c>
      <c r="M48" s="16">
        <f>L48-K48</f>
        <v/>
      </c>
      <c r="N48" s="15" t="inlineStr">
        <is>
          <t>bind</t>
        </is>
      </c>
      <c r="O48" s="15" t="inlineStr">
        <is>
          <t>bound</t>
        </is>
      </c>
    </row>
    <row r="49">
      <c r="A49" s="3" t="inlineStr">
        <is>
          <t>2025-08-19</t>
        </is>
      </c>
      <c r="B49" s="3" t="inlineStr">
        <is>
          <t>0cdd9363-8d9a-53a4-8374-36ff5bd852c4</t>
        </is>
      </c>
      <c r="C49" s="3" t="inlineStr">
        <is>
          <t>FL</t>
        </is>
      </c>
      <c r="D49" s="3" t="inlineStr">
        <is>
          <t>2001 Aston Martin DB12</t>
        </is>
      </c>
      <c r="E49" s="3" t="inlineStr">
        <is>
          <t>01 Luxury Sedan/SUV</t>
        </is>
      </c>
      <c r="F49" s="13" t="n">
        <v>610000</v>
      </c>
      <c r="G49" s="14" t="n">
        <v>0.65</v>
      </c>
      <c r="H49" s="14" t="n">
        <v>1.42</v>
      </c>
      <c r="I49" s="14" t="n">
        <v>1</v>
      </c>
      <c r="J49" s="14" t="n">
        <v>0.53</v>
      </c>
      <c r="K49" s="13">
        <f>ROUND(F49/100*G49*H49*I49/J49,2)</f>
        <v/>
      </c>
      <c r="L49" s="13" t="n">
        <v>10623.21</v>
      </c>
      <c r="M49" s="13">
        <f>L49-K49</f>
        <v/>
      </c>
      <c r="N49" s="3" t="inlineStr">
        <is>
          <t>bind</t>
        </is>
      </c>
      <c r="O49" s="3" t="inlineStr">
        <is>
          <t>bound</t>
        </is>
      </c>
    </row>
    <row r="50">
      <c r="A50" s="15" t="inlineStr">
        <is>
          <t>2025-08-30</t>
        </is>
      </c>
      <c r="B50" s="15" t="inlineStr">
        <is>
          <t>fb7ad795-578b-5efb-827a-de10c3a58d17</t>
        </is>
      </c>
      <c r="C50" s="15" t="inlineStr">
        <is>
          <t>MA</t>
        </is>
      </c>
      <c r="D50" s="15" t="inlineStr">
        <is>
          <t>1998 Mercedes-Benz AMG GT</t>
        </is>
      </c>
      <c r="E50" s="15" t="inlineStr">
        <is>
          <t>01 Luxury Sedan/SUV</t>
        </is>
      </c>
      <c r="F50" s="16" t="n">
        <v>330000</v>
      </c>
      <c r="G50" s="17" t="n">
        <v>0.75</v>
      </c>
      <c r="H50" s="17" t="n">
        <v>1.25</v>
      </c>
      <c r="I50" s="17" t="n">
        <v>1</v>
      </c>
      <c r="J50" s="17" t="n">
        <v>0.53</v>
      </c>
      <c r="K50" s="16">
        <f>ROUND(F50/100*G50*H50*I50/J50,2)</f>
        <v/>
      </c>
      <c r="L50" s="16" t="n">
        <v>5837.26</v>
      </c>
      <c r="M50" s="16">
        <f>L50-K50</f>
        <v/>
      </c>
      <c r="N50" s="15" t="inlineStr">
        <is>
          <t>decline</t>
        </is>
      </c>
      <c r="O50" s="15" t="inlineStr">
        <is>
          <t>indicative</t>
        </is>
      </c>
    </row>
    <row r="51">
      <c r="A51" s="3" t="inlineStr">
        <is>
          <t>2025-08-08</t>
        </is>
      </c>
      <c r="B51" s="3" t="inlineStr">
        <is>
          <t>f87747bc-0280-523a-a6a1-4f364078bd25</t>
        </is>
      </c>
      <c r="C51" s="3" t="inlineStr">
        <is>
          <t>NH</t>
        </is>
      </c>
      <c r="D51" s="3" t="inlineStr">
        <is>
          <t>1965 Mercedes-Benz 280SL Pagoda</t>
        </is>
      </c>
      <c r="E51" s="3" t="inlineStr">
        <is>
          <t>07 Post-War Classic (1946-1972)</t>
        </is>
      </c>
      <c r="F51" s="13" t="n">
        <v>555000</v>
      </c>
      <c r="G51" s="14" t="n">
        <v>0.43</v>
      </c>
      <c r="H51" s="14" t="n">
        <v>1.04</v>
      </c>
      <c r="I51" s="14" t="n">
        <v>1</v>
      </c>
      <c r="J51" s="14" t="n">
        <v>0.53</v>
      </c>
      <c r="K51" s="13">
        <f>ROUND(F51/100*G51*H51*I51/J51,2)</f>
        <v/>
      </c>
      <c r="L51" s="13" t="n">
        <v>4682.94</v>
      </c>
      <c r="M51" s="13">
        <f>L51-K51</f>
        <v/>
      </c>
      <c r="N51" s="3" t="inlineStr">
        <is>
          <t>bind</t>
        </is>
      </c>
      <c r="O51" s="3" t="inlineStr">
        <is>
          <t>bound</t>
        </is>
      </c>
    </row>
    <row r="52">
      <c r="A52" s="15" t="inlineStr">
        <is>
          <t>2025-08-07</t>
        </is>
      </c>
      <c r="B52" s="15" t="inlineStr">
        <is>
          <t>df0a97d2-815d-50ce-874b-b735446b4a33</t>
        </is>
      </c>
      <c r="C52" s="15" t="inlineStr">
        <is>
          <t>NY</t>
        </is>
      </c>
      <c r="D52" s="15" t="inlineStr">
        <is>
          <t>2004 Porsche 911 Turbo S</t>
        </is>
      </c>
      <c r="E52" s="15" t="inlineStr">
        <is>
          <t>01 Luxury Sedan/SUV</t>
        </is>
      </c>
      <c r="F52" s="16" t="n">
        <v>745000</v>
      </c>
      <c r="G52" s="17" t="n">
        <v>0.65</v>
      </c>
      <c r="H52" s="17" t="n">
        <v>1.28</v>
      </c>
      <c r="I52" s="17" t="n">
        <v>1</v>
      </c>
      <c r="J52" s="17" t="n">
        <v>0.53</v>
      </c>
      <c r="K52" s="16">
        <f>ROUND(F52/100*G52*H52*I52/J52,2)</f>
        <v/>
      </c>
      <c r="L52" s="16" t="n">
        <v>11695.09</v>
      </c>
      <c r="M52" s="16">
        <f>L52-K52</f>
        <v/>
      </c>
      <c r="N52" s="15" t="inlineStr">
        <is>
          <t>bind</t>
        </is>
      </c>
      <c r="O52" s="15" t="inlineStr">
        <is>
          <t>bound</t>
        </is>
      </c>
    </row>
    <row r="53">
      <c r="A53" s="3" t="inlineStr">
        <is>
          <t>2025-08-03</t>
        </is>
      </c>
      <c r="B53" s="3" t="inlineStr">
        <is>
          <t>dd6be3ca-804a-59e3-8dee-33b14a5b2458</t>
        </is>
      </c>
      <c r="C53" s="3" t="inlineStr">
        <is>
          <t>IL</t>
        </is>
      </c>
      <c r="D53" s="3" t="inlineStr">
        <is>
          <t>1983 Ferrari 296 GTB</t>
        </is>
      </c>
      <c r="E53" s="3" t="inlineStr">
        <is>
          <t>03 Supercar</t>
        </is>
      </c>
      <c r="F53" s="13" t="n">
        <v>1075000</v>
      </c>
      <c r="G53" s="14" t="n">
        <v>0.8</v>
      </c>
      <c r="H53" s="14" t="n">
        <v>1.36</v>
      </c>
      <c r="I53" s="14" t="n">
        <v>1</v>
      </c>
      <c r="J53" s="14" t="n">
        <v>0.53</v>
      </c>
      <c r="K53" s="13">
        <f>ROUND(F53/100*G53*H53*I53/J53,2)</f>
        <v/>
      </c>
      <c r="L53" s="13" t="n">
        <v>22067.92</v>
      </c>
      <c r="M53" s="13">
        <f>L53-K53</f>
        <v/>
      </c>
      <c r="N53" s="3" t="inlineStr">
        <is>
          <t>decline</t>
        </is>
      </c>
      <c r="O53" s="3" t="inlineStr">
        <is>
          <t>indicative</t>
        </is>
      </c>
    </row>
    <row r="54">
      <c r="A54" s="15" t="inlineStr">
        <is>
          <t>2025-08-26</t>
        </is>
      </c>
      <c r="B54" s="15" t="inlineStr">
        <is>
          <t>039e0ea1-44cf-5cac-9c79-c6e7e4482200</t>
        </is>
      </c>
      <c r="C54" s="15" t="inlineStr">
        <is>
          <t>FL</t>
        </is>
      </c>
      <c r="D54" s="15" t="inlineStr">
        <is>
          <t>1965 Ferrari 275 GTB/4</t>
        </is>
      </c>
      <c r="E54" s="15" t="inlineStr">
        <is>
          <t>07 Post-War Classic (1946-1972)</t>
        </is>
      </c>
      <c r="F54" s="16" t="n">
        <v>325000</v>
      </c>
      <c r="G54" s="17" t="n">
        <v>0.48</v>
      </c>
      <c r="H54" s="17" t="n">
        <v>1.42</v>
      </c>
      <c r="I54" s="17" t="n">
        <v>1</v>
      </c>
      <c r="J54" s="17" t="n">
        <v>0.53</v>
      </c>
      <c r="K54" s="16">
        <f>ROUND(F54/100*G54*H54*I54/J54,2)</f>
        <v/>
      </c>
      <c r="L54" s="16" t="n">
        <v>4179.62</v>
      </c>
      <c r="M54" s="16">
        <f>L54-K54</f>
        <v/>
      </c>
      <c r="N54" s="15" t="inlineStr">
        <is>
          <t>decline</t>
        </is>
      </c>
      <c r="O54" s="15" t="inlineStr">
        <is>
          <t>indicative</t>
        </is>
      </c>
    </row>
    <row r="55">
      <c r="A55" s="3" t="inlineStr">
        <is>
          <t>2025-08-27</t>
        </is>
      </c>
      <c r="B55" s="3" t="inlineStr">
        <is>
          <t>7afc7cb7-651c-5e17-812a-75caac2108cd</t>
        </is>
      </c>
      <c r="C55" s="3" t="inlineStr">
        <is>
          <t>CA</t>
        </is>
      </c>
      <c r="D55" s="3" t="inlineStr">
        <is>
          <t>2001 Aston Martin DB5</t>
        </is>
      </c>
      <c r="E55" s="3" t="inlineStr">
        <is>
          <t>07 Post-War Classic (1946-1972)</t>
        </is>
      </c>
      <c r="F55" s="13" t="n">
        <v>810000</v>
      </c>
      <c r="G55" s="14" t="n">
        <v>0.43</v>
      </c>
      <c r="H55" s="14" t="n">
        <v>1.35</v>
      </c>
      <c r="I55" s="14" t="n">
        <v>1</v>
      </c>
      <c r="J55" s="14" t="n">
        <v>0.53</v>
      </c>
      <c r="K55" s="13">
        <f>ROUND(F55/100*G55*H55*I55/J55,2)</f>
        <v/>
      </c>
      <c r="L55" s="13" t="n">
        <v>8871.790000000001</v>
      </c>
      <c r="M55" s="13">
        <f>L55-K55</f>
        <v/>
      </c>
      <c r="N55" s="3" t="inlineStr">
        <is>
          <t>bind</t>
        </is>
      </c>
      <c r="O55" s="3" t="inlineStr">
        <is>
          <t>bound</t>
        </is>
      </c>
    </row>
    <row r="56">
      <c r="A56" s="15" t="inlineStr">
        <is>
          <t>2025-08-05</t>
        </is>
      </c>
      <c r="B56" s="15" t="inlineStr">
        <is>
          <t>3d21edc5-b156-5eb6-9a7b-334dab11a8d2</t>
        </is>
      </c>
      <c r="C56" s="15" t="inlineStr">
        <is>
          <t>CA</t>
        </is>
      </c>
      <c r="D56" s="15" t="inlineStr">
        <is>
          <t>1958 Bentley Continental GT</t>
        </is>
      </c>
      <c r="E56" s="15" t="inlineStr">
        <is>
          <t>01 Luxury Sedan/SUV</t>
        </is>
      </c>
      <c r="F56" s="16" t="n">
        <v>385000</v>
      </c>
      <c r="G56" s="17" t="n">
        <v>0.75</v>
      </c>
      <c r="H56" s="17" t="n">
        <v>1.35</v>
      </c>
      <c r="I56" s="17" t="n">
        <v>1</v>
      </c>
      <c r="J56" s="17" t="n">
        <v>0.53</v>
      </c>
      <c r="K56" s="16">
        <f>ROUND(F56/100*G56*H56*I56/J56,2)</f>
        <v/>
      </c>
      <c r="L56" s="16" t="n">
        <v>7354.95</v>
      </c>
      <c r="M56" s="16">
        <f>L56-K56</f>
        <v/>
      </c>
      <c r="N56" s="15" t="inlineStr">
        <is>
          <t>bind</t>
        </is>
      </c>
      <c r="O56" s="15" t="inlineStr">
        <is>
          <t>bound</t>
        </is>
      </c>
    </row>
    <row r="57">
      <c r="A57" s="3" t="inlineStr">
        <is>
          <t>2025-08-29</t>
        </is>
      </c>
      <c r="B57" s="3" t="inlineStr">
        <is>
          <t>9738da74-bda0-523b-a237-94acd543bba4</t>
        </is>
      </c>
      <c r="C57" s="3" t="inlineStr">
        <is>
          <t>LA</t>
        </is>
      </c>
      <c r="D57" s="3" t="inlineStr">
        <is>
          <t>1972 Ferrari SF90 Stradale</t>
        </is>
      </c>
      <c r="E57" s="3" t="inlineStr">
        <is>
          <t>03 Supercar</t>
        </is>
      </c>
      <c r="F57" s="13" t="n">
        <v>525000</v>
      </c>
      <c r="G57" s="14" t="n">
        <v>0.95</v>
      </c>
      <c r="H57" s="14" t="n">
        <v>1.21</v>
      </c>
      <c r="I57" s="14" t="n">
        <v>1</v>
      </c>
      <c r="J57" s="14" t="n">
        <v>0.53</v>
      </c>
      <c r="K57" s="13">
        <f>ROUND(F57/100*G57*H57*I57/J57,2)</f>
        <v/>
      </c>
      <c r="L57" s="13" t="n">
        <v>11386.56</v>
      </c>
      <c r="M57" s="13">
        <f>L57-K57</f>
        <v/>
      </c>
      <c r="N57" s="3" t="inlineStr">
        <is>
          <t>bind</t>
        </is>
      </c>
      <c r="O57" s="3" t="inlineStr">
        <is>
          <t>bound</t>
        </is>
      </c>
    </row>
    <row r="58">
      <c r="A58" s="15" t="inlineStr">
        <is>
          <t>2025-08-13</t>
        </is>
      </c>
      <c r="B58" s="15" t="inlineStr">
        <is>
          <t>58a08001-90ab-531f-aeab-a8cf688ca731</t>
        </is>
      </c>
      <c r="C58" s="15" t="inlineStr">
        <is>
          <t>KS</t>
        </is>
      </c>
      <c r="D58" s="15" t="inlineStr">
        <is>
          <t>1970 Singer 911 Reimagined</t>
        </is>
      </c>
      <c r="E58" s="15" t="inlineStr">
        <is>
          <t>11 Restomod/Coachbuilt</t>
        </is>
      </c>
      <c r="F58" s="16" t="n">
        <v>945000</v>
      </c>
      <c r="G58" s="17" t="n">
        <v>0.78</v>
      </c>
      <c r="H58" s="17" t="n">
        <v>0.97</v>
      </c>
      <c r="I58" s="17" t="n">
        <v>1</v>
      </c>
      <c r="J58" s="17" t="n">
        <v>0.53</v>
      </c>
      <c r="K58" s="16">
        <f>ROUND(F58/100*G58*H58*I58/J58,2)</f>
        <v/>
      </c>
      <c r="L58" s="16" t="n">
        <v>13490.32</v>
      </c>
      <c r="M58" s="16">
        <f>L58-K58</f>
        <v/>
      </c>
      <c r="N58" s="15" t="inlineStr">
        <is>
          <t>bind</t>
        </is>
      </c>
      <c r="O58" s="15" t="inlineStr">
        <is>
          <t>bound</t>
        </is>
      </c>
    </row>
    <row r="59">
      <c r="A59" s="3" t="inlineStr">
        <is>
          <t>2025-08-21</t>
        </is>
      </c>
      <c r="B59" s="3" t="inlineStr">
        <is>
          <t>ff057640-07a6-5f26-9981-7297d1dbaf68</t>
        </is>
      </c>
      <c r="C59" s="3" t="inlineStr">
        <is>
          <t>MN</t>
        </is>
      </c>
      <c r="D59" s="3" t="inlineStr">
        <is>
          <t>1962 Porsche 911 Turbo S</t>
        </is>
      </c>
      <c r="E59" s="3" t="inlineStr">
        <is>
          <t>01 Luxury Sedan/SUV</t>
        </is>
      </c>
      <c r="F59" s="13" t="n">
        <v>480000</v>
      </c>
      <c r="G59" s="14" t="n">
        <v>0.75</v>
      </c>
      <c r="H59" s="14" t="n">
        <v>1.32</v>
      </c>
      <c r="I59" s="14" t="n">
        <v>1</v>
      </c>
      <c r="J59" s="14" t="n">
        <v>0.53</v>
      </c>
      <c r="K59" s="13">
        <f>ROUND(F59/100*G59*H59*I59/J59,2)</f>
        <v/>
      </c>
      <c r="L59" s="13" t="n">
        <v>8966.040000000001</v>
      </c>
      <c r="M59" s="13">
        <f>L59-K59</f>
        <v/>
      </c>
      <c r="N59" s="3" t="inlineStr">
        <is>
          <t>decline</t>
        </is>
      </c>
      <c r="O59" s="3" t="inlineStr">
        <is>
          <t>indicative</t>
        </is>
      </c>
    </row>
    <row r="60">
      <c r="A60" s="15" t="inlineStr">
        <is>
          <t>2025-08-13</t>
        </is>
      </c>
      <c r="B60" s="15" t="inlineStr">
        <is>
          <t>3703f5d7-a1b4-50b6-b082-b85eb87ddd98</t>
        </is>
      </c>
      <c r="C60" s="15" t="inlineStr">
        <is>
          <t>NE</t>
        </is>
      </c>
      <c r="D60" s="15" t="inlineStr">
        <is>
          <t>1991 Mercedes-Benz AMG GT</t>
        </is>
      </c>
      <c r="E60" s="15" t="inlineStr">
        <is>
          <t>01 Luxury Sedan/SUV</t>
        </is>
      </c>
      <c r="F60" s="16" t="n">
        <v>570000</v>
      </c>
      <c r="G60" s="17" t="n">
        <v>0.65</v>
      </c>
      <c r="H60" s="17" t="n">
        <v>1.3</v>
      </c>
      <c r="I60" s="17" t="n">
        <v>1</v>
      </c>
      <c r="J60" s="17" t="n">
        <v>0.53</v>
      </c>
      <c r="K60" s="16">
        <f>ROUND(F60/100*G60*H60*I60/J60,2)</f>
        <v/>
      </c>
      <c r="L60" s="16" t="n">
        <v>9087.74</v>
      </c>
      <c r="M60" s="16">
        <f>L60-K60</f>
        <v/>
      </c>
      <c r="N60" s="15" t="inlineStr">
        <is>
          <t>decline</t>
        </is>
      </c>
      <c r="O60" s="15" t="inlineStr">
        <is>
          <t>indicative</t>
        </is>
      </c>
    </row>
    <row r="61">
      <c r="A61" s="3" t="inlineStr">
        <is>
          <t>2025-08-14</t>
        </is>
      </c>
      <c r="B61" s="3" t="inlineStr">
        <is>
          <t>7137ea8c-25d8-512e-9008-40ef5cba96c5</t>
        </is>
      </c>
      <c r="C61" s="3" t="inlineStr">
        <is>
          <t>AZ</t>
        </is>
      </c>
      <c r="D61" s="3" t="inlineStr">
        <is>
          <t>1956 Ferrari 296 GTB</t>
        </is>
      </c>
      <c r="E61" s="3" t="inlineStr">
        <is>
          <t>03 Supercar</t>
        </is>
      </c>
      <c r="F61" s="13" t="n">
        <v>1245000</v>
      </c>
      <c r="G61" s="14" t="n">
        <v>0.8</v>
      </c>
      <c r="H61" s="14" t="n">
        <v>1.01</v>
      </c>
      <c r="I61" s="14" t="n">
        <v>1</v>
      </c>
      <c r="J61" s="14" t="n">
        <v>0.53</v>
      </c>
      <c r="K61" s="13">
        <f>ROUND(F61/100*G61*H61*I61/J61,2)</f>
        <v/>
      </c>
      <c r="L61" s="13" t="n">
        <v>18980.38</v>
      </c>
      <c r="M61" s="13">
        <f>L61-K61</f>
        <v/>
      </c>
      <c r="N61" s="3" t="inlineStr">
        <is>
          <t>bind</t>
        </is>
      </c>
      <c r="O61" s="3" t="inlineStr">
        <is>
          <t>bound</t>
        </is>
      </c>
    </row>
    <row r="62">
      <c r="A62" s="15" t="inlineStr">
        <is>
          <t>2025-08-09</t>
        </is>
      </c>
      <c r="B62" s="15" t="inlineStr">
        <is>
          <t>757e854a-c228-56ef-8920-540efccc8444</t>
        </is>
      </c>
      <c r="C62" s="15" t="inlineStr">
        <is>
          <t>CO</t>
        </is>
      </c>
      <c r="D62" s="15" t="inlineStr">
        <is>
          <t>1959 Mercedes-Benz AMG GT</t>
        </is>
      </c>
      <c r="E62" s="15" t="inlineStr">
        <is>
          <t>01 Luxury Sedan/SUV</t>
        </is>
      </c>
      <c r="F62" s="16" t="n">
        <v>240000</v>
      </c>
      <c r="G62" s="17" t="n">
        <v>0.92</v>
      </c>
      <c r="H62" s="17" t="n">
        <v>1.1</v>
      </c>
      <c r="I62" s="17" t="n">
        <v>1</v>
      </c>
      <c r="J62" s="17" t="n">
        <v>0.53</v>
      </c>
      <c r="K62" s="16">
        <f>ROUND(F62/100*G62*H62*I62/J62,2)</f>
        <v/>
      </c>
      <c r="L62" s="16" t="n">
        <v>4582.64</v>
      </c>
      <c r="M62" s="16">
        <f>L62-K62</f>
        <v/>
      </c>
      <c r="N62" s="15" t="inlineStr">
        <is>
          <t>bind</t>
        </is>
      </c>
      <c r="O62" s="15" t="inlineStr">
        <is>
          <t>bound</t>
        </is>
      </c>
    </row>
    <row r="63">
      <c r="A63" s="3" t="inlineStr">
        <is>
          <t>2025-08-11</t>
        </is>
      </c>
      <c r="B63" s="3" t="inlineStr">
        <is>
          <t>730dded5-75ea-5c1a-9fd0-28fd9ce1e788</t>
        </is>
      </c>
      <c r="C63" s="3" t="inlineStr">
        <is>
          <t>MA</t>
        </is>
      </c>
      <c r="D63" s="3" t="inlineStr">
        <is>
          <t>1979 Ferrari 275 GTB/4</t>
        </is>
      </c>
      <c r="E63" s="3" t="inlineStr">
        <is>
          <t>07 Post-War Classic (1946-1972)</t>
        </is>
      </c>
      <c r="F63" s="13" t="n">
        <v>445000</v>
      </c>
      <c r="G63" s="14" t="n">
        <v>0.48</v>
      </c>
      <c r="H63" s="14" t="n">
        <v>1.25</v>
      </c>
      <c r="I63" s="14" t="n">
        <v>1</v>
      </c>
      <c r="J63" s="14" t="n">
        <v>0.53</v>
      </c>
      <c r="K63" s="13">
        <f>ROUND(F63/100*G63*H63*I63/J63,2)</f>
        <v/>
      </c>
      <c r="L63" s="13" t="n">
        <v>5037.74</v>
      </c>
      <c r="M63" s="13">
        <f>L63-K63</f>
        <v/>
      </c>
      <c r="N63" s="3" t="inlineStr">
        <is>
          <t>bind</t>
        </is>
      </c>
      <c r="O63" s="3" t="inlineStr">
        <is>
          <t>bound</t>
        </is>
      </c>
    </row>
    <row r="64">
      <c r="A64" s="15" t="inlineStr">
        <is>
          <t>2025-08-03</t>
        </is>
      </c>
      <c r="B64" s="15" t="inlineStr">
        <is>
          <t>493bbb42-9030-5713-86a0-99c26f76f4d9</t>
        </is>
      </c>
      <c r="C64" s="15" t="inlineStr">
        <is>
          <t>VA</t>
        </is>
      </c>
      <c r="D64" s="15" t="inlineStr">
        <is>
          <t>1958 BMW M8 Competition</t>
        </is>
      </c>
      <c r="E64" s="15" t="inlineStr">
        <is>
          <t>01 Luxury Sedan/SUV</t>
        </is>
      </c>
      <c r="F64" s="16" t="n">
        <v>685000</v>
      </c>
      <c r="G64" s="17" t="n">
        <v>0.65</v>
      </c>
      <c r="H64" s="17" t="n">
        <v>1.09</v>
      </c>
      <c r="I64" s="17" t="n">
        <v>1</v>
      </c>
      <c r="J64" s="17" t="n">
        <v>0.53</v>
      </c>
      <c r="K64" s="16">
        <f>ROUND(F64/100*G64*H64*I64/J64,2)</f>
        <v/>
      </c>
      <c r="L64" s="16" t="n">
        <v>9157.030000000001</v>
      </c>
      <c r="M64" s="16">
        <f>L64-K64</f>
        <v/>
      </c>
      <c r="N64" s="15" t="inlineStr">
        <is>
          <t>bind</t>
        </is>
      </c>
      <c r="O64" s="15" t="inlineStr">
        <is>
          <t>bound</t>
        </is>
      </c>
    </row>
    <row r="65">
      <c r="A65" s="3" t="inlineStr">
        <is>
          <t>2025-08-13</t>
        </is>
      </c>
      <c r="B65" s="3" t="inlineStr">
        <is>
          <t>94a2cf38-5f38-5321-bcce-7b6a2421c8c1</t>
        </is>
      </c>
      <c r="C65" s="3" t="inlineStr">
        <is>
          <t>OH</t>
        </is>
      </c>
      <c r="D65" s="3" t="inlineStr">
        <is>
          <t>2021 Ferrari SF90 Stradale</t>
        </is>
      </c>
      <c r="E65" s="3" t="inlineStr">
        <is>
          <t>03 Supercar</t>
        </is>
      </c>
      <c r="F65" s="13" t="n">
        <v>935000</v>
      </c>
      <c r="G65" s="14" t="n">
        <v>0.95</v>
      </c>
      <c r="H65" s="14" t="n">
        <v>1.39</v>
      </c>
      <c r="I65" s="14" t="n">
        <v>1</v>
      </c>
      <c r="J65" s="14" t="n">
        <v>0.53</v>
      </c>
      <c r="K65" s="13">
        <f>ROUND(F65/100*G65*H65*I65/J65,2)</f>
        <v/>
      </c>
      <c r="L65" s="13" t="n">
        <v>23295.61</v>
      </c>
      <c r="M65" s="13">
        <f>L65-K65</f>
        <v/>
      </c>
      <c r="N65" s="3" t="inlineStr">
        <is>
          <t>decline</t>
        </is>
      </c>
      <c r="O65" s="3" t="inlineStr">
        <is>
          <t>indicative</t>
        </is>
      </c>
    </row>
    <row r="66">
      <c r="A66" s="15" t="inlineStr">
        <is>
          <t>2025-08-23</t>
        </is>
      </c>
      <c r="B66" s="15" t="inlineStr">
        <is>
          <t>5f697fb7-695d-5d5a-88e5-b8372e4a5dcf</t>
        </is>
      </c>
      <c r="C66" s="15" t="inlineStr">
        <is>
          <t>FL</t>
        </is>
      </c>
      <c r="D66" s="15" t="inlineStr">
        <is>
          <t>2003 BMW M8 Competition</t>
        </is>
      </c>
      <c r="E66" s="15" t="inlineStr">
        <is>
          <t>01 Luxury Sedan/SUV</t>
        </is>
      </c>
      <c r="F66" s="16" t="n">
        <v>505000</v>
      </c>
      <c r="G66" s="17" t="n">
        <v>0.65</v>
      </c>
      <c r="H66" s="17" t="n">
        <v>1.42</v>
      </c>
      <c r="I66" s="17" t="n">
        <v>1</v>
      </c>
      <c r="J66" s="17" t="n">
        <v>0.53</v>
      </c>
      <c r="K66" s="16">
        <f>ROUND(F66/100*G66*H66*I66/J66,2)</f>
        <v/>
      </c>
      <c r="L66" s="16" t="n">
        <v>8794.620000000001</v>
      </c>
      <c r="M66" s="16">
        <f>L66-K66</f>
        <v/>
      </c>
      <c r="N66" s="15" t="inlineStr">
        <is>
          <t>decline</t>
        </is>
      </c>
      <c r="O66" s="15" t="inlineStr">
        <is>
          <t>indicative</t>
        </is>
      </c>
    </row>
    <row r="67">
      <c r="A67" s="3" t="inlineStr">
        <is>
          <t>2025-08-23</t>
        </is>
      </c>
      <c r="B67" s="3" t="inlineStr">
        <is>
          <t>0e23beb3-b73f-5d43-8b7f-520086ada6e8</t>
        </is>
      </c>
      <c r="C67" s="3" t="inlineStr">
        <is>
          <t>WV</t>
        </is>
      </c>
      <c r="D67" s="3" t="inlineStr">
        <is>
          <t>1984 BMW M8 Competition</t>
        </is>
      </c>
      <c r="E67" s="3" t="inlineStr">
        <is>
          <t>01 Luxury Sedan/SUV</t>
        </is>
      </c>
      <c r="F67" s="13" t="n">
        <v>280000</v>
      </c>
      <c r="G67" s="14" t="n">
        <v>0.75</v>
      </c>
      <c r="H67" s="14" t="n">
        <v>1.33</v>
      </c>
      <c r="I67" s="14" t="n">
        <v>1</v>
      </c>
      <c r="J67" s="14" t="n">
        <v>0.53</v>
      </c>
      <c r="K67" s="13">
        <f>ROUND(F67/100*G67*H67*I67/J67,2)</f>
        <v/>
      </c>
      <c r="L67" s="13" t="n">
        <v>5269.81</v>
      </c>
      <c r="M67" s="13">
        <f>L67-K67</f>
        <v/>
      </c>
      <c r="N67" s="3" t="inlineStr">
        <is>
          <t>decline</t>
        </is>
      </c>
      <c r="O67" s="3" t="inlineStr">
        <is>
          <t>indicative</t>
        </is>
      </c>
    </row>
    <row r="68">
      <c r="A68" s="15" t="inlineStr">
        <is>
          <t>2025-08-14</t>
        </is>
      </c>
      <c r="B68" s="15" t="inlineStr">
        <is>
          <t>7c1c6f67-202c-528b-b2e8-b20df6bbfee8</t>
        </is>
      </c>
      <c r="C68" s="15" t="inlineStr">
        <is>
          <t>PA</t>
        </is>
      </c>
      <c r="D68" s="15" t="inlineStr">
        <is>
          <t>1965 Maserati GranTurismo</t>
        </is>
      </c>
      <c r="E68" s="15" t="inlineStr">
        <is>
          <t>01 Luxury Sedan/SUV</t>
        </is>
      </c>
      <c r="F68" s="16" t="n">
        <v>1850000</v>
      </c>
      <c r="G68" s="17" t="n">
        <v>0.55</v>
      </c>
      <c r="H68" s="17" t="n">
        <v>1</v>
      </c>
      <c r="I68" s="17" t="n">
        <v>1</v>
      </c>
      <c r="J68" s="17" t="n">
        <v>0.53</v>
      </c>
      <c r="K68" s="16">
        <f>ROUND(F68/100*G68*H68*I68/J68,2)</f>
        <v/>
      </c>
      <c r="L68" s="16" t="n">
        <v>19198.11</v>
      </c>
      <c r="M68" s="16">
        <f>L68-K68</f>
        <v/>
      </c>
      <c r="N68" s="15" t="inlineStr">
        <is>
          <t>bind</t>
        </is>
      </c>
      <c r="O68" s="15" t="inlineStr">
        <is>
          <t>bound</t>
        </is>
      </c>
    </row>
    <row r="69">
      <c r="A69" s="3" t="inlineStr">
        <is>
          <t>2025-08-25</t>
        </is>
      </c>
      <c r="B69" s="3" t="inlineStr">
        <is>
          <t>cfce0d9f-00de-5384-89d5-32b8b2dd6231</t>
        </is>
      </c>
      <c r="C69" s="3" t="inlineStr">
        <is>
          <t>AK</t>
        </is>
      </c>
      <c r="D69" s="3" t="inlineStr">
        <is>
          <t>1982 Jaguar E-Type Series 1</t>
        </is>
      </c>
      <c r="E69" s="3" t="inlineStr">
        <is>
          <t>07 Post-War Classic (1946-1972)</t>
        </is>
      </c>
      <c r="F69" s="13" t="n">
        <v>280000</v>
      </c>
      <c r="G69" s="14" t="n">
        <v>0.48</v>
      </c>
      <c r="H69" s="14" t="n">
        <v>1.14</v>
      </c>
      <c r="I69" s="14" t="n">
        <v>1</v>
      </c>
      <c r="J69" s="14" t="n">
        <v>0.53</v>
      </c>
      <c r="K69" s="13">
        <f>ROUND(F69/100*G69*H69*I69/J69,2)</f>
        <v/>
      </c>
      <c r="L69" s="13" t="n">
        <v>2890.87</v>
      </c>
      <c r="M69" s="13">
        <f>L69-K69</f>
        <v/>
      </c>
      <c r="N69" s="3" t="inlineStr">
        <is>
          <t>bind</t>
        </is>
      </c>
      <c r="O69" s="3" t="inlineStr">
        <is>
          <t>bound</t>
        </is>
      </c>
    </row>
    <row r="70">
      <c r="A70" s="15" t="inlineStr">
        <is>
          <t>2025-08-10</t>
        </is>
      </c>
      <c r="B70" s="15" t="inlineStr">
        <is>
          <t>06d2d4f5-583d-5802-96b2-0bac5d867ad5</t>
        </is>
      </c>
      <c r="C70" s="15" t="inlineStr">
        <is>
          <t>MN</t>
        </is>
      </c>
      <c r="D70" s="15" t="inlineStr">
        <is>
          <t>1970 Jaguar E-Type Series 1</t>
        </is>
      </c>
      <c r="E70" s="15" t="inlineStr">
        <is>
          <t>07 Post-War Classic (1946-1972)</t>
        </is>
      </c>
      <c r="F70" s="16" t="n">
        <v>770000</v>
      </c>
      <c r="G70" s="17" t="n">
        <v>0.43</v>
      </c>
      <c r="H70" s="17" t="n">
        <v>1.32</v>
      </c>
      <c r="I70" s="17" t="n">
        <v>1</v>
      </c>
      <c r="J70" s="17" t="n">
        <v>0.53</v>
      </c>
      <c r="K70" s="16">
        <f>ROUND(F70/100*G70*H70*I70/J70,2)</f>
        <v/>
      </c>
      <c r="L70" s="16" t="n">
        <v>8246.26</v>
      </c>
      <c r="M70" s="16">
        <f>L70-K70</f>
        <v/>
      </c>
      <c r="N70" s="15" t="inlineStr">
        <is>
          <t>refer</t>
        </is>
      </c>
      <c r="O70" s="15" t="inlineStr">
        <is>
          <t>indicative</t>
        </is>
      </c>
    </row>
    <row r="71">
      <c r="A71" s="3" t="inlineStr">
        <is>
          <t>2025-08-04</t>
        </is>
      </c>
      <c r="B71" s="3" t="inlineStr">
        <is>
          <t>ba40457d-d718-5183-a282-a82283401981</t>
        </is>
      </c>
      <c r="C71" s="3" t="inlineStr">
        <is>
          <t>CA</t>
        </is>
      </c>
      <c r="D71" s="3" t="inlineStr">
        <is>
          <t>1998 Mercedes-Benz AMG GT</t>
        </is>
      </c>
      <c r="E71" s="3" t="inlineStr">
        <is>
          <t>01 Luxury Sedan/SUV</t>
        </is>
      </c>
      <c r="F71" s="13" t="n">
        <v>430000</v>
      </c>
      <c r="G71" s="14" t="n">
        <v>0.75</v>
      </c>
      <c r="H71" s="14" t="n">
        <v>1.35</v>
      </c>
      <c r="I71" s="14" t="n">
        <v>1</v>
      </c>
      <c r="J71" s="14" t="n">
        <v>0.53</v>
      </c>
      <c r="K71" s="13">
        <f>ROUND(F71/100*G71*H71*I71/J71,2)</f>
        <v/>
      </c>
      <c r="L71" s="13" t="n">
        <v>8214.620000000001</v>
      </c>
      <c r="M71" s="13">
        <f>L71-K71</f>
        <v/>
      </c>
      <c r="N71" s="3" t="inlineStr">
        <is>
          <t>bind</t>
        </is>
      </c>
      <c r="O71" s="3" t="inlineStr">
        <is>
          <t>bound</t>
        </is>
      </c>
    </row>
    <row r="72">
      <c r="A72" s="15" t="inlineStr">
        <is>
          <t>2025-08-20</t>
        </is>
      </c>
      <c r="B72" s="15" t="inlineStr">
        <is>
          <t>2bcb7153-d52f-5a3a-bdeb-eb998363a264</t>
        </is>
      </c>
      <c r="C72" s="15" t="inlineStr">
        <is>
          <t>NE</t>
        </is>
      </c>
      <c r="D72" s="15" t="inlineStr">
        <is>
          <t>1976 Mercedes-Benz AMG GT</t>
        </is>
      </c>
      <c r="E72" s="15" t="inlineStr">
        <is>
          <t>01 Luxury Sedan/SUV</t>
        </is>
      </c>
      <c r="F72" s="16" t="n">
        <v>795000</v>
      </c>
      <c r="G72" s="17" t="n">
        <v>0.65</v>
      </c>
      <c r="H72" s="17" t="n">
        <v>1.3</v>
      </c>
      <c r="I72" s="17" t="n">
        <v>1</v>
      </c>
      <c r="J72" s="17" t="n">
        <v>0.53</v>
      </c>
      <c r="K72" s="16">
        <f>ROUND(F72/100*G72*H72*I72/J72,2)</f>
        <v/>
      </c>
      <c r="L72" s="16" t="n">
        <v>12675</v>
      </c>
      <c r="M72" s="16">
        <f>L72-K72</f>
        <v/>
      </c>
      <c r="N72" s="15" t="inlineStr">
        <is>
          <t>bind</t>
        </is>
      </c>
      <c r="O72" s="15" t="inlineStr">
        <is>
          <t>bound</t>
        </is>
      </c>
    </row>
    <row r="73">
      <c r="A73" s="3" t="inlineStr">
        <is>
          <t>2025-08-09</t>
        </is>
      </c>
      <c r="B73" s="3" t="inlineStr">
        <is>
          <t>0eb49063-cb2c-518f-b58f-2e4fdf2ade17</t>
        </is>
      </c>
      <c r="C73" s="3" t="inlineStr">
        <is>
          <t>DE</t>
        </is>
      </c>
      <c r="D73" s="3" t="inlineStr">
        <is>
          <t>1988 Jaguar E-Type Series 1</t>
        </is>
      </c>
      <c r="E73" s="3" t="inlineStr">
        <is>
          <t>07 Post-War Classic (1946-1972)</t>
        </is>
      </c>
      <c r="F73" s="13" t="n">
        <v>1075000</v>
      </c>
      <c r="G73" s="14" t="n">
        <v>0.38</v>
      </c>
      <c r="H73" s="14" t="n">
        <v>1.25</v>
      </c>
      <c r="I73" s="14" t="n">
        <v>1</v>
      </c>
      <c r="J73" s="14" t="n">
        <v>0.53</v>
      </c>
      <c r="K73" s="13">
        <f>ROUND(F73/100*G73*H73*I73/J73,2)</f>
        <v/>
      </c>
      <c r="L73" s="13" t="n">
        <v>9634.43</v>
      </c>
      <c r="M73" s="13">
        <f>L73-K73</f>
        <v/>
      </c>
      <c r="N73" s="3" t="inlineStr">
        <is>
          <t>bind</t>
        </is>
      </c>
      <c r="O73" s="3" t="inlineStr">
        <is>
          <t>bound</t>
        </is>
      </c>
    </row>
    <row r="74">
      <c r="A74" s="15" t="inlineStr">
        <is>
          <t>2025-08-03</t>
        </is>
      </c>
      <c r="B74" s="15" t="inlineStr">
        <is>
          <t>1f9ff573-dc43-504d-a710-33b39a7ccf27</t>
        </is>
      </c>
      <c r="C74" s="15" t="inlineStr">
        <is>
          <t>WY</t>
        </is>
      </c>
      <c r="D74" s="15" t="inlineStr">
        <is>
          <t>1962 Bugatti Type 57</t>
        </is>
      </c>
      <c r="E74" s="15" t="inlineStr">
        <is>
          <t>06 Vintage Pre-War (pre-1946)</t>
        </is>
      </c>
      <c r="F74" s="16" t="n">
        <v>1950000</v>
      </c>
      <c r="G74" s="17" t="n">
        <v>0.34</v>
      </c>
      <c r="H74" s="17" t="n">
        <v>1.07</v>
      </c>
      <c r="I74" s="17" t="n">
        <v>1</v>
      </c>
      <c r="J74" s="17" t="n">
        <v>0.53</v>
      </c>
      <c r="K74" s="16">
        <f>ROUND(F74/100*G74*H74*I74/J74,2)</f>
        <v/>
      </c>
      <c r="L74" s="16" t="n">
        <v>13385.09</v>
      </c>
      <c r="M74" s="16">
        <f>L74-K74</f>
        <v/>
      </c>
      <c r="N74" s="15" t="inlineStr">
        <is>
          <t>bind</t>
        </is>
      </c>
      <c r="O74" s="15" t="inlineStr">
        <is>
          <t>bound</t>
        </is>
      </c>
    </row>
    <row r="75">
      <c r="A75" s="3" t="inlineStr">
        <is>
          <t>2025-08-29</t>
        </is>
      </c>
      <c r="B75" s="3" t="inlineStr">
        <is>
          <t>6d8f4599-9f74-5c18-89fd-716a6b4fc33a</t>
        </is>
      </c>
      <c r="C75" s="3" t="inlineStr">
        <is>
          <t>PA</t>
        </is>
      </c>
      <c r="D75" s="3" t="inlineStr">
        <is>
          <t>1993 BMW M8 Competition</t>
        </is>
      </c>
      <c r="E75" s="3" t="inlineStr">
        <is>
          <t>01 Luxury Sedan/SUV</t>
        </is>
      </c>
      <c r="F75" s="13" t="n">
        <v>1945000</v>
      </c>
      <c r="G75" s="14" t="n">
        <v>0.55</v>
      </c>
      <c r="H75" s="14" t="n">
        <v>1</v>
      </c>
      <c r="I75" s="14" t="n">
        <v>1</v>
      </c>
      <c r="J75" s="14" t="n">
        <v>0.53</v>
      </c>
      <c r="K75" s="13">
        <f>ROUND(F75/100*G75*H75*I75/J75,2)</f>
        <v/>
      </c>
      <c r="L75" s="13" t="n">
        <v>20183.96</v>
      </c>
      <c r="M75" s="13">
        <f>L75-K75</f>
        <v/>
      </c>
      <c r="N75" s="3" t="inlineStr">
        <is>
          <t>bind</t>
        </is>
      </c>
      <c r="O75" s="3" t="inlineStr">
        <is>
          <t>bound</t>
        </is>
      </c>
    </row>
    <row r="76">
      <c r="A76" s="15" t="inlineStr">
        <is>
          <t>2025-08-16</t>
        </is>
      </c>
      <c r="B76" s="15" t="inlineStr">
        <is>
          <t>022e5d96-b7b9-557a-ab6f-6486a3159bcf</t>
        </is>
      </c>
      <c r="C76" s="15" t="inlineStr">
        <is>
          <t>WA</t>
        </is>
      </c>
      <c r="D76" s="15" t="inlineStr">
        <is>
          <t>1964 Bentley Continental GT</t>
        </is>
      </c>
      <c r="E76" s="15" t="inlineStr">
        <is>
          <t>01 Luxury Sedan/SUV</t>
        </is>
      </c>
      <c r="F76" s="16" t="n">
        <v>605000</v>
      </c>
      <c r="G76" s="17" t="n">
        <v>0.65</v>
      </c>
      <c r="H76" s="17" t="n">
        <v>0.96</v>
      </c>
      <c r="I76" s="17" t="n">
        <v>1</v>
      </c>
      <c r="J76" s="17" t="n">
        <v>0.53</v>
      </c>
      <c r="K76" s="16">
        <f>ROUND(F76/100*G76*H76*I76/J76,2)</f>
        <v/>
      </c>
      <c r="L76" s="16" t="n">
        <v>7123.02</v>
      </c>
      <c r="M76" s="16">
        <f>L76-K76</f>
        <v/>
      </c>
      <c r="N76" s="15" t="inlineStr">
        <is>
          <t>decline</t>
        </is>
      </c>
      <c r="O76" s="15" t="inlineStr">
        <is>
          <t>indicative</t>
        </is>
      </c>
    </row>
    <row r="77">
      <c r="A77" s="3" t="inlineStr">
        <is>
          <t>2025-08-01</t>
        </is>
      </c>
      <c r="B77" s="3" t="inlineStr">
        <is>
          <t>a0b9fd7b-629a-5275-a928-c2b47f1f4c9c</t>
        </is>
      </c>
      <c r="C77" s="3" t="inlineStr">
        <is>
          <t>FL</t>
        </is>
      </c>
      <c r="D77" s="3" t="inlineStr">
        <is>
          <t>2009 Porsche 911 Turbo S</t>
        </is>
      </c>
      <c r="E77" s="3" t="inlineStr">
        <is>
          <t>01 Luxury Sedan/SUV</t>
        </is>
      </c>
      <c r="F77" s="13" t="n">
        <v>735000</v>
      </c>
      <c r="G77" s="14" t="n">
        <v>0.65</v>
      </c>
      <c r="H77" s="14" t="n">
        <v>1.42</v>
      </c>
      <c r="I77" s="14" t="n">
        <v>1</v>
      </c>
      <c r="J77" s="14" t="n">
        <v>0.53</v>
      </c>
      <c r="K77" s="13">
        <f>ROUND(F77/100*G77*H77*I77/J77,2)</f>
        <v/>
      </c>
      <c r="L77" s="13" t="n">
        <v>12800.09</v>
      </c>
      <c r="M77" s="13">
        <f>L77-K77</f>
        <v/>
      </c>
      <c r="N77" s="3" t="inlineStr">
        <is>
          <t>bind</t>
        </is>
      </c>
      <c r="O77" s="3" t="inlineStr">
        <is>
          <t>bound</t>
        </is>
      </c>
    </row>
    <row r="78">
      <c r="A78" s="15" t="inlineStr">
        <is>
          <t>2025-08-19</t>
        </is>
      </c>
      <c r="B78" s="15" t="inlineStr">
        <is>
          <t>3adb89ef-f469-578a-befa-743e97e0755f</t>
        </is>
      </c>
      <c r="C78" s="15" t="inlineStr">
        <is>
          <t>FL</t>
        </is>
      </c>
      <c r="D78" s="15" t="inlineStr">
        <is>
          <t>1995 Icon Derelict</t>
        </is>
      </c>
      <c r="E78" s="15" t="inlineStr">
        <is>
          <t>11 Restomod/Coachbuilt</t>
        </is>
      </c>
      <c r="F78" s="16" t="n">
        <v>595000</v>
      </c>
      <c r="G78" s="17" t="n">
        <v>0.78</v>
      </c>
      <c r="H78" s="17" t="n">
        <v>1.42</v>
      </c>
      <c r="I78" s="17" t="n">
        <v>1</v>
      </c>
      <c r="J78" s="17" t="n">
        <v>0.53</v>
      </c>
      <c r="K78" s="16">
        <f>ROUND(F78/100*G78*H78*I78/J78,2)</f>
        <v/>
      </c>
      <c r="L78" s="16" t="n">
        <v>12434.38</v>
      </c>
      <c r="M78" s="16">
        <f>L78-K78</f>
        <v/>
      </c>
      <c r="N78" s="15" t="inlineStr">
        <is>
          <t>bind</t>
        </is>
      </c>
      <c r="O78" s="15" t="inlineStr">
        <is>
          <t>bound</t>
        </is>
      </c>
    </row>
    <row r="79">
      <c r="A79" s="3" t="inlineStr">
        <is>
          <t>2025-08-20</t>
        </is>
      </c>
      <c r="B79" s="3" t="inlineStr">
        <is>
          <t>0387ed8d-4cbb-5a70-acd2-78fcbebca2e4</t>
        </is>
      </c>
      <c r="C79" s="3" t="inlineStr">
        <is>
          <t>NY</t>
        </is>
      </c>
      <c r="D79" s="3" t="inlineStr">
        <is>
          <t>1961 Ferrari 275 GTB/4</t>
        </is>
      </c>
      <c r="E79" s="3" t="inlineStr">
        <is>
          <t>07 Post-War Classic (1946-1972)</t>
        </is>
      </c>
      <c r="F79" s="13" t="n">
        <v>725000</v>
      </c>
      <c r="G79" s="14" t="n">
        <v>0.43</v>
      </c>
      <c r="H79" s="14" t="n">
        <v>1.28</v>
      </c>
      <c r="I79" s="14" t="n">
        <v>1</v>
      </c>
      <c r="J79" s="14" t="n">
        <v>0.53</v>
      </c>
      <c r="K79" s="13">
        <f>ROUND(F79/100*G79*H79*I79/J79,2)</f>
        <v/>
      </c>
      <c r="L79" s="13" t="n">
        <v>7529.06</v>
      </c>
      <c r="M79" s="13">
        <f>L79-K79</f>
        <v/>
      </c>
      <c r="N79" s="3" t="inlineStr">
        <is>
          <t>bind</t>
        </is>
      </c>
      <c r="O79" s="3" t="inlineStr">
        <is>
          <t>bound</t>
        </is>
      </c>
    </row>
    <row r="80">
      <c r="A80" s="15" t="inlineStr">
        <is>
          <t>2025-08-27</t>
        </is>
      </c>
      <c r="B80" s="15" t="inlineStr">
        <is>
          <t>3e26f3fd-d004-5dbf-b726-b3f8622e29b4</t>
        </is>
      </c>
      <c r="C80" s="15" t="inlineStr">
        <is>
          <t>IA</t>
        </is>
      </c>
      <c r="D80" s="15" t="inlineStr">
        <is>
          <t>1957 BMW M8 Competition</t>
        </is>
      </c>
      <c r="E80" s="15" t="inlineStr">
        <is>
          <t>01 Luxury Sedan/SUV</t>
        </is>
      </c>
      <c r="F80" s="16" t="n">
        <v>190000</v>
      </c>
      <c r="G80" s="17" t="n">
        <v>0.92</v>
      </c>
      <c r="H80" s="17" t="n">
        <v>1.1</v>
      </c>
      <c r="I80" s="17" t="n">
        <v>1</v>
      </c>
      <c r="J80" s="17" t="n">
        <v>0.53</v>
      </c>
      <c r="K80" s="16">
        <f>ROUND(F80/100*G80*H80*I80/J80,2)</f>
        <v/>
      </c>
      <c r="L80" s="16" t="n">
        <v>3627.92</v>
      </c>
      <c r="M80" s="16">
        <f>L80-K80</f>
        <v/>
      </c>
      <c r="N80" s="15" t="inlineStr">
        <is>
          <t>bind</t>
        </is>
      </c>
      <c r="O80" s="15" t="inlineStr">
        <is>
          <t>bound</t>
        </is>
      </c>
    </row>
    <row r="81">
      <c r="A81" s="3" t="inlineStr">
        <is>
          <t>2025-08-24</t>
        </is>
      </c>
      <c r="B81" s="3" t="inlineStr">
        <is>
          <t>acd1d338-8346-5160-a09b-b3819c746704</t>
        </is>
      </c>
      <c r="C81" s="3" t="inlineStr">
        <is>
          <t>IN</t>
        </is>
      </c>
      <c r="D81" s="3" t="inlineStr">
        <is>
          <t>2001 Maserati GranTurismo</t>
        </is>
      </c>
      <c r="E81" s="3" t="inlineStr">
        <is>
          <t>01 Luxury Sedan/SUV</t>
        </is>
      </c>
      <c r="F81" s="13" t="n">
        <v>970000</v>
      </c>
      <c r="G81" s="14" t="n">
        <v>0.65</v>
      </c>
      <c r="H81" s="14" t="n">
        <v>1.23</v>
      </c>
      <c r="I81" s="14" t="n">
        <v>1</v>
      </c>
      <c r="J81" s="14" t="n">
        <v>0.53</v>
      </c>
      <c r="K81" s="13">
        <f>ROUND(F81/100*G81*H81*I81/J81,2)</f>
        <v/>
      </c>
      <c r="L81" s="13" t="n">
        <v>14632.36</v>
      </c>
      <c r="M81" s="13">
        <f>L81-K81</f>
        <v/>
      </c>
      <c r="N81" s="3" t="inlineStr">
        <is>
          <t>bind</t>
        </is>
      </c>
      <c r="O81" s="3" t="inlineStr">
        <is>
          <t>bound</t>
        </is>
      </c>
    </row>
    <row r="82">
      <c r="A82" s="15" t="inlineStr">
        <is>
          <t>2025-08-21</t>
        </is>
      </c>
      <c r="B82" s="15" t="inlineStr">
        <is>
          <t>535e6442-032a-54ac-9208-b0063b785b67</t>
        </is>
      </c>
      <c r="C82" s="15" t="inlineStr">
        <is>
          <t>OH</t>
        </is>
      </c>
      <c r="D82" s="15" t="inlineStr">
        <is>
          <t>2022 Ferrari 296 GTB</t>
        </is>
      </c>
      <c r="E82" s="15" t="inlineStr">
        <is>
          <t>03 Supercar</t>
        </is>
      </c>
      <c r="F82" s="16" t="n">
        <v>780000</v>
      </c>
      <c r="G82" s="17" t="n">
        <v>0.95</v>
      </c>
      <c r="H82" s="17" t="n">
        <v>1.39</v>
      </c>
      <c r="I82" s="17" t="n">
        <v>1</v>
      </c>
      <c r="J82" s="17" t="n">
        <v>0.53</v>
      </c>
      <c r="K82" s="16">
        <f>ROUND(F82/100*G82*H82*I82/J82,2)</f>
        <v/>
      </c>
      <c r="L82" s="16" t="n">
        <v>19433.77</v>
      </c>
      <c r="M82" s="16">
        <f>L82-K82</f>
        <v/>
      </c>
      <c r="N82" s="15" t="inlineStr">
        <is>
          <t>bind</t>
        </is>
      </c>
      <c r="O82" s="15" t="inlineStr">
        <is>
          <t>bound</t>
        </is>
      </c>
    </row>
    <row r="83">
      <c r="A83" s="3" t="inlineStr">
        <is>
          <t>2025-08-21</t>
        </is>
      </c>
      <c r="B83" s="3" t="inlineStr">
        <is>
          <t>811a0077-f1fa-5af6-95f5-bd51c67638eb</t>
        </is>
      </c>
      <c r="C83" s="3" t="inlineStr">
        <is>
          <t>VT</t>
        </is>
      </c>
      <c r="D83" s="3" t="inlineStr">
        <is>
          <t>2004 Mercedes-Benz 280SL Pagoda</t>
        </is>
      </c>
      <c r="E83" s="3" t="inlineStr">
        <is>
          <t>07 Post-War Classic (1946-1972)</t>
        </is>
      </c>
      <c r="F83" s="13" t="n">
        <v>380000</v>
      </c>
      <c r="G83" s="14" t="n">
        <v>0.48</v>
      </c>
      <c r="H83" s="14" t="n">
        <v>1.22</v>
      </c>
      <c r="I83" s="14" t="n">
        <v>1</v>
      </c>
      <c r="J83" s="14" t="n">
        <v>0.53</v>
      </c>
      <c r="K83" s="13">
        <f>ROUND(F83/100*G83*H83*I83/J83,2)</f>
        <v/>
      </c>
      <c r="L83" s="13" t="n">
        <v>4198.64</v>
      </c>
      <c r="M83" s="13">
        <f>L83-K83</f>
        <v/>
      </c>
      <c r="N83" s="3" t="inlineStr">
        <is>
          <t>decline</t>
        </is>
      </c>
      <c r="O83" s="3" t="inlineStr">
        <is>
          <t>indicative</t>
        </is>
      </c>
    </row>
    <row r="84">
      <c r="A84" s="15" t="inlineStr">
        <is>
          <t>2025-08-24</t>
        </is>
      </c>
      <c r="B84" s="15" t="inlineStr">
        <is>
          <t>ea73c3bc-97d9-5357-a369-6cf23ba71ab6</t>
        </is>
      </c>
      <c r="C84" s="15" t="inlineStr">
        <is>
          <t>MS</t>
        </is>
      </c>
      <c r="D84" s="15" t="inlineStr">
        <is>
          <t>1994 Mercedes-Benz AMG GT</t>
        </is>
      </c>
      <c r="E84" s="15" t="inlineStr">
        <is>
          <t>01 Luxury Sedan/SUV</t>
        </is>
      </c>
      <c r="F84" s="16" t="n">
        <v>1030000</v>
      </c>
      <c r="G84" s="17" t="n">
        <v>0.55</v>
      </c>
      <c r="H84" s="17" t="n">
        <v>1.19</v>
      </c>
      <c r="I84" s="17" t="n">
        <v>1</v>
      </c>
      <c r="J84" s="17" t="n">
        <v>0.53</v>
      </c>
      <c r="K84" s="16">
        <f>ROUND(F84/100*G84*H84*I84/J84,2)</f>
        <v/>
      </c>
      <c r="L84" s="16" t="n">
        <v>12719.53</v>
      </c>
      <c r="M84" s="16">
        <f>L84-K84</f>
        <v/>
      </c>
      <c r="N84" s="15" t="inlineStr">
        <is>
          <t>bind</t>
        </is>
      </c>
      <c r="O84" s="15" t="inlineStr">
        <is>
          <t>bound</t>
        </is>
      </c>
    </row>
    <row r="85">
      <c r="A85" s="3" t="inlineStr">
        <is>
          <t>2025-08-01</t>
        </is>
      </c>
      <c r="B85" s="3" t="inlineStr">
        <is>
          <t>06c4d411-83a6-57ef-a342-5f4893118523</t>
        </is>
      </c>
      <c r="C85" s="3" t="inlineStr">
        <is>
          <t>TN</t>
        </is>
      </c>
      <c r="D85" s="3" t="inlineStr">
        <is>
          <t>1989 McLaren 750S</t>
        </is>
      </c>
      <c r="E85" s="3" t="inlineStr">
        <is>
          <t>03 Supercar</t>
        </is>
      </c>
      <c r="F85" s="13" t="n">
        <v>1950000</v>
      </c>
      <c r="G85" s="14" t="n">
        <v>0.8</v>
      </c>
      <c r="H85" s="14" t="n">
        <v>0.98</v>
      </c>
      <c r="I85" s="14" t="n">
        <v>1</v>
      </c>
      <c r="J85" s="14" t="n">
        <v>0.53</v>
      </c>
      <c r="K85" s="13">
        <f>ROUND(F85/100*G85*H85*I85/J85,2)</f>
        <v/>
      </c>
      <c r="L85" s="13" t="n">
        <v>28845.28</v>
      </c>
      <c r="M85" s="13">
        <f>L85-K85</f>
        <v/>
      </c>
      <c r="N85" s="3" t="inlineStr">
        <is>
          <t>bind</t>
        </is>
      </c>
      <c r="O85" s="3" t="inlineStr">
        <is>
          <t>bound</t>
        </is>
      </c>
    </row>
    <row r="86">
      <c r="A86" s="15" t="inlineStr">
        <is>
          <t>2025-08-24</t>
        </is>
      </c>
      <c r="B86" s="15" t="inlineStr">
        <is>
          <t>d7108339-03a3-5b6c-bbd0-4d9868f82100</t>
        </is>
      </c>
      <c r="C86" s="15" t="inlineStr">
        <is>
          <t>TX</t>
        </is>
      </c>
      <c r="D86" s="15" t="inlineStr">
        <is>
          <t>1985 Porsche 911 Turbo S</t>
        </is>
      </c>
      <c r="E86" s="15" t="inlineStr">
        <is>
          <t>01 Luxury Sedan/SUV</t>
        </is>
      </c>
      <c r="F86" s="16" t="n">
        <v>965000</v>
      </c>
      <c r="G86" s="17" t="n">
        <v>0.65</v>
      </c>
      <c r="H86" s="17" t="n">
        <v>1.15</v>
      </c>
      <c r="I86" s="17" t="n">
        <v>1</v>
      </c>
      <c r="J86" s="17" t="n">
        <v>0.53</v>
      </c>
      <c r="K86" s="16">
        <f>ROUND(F86/100*G86*H86*I86/J86,2)</f>
        <v/>
      </c>
      <c r="L86" s="16" t="n">
        <v>13610.14</v>
      </c>
      <c r="M86" s="16">
        <f>L86-K86</f>
        <v/>
      </c>
      <c r="N86" s="15" t="inlineStr">
        <is>
          <t>bind</t>
        </is>
      </c>
      <c r="O86" s="15" t="inlineStr">
        <is>
          <t>bound</t>
        </is>
      </c>
    </row>
    <row r="87">
      <c r="A87" s="3" t="inlineStr">
        <is>
          <t>2025-08-22</t>
        </is>
      </c>
      <c r="B87" s="3" t="inlineStr">
        <is>
          <t>b4c9fae0-c80e-5194-b3f9-17d9b1823ff6</t>
        </is>
      </c>
      <c r="C87" s="3" t="inlineStr">
        <is>
          <t>MN</t>
        </is>
      </c>
      <c r="D87" s="3" t="inlineStr">
        <is>
          <t>2019 Aston Martin DB12</t>
        </is>
      </c>
      <c r="E87" s="3" t="inlineStr">
        <is>
          <t>01 Luxury Sedan/SUV</t>
        </is>
      </c>
      <c r="F87" s="13" t="n">
        <v>870000</v>
      </c>
      <c r="G87" s="14" t="n">
        <v>0.65</v>
      </c>
      <c r="H87" s="14" t="n">
        <v>1.32</v>
      </c>
      <c r="I87" s="14" t="n">
        <v>1</v>
      </c>
      <c r="J87" s="14" t="n">
        <v>0.53</v>
      </c>
      <c r="K87" s="13">
        <f>ROUND(F87/100*G87*H87*I87/J87,2)</f>
        <v/>
      </c>
      <c r="L87" s="13" t="n">
        <v>14084.15</v>
      </c>
      <c r="M87" s="13">
        <f>L87-K87</f>
        <v/>
      </c>
      <c r="N87" s="3" t="inlineStr">
        <is>
          <t>bind</t>
        </is>
      </c>
      <c r="O87" s="3" t="inlineStr">
        <is>
          <t>bound</t>
        </is>
      </c>
    </row>
    <row r="88">
      <c r="A88" s="15" t="inlineStr">
        <is>
          <t>2025-08-17</t>
        </is>
      </c>
      <c r="B88" s="15" t="inlineStr">
        <is>
          <t>67038a4c-c0e1-5c7c-8a0b-213811333875</t>
        </is>
      </c>
      <c r="C88" s="15" t="inlineStr">
        <is>
          <t>CA</t>
        </is>
      </c>
      <c r="D88" s="15" t="inlineStr">
        <is>
          <t>2021 Aston Martin DB12</t>
        </is>
      </c>
      <c r="E88" s="15" t="inlineStr">
        <is>
          <t>01 Luxury Sedan/SUV</t>
        </is>
      </c>
      <c r="F88" s="16" t="n">
        <v>290000</v>
      </c>
      <c r="G88" s="17" t="n">
        <v>0.75</v>
      </c>
      <c r="H88" s="17" t="n">
        <v>1.35</v>
      </c>
      <c r="I88" s="17" t="n">
        <v>1</v>
      </c>
      <c r="J88" s="17" t="n">
        <v>0.53</v>
      </c>
      <c r="K88" s="16">
        <f>ROUND(F88/100*G88*H88*I88/J88,2)</f>
        <v/>
      </c>
      <c r="L88" s="16" t="n">
        <v>5540.09</v>
      </c>
      <c r="M88" s="16">
        <f>L88-K88</f>
        <v/>
      </c>
      <c r="N88" s="15" t="inlineStr">
        <is>
          <t>refer</t>
        </is>
      </c>
      <c r="O88" s="15" t="inlineStr">
        <is>
          <t>indicative</t>
        </is>
      </c>
    </row>
    <row r="89">
      <c r="A89" s="3" t="inlineStr">
        <is>
          <t>2025-08-12</t>
        </is>
      </c>
      <c r="B89" s="3" t="inlineStr">
        <is>
          <t>98938b52-185c-5ef1-baf0-ae36d95a03bf</t>
        </is>
      </c>
      <c r="C89" s="3" t="inlineStr">
        <is>
          <t>CA</t>
        </is>
      </c>
      <c r="D89" s="3" t="inlineStr">
        <is>
          <t>2018 Bentley Continental GT</t>
        </is>
      </c>
      <c r="E89" s="3" t="inlineStr">
        <is>
          <t>01 Luxury Sedan/SUV</t>
        </is>
      </c>
      <c r="F89" s="13" t="n">
        <v>525000</v>
      </c>
      <c r="G89" s="14" t="n">
        <v>0.65</v>
      </c>
      <c r="H89" s="14" t="n">
        <v>1.35</v>
      </c>
      <c r="I89" s="14" t="n">
        <v>1</v>
      </c>
      <c r="J89" s="14" t="n">
        <v>0.53</v>
      </c>
      <c r="K89" s="13">
        <f>ROUND(F89/100*G89*H89*I89/J89,2)</f>
        <v/>
      </c>
      <c r="L89" s="13" t="n">
        <v>8692.219999999999</v>
      </c>
      <c r="M89" s="13">
        <f>L89-K89</f>
        <v/>
      </c>
      <c r="N89" s="3" t="inlineStr">
        <is>
          <t>decline</t>
        </is>
      </c>
      <c r="O89" s="3" t="inlineStr">
        <is>
          <t>indicative</t>
        </is>
      </c>
    </row>
    <row r="90">
      <c r="A90" s="15" t="inlineStr">
        <is>
          <t>2025-08-04</t>
        </is>
      </c>
      <c r="B90" s="15" t="inlineStr">
        <is>
          <t>dde23472-6199-5863-be3b-29862118ab8f</t>
        </is>
      </c>
      <c r="C90" s="15" t="inlineStr">
        <is>
          <t>AL</t>
        </is>
      </c>
      <c r="D90" s="15" t="inlineStr">
        <is>
          <t>1984 Bentley Continental GT</t>
        </is>
      </c>
      <c r="E90" s="15" t="inlineStr">
        <is>
          <t>01 Luxury Sedan/SUV</t>
        </is>
      </c>
      <c r="F90" s="16" t="n">
        <v>1045000</v>
      </c>
      <c r="G90" s="17" t="n">
        <v>0.55</v>
      </c>
      <c r="H90" s="17" t="n">
        <v>1.27</v>
      </c>
      <c r="I90" s="17" t="n">
        <v>1</v>
      </c>
      <c r="J90" s="17" t="n">
        <v>0.53</v>
      </c>
      <c r="K90" s="16">
        <f>ROUND(F90/100*G90*H90*I90/J90,2)</f>
        <v/>
      </c>
      <c r="L90" s="16" t="n">
        <v>13772.31</v>
      </c>
      <c r="M90" s="16">
        <f>L90-K90</f>
        <v/>
      </c>
      <c r="N90" s="15" t="inlineStr">
        <is>
          <t>bind</t>
        </is>
      </c>
      <c r="O90" s="15" t="inlineStr">
        <is>
          <t>bound</t>
        </is>
      </c>
    </row>
    <row r="91">
      <c r="A91" s="3" t="inlineStr">
        <is>
          <t>2025-08-13</t>
        </is>
      </c>
      <c r="B91" s="3" t="inlineStr">
        <is>
          <t>9e6d4e00-7260-57b8-be97-10ba14195a64</t>
        </is>
      </c>
      <c r="C91" s="3" t="inlineStr">
        <is>
          <t>FL</t>
        </is>
      </c>
      <c r="D91" s="3" t="inlineStr">
        <is>
          <t>1999 Ferrari SF90 Stradale</t>
        </is>
      </c>
      <c r="E91" s="3" t="inlineStr">
        <is>
          <t>03 Supercar</t>
        </is>
      </c>
      <c r="F91" s="13" t="n">
        <v>800000</v>
      </c>
      <c r="G91" s="14" t="n">
        <v>0.95</v>
      </c>
      <c r="H91" s="14" t="n">
        <v>1.42</v>
      </c>
      <c r="I91" s="14" t="n">
        <v>1</v>
      </c>
      <c r="J91" s="14" t="n">
        <v>0.53</v>
      </c>
      <c r="K91" s="13">
        <f>ROUND(F91/100*G91*H91*I91/J91,2)</f>
        <v/>
      </c>
      <c r="L91" s="13" t="n">
        <v>20362.26</v>
      </c>
      <c r="M91" s="13">
        <f>L91-K91</f>
        <v/>
      </c>
      <c r="N91" s="3" t="inlineStr">
        <is>
          <t>bind</t>
        </is>
      </c>
      <c r="O91" s="3" t="inlineStr">
        <is>
          <t>bound</t>
        </is>
      </c>
    </row>
    <row r="92">
      <c r="A92" s="15" t="inlineStr">
        <is>
          <t>2025-08-28</t>
        </is>
      </c>
      <c r="B92" s="15" t="inlineStr">
        <is>
          <t>a2cc51b4-0c63-56d7-831b-5a6e71a64af9</t>
        </is>
      </c>
      <c r="C92" s="15" t="inlineStr">
        <is>
          <t>TX</t>
        </is>
      </c>
      <c r="D92" s="15" t="inlineStr">
        <is>
          <t>1961 Porsche 911 Turbo S</t>
        </is>
      </c>
      <c r="E92" s="15" t="inlineStr">
        <is>
          <t>01 Luxury Sedan/SUV</t>
        </is>
      </c>
      <c r="F92" s="16" t="n">
        <v>1400000</v>
      </c>
      <c r="G92" s="17" t="n">
        <v>0.55</v>
      </c>
      <c r="H92" s="17" t="n">
        <v>1.15</v>
      </c>
      <c r="I92" s="17" t="n">
        <v>1</v>
      </c>
      <c r="J92" s="17" t="n">
        <v>0.53</v>
      </c>
      <c r="K92" s="16">
        <f>ROUND(F92/100*G92*H92*I92/J92,2)</f>
        <v/>
      </c>
      <c r="L92" s="16" t="n">
        <v>16707.55</v>
      </c>
      <c r="M92" s="16">
        <f>L92-K92</f>
        <v/>
      </c>
      <c r="N92" s="15" t="inlineStr">
        <is>
          <t>bind</t>
        </is>
      </c>
      <c r="O92" s="15" t="inlineStr">
        <is>
          <t>bound</t>
        </is>
      </c>
    </row>
    <row r="93">
      <c r="A93" s="3" t="inlineStr">
        <is>
          <t>2025-08-24</t>
        </is>
      </c>
      <c r="B93" s="3" t="inlineStr">
        <is>
          <t>401c4b05-ab42-5247-aecf-aa313b1e5ab5</t>
        </is>
      </c>
      <c r="C93" s="3" t="inlineStr">
        <is>
          <t>WI</t>
        </is>
      </c>
      <c r="D93" s="3" t="inlineStr">
        <is>
          <t>2004 Ferrari 275 GTB/4</t>
        </is>
      </c>
      <c r="E93" s="3" t="inlineStr">
        <is>
          <t>07 Post-War Classic (1946-1972)</t>
        </is>
      </c>
      <c r="F93" s="13" t="n">
        <v>830000</v>
      </c>
      <c r="G93" s="14" t="n">
        <v>0.43</v>
      </c>
      <c r="H93" s="14" t="n">
        <v>1.2</v>
      </c>
      <c r="I93" s="14" t="n">
        <v>1</v>
      </c>
      <c r="J93" s="14" t="n">
        <v>0.53</v>
      </c>
      <c r="K93" s="13">
        <f>ROUND(F93/100*G93*H93*I93/J93,2)</f>
        <v/>
      </c>
      <c r="L93" s="13" t="n">
        <v>8080.75</v>
      </c>
      <c r="M93" s="13">
        <f>L93-K93</f>
        <v/>
      </c>
      <c r="N93" s="3" t="inlineStr">
        <is>
          <t>bind</t>
        </is>
      </c>
      <c r="O93" s="3" t="inlineStr">
        <is>
          <t>bound</t>
        </is>
      </c>
    </row>
    <row r="94">
      <c r="A94" s="15" t="inlineStr">
        <is>
          <t>2025-08-03</t>
        </is>
      </c>
      <c r="B94" s="15" t="inlineStr">
        <is>
          <t>91597cd7-3352-59c7-924c-c520382822c0</t>
        </is>
      </c>
      <c r="C94" s="15" t="inlineStr">
        <is>
          <t>FL</t>
        </is>
      </c>
      <c r="D94" s="15" t="inlineStr">
        <is>
          <t>1965 Bentley Continental GT</t>
        </is>
      </c>
      <c r="E94" s="15" t="inlineStr">
        <is>
          <t>01 Luxury Sedan/SUV</t>
        </is>
      </c>
      <c r="F94" s="16" t="n">
        <v>705000</v>
      </c>
      <c r="G94" s="17" t="n">
        <v>0.65</v>
      </c>
      <c r="H94" s="17" t="n">
        <v>1.42</v>
      </c>
      <c r="I94" s="17" t="n">
        <v>1</v>
      </c>
      <c r="J94" s="17" t="n">
        <v>0.53</v>
      </c>
      <c r="K94" s="16">
        <f>ROUND(F94/100*G94*H94*I94/J94,2)</f>
        <v/>
      </c>
      <c r="L94" s="16" t="n">
        <v>12277.64</v>
      </c>
      <c r="M94" s="16">
        <f>L94-K94</f>
        <v/>
      </c>
      <c r="N94" s="15" t="inlineStr">
        <is>
          <t>bind</t>
        </is>
      </c>
      <c r="O94" s="15" t="inlineStr">
        <is>
          <t>bound</t>
        </is>
      </c>
    </row>
    <row r="95">
      <c r="A95" s="3" t="inlineStr">
        <is>
          <t>2025-08-07</t>
        </is>
      </c>
      <c r="B95" s="3" t="inlineStr">
        <is>
          <t>2c14d9b2-c9ff-563f-ae47-4f3e30a26c8c</t>
        </is>
      </c>
      <c r="C95" s="3" t="inlineStr">
        <is>
          <t>SD</t>
        </is>
      </c>
      <c r="D95" s="3" t="inlineStr">
        <is>
          <t>1962 Aston Martin DB5</t>
        </is>
      </c>
      <c r="E95" s="3" t="inlineStr">
        <is>
          <t>07 Post-War Classic (1946-1972)</t>
        </is>
      </c>
      <c r="F95" s="13" t="n">
        <v>1220000</v>
      </c>
      <c r="G95" s="14" t="n">
        <v>0.38</v>
      </c>
      <c r="H95" s="14" t="n">
        <v>1.11</v>
      </c>
      <c r="I95" s="14" t="n">
        <v>1</v>
      </c>
      <c r="J95" s="14" t="n">
        <v>0.53</v>
      </c>
      <c r="K95" s="13">
        <f>ROUND(F95/100*G95*H95*I95/J95,2)</f>
        <v/>
      </c>
      <c r="L95" s="13" t="n">
        <v>9709.360000000001</v>
      </c>
      <c r="M95" s="13">
        <f>L95-K95</f>
        <v/>
      </c>
      <c r="N95" s="3" t="inlineStr">
        <is>
          <t>decline</t>
        </is>
      </c>
      <c r="O95" s="3" t="inlineStr">
        <is>
          <t>indicative</t>
        </is>
      </c>
    </row>
    <row r="96">
      <c r="A96" s="15" t="inlineStr">
        <is>
          <t>2025-08-01</t>
        </is>
      </c>
      <c r="B96" s="15" t="inlineStr">
        <is>
          <t>9b225c04-42ff-5d79-868a-82cf58496283</t>
        </is>
      </c>
      <c r="C96" s="15" t="inlineStr">
        <is>
          <t>OH</t>
        </is>
      </c>
      <c r="D96" s="15" t="inlineStr">
        <is>
          <t>1970 Porsche 911 Turbo S</t>
        </is>
      </c>
      <c r="E96" s="15" t="inlineStr">
        <is>
          <t>01 Luxury Sedan/SUV</t>
        </is>
      </c>
      <c r="F96" s="16" t="n">
        <v>785000</v>
      </c>
      <c r="G96" s="17" t="n">
        <v>0.65</v>
      </c>
      <c r="H96" s="17" t="n">
        <v>1.39</v>
      </c>
      <c r="I96" s="17" t="n">
        <v>1</v>
      </c>
      <c r="J96" s="17" t="n">
        <v>0.53</v>
      </c>
      <c r="K96" s="16">
        <f>ROUND(F96/100*G96*H96*I96/J96,2)</f>
        <v/>
      </c>
      <c r="L96" s="16" t="n">
        <v>13382.03</v>
      </c>
      <c r="M96" s="16">
        <f>L96-K96</f>
        <v/>
      </c>
      <c r="N96" s="15" t="inlineStr">
        <is>
          <t>decline</t>
        </is>
      </c>
      <c r="O96" s="15" t="inlineStr">
        <is>
          <t>indicative</t>
        </is>
      </c>
    </row>
    <row r="97">
      <c r="A97" s="3" t="inlineStr">
        <is>
          <t>2025-08-13</t>
        </is>
      </c>
      <c r="B97" s="3" t="inlineStr">
        <is>
          <t>da9b69d8-6516-537d-b584-32ebf47efdf9</t>
        </is>
      </c>
      <c r="C97" s="3" t="inlineStr">
        <is>
          <t>CT</t>
        </is>
      </c>
      <c r="D97" s="3" t="inlineStr">
        <is>
          <t>1999 BMW M8 Competition</t>
        </is>
      </c>
      <c r="E97" s="3" t="inlineStr">
        <is>
          <t>01 Luxury Sedan/SUV</t>
        </is>
      </c>
      <c r="F97" s="13" t="n">
        <v>190000</v>
      </c>
      <c r="G97" s="14" t="n">
        <v>0.92</v>
      </c>
      <c r="H97" s="14" t="n">
        <v>1.12</v>
      </c>
      <c r="I97" s="14" t="n">
        <v>1</v>
      </c>
      <c r="J97" s="14" t="n">
        <v>0.53</v>
      </c>
      <c r="K97" s="13">
        <f>ROUND(F97/100*G97*H97*I97/J97,2)</f>
        <v/>
      </c>
      <c r="L97" s="13" t="n">
        <v>3693.89</v>
      </c>
      <c r="M97" s="13">
        <f>L97-K97</f>
        <v/>
      </c>
      <c r="N97" s="3" t="inlineStr">
        <is>
          <t>bind</t>
        </is>
      </c>
      <c r="O97" s="3" t="inlineStr">
        <is>
          <t>bound</t>
        </is>
      </c>
    </row>
    <row r="98">
      <c r="A98" s="15" t="inlineStr">
        <is>
          <t>2025-08-07</t>
        </is>
      </c>
      <c r="B98" s="15" t="inlineStr">
        <is>
          <t>2fece569-c75f-5efa-beb3-83fa2078902a</t>
        </is>
      </c>
      <c r="C98" s="15" t="inlineStr">
        <is>
          <t>CO</t>
        </is>
      </c>
      <c r="D98" s="15" t="inlineStr">
        <is>
          <t>2000 Ferrari SF90 Stradale</t>
        </is>
      </c>
      <c r="E98" s="15" t="inlineStr">
        <is>
          <t>03 Supercar</t>
        </is>
      </c>
      <c r="F98" s="16" t="n">
        <v>450000</v>
      </c>
      <c r="G98" s="17" t="n">
        <v>1.15</v>
      </c>
      <c r="H98" s="17" t="n">
        <v>1.1</v>
      </c>
      <c r="I98" s="17" t="n">
        <v>1</v>
      </c>
      <c r="J98" s="17" t="n">
        <v>0.53</v>
      </c>
      <c r="K98" s="16">
        <f>ROUND(F98/100*G98*H98*I98/J98,2)</f>
        <v/>
      </c>
      <c r="L98" s="16" t="n">
        <v>10740.57</v>
      </c>
      <c r="M98" s="16">
        <f>L98-K98</f>
        <v/>
      </c>
      <c r="N98" s="15" t="inlineStr">
        <is>
          <t>decline</t>
        </is>
      </c>
      <c r="O98" s="15" t="inlineStr">
        <is>
          <t>indicative</t>
        </is>
      </c>
    </row>
    <row r="99">
      <c r="A99" s="3" t="inlineStr">
        <is>
          <t>2025-08-31</t>
        </is>
      </c>
      <c r="B99" s="3" t="inlineStr">
        <is>
          <t>efef8f36-79af-5043-b094-a4688f26997e</t>
        </is>
      </c>
      <c r="C99" s="3" t="inlineStr">
        <is>
          <t>MO</t>
        </is>
      </c>
      <c r="D99" s="3" t="inlineStr">
        <is>
          <t>2001 BMW M8 Competition</t>
        </is>
      </c>
      <c r="E99" s="3" t="inlineStr">
        <is>
          <t>01 Luxury Sedan/SUV</t>
        </is>
      </c>
      <c r="F99" s="13" t="n">
        <v>415000</v>
      </c>
      <c r="G99" s="14" t="n">
        <v>0.75</v>
      </c>
      <c r="H99" s="14" t="n">
        <v>1.06</v>
      </c>
      <c r="I99" s="14" t="n">
        <v>1</v>
      </c>
      <c r="J99" s="14" t="n">
        <v>0.53</v>
      </c>
      <c r="K99" s="13">
        <f>ROUND(F99/100*G99*H99*I99/J99,2)</f>
        <v/>
      </c>
      <c r="L99" s="13" t="n">
        <v>6225</v>
      </c>
      <c r="M99" s="13">
        <f>L99-K99</f>
        <v/>
      </c>
      <c r="N99" s="3" t="inlineStr">
        <is>
          <t>decline</t>
        </is>
      </c>
      <c r="O99" s="3" t="inlineStr">
        <is>
          <t>indicative</t>
        </is>
      </c>
    </row>
    <row r="100">
      <c r="A100" s="15" t="inlineStr">
        <is>
          <t>2025-08-25</t>
        </is>
      </c>
      <c r="B100" s="15" t="inlineStr">
        <is>
          <t>6515ada9-3eda-5d59-a149-a7bf5174b4d8</t>
        </is>
      </c>
      <c r="C100" s="15" t="inlineStr">
        <is>
          <t>WA</t>
        </is>
      </c>
      <c r="D100" s="15" t="inlineStr">
        <is>
          <t>2016 Mercedes-Benz AMG GT</t>
        </is>
      </c>
      <c r="E100" s="15" t="inlineStr">
        <is>
          <t>01 Luxury Sedan/SUV</t>
        </is>
      </c>
      <c r="F100" s="16" t="n">
        <v>695000</v>
      </c>
      <c r="G100" s="17" t="n">
        <v>0.65</v>
      </c>
      <c r="H100" s="17" t="n">
        <v>0.96</v>
      </c>
      <c r="I100" s="17" t="n">
        <v>1</v>
      </c>
      <c r="J100" s="17" t="n">
        <v>0.53</v>
      </c>
      <c r="K100" s="16">
        <f>ROUND(F100/100*G100*H100*I100/J100,2)</f>
        <v/>
      </c>
      <c r="L100" s="16" t="n">
        <v>8182.64</v>
      </c>
      <c r="M100" s="16">
        <f>L100-K100</f>
        <v/>
      </c>
      <c r="N100" s="15" t="inlineStr">
        <is>
          <t>bind</t>
        </is>
      </c>
      <c r="O100" s="15" t="inlineStr">
        <is>
          <t>bound</t>
        </is>
      </c>
    </row>
    <row r="101">
      <c r="A101" s="3" t="inlineStr">
        <is>
          <t>2025-08-30</t>
        </is>
      </c>
      <c r="B101" s="3" t="inlineStr">
        <is>
          <t>ae3ac25e-2e3f-56aa-acc3-14e98c7d519c</t>
        </is>
      </c>
      <c r="C101" s="3" t="inlineStr">
        <is>
          <t>WV</t>
        </is>
      </c>
      <c r="D101" s="3" t="inlineStr">
        <is>
          <t>1994 McLaren 750S</t>
        </is>
      </c>
      <c r="E101" s="3" t="inlineStr">
        <is>
          <t>03 Supercar</t>
        </is>
      </c>
      <c r="F101" s="13" t="n">
        <v>980000</v>
      </c>
      <c r="G101" s="14" t="n">
        <v>0.95</v>
      </c>
      <c r="H101" s="14" t="n">
        <v>1.33</v>
      </c>
      <c r="I101" s="14" t="n">
        <v>1</v>
      </c>
      <c r="J101" s="14" t="n">
        <v>0.53</v>
      </c>
      <c r="K101" s="13">
        <f>ROUND(F101/100*G101*H101*I101/J101,2)</f>
        <v/>
      </c>
      <c r="L101" s="13" t="n">
        <v>23362.83</v>
      </c>
      <c r="M101" s="13">
        <f>L101-K101</f>
        <v/>
      </c>
      <c r="N101" s="3" t="inlineStr">
        <is>
          <t>bind</t>
        </is>
      </c>
      <c r="O101" s="3" t="inlineStr">
        <is>
          <t>bound</t>
        </is>
      </c>
    </row>
    <row r="102">
      <c r="A102" s="15" t="inlineStr">
        <is>
          <t>2025-08-07</t>
        </is>
      </c>
      <c r="B102" s="15" t="inlineStr">
        <is>
          <t>7f00e293-ff37-52bd-8597-9b3911042e48</t>
        </is>
      </c>
      <c r="C102" s="15" t="inlineStr">
        <is>
          <t>FL</t>
        </is>
      </c>
      <c r="D102" s="15" t="inlineStr">
        <is>
          <t>2005 Porsche 911 Turbo S</t>
        </is>
      </c>
      <c r="E102" s="15" t="inlineStr">
        <is>
          <t>01 Luxury Sedan/SUV</t>
        </is>
      </c>
      <c r="F102" s="16" t="n">
        <v>875000</v>
      </c>
      <c r="G102" s="17" t="n">
        <v>0.65</v>
      </c>
      <c r="H102" s="17" t="n">
        <v>1.42</v>
      </c>
      <c r="I102" s="17" t="n">
        <v>1</v>
      </c>
      <c r="J102" s="17" t="n">
        <v>0.53</v>
      </c>
      <c r="K102" s="16">
        <f>ROUND(F102/100*G102*H102*I102/J102,2)</f>
        <v/>
      </c>
      <c r="L102" s="16" t="n">
        <v>15238.21</v>
      </c>
      <c r="M102" s="16">
        <f>L102-K102</f>
        <v/>
      </c>
      <c r="N102" s="15" t="inlineStr">
        <is>
          <t>bind</t>
        </is>
      </c>
      <c r="O102" s="15" t="inlineStr">
        <is>
          <t>bound</t>
        </is>
      </c>
    </row>
    <row r="103">
      <c r="A103" s="3" t="inlineStr">
        <is>
          <t>2025-08-06</t>
        </is>
      </c>
      <c r="B103" s="3" t="inlineStr">
        <is>
          <t>f5ece77e-7d79-5216-b793-5fa8842292a9</t>
        </is>
      </c>
      <c r="C103" s="3" t="inlineStr">
        <is>
          <t>AL</t>
        </is>
      </c>
      <c r="D103" s="3" t="inlineStr">
        <is>
          <t>1965 Ringbrothers Mustang</t>
        </is>
      </c>
      <c r="E103" s="3" t="inlineStr">
        <is>
          <t>11 Restomod/Coachbuilt</t>
        </is>
      </c>
      <c r="F103" s="13" t="n">
        <v>550000</v>
      </c>
      <c r="G103" s="14" t="n">
        <v>0.78</v>
      </c>
      <c r="H103" s="14" t="n">
        <v>1.27</v>
      </c>
      <c r="I103" s="14" t="n">
        <v>1</v>
      </c>
      <c r="J103" s="14" t="n">
        <v>0.53</v>
      </c>
      <c r="K103" s="13">
        <f>ROUND(F103/100*G103*H103*I103/J103,2)</f>
        <v/>
      </c>
      <c r="L103" s="13" t="n">
        <v>10279.81</v>
      </c>
      <c r="M103" s="13">
        <f>L103-K103</f>
        <v/>
      </c>
      <c r="N103" s="3" t="inlineStr">
        <is>
          <t>bind</t>
        </is>
      </c>
      <c r="O103" s="3" t="inlineStr">
        <is>
          <t>bound</t>
        </is>
      </c>
    </row>
    <row r="104">
      <c r="A104" s="15" t="inlineStr">
        <is>
          <t>2025-08-27</t>
        </is>
      </c>
      <c r="B104" s="15" t="inlineStr">
        <is>
          <t>08345bd4-04bb-5fd8-8a9c-789a8fbe2cc6</t>
        </is>
      </c>
      <c r="C104" s="15" t="inlineStr">
        <is>
          <t>LA</t>
        </is>
      </c>
      <c r="D104" s="15" t="inlineStr">
        <is>
          <t>2010 Mercedes-Benz AMG GT</t>
        </is>
      </c>
      <c r="E104" s="15" t="inlineStr">
        <is>
          <t>01 Luxury Sedan/SUV</t>
        </is>
      </c>
      <c r="F104" s="16" t="n">
        <v>385000</v>
      </c>
      <c r="G104" s="17" t="n">
        <v>0.75</v>
      </c>
      <c r="H104" s="17" t="n">
        <v>1.21</v>
      </c>
      <c r="I104" s="17" t="n">
        <v>1</v>
      </c>
      <c r="J104" s="17" t="n">
        <v>0.53</v>
      </c>
      <c r="K104" s="16">
        <f>ROUND(F104/100*G104*H104*I104/J104,2)</f>
        <v/>
      </c>
      <c r="L104" s="16" t="n">
        <v>6592.22</v>
      </c>
      <c r="M104" s="16">
        <f>L104-K104</f>
        <v/>
      </c>
      <c r="N104" s="15" t="inlineStr">
        <is>
          <t>bind</t>
        </is>
      </c>
      <c r="O104" s="15" t="inlineStr">
        <is>
          <t>bound</t>
        </is>
      </c>
    </row>
    <row r="105">
      <c r="A105" s="3" t="inlineStr">
        <is>
          <t>2025-08-13</t>
        </is>
      </c>
      <c r="B105" s="3" t="inlineStr">
        <is>
          <t>a681f65e-b8de-50b0-8640-d8c2fce812d5</t>
        </is>
      </c>
      <c r="C105" s="3" t="inlineStr">
        <is>
          <t>TX</t>
        </is>
      </c>
      <c r="D105" s="3" t="inlineStr">
        <is>
          <t>1987 Aston Martin DB12</t>
        </is>
      </c>
      <c r="E105" s="3" t="inlineStr">
        <is>
          <t>01 Luxury Sedan/SUV</t>
        </is>
      </c>
      <c r="F105" s="13" t="n">
        <v>530000</v>
      </c>
      <c r="G105" s="14" t="n">
        <v>0.65</v>
      </c>
      <c r="H105" s="14" t="n">
        <v>1.15</v>
      </c>
      <c r="I105" s="14" t="n">
        <v>1</v>
      </c>
      <c r="J105" s="14" t="n">
        <v>0.53</v>
      </c>
      <c r="K105" s="13">
        <f>ROUND(F105/100*G105*H105*I105/J105,2)</f>
        <v/>
      </c>
      <c r="L105" s="13" t="n">
        <v>7475</v>
      </c>
      <c r="M105" s="13">
        <f>L105-K105</f>
        <v/>
      </c>
      <c r="N105" s="3" t="inlineStr">
        <is>
          <t>bind</t>
        </is>
      </c>
      <c r="O105" s="3" t="inlineStr">
        <is>
          <t>bound</t>
        </is>
      </c>
    </row>
    <row r="106">
      <c r="A106" s="15" t="inlineStr">
        <is>
          <t>2025-08-10</t>
        </is>
      </c>
      <c r="B106" s="15" t="inlineStr">
        <is>
          <t>09d08907-4ab6-5a48-a68d-ec10085f1051</t>
        </is>
      </c>
      <c r="C106" s="15" t="inlineStr">
        <is>
          <t>GA</t>
        </is>
      </c>
      <c r="D106" s="15" t="inlineStr">
        <is>
          <t>2015 Maserati GranTurismo</t>
        </is>
      </c>
      <c r="E106" s="15" t="inlineStr">
        <is>
          <t>01 Luxury Sedan/SUV</t>
        </is>
      </c>
      <c r="F106" s="16" t="n">
        <v>265000</v>
      </c>
      <c r="G106" s="17" t="n">
        <v>0.75</v>
      </c>
      <c r="H106" s="17" t="n">
        <v>1.12</v>
      </c>
      <c r="I106" s="17" t="n">
        <v>1</v>
      </c>
      <c r="J106" s="17" t="n">
        <v>0.53</v>
      </c>
      <c r="K106" s="16">
        <f>ROUND(F106/100*G106*H106*I106/J106,2)</f>
        <v/>
      </c>
      <c r="L106" s="16" t="n">
        <v>4200</v>
      </c>
      <c r="M106" s="16">
        <f>L106-K106</f>
        <v/>
      </c>
      <c r="N106" s="15" t="inlineStr">
        <is>
          <t>decline</t>
        </is>
      </c>
      <c r="O106" s="15" t="inlineStr">
        <is>
          <t>indicative</t>
        </is>
      </c>
    </row>
    <row r="107">
      <c r="A107" s="3" t="inlineStr">
        <is>
          <t>2025-08-26</t>
        </is>
      </c>
      <c r="B107" s="3" t="inlineStr">
        <is>
          <t>c152de08-ba92-5209-90e4-af0e032007c5</t>
        </is>
      </c>
      <c r="C107" s="3" t="inlineStr">
        <is>
          <t>VA</t>
        </is>
      </c>
      <c r="D107" s="3" t="inlineStr">
        <is>
          <t>2005 Bentley 4.5 Litre</t>
        </is>
      </c>
      <c r="E107" s="3" t="inlineStr">
        <is>
          <t>06 Vintage Pre-War (pre-1946)</t>
        </is>
      </c>
      <c r="F107" s="13" t="n">
        <v>1950000</v>
      </c>
      <c r="G107" s="14" t="n">
        <v>0.34</v>
      </c>
      <c r="H107" s="14" t="n">
        <v>1.09</v>
      </c>
      <c r="I107" s="14" t="n">
        <v>1</v>
      </c>
      <c r="J107" s="14" t="n">
        <v>0.53</v>
      </c>
      <c r="K107" s="13">
        <f>ROUND(F107/100*G107*H107*I107/J107,2)</f>
        <v/>
      </c>
      <c r="L107" s="13" t="n">
        <v>13635.28</v>
      </c>
      <c r="M107" s="13">
        <f>L107-K107</f>
        <v/>
      </c>
      <c r="N107" s="3" t="inlineStr">
        <is>
          <t>bind</t>
        </is>
      </c>
      <c r="O107" s="3" t="inlineStr">
        <is>
          <t>bound</t>
        </is>
      </c>
    </row>
    <row r="108">
      <c r="A108" s="15" t="inlineStr">
        <is>
          <t>2025-08-17</t>
        </is>
      </c>
      <c r="B108" s="15" t="inlineStr">
        <is>
          <t>caa96093-e51e-56f8-b3b2-6d113681fba1</t>
        </is>
      </c>
      <c r="C108" s="15" t="inlineStr">
        <is>
          <t>CO</t>
        </is>
      </c>
      <c r="D108" s="15" t="inlineStr">
        <is>
          <t>1985 Bentley Continental GT</t>
        </is>
      </c>
      <c r="E108" s="15" t="inlineStr">
        <is>
          <t>01 Luxury Sedan/SUV</t>
        </is>
      </c>
      <c r="F108" s="16" t="n">
        <v>595000</v>
      </c>
      <c r="G108" s="17" t="n">
        <v>0.65</v>
      </c>
      <c r="H108" s="17" t="n">
        <v>1.1</v>
      </c>
      <c r="I108" s="17" t="n">
        <v>1</v>
      </c>
      <c r="J108" s="17" t="n">
        <v>0.53</v>
      </c>
      <c r="K108" s="16">
        <f>ROUND(F108/100*G108*H108*I108/J108,2)</f>
        <v/>
      </c>
      <c r="L108" s="16" t="n">
        <v>8026.89</v>
      </c>
      <c r="M108" s="16">
        <f>L108-K108</f>
        <v/>
      </c>
      <c r="N108" s="15" t="inlineStr">
        <is>
          <t>bind</t>
        </is>
      </c>
      <c r="O108" s="15" t="inlineStr">
        <is>
          <t>bound</t>
        </is>
      </c>
    </row>
    <row r="109">
      <c r="A109" s="3" t="inlineStr">
        <is>
          <t>2025-08-02</t>
        </is>
      </c>
      <c r="B109" s="3" t="inlineStr">
        <is>
          <t>0b2d2a4b-48ca-5a96-9090-1389b7ec535e</t>
        </is>
      </c>
      <c r="C109" s="3" t="inlineStr">
        <is>
          <t>CA</t>
        </is>
      </c>
      <c r="D109" s="3" t="inlineStr">
        <is>
          <t>2011 Lamborghini Huracan EVO</t>
        </is>
      </c>
      <c r="E109" s="3" t="inlineStr">
        <is>
          <t>03 Supercar</t>
        </is>
      </c>
      <c r="F109" s="13" t="n">
        <v>595000</v>
      </c>
      <c r="G109" s="14" t="n">
        <v>0.95</v>
      </c>
      <c r="H109" s="14" t="n">
        <v>1.35</v>
      </c>
      <c r="I109" s="14" t="n">
        <v>1</v>
      </c>
      <c r="J109" s="14" t="n">
        <v>0.53</v>
      </c>
      <c r="K109" s="13">
        <f>ROUND(F109/100*G109*H109*I109/J109,2)</f>
        <v/>
      </c>
      <c r="L109" s="13" t="n">
        <v>14397.88</v>
      </c>
      <c r="M109" s="13">
        <f>L109-K109</f>
        <v/>
      </c>
      <c r="N109" s="3" t="inlineStr">
        <is>
          <t>bind</t>
        </is>
      </c>
      <c r="O109" s="3" t="inlineStr">
        <is>
          <t>bound</t>
        </is>
      </c>
    </row>
    <row r="110">
      <c r="A110" s="15" t="inlineStr">
        <is>
          <t>2025-08-14</t>
        </is>
      </c>
      <c r="B110" s="15" t="inlineStr">
        <is>
          <t>3bf41522-36da-516a-8eda-1f550b83550e</t>
        </is>
      </c>
      <c r="C110" s="15" t="inlineStr">
        <is>
          <t>FL</t>
        </is>
      </c>
      <c r="D110" s="15" t="inlineStr">
        <is>
          <t>2017 Ferrari 296 GTB</t>
        </is>
      </c>
      <c r="E110" s="15" t="inlineStr">
        <is>
          <t>03 Supercar</t>
        </is>
      </c>
      <c r="F110" s="16" t="n">
        <v>335000</v>
      </c>
      <c r="G110" s="17" t="n">
        <v>1.15</v>
      </c>
      <c r="H110" s="17" t="n">
        <v>1.42</v>
      </c>
      <c r="I110" s="17" t="n">
        <v>1</v>
      </c>
      <c r="J110" s="17" t="n">
        <v>0.53</v>
      </c>
      <c r="K110" s="16">
        <f>ROUND(F110/100*G110*H110*I110/J110,2)</f>
        <v/>
      </c>
      <c r="L110" s="16" t="n">
        <v>10321.79</v>
      </c>
      <c r="M110" s="16">
        <f>L110-K110</f>
        <v/>
      </c>
      <c r="N110" s="15" t="inlineStr">
        <is>
          <t>bind</t>
        </is>
      </c>
      <c r="O110" s="15" t="inlineStr">
        <is>
          <t>bound</t>
        </is>
      </c>
    </row>
    <row r="111">
      <c r="A111" s="3" t="inlineStr">
        <is>
          <t>2025-08-16</t>
        </is>
      </c>
      <c r="B111" s="3" t="inlineStr">
        <is>
          <t>bff110f3-b62b-51ce-af70-d01194878fa6</t>
        </is>
      </c>
      <c r="C111" s="3" t="inlineStr">
        <is>
          <t>CO</t>
        </is>
      </c>
      <c r="D111" s="3" t="inlineStr">
        <is>
          <t>1957 Aston Martin DB12</t>
        </is>
      </c>
      <c r="E111" s="3" t="inlineStr">
        <is>
          <t>01 Luxury Sedan/SUV</t>
        </is>
      </c>
      <c r="F111" s="13" t="n">
        <v>760000</v>
      </c>
      <c r="G111" s="14" t="n">
        <v>0.65</v>
      </c>
      <c r="H111" s="14" t="n">
        <v>1.1</v>
      </c>
      <c r="I111" s="14" t="n">
        <v>1</v>
      </c>
      <c r="J111" s="14" t="n">
        <v>0.53</v>
      </c>
      <c r="K111" s="13">
        <f>ROUND(F111/100*G111*H111*I111/J111,2)</f>
        <v/>
      </c>
      <c r="L111" s="13" t="n">
        <v>10252.83</v>
      </c>
      <c r="M111" s="13">
        <f>L111-K111</f>
        <v/>
      </c>
      <c r="N111" s="3" t="inlineStr">
        <is>
          <t>bind</t>
        </is>
      </c>
      <c r="O111" s="3" t="inlineStr">
        <is>
          <t>bound</t>
        </is>
      </c>
    </row>
    <row r="112">
      <c r="A112" s="15" t="inlineStr">
        <is>
          <t>2025-08-19</t>
        </is>
      </c>
      <c r="B112" s="15" t="inlineStr">
        <is>
          <t>95d39904-88fc-55ce-a722-ed1b4d565d92</t>
        </is>
      </c>
      <c r="C112" s="15" t="inlineStr">
        <is>
          <t>NJ</t>
        </is>
      </c>
      <c r="D112" s="15" t="inlineStr">
        <is>
          <t>1977 Lamborghini Huracan EVO</t>
        </is>
      </c>
      <c r="E112" s="15" t="inlineStr">
        <is>
          <t>03 Supercar</t>
        </is>
      </c>
      <c r="F112" s="16" t="n">
        <v>610000</v>
      </c>
      <c r="G112" s="17" t="n">
        <v>0.95</v>
      </c>
      <c r="H112" s="17" t="n">
        <v>0.91</v>
      </c>
      <c r="I112" s="17" t="n">
        <v>1</v>
      </c>
      <c r="J112" s="17" t="n">
        <v>0.53</v>
      </c>
      <c r="K112" s="16">
        <f>ROUND(F112/100*G112*H112*I112/J112,2)</f>
        <v/>
      </c>
      <c r="L112" s="16" t="n">
        <v>9949.91</v>
      </c>
      <c r="M112" s="16">
        <f>L112-K112</f>
        <v/>
      </c>
      <c r="N112" s="15" t="inlineStr">
        <is>
          <t>bind</t>
        </is>
      </c>
      <c r="O112" s="15" t="inlineStr">
        <is>
          <t>bound</t>
        </is>
      </c>
    </row>
    <row r="113">
      <c r="A113" s="3" t="inlineStr">
        <is>
          <t>2025-08-22</t>
        </is>
      </c>
      <c r="B113" s="3" t="inlineStr">
        <is>
          <t>2a997d2f-a93c-550a-a894-019f2632a11a</t>
        </is>
      </c>
      <c r="C113" s="3" t="inlineStr">
        <is>
          <t>CA</t>
        </is>
      </c>
      <c r="D113" s="3" t="inlineStr">
        <is>
          <t>1977 Porsche 911 Turbo S</t>
        </is>
      </c>
      <c r="E113" s="3" t="inlineStr">
        <is>
          <t>01 Luxury Sedan/SUV</t>
        </is>
      </c>
      <c r="F113" s="13" t="n">
        <v>410000</v>
      </c>
      <c r="G113" s="14" t="n">
        <v>0.75</v>
      </c>
      <c r="H113" s="14" t="n">
        <v>1.35</v>
      </c>
      <c r="I113" s="14" t="n">
        <v>1</v>
      </c>
      <c r="J113" s="14" t="n">
        <v>0.53</v>
      </c>
      <c r="K113" s="13">
        <f>ROUND(F113/100*G113*H113*I113/J113,2)</f>
        <v/>
      </c>
      <c r="L113" s="13" t="n">
        <v>7832.55</v>
      </c>
      <c r="M113" s="13">
        <f>L113-K113</f>
        <v/>
      </c>
      <c r="N113" s="3" t="inlineStr">
        <is>
          <t>bind</t>
        </is>
      </c>
      <c r="O113" s="3" t="inlineStr">
        <is>
          <t>bound</t>
        </is>
      </c>
    </row>
    <row r="114">
      <c r="A114" s="15" t="inlineStr">
        <is>
          <t>2025-08-22</t>
        </is>
      </c>
      <c r="B114" s="15" t="inlineStr">
        <is>
          <t>dc0f8947-bf66-53e9-b7cb-96c5270a67ec</t>
        </is>
      </c>
      <c r="C114" s="15" t="inlineStr">
        <is>
          <t>CA</t>
        </is>
      </c>
      <c r="D114" s="15" t="inlineStr">
        <is>
          <t>1981 Ferrari 296 GTB</t>
        </is>
      </c>
      <c r="E114" s="15" t="inlineStr">
        <is>
          <t>03 Supercar</t>
        </is>
      </c>
      <c r="F114" s="16" t="n">
        <v>1045000</v>
      </c>
      <c r="G114" s="17" t="n">
        <v>0.8</v>
      </c>
      <c r="H114" s="17" t="n">
        <v>1.35</v>
      </c>
      <c r="I114" s="17" t="n">
        <v>1</v>
      </c>
      <c r="J114" s="17" t="n">
        <v>0.53</v>
      </c>
      <c r="K114" s="16">
        <f>ROUND(F114/100*G114*H114*I114/J114,2)</f>
        <v/>
      </c>
      <c r="L114" s="16" t="n">
        <v>21294.34</v>
      </c>
      <c r="M114" s="16">
        <f>L114-K114</f>
        <v/>
      </c>
      <c r="N114" s="15" t="inlineStr">
        <is>
          <t>bind</t>
        </is>
      </c>
      <c r="O114" s="15" t="inlineStr">
        <is>
          <t>bound</t>
        </is>
      </c>
    </row>
    <row r="115">
      <c r="A115" s="3" t="inlineStr">
        <is>
          <t>2025-08-26</t>
        </is>
      </c>
      <c r="B115" s="3" t="inlineStr">
        <is>
          <t>876ac834-c8f7-501a-895d-4ac8ae4e4f67</t>
        </is>
      </c>
      <c r="C115" s="3" t="inlineStr">
        <is>
          <t>TX</t>
        </is>
      </c>
      <c r="D115" s="3" t="inlineStr">
        <is>
          <t>1992 Alfa Romeo 8C 2900</t>
        </is>
      </c>
      <c r="E115" s="3" t="inlineStr">
        <is>
          <t>06 Vintage Pre-War (pre-1946)</t>
        </is>
      </c>
      <c r="F115" s="13" t="n">
        <v>365000</v>
      </c>
      <c r="G115" s="14" t="n">
        <v>0.42</v>
      </c>
      <c r="H115" s="14" t="n">
        <v>1.15</v>
      </c>
      <c r="I115" s="14" t="n">
        <v>1</v>
      </c>
      <c r="J115" s="14" t="n">
        <v>0.53</v>
      </c>
      <c r="K115" s="13">
        <f>ROUND(F115/100*G115*H115*I115/J115,2)</f>
        <v/>
      </c>
      <c r="L115" s="13" t="n">
        <v>3326.32</v>
      </c>
      <c r="M115" s="13">
        <f>L115-K115</f>
        <v/>
      </c>
      <c r="N115" s="3" t="inlineStr">
        <is>
          <t>bind</t>
        </is>
      </c>
      <c r="O115" s="3" t="inlineStr">
        <is>
          <t>bound</t>
        </is>
      </c>
    </row>
    <row r="116">
      <c r="A116" s="15" t="inlineStr">
        <is>
          <t>2025-08-11</t>
        </is>
      </c>
      <c r="B116" s="15" t="inlineStr">
        <is>
          <t>00630f22-4823-57b6-977b-18f14ea6da57</t>
        </is>
      </c>
      <c r="C116" s="15" t="inlineStr">
        <is>
          <t>OH</t>
        </is>
      </c>
      <c r="D116" s="15" t="inlineStr">
        <is>
          <t>2004 Lamborghini Huracan EVO</t>
        </is>
      </c>
      <c r="E116" s="15" t="inlineStr">
        <is>
          <t>03 Supercar</t>
        </is>
      </c>
      <c r="F116" s="16" t="n">
        <v>1665000</v>
      </c>
      <c r="G116" s="17" t="n">
        <v>0.8</v>
      </c>
      <c r="H116" s="17" t="n">
        <v>1.39</v>
      </c>
      <c r="I116" s="17" t="n">
        <v>1</v>
      </c>
      <c r="J116" s="17" t="n">
        <v>0.53</v>
      </c>
      <c r="K116" s="16">
        <f>ROUND(F116/100*G116*H116*I116/J116,2)</f>
        <v/>
      </c>
      <c r="L116" s="16" t="n">
        <v>34933.58</v>
      </c>
      <c r="M116" s="16">
        <f>L116-K116</f>
        <v/>
      </c>
      <c r="N116" s="15" t="inlineStr">
        <is>
          <t>bind</t>
        </is>
      </c>
      <c r="O116" s="15" t="inlineStr">
        <is>
          <t>bound</t>
        </is>
      </c>
    </row>
    <row r="117">
      <c r="A117" s="3" t="inlineStr">
        <is>
          <t>2025-08-27</t>
        </is>
      </c>
      <c r="B117" s="3" t="inlineStr">
        <is>
          <t>45265aee-cc21-5981-a255-026ee6b77da3</t>
        </is>
      </c>
      <c r="C117" s="3" t="inlineStr">
        <is>
          <t>NV</t>
        </is>
      </c>
      <c r="D117" s="3" t="inlineStr">
        <is>
          <t>1986 Porsche 911 Turbo S</t>
        </is>
      </c>
      <c r="E117" s="3" t="inlineStr">
        <is>
          <t>01 Luxury Sedan/SUV</t>
        </is>
      </c>
      <c r="F117" s="13" t="n">
        <v>550000</v>
      </c>
      <c r="G117" s="14" t="n">
        <v>0.65</v>
      </c>
      <c r="H117" s="14" t="n">
        <v>1.17</v>
      </c>
      <c r="I117" s="14" t="n">
        <v>1</v>
      </c>
      <c r="J117" s="14" t="n">
        <v>0.53</v>
      </c>
      <c r="K117" s="13">
        <f>ROUND(F117/100*G117*H117*I117/J117,2)</f>
        <v/>
      </c>
      <c r="L117" s="13" t="n">
        <v>7891.98</v>
      </c>
      <c r="M117" s="13">
        <f>L117-K117</f>
        <v/>
      </c>
      <c r="N117" s="3" t="inlineStr">
        <is>
          <t>decline</t>
        </is>
      </c>
      <c r="O117" s="3" t="inlineStr">
        <is>
          <t>indicative</t>
        </is>
      </c>
    </row>
    <row r="118">
      <c r="A118" s="15" t="inlineStr">
        <is>
          <t>2025-08-09</t>
        </is>
      </c>
      <c r="B118" s="15" t="inlineStr">
        <is>
          <t>9258f8f6-d231-5777-8356-6d889137743d</t>
        </is>
      </c>
      <c r="C118" s="15" t="inlineStr">
        <is>
          <t>MN</t>
        </is>
      </c>
      <c r="D118" s="15" t="inlineStr">
        <is>
          <t>2017 Mercedes-Benz 280SL Pagoda</t>
        </is>
      </c>
      <c r="E118" s="15" t="inlineStr">
        <is>
          <t>07 Post-War Classic (1946-1972)</t>
        </is>
      </c>
      <c r="F118" s="16" t="n">
        <v>1025000</v>
      </c>
      <c r="G118" s="17" t="n">
        <v>0.38</v>
      </c>
      <c r="H118" s="17" t="n">
        <v>1.32</v>
      </c>
      <c r="I118" s="17" t="n">
        <v>1</v>
      </c>
      <c r="J118" s="17" t="n">
        <v>0.53</v>
      </c>
      <c r="K118" s="16">
        <f>ROUND(F118/100*G118*H118*I118/J118,2)</f>
        <v/>
      </c>
      <c r="L118" s="16" t="n">
        <v>9700.75</v>
      </c>
      <c r="M118" s="16">
        <f>L118-K118</f>
        <v/>
      </c>
      <c r="N118" s="15" t="inlineStr">
        <is>
          <t>bind</t>
        </is>
      </c>
      <c r="O118" s="15" t="inlineStr">
        <is>
          <t>bound</t>
        </is>
      </c>
    </row>
    <row r="119">
      <c r="A119" s="3" t="inlineStr">
        <is>
          <t>2025-08-30</t>
        </is>
      </c>
      <c r="B119" s="3" t="inlineStr">
        <is>
          <t>2b1c8322-a6e8-533d-826b-3f32258feb1f</t>
        </is>
      </c>
      <c r="C119" s="3" t="inlineStr">
        <is>
          <t>UT</t>
        </is>
      </c>
      <c r="D119" s="3" t="inlineStr">
        <is>
          <t>1959 Maserati GranTurismo</t>
        </is>
      </c>
      <c r="E119" s="3" t="inlineStr">
        <is>
          <t>01 Luxury Sedan/SUV</t>
        </is>
      </c>
      <c r="F119" s="13" t="n">
        <v>215000</v>
      </c>
      <c r="G119" s="14" t="n">
        <v>0.92</v>
      </c>
      <c r="H119" s="14" t="n">
        <v>1.35</v>
      </c>
      <c r="I119" s="14" t="n">
        <v>1</v>
      </c>
      <c r="J119" s="14" t="n">
        <v>0.53</v>
      </c>
      <c r="K119" s="13">
        <f>ROUND(F119/100*G119*H119*I119/J119,2)</f>
        <v/>
      </c>
      <c r="L119" s="13" t="n">
        <v>5038.3</v>
      </c>
      <c r="M119" s="13">
        <f>L119-K119</f>
        <v/>
      </c>
      <c r="N119" s="3" t="inlineStr">
        <is>
          <t>refer</t>
        </is>
      </c>
      <c r="O119" s="3" t="inlineStr">
        <is>
          <t>indicative</t>
        </is>
      </c>
    </row>
    <row r="120">
      <c r="A120" s="15" t="inlineStr">
        <is>
          <t>2025-08-24</t>
        </is>
      </c>
      <c r="B120" s="15" t="inlineStr">
        <is>
          <t>97f1ab4f-0f83-5977-bb2d-654391e65bbe</t>
        </is>
      </c>
      <c r="C120" s="15" t="inlineStr">
        <is>
          <t>IL</t>
        </is>
      </c>
      <c r="D120" s="15" t="inlineStr">
        <is>
          <t>1990 BMW M8 Competition</t>
        </is>
      </c>
      <c r="E120" s="15" t="inlineStr">
        <is>
          <t>01 Luxury Sedan/SUV</t>
        </is>
      </c>
      <c r="F120" s="16" t="n">
        <v>635000</v>
      </c>
      <c r="G120" s="17" t="n">
        <v>0.65</v>
      </c>
      <c r="H120" s="17" t="n">
        <v>1.36</v>
      </c>
      <c r="I120" s="17" t="n">
        <v>1</v>
      </c>
      <c r="J120" s="17" t="n">
        <v>0.53</v>
      </c>
      <c r="K120" s="16">
        <f>ROUND(F120/100*G120*H120*I120/J120,2)</f>
        <v/>
      </c>
      <c r="L120" s="16" t="n">
        <v>10591.32</v>
      </c>
      <c r="M120" s="16">
        <f>L120-K120</f>
        <v/>
      </c>
      <c r="N120" s="15" t="inlineStr">
        <is>
          <t>bind</t>
        </is>
      </c>
      <c r="O120" s="15" t="inlineStr">
        <is>
          <t>bound</t>
        </is>
      </c>
    </row>
    <row r="121">
      <c r="A121" s="3" t="inlineStr">
        <is>
          <t>2025-08-08</t>
        </is>
      </c>
      <c r="B121" s="3" t="inlineStr">
        <is>
          <t>cb9ca5c7-8e28-5961-9050-f2668b310c82</t>
        </is>
      </c>
      <c r="C121" s="3" t="inlineStr">
        <is>
          <t>AL</t>
        </is>
      </c>
      <c r="D121" s="3" t="inlineStr">
        <is>
          <t>2013 Jaguar E-Type Series 1</t>
        </is>
      </c>
      <c r="E121" s="3" t="inlineStr">
        <is>
          <t>07 Post-War Classic (1946-1972)</t>
        </is>
      </c>
      <c r="F121" s="13" t="n">
        <v>215000</v>
      </c>
      <c r="G121" s="14" t="n">
        <v>0.57</v>
      </c>
      <c r="H121" s="14" t="n">
        <v>1.27</v>
      </c>
      <c r="I121" s="14" t="n">
        <v>1</v>
      </c>
      <c r="J121" s="14" t="n">
        <v>0.53</v>
      </c>
      <c r="K121" s="13">
        <f>ROUND(F121/100*G121*H121*I121/J121,2)</f>
        <v/>
      </c>
      <c r="L121" s="13" t="n">
        <v>2936.58</v>
      </c>
      <c r="M121" s="13">
        <f>L121-K121</f>
        <v/>
      </c>
      <c r="N121" s="3" t="inlineStr">
        <is>
          <t>bind</t>
        </is>
      </c>
      <c r="O121" s="3" t="inlineStr">
        <is>
          <t>bound</t>
        </is>
      </c>
    </row>
    <row r="122">
      <c r="A122" s="15" t="inlineStr">
        <is>
          <t>2025-08-10</t>
        </is>
      </c>
      <c r="B122" s="15" t="inlineStr">
        <is>
          <t>9bb68174-d3e5-54f6-bebe-9b95ef0e2a5b</t>
        </is>
      </c>
      <c r="C122" s="15" t="inlineStr">
        <is>
          <t>NJ</t>
        </is>
      </c>
      <c r="D122" s="15" t="inlineStr">
        <is>
          <t>1988 Mercedes-Benz AMG GT</t>
        </is>
      </c>
      <c r="E122" s="15" t="inlineStr">
        <is>
          <t>01 Luxury Sedan/SUV</t>
        </is>
      </c>
      <c r="F122" s="16" t="n">
        <v>205000</v>
      </c>
      <c r="G122" s="17" t="n">
        <v>0.92</v>
      </c>
      <c r="H122" s="17" t="n">
        <v>0.91</v>
      </c>
      <c r="I122" s="17" t="n">
        <v>1</v>
      </c>
      <c r="J122" s="17" t="n">
        <v>0.53</v>
      </c>
      <c r="K122" s="16">
        <f>ROUND(F122/100*G122*H122*I122/J122,2)</f>
        <v/>
      </c>
      <c r="L122" s="16" t="n">
        <v>3238.23</v>
      </c>
      <c r="M122" s="16">
        <f>L122-K122</f>
        <v/>
      </c>
      <c r="N122" s="15" t="inlineStr">
        <is>
          <t>bind</t>
        </is>
      </c>
      <c r="O122" s="15" t="inlineStr">
        <is>
          <t>bound</t>
        </is>
      </c>
    </row>
    <row r="123">
      <c r="A123" s="3" t="inlineStr">
        <is>
          <t>2025-08-16</t>
        </is>
      </c>
      <c r="B123" s="3" t="inlineStr">
        <is>
          <t>fd6abcd7-5e9b-5c71-991e-a1a2f5b7939f</t>
        </is>
      </c>
      <c r="C123" s="3" t="inlineStr">
        <is>
          <t>MA</t>
        </is>
      </c>
      <c r="D123" s="3" t="inlineStr">
        <is>
          <t>1959 Ferrari 275 GTB/4</t>
        </is>
      </c>
      <c r="E123" s="3" t="inlineStr">
        <is>
          <t>07 Post-War Classic (1946-1972)</t>
        </is>
      </c>
      <c r="F123" s="13" t="n">
        <v>365000</v>
      </c>
      <c r="G123" s="14" t="n">
        <v>0.48</v>
      </c>
      <c r="H123" s="14" t="n">
        <v>1.25</v>
      </c>
      <c r="I123" s="14" t="n">
        <v>1</v>
      </c>
      <c r="J123" s="14" t="n">
        <v>0.53</v>
      </c>
      <c r="K123" s="13">
        <f>ROUND(F123/100*G123*H123*I123/J123,2)</f>
        <v/>
      </c>
      <c r="L123" s="13" t="n">
        <v>4132.08</v>
      </c>
      <c r="M123" s="13">
        <f>L123-K123</f>
        <v/>
      </c>
      <c r="N123" s="3" t="inlineStr">
        <is>
          <t>refer</t>
        </is>
      </c>
      <c r="O123" s="3" t="inlineStr">
        <is>
          <t>indicative</t>
        </is>
      </c>
    </row>
    <row r="124">
      <c r="A124" s="15" t="inlineStr">
        <is>
          <t>2025-08-06</t>
        </is>
      </c>
      <c r="B124" s="15" t="inlineStr">
        <is>
          <t>3505b838-d6d3-5a18-9f9d-37fd98bd0759</t>
        </is>
      </c>
      <c r="C124" s="15" t="inlineStr">
        <is>
          <t>AK</t>
        </is>
      </c>
      <c r="D124" s="15" t="inlineStr">
        <is>
          <t>1972 Porsche 911 Turbo S</t>
        </is>
      </c>
      <c r="E124" s="15" t="inlineStr">
        <is>
          <t>01 Luxury Sedan/SUV</t>
        </is>
      </c>
      <c r="F124" s="16" t="n">
        <v>220000</v>
      </c>
      <c r="G124" s="17" t="n">
        <v>0.92</v>
      </c>
      <c r="H124" s="17" t="n">
        <v>1.14</v>
      </c>
      <c r="I124" s="17" t="n">
        <v>1</v>
      </c>
      <c r="J124" s="17" t="n">
        <v>0.53</v>
      </c>
      <c r="K124" s="16">
        <f>ROUND(F124/100*G124*H124*I124/J124,2)</f>
        <v/>
      </c>
      <c r="L124" s="16" t="n">
        <v>4353.51</v>
      </c>
      <c r="M124" s="16">
        <f>L124-K124</f>
        <v/>
      </c>
      <c r="N124" s="15" t="inlineStr">
        <is>
          <t>bind</t>
        </is>
      </c>
      <c r="O124" s="15" t="inlineStr">
        <is>
          <t>bound</t>
        </is>
      </c>
    </row>
    <row r="125">
      <c r="A125" s="3" t="inlineStr">
        <is>
          <t>2025-08-16</t>
        </is>
      </c>
      <c r="B125" s="3" t="inlineStr">
        <is>
          <t>0a29828f-95f6-524a-8bfd-ec209415dd68</t>
        </is>
      </c>
      <c r="C125" s="3" t="inlineStr">
        <is>
          <t>OK</t>
        </is>
      </c>
      <c r="D125" s="3" t="inlineStr">
        <is>
          <t>2002 Porsche 911 Turbo S</t>
        </is>
      </c>
      <c r="E125" s="3" t="inlineStr">
        <is>
          <t>01 Luxury Sedan/SUV</t>
        </is>
      </c>
      <c r="F125" s="13" t="n">
        <v>495000</v>
      </c>
      <c r="G125" s="14" t="n">
        <v>0.75</v>
      </c>
      <c r="H125" s="14" t="n">
        <v>1.26</v>
      </c>
      <c r="I125" s="14" t="n">
        <v>1</v>
      </c>
      <c r="J125" s="14" t="n">
        <v>0.53</v>
      </c>
      <c r="K125" s="13">
        <f>ROUND(F125/100*G125*H125*I125/J125,2)</f>
        <v/>
      </c>
      <c r="L125" s="13" t="n">
        <v>8825.940000000001</v>
      </c>
      <c r="M125" s="13">
        <f>L125-K125</f>
        <v/>
      </c>
      <c r="N125" s="3" t="inlineStr">
        <is>
          <t>bind</t>
        </is>
      </c>
      <c r="O125" s="3" t="inlineStr">
        <is>
          <t>bound</t>
        </is>
      </c>
    </row>
    <row r="126">
      <c r="A126" s="15" t="inlineStr">
        <is>
          <t>2025-08-11</t>
        </is>
      </c>
      <c r="B126" s="15" t="inlineStr">
        <is>
          <t>4534ae68-496c-574f-8484-b55f0aa1ad54</t>
        </is>
      </c>
      <c r="C126" s="15" t="inlineStr">
        <is>
          <t>WA</t>
        </is>
      </c>
      <c r="D126" s="15" t="inlineStr">
        <is>
          <t>2008 Mercedes-Benz 280SL Pagoda</t>
        </is>
      </c>
      <c r="E126" s="15" t="inlineStr">
        <is>
          <t>07 Post-War Classic (1946-1972)</t>
        </is>
      </c>
      <c r="F126" s="16" t="n">
        <v>1145000</v>
      </c>
      <c r="G126" s="17" t="n">
        <v>0.38</v>
      </c>
      <c r="H126" s="17" t="n">
        <v>0.96</v>
      </c>
      <c r="I126" s="17" t="n">
        <v>1</v>
      </c>
      <c r="J126" s="17" t="n">
        <v>0.53</v>
      </c>
      <c r="K126" s="16">
        <f>ROUND(F126/100*G126*H126*I126/J126,2)</f>
        <v/>
      </c>
      <c r="L126" s="16" t="n">
        <v>7881.06</v>
      </c>
      <c r="M126" s="16">
        <f>L126-K126</f>
        <v/>
      </c>
      <c r="N126" s="15" t="inlineStr">
        <is>
          <t>bind</t>
        </is>
      </c>
      <c r="O126" s="15" t="inlineStr">
        <is>
          <t>bound</t>
        </is>
      </c>
    </row>
    <row r="127">
      <c r="A127" s="3" t="inlineStr">
        <is>
          <t>2025-08-24</t>
        </is>
      </c>
      <c r="B127" s="3" t="inlineStr">
        <is>
          <t>522087d6-4dde-5ddd-83f4-c1c1e42e2b1a</t>
        </is>
      </c>
      <c r="C127" s="3" t="inlineStr">
        <is>
          <t>CA</t>
        </is>
      </c>
      <c r="D127" s="3" t="inlineStr">
        <is>
          <t>2008 McLaren 750S</t>
        </is>
      </c>
      <c r="E127" s="3" t="inlineStr">
        <is>
          <t>03 Supercar</t>
        </is>
      </c>
      <c r="F127" s="13" t="n">
        <v>1195000</v>
      </c>
      <c r="G127" s="14" t="n">
        <v>0.8</v>
      </c>
      <c r="H127" s="14" t="n">
        <v>1.35</v>
      </c>
      <c r="I127" s="14" t="n">
        <v>1</v>
      </c>
      <c r="J127" s="14" t="n">
        <v>0.53</v>
      </c>
      <c r="K127" s="13">
        <f>ROUND(F127/100*G127*H127*I127/J127,2)</f>
        <v/>
      </c>
      <c r="L127" s="13" t="n">
        <v>24350.94</v>
      </c>
      <c r="M127" s="13">
        <f>L127-K127</f>
        <v/>
      </c>
      <c r="N127" s="3" t="inlineStr">
        <is>
          <t>bind</t>
        </is>
      </c>
      <c r="O127" s="3" t="inlineStr">
        <is>
          <t>bound</t>
        </is>
      </c>
    </row>
    <row r="128">
      <c r="A128" s="15" t="inlineStr">
        <is>
          <t>2025-08-05</t>
        </is>
      </c>
      <c r="B128" s="15" t="inlineStr">
        <is>
          <t>31cf9ca1-e776-5981-bdaf-06861745fa16</t>
        </is>
      </c>
      <c r="C128" s="15" t="inlineStr">
        <is>
          <t>TX</t>
        </is>
      </c>
      <c r="D128" s="15" t="inlineStr">
        <is>
          <t>1994 BMW M8 Competition</t>
        </is>
      </c>
      <c r="E128" s="15" t="inlineStr">
        <is>
          <t>01 Luxury Sedan/SUV</t>
        </is>
      </c>
      <c r="F128" s="16" t="n">
        <v>345000</v>
      </c>
      <c r="G128" s="17" t="n">
        <v>0.75</v>
      </c>
      <c r="H128" s="17" t="n">
        <v>1.15</v>
      </c>
      <c r="I128" s="17" t="n">
        <v>1</v>
      </c>
      <c r="J128" s="17" t="n">
        <v>0.53</v>
      </c>
      <c r="K128" s="16">
        <f>ROUND(F128/100*G128*H128*I128/J128,2)</f>
        <v/>
      </c>
      <c r="L128" s="16" t="n">
        <v>5614.39</v>
      </c>
      <c r="M128" s="16">
        <f>L128-K128</f>
        <v/>
      </c>
      <c r="N128" s="15" t="inlineStr">
        <is>
          <t>decline</t>
        </is>
      </c>
      <c r="O128" s="15" t="inlineStr">
        <is>
          <t>indicative</t>
        </is>
      </c>
    </row>
    <row r="129">
      <c r="A129" s="3" t="inlineStr">
        <is>
          <t>2025-08-31</t>
        </is>
      </c>
      <c r="B129" s="3" t="inlineStr">
        <is>
          <t>d1bb2566-6b2f-5aae-80bf-8f421bbd8266</t>
        </is>
      </c>
      <c r="C129" s="3" t="inlineStr">
        <is>
          <t>IL</t>
        </is>
      </c>
      <c r="D129" s="3" t="inlineStr">
        <is>
          <t>1975 Aston Martin DB12</t>
        </is>
      </c>
      <c r="E129" s="3" t="inlineStr">
        <is>
          <t>01 Luxury Sedan/SUV</t>
        </is>
      </c>
      <c r="F129" s="13" t="n">
        <v>795000</v>
      </c>
      <c r="G129" s="14" t="n">
        <v>0.65</v>
      </c>
      <c r="H129" s="14" t="n">
        <v>1.36</v>
      </c>
      <c r="I129" s="14" t="n">
        <v>1</v>
      </c>
      <c r="J129" s="14" t="n">
        <v>0.53</v>
      </c>
      <c r="K129" s="13">
        <f>ROUND(F129/100*G129*H129*I129/J129,2)</f>
        <v/>
      </c>
      <c r="L129" s="13" t="n">
        <v>13260</v>
      </c>
      <c r="M129" s="13">
        <f>L129-K129</f>
        <v/>
      </c>
      <c r="N129" s="3" t="inlineStr">
        <is>
          <t>refer</t>
        </is>
      </c>
      <c r="O129" s="3" t="inlineStr">
        <is>
          <t>indicative</t>
        </is>
      </c>
    </row>
    <row r="130">
      <c r="A130" s="15" t="inlineStr">
        <is>
          <t>2025-08-23</t>
        </is>
      </c>
      <c r="B130" s="15" t="inlineStr">
        <is>
          <t>f8d9b285-8bd9-536a-b77e-d4daaba90806</t>
        </is>
      </c>
      <c r="C130" s="15" t="inlineStr">
        <is>
          <t>NC</t>
        </is>
      </c>
      <c r="D130" s="15" t="inlineStr">
        <is>
          <t>1956 Ferrari 275 GTB/4</t>
        </is>
      </c>
      <c r="E130" s="15" t="inlineStr">
        <is>
          <t>07 Post-War Classic (1946-1972)</t>
        </is>
      </c>
      <c r="F130" s="16" t="n">
        <v>685000</v>
      </c>
      <c r="G130" s="17" t="n">
        <v>0.43</v>
      </c>
      <c r="H130" s="17" t="n">
        <v>1.15</v>
      </c>
      <c r="I130" s="17" t="n">
        <v>1</v>
      </c>
      <c r="J130" s="17" t="n">
        <v>0.53</v>
      </c>
      <c r="K130" s="16">
        <f>ROUND(F130/100*G130*H130*I130/J130,2)</f>
        <v/>
      </c>
      <c r="L130" s="16" t="n">
        <v>6391.18</v>
      </c>
      <c r="M130" s="16">
        <f>L130-K130</f>
        <v/>
      </c>
      <c r="N130" s="15" t="inlineStr">
        <is>
          <t>bind</t>
        </is>
      </c>
      <c r="O130" s="15" t="inlineStr">
        <is>
          <t>bound</t>
        </is>
      </c>
    </row>
    <row r="131">
      <c r="A131" s="3" t="inlineStr">
        <is>
          <t>2025-08-29</t>
        </is>
      </c>
      <c r="B131" s="3" t="inlineStr">
        <is>
          <t>4de40237-7815-5a44-9ef3-e5d3660f9420</t>
        </is>
      </c>
      <c r="C131" s="3" t="inlineStr">
        <is>
          <t>WA</t>
        </is>
      </c>
      <c r="D131" s="3" t="inlineStr">
        <is>
          <t>2007 Bentley Continental GT</t>
        </is>
      </c>
      <c r="E131" s="3" t="inlineStr">
        <is>
          <t>01 Luxury Sedan/SUV</t>
        </is>
      </c>
      <c r="F131" s="13" t="n">
        <v>325000</v>
      </c>
      <c r="G131" s="14" t="n">
        <v>0.75</v>
      </c>
      <c r="H131" s="14" t="n">
        <v>0.96</v>
      </c>
      <c r="I131" s="14" t="n">
        <v>1</v>
      </c>
      <c r="J131" s="14" t="n">
        <v>0.53</v>
      </c>
      <c r="K131" s="13">
        <f>ROUND(F131/100*G131*H131*I131/J131,2)</f>
        <v/>
      </c>
      <c r="L131" s="13" t="n">
        <v>4415.09</v>
      </c>
      <c r="M131" s="13">
        <f>L131-K131</f>
        <v/>
      </c>
      <c r="N131" s="3" t="inlineStr">
        <is>
          <t>bind</t>
        </is>
      </c>
      <c r="O131" s="3" t="inlineStr">
        <is>
          <t>bound</t>
        </is>
      </c>
    </row>
    <row r="132">
      <c r="A132" s="15" t="inlineStr">
        <is>
          <t>2025-08-12</t>
        </is>
      </c>
      <c r="B132" s="15" t="inlineStr">
        <is>
          <t>d88aeee0-8fa4-5826-b211-9f5bcac0e344</t>
        </is>
      </c>
      <c r="C132" s="15" t="inlineStr">
        <is>
          <t>DE</t>
        </is>
      </c>
      <c r="D132" s="15" t="inlineStr">
        <is>
          <t>1991 Mercedes-Benz AMG GT</t>
        </is>
      </c>
      <c r="E132" s="15" t="inlineStr">
        <is>
          <t>01 Luxury Sedan/SUV</t>
        </is>
      </c>
      <c r="F132" s="16" t="n">
        <v>410000</v>
      </c>
      <c r="G132" s="17" t="n">
        <v>0.75</v>
      </c>
      <c r="H132" s="17" t="n">
        <v>1.25</v>
      </c>
      <c r="I132" s="17" t="n">
        <v>1</v>
      </c>
      <c r="J132" s="17" t="n">
        <v>0.53</v>
      </c>
      <c r="K132" s="16">
        <f>ROUND(F132/100*G132*H132*I132/J132,2)</f>
        <v/>
      </c>
      <c r="L132" s="16" t="n">
        <v>7252.36</v>
      </c>
      <c r="M132" s="16">
        <f>L132-K132</f>
        <v/>
      </c>
      <c r="N132" s="15" t="inlineStr">
        <is>
          <t>bind</t>
        </is>
      </c>
      <c r="O132" s="15" t="inlineStr">
        <is>
          <t>bound</t>
        </is>
      </c>
    </row>
    <row r="133">
      <c r="A133" s="3" t="inlineStr">
        <is>
          <t>2025-08-31</t>
        </is>
      </c>
      <c r="B133" s="3" t="inlineStr">
        <is>
          <t>4c7fbba1-272f-54e1-9abe-24a649f09bac</t>
        </is>
      </c>
      <c r="C133" s="3" t="inlineStr">
        <is>
          <t>AK</t>
        </is>
      </c>
      <c r="D133" s="3" t="inlineStr">
        <is>
          <t>1962 Ferrari 275 GTB/4</t>
        </is>
      </c>
      <c r="E133" s="3" t="inlineStr">
        <is>
          <t>07 Post-War Classic (1946-1972)</t>
        </is>
      </c>
      <c r="F133" s="13" t="n">
        <v>530000</v>
      </c>
      <c r="G133" s="14" t="n">
        <v>0.43</v>
      </c>
      <c r="H133" s="14" t="n">
        <v>1.14</v>
      </c>
      <c r="I133" s="14" t="n">
        <v>1</v>
      </c>
      <c r="J133" s="14" t="n">
        <v>0.53</v>
      </c>
      <c r="K133" s="13">
        <f>ROUND(F133/100*G133*H133*I133/J133,2)</f>
        <v/>
      </c>
      <c r="L133" s="13" t="n">
        <v>4902</v>
      </c>
      <c r="M133" s="13">
        <f>L133-K133</f>
        <v/>
      </c>
      <c r="N133" s="3" t="inlineStr">
        <is>
          <t>bind</t>
        </is>
      </c>
      <c r="O133" s="3" t="inlineStr">
        <is>
          <t>bound</t>
        </is>
      </c>
    </row>
    <row r="134">
      <c r="A134" s="15" t="inlineStr">
        <is>
          <t>2025-08-09</t>
        </is>
      </c>
      <c r="B134" s="15" t="inlineStr">
        <is>
          <t>6457a733-33a5-51e6-be4c-8965e5247f39</t>
        </is>
      </c>
      <c r="C134" s="15" t="inlineStr">
        <is>
          <t>NV</t>
        </is>
      </c>
      <c r="D134" s="15" t="inlineStr">
        <is>
          <t>1966 McLaren 750S</t>
        </is>
      </c>
      <c r="E134" s="15" t="inlineStr">
        <is>
          <t>03 Supercar</t>
        </is>
      </c>
      <c r="F134" s="16" t="n">
        <v>1495000</v>
      </c>
      <c r="G134" s="17" t="n">
        <v>0.8</v>
      </c>
      <c r="H134" s="17" t="n">
        <v>1.17</v>
      </c>
      <c r="I134" s="17" t="n">
        <v>1</v>
      </c>
      <c r="J134" s="17" t="n">
        <v>0.53</v>
      </c>
      <c r="K134" s="16">
        <f>ROUND(F134/100*G134*H134*I134/J134,2)</f>
        <v/>
      </c>
      <c r="L134" s="16" t="n">
        <v>26402.26</v>
      </c>
      <c r="M134" s="16">
        <f>L134-K134</f>
        <v/>
      </c>
      <c r="N134" s="15" t="inlineStr">
        <is>
          <t>bind</t>
        </is>
      </c>
      <c r="O134" s="15" t="inlineStr">
        <is>
          <t>bound</t>
        </is>
      </c>
    </row>
    <row r="135">
      <c r="A135" s="3" t="inlineStr">
        <is>
          <t>2025-08-30</t>
        </is>
      </c>
      <c r="B135" s="3" t="inlineStr">
        <is>
          <t>b319b4b6-3e4a-5bbc-89e0-4c6111151abe</t>
        </is>
      </c>
      <c r="C135" s="3" t="inlineStr">
        <is>
          <t>SD</t>
        </is>
      </c>
      <c r="D135" s="3" t="inlineStr">
        <is>
          <t>1993 Maserati GranTurismo</t>
        </is>
      </c>
      <c r="E135" s="3" t="inlineStr">
        <is>
          <t>01 Luxury Sedan/SUV</t>
        </is>
      </c>
      <c r="F135" s="13" t="n">
        <v>335000</v>
      </c>
      <c r="G135" s="14" t="n">
        <v>0.75</v>
      </c>
      <c r="H135" s="14" t="n">
        <v>1.11</v>
      </c>
      <c r="I135" s="14" t="n">
        <v>1</v>
      </c>
      <c r="J135" s="14" t="n">
        <v>0.53</v>
      </c>
      <c r="K135" s="13">
        <f>ROUND(F135/100*G135*H135*I135/J135,2)</f>
        <v/>
      </c>
      <c r="L135" s="13" t="n">
        <v>5262.03</v>
      </c>
      <c r="M135" s="13">
        <f>L135-K135</f>
        <v/>
      </c>
      <c r="N135" s="3" t="inlineStr">
        <is>
          <t>bind</t>
        </is>
      </c>
      <c r="O135" s="3" t="inlineStr">
        <is>
          <t>bound</t>
        </is>
      </c>
    </row>
    <row r="136">
      <c r="A136" s="15" t="inlineStr">
        <is>
          <t>2025-08-27</t>
        </is>
      </c>
      <c r="B136" s="15" t="inlineStr">
        <is>
          <t>9160d2c1-3707-5ab5-8724-349fa70b9f76</t>
        </is>
      </c>
      <c r="C136" s="15" t="inlineStr">
        <is>
          <t>SD</t>
        </is>
      </c>
      <c r="D136" s="15" t="inlineStr">
        <is>
          <t>1995 Lamborghini Huracan EVO</t>
        </is>
      </c>
      <c r="E136" s="15" t="inlineStr">
        <is>
          <t>03 Supercar</t>
        </is>
      </c>
      <c r="F136" s="16" t="n">
        <v>1950000</v>
      </c>
      <c r="G136" s="17" t="n">
        <v>0.8</v>
      </c>
      <c r="H136" s="17" t="n">
        <v>1.11</v>
      </c>
      <c r="I136" s="17" t="n">
        <v>1</v>
      </c>
      <c r="J136" s="17" t="n">
        <v>0.53</v>
      </c>
      <c r="K136" s="16">
        <f>ROUND(F136/100*G136*H136*I136/J136,2)</f>
        <v/>
      </c>
      <c r="L136" s="16" t="n">
        <v>32671.7</v>
      </c>
      <c r="M136" s="16">
        <f>L136-K136</f>
        <v/>
      </c>
      <c r="N136" s="15" t="inlineStr">
        <is>
          <t>bind</t>
        </is>
      </c>
      <c r="O136" s="15" t="inlineStr">
        <is>
          <t>bound</t>
        </is>
      </c>
    </row>
    <row r="137">
      <c r="A137" s="3" t="inlineStr">
        <is>
          <t>2025-08-05</t>
        </is>
      </c>
      <c r="B137" s="3" t="inlineStr">
        <is>
          <t>2381a54b-54e6-59c5-9cf8-be4c9c022bdb</t>
        </is>
      </c>
      <c r="C137" s="3" t="inlineStr">
        <is>
          <t>WY</t>
        </is>
      </c>
      <c r="D137" s="3" t="inlineStr">
        <is>
          <t>2006 Lamborghini Huracan EVO</t>
        </is>
      </c>
      <c r="E137" s="3" t="inlineStr">
        <is>
          <t>03 Supercar</t>
        </is>
      </c>
      <c r="F137" s="13" t="n">
        <v>1950000</v>
      </c>
      <c r="G137" s="14" t="n">
        <v>0.8</v>
      </c>
      <c r="H137" s="14" t="n">
        <v>1.07</v>
      </c>
      <c r="I137" s="14" t="n">
        <v>1</v>
      </c>
      <c r="J137" s="14" t="n">
        <v>0.53</v>
      </c>
      <c r="K137" s="13">
        <f>ROUND(F137/100*G137*H137*I137/J137,2)</f>
        <v/>
      </c>
      <c r="L137" s="13" t="n">
        <v>31494.34</v>
      </c>
      <c r="M137" s="13">
        <f>L137-K137</f>
        <v/>
      </c>
      <c r="N137" s="3" t="inlineStr">
        <is>
          <t>bind</t>
        </is>
      </c>
      <c r="O137" s="3" t="inlineStr">
        <is>
          <t>bound</t>
        </is>
      </c>
    </row>
    <row r="138">
      <c r="A138" s="15" t="inlineStr">
        <is>
          <t>2025-08-05</t>
        </is>
      </c>
      <c r="B138" s="15" t="inlineStr">
        <is>
          <t>f32863c2-c16a-5853-b686-25a1cdfa1ce0</t>
        </is>
      </c>
      <c r="C138" s="15" t="inlineStr">
        <is>
          <t>NJ</t>
        </is>
      </c>
      <c r="D138" s="15" t="inlineStr">
        <is>
          <t>1975 Jaguar E-Type Series 1</t>
        </is>
      </c>
      <c r="E138" s="15" t="inlineStr">
        <is>
          <t>07 Post-War Classic (1946-1972)</t>
        </is>
      </c>
      <c r="F138" s="16" t="n">
        <v>525000</v>
      </c>
      <c r="G138" s="17" t="n">
        <v>0.43</v>
      </c>
      <c r="H138" s="17" t="n">
        <v>0.91</v>
      </c>
      <c r="I138" s="17" t="n">
        <v>1</v>
      </c>
      <c r="J138" s="17" t="n">
        <v>0.53</v>
      </c>
      <c r="K138" s="16">
        <f>ROUND(F138/100*G138*H138*I138/J138,2)</f>
        <v/>
      </c>
      <c r="L138" s="16" t="n">
        <v>3876.08</v>
      </c>
      <c r="M138" s="16">
        <f>L138-K138</f>
        <v/>
      </c>
      <c r="N138" s="15" t="inlineStr">
        <is>
          <t>bind</t>
        </is>
      </c>
      <c r="O138" s="15" t="inlineStr">
        <is>
          <t>bound</t>
        </is>
      </c>
    </row>
    <row r="139">
      <c r="A139" s="3" t="inlineStr">
        <is>
          <t>2025-08-21</t>
        </is>
      </c>
      <c r="B139" s="3" t="inlineStr">
        <is>
          <t>b7179df0-5cff-5ab9-a095-c44550acb318</t>
        </is>
      </c>
      <c r="C139" s="3" t="inlineStr">
        <is>
          <t>CO</t>
        </is>
      </c>
      <c r="D139" s="3" t="inlineStr">
        <is>
          <t>1966 Ferrari SF90 Stradale</t>
        </is>
      </c>
      <c r="E139" s="3" t="inlineStr">
        <is>
          <t>03 Supercar</t>
        </is>
      </c>
      <c r="F139" s="13" t="n">
        <v>320000</v>
      </c>
      <c r="G139" s="14" t="n">
        <v>1.15</v>
      </c>
      <c r="H139" s="14" t="n">
        <v>1.1</v>
      </c>
      <c r="I139" s="14" t="n">
        <v>1</v>
      </c>
      <c r="J139" s="14" t="n">
        <v>0.53</v>
      </c>
      <c r="K139" s="13">
        <f>ROUND(F139/100*G139*H139*I139/J139,2)</f>
        <v/>
      </c>
      <c r="L139" s="13" t="n">
        <v>7637.74</v>
      </c>
      <c r="M139" s="13">
        <f>L139-K139</f>
        <v/>
      </c>
      <c r="N139" s="3" t="inlineStr">
        <is>
          <t>refer</t>
        </is>
      </c>
      <c r="O139" s="3" t="inlineStr">
        <is>
          <t>indicative</t>
        </is>
      </c>
    </row>
    <row r="140">
      <c r="A140" s="15" t="inlineStr">
        <is>
          <t>2025-08-03</t>
        </is>
      </c>
      <c r="B140" s="15" t="inlineStr">
        <is>
          <t>8e9c9657-1467-5f11-9ed5-b8f130536de2</t>
        </is>
      </c>
      <c r="C140" s="15" t="inlineStr">
        <is>
          <t>CA</t>
        </is>
      </c>
      <c r="D140" s="15" t="inlineStr">
        <is>
          <t>2003 BMW M8 Competition</t>
        </is>
      </c>
      <c r="E140" s="15" t="inlineStr">
        <is>
          <t>01 Luxury Sedan/SUV</t>
        </is>
      </c>
      <c r="F140" s="16" t="n">
        <v>880000</v>
      </c>
      <c r="G140" s="17" t="n">
        <v>0.65</v>
      </c>
      <c r="H140" s="17" t="n">
        <v>1.35</v>
      </c>
      <c r="I140" s="17" t="n">
        <v>1</v>
      </c>
      <c r="J140" s="17" t="n">
        <v>0.53</v>
      </c>
      <c r="K140" s="16">
        <f>ROUND(F140/100*G140*H140*I140/J140,2)</f>
        <v/>
      </c>
      <c r="L140" s="16" t="n">
        <v>14569.81</v>
      </c>
      <c r="M140" s="16">
        <f>L140-K140</f>
        <v/>
      </c>
      <c r="N140" s="15" t="inlineStr">
        <is>
          <t>decline</t>
        </is>
      </c>
      <c r="O140" s="15" t="inlineStr">
        <is>
          <t>indicative</t>
        </is>
      </c>
    </row>
    <row r="141">
      <c r="A141" s="3" t="inlineStr">
        <is>
          <t>2025-08-30</t>
        </is>
      </c>
      <c r="B141" s="3" t="inlineStr">
        <is>
          <t>8ada3364-1067-52a0-943a-48339bebe63a</t>
        </is>
      </c>
      <c r="C141" s="3" t="inlineStr">
        <is>
          <t>VA</t>
        </is>
      </c>
      <c r="D141" s="3" t="inlineStr">
        <is>
          <t>2008 Bentley Continental GT</t>
        </is>
      </c>
      <c r="E141" s="3" t="inlineStr">
        <is>
          <t>01 Luxury Sedan/SUV</t>
        </is>
      </c>
      <c r="F141" s="13" t="n">
        <v>445000</v>
      </c>
      <c r="G141" s="14" t="n">
        <v>0.75</v>
      </c>
      <c r="H141" s="14" t="n">
        <v>1.09</v>
      </c>
      <c r="I141" s="14" t="n">
        <v>1</v>
      </c>
      <c r="J141" s="14" t="n">
        <v>0.53</v>
      </c>
      <c r="K141" s="13">
        <f>ROUND(F141/100*G141*H141*I141/J141,2)</f>
        <v/>
      </c>
      <c r="L141" s="13" t="n">
        <v>6863.92</v>
      </c>
      <c r="M141" s="13">
        <f>L141-K141</f>
        <v/>
      </c>
      <c r="N141" s="3" t="inlineStr">
        <is>
          <t>decline</t>
        </is>
      </c>
      <c r="O141" s="3" t="inlineStr">
        <is>
          <t>indicative</t>
        </is>
      </c>
    </row>
    <row r="142">
      <c r="A142" s="15" t="inlineStr">
        <is>
          <t>2025-08-06</t>
        </is>
      </c>
      <c r="B142" s="15" t="inlineStr">
        <is>
          <t>4eacfd37-0d6e-5aa6-a3be-ee36a3b9255a</t>
        </is>
      </c>
      <c r="C142" s="15" t="inlineStr">
        <is>
          <t>WV</t>
        </is>
      </c>
      <c r="D142" s="15" t="inlineStr">
        <is>
          <t>1955 Maserati GranTurismo</t>
        </is>
      </c>
      <c r="E142" s="15" t="inlineStr">
        <is>
          <t>01 Luxury Sedan/SUV</t>
        </is>
      </c>
      <c r="F142" s="16" t="n">
        <v>490000</v>
      </c>
      <c r="G142" s="17" t="n">
        <v>0.75</v>
      </c>
      <c r="H142" s="17" t="n">
        <v>1.33</v>
      </c>
      <c r="I142" s="17" t="n">
        <v>1</v>
      </c>
      <c r="J142" s="17" t="n">
        <v>0.53</v>
      </c>
      <c r="K142" s="16">
        <f>ROUND(F142/100*G142*H142*I142/J142,2)</f>
        <v/>
      </c>
      <c r="L142" s="16" t="n">
        <v>9222.17</v>
      </c>
      <c r="M142" s="16">
        <f>L142-K142</f>
        <v/>
      </c>
      <c r="N142" s="15" t="inlineStr">
        <is>
          <t>decline</t>
        </is>
      </c>
      <c r="O142" s="15" t="inlineStr">
        <is>
          <t>indicative</t>
        </is>
      </c>
    </row>
    <row r="143">
      <c r="A143" s="3" t="inlineStr">
        <is>
          <t>2025-08-27</t>
        </is>
      </c>
      <c r="B143" s="3" t="inlineStr">
        <is>
          <t>0dd5ec80-cdaf-500a-94cc-abe1d5b6bb77</t>
        </is>
      </c>
      <c r="C143" s="3" t="inlineStr">
        <is>
          <t>AL</t>
        </is>
      </c>
      <c r="D143" s="3" t="inlineStr">
        <is>
          <t>1982 BMW M8 Competition</t>
        </is>
      </c>
      <c r="E143" s="3" t="inlineStr">
        <is>
          <t>01 Luxury Sedan/SUV</t>
        </is>
      </c>
      <c r="F143" s="13" t="n">
        <v>540000</v>
      </c>
      <c r="G143" s="14" t="n">
        <v>0.65</v>
      </c>
      <c r="H143" s="14" t="n">
        <v>1.27</v>
      </c>
      <c r="I143" s="14" t="n">
        <v>1</v>
      </c>
      <c r="J143" s="14" t="n">
        <v>0.53</v>
      </c>
      <c r="K143" s="13">
        <f>ROUND(F143/100*G143*H143*I143/J143,2)</f>
        <v/>
      </c>
      <c r="L143" s="13" t="n">
        <v>8410.75</v>
      </c>
      <c r="M143" s="13">
        <f>L143-K143</f>
        <v/>
      </c>
      <c r="N143" s="3" t="inlineStr">
        <is>
          <t>bind</t>
        </is>
      </c>
      <c r="O143" s="3" t="inlineStr">
        <is>
          <t>bound</t>
        </is>
      </c>
    </row>
    <row r="144">
      <c r="A144" s="15" t="inlineStr">
        <is>
          <t>2025-08-20</t>
        </is>
      </c>
      <c r="B144" s="15" t="inlineStr">
        <is>
          <t>d0a46c9c-dab8-5343-aafd-373a79f584a2</t>
        </is>
      </c>
      <c r="C144" s="15" t="inlineStr">
        <is>
          <t>CT</t>
        </is>
      </c>
      <c r="D144" s="15" t="inlineStr">
        <is>
          <t>1993 Porsche 911 Turbo S</t>
        </is>
      </c>
      <c r="E144" s="15" t="inlineStr">
        <is>
          <t>01 Luxury Sedan/SUV</t>
        </is>
      </c>
      <c r="F144" s="16" t="n">
        <v>590000</v>
      </c>
      <c r="G144" s="17" t="n">
        <v>0.65</v>
      </c>
      <c r="H144" s="17" t="n">
        <v>1.12</v>
      </c>
      <c r="I144" s="17" t="n">
        <v>1</v>
      </c>
      <c r="J144" s="17" t="n">
        <v>0.53</v>
      </c>
      <c r="K144" s="16">
        <f>ROUND(F144/100*G144*H144*I144/J144,2)</f>
        <v/>
      </c>
      <c r="L144" s="16" t="n">
        <v>8104.15</v>
      </c>
      <c r="M144" s="16">
        <f>L144-K144</f>
        <v/>
      </c>
      <c r="N144" s="15" t="inlineStr">
        <is>
          <t>bind</t>
        </is>
      </c>
      <c r="O144" s="15" t="inlineStr">
        <is>
          <t>bound</t>
        </is>
      </c>
    </row>
    <row r="145">
      <c r="A145" s="3" t="inlineStr">
        <is>
          <t>2025-08-30</t>
        </is>
      </c>
      <c r="B145" s="3" t="inlineStr">
        <is>
          <t>61e1b9f0-0117-5aea-9aad-fa5f81381679</t>
        </is>
      </c>
      <c r="C145" s="3" t="inlineStr">
        <is>
          <t>TX</t>
        </is>
      </c>
      <c r="D145" s="3" t="inlineStr">
        <is>
          <t>1956 Ferrari 296 GTB</t>
        </is>
      </c>
      <c r="E145" s="3" t="inlineStr">
        <is>
          <t>03 Supercar</t>
        </is>
      </c>
      <c r="F145" s="13" t="n">
        <v>400000</v>
      </c>
      <c r="G145" s="14" t="n">
        <v>1.15</v>
      </c>
      <c r="H145" s="14" t="n">
        <v>1.15</v>
      </c>
      <c r="I145" s="14" t="n">
        <v>1</v>
      </c>
      <c r="J145" s="14" t="n">
        <v>0.53</v>
      </c>
      <c r="K145" s="13">
        <f>ROUND(F145/100*G145*H145*I145/J145,2)</f>
        <v/>
      </c>
      <c r="L145" s="13" t="n">
        <v>9981.129999999999</v>
      </c>
      <c r="M145" s="13">
        <f>L145-K145</f>
        <v/>
      </c>
      <c r="N145" s="3" t="inlineStr">
        <is>
          <t>bind</t>
        </is>
      </c>
      <c r="O145" s="3" t="inlineStr">
        <is>
          <t>bound</t>
        </is>
      </c>
    </row>
    <row r="146">
      <c r="A146" s="15" t="inlineStr">
        <is>
          <t>2025-08-28</t>
        </is>
      </c>
      <c r="B146" s="15" t="inlineStr">
        <is>
          <t>e18c96eb-fa60-5390-8453-1ce2b6ef8188</t>
        </is>
      </c>
      <c r="C146" s="15" t="inlineStr">
        <is>
          <t>AR</t>
        </is>
      </c>
      <c r="D146" s="15" t="inlineStr">
        <is>
          <t>1996 Maserati GranTurismo</t>
        </is>
      </c>
      <c r="E146" s="15" t="inlineStr">
        <is>
          <t>01 Luxury Sedan/SUV</t>
        </is>
      </c>
      <c r="F146" s="16" t="n">
        <v>380000</v>
      </c>
      <c r="G146" s="17" t="n">
        <v>0.75</v>
      </c>
      <c r="H146" s="17" t="n">
        <v>1.38</v>
      </c>
      <c r="I146" s="17" t="n">
        <v>1</v>
      </c>
      <c r="J146" s="17" t="n">
        <v>0.53</v>
      </c>
      <c r="K146" s="16">
        <f>ROUND(F146/100*G146*H146*I146/J146,2)</f>
        <v/>
      </c>
      <c r="L146" s="16" t="n">
        <v>7420.75</v>
      </c>
      <c r="M146" s="16">
        <f>L146-K146</f>
        <v/>
      </c>
      <c r="N146" s="15" t="inlineStr">
        <is>
          <t>bind</t>
        </is>
      </c>
      <c r="O146" s="15" t="inlineStr">
        <is>
          <t>bound</t>
        </is>
      </c>
    </row>
    <row r="147">
      <c r="A147" s="3" t="inlineStr">
        <is>
          <t>2025-08-30</t>
        </is>
      </c>
      <c r="B147" s="3" t="inlineStr">
        <is>
          <t>0209dcee-1aeb-5d41-8483-a7fbe8bb228f</t>
        </is>
      </c>
      <c r="C147" s="3" t="inlineStr">
        <is>
          <t>NY</t>
        </is>
      </c>
      <c r="D147" s="3" t="inlineStr">
        <is>
          <t>1990 Lamborghini Huracan EVO</t>
        </is>
      </c>
      <c r="E147" s="3" t="inlineStr">
        <is>
          <t>03 Supercar</t>
        </is>
      </c>
      <c r="F147" s="13" t="n">
        <v>670000</v>
      </c>
      <c r="G147" s="14" t="n">
        <v>0.95</v>
      </c>
      <c r="H147" s="14" t="n">
        <v>1.28</v>
      </c>
      <c r="I147" s="14" t="n">
        <v>1</v>
      </c>
      <c r="J147" s="14" t="n">
        <v>0.53</v>
      </c>
      <c r="K147" s="13">
        <f>ROUND(F147/100*G147*H147*I147/J147,2)</f>
        <v/>
      </c>
      <c r="L147" s="13" t="n">
        <v>15372.08</v>
      </c>
      <c r="M147" s="13">
        <f>L147-K147</f>
        <v/>
      </c>
      <c r="N147" s="3" t="inlineStr">
        <is>
          <t>decline</t>
        </is>
      </c>
      <c r="O147" s="3" t="inlineStr">
        <is>
          <t>indicative</t>
        </is>
      </c>
    </row>
    <row r="148">
      <c r="A148" s="15" t="inlineStr">
        <is>
          <t>2025-08-26</t>
        </is>
      </c>
      <c r="B148" s="15" t="inlineStr">
        <is>
          <t>740fbdce-623b-5649-ad3c-ee3a864a9827</t>
        </is>
      </c>
      <c r="C148" s="15" t="inlineStr">
        <is>
          <t>HI</t>
        </is>
      </c>
      <c r="D148" s="15" t="inlineStr">
        <is>
          <t>1972 Porsche 911 Turbo S</t>
        </is>
      </c>
      <c r="E148" s="15" t="inlineStr">
        <is>
          <t>01 Luxury Sedan/SUV</t>
        </is>
      </c>
      <c r="F148" s="16" t="n">
        <v>435000</v>
      </c>
      <c r="G148" s="17" t="n">
        <v>0.75</v>
      </c>
      <c r="H148" s="17" t="n">
        <v>1.3</v>
      </c>
      <c r="I148" s="17" t="n">
        <v>1</v>
      </c>
      <c r="J148" s="17" t="n">
        <v>0.53</v>
      </c>
      <c r="K148" s="16">
        <f>ROUND(F148/100*G148*H148*I148/J148,2)</f>
        <v/>
      </c>
      <c r="L148" s="16" t="n">
        <v>8002.36</v>
      </c>
      <c r="M148" s="16">
        <f>L148-K148</f>
        <v/>
      </c>
      <c r="N148" s="15" t="inlineStr">
        <is>
          <t>bind</t>
        </is>
      </c>
      <c r="O148" s="15" t="inlineStr">
        <is>
          <t>bound</t>
        </is>
      </c>
    </row>
    <row r="149">
      <c r="A149" s="3" t="inlineStr">
        <is>
          <t>2025-08-28</t>
        </is>
      </c>
      <c r="B149" s="3" t="inlineStr">
        <is>
          <t>790e7bdb-0f85-52d7-b29c-4f205891ef7b</t>
        </is>
      </c>
      <c r="C149" s="3" t="inlineStr">
        <is>
          <t>CA</t>
        </is>
      </c>
      <c r="D149" s="3" t="inlineStr">
        <is>
          <t>1995 Lamborghini Huracan EVO</t>
        </is>
      </c>
      <c r="E149" s="3" t="inlineStr">
        <is>
          <t>03 Supercar</t>
        </is>
      </c>
      <c r="F149" s="13" t="n">
        <v>295000</v>
      </c>
      <c r="G149" s="14" t="n">
        <v>1.15</v>
      </c>
      <c r="H149" s="14" t="n">
        <v>1.35</v>
      </c>
      <c r="I149" s="14" t="n">
        <v>1</v>
      </c>
      <c r="J149" s="14" t="n">
        <v>0.53</v>
      </c>
      <c r="K149" s="13">
        <f>ROUND(F149/100*G149*H149*I149/J149,2)</f>
        <v/>
      </c>
      <c r="L149" s="13" t="n">
        <v>8641.27</v>
      </c>
      <c r="M149" s="13">
        <f>L149-K149</f>
        <v/>
      </c>
      <c r="N149" s="3" t="inlineStr">
        <is>
          <t>bind</t>
        </is>
      </c>
      <c r="O149" s="3" t="inlineStr">
        <is>
          <t>bound</t>
        </is>
      </c>
    </row>
    <row r="150">
      <c r="A150" s="15" t="inlineStr">
        <is>
          <t>2025-08-04</t>
        </is>
      </c>
      <c r="B150" s="15" t="inlineStr">
        <is>
          <t>b7bcad6c-899e-5606-9e32-039d24d8996c</t>
        </is>
      </c>
      <c r="C150" s="15" t="inlineStr">
        <is>
          <t>MI</t>
        </is>
      </c>
      <c r="D150" s="15" t="inlineStr">
        <is>
          <t>2018 Aston Martin DB5</t>
        </is>
      </c>
      <c r="E150" s="15" t="inlineStr">
        <is>
          <t>07 Post-War Classic (1946-1972)</t>
        </is>
      </c>
      <c r="F150" s="16" t="n">
        <v>405000</v>
      </c>
      <c r="G150" s="17" t="n">
        <v>0.48</v>
      </c>
      <c r="H150" s="17" t="n">
        <v>1.55</v>
      </c>
      <c r="I150" s="17" t="n">
        <v>1</v>
      </c>
      <c r="J150" s="17" t="n">
        <v>0.53</v>
      </c>
      <c r="K150" s="16">
        <f>ROUND(F150/100*G150*H150*I150/J150,2)</f>
        <v/>
      </c>
      <c r="L150" s="16" t="n">
        <v>5685.28</v>
      </c>
      <c r="M150" s="16">
        <f>L150-K150</f>
        <v/>
      </c>
      <c r="N150" s="15" t="inlineStr">
        <is>
          <t>bind</t>
        </is>
      </c>
      <c r="O150" s="15" t="inlineStr">
        <is>
          <t>bound</t>
        </is>
      </c>
    </row>
    <row r="151">
      <c r="A151" s="3" t="inlineStr">
        <is>
          <t>2025-08-27</t>
        </is>
      </c>
      <c r="B151" s="3" t="inlineStr">
        <is>
          <t>203844a6-1ad3-52a9-bb73-b0d11c33d49e</t>
        </is>
      </c>
      <c r="C151" s="3" t="inlineStr">
        <is>
          <t>IN</t>
        </is>
      </c>
      <c r="D151" s="3" t="inlineStr">
        <is>
          <t>1993 BMW M8 Competition</t>
        </is>
      </c>
      <c r="E151" s="3" t="inlineStr">
        <is>
          <t>01 Luxury Sedan/SUV</t>
        </is>
      </c>
      <c r="F151" s="13" t="n">
        <v>290000</v>
      </c>
      <c r="G151" s="14" t="n">
        <v>0.75</v>
      </c>
      <c r="H151" s="14" t="n">
        <v>1.23</v>
      </c>
      <c r="I151" s="14" t="n">
        <v>1</v>
      </c>
      <c r="J151" s="14" t="n">
        <v>0.53</v>
      </c>
      <c r="K151" s="13">
        <f>ROUND(F151/100*G151*H151*I151/J151,2)</f>
        <v/>
      </c>
      <c r="L151" s="13" t="n">
        <v>5047.64</v>
      </c>
      <c r="M151" s="13">
        <f>L151-K151</f>
        <v/>
      </c>
      <c r="N151" s="3" t="inlineStr">
        <is>
          <t>bind</t>
        </is>
      </c>
      <c r="O151" s="3" t="inlineStr">
        <is>
          <t>bound</t>
        </is>
      </c>
    </row>
    <row r="152">
      <c r="A152" s="15" t="inlineStr">
        <is>
          <t>2025-08-29</t>
        </is>
      </c>
      <c r="B152" s="15" t="inlineStr">
        <is>
          <t>b85243a5-1ce6-529f-bc1c-279c4d92f77b</t>
        </is>
      </c>
      <c r="C152" s="15" t="inlineStr">
        <is>
          <t>WV</t>
        </is>
      </c>
      <c r="D152" s="15" t="inlineStr">
        <is>
          <t>2024 Maserati GranTurismo</t>
        </is>
      </c>
      <c r="E152" s="15" t="inlineStr">
        <is>
          <t>01 Luxury Sedan/SUV</t>
        </is>
      </c>
      <c r="F152" s="16" t="n">
        <v>460000</v>
      </c>
      <c r="G152" s="17" t="n">
        <v>0.75</v>
      </c>
      <c r="H152" s="17" t="n">
        <v>1.33</v>
      </c>
      <c r="I152" s="17" t="n">
        <v>1</v>
      </c>
      <c r="J152" s="17" t="n">
        <v>0.53</v>
      </c>
      <c r="K152" s="16">
        <f>ROUND(F152/100*G152*H152*I152/J152,2)</f>
        <v/>
      </c>
      <c r="L152" s="16" t="n">
        <v>8657.549999999999</v>
      </c>
      <c r="M152" s="16">
        <f>L152-K152</f>
        <v/>
      </c>
      <c r="N152" s="15" t="inlineStr">
        <is>
          <t>bind</t>
        </is>
      </c>
      <c r="O152" s="15" t="inlineStr">
        <is>
          <t>bound</t>
        </is>
      </c>
    </row>
    <row r="153">
      <c r="A153" s="3" t="inlineStr">
        <is>
          <t>2025-08-19</t>
        </is>
      </c>
      <c r="B153" s="3" t="inlineStr">
        <is>
          <t>665a13de-57d7-5557-adc6-904dc31442c5</t>
        </is>
      </c>
      <c r="C153" s="3" t="inlineStr">
        <is>
          <t>SC</t>
        </is>
      </c>
      <c r="D153" s="3" t="inlineStr">
        <is>
          <t>1957 BMW M8 Competition</t>
        </is>
      </c>
      <c r="E153" s="3" t="inlineStr">
        <is>
          <t>01 Luxury Sedan/SUV</t>
        </is>
      </c>
      <c r="F153" s="13" t="n">
        <v>780000</v>
      </c>
      <c r="G153" s="14" t="n">
        <v>0.65</v>
      </c>
      <c r="H153" s="14" t="n">
        <v>1.24</v>
      </c>
      <c r="I153" s="14" t="n">
        <v>1</v>
      </c>
      <c r="J153" s="14" t="n">
        <v>0.53</v>
      </c>
      <c r="K153" s="13">
        <f>ROUND(F153/100*G153*H153*I153/J153,2)</f>
        <v/>
      </c>
      <c r="L153" s="13" t="n">
        <v>11861.89</v>
      </c>
      <c r="M153" s="13">
        <f>L153-K153</f>
        <v/>
      </c>
      <c r="N153" s="3" t="inlineStr">
        <is>
          <t>bind</t>
        </is>
      </c>
      <c r="O153" s="3" t="inlineStr">
        <is>
          <t>bound</t>
        </is>
      </c>
    </row>
    <row r="154">
      <c r="A154" s="15" t="inlineStr">
        <is>
          <t>2025-08-27</t>
        </is>
      </c>
      <c r="B154" s="15" t="inlineStr">
        <is>
          <t>58c591c8-e578-5f4d-a334-e403d5006fab</t>
        </is>
      </c>
      <c r="C154" s="15" t="inlineStr">
        <is>
          <t>OK</t>
        </is>
      </c>
      <c r="D154" s="15" t="inlineStr">
        <is>
          <t>1997 Aston Martin DB12</t>
        </is>
      </c>
      <c r="E154" s="15" t="inlineStr">
        <is>
          <t>01 Luxury Sedan/SUV</t>
        </is>
      </c>
      <c r="F154" s="16" t="n">
        <v>1355000</v>
      </c>
      <c r="G154" s="17" t="n">
        <v>0.55</v>
      </c>
      <c r="H154" s="17" t="n">
        <v>1.26</v>
      </c>
      <c r="I154" s="17" t="n">
        <v>1</v>
      </c>
      <c r="J154" s="17" t="n">
        <v>0.53</v>
      </c>
      <c r="K154" s="16">
        <f>ROUND(F154/100*G154*H154*I154/J154,2)</f>
        <v/>
      </c>
      <c r="L154" s="16" t="n">
        <v>17717.26</v>
      </c>
      <c r="M154" s="16">
        <f>L154-K154</f>
        <v/>
      </c>
      <c r="N154" s="15" t="inlineStr">
        <is>
          <t>bind</t>
        </is>
      </c>
      <c r="O154" s="15" t="inlineStr">
        <is>
          <t>bound</t>
        </is>
      </c>
    </row>
    <row r="155">
      <c r="A155" s="3" t="inlineStr">
        <is>
          <t>2025-08-13</t>
        </is>
      </c>
      <c r="B155" s="3" t="inlineStr">
        <is>
          <t>68d0b5c9-eb57-539f-96f9-c725d44e0d2c</t>
        </is>
      </c>
      <c r="C155" s="3" t="inlineStr">
        <is>
          <t>NY</t>
        </is>
      </c>
      <c r="D155" s="3" t="inlineStr">
        <is>
          <t>1999 Maserati GranTurismo</t>
        </is>
      </c>
      <c r="E155" s="3" t="inlineStr">
        <is>
          <t>01 Luxury Sedan/SUV</t>
        </is>
      </c>
      <c r="F155" s="13" t="n">
        <v>395000</v>
      </c>
      <c r="G155" s="14" t="n">
        <v>0.75</v>
      </c>
      <c r="H155" s="14" t="n">
        <v>1.28</v>
      </c>
      <c r="I155" s="14" t="n">
        <v>1</v>
      </c>
      <c r="J155" s="14" t="n">
        <v>0.53</v>
      </c>
      <c r="K155" s="13">
        <f>ROUND(F155/100*G155*H155*I155/J155,2)</f>
        <v/>
      </c>
      <c r="L155" s="13" t="n">
        <v>7154.72</v>
      </c>
      <c r="M155" s="13">
        <f>L155-K155</f>
        <v/>
      </c>
      <c r="N155" s="3" t="inlineStr">
        <is>
          <t>bind</t>
        </is>
      </c>
      <c r="O155" s="3" t="inlineStr">
        <is>
          <t>bound</t>
        </is>
      </c>
    </row>
    <row r="156">
      <c r="A156" s="15" t="inlineStr">
        <is>
          <t>2025-08-20</t>
        </is>
      </c>
      <c r="B156" s="15" t="inlineStr">
        <is>
          <t>752da444-7a20-5e5b-ae49-396aef555a88</t>
        </is>
      </c>
      <c r="C156" s="15" t="inlineStr">
        <is>
          <t>LA</t>
        </is>
      </c>
      <c r="D156" s="15" t="inlineStr">
        <is>
          <t>1990 Porsche 911 Turbo S</t>
        </is>
      </c>
      <c r="E156" s="15" t="inlineStr">
        <is>
          <t>01 Luxury Sedan/SUV</t>
        </is>
      </c>
      <c r="F156" s="16" t="n">
        <v>760000</v>
      </c>
      <c r="G156" s="17" t="n">
        <v>0.65</v>
      </c>
      <c r="H156" s="17" t="n">
        <v>1.21</v>
      </c>
      <c r="I156" s="17" t="n">
        <v>1</v>
      </c>
      <c r="J156" s="17" t="n">
        <v>0.53</v>
      </c>
      <c r="K156" s="16">
        <f>ROUND(F156/100*G156*H156*I156/J156,2)</f>
        <v/>
      </c>
      <c r="L156" s="16" t="n">
        <v>11278.11</v>
      </c>
      <c r="M156" s="16">
        <f>L156-K156</f>
        <v/>
      </c>
      <c r="N156" s="15" t="inlineStr">
        <is>
          <t>refer</t>
        </is>
      </c>
      <c r="O156" s="15" t="inlineStr">
        <is>
          <t>indicative</t>
        </is>
      </c>
    </row>
    <row r="157">
      <c r="A157" s="3" t="inlineStr">
        <is>
          <t>2025-08-13</t>
        </is>
      </c>
      <c r="B157" s="3" t="inlineStr">
        <is>
          <t>d8de1150-ee1e-5cb3-b71d-cd6c45b40e49</t>
        </is>
      </c>
      <c r="C157" s="3" t="inlineStr">
        <is>
          <t>NY</t>
        </is>
      </c>
      <c r="D157" s="3" t="inlineStr">
        <is>
          <t>2009 Jaguar E-Type Series 1</t>
        </is>
      </c>
      <c r="E157" s="3" t="inlineStr">
        <is>
          <t>07 Post-War Classic (1946-1972)</t>
        </is>
      </c>
      <c r="F157" s="13" t="n">
        <v>380000</v>
      </c>
      <c r="G157" s="14" t="n">
        <v>0.48</v>
      </c>
      <c r="H157" s="14" t="n">
        <v>1.28</v>
      </c>
      <c r="I157" s="14" t="n">
        <v>1</v>
      </c>
      <c r="J157" s="14" t="n">
        <v>0.53</v>
      </c>
      <c r="K157" s="13">
        <f>ROUND(F157/100*G157*H157*I157/J157,2)</f>
        <v/>
      </c>
      <c r="L157" s="13" t="n">
        <v>4405.13</v>
      </c>
      <c r="M157" s="13">
        <f>L157-K157</f>
        <v/>
      </c>
      <c r="N157" s="3" t="inlineStr">
        <is>
          <t>bind</t>
        </is>
      </c>
      <c r="O157" s="3" t="inlineStr">
        <is>
          <t>bound</t>
        </is>
      </c>
    </row>
    <row r="158">
      <c r="A158" s="15" t="inlineStr">
        <is>
          <t>2025-08-09</t>
        </is>
      </c>
      <c r="B158" s="15" t="inlineStr">
        <is>
          <t>4057e987-2e16-5e71-b68d-e88f66ac0a00</t>
        </is>
      </c>
      <c r="C158" s="15" t="inlineStr">
        <is>
          <t>SC</t>
        </is>
      </c>
      <c r="D158" s="15" t="inlineStr">
        <is>
          <t>1989 Mercedes-Benz AMG GT</t>
        </is>
      </c>
      <c r="E158" s="15" t="inlineStr">
        <is>
          <t>01 Luxury Sedan/SUV</t>
        </is>
      </c>
      <c r="F158" s="16" t="n">
        <v>265000</v>
      </c>
      <c r="G158" s="17" t="n">
        <v>0.75</v>
      </c>
      <c r="H158" s="17" t="n">
        <v>1.24</v>
      </c>
      <c r="I158" s="17" t="n">
        <v>1</v>
      </c>
      <c r="J158" s="17" t="n">
        <v>0.53</v>
      </c>
      <c r="K158" s="16">
        <f>ROUND(F158/100*G158*H158*I158/J158,2)</f>
        <v/>
      </c>
      <c r="L158" s="16" t="n">
        <v>4650</v>
      </c>
      <c r="M158" s="16">
        <f>L158-K158</f>
        <v/>
      </c>
      <c r="N158" s="15" t="inlineStr">
        <is>
          <t>refer</t>
        </is>
      </c>
      <c r="O158" s="15" t="inlineStr">
        <is>
          <t>indicative</t>
        </is>
      </c>
    </row>
    <row r="159">
      <c r="A159" s="3" t="inlineStr">
        <is>
          <t>2025-08-22</t>
        </is>
      </c>
      <c r="B159" s="3" t="inlineStr">
        <is>
          <t>b6e14759-f293-54bb-9344-9858da5553c7</t>
        </is>
      </c>
      <c r="C159" s="3" t="inlineStr">
        <is>
          <t>NY</t>
        </is>
      </c>
      <c r="D159" s="3" t="inlineStr">
        <is>
          <t>2006 Maserati GranTurismo</t>
        </is>
      </c>
      <c r="E159" s="3" t="inlineStr">
        <is>
          <t>01 Luxury Sedan/SUV</t>
        </is>
      </c>
      <c r="F159" s="13" t="n">
        <v>590000</v>
      </c>
      <c r="G159" s="14" t="n">
        <v>0.65</v>
      </c>
      <c r="H159" s="14" t="n">
        <v>1.28</v>
      </c>
      <c r="I159" s="14" t="n">
        <v>1</v>
      </c>
      <c r="J159" s="14" t="n">
        <v>0.53</v>
      </c>
      <c r="K159" s="13">
        <f>ROUND(F159/100*G159*H159*I159/J159,2)</f>
        <v/>
      </c>
      <c r="L159" s="13" t="n">
        <v>9261.889999999999</v>
      </c>
      <c r="M159" s="13">
        <f>L159-K159</f>
        <v/>
      </c>
      <c r="N159" s="3" t="inlineStr">
        <is>
          <t>bind</t>
        </is>
      </c>
      <c r="O159" s="3" t="inlineStr">
        <is>
          <t>bound</t>
        </is>
      </c>
    </row>
    <row r="160">
      <c r="A160" s="15" t="inlineStr">
        <is>
          <t>2025-08-26</t>
        </is>
      </c>
      <c r="B160" s="15" t="inlineStr">
        <is>
          <t>f57ed689-376b-52b9-8f92-09ca9cd51ea9</t>
        </is>
      </c>
      <c r="C160" s="15" t="inlineStr">
        <is>
          <t>TX</t>
        </is>
      </c>
      <c r="D160" s="15" t="inlineStr">
        <is>
          <t>1973 Mercedes-Benz AMG GT</t>
        </is>
      </c>
      <c r="E160" s="15" t="inlineStr">
        <is>
          <t>01 Luxury Sedan/SUV</t>
        </is>
      </c>
      <c r="F160" s="16" t="n">
        <v>590000</v>
      </c>
      <c r="G160" s="17" t="n">
        <v>0.65</v>
      </c>
      <c r="H160" s="17" t="n">
        <v>1.15</v>
      </c>
      <c r="I160" s="17" t="n">
        <v>1</v>
      </c>
      <c r="J160" s="17" t="n">
        <v>0.53</v>
      </c>
      <c r="K160" s="16">
        <f>ROUND(F160/100*G160*H160*I160/J160,2)</f>
        <v/>
      </c>
      <c r="L160" s="16" t="n">
        <v>8321.23</v>
      </c>
      <c r="M160" s="16">
        <f>L160-K160</f>
        <v/>
      </c>
      <c r="N160" s="15" t="inlineStr">
        <is>
          <t>bind</t>
        </is>
      </c>
      <c r="O160" s="15" t="inlineStr">
        <is>
          <t>bound</t>
        </is>
      </c>
    </row>
    <row r="161">
      <c r="A161" s="3" t="inlineStr">
        <is>
          <t>2025-08-09</t>
        </is>
      </c>
      <c r="B161" s="3" t="inlineStr">
        <is>
          <t>8a4d9000-bd52-58f2-9aa5-5589b280b6ac</t>
        </is>
      </c>
      <c r="C161" s="3" t="inlineStr">
        <is>
          <t>OK</t>
        </is>
      </c>
      <c r="D161" s="3" t="inlineStr">
        <is>
          <t>2005 Maserati GranTurismo</t>
        </is>
      </c>
      <c r="E161" s="3" t="inlineStr">
        <is>
          <t>01 Luxury Sedan/SUV</t>
        </is>
      </c>
      <c r="F161" s="13" t="n">
        <v>285000</v>
      </c>
      <c r="G161" s="14" t="n">
        <v>0.75</v>
      </c>
      <c r="H161" s="14" t="n">
        <v>1.26</v>
      </c>
      <c r="I161" s="14" t="n">
        <v>1</v>
      </c>
      <c r="J161" s="14" t="n">
        <v>0.53</v>
      </c>
      <c r="K161" s="13">
        <f>ROUND(F161/100*G161*H161*I161/J161,2)</f>
        <v/>
      </c>
      <c r="L161" s="13" t="n">
        <v>5081.6</v>
      </c>
      <c r="M161" s="13">
        <f>L161-K161</f>
        <v/>
      </c>
      <c r="N161" s="3" t="inlineStr">
        <is>
          <t>bind</t>
        </is>
      </c>
      <c r="O161" s="3" t="inlineStr">
        <is>
          <t>bound</t>
        </is>
      </c>
    </row>
    <row r="162">
      <c r="A162" s="15" t="inlineStr">
        <is>
          <t>2025-08-10</t>
        </is>
      </c>
      <c r="B162" s="15" t="inlineStr">
        <is>
          <t>1f385d9d-85f2-5879-8b02-43b9aaeefa63</t>
        </is>
      </c>
      <c r="C162" s="15" t="inlineStr">
        <is>
          <t>OR</t>
        </is>
      </c>
      <c r="D162" s="15" t="inlineStr">
        <is>
          <t>1958 Bentley 4.5 Litre</t>
        </is>
      </c>
      <c r="E162" s="15" t="inlineStr">
        <is>
          <t>06 Vintage Pre-War (pre-1946)</t>
        </is>
      </c>
      <c r="F162" s="16" t="n">
        <v>515000</v>
      </c>
      <c r="G162" s="17" t="n">
        <v>0.38</v>
      </c>
      <c r="H162" s="17" t="n">
        <v>1.13</v>
      </c>
      <c r="I162" s="17" t="n">
        <v>1</v>
      </c>
      <c r="J162" s="17" t="n">
        <v>0.53</v>
      </c>
      <c r="K162" s="16">
        <f>ROUND(F162/100*G162*H162*I162/J162,2)</f>
        <v/>
      </c>
      <c r="L162" s="16" t="n">
        <v>4172.47</v>
      </c>
      <c r="M162" s="16">
        <f>L162-K162</f>
        <v/>
      </c>
      <c r="N162" s="15" t="inlineStr">
        <is>
          <t>bind</t>
        </is>
      </c>
      <c r="O162" s="15" t="inlineStr">
        <is>
          <t>bound</t>
        </is>
      </c>
    </row>
    <row r="163">
      <c r="A163" s="3" t="inlineStr">
        <is>
          <t>2025-08-12</t>
        </is>
      </c>
      <c r="B163" s="3" t="inlineStr">
        <is>
          <t>d24c8199-c8d9-5a31-87ea-603c60f85587</t>
        </is>
      </c>
      <c r="C163" s="3" t="inlineStr">
        <is>
          <t>SC</t>
        </is>
      </c>
      <c r="D163" s="3" t="inlineStr">
        <is>
          <t>1983 McLaren 750S</t>
        </is>
      </c>
      <c r="E163" s="3" t="inlineStr">
        <is>
          <t>03 Supercar</t>
        </is>
      </c>
      <c r="F163" s="13" t="n">
        <v>760000</v>
      </c>
      <c r="G163" s="14" t="n">
        <v>0.95</v>
      </c>
      <c r="H163" s="14" t="n">
        <v>1.24</v>
      </c>
      <c r="I163" s="14" t="n">
        <v>1</v>
      </c>
      <c r="J163" s="14" t="n">
        <v>0.53</v>
      </c>
      <c r="K163" s="13">
        <f>ROUND(F163/100*G163*H163*I163/J163,2)</f>
        <v/>
      </c>
      <c r="L163" s="13" t="n">
        <v>16892.08</v>
      </c>
      <c r="M163" s="13">
        <f>L163-K163</f>
        <v/>
      </c>
      <c r="N163" s="3" t="inlineStr">
        <is>
          <t>decline</t>
        </is>
      </c>
      <c r="O163" s="3" t="inlineStr">
        <is>
          <t>indicative</t>
        </is>
      </c>
    </row>
    <row r="164">
      <c r="A164" s="15" t="inlineStr">
        <is>
          <t>2025-08-06</t>
        </is>
      </c>
      <c r="B164" s="15" t="inlineStr">
        <is>
          <t>80bf5000-eb13-57f6-8ca6-cd12afd0153b</t>
        </is>
      </c>
      <c r="C164" s="15" t="inlineStr">
        <is>
          <t>NY</t>
        </is>
      </c>
      <c r="D164" s="15" t="inlineStr">
        <is>
          <t>2013 Mercedes-Benz 280SL Pagoda</t>
        </is>
      </c>
      <c r="E164" s="15" t="inlineStr">
        <is>
          <t>07 Post-War Classic (1946-1972)</t>
        </is>
      </c>
      <c r="F164" s="16" t="n">
        <v>405000</v>
      </c>
      <c r="G164" s="17" t="n">
        <v>0.48</v>
      </c>
      <c r="H164" s="17" t="n">
        <v>1.28</v>
      </c>
      <c r="I164" s="17" t="n">
        <v>1</v>
      </c>
      <c r="J164" s="17" t="n">
        <v>0.53</v>
      </c>
      <c r="K164" s="16">
        <f>ROUND(F164/100*G164*H164*I164/J164,2)</f>
        <v/>
      </c>
      <c r="L164" s="16" t="n">
        <v>4694.94</v>
      </c>
      <c r="M164" s="16">
        <f>L164-K164</f>
        <v/>
      </c>
      <c r="N164" s="15" t="inlineStr">
        <is>
          <t>bind</t>
        </is>
      </c>
      <c r="O164" s="15" t="inlineStr">
        <is>
          <t>bound</t>
        </is>
      </c>
    </row>
    <row r="165">
      <c r="A165" s="3" t="inlineStr">
        <is>
          <t>2025-08-03</t>
        </is>
      </c>
      <c r="B165" s="3" t="inlineStr">
        <is>
          <t>688bd7e9-a612-5bad-a925-491e592431ac</t>
        </is>
      </c>
      <c r="C165" s="3" t="inlineStr">
        <is>
          <t>IN</t>
        </is>
      </c>
      <c r="D165" s="3" t="inlineStr">
        <is>
          <t>1969 BMW M8 Competition</t>
        </is>
      </c>
      <c r="E165" s="3" t="inlineStr">
        <is>
          <t>01 Luxury Sedan/SUV</t>
        </is>
      </c>
      <c r="F165" s="13" t="n">
        <v>1595000</v>
      </c>
      <c r="G165" s="14" t="n">
        <v>0.55</v>
      </c>
      <c r="H165" s="14" t="n">
        <v>1.23</v>
      </c>
      <c r="I165" s="14" t="n">
        <v>1</v>
      </c>
      <c r="J165" s="14" t="n">
        <v>0.53</v>
      </c>
      <c r="K165" s="13">
        <f>ROUND(F165/100*G165*H165*I165/J165,2)</f>
        <v/>
      </c>
      <c r="L165" s="13" t="n">
        <v>20358.82</v>
      </c>
      <c r="M165" s="13">
        <f>L165-K165</f>
        <v/>
      </c>
      <c r="N165" s="3" t="inlineStr">
        <is>
          <t>bind</t>
        </is>
      </c>
      <c r="O165" s="3" t="inlineStr">
        <is>
          <t>bound</t>
        </is>
      </c>
    </row>
    <row r="166">
      <c r="A166" s="15" t="inlineStr">
        <is>
          <t>2025-08-07</t>
        </is>
      </c>
      <c r="B166" s="15" t="inlineStr">
        <is>
          <t>68f3905d-5f70-5e2b-b28f-e9441d4f4677</t>
        </is>
      </c>
      <c r="C166" s="15" t="inlineStr">
        <is>
          <t>FL</t>
        </is>
      </c>
      <c r="D166" s="15" t="inlineStr">
        <is>
          <t>1964 Ferrari SF90 Stradale</t>
        </is>
      </c>
      <c r="E166" s="15" t="inlineStr">
        <is>
          <t>03 Supercar</t>
        </is>
      </c>
      <c r="F166" s="16" t="n">
        <v>325000</v>
      </c>
      <c r="G166" s="17" t="n">
        <v>1.15</v>
      </c>
      <c r="H166" s="17" t="n">
        <v>1.42</v>
      </c>
      <c r="I166" s="17" t="n">
        <v>1</v>
      </c>
      <c r="J166" s="17" t="n">
        <v>0.53</v>
      </c>
      <c r="K166" s="16">
        <f>ROUND(F166/100*G166*H166*I166/J166,2)</f>
        <v/>
      </c>
      <c r="L166" s="16" t="n">
        <v>10013.68</v>
      </c>
      <c r="M166" s="16">
        <f>L166-K166</f>
        <v/>
      </c>
      <c r="N166" s="15" t="inlineStr">
        <is>
          <t>bind</t>
        </is>
      </c>
      <c r="O166" s="15" t="inlineStr">
        <is>
          <t>bound</t>
        </is>
      </c>
    </row>
    <row r="167">
      <c r="A167" s="3" t="inlineStr">
        <is>
          <t>2025-08-15</t>
        </is>
      </c>
      <c r="B167" s="3" t="inlineStr">
        <is>
          <t>6d18e72d-df4f-5716-95c6-83404f3845ef</t>
        </is>
      </c>
      <c r="C167" s="3" t="inlineStr">
        <is>
          <t>VT</t>
        </is>
      </c>
      <c r="D167" s="3" t="inlineStr">
        <is>
          <t>2014 Mercedes-Benz AMG GT</t>
        </is>
      </c>
      <c r="E167" s="3" t="inlineStr">
        <is>
          <t>01 Luxury Sedan/SUV</t>
        </is>
      </c>
      <c r="F167" s="13" t="n">
        <v>1265000</v>
      </c>
      <c r="G167" s="14" t="n">
        <v>0.55</v>
      </c>
      <c r="H167" s="14" t="n">
        <v>1.22</v>
      </c>
      <c r="I167" s="14" t="n">
        <v>1</v>
      </c>
      <c r="J167" s="14" t="n">
        <v>0.53</v>
      </c>
      <c r="K167" s="13">
        <f>ROUND(F167/100*G167*H167*I167/J167,2)</f>
        <v/>
      </c>
      <c r="L167" s="13" t="n">
        <v>16015.38</v>
      </c>
      <c r="M167" s="13">
        <f>L167-K167</f>
        <v/>
      </c>
      <c r="N167" s="3" t="inlineStr">
        <is>
          <t>bind</t>
        </is>
      </c>
      <c r="O167" s="3" t="inlineStr">
        <is>
          <t>bound</t>
        </is>
      </c>
    </row>
    <row r="168">
      <c r="A168" s="15" t="inlineStr">
        <is>
          <t>2025-08-06</t>
        </is>
      </c>
      <c r="B168" s="15" t="inlineStr">
        <is>
          <t>71c66563-d5f2-5258-9ec0-a5b504ec5293</t>
        </is>
      </c>
      <c r="C168" s="15" t="inlineStr">
        <is>
          <t>MA</t>
        </is>
      </c>
      <c r="D168" s="15" t="inlineStr">
        <is>
          <t>1976 Maserati GranTurismo</t>
        </is>
      </c>
      <c r="E168" s="15" t="inlineStr">
        <is>
          <t>01 Luxury Sedan/SUV</t>
        </is>
      </c>
      <c r="F168" s="16" t="n">
        <v>645000</v>
      </c>
      <c r="G168" s="17" t="n">
        <v>0.65</v>
      </c>
      <c r="H168" s="17" t="n">
        <v>1.25</v>
      </c>
      <c r="I168" s="17" t="n">
        <v>1</v>
      </c>
      <c r="J168" s="17" t="n">
        <v>0.53</v>
      </c>
      <c r="K168" s="16">
        <f>ROUND(F168/100*G168*H168*I168/J168,2)</f>
        <v/>
      </c>
      <c r="L168" s="16" t="n">
        <v>9887.969999999999</v>
      </c>
      <c r="M168" s="16">
        <f>L168-K168</f>
        <v/>
      </c>
      <c r="N168" s="15" t="inlineStr">
        <is>
          <t>bind</t>
        </is>
      </c>
      <c r="O168" s="15" t="inlineStr">
        <is>
          <t>bound</t>
        </is>
      </c>
    </row>
    <row r="169">
      <c r="A169" s="3" t="inlineStr">
        <is>
          <t>2025-08-20</t>
        </is>
      </c>
      <c r="B169" s="3" t="inlineStr">
        <is>
          <t>5d2604fb-5de6-5920-9a72-7e38cd7ea0ca</t>
        </is>
      </c>
      <c r="C169" s="3" t="inlineStr">
        <is>
          <t>MN</t>
        </is>
      </c>
      <c r="D169" s="3" t="inlineStr">
        <is>
          <t>2022 Lamborghini Huracan EVO</t>
        </is>
      </c>
      <c r="E169" s="3" t="inlineStr">
        <is>
          <t>03 Supercar</t>
        </is>
      </c>
      <c r="F169" s="13" t="n">
        <v>735000</v>
      </c>
      <c r="G169" s="14" t="n">
        <v>0.95</v>
      </c>
      <c r="H169" s="14" t="n">
        <v>1.32</v>
      </c>
      <c r="I169" s="14" t="n">
        <v>1</v>
      </c>
      <c r="J169" s="14" t="n">
        <v>0.53</v>
      </c>
      <c r="K169" s="13">
        <f>ROUND(F169/100*G169*H169*I169/J169,2)</f>
        <v/>
      </c>
      <c r="L169" s="13" t="n">
        <v>17390.38</v>
      </c>
      <c r="M169" s="13">
        <f>L169-K169</f>
        <v/>
      </c>
      <c r="N169" s="3" t="inlineStr">
        <is>
          <t>bind</t>
        </is>
      </c>
      <c r="O169" s="3" t="inlineStr">
        <is>
          <t>bound</t>
        </is>
      </c>
    </row>
    <row r="170">
      <c r="A170" s="15" t="inlineStr">
        <is>
          <t>2025-08-23</t>
        </is>
      </c>
      <c r="B170" s="15" t="inlineStr">
        <is>
          <t>38419eba-a146-51a0-b527-e1447724e809</t>
        </is>
      </c>
      <c r="C170" s="15" t="inlineStr">
        <is>
          <t>NE</t>
        </is>
      </c>
      <c r="D170" s="15" t="inlineStr">
        <is>
          <t>1972 Ferrari 296 GTB</t>
        </is>
      </c>
      <c r="E170" s="15" t="inlineStr">
        <is>
          <t>03 Supercar</t>
        </is>
      </c>
      <c r="F170" s="16" t="n">
        <v>960000</v>
      </c>
      <c r="G170" s="17" t="n">
        <v>0.95</v>
      </c>
      <c r="H170" s="17" t="n">
        <v>1.3</v>
      </c>
      <c r="I170" s="17" t="n">
        <v>1</v>
      </c>
      <c r="J170" s="17" t="n">
        <v>0.53</v>
      </c>
      <c r="K170" s="16">
        <f>ROUND(F170/100*G170*H170*I170/J170,2)</f>
        <v/>
      </c>
      <c r="L170" s="16" t="n">
        <v>22369.81</v>
      </c>
      <c r="M170" s="16">
        <f>L170-K170</f>
        <v/>
      </c>
      <c r="N170" s="15" t="inlineStr">
        <is>
          <t>bind</t>
        </is>
      </c>
      <c r="O170" s="15" t="inlineStr">
        <is>
          <t>bound</t>
        </is>
      </c>
    </row>
    <row r="171">
      <c r="A171" s="3" t="inlineStr">
        <is>
          <t>2025-08-15</t>
        </is>
      </c>
      <c r="B171" s="3" t="inlineStr">
        <is>
          <t>3620d348-603e-5d0c-af6e-220ea243fbae</t>
        </is>
      </c>
      <c r="C171" s="3" t="inlineStr">
        <is>
          <t>WA</t>
        </is>
      </c>
      <c r="D171" s="3" t="inlineStr">
        <is>
          <t>2011 Maserati GranTurismo</t>
        </is>
      </c>
      <c r="E171" s="3" t="inlineStr">
        <is>
          <t>01 Luxury Sedan/SUV</t>
        </is>
      </c>
      <c r="F171" s="13" t="n">
        <v>620000</v>
      </c>
      <c r="G171" s="14" t="n">
        <v>0.65</v>
      </c>
      <c r="H171" s="14" t="n">
        <v>0.96</v>
      </c>
      <c r="I171" s="14" t="n">
        <v>1</v>
      </c>
      <c r="J171" s="14" t="n">
        <v>0.53</v>
      </c>
      <c r="K171" s="13">
        <f>ROUND(F171/100*G171*H171*I171/J171,2)</f>
        <v/>
      </c>
      <c r="L171" s="13" t="n">
        <v>7299.62</v>
      </c>
      <c r="M171" s="13">
        <f>L171-K171</f>
        <v/>
      </c>
      <c r="N171" s="3" t="inlineStr">
        <is>
          <t>bind</t>
        </is>
      </c>
      <c r="O171" s="3" t="inlineStr">
        <is>
          <t>bound</t>
        </is>
      </c>
    </row>
    <row r="172">
      <c r="A172" s="15" t="inlineStr">
        <is>
          <t>2025-08-15</t>
        </is>
      </c>
      <c r="B172" s="15" t="inlineStr">
        <is>
          <t>3ed36292-d74e-5e3c-a592-bf60093d30b9</t>
        </is>
      </c>
      <c r="C172" s="15" t="inlineStr">
        <is>
          <t>OK</t>
        </is>
      </c>
      <c r="D172" s="15" t="inlineStr">
        <is>
          <t>2004 Jaguar E-Type Series 1</t>
        </is>
      </c>
      <c r="E172" s="15" t="inlineStr">
        <is>
          <t>07 Post-War Classic (1946-1972)</t>
        </is>
      </c>
      <c r="F172" s="16" t="n">
        <v>1115000</v>
      </c>
      <c r="G172" s="17" t="n">
        <v>0.38</v>
      </c>
      <c r="H172" s="17" t="n">
        <v>1.26</v>
      </c>
      <c r="I172" s="17" t="n">
        <v>1</v>
      </c>
      <c r="J172" s="17" t="n">
        <v>0.53</v>
      </c>
      <c r="K172" s="16">
        <f>ROUND(F172/100*G172*H172*I172/J172,2)</f>
        <v/>
      </c>
      <c r="L172" s="16" t="n">
        <v>10072.87</v>
      </c>
      <c r="M172" s="16">
        <f>L172-K172</f>
        <v/>
      </c>
      <c r="N172" s="15" t="inlineStr">
        <is>
          <t>bind</t>
        </is>
      </c>
      <c r="O172" s="15" t="inlineStr">
        <is>
          <t>bound</t>
        </is>
      </c>
    </row>
    <row r="173">
      <c r="A173" s="3" t="inlineStr">
        <is>
          <t>2025-08-13</t>
        </is>
      </c>
      <c r="B173" s="3" t="inlineStr">
        <is>
          <t>7c9e47e5-604f-5e6d-b301-4d9169d66e52</t>
        </is>
      </c>
      <c r="C173" s="3" t="inlineStr">
        <is>
          <t>ND</t>
        </is>
      </c>
      <c r="D173" s="3" t="inlineStr">
        <is>
          <t>1962 Bentley Continental GT</t>
        </is>
      </c>
      <c r="E173" s="3" t="inlineStr">
        <is>
          <t>01 Luxury Sedan/SUV</t>
        </is>
      </c>
      <c r="F173" s="13" t="n">
        <v>1080000</v>
      </c>
      <c r="G173" s="14" t="n">
        <v>0.55</v>
      </c>
      <c r="H173" s="14" t="n">
        <v>1.02</v>
      </c>
      <c r="I173" s="14" t="n">
        <v>1</v>
      </c>
      <c r="J173" s="14" t="n">
        <v>0.53</v>
      </c>
      <c r="K173" s="13">
        <f>ROUND(F173/100*G173*H173*I173/J173,2)</f>
        <v/>
      </c>
      <c r="L173" s="13" t="n">
        <v>11431.7</v>
      </c>
      <c r="M173" s="13">
        <f>L173-K173</f>
        <v/>
      </c>
      <c r="N173" s="3" t="inlineStr">
        <is>
          <t>bind</t>
        </is>
      </c>
      <c r="O173" s="3" t="inlineStr">
        <is>
          <t>bound</t>
        </is>
      </c>
    </row>
    <row r="174">
      <c r="A174" s="15" t="inlineStr">
        <is>
          <t>2025-08-13</t>
        </is>
      </c>
      <c r="B174" s="15" t="inlineStr">
        <is>
          <t>b52b22ea-2cd0-5d7a-bbd0-8ee9a384eb73</t>
        </is>
      </c>
      <c r="C174" s="15" t="inlineStr">
        <is>
          <t>SC</t>
        </is>
      </c>
      <c r="D174" s="15" t="inlineStr">
        <is>
          <t>2004 Porsche 911 Turbo S</t>
        </is>
      </c>
      <c r="E174" s="15" t="inlineStr">
        <is>
          <t>01 Luxury Sedan/SUV</t>
        </is>
      </c>
      <c r="F174" s="16" t="n">
        <v>1205000</v>
      </c>
      <c r="G174" s="17" t="n">
        <v>0.55</v>
      </c>
      <c r="H174" s="17" t="n">
        <v>1.24</v>
      </c>
      <c r="I174" s="17" t="n">
        <v>1</v>
      </c>
      <c r="J174" s="17" t="n">
        <v>0.53</v>
      </c>
      <c r="K174" s="16">
        <f>ROUND(F174/100*G174*H174*I174/J174,2)</f>
        <v/>
      </c>
      <c r="L174" s="16" t="n">
        <v>15505.85</v>
      </c>
      <c r="M174" s="16">
        <f>L174-K174</f>
        <v/>
      </c>
      <c r="N174" s="15" t="inlineStr">
        <is>
          <t>bind</t>
        </is>
      </c>
      <c r="O174" s="15" t="inlineStr">
        <is>
          <t>bound</t>
        </is>
      </c>
    </row>
    <row r="175">
      <c r="A175" s="3" t="inlineStr">
        <is>
          <t>2025-08-13</t>
        </is>
      </c>
      <c r="B175" s="3" t="inlineStr">
        <is>
          <t>354e6dd5-fe62-54f8-97b2-1ad3129425ce</t>
        </is>
      </c>
      <c r="C175" s="3" t="inlineStr">
        <is>
          <t>ND</t>
        </is>
      </c>
      <c r="D175" s="3" t="inlineStr">
        <is>
          <t>2005 Mercedes-Benz AMG GT</t>
        </is>
      </c>
      <c r="E175" s="3" t="inlineStr">
        <is>
          <t>01 Luxury Sedan/SUV</t>
        </is>
      </c>
      <c r="F175" s="13" t="n">
        <v>1205000</v>
      </c>
      <c r="G175" s="14" t="n">
        <v>0.55</v>
      </c>
      <c r="H175" s="14" t="n">
        <v>1.02</v>
      </c>
      <c r="I175" s="14" t="n">
        <v>1</v>
      </c>
      <c r="J175" s="14" t="n">
        <v>0.53</v>
      </c>
      <c r="K175" s="13">
        <f>ROUND(F175/100*G175*H175*I175/J175,2)</f>
        <v/>
      </c>
      <c r="L175" s="13" t="n">
        <v>12754.81</v>
      </c>
      <c r="M175" s="13">
        <f>L175-K175</f>
        <v/>
      </c>
      <c r="N175" s="3" t="inlineStr">
        <is>
          <t>bind</t>
        </is>
      </c>
      <c r="O175" s="3" t="inlineStr">
        <is>
          <t>bound</t>
        </is>
      </c>
    </row>
    <row r="176">
      <c r="A176" s="15" t="inlineStr">
        <is>
          <t>2025-08-20</t>
        </is>
      </c>
      <c r="B176" s="15" t="inlineStr">
        <is>
          <t>fe9ab552-3f8e-58af-aa99-267726abc065</t>
        </is>
      </c>
      <c r="C176" s="15" t="inlineStr">
        <is>
          <t>KY</t>
        </is>
      </c>
      <c r="D176" s="15" t="inlineStr">
        <is>
          <t>1988 Maserati GranTurismo</t>
        </is>
      </c>
      <c r="E176" s="15" t="inlineStr">
        <is>
          <t>01 Luxury Sedan/SUV</t>
        </is>
      </c>
      <c r="F176" s="16" t="n">
        <v>310000</v>
      </c>
      <c r="G176" s="17" t="n">
        <v>0.75</v>
      </c>
      <c r="H176" s="17" t="n">
        <v>1.34</v>
      </c>
      <c r="I176" s="17" t="n">
        <v>1</v>
      </c>
      <c r="J176" s="17" t="n">
        <v>0.53</v>
      </c>
      <c r="K176" s="16">
        <f>ROUND(F176/100*G176*H176*I176/J176,2)</f>
        <v/>
      </c>
      <c r="L176" s="16" t="n">
        <v>5878.3</v>
      </c>
      <c r="M176" s="16">
        <f>L176-K176</f>
        <v/>
      </c>
      <c r="N176" s="15" t="inlineStr">
        <is>
          <t>bind</t>
        </is>
      </c>
      <c r="O176" s="15" t="inlineStr">
        <is>
          <t>bound</t>
        </is>
      </c>
    </row>
    <row r="177">
      <c r="A177" s="3" t="inlineStr">
        <is>
          <t>2025-08-17</t>
        </is>
      </c>
      <c r="B177" s="3" t="inlineStr">
        <is>
          <t>6495c4f6-763e-547b-a362-856bb8d1a6d1</t>
        </is>
      </c>
      <c r="C177" s="3" t="inlineStr">
        <is>
          <t>CT</t>
        </is>
      </c>
      <c r="D177" s="3" t="inlineStr">
        <is>
          <t>2007 McLaren 750S</t>
        </is>
      </c>
      <c r="E177" s="3" t="inlineStr">
        <is>
          <t>03 Supercar</t>
        </is>
      </c>
      <c r="F177" s="13" t="n">
        <v>790000</v>
      </c>
      <c r="G177" s="14" t="n">
        <v>0.95</v>
      </c>
      <c r="H177" s="14" t="n">
        <v>1.12</v>
      </c>
      <c r="I177" s="14" t="n">
        <v>1</v>
      </c>
      <c r="J177" s="14" t="n">
        <v>0.53</v>
      </c>
      <c r="K177" s="13">
        <f>ROUND(F177/100*G177*H177*I177/J177,2)</f>
        <v/>
      </c>
      <c r="L177" s="13" t="n">
        <v>15859.62</v>
      </c>
      <c r="M177" s="13">
        <f>L177-K177</f>
        <v/>
      </c>
      <c r="N177" s="3" t="inlineStr">
        <is>
          <t>bind</t>
        </is>
      </c>
      <c r="O177" s="3" t="inlineStr">
        <is>
          <t>bound</t>
        </is>
      </c>
    </row>
    <row r="178">
      <c r="A178" s="15" t="inlineStr">
        <is>
          <t>2025-08-28</t>
        </is>
      </c>
      <c r="B178" s="15" t="inlineStr">
        <is>
          <t>220e1784-146c-581b-97e2-32b6b10c9d79</t>
        </is>
      </c>
      <c r="C178" s="15" t="inlineStr">
        <is>
          <t>GA</t>
        </is>
      </c>
      <c r="D178" s="15" t="inlineStr">
        <is>
          <t>1970 Aston Martin DB12</t>
        </is>
      </c>
      <c r="E178" s="15" t="inlineStr">
        <is>
          <t>01 Luxury Sedan/SUV</t>
        </is>
      </c>
      <c r="F178" s="16" t="n">
        <v>310000</v>
      </c>
      <c r="G178" s="17" t="n">
        <v>0.75</v>
      </c>
      <c r="H178" s="17" t="n">
        <v>1.12</v>
      </c>
      <c r="I178" s="17" t="n">
        <v>1</v>
      </c>
      <c r="J178" s="17" t="n">
        <v>0.53</v>
      </c>
      <c r="K178" s="16">
        <f>ROUND(F178/100*G178*H178*I178/J178,2)</f>
        <v/>
      </c>
      <c r="L178" s="16" t="n">
        <v>4913.21</v>
      </c>
      <c r="M178" s="16">
        <f>L178-K178</f>
        <v/>
      </c>
      <c r="N178" s="15" t="inlineStr">
        <is>
          <t>bind</t>
        </is>
      </c>
      <c r="O178" s="15" t="inlineStr">
        <is>
          <t>bound</t>
        </is>
      </c>
    </row>
    <row r="179">
      <c r="A179" s="3" t="inlineStr">
        <is>
          <t>2025-08-18</t>
        </is>
      </c>
      <c r="B179" s="3" t="inlineStr">
        <is>
          <t>c6b15c48-7bf7-5c9f-b0cb-32aba34423de</t>
        </is>
      </c>
      <c r="C179" s="3" t="inlineStr">
        <is>
          <t>FL</t>
        </is>
      </c>
      <c r="D179" s="3" t="inlineStr">
        <is>
          <t>1962 Aston Martin DB5</t>
        </is>
      </c>
      <c r="E179" s="3" t="inlineStr">
        <is>
          <t>07 Post-War Classic (1946-1972)</t>
        </is>
      </c>
      <c r="F179" s="13" t="n">
        <v>485000</v>
      </c>
      <c r="G179" s="14" t="n">
        <v>0.48</v>
      </c>
      <c r="H179" s="14" t="n">
        <v>1.42</v>
      </c>
      <c r="I179" s="14" t="n">
        <v>1</v>
      </c>
      <c r="J179" s="14" t="n">
        <v>0.53</v>
      </c>
      <c r="K179" s="13">
        <f>ROUND(F179/100*G179*H179*I179/J179,2)</f>
        <v/>
      </c>
      <c r="L179" s="13" t="n">
        <v>6237.28</v>
      </c>
      <c r="M179" s="13">
        <f>L179-K179</f>
        <v/>
      </c>
      <c r="N179" s="3" t="inlineStr">
        <is>
          <t>bind</t>
        </is>
      </c>
      <c r="O179" s="3" t="inlineStr">
        <is>
          <t>bound</t>
        </is>
      </c>
    </row>
    <row r="180">
      <c r="A180" s="15" t="inlineStr">
        <is>
          <t>2025-08-05</t>
        </is>
      </c>
      <c r="B180" s="15" t="inlineStr">
        <is>
          <t>90ae4710-65e5-5a93-a3a9-5ce6701bcd40</t>
        </is>
      </c>
      <c r="C180" s="15" t="inlineStr">
        <is>
          <t>WI</t>
        </is>
      </c>
      <c r="D180" s="15" t="inlineStr">
        <is>
          <t>2004 Ferrari 296 GTB</t>
        </is>
      </c>
      <c r="E180" s="15" t="inlineStr">
        <is>
          <t>03 Supercar</t>
        </is>
      </c>
      <c r="F180" s="16" t="n">
        <v>1370000</v>
      </c>
      <c r="G180" s="17" t="n">
        <v>0.8</v>
      </c>
      <c r="H180" s="17" t="n">
        <v>1.2</v>
      </c>
      <c r="I180" s="17" t="n">
        <v>1</v>
      </c>
      <c r="J180" s="17" t="n">
        <v>0.53</v>
      </c>
      <c r="K180" s="16">
        <f>ROUND(F180/100*G180*H180*I180/J180,2)</f>
        <v/>
      </c>
      <c r="L180" s="16" t="n">
        <v>24815.09</v>
      </c>
      <c r="M180" s="16">
        <f>L180-K180</f>
        <v/>
      </c>
      <c r="N180" s="15" t="inlineStr">
        <is>
          <t>decline</t>
        </is>
      </c>
      <c r="O180" s="15" t="inlineStr">
        <is>
          <t>indicative</t>
        </is>
      </c>
    </row>
    <row r="181">
      <c r="A181" s="3" t="inlineStr">
        <is>
          <t>2025-08-17</t>
        </is>
      </c>
      <c r="B181" s="3" t="inlineStr">
        <is>
          <t>681b8701-d564-58c2-b51d-92588885ae28</t>
        </is>
      </c>
      <c r="C181" s="3" t="inlineStr">
        <is>
          <t>GA</t>
        </is>
      </c>
      <c r="D181" s="3" t="inlineStr">
        <is>
          <t>2024 Aston Martin DB5</t>
        </is>
      </c>
      <c r="E181" s="3" t="inlineStr">
        <is>
          <t>07 Post-War Classic (1946-1972)</t>
        </is>
      </c>
      <c r="F181" s="13" t="n">
        <v>660000</v>
      </c>
      <c r="G181" s="14" t="n">
        <v>0.43</v>
      </c>
      <c r="H181" s="14" t="n">
        <v>1.12</v>
      </c>
      <c r="I181" s="14" t="n">
        <v>1</v>
      </c>
      <c r="J181" s="14" t="n">
        <v>0.53</v>
      </c>
      <c r="K181" s="13">
        <f>ROUND(F181/100*G181*H181*I181/J181,2)</f>
        <v/>
      </c>
      <c r="L181" s="13" t="n">
        <v>5997.28</v>
      </c>
      <c r="M181" s="13">
        <f>L181-K181</f>
        <v/>
      </c>
      <c r="N181" s="3" t="inlineStr">
        <is>
          <t>bind</t>
        </is>
      </c>
      <c r="O181" s="3" t="inlineStr">
        <is>
          <t>bound</t>
        </is>
      </c>
    </row>
    <row r="182">
      <c r="A182" s="15" t="inlineStr">
        <is>
          <t>2025-08-27</t>
        </is>
      </c>
      <c r="B182" s="15" t="inlineStr">
        <is>
          <t>b7b59f2c-294b-581d-b4cd-74188d9fc12f</t>
        </is>
      </c>
      <c r="C182" s="15" t="inlineStr">
        <is>
          <t>NY</t>
        </is>
      </c>
      <c r="D182" s="15" t="inlineStr">
        <is>
          <t>1986 Maserati GranTurismo</t>
        </is>
      </c>
      <c r="E182" s="15" t="inlineStr">
        <is>
          <t>01 Luxury Sedan/SUV</t>
        </is>
      </c>
      <c r="F182" s="16" t="n">
        <v>1900000</v>
      </c>
      <c r="G182" s="17" t="n">
        <v>0.55</v>
      </c>
      <c r="H182" s="17" t="n">
        <v>1.28</v>
      </c>
      <c r="I182" s="17" t="n">
        <v>1</v>
      </c>
      <c r="J182" s="17" t="n">
        <v>0.53</v>
      </c>
      <c r="K182" s="16">
        <f>ROUND(F182/100*G182*H182*I182/J182,2)</f>
        <v/>
      </c>
      <c r="L182" s="16" t="n">
        <v>25237.74</v>
      </c>
      <c r="M182" s="16">
        <f>L182-K182</f>
        <v/>
      </c>
      <c r="N182" s="15" t="inlineStr">
        <is>
          <t>bind</t>
        </is>
      </c>
      <c r="O182" s="15" t="inlineStr">
        <is>
          <t>bound</t>
        </is>
      </c>
    </row>
    <row r="183">
      <c r="A183" s="3" t="inlineStr">
        <is>
          <t>2025-08-09</t>
        </is>
      </c>
      <c r="B183" s="3" t="inlineStr">
        <is>
          <t>32604e32-5b98-52fa-a377-ad369ff04ca7</t>
        </is>
      </c>
      <c r="C183" s="3" t="inlineStr">
        <is>
          <t>VT</t>
        </is>
      </c>
      <c r="D183" s="3" t="inlineStr">
        <is>
          <t>1984 Bentley Continental GT</t>
        </is>
      </c>
      <c r="E183" s="3" t="inlineStr">
        <is>
          <t>01 Luxury Sedan/SUV</t>
        </is>
      </c>
      <c r="F183" s="13" t="n">
        <v>620000</v>
      </c>
      <c r="G183" s="14" t="n">
        <v>0.65</v>
      </c>
      <c r="H183" s="14" t="n">
        <v>1.22</v>
      </c>
      <c r="I183" s="14" t="n">
        <v>1</v>
      </c>
      <c r="J183" s="14" t="n">
        <v>0.53</v>
      </c>
      <c r="K183" s="13">
        <f>ROUND(F183/100*G183*H183*I183/J183,2)</f>
        <v/>
      </c>
      <c r="L183" s="13" t="n">
        <v>9276.6</v>
      </c>
      <c r="M183" s="13">
        <f>L183-K183</f>
        <v/>
      </c>
      <c r="N183" s="3" t="inlineStr">
        <is>
          <t>bind</t>
        </is>
      </c>
      <c r="O183" s="3" t="inlineStr">
        <is>
          <t>bound</t>
        </is>
      </c>
    </row>
    <row r="184">
      <c r="A184" s="15" t="inlineStr">
        <is>
          <t>2025-08-15</t>
        </is>
      </c>
      <c r="B184" s="15" t="inlineStr">
        <is>
          <t>a2af2310-1a4c-5395-a7b4-c3195664b2c8</t>
        </is>
      </c>
      <c r="C184" s="15" t="inlineStr">
        <is>
          <t>PA</t>
        </is>
      </c>
      <c r="D184" s="15" t="inlineStr">
        <is>
          <t>2020 Maserati GranTurismo</t>
        </is>
      </c>
      <c r="E184" s="15" t="inlineStr">
        <is>
          <t>01 Luxury Sedan/SUV</t>
        </is>
      </c>
      <c r="F184" s="16" t="n">
        <v>775000</v>
      </c>
      <c r="G184" s="17" t="n">
        <v>0.65</v>
      </c>
      <c r="H184" s="17" t="n">
        <v>1</v>
      </c>
      <c r="I184" s="17" t="n">
        <v>1</v>
      </c>
      <c r="J184" s="17" t="n">
        <v>0.53</v>
      </c>
      <c r="K184" s="16">
        <f>ROUND(F184/100*G184*H184*I184/J184,2)</f>
        <v/>
      </c>
      <c r="L184" s="16" t="n">
        <v>9504.719999999999</v>
      </c>
      <c r="M184" s="16">
        <f>L184-K184</f>
        <v/>
      </c>
      <c r="N184" s="15" t="inlineStr">
        <is>
          <t>bind</t>
        </is>
      </c>
      <c r="O184" s="15" t="inlineStr">
        <is>
          <t>bound</t>
        </is>
      </c>
    </row>
    <row r="185">
      <c r="A185" s="3" t="inlineStr">
        <is>
          <t>2025-08-07</t>
        </is>
      </c>
      <c r="B185" s="3" t="inlineStr">
        <is>
          <t>6249cd82-8cc8-595c-b382-9467e12bb910</t>
        </is>
      </c>
      <c r="C185" s="3" t="inlineStr">
        <is>
          <t>NM</t>
        </is>
      </c>
      <c r="D185" s="3" t="inlineStr">
        <is>
          <t>1967 Mercedes-Benz AMG GT</t>
        </is>
      </c>
      <c r="E185" s="3" t="inlineStr">
        <is>
          <t>01 Luxury Sedan/SUV</t>
        </is>
      </c>
      <c r="F185" s="13" t="n">
        <v>1525000</v>
      </c>
      <c r="G185" s="14" t="n">
        <v>0.55</v>
      </c>
      <c r="H185" s="14" t="n">
        <v>1.28</v>
      </c>
      <c r="I185" s="14" t="n">
        <v>1</v>
      </c>
      <c r="J185" s="14" t="n">
        <v>0.53</v>
      </c>
      <c r="K185" s="13">
        <f>ROUND(F185/100*G185*H185*I185/J185,2)</f>
        <v/>
      </c>
      <c r="L185" s="13" t="n">
        <v>20256.6</v>
      </c>
      <c r="M185" s="13">
        <f>L185-K185</f>
        <v/>
      </c>
      <c r="N185" s="3" t="inlineStr">
        <is>
          <t>bind</t>
        </is>
      </c>
      <c r="O185" s="3" t="inlineStr">
        <is>
          <t>bound</t>
        </is>
      </c>
    </row>
    <row r="186">
      <c r="A186" s="15" t="inlineStr">
        <is>
          <t>2025-08-08</t>
        </is>
      </c>
      <c r="B186" s="15" t="inlineStr">
        <is>
          <t>be311057-d066-55a8-9c6b-d751e1998d15</t>
        </is>
      </c>
      <c r="C186" s="15" t="inlineStr">
        <is>
          <t>IA</t>
        </is>
      </c>
      <c r="D186" s="15" t="inlineStr">
        <is>
          <t>1988 Mercedes-Benz 280SL Pagoda</t>
        </is>
      </c>
      <c r="E186" s="15" t="inlineStr">
        <is>
          <t>07 Post-War Classic (1946-1972)</t>
        </is>
      </c>
      <c r="F186" s="16" t="n">
        <v>1315000</v>
      </c>
      <c r="G186" s="17" t="n">
        <v>0.38</v>
      </c>
      <c r="H186" s="17" t="n">
        <v>1.1</v>
      </c>
      <c r="I186" s="17" t="n">
        <v>1</v>
      </c>
      <c r="J186" s="17" t="n">
        <v>0.53</v>
      </c>
      <c r="K186" s="16">
        <f>ROUND(F186/100*G186*H186*I186/J186,2)</f>
        <v/>
      </c>
      <c r="L186" s="16" t="n">
        <v>10371.13</v>
      </c>
      <c r="M186" s="16">
        <f>L186-K186</f>
        <v/>
      </c>
      <c r="N186" s="15" t="inlineStr">
        <is>
          <t>bind</t>
        </is>
      </c>
      <c r="O186" s="15" t="inlineStr">
        <is>
          <t>bound</t>
        </is>
      </c>
    </row>
    <row r="187">
      <c r="A187" s="3" t="inlineStr">
        <is>
          <t>2025-08-15</t>
        </is>
      </c>
      <c r="B187" s="3" t="inlineStr">
        <is>
          <t>9dff0b74-d913-5149-a345-2127f90b385d</t>
        </is>
      </c>
      <c r="C187" s="3" t="inlineStr">
        <is>
          <t>NY</t>
        </is>
      </c>
      <c r="D187" s="3" t="inlineStr">
        <is>
          <t>1986 Mercedes-Benz AMG GT</t>
        </is>
      </c>
      <c r="E187" s="3" t="inlineStr">
        <is>
          <t>01 Luxury Sedan/SUV</t>
        </is>
      </c>
      <c r="F187" s="13" t="n">
        <v>410000</v>
      </c>
      <c r="G187" s="14" t="n">
        <v>0.75</v>
      </c>
      <c r="H187" s="14" t="n">
        <v>1.28</v>
      </c>
      <c r="I187" s="14" t="n">
        <v>1</v>
      </c>
      <c r="J187" s="14" t="n">
        <v>0.53</v>
      </c>
      <c r="K187" s="13">
        <f>ROUND(F187/100*G187*H187*I187/J187,2)</f>
        <v/>
      </c>
      <c r="L187" s="13" t="n">
        <v>7426.42</v>
      </c>
      <c r="M187" s="13">
        <f>L187-K187</f>
        <v/>
      </c>
      <c r="N187" s="3" t="inlineStr">
        <is>
          <t>decline</t>
        </is>
      </c>
      <c r="O187" s="3" t="inlineStr">
        <is>
          <t>indicative</t>
        </is>
      </c>
    </row>
    <row r="188">
      <c r="A188" s="15" t="inlineStr">
        <is>
          <t>2025-08-27</t>
        </is>
      </c>
      <c r="B188" s="15" t="inlineStr">
        <is>
          <t>b7b617a3-498f-57cb-93d0-732548dda25c</t>
        </is>
      </c>
      <c r="C188" s="15" t="inlineStr">
        <is>
          <t>MN</t>
        </is>
      </c>
      <c r="D188" s="15" t="inlineStr">
        <is>
          <t>1986 Bugatti Type 57</t>
        </is>
      </c>
      <c r="E188" s="15" t="inlineStr">
        <is>
          <t>06 Vintage Pre-War (pre-1946)</t>
        </is>
      </c>
      <c r="F188" s="16" t="n">
        <v>1015000</v>
      </c>
      <c r="G188" s="17" t="n">
        <v>0.34</v>
      </c>
      <c r="H188" s="17" t="n">
        <v>1.32</v>
      </c>
      <c r="I188" s="17" t="n">
        <v>1</v>
      </c>
      <c r="J188" s="17" t="n">
        <v>0.53</v>
      </c>
      <c r="K188" s="16">
        <f>ROUND(F188/100*G188*H188*I188/J188,2)</f>
        <v/>
      </c>
      <c r="L188" s="16" t="n">
        <v>8594.940000000001</v>
      </c>
      <c r="M188" s="16">
        <f>L188-K188</f>
        <v/>
      </c>
      <c r="N188" s="15" t="inlineStr">
        <is>
          <t>bind</t>
        </is>
      </c>
      <c r="O188" s="15" t="inlineStr">
        <is>
          <t>bound</t>
        </is>
      </c>
    </row>
    <row r="189">
      <c r="A189" s="3" t="inlineStr">
        <is>
          <t>2025-08-31</t>
        </is>
      </c>
      <c r="B189" s="3" t="inlineStr">
        <is>
          <t>e8a4c989-6691-5cec-8479-1c8f5297bf1e</t>
        </is>
      </c>
      <c r="C189" s="3" t="inlineStr">
        <is>
          <t>NY</t>
        </is>
      </c>
      <c r="D189" s="3" t="inlineStr">
        <is>
          <t>2016 Bentley Continental GT</t>
        </is>
      </c>
      <c r="E189" s="3" t="inlineStr">
        <is>
          <t>01 Luxury Sedan/SUV</t>
        </is>
      </c>
      <c r="F189" s="13" t="n">
        <v>485000</v>
      </c>
      <c r="G189" s="14" t="n">
        <v>0.75</v>
      </c>
      <c r="H189" s="14" t="n">
        <v>1.28</v>
      </c>
      <c r="I189" s="14" t="n">
        <v>1</v>
      </c>
      <c r="J189" s="14" t="n">
        <v>0.53</v>
      </c>
      <c r="K189" s="13">
        <f>ROUND(F189/100*G189*H189*I189/J189,2)</f>
        <v/>
      </c>
      <c r="L189" s="13" t="n">
        <v>8784.91</v>
      </c>
      <c r="M189" s="13">
        <f>L189-K189</f>
        <v/>
      </c>
      <c r="N189" s="3" t="inlineStr">
        <is>
          <t>bind</t>
        </is>
      </c>
      <c r="O189" s="3" t="inlineStr">
        <is>
          <t>bound</t>
        </is>
      </c>
    </row>
    <row r="190">
      <c r="A190" s="15" t="inlineStr">
        <is>
          <t>2025-08-31</t>
        </is>
      </c>
      <c r="B190" s="15" t="inlineStr">
        <is>
          <t>393a3c28-78bc-5de3-b1ce-85088eb6e008</t>
        </is>
      </c>
      <c r="C190" s="15" t="inlineStr">
        <is>
          <t>VA</t>
        </is>
      </c>
      <c r="D190" s="15" t="inlineStr">
        <is>
          <t>2010 Bentley Continental GT</t>
        </is>
      </c>
      <c r="E190" s="15" t="inlineStr">
        <is>
          <t>01 Luxury Sedan/SUV</t>
        </is>
      </c>
      <c r="F190" s="16" t="n">
        <v>315000</v>
      </c>
      <c r="G190" s="17" t="n">
        <v>0.75</v>
      </c>
      <c r="H190" s="17" t="n">
        <v>1.09</v>
      </c>
      <c r="I190" s="17" t="n">
        <v>1</v>
      </c>
      <c r="J190" s="17" t="n">
        <v>0.53</v>
      </c>
      <c r="K190" s="16">
        <f>ROUND(F190/100*G190*H190*I190/J190,2)</f>
        <v/>
      </c>
      <c r="L190" s="16" t="n">
        <v>4858.73</v>
      </c>
      <c r="M190" s="16">
        <f>L190-K190</f>
        <v/>
      </c>
      <c r="N190" s="15" t="inlineStr">
        <is>
          <t>bind</t>
        </is>
      </c>
      <c r="O190" s="15" t="inlineStr">
        <is>
          <t>bound</t>
        </is>
      </c>
    </row>
    <row r="191">
      <c r="A191" s="3" t="inlineStr">
        <is>
          <t>2025-08-09</t>
        </is>
      </c>
      <c r="B191" s="3" t="inlineStr">
        <is>
          <t>48b6386c-923f-5fe6-a5bc-e8ae94730c2a</t>
        </is>
      </c>
      <c r="C191" s="3" t="inlineStr">
        <is>
          <t>MN</t>
        </is>
      </c>
      <c r="D191" s="3" t="inlineStr">
        <is>
          <t>2016 Jaguar E-Type Series 1</t>
        </is>
      </c>
      <c r="E191" s="3" t="inlineStr">
        <is>
          <t>07 Post-War Classic (1946-1972)</t>
        </is>
      </c>
      <c r="F191" s="13" t="n">
        <v>480000</v>
      </c>
      <c r="G191" s="14" t="n">
        <v>0.48</v>
      </c>
      <c r="H191" s="14" t="n">
        <v>1.32</v>
      </c>
      <c r="I191" s="14" t="n">
        <v>1</v>
      </c>
      <c r="J191" s="14" t="n">
        <v>0.53</v>
      </c>
      <c r="K191" s="13">
        <f>ROUND(F191/100*G191*H191*I191/J191,2)</f>
        <v/>
      </c>
      <c r="L191" s="13" t="n">
        <v>5738.26</v>
      </c>
      <c r="M191" s="13">
        <f>L191-K191</f>
        <v/>
      </c>
      <c r="N191" s="3" t="inlineStr">
        <is>
          <t>bind</t>
        </is>
      </c>
      <c r="O191" s="3" t="inlineStr">
        <is>
          <t>bound</t>
        </is>
      </c>
    </row>
    <row r="192">
      <c r="A192" s="15" t="inlineStr">
        <is>
          <t>2025-08-24</t>
        </is>
      </c>
      <c r="B192" s="15" t="inlineStr">
        <is>
          <t>effc1c44-8550-5717-b0a6-6ab1b4b64ce1</t>
        </is>
      </c>
      <c r="C192" s="15" t="inlineStr">
        <is>
          <t>VA</t>
        </is>
      </c>
      <c r="D192" s="15" t="inlineStr">
        <is>
          <t>2021 Porsche 911 Turbo S</t>
        </is>
      </c>
      <c r="E192" s="15" t="inlineStr">
        <is>
          <t>01 Luxury Sedan/SUV</t>
        </is>
      </c>
      <c r="F192" s="16" t="n">
        <v>560000</v>
      </c>
      <c r="G192" s="17" t="n">
        <v>0.65</v>
      </c>
      <c r="H192" s="17" t="n">
        <v>1.09</v>
      </c>
      <c r="I192" s="17" t="n">
        <v>1</v>
      </c>
      <c r="J192" s="17" t="n">
        <v>0.53</v>
      </c>
      <c r="K192" s="16">
        <f>ROUND(F192/100*G192*H192*I192/J192,2)</f>
        <v/>
      </c>
      <c r="L192" s="16" t="n">
        <v>7486.04</v>
      </c>
      <c r="M192" s="16">
        <f>L192-K192</f>
        <v/>
      </c>
      <c r="N192" s="15" t="inlineStr">
        <is>
          <t>refer</t>
        </is>
      </c>
      <c r="O192" s="15" t="inlineStr">
        <is>
          <t>indicative</t>
        </is>
      </c>
    </row>
    <row r="193">
      <c r="A193" s="3" t="inlineStr">
        <is>
          <t>2025-08-27</t>
        </is>
      </c>
      <c r="B193" s="3" t="inlineStr">
        <is>
          <t>9f6bc7d0-6a5c-5bfe-8bee-65fa082cbd65</t>
        </is>
      </c>
      <c r="C193" s="3" t="inlineStr">
        <is>
          <t>MT</t>
        </is>
      </c>
      <c r="D193" s="3" t="inlineStr">
        <is>
          <t>2000 Bentley Continental GT</t>
        </is>
      </c>
      <c r="E193" s="3" t="inlineStr">
        <is>
          <t>01 Luxury Sedan/SUV</t>
        </is>
      </c>
      <c r="F193" s="13" t="n">
        <v>265000</v>
      </c>
      <c r="G193" s="14" t="n">
        <v>0.75</v>
      </c>
      <c r="H193" s="14" t="n">
        <v>0.93</v>
      </c>
      <c r="I193" s="14" t="n">
        <v>1</v>
      </c>
      <c r="J193" s="14" t="n">
        <v>0.53</v>
      </c>
      <c r="K193" s="13">
        <f>ROUND(F193/100*G193*H193*I193/J193,2)</f>
        <v/>
      </c>
      <c r="L193" s="13" t="n">
        <v>3487.5</v>
      </c>
      <c r="M193" s="13">
        <f>L193-K193</f>
        <v/>
      </c>
      <c r="N193" s="3" t="inlineStr">
        <is>
          <t>bind</t>
        </is>
      </c>
      <c r="O193" s="3" t="inlineStr">
        <is>
          <t>bound</t>
        </is>
      </c>
    </row>
    <row r="194">
      <c r="A194" s="15" t="inlineStr">
        <is>
          <t>2025-08-07</t>
        </is>
      </c>
      <c r="B194" s="15" t="inlineStr">
        <is>
          <t>94e050ef-35c8-534e-a04b-3ff322682c74</t>
        </is>
      </c>
      <c r="C194" s="15" t="inlineStr">
        <is>
          <t>CA</t>
        </is>
      </c>
      <c r="D194" s="15" t="inlineStr">
        <is>
          <t>2002 Maserati GranTurismo</t>
        </is>
      </c>
      <c r="E194" s="15" t="inlineStr">
        <is>
          <t>01 Luxury Sedan/SUV</t>
        </is>
      </c>
      <c r="F194" s="16" t="n">
        <v>500000</v>
      </c>
      <c r="G194" s="17" t="n">
        <v>0.65</v>
      </c>
      <c r="H194" s="17" t="n">
        <v>1.35</v>
      </c>
      <c r="I194" s="17" t="n">
        <v>1</v>
      </c>
      <c r="J194" s="17" t="n">
        <v>0.53</v>
      </c>
      <c r="K194" s="16">
        <f>ROUND(F194/100*G194*H194*I194/J194,2)</f>
        <v/>
      </c>
      <c r="L194" s="16" t="n">
        <v>8278.299999999999</v>
      </c>
      <c r="M194" s="16">
        <f>L194-K194</f>
        <v/>
      </c>
      <c r="N194" s="15" t="inlineStr">
        <is>
          <t>bind</t>
        </is>
      </c>
      <c r="O194" s="15" t="inlineStr">
        <is>
          <t>bound</t>
        </is>
      </c>
    </row>
    <row r="195">
      <c r="A195" s="3" t="inlineStr">
        <is>
          <t>2025-08-01</t>
        </is>
      </c>
      <c r="B195" s="3" t="inlineStr">
        <is>
          <t>b35b1a50-ad84-55f4-9f18-b34e01e6b3c4</t>
        </is>
      </c>
      <c r="C195" s="3" t="inlineStr">
        <is>
          <t>UT</t>
        </is>
      </c>
      <c r="D195" s="3" t="inlineStr">
        <is>
          <t>2020 Porsche 911 Turbo S</t>
        </is>
      </c>
      <c r="E195" s="3" t="inlineStr">
        <is>
          <t>01 Luxury Sedan/SUV</t>
        </is>
      </c>
      <c r="F195" s="13" t="n">
        <v>485000</v>
      </c>
      <c r="G195" s="14" t="n">
        <v>0.75</v>
      </c>
      <c r="H195" s="14" t="n">
        <v>1.35</v>
      </c>
      <c r="I195" s="14" t="n">
        <v>1</v>
      </c>
      <c r="J195" s="14" t="n">
        <v>0.53</v>
      </c>
      <c r="K195" s="13">
        <f>ROUND(F195/100*G195*H195*I195/J195,2)</f>
        <v/>
      </c>
      <c r="L195" s="13" t="n">
        <v>9265.33</v>
      </c>
      <c r="M195" s="13">
        <f>L195-K195</f>
        <v/>
      </c>
      <c r="N195" s="3" t="inlineStr">
        <is>
          <t>bind</t>
        </is>
      </c>
      <c r="O195" s="3" t="inlineStr">
        <is>
          <t>bound</t>
        </is>
      </c>
    </row>
    <row r="196">
      <c r="A196" s="15" t="inlineStr">
        <is>
          <t>2025-08-12</t>
        </is>
      </c>
      <c r="B196" s="15" t="inlineStr">
        <is>
          <t>d2180405-c089-5eb3-8bea-f257f8d6f203</t>
        </is>
      </c>
      <c r="C196" s="15" t="inlineStr">
        <is>
          <t>CA</t>
        </is>
      </c>
      <c r="D196" s="15" t="inlineStr">
        <is>
          <t>1964 McLaren 750S</t>
        </is>
      </c>
      <c r="E196" s="15" t="inlineStr">
        <is>
          <t>03 Supercar</t>
        </is>
      </c>
      <c r="F196" s="16" t="n">
        <v>1100000</v>
      </c>
      <c r="G196" s="17" t="n">
        <v>0.8</v>
      </c>
      <c r="H196" s="17" t="n">
        <v>1.35</v>
      </c>
      <c r="I196" s="17" t="n">
        <v>1</v>
      </c>
      <c r="J196" s="17" t="n">
        <v>0.53</v>
      </c>
      <c r="K196" s="16">
        <f>ROUND(F196/100*G196*H196*I196/J196,2)</f>
        <v/>
      </c>
      <c r="L196" s="16" t="n">
        <v>22415.09</v>
      </c>
      <c r="M196" s="16">
        <f>L196-K196</f>
        <v/>
      </c>
      <c r="N196" s="15" t="inlineStr">
        <is>
          <t>bind</t>
        </is>
      </c>
      <c r="O196" s="15" t="inlineStr">
        <is>
          <t>bound</t>
        </is>
      </c>
    </row>
    <row r="197">
      <c r="A197" s="3" t="inlineStr">
        <is>
          <t>2025-08-22</t>
        </is>
      </c>
      <c r="B197" s="3" t="inlineStr">
        <is>
          <t>d964aaa4-fecd-53d4-97d8-9744553283e5</t>
        </is>
      </c>
      <c r="C197" s="3" t="inlineStr">
        <is>
          <t>MT</t>
        </is>
      </c>
      <c r="D197" s="3" t="inlineStr">
        <is>
          <t>2003 Maserati GranTurismo</t>
        </is>
      </c>
      <c r="E197" s="3" t="inlineStr">
        <is>
          <t>01 Luxury Sedan/SUV</t>
        </is>
      </c>
      <c r="F197" s="13" t="n">
        <v>345000</v>
      </c>
      <c r="G197" s="14" t="n">
        <v>0.75</v>
      </c>
      <c r="H197" s="14" t="n">
        <v>0.93</v>
      </c>
      <c r="I197" s="14" t="n">
        <v>1</v>
      </c>
      <c r="J197" s="14" t="n">
        <v>0.53</v>
      </c>
      <c r="K197" s="13">
        <f>ROUND(F197/100*G197*H197*I197/J197,2)</f>
        <v/>
      </c>
      <c r="L197" s="13" t="n">
        <v>4540.33</v>
      </c>
      <c r="M197" s="13">
        <f>L197-K197</f>
        <v/>
      </c>
      <c r="N197" s="3" t="inlineStr">
        <is>
          <t>bind</t>
        </is>
      </c>
      <c r="O197" s="3" t="inlineStr">
        <is>
          <t>bound</t>
        </is>
      </c>
    </row>
    <row r="198">
      <c r="A198" s="15" t="inlineStr">
        <is>
          <t>2025-08-22</t>
        </is>
      </c>
      <c r="B198" s="15" t="inlineStr">
        <is>
          <t>cdd25e71-36e4-575d-8ac2-3644f402d01b</t>
        </is>
      </c>
      <c r="C198" s="15" t="inlineStr">
        <is>
          <t>KY</t>
        </is>
      </c>
      <c r="D198" s="15" t="inlineStr">
        <is>
          <t>2020 Singer 911 Reimagined</t>
        </is>
      </c>
      <c r="E198" s="15" t="inlineStr">
        <is>
          <t>11 Restomod/Coachbuilt</t>
        </is>
      </c>
      <c r="F198" s="16" t="n">
        <v>565000</v>
      </c>
      <c r="G198" s="17" t="n">
        <v>0.78</v>
      </c>
      <c r="H198" s="17" t="n">
        <v>1.34</v>
      </c>
      <c r="I198" s="17" t="n">
        <v>1</v>
      </c>
      <c r="J198" s="17" t="n">
        <v>0.53</v>
      </c>
      <c r="K198" s="16">
        <f>ROUND(F198/100*G198*H198*I198/J198,2)</f>
        <v/>
      </c>
      <c r="L198" s="16" t="n">
        <v>11142.23</v>
      </c>
      <c r="M198" s="16">
        <f>L198-K198</f>
        <v/>
      </c>
      <c r="N198" s="15" t="inlineStr">
        <is>
          <t>decline</t>
        </is>
      </c>
      <c r="O198" s="15" t="inlineStr">
        <is>
          <t>indicative</t>
        </is>
      </c>
    </row>
    <row r="199">
      <c r="A199" s="3" t="inlineStr">
        <is>
          <t>2025-08-02</t>
        </is>
      </c>
      <c r="B199" s="3" t="inlineStr">
        <is>
          <t>3195c7c0-38a4-51da-8373-5423ea352319</t>
        </is>
      </c>
      <c r="C199" s="3" t="inlineStr">
        <is>
          <t>NY</t>
        </is>
      </c>
      <c r="D199" s="3" t="inlineStr">
        <is>
          <t>1982 BMW M8 Competition</t>
        </is>
      </c>
      <c r="E199" s="3" t="inlineStr">
        <is>
          <t>01 Luxury Sedan/SUV</t>
        </is>
      </c>
      <c r="F199" s="13" t="n">
        <v>1090000</v>
      </c>
      <c r="G199" s="14" t="n">
        <v>0.55</v>
      </c>
      <c r="H199" s="14" t="n">
        <v>1.28</v>
      </c>
      <c r="I199" s="14" t="n">
        <v>1</v>
      </c>
      <c r="J199" s="14" t="n">
        <v>0.53</v>
      </c>
      <c r="K199" s="13">
        <f>ROUND(F199/100*G199*H199*I199/J199,2)</f>
        <v/>
      </c>
      <c r="L199" s="13" t="n">
        <v>14478.49</v>
      </c>
      <c r="M199" s="13">
        <f>L199-K199</f>
        <v/>
      </c>
      <c r="N199" s="3" t="inlineStr">
        <is>
          <t>bind</t>
        </is>
      </c>
      <c r="O199" s="3" t="inlineStr">
        <is>
          <t>bound</t>
        </is>
      </c>
    </row>
    <row r="200">
      <c r="A200" s="15" t="inlineStr">
        <is>
          <t>2025-08-10</t>
        </is>
      </c>
      <c r="B200" s="15" t="inlineStr">
        <is>
          <t>1adc4572-1197-581a-8b62-f5d9a0e7390b</t>
        </is>
      </c>
      <c r="C200" s="15" t="inlineStr">
        <is>
          <t>OK</t>
        </is>
      </c>
      <c r="D200" s="15" t="inlineStr">
        <is>
          <t>2014 Ferrari 296 GTB</t>
        </is>
      </c>
      <c r="E200" s="15" t="inlineStr">
        <is>
          <t>03 Supercar</t>
        </is>
      </c>
      <c r="F200" s="16" t="n">
        <v>1950000</v>
      </c>
      <c r="G200" s="17" t="n">
        <v>0.8</v>
      </c>
      <c r="H200" s="17" t="n">
        <v>1.26</v>
      </c>
      <c r="I200" s="17" t="n">
        <v>1</v>
      </c>
      <c r="J200" s="17" t="n">
        <v>0.53</v>
      </c>
      <c r="K200" s="16">
        <f>ROUND(F200/100*G200*H200*I200/J200,2)</f>
        <v/>
      </c>
      <c r="L200" s="16" t="n">
        <v>37086.79</v>
      </c>
      <c r="M200" s="16">
        <f>L200-K200</f>
        <v/>
      </c>
      <c r="N200" s="15" t="inlineStr">
        <is>
          <t>decline</t>
        </is>
      </c>
      <c r="O200" s="15" t="inlineStr">
        <is>
          <t>indicative</t>
        </is>
      </c>
    </row>
    <row r="201">
      <c r="A201" s="3" t="inlineStr">
        <is>
          <t>2025-08-12</t>
        </is>
      </c>
      <c r="B201" s="3" t="inlineStr">
        <is>
          <t>0c223d84-069b-57fa-b825-dabb154a3537</t>
        </is>
      </c>
      <c r="C201" s="3" t="inlineStr">
        <is>
          <t>WY</t>
        </is>
      </c>
      <c r="D201" s="3" t="inlineStr">
        <is>
          <t>1997 Mercedes-Benz 280SL Pagoda</t>
        </is>
      </c>
      <c r="E201" s="3" t="inlineStr">
        <is>
          <t>07 Post-War Classic (1946-1972)</t>
        </is>
      </c>
      <c r="F201" s="13" t="n">
        <v>510000</v>
      </c>
      <c r="G201" s="14" t="n">
        <v>0.43</v>
      </c>
      <c r="H201" s="14" t="n">
        <v>1.07</v>
      </c>
      <c r="I201" s="14" t="n">
        <v>1</v>
      </c>
      <c r="J201" s="14" t="n">
        <v>0.53</v>
      </c>
      <c r="K201" s="13">
        <f>ROUND(F201/100*G201*H201*I201/J201,2)</f>
        <v/>
      </c>
      <c r="L201" s="13" t="n">
        <v>4427.38</v>
      </c>
      <c r="M201" s="13">
        <f>L201-K201</f>
        <v/>
      </c>
      <c r="N201" s="3" t="inlineStr">
        <is>
          <t>bind</t>
        </is>
      </c>
      <c r="O201" s="3" t="inlineStr">
        <is>
          <t>bound</t>
        </is>
      </c>
    </row>
    <row r="202">
      <c r="A202" s="15" t="inlineStr">
        <is>
          <t>2025-08-20</t>
        </is>
      </c>
      <c r="B202" s="15" t="inlineStr">
        <is>
          <t>b9405f7a-388e-5c31-bd12-acd50666eb48</t>
        </is>
      </c>
      <c r="C202" s="15" t="inlineStr">
        <is>
          <t>NC</t>
        </is>
      </c>
      <c r="D202" s="15" t="inlineStr">
        <is>
          <t>1999 Bentley Continental GT</t>
        </is>
      </c>
      <c r="E202" s="15" t="inlineStr">
        <is>
          <t>01 Luxury Sedan/SUV</t>
        </is>
      </c>
      <c r="F202" s="16" t="n">
        <v>1900000</v>
      </c>
      <c r="G202" s="17" t="n">
        <v>0.55</v>
      </c>
      <c r="H202" s="17" t="n">
        <v>1.15</v>
      </c>
      <c r="I202" s="17" t="n">
        <v>1</v>
      </c>
      <c r="J202" s="17" t="n">
        <v>0.53</v>
      </c>
      <c r="K202" s="16">
        <f>ROUND(F202/100*G202*H202*I202/J202,2)</f>
        <v/>
      </c>
      <c r="L202" s="16" t="n">
        <v>22674.53</v>
      </c>
      <c r="M202" s="16">
        <f>L202-K202</f>
        <v/>
      </c>
      <c r="N202" s="15" t="inlineStr">
        <is>
          <t>bind</t>
        </is>
      </c>
      <c r="O202" s="15" t="inlineStr">
        <is>
          <t>bound</t>
        </is>
      </c>
    </row>
    <row r="203">
      <c r="A203" s="3" t="inlineStr">
        <is>
          <t>2025-08-12</t>
        </is>
      </c>
      <c r="B203" s="3" t="inlineStr">
        <is>
          <t>a2dfe071-b5f9-526a-a1e6-7621c2593fcf</t>
        </is>
      </c>
      <c r="C203" s="3" t="inlineStr">
        <is>
          <t>OR</t>
        </is>
      </c>
      <c r="D203" s="3" t="inlineStr">
        <is>
          <t>2013 Aston Martin DB12</t>
        </is>
      </c>
      <c r="E203" s="3" t="inlineStr">
        <is>
          <t>01 Luxury Sedan/SUV</t>
        </is>
      </c>
      <c r="F203" s="13" t="n">
        <v>1215000</v>
      </c>
      <c r="G203" s="14" t="n">
        <v>0.55</v>
      </c>
      <c r="H203" s="14" t="n">
        <v>1.13</v>
      </c>
      <c r="I203" s="14" t="n">
        <v>1</v>
      </c>
      <c r="J203" s="14" t="n">
        <v>0.53</v>
      </c>
      <c r="K203" s="13">
        <f>ROUND(F203/100*G203*H203*I203/J203,2)</f>
        <v/>
      </c>
      <c r="L203" s="13" t="n">
        <v>14247.59</v>
      </c>
      <c r="M203" s="13">
        <f>L203-K203</f>
        <v/>
      </c>
      <c r="N203" s="3" t="inlineStr">
        <is>
          <t>bind</t>
        </is>
      </c>
      <c r="O203" s="3" t="inlineStr">
        <is>
          <t>bound</t>
        </is>
      </c>
    </row>
    <row r="204">
      <c r="A204" s="15" t="inlineStr">
        <is>
          <t>2025-08-20</t>
        </is>
      </c>
      <c r="B204" s="15" t="inlineStr">
        <is>
          <t>aa80bece-45e5-5fb4-ac17-4b75878b154f</t>
        </is>
      </c>
      <c r="C204" s="15" t="inlineStr">
        <is>
          <t>OH</t>
        </is>
      </c>
      <c r="D204" s="15" t="inlineStr">
        <is>
          <t>1990 Lamborghini Huracan EVO</t>
        </is>
      </c>
      <c r="E204" s="15" t="inlineStr">
        <is>
          <t>03 Supercar</t>
        </is>
      </c>
      <c r="F204" s="16" t="n">
        <v>825000</v>
      </c>
      <c r="G204" s="17" t="n">
        <v>0.95</v>
      </c>
      <c r="H204" s="17" t="n">
        <v>1.39</v>
      </c>
      <c r="I204" s="17" t="n">
        <v>1</v>
      </c>
      <c r="J204" s="17" t="n">
        <v>0.53</v>
      </c>
      <c r="K204" s="16">
        <f>ROUND(F204/100*G204*H204*I204/J204,2)</f>
        <v/>
      </c>
      <c r="L204" s="16" t="n">
        <v>20554.95</v>
      </c>
      <c r="M204" s="16">
        <f>L204-K204</f>
        <v/>
      </c>
      <c r="N204" s="15" t="inlineStr">
        <is>
          <t>bind</t>
        </is>
      </c>
      <c r="O204" s="15" t="inlineStr">
        <is>
          <t>bound</t>
        </is>
      </c>
    </row>
    <row r="205">
      <c r="A205" s="3" t="inlineStr">
        <is>
          <t>2025-08-10</t>
        </is>
      </c>
      <c r="B205" s="3" t="inlineStr">
        <is>
          <t>d1644af6-e0fc-56e8-9c1c-a72b08ca67e9</t>
        </is>
      </c>
      <c r="C205" s="3" t="inlineStr">
        <is>
          <t>ID</t>
        </is>
      </c>
      <c r="D205" s="3" t="inlineStr">
        <is>
          <t>2014 Mercedes-Benz AMG GT</t>
        </is>
      </c>
      <c r="E205" s="3" t="inlineStr">
        <is>
          <t>01 Luxury Sedan/SUV</t>
        </is>
      </c>
      <c r="F205" s="13" t="n">
        <v>795000</v>
      </c>
      <c r="G205" s="14" t="n">
        <v>0.65</v>
      </c>
      <c r="H205" s="14" t="n">
        <v>0.99</v>
      </c>
      <c r="I205" s="14" t="n">
        <v>1</v>
      </c>
      <c r="J205" s="14" t="n">
        <v>0.53</v>
      </c>
      <c r="K205" s="13">
        <f>ROUND(F205/100*G205*H205*I205/J205,2)</f>
        <v/>
      </c>
      <c r="L205" s="13" t="n">
        <v>9652.5</v>
      </c>
      <c r="M205" s="13">
        <f>L205-K205</f>
        <v/>
      </c>
      <c r="N205" s="3" t="inlineStr">
        <is>
          <t>decline</t>
        </is>
      </c>
      <c r="O205" s="3" t="inlineStr">
        <is>
          <t>indicative</t>
        </is>
      </c>
    </row>
    <row r="206">
      <c r="A206" s="15" t="inlineStr">
        <is>
          <t>2025-08-20</t>
        </is>
      </c>
      <c r="B206" s="15" t="inlineStr">
        <is>
          <t>ad85d7b2-cbdd-530c-a962-3f9b3b1311d8</t>
        </is>
      </c>
      <c r="C206" s="15" t="inlineStr">
        <is>
          <t>NY</t>
        </is>
      </c>
      <c r="D206" s="15" t="inlineStr">
        <is>
          <t>2011 Mercedes-Benz 280SL Pagoda</t>
        </is>
      </c>
      <c r="E206" s="15" t="inlineStr">
        <is>
          <t>07 Post-War Classic (1946-1972)</t>
        </is>
      </c>
      <c r="F206" s="16" t="n">
        <v>1345000</v>
      </c>
      <c r="G206" s="17" t="n">
        <v>0.38</v>
      </c>
      <c r="H206" s="17" t="n">
        <v>1.28</v>
      </c>
      <c r="I206" s="17" t="n">
        <v>1</v>
      </c>
      <c r="J206" s="17" t="n">
        <v>0.53</v>
      </c>
      <c r="K206" s="16">
        <f>ROUND(F206/100*G206*H206*I206/J206,2)</f>
        <v/>
      </c>
      <c r="L206" s="16" t="n">
        <v>12343.55</v>
      </c>
      <c r="M206" s="16">
        <f>L206-K206</f>
        <v/>
      </c>
      <c r="N206" s="15" t="inlineStr">
        <is>
          <t>bind</t>
        </is>
      </c>
      <c r="O206" s="15" t="inlineStr">
        <is>
          <t>bound</t>
        </is>
      </c>
    </row>
    <row r="207">
      <c r="A207" s="3" t="inlineStr">
        <is>
          <t>2025-08-03</t>
        </is>
      </c>
      <c r="B207" s="3" t="inlineStr">
        <is>
          <t>16d5f312-9a84-57c8-bfa3-c114b799299c</t>
        </is>
      </c>
      <c r="C207" s="3" t="inlineStr">
        <is>
          <t>PA</t>
        </is>
      </c>
      <c r="D207" s="3" t="inlineStr">
        <is>
          <t>2012 Jaguar E-Type Series 1</t>
        </is>
      </c>
      <c r="E207" s="3" t="inlineStr">
        <is>
          <t>07 Post-War Classic (1946-1972)</t>
        </is>
      </c>
      <c r="F207" s="13" t="n">
        <v>635000</v>
      </c>
      <c r="G207" s="14" t="n">
        <v>0.43</v>
      </c>
      <c r="H207" s="14" t="n">
        <v>1</v>
      </c>
      <c r="I207" s="14" t="n">
        <v>1</v>
      </c>
      <c r="J207" s="14" t="n">
        <v>0.53</v>
      </c>
      <c r="K207" s="13">
        <f>ROUND(F207/100*G207*H207*I207/J207,2)</f>
        <v/>
      </c>
      <c r="L207" s="13" t="n">
        <v>5151.89</v>
      </c>
      <c r="M207" s="13">
        <f>L207-K207</f>
        <v/>
      </c>
      <c r="N207" s="3" t="inlineStr">
        <is>
          <t>bind</t>
        </is>
      </c>
      <c r="O207" s="3" t="inlineStr">
        <is>
          <t>bound</t>
        </is>
      </c>
    </row>
    <row r="208">
      <c r="A208" s="15" t="inlineStr">
        <is>
          <t>2025-08-01</t>
        </is>
      </c>
      <c r="B208" s="15" t="inlineStr">
        <is>
          <t>602a4927-0d49-5c10-a767-179742683318</t>
        </is>
      </c>
      <c r="C208" s="15" t="inlineStr">
        <is>
          <t>ID</t>
        </is>
      </c>
      <c r="D208" s="15" t="inlineStr">
        <is>
          <t>1955 McLaren 750S</t>
        </is>
      </c>
      <c r="E208" s="15" t="inlineStr">
        <is>
          <t>03 Supercar</t>
        </is>
      </c>
      <c r="F208" s="16" t="n">
        <v>1950000</v>
      </c>
      <c r="G208" s="17" t="n">
        <v>0.8</v>
      </c>
      <c r="H208" s="17" t="n">
        <v>0.99</v>
      </c>
      <c r="I208" s="17" t="n">
        <v>1</v>
      </c>
      <c r="J208" s="17" t="n">
        <v>0.53</v>
      </c>
      <c r="K208" s="16">
        <f>ROUND(F208/100*G208*H208*I208/J208,2)</f>
        <v/>
      </c>
      <c r="L208" s="16" t="n">
        <v>29139.62</v>
      </c>
      <c r="M208" s="16">
        <f>L208-K208</f>
        <v/>
      </c>
      <c r="N208" s="15" t="inlineStr">
        <is>
          <t>bind</t>
        </is>
      </c>
      <c r="O208" s="15" t="inlineStr">
        <is>
          <t>bound</t>
        </is>
      </c>
    </row>
    <row r="209">
      <c r="A209" s="3" t="inlineStr">
        <is>
          <t>2025-08-24</t>
        </is>
      </c>
      <c r="B209" s="3" t="inlineStr">
        <is>
          <t>c23cd9b9-8739-50f3-9953-857c307b9b26</t>
        </is>
      </c>
      <c r="C209" s="3" t="inlineStr">
        <is>
          <t>WA</t>
        </is>
      </c>
      <c r="D209" s="3" t="inlineStr">
        <is>
          <t>1977 Jaguar E-Type Series 1</t>
        </is>
      </c>
      <c r="E209" s="3" t="inlineStr">
        <is>
          <t>07 Post-War Classic (1946-1972)</t>
        </is>
      </c>
      <c r="F209" s="13" t="n">
        <v>725000</v>
      </c>
      <c r="G209" s="14" t="n">
        <v>0.43</v>
      </c>
      <c r="H209" s="14" t="n">
        <v>0.96</v>
      </c>
      <c r="I209" s="14" t="n">
        <v>1</v>
      </c>
      <c r="J209" s="14" t="n">
        <v>0.53</v>
      </c>
      <c r="K209" s="13">
        <f>ROUND(F209/100*G209*H209*I209/J209,2)</f>
        <v/>
      </c>
      <c r="L209" s="13" t="n">
        <v>5646.79</v>
      </c>
      <c r="M209" s="13">
        <f>L209-K209</f>
        <v/>
      </c>
      <c r="N209" s="3" t="inlineStr">
        <is>
          <t>bind</t>
        </is>
      </c>
      <c r="O209" s="3" t="inlineStr">
        <is>
          <t>bound</t>
        </is>
      </c>
    </row>
    <row r="210">
      <c r="A210" s="15" t="inlineStr">
        <is>
          <t>2025-08-25</t>
        </is>
      </c>
      <c r="B210" s="15" t="inlineStr">
        <is>
          <t>8d9255c2-6a75-57a8-81b9-fda7570d9d89</t>
        </is>
      </c>
      <c r="C210" s="15" t="inlineStr">
        <is>
          <t>GA</t>
        </is>
      </c>
      <c r="D210" s="15" t="inlineStr">
        <is>
          <t>1962 Aston Martin DB5</t>
        </is>
      </c>
      <c r="E210" s="15" t="inlineStr">
        <is>
          <t>07 Post-War Classic (1946-1972)</t>
        </is>
      </c>
      <c r="F210" s="16" t="n">
        <v>510000</v>
      </c>
      <c r="G210" s="17" t="n">
        <v>0.43</v>
      </c>
      <c r="H210" s="17" t="n">
        <v>1.12</v>
      </c>
      <c r="I210" s="17" t="n">
        <v>1</v>
      </c>
      <c r="J210" s="17" t="n">
        <v>0.53</v>
      </c>
      <c r="K210" s="16">
        <f>ROUND(F210/100*G210*H210*I210/J210,2)</f>
        <v/>
      </c>
      <c r="L210" s="16" t="n">
        <v>4634.26</v>
      </c>
      <c r="M210" s="16">
        <f>L210-K210</f>
        <v/>
      </c>
      <c r="N210" s="15" t="inlineStr">
        <is>
          <t>bind</t>
        </is>
      </c>
      <c r="O210" s="15" t="inlineStr">
        <is>
          <t>bound</t>
        </is>
      </c>
    </row>
    <row r="211">
      <c r="A211" s="3" t="inlineStr">
        <is>
          <t>2025-08-22</t>
        </is>
      </c>
      <c r="B211" s="3" t="inlineStr">
        <is>
          <t>004ca159-2365-5cf1-8a58-eb4e10704fb4</t>
        </is>
      </c>
      <c r="C211" s="3" t="inlineStr">
        <is>
          <t>AR</t>
        </is>
      </c>
      <c r="D211" s="3" t="inlineStr">
        <is>
          <t>1959 Mercedes-Benz AMG GT</t>
        </is>
      </c>
      <c r="E211" s="3" t="inlineStr">
        <is>
          <t>01 Luxury Sedan/SUV</t>
        </is>
      </c>
      <c r="F211" s="13" t="n">
        <v>415000</v>
      </c>
      <c r="G211" s="14" t="n">
        <v>0.75</v>
      </c>
      <c r="H211" s="14" t="n">
        <v>1.38</v>
      </c>
      <c r="I211" s="14" t="n">
        <v>1</v>
      </c>
      <c r="J211" s="14" t="n">
        <v>0.53</v>
      </c>
      <c r="K211" s="13">
        <f>ROUND(F211/100*G211*H211*I211/J211,2)</f>
        <v/>
      </c>
      <c r="L211" s="13" t="n">
        <v>8104.25</v>
      </c>
      <c r="M211" s="13">
        <f>L211-K211</f>
        <v/>
      </c>
      <c r="N211" s="3" t="inlineStr">
        <is>
          <t>bind</t>
        </is>
      </c>
      <c r="O211" s="3" t="inlineStr">
        <is>
          <t>bound</t>
        </is>
      </c>
    </row>
    <row r="212">
      <c r="A212" s="15" t="inlineStr">
        <is>
          <t>2025-08-05</t>
        </is>
      </c>
      <c r="B212" s="15" t="inlineStr">
        <is>
          <t>cef3b954-bb6d-593c-9fc7-7860fde3d17e</t>
        </is>
      </c>
      <c r="C212" s="15" t="inlineStr">
        <is>
          <t>KY</t>
        </is>
      </c>
      <c r="D212" s="15" t="inlineStr">
        <is>
          <t>2006 Porsche 911 Turbo S</t>
        </is>
      </c>
      <c r="E212" s="15" t="inlineStr">
        <is>
          <t>01 Luxury Sedan/SUV</t>
        </is>
      </c>
      <c r="F212" s="16" t="n">
        <v>590000</v>
      </c>
      <c r="G212" s="17" t="n">
        <v>0.65</v>
      </c>
      <c r="H212" s="17" t="n">
        <v>1.34</v>
      </c>
      <c r="I212" s="17" t="n">
        <v>1</v>
      </c>
      <c r="J212" s="17" t="n">
        <v>0.53</v>
      </c>
      <c r="K212" s="16">
        <f>ROUND(F212/100*G212*H212*I212/J212,2)</f>
        <v/>
      </c>
      <c r="L212" s="16" t="n">
        <v>9696.040000000001</v>
      </c>
      <c r="M212" s="16">
        <f>L212-K212</f>
        <v/>
      </c>
      <c r="N212" s="15" t="inlineStr">
        <is>
          <t>bind</t>
        </is>
      </c>
      <c r="O212" s="15" t="inlineStr">
        <is>
          <t>bound</t>
        </is>
      </c>
    </row>
    <row r="213">
      <c r="A213" s="3" t="inlineStr">
        <is>
          <t>2025-08-16</t>
        </is>
      </c>
      <c r="B213" s="3" t="inlineStr">
        <is>
          <t>137589e7-a4e9-5148-a63d-a3be2b77a1dc</t>
        </is>
      </c>
      <c r="C213" s="3" t="inlineStr">
        <is>
          <t>WI</t>
        </is>
      </c>
      <c r="D213" s="3" t="inlineStr">
        <is>
          <t>1966 Bentley Continental GT</t>
        </is>
      </c>
      <c r="E213" s="3" t="inlineStr">
        <is>
          <t>01 Luxury Sedan/SUV</t>
        </is>
      </c>
      <c r="F213" s="13" t="n">
        <v>600000</v>
      </c>
      <c r="G213" s="14" t="n">
        <v>0.65</v>
      </c>
      <c r="H213" s="14" t="n">
        <v>1.2</v>
      </c>
      <c r="I213" s="14" t="n">
        <v>1</v>
      </c>
      <c r="J213" s="14" t="n">
        <v>0.53</v>
      </c>
      <c r="K213" s="13">
        <f>ROUND(F213/100*G213*H213*I213/J213,2)</f>
        <v/>
      </c>
      <c r="L213" s="13" t="n">
        <v>8830.190000000001</v>
      </c>
      <c r="M213" s="13">
        <f>L213-K213</f>
        <v/>
      </c>
      <c r="N213" s="3" t="inlineStr">
        <is>
          <t>bind</t>
        </is>
      </c>
      <c r="O213" s="3" t="inlineStr">
        <is>
          <t>bound</t>
        </is>
      </c>
    </row>
    <row r="214">
      <c r="A214" s="15" t="inlineStr">
        <is>
          <t>2025-08-09</t>
        </is>
      </c>
      <c r="B214" s="15" t="inlineStr">
        <is>
          <t>c3577ced-a58f-5311-98c0-08b8429a7eac</t>
        </is>
      </c>
      <c r="C214" s="15" t="inlineStr">
        <is>
          <t>LA</t>
        </is>
      </c>
      <c r="D214" s="15" t="inlineStr">
        <is>
          <t>1963 Mercedes-Benz AMG GT</t>
        </is>
      </c>
      <c r="E214" s="15" t="inlineStr">
        <is>
          <t>01 Luxury Sedan/SUV</t>
        </is>
      </c>
      <c r="F214" s="16" t="n">
        <v>300000</v>
      </c>
      <c r="G214" s="17" t="n">
        <v>0.75</v>
      </c>
      <c r="H214" s="17" t="n">
        <v>1.21</v>
      </c>
      <c r="I214" s="17" t="n">
        <v>1</v>
      </c>
      <c r="J214" s="17" t="n">
        <v>0.53</v>
      </c>
      <c r="K214" s="16">
        <f>ROUND(F214/100*G214*H214*I214/J214,2)</f>
        <v/>
      </c>
      <c r="L214" s="16" t="n">
        <v>5136.79</v>
      </c>
      <c r="M214" s="16">
        <f>L214-K214</f>
        <v/>
      </c>
      <c r="N214" s="15" t="inlineStr">
        <is>
          <t>bind</t>
        </is>
      </c>
      <c r="O214" s="15" t="inlineStr">
        <is>
          <t>bound</t>
        </is>
      </c>
    </row>
    <row r="215">
      <c r="A215" s="3" t="inlineStr">
        <is>
          <t>2025-08-26</t>
        </is>
      </c>
      <c r="B215" s="3" t="inlineStr">
        <is>
          <t>0bca92dd-f4df-5cc3-8b3a-4de99ac32b6f</t>
        </is>
      </c>
      <c r="C215" s="3" t="inlineStr">
        <is>
          <t>NC</t>
        </is>
      </c>
      <c r="D215" s="3" t="inlineStr">
        <is>
          <t>2022 BMW M8 Competition</t>
        </is>
      </c>
      <c r="E215" s="3" t="inlineStr">
        <is>
          <t>01 Luxury Sedan/SUV</t>
        </is>
      </c>
      <c r="F215" s="13" t="n">
        <v>675000</v>
      </c>
      <c r="G215" s="14" t="n">
        <v>0.65</v>
      </c>
      <c r="H215" s="14" t="n">
        <v>1.15</v>
      </c>
      <c r="I215" s="14" t="n">
        <v>1</v>
      </c>
      <c r="J215" s="14" t="n">
        <v>0.53</v>
      </c>
      <c r="K215" s="13">
        <f>ROUND(F215/100*G215*H215*I215/J215,2)</f>
        <v/>
      </c>
      <c r="L215" s="13" t="n">
        <v>9520.049999999999</v>
      </c>
      <c r="M215" s="13">
        <f>L215-K215</f>
        <v/>
      </c>
      <c r="N215" s="3" t="inlineStr">
        <is>
          <t>bind</t>
        </is>
      </c>
      <c r="O215" s="3" t="inlineStr">
        <is>
          <t>bound</t>
        </is>
      </c>
    </row>
    <row r="216">
      <c r="A216" s="15" t="inlineStr">
        <is>
          <t>2025-08-16</t>
        </is>
      </c>
      <c r="B216" s="15" t="inlineStr">
        <is>
          <t>06406892-e99b-5a78-b4da-08f31a0bde06</t>
        </is>
      </c>
      <c r="C216" s="15" t="inlineStr">
        <is>
          <t>MI</t>
        </is>
      </c>
      <c r="D216" s="15" t="inlineStr">
        <is>
          <t>2015 Jaguar E-Type Series 1</t>
        </is>
      </c>
      <c r="E216" s="15" t="inlineStr">
        <is>
          <t>07 Post-War Classic (1946-1972)</t>
        </is>
      </c>
      <c r="F216" s="16" t="n">
        <v>1230000</v>
      </c>
      <c r="G216" s="17" t="n">
        <v>0.38</v>
      </c>
      <c r="H216" s="17" t="n">
        <v>1.55</v>
      </c>
      <c r="I216" s="17" t="n">
        <v>1</v>
      </c>
      <c r="J216" s="17" t="n">
        <v>0.53</v>
      </c>
      <c r="K216" s="16">
        <f>ROUND(F216/100*G216*H216*I216/J216,2)</f>
        <v/>
      </c>
      <c r="L216" s="16" t="n">
        <v>13669.25</v>
      </c>
      <c r="M216" s="16">
        <f>L216-K216</f>
        <v/>
      </c>
      <c r="N216" s="15" t="inlineStr">
        <is>
          <t>decline</t>
        </is>
      </c>
      <c r="O216" s="15" t="inlineStr">
        <is>
          <t>indicative</t>
        </is>
      </c>
    </row>
    <row r="217">
      <c r="A217" s="3" t="inlineStr">
        <is>
          <t>2025-08-04</t>
        </is>
      </c>
      <c r="B217" s="3" t="inlineStr">
        <is>
          <t>3ba6ada2-779c-5c2b-ba56-9de48a5e07d9</t>
        </is>
      </c>
      <c r="C217" s="3" t="inlineStr">
        <is>
          <t>NC</t>
        </is>
      </c>
      <c r="D217" s="3" t="inlineStr">
        <is>
          <t>1996 Ferrari 275 GTB/4</t>
        </is>
      </c>
      <c r="E217" s="3" t="inlineStr">
        <is>
          <t>07 Post-War Classic (1946-1972)</t>
        </is>
      </c>
      <c r="F217" s="13" t="n">
        <v>640000</v>
      </c>
      <c r="G217" s="14" t="n">
        <v>0.43</v>
      </c>
      <c r="H217" s="14" t="n">
        <v>1.15</v>
      </c>
      <c r="I217" s="14" t="n">
        <v>1</v>
      </c>
      <c r="J217" s="14" t="n">
        <v>0.53</v>
      </c>
      <c r="K217" s="13">
        <f>ROUND(F217/100*G217*H217*I217/J217,2)</f>
        <v/>
      </c>
      <c r="L217" s="13" t="n">
        <v>5971.32</v>
      </c>
      <c r="M217" s="13">
        <f>L217-K217</f>
        <v/>
      </c>
      <c r="N217" s="3" t="inlineStr">
        <is>
          <t>bind</t>
        </is>
      </c>
      <c r="O217" s="3" t="inlineStr">
        <is>
          <t>bound</t>
        </is>
      </c>
    </row>
    <row r="218">
      <c r="A218" s="15" t="inlineStr">
        <is>
          <t>2025-08-23</t>
        </is>
      </c>
      <c r="B218" s="15" t="inlineStr">
        <is>
          <t>53aa21da-668d-55ca-bc28-c3a9d55a331a</t>
        </is>
      </c>
      <c r="C218" s="15" t="inlineStr">
        <is>
          <t>MO</t>
        </is>
      </c>
      <c r="D218" s="15" t="inlineStr">
        <is>
          <t>1998 Mercedes-Benz AMG GT</t>
        </is>
      </c>
      <c r="E218" s="15" t="inlineStr">
        <is>
          <t>01 Luxury Sedan/SUV</t>
        </is>
      </c>
      <c r="F218" s="16" t="n">
        <v>555000</v>
      </c>
      <c r="G218" s="17" t="n">
        <v>0.65</v>
      </c>
      <c r="H218" s="17" t="n">
        <v>1.06</v>
      </c>
      <c r="I218" s="17" t="n">
        <v>1</v>
      </c>
      <c r="J218" s="17" t="n">
        <v>0.53</v>
      </c>
      <c r="K218" s="16">
        <f>ROUND(F218/100*G218*H218*I218/J218,2)</f>
        <v/>
      </c>
      <c r="L218" s="16" t="n">
        <v>7215</v>
      </c>
      <c r="M218" s="16">
        <f>L218-K218</f>
        <v/>
      </c>
      <c r="N218" s="15" t="inlineStr">
        <is>
          <t>bind</t>
        </is>
      </c>
      <c r="O218" s="15" t="inlineStr">
        <is>
          <t>bound</t>
        </is>
      </c>
    </row>
    <row r="219">
      <c r="A219" s="3" t="inlineStr">
        <is>
          <t>2025-08-07</t>
        </is>
      </c>
      <c r="B219" s="3" t="inlineStr">
        <is>
          <t>a69b15fa-6e56-58e2-b42f-976adacac29c</t>
        </is>
      </c>
      <c r="C219" s="3" t="inlineStr">
        <is>
          <t>ND</t>
        </is>
      </c>
      <c r="D219" s="3" t="inlineStr">
        <is>
          <t>1978 Bentley Continental GT</t>
        </is>
      </c>
      <c r="E219" s="3" t="inlineStr">
        <is>
          <t>01 Luxury Sedan/SUV</t>
        </is>
      </c>
      <c r="F219" s="13" t="n">
        <v>610000</v>
      </c>
      <c r="G219" s="14" t="n">
        <v>0.65</v>
      </c>
      <c r="H219" s="14" t="n">
        <v>1.02</v>
      </c>
      <c r="I219" s="14" t="n">
        <v>1</v>
      </c>
      <c r="J219" s="14" t="n">
        <v>0.53</v>
      </c>
      <c r="K219" s="13">
        <f>ROUND(F219/100*G219*H219*I219/J219,2)</f>
        <v/>
      </c>
      <c r="L219" s="13" t="n">
        <v>7630.75</v>
      </c>
      <c r="M219" s="13">
        <f>L219-K219</f>
        <v/>
      </c>
      <c r="N219" s="3" t="inlineStr">
        <is>
          <t>bind</t>
        </is>
      </c>
      <c r="O219" s="3" t="inlineStr">
        <is>
          <t>bound</t>
        </is>
      </c>
    </row>
    <row r="220">
      <c r="A220" s="15" t="inlineStr">
        <is>
          <t>2025-08-18</t>
        </is>
      </c>
      <c r="B220" s="15" t="inlineStr">
        <is>
          <t>f10066cf-bc86-5378-979b-a3141f5d13d3</t>
        </is>
      </c>
      <c r="C220" s="15" t="inlineStr">
        <is>
          <t>SD</t>
        </is>
      </c>
      <c r="D220" s="15" t="inlineStr">
        <is>
          <t>2019 McLaren 750S</t>
        </is>
      </c>
      <c r="E220" s="15" t="inlineStr">
        <is>
          <t>03 Supercar</t>
        </is>
      </c>
      <c r="F220" s="16" t="n">
        <v>1040000</v>
      </c>
      <c r="G220" s="17" t="n">
        <v>0.8</v>
      </c>
      <c r="H220" s="17" t="n">
        <v>1.11</v>
      </c>
      <c r="I220" s="17" t="n">
        <v>1</v>
      </c>
      <c r="J220" s="17" t="n">
        <v>0.53</v>
      </c>
      <c r="K220" s="16">
        <f>ROUND(F220/100*G220*H220*I220/J220,2)</f>
        <v/>
      </c>
      <c r="L220" s="16" t="n">
        <v>17424.91</v>
      </c>
      <c r="M220" s="16">
        <f>L220-K220</f>
        <v/>
      </c>
      <c r="N220" s="15" t="inlineStr">
        <is>
          <t>bind</t>
        </is>
      </c>
      <c r="O220" s="15" t="inlineStr">
        <is>
          <t>bound</t>
        </is>
      </c>
    </row>
    <row r="221">
      <c r="A221" s="3" t="inlineStr">
        <is>
          <t>2025-08-21</t>
        </is>
      </c>
      <c r="B221" s="3" t="inlineStr">
        <is>
          <t>2c49e688-a7ed-545c-8d58-1244697af026</t>
        </is>
      </c>
      <c r="C221" s="3" t="inlineStr">
        <is>
          <t>TX</t>
        </is>
      </c>
      <c r="D221" s="3" t="inlineStr">
        <is>
          <t>1994 Ferrari SF90 Stradale</t>
        </is>
      </c>
      <c r="E221" s="3" t="inlineStr">
        <is>
          <t>03 Supercar</t>
        </is>
      </c>
      <c r="F221" s="13" t="n">
        <v>1380000</v>
      </c>
      <c r="G221" s="14" t="n">
        <v>0.8</v>
      </c>
      <c r="H221" s="14" t="n">
        <v>1.15</v>
      </c>
      <c r="I221" s="14" t="n">
        <v>1</v>
      </c>
      <c r="J221" s="14" t="n">
        <v>0.53</v>
      </c>
      <c r="K221" s="13">
        <f>ROUND(F221/100*G221*H221*I221/J221,2)</f>
        <v/>
      </c>
      <c r="L221" s="13" t="n">
        <v>23954.72</v>
      </c>
      <c r="M221" s="13">
        <f>L221-K221</f>
        <v/>
      </c>
      <c r="N221" s="3" t="inlineStr">
        <is>
          <t>decline</t>
        </is>
      </c>
      <c r="O221" s="3" t="inlineStr">
        <is>
          <t>indicative</t>
        </is>
      </c>
    </row>
    <row r="222">
      <c r="A222" s="15" t="inlineStr">
        <is>
          <t>2025-08-17</t>
        </is>
      </c>
      <c r="B222" s="15" t="inlineStr">
        <is>
          <t>465fad85-37ef-5a86-974f-e89a18777206</t>
        </is>
      </c>
      <c r="C222" s="15" t="inlineStr">
        <is>
          <t>KS</t>
        </is>
      </c>
      <c r="D222" s="15" t="inlineStr">
        <is>
          <t>1995 Bentley 4.5 Litre</t>
        </is>
      </c>
      <c r="E222" s="15" t="inlineStr">
        <is>
          <t>06 Vintage Pre-War (pre-1946)</t>
        </is>
      </c>
      <c r="F222" s="16" t="n">
        <v>710000</v>
      </c>
      <c r="G222" s="17" t="n">
        <v>0.38</v>
      </c>
      <c r="H222" s="17" t="n">
        <v>0.97</v>
      </c>
      <c r="I222" s="17" t="n">
        <v>1</v>
      </c>
      <c r="J222" s="17" t="n">
        <v>0.53</v>
      </c>
      <c r="K222" s="16">
        <f>ROUND(F222/100*G222*H222*I222/J222,2)</f>
        <v/>
      </c>
      <c r="L222" s="16" t="n">
        <v>4937.85</v>
      </c>
      <c r="M222" s="16">
        <f>L222-K222</f>
        <v/>
      </c>
      <c r="N222" s="15" t="inlineStr">
        <is>
          <t>bind</t>
        </is>
      </c>
      <c r="O222" s="15" t="inlineStr">
        <is>
          <t>bound</t>
        </is>
      </c>
    </row>
    <row r="223">
      <c r="A223" s="3" t="inlineStr">
        <is>
          <t>2025-08-22</t>
        </is>
      </c>
      <c r="B223" s="3" t="inlineStr">
        <is>
          <t>88acf0a6-f3ac-50d4-be28-1835a5c2fb5f</t>
        </is>
      </c>
      <c r="C223" s="3" t="inlineStr">
        <is>
          <t>IL</t>
        </is>
      </c>
      <c r="D223" s="3" t="inlineStr">
        <is>
          <t>2002 Bentley Continental GT</t>
        </is>
      </c>
      <c r="E223" s="3" t="inlineStr">
        <is>
          <t>01 Luxury Sedan/SUV</t>
        </is>
      </c>
      <c r="F223" s="13" t="n">
        <v>270000</v>
      </c>
      <c r="G223" s="14" t="n">
        <v>0.75</v>
      </c>
      <c r="H223" s="14" t="n">
        <v>1.36</v>
      </c>
      <c r="I223" s="14" t="n">
        <v>1</v>
      </c>
      <c r="J223" s="14" t="n">
        <v>0.53</v>
      </c>
      <c r="K223" s="13">
        <f>ROUND(F223/100*G223*H223*I223/J223,2)</f>
        <v/>
      </c>
      <c r="L223" s="13" t="n">
        <v>5196.23</v>
      </c>
      <c r="M223" s="13">
        <f>L223-K223</f>
        <v/>
      </c>
      <c r="N223" s="3" t="inlineStr">
        <is>
          <t>bind</t>
        </is>
      </c>
      <c r="O223" s="3" t="inlineStr">
        <is>
          <t>bound</t>
        </is>
      </c>
    </row>
    <row r="224">
      <c r="A224" s="15" t="inlineStr">
        <is>
          <t>2025-08-21</t>
        </is>
      </c>
      <c r="B224" s="15" t="inlineStr">
        <is>
          <t>42400562-87f0-5f2e-b84c-0b6db49cc952</t>
        </is>
      </c>
      <c r="C224" s="15" t="inlineStr">
        <is>
          <t>VA</t>
        </is>
      </c>
      <c r="D224" s="15" t="inlineStr">
        <is>
          <t>2019 Maserati GranTurismo</t>
        </is>
      </c>
      <c r="E224" s="15" t="inlineStr">
        <is>
          <t>01 Luxury Sedan/SUV</t>
        </is>
      </c>
      <c r="F224" s="16" t="n">
        <v>235000</v>
      </c>
      <c r="G224" s="17" t="n">
        <v>0.92</v>
      </c>
      <c r="H224" s="17" t="n">
        <v>1.09</v>
      </c>
      <c r="I224" s="17" t="n">
        <v>1</v>
      </c>
      <c r="J224" s="17" t="n">
        <v>0.53</v>
      </c>
      <c r="K224" s="16">
        <f>ROUND(F224/100*G224*H224*I224/J224,2)</f>
        <v/>
      </c>
      <c r="L224" s="16" t="n">
        <v>4446.38</v>
      </c>
      <c r="M224" s="16">
        <f>L224-K224</f>
        <v/>
      </c>
      <c r="N224" s="15" t="inlineStr">
        <is>
          <t>bind</t>
        </is>
      </c>
      <c r="O224" s="15" t="inlineStr">
        <is>
          <t>bound</t>
        </is>
      </c>
    </row>
    <row r="225">
      <c r="A225" s="3" t="inlineStr">
        <is>
          <t>2025-08-15</t>
        </is>
      </c>
      <c r="B225" s="3" t="inlineStr">
        <is>
          <t>13a0d320-9cda-5737-93d5-e48a5aeb681a</t>
        </is>
      </c>
      <c r="C225" s="3" t="inlineStr">
        <is>
          <t>FL</t>
        </is>
      </c>
      <c r="D225" s="3" t="inlineStr">
        <is>
          <t>1996 Singer 911 Reimagined</t>
        </is>
      </c>
      <c r="E225" s="3" t="inlineStr">
        <is>
          <t>11 Restomod/Coachbuilt</t>
        </is>
      </c>
      <c r="F225" s="13" t="n">
        <v>855000</v>
      </c>
      <c r="G225" s="14" t="n">
        <v>0.78</v>
      </c>
      <c r="H225" s="14" t="n">
        <v>1.42</v>
      </c>
      <c r="I225" s="14" t="n">
        <v>1</v>
      </c>
      <c r="J225" s="14" t="n">
        <v>0.53</v>
      </c>
      <c r="K225" s="13">
        <f>ROUND(F225/100*G225*H225*I225/J225,2)</f>
        <v/>
      </c>
      <c r="L225" s="13" t="n">
        <v>17867.89</v>
      </c>
      <c r="M225" s="13">
        <f>L225-K225</f>
        <v/>
      </c>
      <c r="N225" s="3" t="inlineStr">
        <is>
          <t>bind</t>
        </is>
      </c>
      <c r="O225" s="3" t="inlineStr">
        <is>
          <t>bound</t>
        </is>
      </c>
    </row>
    <row r="226">
      <c r="A226" s="15" t="inlineStr">
        <is>
          <t>2025-08-11</t>
        </is>
      </c>
      <c r="B226" s="15" t="inlineStr">
        <is>
          <t>ae7f5801-ed70-569e-9e83-b42a02a7eeca</t>
        </is>
      </c>
      <c r="C226" s="15" t="inlineStr">
        <is>
          <t>ID</t>
        </is>
      </c>
      <c r="D226" s="15" t="inlineStr">
        <is>
          <t>2001 BMW M8 Competition</t>
        </is>
      </c>
      <c r="E226" s="15" t="inlineStr">
        <is>
          <t>01 Luxury Sedan/SUV</t>
        </is>
      </c>
      <c r="F226" s="16" t="n">
        <v>690000</v>
      </c>
      <c r="G226" s="17" t="n">
        <v>0.65</v>
      </c>
      <c r="H226" s="17" t="n">
        <v>0.99</v>
      </c>
      <c r="I226" s="17" t="n">
        <v>1</v>
      </c>
      <c r="J226" s="17" t="n">
        <v>0.53</v>
      </c>
      <c r="K226" s="16">
        <f>ROUND(F226/100*G226*H226*I226/J226,2)</f>
        <v/>
      </c>
      <c r="L226" s="16" t="n">
        <v>8377.639999999999</v>
      </c>
      <c r="M226" s="16">
        <f>L226-K226</f>
        <v/>
      </c>
      <c r="N226" s="15" t="inlineStr">
        <is>
          <t>bind</t>
        </is>
      </c>
      <c r="O226" s="15" t="inlineStr">
        <is>
          <t>bound</t>
        </is>
      </c>
    </row>
    <row r="227">
      <c r="A227" s="3" t="inlineStr">
        <is>
          <t>2025-08-28</t>
        </is>
      </c>
      <c r="B227" s="3" t="inlineStr">
        <is>
          <t>2f989eae-ba02-5a2a-891c-2de0c33cf312</t>
        </is>
      </c>
      <c r="C227" s="3" t="inlineStr">
        <is>
          <t>NJ</t>
        </is>
      </c>
      <c r="D227" s="3" t="inlineStr">
        <is>
          <t>2021 Mercedes-Benz AMG GT</t>
        </is>
      </c>
      <c r="E227" s="3" t="inlineStr">
        <is>
          <t>01 Luxury Sedan/SUV</t>
        </is>
      </c>
      <c r="F227" s="13" t="n">
        <v>1000000</v>
      </c>
      <c r="G227" s="14" t="n">
        <v>0.55</v>
      </c>
      <c r="H227" s="14" t="n">
        <v>0.91</v>
      </c>
      <c r="I227" s="14" t="n">
        <v>1</v>
      </c>
      <c r="J227" s="14" t="n">
        <v>0.53</v>
      </c>
      <c r="K227" s="13">
        <f>ROUND(F227/100*G227*H227*I227/J227,2)</f>
        <v/>
      </c>
      <c r="L227" s="13" t="n">
        <v>9443.4</v>
      </c>
      <c r="M227" s="13">
        <f>L227-K227</f>
        <v/>
      </c>
      <c r="N227" s="3" t="inlineStr">
        <is>
          <t>decline</t>
        </is>
      </c>
      <c r="O227" s="3" t="inlineStr">
        <is>
          <t>indicative</t>
        </is>
      </c>
    </row>
    <row r="228">
      <c r="A228" s="15" t="inlineStr">
        <is>
          <t>2025-08-01</t>
        </is>
      </c>
      <c r="B228" s="15" t="inlineStr">
        <is>
          <t>727ad849-901e-533b-adbb-cf2030c8311d</t>
        </is>
      </c>
      <c r="C228" s="15" t="inlineStr">
        <is>
          <t>MN</t>
        </is>
      </c>
      <c r="D228" s="15" t="inlineStr">
        <is>
          <t>2023 McLaren 750S</t>
        </is>
      </c>
      <c r="E228" s="15" t="inlineStr">
        <is>
          <t>03 Supercar</t>
        </is>
      </c>
      <c r="F228" s="16" t="n">
        <v>1270000</v>
      </c>
      <c r="G228" s="17" t="n">
        <v>0.8</v>
      </c>
      <c r="H228" s="17" t="n">
        <v>1.32</v>
      </c>
      <c r="I228" s="17" t="n">
        <v>1</v>
      </c>
      <c r="J228" s="17" t="n">
        <v>0.53</v>
      </c>
      <c r="K228" s="16">
        <f>ROUND(F228/100*G228*H228*I228/J228,2)</f>
        <v/>
      </c>
      <c r="L228" s="16" t="n">
        <v>25304.15</v>
      </c>
      <c r="M228" s="16">
        <f>L228-K228</f>
        <v/>
      </c>
      <c r="N228" s="15" t="inlineStr">
        <is>
          <t>bind</t>
        </is>
      </c>
      <c r="O228" s="15" t="inlineStr">
        <is>
          <t>bound</t>
        </is>
      </c>
    </row>
    <row r="229">
      <c r="A229" s="3" t="inlineStr">
        <is>
          <t>2025-08-29</t>
        </is>
      </c>
      <c r="B229" s="3" t="inlineStr">
        <is>
          <t>3262d6ce-4931-5e4d-b75b-b1321c56aad2</t>
        </is>
      </c>
      <c r="C229" s="3" t="inlineStr">
        <is>
          <t>MS</t>
        </is>
      </c>
      <c r="D229" s="3" t="inlineStr">
        <is>
          <t>1986 Bentley Continental GT</t>
        </is>
      </c>
      <c r="E229" s="3" t="inlineStr">
        <is>
          <t>01 Luxury Sedan/SUV</t>
        </is>
      </c>
      <c r="F229" s="13" t="n">
        <v>350000</v>
      </c>
      <c r="G229" s="14" t="n">
        <v>0.75</v>
      </c>
      <c r="H229" s="14" t="n">
        <v>1.19</v>
      </c>
      <c r="I229" s="14" t="n">
        <v>1</v>
      </c>
      <c r="J229" s="14" t="n">
        <v>0.53</v>
      </c>
      <c r="K229" s="13">
        <f>ROUND(F229/100*G229*H229*I229/J229,2)</f>
        <v/>
      </c>
      <c r="L229" s="13" t="n">
        <v>5893.87</v>
      </c>
      <c r="M229" s="13">
        <f>L229-K229</f>
        <v/>
      </c>
      <c r="N229" s="3" t="inlineStr">
        <is>
          <t>bind</t>
        </is>
      </c>
      <c r="O229" s="3" t="inlineStr">
        <is>
          <t>bound</t>
        </is>
      </c>
    </row>
    <row r="230">
      <c r="A230" s="15" t="inlineStr">
        <is>
          <t>2025-08-23</t>
        </is>
      </c>
      <c r="B230" s="15" t="inlineStr">
        <is>
          <t>a52a5f27-f4f6-5193-a171-d45aaa23c1a7</t>
        </is>
      </c>
      <c r="C230" s="15" t="inlineStr">
        <is>
          <t>CA</t>
        </is>
      </c>
      <c r="D230" s="15" t="inlineStr">
        <is>
          <t>1975 Porsche 911 Turbo S</t>
        </is>
      </c>
      <c r="E230" s="15" t="inlineStr">
        <is>
          <t>01 Luxury Sedan/SUV</t>
        </is>
      </c>
      <c r="F230" s="16" t="n">
        <v>915000</v>
      </c>
      <c r="G230" s="17" t="n">
        <v>0.65</v>
      </c>
      <c r="H230" s="17" t="n">
        <v>1.35</v>
      </c>
      <c r="I230" s="17" t="n">
        <v>1</v>
      </c>
      <c r="J230" s="17" t="n">
        <v>0.53</v>
      </c>
      <c r="K230" s="16">
        <f>ROUND(F230/100*G230*H230*I230/J230,2)</f>
        <v/>
      </c>
      <c r="L230" s="16" t="n">
        <v>15149.29</v>
      </c>
      <c r="M230" s="16">
        <f>L230-K230</f>
        <v/>
      </c>
      <c r="N230" s="15" t="inlineStr">
        <is>
          <t>bind</t>
        </is>
      </c>
      <c r="O230" s="15" t="inlineStr">
        <is>
          <t>bound</t>
        </is>
      </c>
    </row>
    <row r="231">
      <c r="A231" s="3" t="inlineStr">
        <is>
          <t>2025-08-21</t>
        </is>
      </c>
      <c r="B231" s="3" t="inlineStr">
        <is>
          <t>15b0b563-17aa-5158-8e53-a811f44bb054</t>
        </is>
      </c>
      <c r="C231" s="3" t="inlineStr">
        <is>
          <t>PA</t>
        </is>
      </c>
      <c r="D231" s="3" t="inlineStr">
        <is>
          <t>1972 Porsche 911 Turbo S</t>
        </is>
      </c>
      <c r="E231" s="3" t="inlineStr">
        <is>
          <t>01 Luxury Sedan/SUV</t>
        </is>
      </c>
      <c r="F231" s="13" t="n">
        <v>660000</v>
      </c>
      <c r="G231" s="14" t="n">
        <v>0.65</v>
      </c>
      <c r="H231" s="14" t="n">
        <v>1</v>
      </c>
      <c r="I231" s="14" t="n">
        <v>1</v>
      </c>
      <c r="J231" s="14" t="n">
        <v>0.53</v>
      </c>
      <c r="K231" s="13">
        <f>ROUND(F231/100*G231*H231*I231/J231,2)</f>
        <v/>
      </c>
      <c r="L231" s="13" t="n">
        <v>8094.34</v>
      </c>
      <c r="M231" s="13">
        <f>L231-K231</f>
        <v/>
      </c>
      <c r="N231" s="3" t="inlineStr">
        <is>
          <t>bind</t>
        </is>
      </c>
      <c r="O231" s="3" t="inlineStr">
        <is>
          <t>bound</t>
        </is>
      </c>
    </row>
    <row r="232">
      <c r="A232" s="15" t="inlineStr">
        <is>
          <t>2025-08-08</t>
        </is>
      </c>
      <c r="B232" s="15" t="inlineStr">
        <is>
          <t>9d1b81b0-2255-5a04-b8f9-03387c615691</t>
        </is>
      </c>
      <c r="C232" s="15" t="inlineStr">
        <is>
          <t>CT</t>
        </is>
      </c>
      <c r="D232" s="15" t="inlineStr">
        <is>
          <t>2004 Porsche 911 Turbo S</t>
        </is>
      </c>
      <c r="E232" s="15" t="inlineStr">
        <is>
          <t>01 Luxury Sedan/SUV</t>
        </is>
      </c>
      <c r="F232" s="16" t="n">
        <v>1055000</v>
      </c>
      <c r="G232" s="17" t="n">
        <v>0.55</v>
      </c>
      <c r="H232" s="17" t="n">
        <v>1.12</v>
      </c>
      <c r="I232" s="17" t="n">
        <v>1</v>
      </c>
      <c r="J232" s="17" t="n">
        <v>0.53</v>
      </c>
      <c r="K232" s="16">
        <f>ROUND(F232/100*G232*H232*I232/J232,2)</f>
        <v/>
      </c>
      <c r="L232" s="16" t="n">
        <v>12261.89</v>
      </c>
      <c r="M232" s="16">
        <f>L232-K232</f>
        <v/>
      </c>
      <c r="N232" s="15" t="inlineStr">
        <is>
          <t>bind</t>
        </is>
      </c>
      <c r="O232" s="15" t="inlineStr">
        <is>
          <t>bound</t>
        </is>
      </c>
    </row>
    <row r="233">
      <c r="A233" s="3" t="inlineStr">
        <is>
          <t>2025-08-29</t>
        </is>
      </c>
      <c r="B233" s="3" t="inlineStr">
        <is>
          <t>1c3af948-0ad3-501c-b16e-fc7e7ff16369</t>
        </is>
      </c>
      <c r="C233" s="3" t="inlineStr">
        <is>
          <t>NJ</t>
        </is>
      </c>
      <c r="D233" s="3" t="inlineStr">
        <is>
          <t>1996 Bugatti Type 57</t>
        </is>
      </c>
      <c r="E233" s="3" t="inlineStr">
        <is>
          <t>06 Vintage Pre-War (pre-1946)</t>
        </is>
      </c>
      <c r="F233" s="13" t="n">
        <v>1950000</v>
      </c>
      <c r="G233" s="14" t="n">
        <v>0.34</v>
      </c>
      <c r="H233" s="14" t="n">
        <v>0.91</v>
      </c>
      <c r="I233" s="14" t="n">
        <v>1</v>
      </c>
      <c r="J233" s="14" t="n">
        <v>0.53</v>
      </c>
      <c r="K233" s="13">
        <f>ROUND(F233/100*G233*H233*I233/J233,2)</f>
        <v/>
      </c>
      <c r="L233" s="13" t="n">
        <v>11383.58</v>
      </c>
      <c r="M233" s="13">
        <f>L233-K233</f>
        <v/>
      </c>
      <c r="N233" s="3" t="inlineStr">
        <is>
          <t>decline</t>
        </is>
      </c>
      <c r="O233" s="3" t="inlineStr">
        <is>
          <t>indicative</t>
        </is>
      </c>
    </row>
    <row r="234">
      <c r="A234" s="15" t="inlineStr">
        <is>
          <t>2025-08-05</t>
        </is>
      </c>
      <c r="B234" s="15" t="inlineStr">
        <is>
          <t>fc839a08-e0b9-5703-b850-f68c4141f525</t>
        </is>
      </c>
      <c r="C234" s="15" t="inlineStr">
        <is>
          <t>WA</t>
        </is>
      </c>
      <c r="D234" s="15" t="inlineStr">
        <is>
          <t>1973 Lamborghini Huracan EVO</t>
        </is>
      </c>
      <c r="E234" s="15" t="inlineStr">
        <is>
          <t>03 Supercar</t>
        </is>
      </c>
      <c r="F234" s="16" t="n">
        <v>360000</v>
      </c>
      <c r="G234" s="17" t="n">
        <v>1.15</v>
      </c>
      <c r="H234" s="17" t="n">
        <v>0.96</v>
      </c>
      <c r="I234" s="17" t="n">
        <v>1</v>
      </c>
      <c r="J234" s="17" t="n">
        <v>0.53</v>
      </c>
      <c r="K234" s="16">
        <f>ROUND(F234/100*G234*H234*I234/J234,2)</f>
        <v/>
      </c>
      <c r="L234" s="16" t="n">
        <v>7498.87</v>
      </c>
      <c r="M234" s="16">
        <f>L234-K234</f>
        <v/>
      </c>
      <c r="N234" s="15" t="inlineStr">
        <is>
          <t>bind</t>
        </is>
      </c>
      <c r="O234" s="15" t="inlineStr">
        <is>
          <t>bound</t>
        </is>
      </c>
    </row>
    <row r="235">
      <c r="A235" s="3" t="inlineStr">
        <is>
          <t>2025-08-20</t>
        </is>
      </c>
      <c r="B235" s="3" t="inlineStr">
        <is>
          <t>92519055-ea86-5213-97fc-33a75e7df072</t>
        </is>
      </c>
      <c r="C235" s="3" t="inlineStr">
        <is>
          <t>AR</t>
        </is>
      </c>
      <c r="D235" s="3" t="inlineStr">
        <is>
          <t>1983 Maserati GranTurismo</t>
        </is>
      </c>
      <c r="E235" s="3" t="inlineStr">
        <is>
          <t>01 Luxury Sedan/SUV</t>
        </is>
      </c>
      <c r="F235" s="13" t="n">
        <v>670000</v>
      </c>
      <c r="G235" s="14" t="n">
        <v>0.65</v>
      </c>
      <c r="H235" s="14" t="n">
        <v>1.38</v>
      </c>
      <c r="I235" s="14" t="n">
        <v>1</v>
      </c>
      <c r="J235" s="14" t="n">
        <v>0.53</v>
      </c>
      <c r="K235" s="13">
        <f>ROUND(F235/100*G235*H235*I235/J235,2)</f>
        <v/>
      </c>
      <c r="L235" s="13" t="n">
        <v>11339.43</v>
      </c>
      <c r="M235" s="13">
        <f>L235-K235</f>
        <v/>
      </c>
      <c r="N235" s="3" t="inlineStr">
        <is>
          <t>bind</t>
        </is>
      </c>
      <c r="O235" s="3" t="inlineStr">
        <is>
          <t>bound</t>
        </is>
      </c>
    </row>
    <row r="236">
      <c r="A236" s="15" t="inlineStr">
        <is>
          <t>2025-08-10</t>
        </is>
      </c>
      <c r="B236" s="15" t="inlineStr">
        <is>
          <t>c49142bc-c18e-52eb-a1de-0b8ce86e9714</t>
        </is>
      </c>
      <c r="C236" s="15" t="inlineStr">
        <is>
          <t>NM</t>
        </is>
      </c>
      <c r="D236" s="15" t="inlineStr">
        <is>
          <t>1992 Jaguar E-Type Series 1</t>
        </is>
      </c>
      <c r="E236" s="15" t="inlineStr">
        <is>
          <t>07 Post-War Classic (1946-1972)</t>
        </is>
      </c>
      <c r="F236" s="16" t="n">
        <v>1320000</v>
      </c>
      <c r="G236" s="17" t="n">
        <v>0.38</v>
      </c>
      <c r="H236" s="17" t="n">
        <v>1.28</v>
      </c>
      <c r="I236" s="17" t="n">
        <v>1</v>
      </c>
      <c r="J236" s="17" t="n">
        <v>0.53</v>
      </c>
      <c r="K236" s="16">
        <f>ROUND(F236/100*G236*H236*I236/J236,2)</f>
        <v/>
      </c>
      <c r="L236" s="16" t="n">
        <v>12114.11</v>
      </c>
      <c r="M236" s="16">
        <f>L236-K236</f>
        <v/>
      </c>
      <c r="N236" s="15" t="inlineStr">
        <is>
          <t>refer</t>
        </is>
      </c>
      <c r="O236" s="15" t="inlineStr">
        <is>
          <t>indicative</t>
        </is>
      </c>
    </row>
    <row r="237">
      <c r="A237" s="3" t="inlineStr">
        <is>
          <t>2025-08-26</t>
        </is>
      </c>
      <c r="B237" s="3" t="inlineStr">
        <is>
          <t>2c06259d-060c-5cb1-92ff-36f6d38bd447</t>
        </is>
      </c>
      <c r="C237" s="3" t="inlineStr">
        <is>
          <t>WA</t>
        </is>
      </c>
      <c r="D237" s="3" t="inlineStr">
        <is>
          <t>1960 BMW M8 Competition</t>
        </is>
      </c>
      <c r="E237" s="3" t="inlineStr">
        <is>
          <t>01 Luxury Sedan/SUV</t>
        </is>
      </c>
      <c r="F237" s="13" t="n">
        <v>230000</v>
      </c>
      <c r="G237" s="14" t="n">
        <v>0.92</v>
      </c>
      <c r="H237" s="14" t="n">
        <v>0.96</v>
      </c>
      <c r="I237" s="14" t="n">
        <v>1</v>
      </c>
      <c r="J237" s="14" t="n">
        <v>0.53</v>
      </c>
      <c r="K237" s="13">
        <f>ROUND(F237/100*G237*H237*I237/J237,2)</f>
        <v/>
      </c>
      <c r="L237" s="13" t="n">
        <v>3832.75</v>
      </c>
      <c r="M237" s="13">
        <f>L237-K237</f>
        <v/>
      </c>
      <c r="N237" s="3" t="inlineStr">
        <is>
          <t>decline</t>
        </is>
      </c>
      <c r="O237" s="3" t="inlineStr">
        <is>
          <t>indicative</t>
        </is>
      </c>
    </row>
    <row r="238">
      <c r="A238" s="15" t="inlineStr">
        <is>
          <t>2025-08-27</t>
        </is>
      </c>
      <c r="B238" s="15" t="inlineStr">
        <is>
          <t>d5f54302-bff3-54dc-9e6d-8b70d561c608</t>
        </is>
      </c>
      <c r="C238" s="15" t="inlineStr">
        <is>
          <t>NJ</t>
        </is>
      </c>
      <c r="D238" s="15" t="inlineStr">
        <is>
          <t>1992 Aston Martin DB12</t>
        </is>
      </c>
      <c r="E238" s="15" t="inlineStr">
        <is>
          <t>01 Luxury Sedan/SUV</t>
        </is>
      </c>
      <c r="F238" s="16" t="n">
        <v>380000</v>
      </c>
      <c r="G238" s="17" t="n">
        <v>0.75</v>
      </c>
      <c r="H238" s="17" t="n">
        <v>0.91</v>
      </c>
      <c r="I238" s="17" t="n">
        <v>1</v>
      </c>
      <c r="J238" s="17" t="n">
        <v>0.53</v>
      </c>
      <c r="K238" s="16">
        <f>ROUND(F238/100*G238*H238*I238/J238,2)</f>
        <v/>
      </c>
      <c r="L238" s="16" t="n">
        <v>4893.4</v>
      </c>
      <c r="M238" s="16">
        <f>L238-K238</f>
        <v/>
      </c>
      <c r="N238" s="15" t="inlineStr">
        <is>
          <t>bind</t>
        </is>
      </c>
      <c r="O238" s="15" t="inlineStr">
        <is>
          <t>bound</t>
        </is>
      </c>
    </row>
    <row r="239">
      <c r="A239" s="3" t="inlineStr">
        <is>
          <t>2025-08-01</t>
        </is>
      </c>
      <c r="B239" s="3" t="inlineStr">
        <is>
          <t>4a01198b-9c02-5fd8-a667-c225fc691aab</t>
        </is>
      </c>
      <c r="C239" s="3" t="inlineStr">
        <is>
          <t>NJ</t>
        </is>
      </c>
      <c r="D239" s="3" t="inlineStr">
        <is>
          <t>1987 Mercedes-Benz AMG GT</t>
        </is>
      </c>
      <c r="E239" s="3" t="inlineStr">
        <is>
          <t>01 Luxury Sedan/SUV</t>
        </is>
      </c>
      <c r="F239" s="13" t="n">
        <v>890000</v>
      </c>
      <c r="G239" s="14" t="n">
        <v>0.65</v>
      </c>
      <c r="H239" s="14" t="n">
        <v>0.91</v>
      </c>
      <c r="I239" s="14" t="n">
        <v>1</v>
      </c>
      <c r="J239" s="14" t="n">
        <v>0.53</v>
      </c>
      <c r="K239" s="13">
        <f>ROUND(F239/100*G239*H239*I239/J239,2)</f>
        <v/>
      </c>
      <c r="L239" s="13" t="n">
        <v>9932.74</v>
      </c>
      <c r="M239" s="13">
        <f>L239-K239</f>
        <v/>
      </c>
      <c r="N239" s="3" t="inlineStr">
        <is>
          <t>bind</t>
        </is>
      </c>
      <c r="O239" s="3" t="inlineStr">
        <is>
          <t>bound</t>
        </is>
      </c>
    </row>
    <row r="240">
      <c r="A240" s="15" t="inlineStr">
        <is>
          <t>2025-08-11</t>
        </is>
      </c>
      <c r="B240" s="15" t="inlineStr">
        <is>
          <t>1aff42db-b27c-520d-8656-502fc8b5eafe</t>
        </is>
      </c>
      <c r="C240" s="15" t="inlineStr">
        <is>
          <t>IL</t>
        </is>
      </c>
      <c r="D240" s="15" t="inlineStr">
        <is>
          <t>1971 Ringbrothers Mustang</t>
        </is>
      </c>
      <c r="E240" s="15" t="inlineStr">
        <is>
          <t>11 Restomod/Coachbuilt</t>
        </is>
      </c>
      <c r="F240" s="16" t="n">
        <v>460000</v>
      </c>
      <c r="G240" s="17" t="n">
        <v>0.88</v>
      </c>
      <c r="H240" s="17" t="n">
        <v>1.36</v>
      </c>
      <c r="I240" s="17" t="n">
        <v>1</v>
      </c>
      <c r="J240" s="17" t="n">
        <v>0.53</v>
      </c>
      <c r="K240" s="16">
        <f>ROUND(F240/100*G240*H240*I240/J240,2)</f>
        <v/>
      </c>
      <c r="L240" s="16" t="n">
        <v>10387.32</v>
      </c>
      <c r="M240" s="16">
        <f>L240-K240</f>
        <v/>
      </c>
      <c r="N240" s="15" t="inlineStr">
        <is>
          <t>bind</t>
        </is>
      </c>
      <c r="O240" s="15" t="inlineStr">
        <is>
          <t>bound</t>
        </is>
      </c>
    </row>
    <row r="241">
      <c r="A241" s="3" t="inlineStr">
        <is>
          <t>2025-08-21</t>
        </is>
      </c>
      <c r="B241" s="3" t="inlineStr">
        <is>
          <t>ce930c49-bb30-589f-a3b9-efb49c8f7d8f</t>
        </is>
      </c>
      <c r="C241" s="3" t="inlineStr">
        <is>
          <t>MA</t>
        </is>
      </c>
      <c r="D241" s="3" t="inlineStr">
        <is>
          <t>1962 Bentley Continental GT</t>
        </is>
      </c>
      <c r="E241" s="3" t="inlineStr">
        <is>
          <t>01 Luxury Sedan/SUV</t>
        </is>
      </c>
      <c r="F241" s="13" t="n">
        <v>235000</v>
      </c>
      <c r="G241" s="14" t="n">
        <v>0.92</v>
      </c>
      <c r="H241" s="14" t="n">
        <v>1.25</v>
      </c>
      <c r="I241" s="14" t="n">
        <v>1</v>
      </c>
      <c r="J241" s="14" t="n">
        <v>0.53</v>
      </c>
      <c r="K241" s="13">
        <f>ROUND(F241/100*G241*H241*I241/J241,2)</f>
        <v/>
      </c>
      <c r="L241" s="13" t="n">
        <v>5099.06</v>
      </c>
      <c r="M241" s="13">
        <f>L241-K241</f>
        <v/>
      </c>
      <c r="N241" s="3" t="inlineStr">
        <is>
          <t>decline</t>
        </is>
      </c>
      <c r="O241" s="3" t="inlineStr">
        <is>
          <t>indicative</t>
        </is>
      </c>
    </row>
    <row r="242">
      <c r="A242" s="15" t="inlineStr">
        <is>
          <t>2025-08-13</t>
        </is>
      </c>
      <c r="B242" s="15" t="inlineStr">
        <is>
          <t>24460bb0-2467-5737-9595-66a06fb7ceea</t>
        </is>
      </c>
      <c r="C242" s="15" t="inlineStr">
        <is>
          <t>AR</t>
        </is>
      </c>
      <c r="D242" s="15" t="inlineStr">
        <is>
          <t>2002 Porsche 911 Turbo S</t>
        </is>
      </c>
      <c r="E242" s="15" t="inlineStr">
        <is>
          <t>01 Luxury Sedan/SUV</t>
        </is>
      </c>
      <c r="F242" s="16" t="n">
        <v>1440000</v>
      </c>
      <c r="G242" s="17" t="n">
        <v>0.55</v>
      </c>
      <c r="H242" s="17" t="n">
        <v>1.38</v>
      </c>
      <c r="I242" s="17" t="n">
        <v>1</v>
      </c>
      <c r="J242" s="17" t="n">
        <v>0.53</v>
      </c>
      <c r="K242" s="16">
        <f>ROUND(F242/100*G242*H242*I242/J242,2)</f>
        <v/>
      </c>
      <c r="L242" s="16" t="n">
        <v>20621.89</v>
      </c>
      <c r="M242" s="16">
        <f>L242-K242</f>
        <v/>
      </c>
      <c r="N242" s="15" t="inlineStr">
        <is>
          <t>bind</t>
        </is>
      </c>
      <c r="O242" s="15" t="inlineStr">
        <is>
          <t>bound</t>
        </is>
      </c>
    </row>
    <row r="243">
      <c r="A243" s="3" t="inlineStr">
        <is>
          <t>2025-08-16</t>
        </is>
      </c>
      <c r="B243" s="3" t="inlineStr">
        <is>
          <t>544bd241-407f-5204-8831-3455fe49da35</t>
        </is>
      </c>
      <c r="C243" s="3" t="inlineStr">
        <is>
          <t>TN</t>
        </is>
      </c>
      <c r="D243" s="3" t="inlineStr">
        <is>
          <t>2020 BMW M8 Competition</t>
        </is>
      </c>
      <c r="E243" s="3" t="inlineStr">
        <is>
          <t>01 Luxury Sedan/SUV</t>
        </is>
      </c>
      <c r="F243" s="13" t="n">
        <v>465000</v>
      </c>
      <c r="G243" s="14" t="n">
        <v>0.75</v>
      </c>
      <c r="H243" s="14" t="n">
        <v>0.98</v>
      </c>
      <c r="I243" s="14" t="n">
        <v>1</v>
      </c>
      <c r="J243" s="14" t="n">
        <v>0.53</v>
      </c>
      <c r="K243" s="13">
        <f>ROUND(F243/100*G243*H243*I243/J243,2)</f>
        <v/>
      </c>
      <c r="L243" s="13" t="n">
        <v>6448.58</v>
      </c>
      <c r="M243" s="13">
        <f>L243-K243</f>
        <v/>
      </c>
      <c r="N243" s="3" t="inlineStr">
        <is>
          <t>decline</t>
        </is>
      </c>
      <c r="O243" s="3" t="inlineStr">
        <is>
          <t>indicative</t>
        </is>
      </c>
    </row>
    <row r="244">
      <c r="A244" s="15" t="inlineStr">
        <is>
          <t>2025-08-23</t>
        </is>
      </c>
      <c r="B244" s="15" t="inlineStr">
        <is>
          <t>0fec40e8-74ef-5616-804a-d7166ec0fabc</t>
        </is>
      </c>
      <c r="C244" s="15" t="inlineStr">
        <is>
          <t>TN</t>
        </is>
      </c>
      <c r="D244" s="15" t="inlineStr">
        <is>
          <t>1997 Maserati GranTurismo</t>
        </is>
      </c>
      <c r="E244" s="15" t="inlineStr">
        <is>
          <t>01 Luxury Sedan/SUV</t>
        </is>
      </c>
      <c r="F244" s="16" t="n">
        <v>795000</v>
      </c>
      <c r="G244" s="17" t="n">
        <v>0.65</v>
      </c>
      <c r="H244" s="17" t="n">
        <v>0.98</v>
      </c>
      <c r="I244" s="17" t="n">
        <v>1</v>
      </c>
      <c r="J244" s="17" t="n">
        <v>0.53</v>
      </c>
      <c r="K244" s="16">
        <f>ROUND(F244/100*G244*H244*I244/J244,2)</f>
        <v/>
      </c>
      <c r="L244" s="16" t="n">
        <v>9555</v>
      </c>
      <c r="M244" s="16">
        <f>L244-K244</f>
        <v/>
      </c>
      <c r="N244" s="15" t="inlineStr">
        <is>
          <t>bind</t>
        </is>
      </c>
      <c r="O244" s="15" t="inlineStr">
        <is>
          <t>bound</t>
        </is>
      </c>
    </row>
    <row r="245">
      <c r="A245" s="3" t="inlineStr">
        <is>
          <t>2025-08-12</t>
        </is>
      </c>
      <c r="B245" s="3" t="inlineStr">
        <is>
          <t>8fc38231-a271-524c-ba5d-758351b14279</t>
        </is>
      </c>
      <c r="C245" s="3" t="inlineStr">
        <is>
          <t>NY</t>
        </is>
      </c>
      <c r="D245" s="3" t="inlineStr">
        <is>
          <t>1987 Maserati GranTurismo</t>
        </is>
      </c>
      <c r="E245" s="3" t="inlineStr">
        <is>
          <t>01 Luxury Sedan/SUV</t>
        </is>
      </c>
      <c r="F245" s="13" t="n">
        <v>265000</v>
      </c>
      <c r="G245" s="14" t="n">
        <v>0.75</v>
      </c>
      <c r="H245" s="14" t="n">
        <v>1.28</v>
      </c>
      <c r="I245" s="14" t="n">
        <v>1</v>
      </c>
      <c r="J245" s="14" t="n">
        <v>0.53</v>
      </c>
      <c r="K245" s="13">
        <f>ROUND(F245/100*G245*H245*I245/J245,2)</f>
        <v/>
      </c>
      <c r="L245" s="13" t="n">
        <v>4800</v>
      </c>
      <c r="M245" s="13">
        <f>L245-K245</f>
        <v/>
      </c>
      <c r="N245" s="3" t="inlineStr">
        <is>
          <t>bind</t>
        </is>
      </c>
      <c r="O245" s="3" t="inlineStr">
        <is>
          <t>bound</t>
        </is>
      </c>
    </row>
    <row r="246">
      <c r="A246" s="15" t="inlineStr">
        <is>
          <t>2025-08-16</t>
        </is>
      </c>
      <c r="B246" s="15" t="inlineStr">
        <is>
          <t>71960109-ac96-5ac8-b6c6-29cd6d299687</t>
        </is>
      </c>
      <c r="C246" s="15" t="inlineStr">
        <is>
          <t>ND</t>
        </is>
      </c>
      <c r="D246" s="15" t="inlineStr">
        <is>
          <t>1991 Jaguar E-Type Series 1</t>
        </is>
      </c>
      <c r="E246" s="15" t="inlineStr">
        <is>
          <t>07 Post-War Classic (1946-1972)</t>
        </is>
      </c>
      <c r="F246" s="16" t="n">
        <v>890000</v>
      </c>
      <c r="G246" s="17" t="n">
        <v>0.43</v>
      </c>
      <c r="H246" s="17" t="n">
        <v>1.02</v>
      </c>
      <c r="I246" s="17" t="n">
        <v>1</v>
      </c>
      <c r="J246" s="17" t="n">
        <v>0.53</v>
      </c>
      <c r="K246" s="16">
        <f>ROUND(F246/100*G246*H246*I246/J246,2)</f>
        <v/>
      </c>
      <c r="L246" s="16" t="n">
        <v>7365.17</v>
      </c>
      <c r="M246" s="16">
        <f>L246-K246</f>
        <v/>
      </c>
      <c r="N246" s="15" t="inlineStr">
        <is>
          <t>decline</t>
        </is>
      </c>
      <c r="O246" s="15" t="inlineStr">
        <is>
          <t>indicative</t>
        </is>
      </c>
    </row>
    <row r="247">
      <c r="A247" s="3" t="inlineStr">
        <is>
          <t>2025-08-30</t>
        </is>
      </c>
      <c r="B247" s="3" t="inlineStr">
        <is>
          <t>c4e09f59-4e1d-5316-b215-f57db8c85bdd</t>
        </is>
      </c>
      <c r="C247" s="3" t="inlineStr">
        <is>
          <t>DE</t>
        </is>
      </c>
      <c r="D247" s="3" t="inlineStr">
        <is>
          <t>1998 Aston Martin DB12</t>
        </is>
      </c>
      <c r="E247" s="3" t="inlineStr">
        <is>
          <t>01 Luxury Sedan/SUV</t>
        </is>
      </c>
      <c r="F247" s="13" t="n">
        <v>765000</v>
      </c>
      <c r="G247" s="14" t="n">
        <v>0.65</v>
      </c>
      <c r="H247" s="14" t="n">
        <v>1.25</v>
      </c>
      <c r="I247" s="14" t="n">
        <v>1</v>
      </c>
      <c r="J247" s="14" t="n">
        <v>0.53</v>
      </c>
      <c r="K247" s="13">
        <f>ROUND(F247/100*G247*H247*I247/J247,2)</f>
        <v/>
      </c>
      <c r="L247" s="13" t="n">
        <v>11727.59</v>
      </c>
      <c r="M247" s="13">
        <f>L247-K247</f>
        <v/>
      </c>
      <c r="N247" s="3" t="inlineStr">
        <is>
          <t>bind</t>
        </is>
      </c>
      <c r="O247" s="3" t="inlineStr">
        <is>
          <t>bound</t>
        </is>
      </c>
    </row>
    <row r="248">
      <c r="A248" s="15" t="inlineStr">
        <is>
          <t>2025-08-10</t>
        </is>
      </c>
      <c r="B248" s="15" t="inlineStr">
        <is>
          <t>97d2a7f5-a9d1-5bd1-ba96-a5536e726466</t>
        </is>
      </c>
      <c r="C248" s="15" t="inlineStr">
        <is>
          <t>LA</t>
        </is>
      </c>
      <c r="D248" s="15" t="inlineStr">
        <is>
          <t>1997 BMW M8 Competition</t>
        </is>
      </c>
      <c r="E248" s="15" t="inlineStr">
        <is>
          <t>01 Luxury Sedan/SUV</t>
        </is>
      </c>
      <c r="F248" s="16" t="n">
        <v>640000</v>
      </c>
      <c r="G248" s="17" t="n">
        <v>0.65</v>
      </c>
      <c r="H248" s="17" t="n">
        <v>1.21</v>
      </c>
      <c r="I248" s="17" t="n">
        <v>1</v>
      </c>
      <c r="J248" s="17" t="n">
        <v>0.53</v>
      </c>
      <c r="K248" s="16">
        <f>ROUND(F248/100*G248*H248*I248/J248,2)</f>
        <v/>
      </c>
      <c r="L248" s="16" t="n">
        <v>9497.360000000001</v>
      </c>
      <c r="M248" s="16">
        <f>L248-K248</f>
        <v/>
      </c>
      <c r="N248" s="15" t="inlineStr">
        <is>
          <t>bind</t>
        </is>
      </c>
      <c r="O248" s="15" t="inlineStr">
        <is>
          <t>bound</t>
        </is>
      </c>
    </row>
    <row r="249">
      <c r="A249" s="3" t="inlineStr">
        <is>
          <t>2025-08-16</t>
        </is>
      </c>
      <c r="B249" s="3" t="inlineStr">
        <is>
          <t>01975dee-445f-508e-b599-7abd63a8562e</t>
        </is>
      </c>
      <c r="C249" s="3" t="inlineStr">
        <is>
          <t>NJ</t>
        </is>
      </c>
      <c r="D249" s="3" t="inlineStr">
        <is>
          <t>2017 Bentley Continental GT</t>
        </is>
      </c>
      <c r="E249" s="3" t="inlineStr">
        <is>
          <t>01 Luxury Sedan/SUV</t>
        </is>
      </c>
      <c r="F249" s="13" t="n">
        <v>450000</v>
      </c>
      <c r="G249" s="14" t="n">
        <v>0.75</v>
      </c>
      <c r="H249" s="14" t="n">
        <v>0.91</v>
      </c>
      <c r="I249" s="14" t="n">
        <v>1</v>
      </c>
      <c r="J249" s="14" t="n">
        <v>0.53</v>
      </c>
      <c r="K249" s="13">
        <f>ROUND(F249/100*G249*H249*I249/J249,2)</f>
        <v/>
      </c>
      <c r="L249" s="13" t="n">
        <v>5794.81</v>
      </c>
      <c r="M249" s="13">
        <f>L249-K249</f>
        <v/>
      </c>
      <c r="N249" s="3" t="inlineStr">
        <is>
          <t>bind</t>
        </is>
      </c>
      <c r="O249" s="3" t="inlineStr">
        <is>
          <t>bound</t>
        </is>
      </c>
    </row>
    <row r="250">
      <c r="A250" s="15" t="inlineStr">
        <is>
          <t>2025-08-31</t>
        </is>
      </c>
      <c r="B250" s="15" t="inlineStr">
        <is>
          <t>73d72939-4720-57a8-a5b0-7908f261b5c9</t>
        </is>
      </c>
      <c r="C250" s="15" t="inlineStr">
        <is>
          <t>NY</t>
        </is>
      </c>
      <c r="D250" s="15" t="inlineStr">
        <is>
          <t>1987 BMW M8 Competition</t>
        </is>
      </c>
      <c r="E250" s="15" t="inlineStr">
        <is>
          <t>01 Luxury Sedan/SUV</t>
        </is>
      </c>
      <c r="F250" s="16" t="n">
        <v>385000</v>
      </c>
      <c r="G250" s="17" t="n">
        <v>0.75</v>
      </c>
      <c r="H250" s="17" t="n">
        <v>1.28</v>
      </c>
      <c r="I250" s="17" t="n">
        <v>1</v>
      </c>
      <c r="J250" s="17" t="n">
        <v>0.53</v>
      </c>
      <c r="K250" s="16">
        <f>ROUND(F250/100*G250*H250*I250/J250,2)</f>
        <v/>
      </c>
      <c r="L250" s="16" t="n">
        <v>6973.58</v>
      </c>
      <c r="M250" s="16">
        <f>L250-K250</f>
        <v/>
      </c>
      <c r="N250" s="15" t="inlineStr">
        <is>
          <t>bind</t>
        </is>
      </c>
      <c r="O250" s="15" t="inlineStr">
        <is>
          <t>bound</t>
        </is>
      </c>
    </row>
    <row r="251">
      <c r="A251" s="3" t="inlineStr">
        <is>
          <t>2025-08-14</t>
        </is>
      </c>
      <c r="B251" s="3" t="inlineStr">
        <is>
          <t>702acb20-f26b-5fdd-afee-659c4aeadaeb</t>
        </is>
      </c>
      <c r="C251" s="3" t="inlineStr">
        <is>
          <t>TX</t>
        </is>
      </c>
      <c r="D251" s="3" t="inlineStr">
        <is>
          <t>1966 Aston Martin DB12</t>
        </is>
      </c>
      <c r="E251" s="3" t="inlineStr">
        <is>
          <t>01 Luxury Sedan/SUV</t>
        </is>
      </c>
      <c r="F251" s="13" t="n">
        <v>395000</v>
      </c>
      <c r="G251" s="14" t="n">
        <v>0.75</v>
      </c>
      <c r="H251" s="14" t="n">
        <v>1.15</v>
      </c>
      <c r="I251" s="14" t="n">
        <v>1</v>
      </c>
      <c r="J251" s="14" t="n">
        <v>0.53</v>
      </c>
      <c r="K251" s="13">
        <f>ROUND(F251/100*G251*H251*I251/J251,2)</f>
        <v/>
      </c>
      <c r="L251" s="13" t="n">
        <v>6428.07</v>
      </c>
      <c r="M251" s="13">
        <f>L251-K251</f>
        <v/>
      </c>
      <c r="N251" s="3" t="inlineStr">
        <is>
          <t>bind</t>
        </is>
      </c>
      <c r="O251" s="3" t="inlineStr">
        <is>
          <t>bound</t>
        </is>
      </c>
    </row>
    <row r="252">
      <c r="A252" s="15" t="inlineStr">
        <is>
          <t>2025-08-01</t>
        </is>
      </c>
      <c r="B252" s="15" t="inlineStr">
        <is>
          <t>b43cf6e6-8e4a-58ad-b580-704b87b47630</t>
        </is>
      </c>
      <c r="C252" s="15" t="inlineStr">
        <is>
          <t>LA</t>
        </is>
      </c>
      <c r="D252" s="15" t="inlineStr">
        <is>
          <t>1981 Bentley Continental GT</t>
        </is>
      </c>
      <c r="E252" s="15" t="inlineStr">
        <is>
          <t>01 Luxury Sedan/SUV</t>
        </is>
      </c>
      <c r="F252" s="16" t="n">
        <v>155000</v>
      </c>
      <c r="G252" s="17" t="n">
        <v>0.92</v>
      </c>
      <c r="H252" s="17" t="n">
        <v>1.21</v>
      </c>
      <c r="I252" s="17" t="n">
        <v>1</v>
      </c>
      <c r="J252" s="17" t="n">
        <v>0.53</v>
      </c>
      <c r="K252" s="16">
        <f>ROUND(F252/100*G252*H252*I252/J252,2)</f>
        <v/>
      </c>
      <c r="L252" s="16" t="n">
        <v>3255.58</v>
      </c>
      <c r="M252" s="16">
        <f>L252-K252</f>
        <v/>
      </c>
      <c r="N252" s="15" t="inlineStr">
        <is>
          <t>bind</t>
        </is>
      </c>
      <c r="O252" s="15" t="inlineStr">
        <is>
          <t>bound</t>
        </is>
      </c>
    </row>
    <row r="253">
      <c r="A253" s="3" t="inlineStr">
        <is>
          <t>2025-08-28</t>
        </is>
      </c>
      <c r="B253" s="3" t="inlineStr">
        <is>
          <t>e7ecf356-6cd5-5dcf-9b9d-52eed6a2ba25</t>
        </is>
      </c>
      <c r="C253" s="3" t="inlineStr">
        <is>
          <t>NY</t>
        </is>
      </c>
      <c r="D253" s="3" t="inlineStr">
        <is>
          <t>2022 Jaguar E-Type Series 1</t>
        </is>
      </c>
      <c r="E253" s="3" t="inlineStr">
        <is>
          <t>07 Post-War Classic (1946-1972)</t>
        </is>
      </c>
      <c r="F253" s="13" t="n">
        <v>250000</v>
      </c>
      <c r="G253" s="14" t="n">
        <v>0.48</v>
      </c>
      <c r="H253" s="14" t="n">
        <v>1.28</v>
      </c>
      <c r="I253" s="14" t="n">
        <v>1</v>
      </c>
      <c r="J253" s="14" t="n">
        <v>0.53</v>
      </c>
      <c r="K253" s="13">
        <f>ROUND(F253/100*G253*H253*I253/J253,2)</f>
        <v/>
      </c>
      <c r="L253" s="13" t="n">
        <v>2898.11</v>
      </c>
      <c r="M253" s="13">
        <f>L253-K253</f>
        <v/>
      </c>
      <c r="N253" s="3" t="inlineStr">
        <is>
          <t>bind</t>
        </is>
      </c>
      <c r="O253" s="3" t="inlineStr">
        <is>
          <t>bound</t>
        </is>
      </c>
    </row>
    <row r="254">
      <c r="A254" s="15" t="inlineStr">
        <is>
          <t>2025-08-23</t>
        </is>
      </c>
      <c r="B254" s="15" t="inlineStr">
        <is>
          <t>d70c5893-39b7-5241-840b-6f32c8e9614c</t>
        </is>
      </c>
      <c r="C254" s="15" t="inlineStr">
        <is>
          <t>OR</t>
        </is>
      </c>
      <c r="D254" s="15" t="inlineStr">
        <is>
          <t>1981 Aston Martin DB12</t>
        </is>
      </c>
      <c r="E254" s="15" t="inlineStr">
        <is>
          <t>01 Luxury Sedan/SUV</t>
        </is>
      </c>
      <c r="F254" s="16" t="n">
        <v>220000</v>
      </c>
      <c r="G254" s="17" t="n">
        <v>0.92</v>
      </c>
      <c r="H254" s="17" t="n">
        <v>1.13</v>
      </c>
      <c r="I254" s="17" t="n">
        <v>1</v>
      </c>
      <c r="J254" s="17" t="n">
        <v>0.53</v>
      </c>
      <c r="K254" s="16">
        <f>ROUND(F254/100*G254*H254*I254/J254,2)</f>
        <v/>
      </c>
      <c r="L254" s="16" t="n">
        <v>4315.32</v>
      </c>
      <c r="M254" s="16">
        <f>L254-K254</f>
        <v/>
      </c>
      <c r="N254" s="15" t="inlineStr">
        <is>
          <t>bind</t>
        </is>
      </c>
      <c r="O254" s="15" t="inlineStr">
        <is>
          <t>bound</t>
        </is>
      </c>
    </row>
    <row r="255">
      <c r="A255" s="3" t="inlineStr">
        <is>
          <t>2025-08-02</t>
        </is>
      </c>
      <c r="B255" s="3" t="inlineStr">
        <is>
          <t>b00dc0c9-b5c2-595e-adf5-07129d7168dd</t>
        </is>
      </c>
      <c r="C255" s="3" t="inlineStr">
        <is>
          <t>FL</t>
        </is>
      </c>
      <c r="D255" s="3" t="inlineStr">
        <is>
          <t>1986 Bentley Continental GT</t>
        </is>
      </c>
      <c r="E255" s="3" t="inlineStr">
        <is>
          <t>01 Luxury Sedan/SUV</t>
        </is>
      </c>
      <c r="F255" s="13" t="n">
        <v>700000</v>
      </c>
      <c r="G255" s="14" t="n">
        <v>0.65</v>
      </c>
      <c r="H255" s="14" t="n">
        <v>1.42</v>
      </c>
      <c r="I255" s="14" t="n">
        <v>1</v>
      </c>
      <c r="J255" s="14" t="n">
        <v>0.53</v>
      </c>
      <c r="K255" s="13">
        <f>ROUND(F255/100*G255*H255*I255/J255,2)</f>
        <v/>
      </c>
      <c r="L255" s="13" t="n">
        <v>12190.57</v>
      </c>
      <c r="M255" s="13">
        <f>L255-K255</f>
        <v/>
      </c>
      <c r="N255" s="3" t="inlineStr">
        <is>
          <t>bind</t>
        </is>
      </c>
      <c r="O255" s="3" t="inlineStr">
        <is>
          <t>bound</t>
        </is>
      </c>
    </row>
    <row r="256">
      <c r="A256" s="15" t="inlineStr">
        <is>
          <t>2025-08-15</t>
        </is>
      </c>
      <c r="B256" s="15" t="inlineStr">
        <is>
          <t>6ca3e246-2c4e-5b80-b420-2c24a6442a22</t>
        </is>
      </c>
      <c r="C256" s="15" t="inlineStr">
        <is>
          <t>HI</t>
        </is>
      </c>
      <c r="D256" s="15" t="inlineStr">
        <is>
          <t>1958 Porsche 911 Turbo S</t>
        </is>
      </c>
      <c r="E256" s="15" t="inlineStr">
        <is>
          <t>01 Luxury Sedan/SUV</t>
        </is>
      </c>
      <c r="F256" s="16" t="n">
        <v>850000</v>
      </c>
      <c r="G256" s="17" t="n">
        <v>0.65</v>
      </c>
      <c r="H256" s="17" t="n">
        <v>1.3</v>
      </c>
      <c r="I256" s="17" t="n">
        <v>1</v>
      </c>
      <c r="J256" s="17" t="n">
        <v>0.53</v>
      </c>
      <c r="K256" s="16">
        <f>ROUND(F256/100*G256*H256*I256/J256,2)</f>
        <v/>
      </c>
      <c r="L256" s="16" t="n">
        <v>13551.89</v>
      </c>
      <c r="M256" s="16">
        <f>L256-K256</f>
        <v/>
      </c>
      <c r="N256" s="15" t="inlineStr">
        <is>
          <t>refer</t>
        </is>
      </c>
      <c r="O256" s="15" t="inlineStr">
        <is>
          <t>indicative</t>
        </is>
      </c>
    </row>
    <row r="257">
      <c r="A257" s="3" t="inlineStr">
        <is>
          <t>2025-08-04</t>
        </is>
      </c>
      <c r="B257" s="3" t="inlineStr">
        <is>
          <t>4da0520b-7e90-5493-8895-c403cf53ff86</t>
        </is>
      </c>
      <c r="C257" s="3" t="inlineStr">
        <is>
          <t>ID</t>
        </is>
      </c>
      <c r="D257" s="3" t="inlineStr">
        <is>
          <t>1957 Maserati GranTurismo</t>
        </is>
      </c>
      <c r="E257" s="3" t="inlineStr">
        <is>
          <t>01 Luxury Sedan/SUV</t>
        </is>
      </c>
      <c r="F257" s="13" t="n">
        <v>460000</v>
      </c>
      <c r="G257" s="14" t="n">
        <v>0.75</v>
      </c>
      <c r="H257" s="14" t="n">
        <v>0.99</v>
      </c>
      <c r="I257" s="14" t="n">
        <v>1</v>
      </c>
      <c r="J257" s="14" t="n">
        <v>0.53</v>
      </c>
      <c r="K257" s="13">
        <f>ROUND(F257/100*G257*H257*I257/J257,2)</f>
        <v/>
      </c>
      <c r="L257" s="13" t="n">
        <v>6444.34</v>
      </c>
      <c r="M257" s="13">
        <f>L257-K257</f>
        <v/>
      </c>
      <c r="N257" s="3" t="inlineStr">
        <is>
          <t>bind</t>
        </is>
      </c>
      <c r="O257" s="3" t="inlineStr">
        <is>
          <t>bound</t>
        </is>
      </c>
    </row>
    <row r="258">
      <c r="A258" s="15" t="inlineStr">
        <is>
          <t>2025-08-13</t>
        </is>
      </c>
      <c r="B258" s="15" t="inlineStr">
        <is>
          <t>53f4f06d-e752-5af4-a6b0-a6329a03676d</t>
        </is>
      </c>
      <c r="C258" s="15" t="inlineStr">
        <is>
          <t>HI</t>
        </is>
      </c>
      <c r="D258" s="15" t="inlineStr">
        <is>
          <t>2015 Ringbrothers Mustang</t>
        </is>
      </c>
      <c r="E258" s="15" t="inlineStr">
        <is>
          <t>11 Restomod/Coachbuilt</t>
        </is>
      </c>
      <c r="F258" s="16" t="n">
        <v>520000</v>
      </c>
      <c r="G258" s="17" t="n">
        <v>0.78</v>
      </c>
      <c r="H258" s="17" t="n">
        <v>1.3</v>
      </c>
      <c r="I258" s="17" t="n">
        <v>1</v>
      </c>
      <c r="J258" s="17" t="n">
        <v>0.53</v>
      </c>
      <c r="K258" s="16">
        <f>ROUND(F258/100*G258*H258*I258/J258,2)</f>
        <v/>
      </c>
      <c r="L258" s="16" t="n">
        <v>9948.68</v>
      </c>
      <c r="M258" s="16">
        <f>L258-K258</f>
        <v/>
      </c>
      <c r="N258" s="15" t="inlineStr">
        <is>
          <t>bind</t>
        </is>
      </c>
      <c r="O258" s="15" t="inlineStr">
        <is>
          <t>bound</t>
        </is>
      </c>
    </row>
    <row r="259">
      <c r="A259" s="3" t="inlineStr">
        <is>
          <t>2025-08-09</t>
        </is>
      </c>
      <c r="B259" s="3" t="inlineStr">
        <is>
          <t>09a27194-b915-5065-b517-0e59eb125251</t>
        </is>
      </c>
      <c r="C259" s="3" t="inlineStr">
        <is>
          <t>TN</t>
        </is>
      </c>
      <c r="D259" s="3" t="inlineStr">
        <is>
          <t>1970 Mercedes-Benz AMG GT</t>
        </is>
      </c>
      <c r="E259" s="3" t="inlineStr">
        <is>
          <t>01 Luxury Sedan/SUV</t>
        </is>
      </c>
      <c r="F259" s="13" t="n">
        <v>1345000</v>
      </c>
      <c r="G259" s="14" t="n">
        <v>0.55</v>
      </c>
      <c r="H259" s="14" t="n">
        <v>0.98</v>
      </c>
      <c r="I259" s="14" t="n">
        <v>1</v>
      </c>
      <c r="J259" s="14" t="n">
        <v>0.53</v>
      </c>
      <c r="K259" s="13">
        <f>ROUND(F259/100*G259*H259*I259/J259,2)</f>
        <v/>
      </c>
      <c r="L259" s="13" t="n">
        <v>13678.4</v>
      </c>
      <c r="M259" s="13">
        <f>L259-K259</f>
        <v/>
      </c>
      <c r="N259" s="3" t="inlineStr">
        <is>
          <t>bind</t>
        </is>
      </c>
      <c r="O259" s="3" t="inlineStr">
        <is>
          <t>bound</t>
        </is>
      </c>
    </row>
    <row r="260">
      <c r="A260" s="15" t="inlineStr">
        <is>
          <t>2025-08-25</t>
        </is>
      </c>
      <c r="B260" s="15" t="inlineStr">
        <is>
          <t>99458130-c377-5c77-aa35-f4d1c4f14609</t>
        </is>
      </c>
      <c r="C260" s="15" t="inlineStr">
        <is>
          <t>NY</t>
        </is>
      </c>
      <c r="D260" s="15" t="inlineStr">
        <is>
          <t>1990 Bentley Continental GT</t>
        </is>
      </c>
      <c r="E260" s="15" t="inlineStr">
        <is>
          <t>01 Luxury Sedan/SUV</t>
        </is>
      </c>
      <c r="F260" s="16" t="n">
        <v>205000</v>
      </c>
      <c r="G260" s="17" t="n">
        <v>0.92</v>
      </c>
      <c r="H260" s="17" t="n">
        <v>1.28</v>
      </c>
      <c r="I260" s="17" t="n">
        <v>1</v>
      </c>
      <c r="J260" s="17" t="n">
        <v>0.53</v>
      </c>
      <c r="K260" s="16">
        <f>ROUND(F260/100*G260*H260*I260/J260,2)</f>
        <v/>
      </c>
      <c r="L260" s="16" t="n">
        <v>4554.87</v>
      </c>
      <c r="M260" s="16">
        <f>L260-K260</f>
        <v/>
      </c>
      <c r="N260" s="15" t="inlineStr">
        <is>
          <t>bind</t>
        </is>
      </c>
      <c r="O260" s="15" t="inlineStr">
        <is>
          <t>bound</t>
        </is>
      </c>
    </row>
    <row r="261">
      <c r="A261" s="3" t="inlineStr">
        <is>
          <t>2025-08-25</t>
        </is>
      </c>
      <c r="B261" s="3" t="inlineStr">
        <is>
          <t>11ca5b33-80d7-5783-8fb5-f3765161b0be</t>
        </is>
      </c>
      <c r="C261" s="3" t="inlineStr">
        <is>
          <t>CT</t>
        </is>
      </c>
      <c r="D261" s="3" t="inlineStr">
        <is>
          <t>1982 BMW M8 Competition</t>
        </is>
      </c>
      <c r="E261" s="3" t="inlineStr">
        <is>
          <t>01 Luxury Sedan/SUV</t>
        </is>
      </c>
      <c r="F261" s="13" t="n">
        <v>655000</v>
      </c>
      <c r="G261" s="14" t="n">
        <v>0.65</v>
      </c>
      <c r="H261" s="14" t="n">
        <v>1.12</v>
      </c>
      <c r="I261" s="14" t="n">
        <v>1</v>
      </c>
      <c r="J261" s="14" t="n">
        <v>0.53</v>
      </c>
      <c r="K261" s="13">
        <f>ROUND(F261/100*G261*H261*I261/J261,2)</f>
        <v/>
      </c>
      <c r="L261" s="13" t="n">
        <v>8996.98</v>
      </c>
      <c r="M261" s="13">
        <f>L261-K261</f>
        <v/>
      </c>
      <c r="N261" s="3" t="inlineStr">
        <is>
          <t>decline</t>
        </is>
      </c>
      <c r="O261" s="3" t="inlineStr">
        <is>
          <t>indicative</t>
        </is>
      </c>
    </row>
    <row r="262">
      <c r="A262" s="15" t="inlineStr">
        <is>
          <t>2025-08-15</t>
        </is>
      </c>
      <c r="B262" s="15" t="inlineStr">
        <is>
          <t>7daaaefc-83a1-5a3a-8b1e-0d33c8507e65</t>
        </is>
      </c>
      <c r="C262" s="15" t="inlineStr">
        <is>
          <t>MD</t>
        </is>
      </c>
      <c r="D262" s="15" t="inlineStr">
        <is>
          <t>1968 Bentley Continental GT</t>
        </is>
      </c>
      <c r="E262" s="15" t="inlineStr">
        <is>
          <t>01 Luxury Sedan/SUV</t>
        </is>
      </c>
      <c r="F262" s="16" t="n">
        <v>415000</v>
      </c>
      <c r="G262" s="17" t="n">
        <v>0.75</v>
      </c>
      <c r="H262" s="17" t="n">
        <v>0.95</v>
      </c>
      <c r="I262" s="17" t="n">
        <v>1</v>
      </c>
      <c r="J262" s="17" t="n">
        <v>0.53</v>
      </c>
      <c r="K262" s="16">
        <f>ROUND(F262/100*G262*H262*I262/J262,2)</f>
        <v/>
      </c>
      <c r="L262" s="16" t="n">
        <v>5579.01</v>
      </c>
      <c r="M262" s="16">
        <f>L262-K262</f>
        <v/>
      </c>
      <c r="N262" s="15" t="inlineStr">
        <is>
          <t>bind</t>
        </is>
      </c>
      <c r="O262" s="15" t="inlineStr">
        <is>
          <t>bound</t>
        </is>
      </c>
    </row>
    <row r="263">
      <c r="A263" s="3" t="inlineStr">
        <is>
          <t>2025-08-17</t>
        </is>
      </c>
      <c r="B263" s="3" t="inlineStr">
        <is>
          <t>804b5edf-7db7-5b65-a373-ce469e04bd3d</t>
        </is>
      </c>
      <c r="C263" s="3" t="inlineStr">
        <is>
          <t>MI</t>
        </is>
      </c>
      <c r="D263" s="3" t="inlineStr">
        <is>
          <t>2023 Aston Martin DB12</t>
        </is>
      </c>
      <c r="E263" s="3" t="inlineStr">
        <is>
          <t>01 Luxury Sedan/SUV</t>
        </is>
      </c>
      <c r="F263" s="13" t="n">
        <v>545000</v>
      </c>
      <c r="G263" s="14" t="n">
        <v>0.65</v>
      </c>
      <c r="H263" s="14" t="n">
        <v>1.55</v>
      </c>
      <c r="I263" s="14" t="n">
        <v>1</v>
      </c>
      <c r="J263" s="14" t="n">
        <v>0.53</v>
      </c>
      <c r="K263" s="13">
        <f>ROUND(F263/100*G263*H263*I263/J263,2)</f>
        <v/>
      </c>
      <c r="L263" s="13" t="n">
        <v>10360.14</v>
      </c>
      <c r="M263" s="13">
        <f>L263-K263</f>
        <v/>
      </c>
      <c r="N263" s="3" t="inlineStr">
        <is>
          <t>decline</t>
        </is>
      </c>
      <c r="O263" s="3" t="inlineStr">
        <is>
          <t>indicative</t>
        </is>
      </c>
    </row>
    <row r="264">
      <c r="A264" s="15" t="inlineStr">
        <is>
          <t>2025-08-25</t>
        </is>
      </c>
      <c r="B264" s="15" t="inlineStr">
        <is>
          <t>acd473c2-0c96-558c-96a5-623e29cd409e</t>
        </is>
      </c>
      <c r="C264" s="15" t="inlineStr">
        <is>
          <t>NV</t>
        </is>
      </c>
      <c r="D264" s="15" t="inlineStr">
        <is>
          <t>1989 McLaren 750S</t>
        </is>
      </c>
      <c r="E264" s="15" t="inlineStr">
        <is>
          <t>03 Supercar</t>
        </is>
      </c>
      <c r="F264" s="16" t="n">
        <v>1000000</v>
      </c>
      <c r="G264" s="17" t="n">
        <v>0.8</v>
      </c>
      <c r="H264" s="17" t="n">
        <v>1.17</v>
      </c>
      <c r="I264" s="17" t="n">
        <v>1</v>
      </c>
      <c r="J264" s="17" t="n">
        <v>0.53</v>
      </c>
      <c r="K264" s="16">
        <f>ROUND(F264/100*G264*H264*I264/J264,2)</f>
        <v/>
      </c>
      <c r="L264" s="16" t="n">
        <v>17660.38</v>
      </c>
      <c r="M264" s="16">
        <f>L264-K264</f>
        <v/>
      </c>
      <c r="N264" s="15" t="inlineStr">
        <is>
          <t>bind</t>
        </is>
      </c>
      <c r="O264" s="15" t="inlineStr">
        <is>
          <t>bound</t>
        </is>
      </c>
    </row>
    <row r="265">
      <c r="A265" s="3" t="inlineStr">
        <is>
          <t>2025-08-10</t>
        </is>
      </c>
      <c r="B265" s="3" t="inlineStr">
        <is>
          <t>058d1ff3-48d2-5af2-a894-c735bd791d51</t>
        </is>
      </c>
      <c r="C265" s="3" t="inlineStr">
        <is>
          <t>NH</t>
        </is>
      </c>
      <c r="D265" s="3" t="inlineStr">
        <is>
          <t>1966 Aston Martin DB12</t>
        </is>
      </c>
      <c r="E265" s="3" t="inlineStr">
        <is>
          <t>01 Luxury Sedan/SUV</t>
        </is>
      </c>
      <c r="F265" s="13" t="n">
        <v>695000</v>
      </c>
      <c r="G265" s="14" t="n">
        <v>0.65</v>
      </c>
      <c r="H265" s="14" t="n">
        <v>1.04</v>
      </c>
      <c r="I265" s="14" t="n">
        <v>1</v>
      </c>
      <c r="J265" s="14" t="n">
        <v>0.53</v>
      </c>
      <c r="K265" s="13">
        <f>ROUND(F265/100*G265*H265*I265/J265,2)</f>
        <v/>
      </c>
      <c r="L265" s="13" t="n">
        <v>8864.530000000001</v>
      </c>
      <c r="M265" s="13">
        <f>L265-K265</f>
        <v/>
      </c>
      <c r="N265" s="3" t="inlineStr">
        <is>
          <t>bind</t>
        </is>
      </c>
      <c r="O265" s="3" t="inlineStr">
        <is>
          <t>bound</t>
        </is>
      </c>
    </row>
    <row r="266">
      <c r="A266" s="15" t="inlineStr">
        <is>
          <t>2025-08-28</t>
        </is>
      </c>
      <c r="B266" s="15" t="inlineStr">
        <is>
          <t>4dbcf5c8-9c98-5c6d-99b1-2636cb241727</t>
        </is>
      </c>
      <c r="C266" s="15" t="inlineStr">
        <is>
          <t>FL</t>
        </is>
      </c>
      <c r="D266" s="15" t="inlineStr">
        <is>
          <t>1964 BMW M8 Competition</t>
        </is>
      </c>
      <c r="E266" s="15" t="inlineStr">
        <is>
          <t>01 Luxury Sedan/SUV</t>
        </is>
      </c>
      <c r="F266" s="16" t="n">
        <v>105000</v>
      </c>
      <c r="G266" s="17" t="n">
        <v>0.92</v>
      </c>
      <c r="H266" s="17" t="n">
        <v>1.42</v>
      </c>
      <c r="I266" s="17" t="n">
        <v>1</v>
      </c>
      <c r="J266" s="17" t="n">
        <v>0.53</v>
      </c>
      <c r="K266" s="16">
        <f>ROUND(F266/100*G266*H266*I266/J266,2)</f>
        <v/>
      </c>
      <c r="L266" s="16" t="n">
        <v>2588.15</v>
      </c>
      <c r="M266" s="16">
        <f>L266-K266</f>
        <v/>
      </c>
      <c r="N266" s="15" t="inlineStr">
        <is>
          <t>bind</t>
        </is>
      </c>
      <c r="O266" s="15" t="inlineStr">
        <is>
          <t>bound</t>
        </is>
      </c>
    </row>
    <row r="267">
      <c r="A267" s="3" t="inlineStr">
        <is>
          <t>2025-08-30</t>
        </is>
      </c>
      <c r="B267" s="3" t="inlineStr">
        <is>
          <t>4da3056f-e1ec-5c9e-8b6e-1e294414d701</t>
        </is>
      </c>
      <c r="C267" s="3" t="inlineStr">
        <is>
          <t>NE</t>
        </is>
      </c>
      <c r="D267" s="3" t="inlineStr">
        <is>
          <t>1990 Aston Martin DB5</t>
        </is>
      </c>
      <c r="E267" s="3" t="inlineStr">
        <is>
          <t>07 Post-War Classic (1946-1972)</t>
        </is>
      </c>
      <c r="F267" s="13" t="n">
        <v>645000</v>
      </c>
      <c r="G267" s="14" t="n">
        <v>0.43</v>
      </c>
      <c r="H267" s="14" t="n">
        <v>1.3</v>
      </c>
      <c r="I267" s="14" t="n">
        <v>1</v>
      </c>
      <c r="J267" s="14" t="n">
        <v>0.53</v>
      </c>
      <c r="K267" s="13">
        <f>ROUND(F267/100*G267*H267*I267/J267,2)</f>
        <v/>
      </c>
      <c r="L267" s="13" t="n">
        <v>6802.92</v>
      </c>
      <c r="M267" s="13">
        <f>L267-K267</f>
        <v/>
      </c>
      <c r="N267" s="3" t="inlineStr">
        <is>
          <t>bind</t>
        </is>
      </c>
      <c r="O267" s="3" t="inlineStr">
        <is>
          <t>bound</t>
        </is>
      </c>
    </row>
    <row r="268">
      <c r="A268" s="15" t="inlineStr">
        <is>
          <t>2025-08-10</t>
        </is>
      </c>
      <c r="B268" s="15" t="inlineStr">
        <is>
          <t>962724e6-1e3c-5cc0-8787-58cc2f708a12</t>
        </is>
      </c>
      <c r="C268" s="15" t="inlineStr">
        <is>
          <t>OH</t>
        </is>
      </c>
      <c r="D268" s="15" t="inlineStr">
        <is>
          <t>1992 McLaren 750S</t>
        </is>
      </c>
      <c r="E268" s="15" t="inlineStr">
        <is>
          <t>03 Supercar</t>
        </is>
      </c>
      <c r="F268" s="16" t="n">
        <v>260000</v>
      </c>
      <c r="G268" s="17" t="n">
        <v>1.15</v>
      </c>
      <c r="H268" s="17" t="n">
        <v>1.39</v>
      </c>
      <c r="I268" s="17" t="n">
        <v>1</v>
      </c>
      <c r="J268" s="17" t="n">
        <v>0.53</v>
      </c>
      <c r="K268" s="16">
        <f>ROUND(F268/100*G268*H268*I268/J268,2)</f>
        <v/>
      </c>
      <c r="L268" s="16" t="n">
        <v>7841.7</v>
      </c>
      <c r="M268" s="16">
        <f>L268-K268</f>
        <v/>
      </c>
      <c r="N268" s="15" t="inlineStr">
        <is>
          <t>decline</t>
        </is>
      </c>
      <c r="O268" s="15" t="inlineStr">
        <is>
          <t>indicative</t>
        </is>
      </c>
    </row>
    <row r="269">
      <c r="A269" s="3" t="inlineStr">
        <is>
          <t>2025-08-06</t>
        </is>
      </c>
      <c r="B269" s="3" t="inlineStr">
        <is>
          <t>e45b8cbb-ae92-5869-9e61-5fb9e92a81ce</t>
        </is>
      </c>
      <c r="C269" s="3" t="inlineStr">
        <is>
          <t>MA</t>
        </is>
      </c>
      <c r="D269" s="3" t="inlineStr">
        <is>
          <t>1956 Bentley Continental GT</t>
        </is>
      </c>
      <c r="E269" s="3" t="inlineStr">
        <is>
          <t>01 Luxury Sedan/SUV</t>
        </is>
      </c>
      <c r="F269" s="13" t="n">
        <v>345000</v>
      </c>
      <c r="G269" s="14" t="n">
        <v>0.75</v>
      </c>
      <c r="H269" s="14" t="n">
        <v>1.25</v>
      </c>
      <c r="I269" s="14" t="n">
        <v>1</v>
      </c>
      <c r="J269" s="14" t="n">
        <v>0.53</v>
      </c>
      <c r="K269" s="13">
        <f>ROUND(F269/100*G269*H269*I269/J269,2)</f>
        <v/>
      </c>
      <c r="L269" s="13" t="n">
        <v>6102.59</v>
      </c>
      <c r="M269" s="13">
        <f>L269-K269</f>
        <v/>
      </c>
      <c r="N269" s="3" t="inlineStr">
        <is>
          <t>decline</t>
        </is>
      </c>
      <c r="O269" s="3" t="inlineStr">
        <is>
          <t>indicative</t>
        </is>
      </c>
    </row>
    <row r="270">
      <c r="A270" s="15" t="inlineStr">
        <is>
          <t>2025-08-19</t>
        </is>
      </c>
      <c r="B270" s="15" t="inlineStr">
        <is>
          <t>b680bc76-f1a2-56e9-a9aa-49ac0ac06e39</t>
        </is>
      </c>
      <c r="C270" s="15" t="inlineStr">
        <is>
          <t>UT</t>
        </is>
      </c>
      <c r="D270" s="15" t="inlineStr">
        <is>
          <t>2024 Bentley Continental GT</t>
        </is>
      </c>
      <c r="E270" s="15" t="inlineStr">
        <is>
          <t>01 Luxury Sedan/SUV</t>
        </is>
      </c>
      <c r="F270" s="16" t="n">
        <v>655000</v>
      </c>
      <c r="G270" s="17" t="n">
        <v>0.65</v>
      </c>
      <c r="H270" s="17" t="n">
        <v>1.35</v>
      </c>
      <c r="I270" s="17" t="n">
        <v>1</v>
      </c>
      <c r="J270" s="17" t="n">
        <v>0.53</v>
      </c>
      <c r="K270" s="16">
        <f>ROUND(F270/100*G270*H270*I270/J270,2)</f>
        <v/>
      </c>
      <c r="L270" s="16" t="n">
        <v>10844.58</v>
      </c>
      <c r="M270" s="16">
        <f>L270-K270</f>
        <v/>
      </c>
      <c r="N270" s="15" t="inlineStr">
        <is>
          <t>bind</t>
        </is>
      </c>
      <c r="O270" s="15" t="inlineStr">
        <is>
          <t>bound</t>
        </is>
      </c>
    </row>
    <row r="271">
      <c r="A271" s="3" t="inlineStr">
        <is>
          <t>2025-08-12</t>
        </is>
      </c>
      <c r="B271" s="3" t="inlineStr">
        <is>
          <t>77a3acc4-0d78-5bfa-b055-82f1c1cc6373</t>
        </is>
      </c>
      <c r="C271" s="3" t="inlineStr">
        <is>
          <t>OH</t>
        </is>
      </c>
      <c r="D271" s="3" t="inlineStr">
        <is>
          <t>1968 BMW M8 Competition</t>
        </is>
      </c>
      <c r="E271" s="3" t="inlineStr">
        <is>
          <t>01 Luxury Sedan/SUV</t>
        </is>
      </c>
      <c r="F271" s="13" t="n">
        <v>500000</v>
      </c>
      <c r="G271" s="14" t="n">
        <v>0.65</v>
      </c>
      <c r="H271" s="14" t="n">
        <v>1.39</v>
      </c>
      <c r="I271" s="14" t="n">
        <v>1</v>
      </c>
      <c r="J271" s="14" t="n">
        <v>0.53</v>
      </c>
      <c r="K271" s="13">
        <f>ROUND(F271/100*G271*H271*I271/J271,2)</f>
        <v/>
      </c>
      <c r="L271" s="13" t="n">
        <v>8523.58</v>
      </c>
      <c r="M271" s="13">
        <f>L271-K271</f>
        <v/>
      </c>
      <c r="N271" s="3" t="inlineStr">
        <is>
          <t>bind</t>
        </is>
      </c>
      <c r="O271" s="3" t="inlineStr">
        <is>
          <t>bound</t>
        </is>
      </c>
    </row>
    <row r="272">
      <c r="A272" s="15" t="inlineStr">
        <is>
          <t>2025-08-14</t>
        </is>
      </c>
      <c r="B272" s="15" t="inlineStr">
        <is>
          <t>bf0e51f8-f71e-507e-945c-cddd3d9ab86f</t>
        </is>
      </c>
      <c r="C272" s="15" t="inlineStr">
        <is>
          <t>AL</t>
        </is>
      </c>
      <c r="D272" s="15" t="inlineStr">
        <is>
          <t>2001 Ferrari 296 GTB</t>
        </is>
      </c>
      <c r="E272" s="15" t="inlineStr">
        <is>
          <t>03 Supercar</t>
        </is>
      </c>
      <c r="F272" s="16" t="n">
        <v>1740000</v>
      </c>
      <c r="G272" s="17" t="n">
        <v>0.8</v>
      </c>
      <c r="H272" s="17" t="n">
        <v>1.27</v>
      </c>
      <c r="I272" s="17" t="n">
        <v>1</v>
      </c>
      <c r="J272" s="17" t="n">
        <v>0.53</v>
      </c>
      <c r="K272" s="16">
        <f>ROUND(F272/100*G272*H272*I272/J272,2)</f>
        <v/>
      </c>
      <c r="L272" s="16" t="n">
        <v>33355.47</v>
      </c>
      <c r="M272" s="16">
        <f>L272-K272</f>
        <v/>
      </c>
      <c r="N272" s="15" t="inlineStr">
        <is>
          <t>bind</t>
        </is>
      </c>
      <c r="O272" s="15" t="inlineStr">
        <is>
          <t>bound</t>
        </is>
      </c>
    </row>
    <row r="273">
      <c r="A273" s="3" t="inlineStr">
        <is>
          <t>2025-08-31</t>
        </is>
      </c>
      <c r="B273" s="3" t="inlineStr">
        <is>
          <t>04a826ef-cca7-53cf-949a-c9e661a63725</t>
        </is>
      </c>
      <c r="C273" s="3" t="inlineStr">
        <is>
          <t>FL</t>
        </is>
      </c>
      <c r="D273" s="3" t="inlineStr">
        <is>
          <t>1974 Porsche 911 Turbo S</t>
        </is>
      </c>
      <c r="E273" s="3" t="inlineStr">
        <is>
          <t>01 Luxury Sedan/SUV</t>
        </is>
      </c>
      <c r="F273" s="13" t="n">
        <v>715000</v>
      </c>
      <c r="G273" s="14" t="n">
        <v>0.65</v>
      </c>
      <c r="H273" s="14" t="n">
        <v>1.42</v>
      </c>
      <c r="I273" s="14" t="n">
        <v>1</v>
      </c>
      <c r="J273" s="14" t="n">
        <v>0.53</v>
      </c>
      <c r="K273" s="13">
        <f>ROUND(F273/100*G273*H273*I273/J273,2)</f>
        <v/>
      </c>
      <c r="L273" s="13" t="n">
        <v>12451.79</v>
      </c>
      <c r="M273" s="13">
        <f>L273-K273</f>
        <v/>
      </c>
      <c r="N273" s="3" t="inlineStr">
        <is>
          <t>bind</t>
        </is>
      </c>
      <c r="O273" s="3" t="inlineStr">
        <is>
          <t>bound</t>
        </is>
      </c>
    </row>
    <row r="274">
      <c r="A274" s="15" t="inlineStr">
        <is>
          <t>2025-08-22</t>
        </is>
      </c>
      <c r="B274" s="15" t="inlineStr">
        <is>
          <t>af371398-3a42-5963-a3aa-4ef06418ae17</t>
        </is>
      </c>
      <c r="C274" s="15" t="inlineStr">
        <is>
          <t>NJ</t>
        </is>
      </c>
      <c r="D274" s="15" t="inlineStr">
        <is>
          <t>2012 Maserati GranTurismo</t>
        </is>
      </c>
      <c r="E274" s="15" t="inlineStr">
        <is>
          <t>01 Luxury Sedan/SUV</t>
        </is>
      </c>
      <c r="F274" s="16" t="n">
        <v>170000</v>
      </c>
      <c r="G274" s="17" t="n">
        <v>0.92</v>
      </c>
      <c r="H274" s="17" t="n">
        <v>0.91</v>
      </c>
      <c r="I274" s="17" t="n">
        <v>1</v>
      </c>
      <c r="J274" s="17" t="n">
        <v>0.53</v>
      </c>
      <c r="K274" s="16">
        <f>ROUND(F274/100*G274*H274*I274/J274,2)</f>
        <v/>
      </c>
      <c r="L274" s="16" t="n">
        <v>2685.36</v>
      </c>
      <c r="M274" s="16">
        <f>L274-K274</f>
        <v/>
      </c>
      <c r="N274" s="15" t="inlineStr">
        <is>
          <t>bind</t>
        </is>
      </c>
      <c r="O274" s="15" t="inlineStr">
        <is>
          <t>bound</t>
        </is>
      </c>
    </row>
    <row r="275">
      <c r="A275" s="3" t="inlineStr">
        <is>
          <t>2025-08-11</t>
        </is>
      </c>
      <c r="B275" s="3" t="inlineStr">
        <is>
          <t>3f500b3f-e9c9-5dda-87c6-19e844efa643</t>
        </is>
      </c>
      <c r="C275" s="3" t="inlineStr">
        <is>
          <t>MN</t>
        </is>
      </c>
      <c r="D275" s="3" t="inlineStr">
        <is>
          <t>1975 BMW M8 Competition</t>
        </is>
      </c>
      <c r="E275" s="3" t="inlineStr">
        <is>
          <t>01 Luxury Sedan/SUV</t>
        </is>
      </c>
      <c r="F275" s="13" t="n">
        <v>280000</v>
      </c>
      <c r="G275" s="14" t="n">
        <v>0.75</v>
      </c>
      <c r="H275" s="14" t="n">
        <v>1.32</v>
      </c>
      <c r="I275" s="14" t="n">
        <v>1</v>
      </c>
      <c r="J275" s="14" t="n">
        <v>0.53</v>
      </c>
      <c r="K275" s="13">
        <f>ROUND(F275/100*G275*H275*I275/J275,2)</f>
        <v/>
      </c>
      <c r="L275" s="13" t="n">
        <v>5230.19</v>
      </c>
      <c r="M275" s="13">
        <f>L275-K275</f>
        <v/>
      </c>
      <c r="N275" s="3" t="inlineStr">
        <is>
          <t>bind</t>
        </is>
      </c>
      <c r="O275" s="3" t="inlineStr">
        <is>
          <t>bound</t>
        </is>
      </c>
    </row>
    <row r="276">
      <c r="A276" s="15" t="inlineStr">
        <is>
          <t>2025-08-16</t>
        </is>
      </c>
      <c r="B276" s="15" t="inlineStr">
        <is>
          <t>461c51d2-6a4e-54b3-9533-7b10a249a4a0</t>
        </is>
      </c>
      <c r="C276" s="15" t="inlineStr">
        <is>
          <t>MI</t>
        </is>
      </c>
      <c r="D276" s="15" t="inlineStr">
        <is>
          <t>2009 Maserati GranTurismo</t>
        </is>
      </c>
      <c r="E276" s="15" t="inlineStr">
        <is>
          <t>01 Luxury Sedan/SUV</t>
        </is>
      </c>
      <c r="F276" s="16" t="n">
        <v>470000</v>
      </c>
      <c r="G276" s="17" t="n">
        <v>0.75</v>
      </c>
      <c r="H276" s="17" t="n">
        <v>1.55</v>
      </c>
      <c r="I276" s="17" t="n">
        <v>1</v>
      </c>
      <c r="J276" s="17" t="n">
        <v>0.53</v>
      </c>
      <c r="K276" s="16">
        <f>ROUND(F276/100*G276*H276*I276/J276,2)</f>
        <v/>
      </c>
      <c r="L276" s="16" t="n">
        <v>10308.96</v>
      </c>
      <c r="M276" s="16">
        <f>L276-K276</f>
        <v/>
      </c>
      <c r="N276" s="15" t="inlineStr">
        <is>
          <t>decline</t>
        </is>
      </c>
      <c r="O276" s="15" t="inlineStr">
        <is>
          <t>indicative</t>
        </is>
      </c>
    </row>
    <row r="277">
      <c r="A277" s="3" t="inlineStr">
        <is>
          <t>2025-08-25</t>
        </is>
      </c>
      <c r="B277" s="3" t="inlineStr">
        <is>
          <t>62e825b9-fa64-5491-a6c1-b4e869424334</t>
        </is>
      </c>
      <c r="C277" s="3" t="inlineStr">
        <is>
          <t>CA</t>
        </is>
      </c>
      <c r="D277" s="3" t="inlineStr">
        <is>
          <t>1960 McLaren 750S</t>
        </is>
      </c>
      <c r="E277" s="3" t="inlineStr">
        <is>
          <t>03 Supercar</t>
        </is>
      </c>
      <c r="F277" s="13" t="n">
        <v>220000</v>
      </c>
      <c r="G277" s="14" t="n">
        <v>1.42</v>
      </c>
      <c r="H277" s="14" t="n">
        <v>1.35</v>
      </c>
      <c r="I277" s="14" t="n">
        <v>1</v>
      </c>
      <c r="J277" s="14" t="n">
        <v>0.53</v>
      </c>
      <c r="K277" s="13">
        <f>ROUND(F277/100*G277*H277*I277/J277,2)</f>
        <v/>
      </c>
      <c r="L277" s="13" t="n">
        <v>7957.36</v>
      </c>
      <c r="M277" s="13">
        <f>L277-K277</f>
        <v/>
      </c>
      <c r="N277" s="3" t="inlineStr">
        <is>
          <t>decline</t>
        </is>
      </c>
      <c r="O277" s="3" t="inlineStr">
        <is>
          <t>indicative</t>
        </is>
      </c>
    </row>
    <row r="278">
      <c r="A278" s="15" t="inlineStr">
        <is>
          <t>2025-08-03</t>
        </is>
      </c>
      <c r="B278" s="15" t="inlineStr">
        <is>
          <t>062d208c-1576-5058-8481-2904980f93f6</t>
        </is>
      </c>
      <c r="C278" s="15" t="inlineStr">
        <is>
          <t>GA</t>
        </is>
      </c>
      <c r="D278" s="15" t="inlineStr">
        <is>
          <t>1978 Maserati GranTurismo</t>
        </is>
      </c>
      <c r="E278" s="15" t="inlineStr">
        <is>
          <t>01 Luxury Sedan/SUV</t>
        </is>
      </c>
      <c r="F278" s="16" t="n">
        <v>480000</v>
      </c>
      <c r="G278" s="17" t="n">
        <v>0.75</v>
      </c>
      <c r="H278" s="17" t="n">
        <v>1.12</v>
      </c>
      <c r="I278" s="17" t="n">
        <v>1</v>
      </c>
      <c r="J278" s="17" t="n">
        <v>0.53</v>
      </c>
      <c r="K278" s="16">
        <f>ROUND(F278/100*G278*H278*I278/J278,2)</f>
        <v/>
      </c>
      <c r="L278" s="16" t="n">
        <v>7607.55</v>
      </c>
      <c r="M278" s="16">
        <f>L278-K278</f>
        <v/>
      </c>
      <c r="N278" s="15" t="inlineStr">
        <is>
          <t>bind</t>
        </is>
      </c>
      <c r="O278" s="15" t="inlineStr">
        <is>
          <t>bound</t>
        </is>
      </c>
    </row>
    <row r="279">
      <c r="A279" s="3" t="inlineStr">
        <is>
          <t>2025-08-02</t>
        </is>
      </c>
      <c r="B279" s="3" t="inlineStr">
        <is>
          <t>12541764-8df2-5e1f-821f-c5addd2a33fa</t>
        </is>
      </c>
      <c r="C279" s="3" t="inlineStr">
        <is>
          <t>CA</t>
        </is>
      </c>
      <c r="D279" s="3" t="inlineStr">
        <is>
          <t>2000 Porsche 911 Turbo S</t>
        </is>
      </c>
      <c r="E279" s="3" t="inlineStr">
        <is>
          <t>01 Luxury Sedan/SUV</t>
        </is>
      </c>
      <c r="F279" s="13" t="n">
        <v>815000</v>
      </c>
      <c r="G279" s="14" t="n">
        <v>0.65</v>
      </c>
      <c r="H279" s="14" t="n">
        <v>1.35</v>
      </c>
      <c r="I279" s="14" t="n">
        <v>1</v>
      </c>
      <c r="J279" s="14" t="n">
        <v>0.53</v>
      </c>
      <c r="K279" s="13">
        <f>ROUND(F279/100*G279*H279*I279/J279,2)</f>
        <v/>
      </c>
      <c r="L279" s="13" t="n">
        <v>13493.63</v>
      </c>
      <c r="M279" s="13">
        <f>L279-K279</f>
        <v/>
      </c>
      <c r="N279" s="3" t="inlineStr">
        <is>
          <t>bind</t>
        </is>
      </c>
      <c r="O279" s="3" t="inlineStr">
        <is>
          <t>bound</t>
        </is>
      </c>
    </row>
    <row r="280">
      <c r="A280" s="15" t="inlineStr">
        <is>
          <t>2025-08-23</t>
        </is>
      </c>
      <c r="B280" s="15" t="inlineStr">
        <is>
          <t>51fa09b1-ec38-519a-9407-0c1acfbee009</t>
        </is>
      </c>
      <c r="C280" s="15" t="inlineStr">
        <is>
          <t>DE</t>
        </is>
      </c>
      <c r="D280" s="15" t="inlineStr">
        <is>
          <t>2005 Maserati GranTurismo</t>
        </is>
      </c>
      <c r="E280" s="15" t="inlineStr">
        <is>
          <t>01 Luxury Sedan/SUV</t>
        </is>
      </c>
      <c r="F280" s="16" t="n">
        <v>1280000</v>
      </c>
      <c r="G280" s="17" t="n">
        <v>0.55</v>
      </c>
      <c r="H280" s="17" t="n">
        <v>1.25</v>
      </c>
      <c r="I280" s="17" t="n">
        <v>1</v>
      </c>
      <c r="J280" s="17" t="n">
        <v>0.53</v>
      </c>
      <c r="K280" s="16">
        <f>ROUND(F280/100*G280*H280*I280/J280,2)</f>
        <v/>
      </c>
      <c r="L280" s="16" t="n">
        <v>16603.77</v>
      </c>
      <c r="M280" s="16">
        <f>L280-K280</f>
        <v/>
      </c>
      <c r="N280" s="15" t="inlineStr">
        <is>
          <t>bind</t>
        </is>
      </c>
      <c r="O280" s="15" t="inlineStr">
        <is>
          <t>bound</t>
        </is>
      </c>
    </row>
    <row r="281">
      <c r="A281" s="3" t="inlineStr">
        <is>
          <t>2025-08-08</t>
        </is>
      </c>
      <c r="B281" s="3" t="inlineStr">
        <is>
          <t>225bf7b1-9199-5b41-9e6f-b842d64c9006</t>
        </is>
      </c>
      <c r="C281" s="3" t="inlineStr">
        <is>
          <t>DE</t>
        </is>
      </c>
      <c r="D281" s="3" t="inlineStr">
        <is>
          <t>1958 Jaguar E-Type Series 1</t>
        </is>
      </c>
      <c r="E281" s="3" t="inlineStr">
        <is>
          <t>07 Post-War Classic (1946-1972)</t>
        </is>
      </c>
      <c r="F281" s="13" t="n">
        <v>1515000</v>
      </c>
      <c r="G281" s="14" t="n">
        <v>0.38</v>
      </c>
      <c r="H281" s="14" t="n">
        <v>1.25</v>
      </c>
      <c r="I281" s="14" t="n">
        <v>1</v>
      </c>
      <c r="J281" s="14" t="n">
        <v>0.53</v>
      </c>
      <c r="K281" s="13">
        <f>ROUND(F281/100*G281*H281*I281/J281,2)</f>
        <v/>
      </c>
      <c r="L281" s="13" t="n">
        <v>13577.83</v>
      </c>
      <c r="M281" s="13">
        <f>L281-K281</f>
        <v/>
      </c>
      <c r="N281" s="3" t="inlineStr">
        <is>
          <t>bind</t>
        </is>
      </c>
      <c r="O281" s="3" t="inlineStr">
        <is>
          <t>bound</t>
        </is>
      </c>
    </row>
    <row r="282">
      <c r="A282" s="15" t="inlineStr">
        <is>
          <t>2025-08-18</t>
        </is>
      </c>
      <c r="B282" s="15" t="inlineStr">
        <is>
          <t>1b20a514-a589-591d-aa34-59bbe5e24c97</t>
        </is>
      </c>
      <c r="C282" s="15" t="inlineStr">
        <is>
          <t>VT</t>
        </is>
      </c>
      <c r="D282" s="15" t="inlineStr">
        <is>
          <t>1965 Maserati GranTurismo</t>
        </is>
      </c>
      <c r="E282" s="15" t="inlineStr">
        <is>
          <t>01 Luxury Sedan/SUV</t>
        </is>
      </c>
      <c r="F282" s="16" t="n">
        <v>375000</v>
      </c>
      <c r="G282" s="17" t="n">
        <v>0.75</v>
      </c>
      <c r="H282" s="17" t="n">
        <v>1.22</v>
      </c>
      <c r="I282" s="17" t="n">
        <v>1</v>
      </c>
      <c r="J282" s="17" t="n">
        <v>0.53</v>
      </c>
      <c r="K282" s="16">
        <f>ROUND(F282/100*G282*H282*I282/J282,2)</f>
        <v/>
      </c>
      <c r="L282" s="16" t="n">
        <v>6474.06</v>
      </c>
      <c r="M282" s="16">
        <f>L282-K282</f>
        <v/>
      </c>
      <c r="N282" s="15" t="inlineStr">
        <is>
          <t>refer</t>
        </is>
      </c>
      <c r="O282" s="15" t="inlineStr">
        <is>
          <t>indicative</t>
        </is>
      </c>
    </row>
    <row r="283">
      <c r="A283" s="3" t="inlineStr">
        <is>
          <t>2025-08-10</t>
        </is>
      </c>
      <c r="B283" s="3" t="inlineStr">
        <is>
          <t>807c1f95-4236-5685-b09e-be266653a9fe</t>
        </is>
      </c>
      <c r="C283" s="3" t="inlineStr">
        <is>
          <t>NY</t>
        </is>
      </c>
      <c r="D283" s="3" t="inlineStr">
        <is>
          <t>2019 Aston Martin DB5</t>
        </is>
      </c>
      <c r="E283" s="3" t="inlineStr">
        <is>
          <t>07 Post-War Classic (1946-1972)</t>
        </is>
      </c>
      <c r="F283" s="13" t="n">
        <v>975000</v>
      </c>
      <c r="G283" s="14" t="n">
        <v>0.43</v>
      </c>
      <c r="H283" s="14" t="n">
        <v>1.28</v>
      </c>
      <c r="I283" s="14" t="n">
        <v>1</v>
      </c>
      <c r="J283" s="14" t="n">
        <v>0.53</v>
      </c>
      <c r="K283" s="13">
        <f>ROUND(F283/100*G283*H283*I283/J283,2)</f>
        <v/>
      </c>
      <c r="L283" s="13" t="n">
        <v>10125.28</v>
      </c>
      <c r="M283" s="13">
        <f>L283-K283</f>
        <v/>
      </c>
      <c r="N283" s="3" t="inlineStr">
        <is>
          <t>decline</t>
        </is>
      </c>
      <c r="O283" s="3" t="inlineStr">
        <is>
          <t>indicative</t>
        </is>
      </c>
    </row>
    <row r="284">
      <c r="A284" s="15" t="inlineStr">
        <is>
          <t>2025-08-24</t>
        </is>
      </c>
      <c r="B284" s="15" t="inlineStr">
        <is>
          <t>f22f7d80-4c6e-5c24-b5eb-bedfb9333afb</t>
        </is>
      </c>
      <c r="C284" s="15" t="inlineStr">
        <is>
          <t>PA</t>
        </is>
      </c>
      <c r="D284" s="15" t="inlineStr">
        <is>
          <t>1998 Mercedes-Benz AMG GT</t>
        </is>
      </c>
      <c r="E284" s="15" t="inlineStr">
        <is>
          <t>01 Luxury Sedan/SUV</t>
        </is>
      </c>
      <c r="F284" s="16" t="n">
        <v>1160000</v>
      </c>
      <c r="G284" s="17" t="n">
        <v>0.55</v>
      </c>
      <c r="H284" s="17" t="n">
        <v>1</v>
      </c>
      <c r="I284" s="17" t="n">
        <v>1</v>
      </c>
      <c r="J284" s="17" t="n">
        <v>0.53</v>
      </c>
      <c r="K284" s="16">
        <f>ROUND(F284/100*G284*H284*I284/J284,2)</f>
        <v/>
      </c>
      <c r="L284" s="16" t="n">
        <v>12037.74</v>
      </c>
      <c r="M284" s="16">
        <f>L284-K284</f>
        <v/>
      </c>
      <c r="N284" s="15" t="inlineStr">
        <is>
          <t>decline</t>
        </is>
      </c>
      <c r="O284" s="15" t="inlineStr">
        <is>
          <t>indicative</t>
        </is>
      </c>
    </row>
    <row r="285">
      <c r="A285" s="3" t="inlineStr">
        <is>
          <t>2025-08-04</t>
        </is>
      </c>
      <c r="B285" s="3" t="inlineStr">
        <is>
          <t>da9149c2-dbbc-5f7e-86e0-da5e80de3b6b</t>
        </is>
      </c>
      <c r="C285" s="3" t="inlineStr">
        <is>
          <t>CA</t>
        </is>
      </c>
      <c r="D285" s="3" t="inlineStr">
        <is>
          <t>2011 Mercedes-Benz 280SL Pagoda</t>
        </is>
      </c>
      <c r="E285" s="3" t="inlineStr">
        <is>
          <t>07 Post-War Classic (1946-1972)</t>
        </is>
      </c>
      <c r="F285" s="13" t="n">
        <v>850000</v>
      </c>
      <c r="G285" s="14" t="n">
        <v>0.43</v>
      </c>
      <c r="H285" s="14" t="n">
        <v>1.35</v>
      </c>
      <c r="I285" s="14" t="n">
        <v>1</v>
      </c>
      <c r="J285" s="14" t="n">
        <v>0.53</v>
      </c>
      <c r="K285" s="13">
        <f>ROUND(F285/100*G285*H285*I285/J285,2)</f>
        <v/>
      </c>
      <c r="L285" s="13" t="n">
        <v>9309.91</v>
      </c>
      <c r="M285" s="13">
        <f>L285-K285</f>
        <v/>
      </c>
      <c r="N285" s="3" t="inlineStr">
        <is>
          <t>bind</t>
        </is>
      </c>
      <c r="O285" s="3" t="inlineStr">
        <is>
          <t>bound</t>
        </is>
      </c>
    </row>
    <row r="286">
      <c r="A286" s="15" t="inlineStr">
        <is>
          <t>2025-08-14</t>
        </is>
      </c>
      <c r="B286" s="15" t="inlineStr">
        <is>
          <t>cd2f85a4-551d-537d-932f-b85d38b9df50</t>
        </is>
      </c>
      <c r="C286" s="15" t="inlineStr">
        <is>
          <t>NC</t>
        </is>
      </c>
      <c r="D286" s="15" t="inlineStr">
        <is>
          <t>1961 BMW M8 Competition</t>
        </is>
      </c>
      <c r="E286" s="15" t="inlineStr">
        <is>
          <t>01 Luxury Sedan/SUV</t>
        </is>
      </c>
      <c r="F286" s="16" t="n">
        <v>365000</v>
      </c>
      <c r="G286" s="17" t="n">
        <v>0.75</v>
      </c>
      <c r="H286" s="17" t="n">
        <v>1.15</v>
      </c>
      <c r="I286" s="17" t="n">
        <v>1</v>
      </c>
      <c r="J286" s="17" t="n">
        <v>0.53</v>
      </c>
      <c r="K286" s="16">
        <f>ROUND(F286/100*G286*H286*I286/J286,2)</f>
        <v/>
      </c>
      <c r="L286" s="16" t="n">
        <v>5939.86</v>
      </c>
      <c r="M286" s="16">
        <f>L286-K286</f>
        <v/>
      </c>
      <c r="N286" s="15" t="inlineStr">
        <is>
          <t>bind</t>
        </is>
      </c>
      <c r="O286" s="15" t="inlineStr">
        <is>
          <t>bound</t>
        </is>
      </c>
    </row>
    <row r="287">
      <c r="A287" s="3" t="inlineStr">
        <is>
          <t>2025-08-30</t>
        </is>
      </c>
      <c r="B287" s="3" t="inlineStr">
        <is>
          <t>8056676c-df41-5c42-820f-000cc32938d4</t>
        </is>
      </c>
      <c r="C287" s="3" t="inlineStr">
        <is>
          <t>ND</t>
        </is>
      </c>
      <c r="D287" s="3" t="inlineStr">
        <is>
          <t>1992 Mercedes-Benz AMG GT</t>
        </is>
      </c>
      <c r="E287" s="3" t="inlineStr">
        <is>
          <t>01 Luxury Sedan/SUV</t>
        </is>
      </c>
      <c r="F287" s="13" t="n">
        <v>580000</v>
      </c>
      <c r="G287" s="14" t="n">
        <v>0.65</v>
      </c>
      <c r="H287" s="14" t="n">
        <v>1.02</v>
      </c>
      <c r="I287" s="14" t="n">
        <v>1</v>
      </c>
      <c r="J287" s="14" t="n">
        <v>0.53</v>
      </c>
      <c r="K287" s="13">
        <f>ROUND(F287/100*G287*H287*I287/J287,2)</f>
        <v/>
      </c>
      <c r="L287" s="13" t="n">
        <v>7255.47</v>
      </c>
      <c r="M287" s="13">
        <f>L287-K287</f>
        <v/>
      </c>
      <c r="N287" s="3" t="inlineStr">
        <is>
          <t>bind</t>
        </is>
      </c>
      <c r="O287" s="3" t="inlineStr">
        <is>
          <t>bound</t>
        </is>
      </c>
    </row>
    <row r="288">
      <c r="A288" s="15" t="inlineStr">
        <is>
          <t>2025-08-02</t>
        </is>
      </c>
      <c r="B288" s="15" t="inlineStr">
        <is>
          <t>5c0dfe4b-c2f5-552b-9d8b-e23857b85f69</t>
        </is>
      </c>
      <c r="C288" s="15" t="inlineStr">
        <is>
          <t>TX</t>
        </is>
      </c>
      <c r="D288" s="15" t="inlineStr">
        <is>
          <t>2015 Ferrari 275 GTB/4</t>
        </is>
      </c>
      <c r="E288" s="15" t="inlineStr">
        <is>
          <t>07 Post-War Classic (1946-1972)</t>
        </is>
      </c>
      <c r="F288" s="16" t="n">
        <v>975000</v>
      </c>
      <c r="G288" s="17" t="n">
        <v>0.43</v>
      </c>
      <c r="H288" s="17" t="n">
        <v>1.15</v>
      </c>
      <c r="I288" s="17" t="n">
        <v>1</v>
      </c>
      <c r="J288" s="17" t="n">
        <v>0.53</v>
      </c>
      <c r="K288" s="16">
        <f>ROUND(F288/100*G288*H288*I288/J288,2)</f>
        <v/>
      </c>
      <c r="L288" s="16" t="n">
        <v>9096.93</v>
      </c>
      <c r="M288" s="16">
        <f>L288-K288</f>
        <v/>
      </c>
      <c r="N288" s="15" t="inlineStr">
        <is>
          <t>decline</t>
        </is>
      </c>
      <c r="O288" s="15" t="inlineStr">
        <is>
          <t>indicative</t>
        </is>
      </c>
    </row>
    <row r="289">
      <c r="A289" s="3" t="inlineStr">
        <is>
          <t>2025-08-12</t>
        </is>
      </c>
      <c r="B289" s="3" t="inlineStr">
        <is>
          <t>c5289f64-3fb1-5ddf-93dc-ef42cd2ffcec</t>
        </is>
      </c>
      <c r="C289" s="3" t="inlineStr">
        <is>
          <t>MO</t>
        </is>
      </c>
      <c r="D289" s="3" t="inlineStr">
        <is>
          <t>1986 Jaguar E-Type Series 1</t>
        </is>
      </c>
      <c r="E289" s="3" t="inlineStr">
        <is>
          <t>07 Post-War Classic (1946-1972)</t>
        </is>
      </c>
      <c r="F289" s="13" t="n">
        <v>180000</v>
      </c>
      <c r="G289" s="14" t="n">
        <v>0.57</v>
      </c>
      <c r="H289" s="14" t="n">
        <v>1.06</v>
      </c>
      <c r="I289" s="14" t="n">
        <v>1</v>
      </c>
      <c r="J289" s="14" t="n">
        <v>0.53</v>
      </c>
      <c r="K289" s="13">
        <f>ROUND(F289/100*G289*H289*I289/J289,2)</f>
        <v/>
      </c>
      <c r="L289" s="13" t="n">
        <v>2052</v>
      </c>
      <c r="M289" s="13">
        <f>L289-K289</f>
        <v/>
      </c>
      <c r="N289" s="3" t="inlineStr">
        <is>
          <t>bind</t>
        </is>
      </c>
      <c r="O289" s="3" t="inlineStr">
        <is>
          <t>bound</t>
        </is>
      </c>
    </row>
    <row r="290">
      <c r="A290" s="15" t="inlineStr">
        <is>
          <t>2025-08-15</t>
        </is>
      </c>
      <c r="B290" s="15" t="inlineStr">
        <is>
          <t>4700169e-a2aa-5c7e-93eb-f0d2fe40ad48</t>
        </is>
      </c>
      <c r="C290" s="15" t="inlineStr">
        <is>
          <t>MA</t>
        </is>
      </c>
      <c r="D290" s="15" t="inlineStr">
        <is>
          <t>2012 Maserati GranTurismo</t>
        </is>
      </c>
      <c r="E290" s="15" t="inlineStr">
        <is>
          <t>01 Luxury Sedan/SUV</t>
        </is>
      </c>
      <c r="F290" s="16" t="n">
        <v>355000</v>
      </c>
      <c r="G290" s="17" t="n">
        <v>0.75</v>
      </c>
      <c r="H290" s="17" t="n">
        <v>1.25</v>
      </c>
      <c r="I290" s="17" t="n">
        <v>1</v>
      </c>
      <c r="J290" s="17" t="n">
        <v>0.53</v>
      </c>
      <c r="K290" s="16">
        <f>ROUND(F290/100*G290*H290*I290/J290,2)</f>
        <v/>
      </c>
      <c r="L290" s="16" t="n">
        <v>6279.48</v>
      </c>
      <c r="M290" s="16">
        <f>L290-K290</f>
        <v/>
      </c>
      <c r="N290" s="15" t="inlineStr">
        <is>
          <t>bind</t>
        </is>
      </c>
      <c r="O290" s="15" t="inlineStr">
        <is>
          <t>bound</t>
        </is>
      </c>
    </row>
    <row r="291">
      <c r="A291" s="3" t="inlineStr">
        <is>
          <t>2025-08-14</t>
        </is>
      </c>
      <c r="B291" s="3" t="inlineStr">
        <is>
          <t>cc50f830-9928-575b-8a9b-e57be48ad30f</t>
        </is>
      </c>
      <c r="C291" s="3" t="inlineStr">
        <is>
          <t>NY</t>
        </is>
      </c>
      <c r="D291" s="3" t="inlineStr">
        <is>
          <t>1999 Jaguar E-Type Series 1</t>
        </is>
      </c>
      <c r="E291" s="3" t="inlineStr">
        <is>
          <t>07 Post-War Classic (1946-1972)</t>
        </is>
      </c>
      <c r="F291" s="13" t="n">
        <v>565000</v>
      </c>
      <c r="G291" s="14" t="n">
        <v>0.43</v>
      </c>
      <c r="H291" s="14" t="n">
        <v>1.28</v>
      </c>
      <c r="I291" s="14" t="n">
        <v>1</v>
      </c>
      <c r="J291" s="14" t="n">
        <v>0.53</v>
      </c>
      <c r="K291" s="13">
        <f>ROUND(F291/100*G291*H291*I291/J291,2)</f>
        <v/>
      </c>
      <c r="L291" s="13" t="n">
        <v>5867.47</v>
      </c>
      <c r="M291" s="13">
        <f>L291-K291</f>
        <v/>
      </c>
      <c r="N291" s="3" t="inlineStr">
        <is>
          <t>refer</t>
        </is>
      </c>
      <c r="O291" s="3" t="inlineStr">
        <is>
          <t>indicative</t>
        </is>
      </c>
    </row>
    <row r="292">
      <c r="A292" s="15" t="inlineStr">
        <is>
          <t>2025-08-25</t>
        </is>
      </c>
      <c r="B292" s="15" t="inlineStr">
        <is>
          <t>96606b53-2703-503b-b0f5-7a0cec28d48f</t>
        </is>
      </c>
      <c r="C292" s="15" t="inlineStr">
        <is>
          <t>VA</t>
        </is>
      </c>
      <c r="D292" s="15" t="inlineStr">
        <is>
          <t>1971 Aston Martin DB12</t>
        </is>
      </c>
      <c r="E292" s="15" t="inlineStr">
        <is>
          <t>01 Luxury Sedan/SUV</t>
        </is>
      </c>
      <c r="F292" s="16" t="n">
        <v>345000</v>
      </c>
      <c r="G292" s="17" t="n">
        <v>0.75</v>
      </c>
      <c r="H292" s="17" t="n">
        <v>1.09</v>
      </c>
      <c r="I292" s="17" t="n">
        <v>1</v>
      </c>
      <c r="J292" s="17" t="n">
        <v>0.53</v>
      </c>
      <c r="K292" s="16">
        <f>ROUND(F292/100*G292*H292*I292/J292,2)</f>
        <v/>
      </c>
      <c r="L292" s="16" t="n">
        <v>5321.46</v>
      </c>
      <c r="M292" s="16">
        <f>L292-K292</f>
        <v/>
      </c>
      <c r="N292" s="15" t="inlineStr">
        <is>
          <t>bind</t>
        </is>
      </c>
      <c r="O292" s="15" t="inlineStr">
        <is>
          <t>bound</t>
        </is>
      </c>
    </row>
    <row r="293">
      <c r="A293" s="3" t="inlineStr">
        <is>
          <t>2025-08-17</t>
        </is>
      </c>
      <c r="B293" s="3" t="inlineStr">
        <is>
          <t>35fdba88-ae71-5698-91ce-2728fed46925</t>
        </is>
      </c>
      <c r="C293" s="3" t="inlineStr">
        <is>
          <t>NJ</t>
        </is>
      </c>
      <c r="D293" s="3" t="inlineStr">
        <is>
          <t>2000 Lamborghini Huracan EVO</t>
        </is>
      </c>
      <c r="E293" s="3" t="inlineStr">
        <is>
          <t>03 Supercar</t>
        </is>
      </c>
      <c r="F293" s="13" t="n">
        <v>705000</v>
      </c>
      <c r="G293" s="14" t="n">
        <v>0.95</v>
      </c>
      <c r="H293" s="14" t="n">
        <v>0.91</v>
      </c>
      <c r="I293" s="14" t="n">
        <v>1</v>
      </c>
      <c r="J293" s="14" t="n">
        <v>0.53</v>
      </c>
      <c r="K293" s="13">
        <f>ROUND(F293/100*G293*H293*I293/J293,2)</f>
        <v/>
      </c>
      <c r="L293" s="13" t="n">
        <v>11499.48</v>
      </c>
      <c r="M293" s="13">
        <f>L293-K293</f>
        <v/>
      </c>
      <c r="N293" s="3" t="inlineStr">
        <is>
          <t>refer</t>
        </is>
      </c>
      <c r="O293" s="3" t="inlineStr">
        <is>
          <t>indicative</t>
        </is>
      </c>
    </row>
    <row r="294">
      <c r="A294" s="15" t="inlineStr">
        <is>
          <t>2025-08-24</t>
        </is>
      </c>
      <c r="B294" s="15" t="inlineStr">
        <is>
          <t>a5807ea6-c3fa-5b35-bbf9-642da6b4900c</t>
        </is>
      </c>
      <c r="C294" s="15" t="inlineStr">
        <is>
          <t>AR</t>
        </is>
      </c>
      <c r="D294" s="15" t="inlineStr">
        <is>
          <t>2007 Mercedes-Benz AMG GT</t>
        </is>
      </c>
      <c r="E294" s="15" t="inlineStr">
        <is>
          <t>01 Luxury Sedan/SUV</t>
        </is>
      </c>
      <c r="F294" s="16" t="n">
        <v>625000</v>
      </c>
      <c r="G294" s="17" t="n">
        <v>0.65</v>
      </c>
      <c r="H294" s="17" t="n">
        <v>1.38</v>
      </c>
      <c r="I294" s="17" t="n">
        <v>1</v>
      </c>
      <c r="J294" s="17" t="n">
        <v>0.53</v>
      </c>
      <c r="K294" s="16">
        <f>ROUND(F294/100*G294*H294*I294/J294,2)</f>
        <v/>
      </c>
      <c r="L294" s="16" t="n">
        <v>10577.83</v>
      </c>
      <c r="M294" s="16">
        <f>L294-K294</f>
        <v/>
      </c>
      <c r="N294" s="15" t="inlineStr">
        <is>
          <t>bind</t>
        </is>
      </c>
      <c r="O294" s="15" t="inlineStr">
        <is>
          <t>bound</t>
        </is>
      </c>
    </row>
    <row r="295">
      <c r="A295" s="3" t="inlineStr">
        <is>
          <t>2025-08-05</t>
        </is>
      </c>
      <c r="B295" s="3" t="inlineStr">
        <is>
          <t>0928084a-2f6e-520b-bf31-66db066cf608</t>
        </is>
      </c>
      <c r="C295" s="3" t="inlineStr">
        <is>
          <t>PA</t>
        </is>
      </c>
      <c r="D295" s="3" t="inlineStr">
        <is>
          <t>2021 Bentley Continental GT</t>
        </is>
      </c>
      <c r="E295" s="3" t="inlineStr">
        <is>
          <t>01 Luxury Sedan/SUV</t>
        </is>
      </c>
      <c r="F295" s="13" t="n">
        <v>440000</v>
      </c>
      <c r="G295" s="14" t="n">
        <v>0.75</v>
      </c>
      <c r="H295" s="14" t="n">
        <v>1</v>
      </c>
      <c r="I295" s="14" t="n">
        <v>1</v>
      </c>
      <c r="J295" s="14" t="n">
        <v>0.53</v>
      </c>
      <c r="K295" s="13">
        <f>ROUND(F295/100*G295*H295*I295/J295,2)</f>
        <v/>
      </c>
      <c r="L295" s="13" t="n">
        <v>6226.42</v>
      </c>
      <c r="M295" s="13">
        <f>L295-K295</f>
        <v/>
      </c>
      <c r="N295" s="3" t="inlineStr">
        <is>
          <t>decline</t>
        </is>
      </c>
      <c r="O295" s="3" t="inlineStr">
        <is>
          <t>indicative</t>
        </is>
      </c>
    </row>
    <row r="296">
      <c r="A296" s="15" t="inlineStr">
        <is>
          <t>2025-08-03</t>
        </is>
      </c>
      <c r="B296" s="15" t="inlineStr">
        <is>
          <t>66bd9599-3413-5444-a366-9866bc4a3e8f</t>
        </is>
      </c>
      <c r="C296" s="15" t="inlineStr">
        <is>
          <t>OH</t>
        </is>
      </c>
      <c r="D296" s="15" t="inlineStr">
        <is>
          <t>1979 McLaren 750S</t>
        </is>
      </c>
      <c r="E296" s="15" t="inlineStr">
        <is>
          <t>03 Supercar</t>
        </is>
      </c>
      <c r="F296" s="16" t="n">
        <v>1625000</v>
      </c>
      <c r="G296" s="17" t="n">
        <v>0.8</v>
      </c>
      <c r="H296" s="17" t="n">
        <v>1.39</v>
      </c>
      <c r="I296" s="17" t="n">
        <v>1</v>
      </c>
      <c r="J296" s="17" t="n">
        <v>0.53</v>
      </c>
      <c r="K296" s="16">
        <f>ROUND(F296/100*G296*H296*I296/J296,2)</f>
        <v/>
      </c>
      <c r="L296" s="16" t="n">
        <v>34094.34</v>
      </c>
      <c r="M296" s="16">
        <f>L296-K296</f>
        <v/>
      </c>
      <c r="N296" s="15" t="inlineStr">
        <is>
          <t>decline</t>
        </is>
      </c>
      <c r="O296" s="15" t="inlineStr">
        <is>
          <t>indicative</t>
        </is>
      </c>
    </row>
    <row r="297">
      <c r="A297" s="3" t="inlineStr">
        <is>
          <t>2025-08-22</t>
        </is>
      </c>
      <c r="B297" s="3" t="inlineStr">
        <is>
          <t>bff16bc3-fc38-5149-9e39-d88df40b7f03</t>
        </is>
      </c>
      <c r="C297" s="3" t="inlineStr">
        <is>
          <t>PA</t>
        </is>
      </c>
      <c r="D297" s="3" t="inlineStr">
        <is>
          <t>1955 Jaguar E-Type Series 1</t>
        </is>
      </c>
      <c r="E297" s="3" t="inlineStr">
        <is>
          <t>07 Post-War Classic (1946-1972)</t>
        </is>
      </c>
      <c r="F297" s="13" t="n">
        <v>400000</v>
      </c>
      <c r="G297" s="14" t="n">
        <v>0.48</v>
      </c>
      <c r="H297" s="14" t="n">
        <v>1</v>
      </c>
      <c r="I297" s="14" t="n">
        <v>1</v>
      </c>
      <c r="J297" s="14" t="n">
        <v>0.53</v>
      </c>
      <c r="K297" s="13">
        <f>ROUND(F297/100*G297*H297*I297/J297,2)</f>
        <v/>
      </c>
      <c r="L297" s="13" t="n">
        <v>3622.64</v>
      </c>
      <c r="M297" s="13">
        <f>L297-K297</f>
        <v/>
      </c>
      <c r="N297" s="3" t="inlineStr">
        <is>
          <t>bind</t>
        </is>
      </c>
      <c r="O297" s="3" t="inlineStr">
        <is>
          <t>bound</t>
        </is>
      </c>
    </row>
    <row r="298">
      <c r="A298" s="15" t="inlineStr">
        <is>
          <t>2025-08-22</t>
        </is>
      </c>
      <c r="B298" s="15" t="inlineStr">
        <is>
          <t>3fdab81d-efb4-5e96-ab85-bed1b096017c</t>
        </is>
      </c>
      <c r="C298" s="15" t="inlineStr">
        <is>
          <t>SD</t>
        </is>
      </c>
      <c r="D298" s="15" t="inlineStr">
        <is>
          <t>1984 Mercedes-Benz AMG GT</t>
        </is>
      </c>
      <c r="E298" s="15" t="inlineStr">
        <is>
          <t>01 Luxury Sedan/SUV</t>
        </is>
      </c>
      <c r="F298" s="16" t="n">
        <v>390000</v>
      </c>
      <c r="G298" s="17" t="n">
        <v>0.75</v>
      </c>
      <c r="H298" s="17" t="n">
        <v>1.11</v>
      </c>
      <c r="I298" s="17" t="n">
        <v>1</v>
      </c>
      <c r="J298" s="17" t="n">
        <v>0.53</v>
      </c>
      <c r="K298" s="16">
        <f>ROUND(F298/100*G298*H298*I298/J298,2)</f>
        <v/>
      </c>
      <c r="L298" s="16" t="n">
        <v>6125.94</v>
      </c>
      <c r="M298" s="16">
        <f>L298-K298</f>
        <v/>
      </c>
      <c r="N298" s="15" t="inlineStr">
        <is>
          <t>bind</t>
        </is>
      </c>
      <c r="O298" s="15" t="inlineStr">
        <is>
          <t>bound</t>
        </is>
      </c>
    </row>
    <row r="299">
      <c r="A299" s="3" t="inlineStr">
        <is>
          <t>2025-08-17</t>
        </is>
      </c>
      <c r="B299" s="3" t="inlineStr">
        <is>
          <t>ded655a3-dd86-5c0b-a114-a9911c73e276</t>
        </is>
      </c>
      <c r="C299" s="3" t="inlineStr">
        <is>
          <t>TN</t>
        </is>
      </c>
      <c r="D299" s="3" t="inlineStr">
        <is>
          <t>1993 Maserati GranTurismo</t>
        </is>
      </c>
      <c r="E299" s="3" t="inlineStr">
        <is>
          <t>01 Luxury Sedan/SUV</t>
        </is>
      </c>
      <c r="F299" s="13" t="n">
        <v>535000</v>
      </c>
      <c r="G299" s="14" t="n">
        <v>0.65</v>
      </c>
      <c r="H299" s="14" t="n">
        <v>0.98</v>
      </c>
      <c r="I299" s="14" t="n">
        <v>1</v>
      </c>
      <c r="J299" s="14" t="n">
        <v>0.53</v>
      </c>
      <c r="K299" s="13">
        <f>ROUND(F299/100*G299*H299*I299/J299,2)</f>
        <v/>
      </c>
      <c r="L299" s="13" t="n">
        <v>6430.09</v>
      </c>
      <c r="M299" s="13">
        <f>L299-K299</f>
        <v/>
      </c>
      <c r="N299" s="3" t="inlineStr">
        <is>
          <t>decline</t>
        </is>
      </c>
      <c r="O299" s="3" t="inlineStr">
        <is>
          <t>indicative</t>
        </is>
      </c>
    </row>
    <row r="300">
      <c r="A300" s="15" t="inlineStr">
        <is>
          <t>2025-08-27</t>
        </is>
      </c>
      <c r="B300" s="15" t="inlineStr">
        <is>
          <t>a4838407-cc66-5ab8-9f45-145c32b8cb8e</t>
        </is>
      </c>
      <c r="C300" s="15" t="inlineStr">
        <is>
          <t>WA</t>
        </is>
      </c>
      <c r="D300" s="15" t="inlineStr">
        <is>
          <t>2010 Ferrari SF90 Stradale</t>
        </is>
      </c>
      <c r="E300" s="15" t="inlineStr">
        <is>
          <t>03 Supercar</t>
        </is>
      </c>
      <c r="F300" s="16" t="n">
        <v>715000</v>
      </c>
      <c r="G300" s="17" t="n">
        <v>0.95</v>
      </c>
      <c r="H300" s="17" t="n">
        <v>0.96</v>
      </c>
      <c r="I300" s="17" t="n">
        <v>1</v>
      </c>
      <c r="J300" s="17" t="n">
        <v>0.53</v>
      </c>
      <c r="K300" s="16">
        <f>ROUND(F300/100*G300*H300*I300/J300,2)</f>
        <v/>
      </c>
      <c r="L300" s="16" t="n">
        <v>12303.4</v>
      </c>
      <c r="M300" s="16">
        <f>L300-K300</f>
        <v/>
      </c>
      <c r="N300" s="15" t="inlineStr">
        <is>
          <t>bind</t>
        </is>
      </c>
      <c r="O300" s="15" t="inlineStr">
        <is>
          <t>bound</t>
        </is>
      </c>
    </row>
    <row r="301">
      <c r="A301" s="3" t="inlineStr">
        <is>
          <t>2025-08-23</t>
        </is>
      </c>
      <c r="B301" s="3" t="inlineStr">
        <is>
          <t>96359e07-6e61-58f3-99e3-ec3623342445</t>
        </is>
      </c>
      <c r="C301" s="3" t="inlineStr">
        <is>
          <t>NY</t>
        </is>
      </c>
      <c r="D301" s="3" t="inlineStr">
        <is>
          <t>1990 Ferrari 296 GTB</t>
        </is>
      </c>
      <c r="E301" s="3" t="inlineStr">
        <is>
          <t>03 Supercar</t>
        </is>
      </c>
      <c r="F301" s="13" t="n">
        <v>1950000</v>
      </c>
      <c r="G301" s="14" t="n">
        <v>0.8</v>
      </c>
      <c r="H301" s="14" t="n">
        <v>1.28</v>
      </c>
      <c r="I301" s="14" t="n">
        <v>1</v>
      </c>
      <c r="J301" s="14" t="n">
        <v>0.53</v>
      </c>
      <c r="K301" s="13">
        <f>ROUND(F301/100*G301*H301*I301/J301,2)</f>
        <v/>
      </c>
      <c r="L301" s="13" t="n">
        <v>37675.47</v>
      </c>
      <c r="M301" s="13">
        <f>L301-K301</f>
        <v/>
      </c>
      <c r="N301" s="3" t="inlineStr">
        <is>
          <t>bind</t>
        </is>
      </c>
      <c r="O301" s="3" t="inlineStr">
        <is>
          <t>bound</t>
        </is>
      </c>
    </row>
    <row r="302">
      <c r="A302" s="15" t="inlineStr">
        <is>
          <t>2025-08-01</t>
        </is>
      </c>
      <c r="B302" s="15" t="inlineStr">
        <is>
          <t>d41d60d8-8d0f-5cfe-ba78-e78f2e5248f9</t>
        </is>
      </c>
      <c r="C302" s="15" t="inlineStr">
        <is>
          <t>WA</t>
        </is>
      </c>
      <c r="D302" s="15" t="inlineStr">
        <is>
          <t>1961 McLaren 750S</t>
        </is>
      </c>
      <c r="E302" s="15" t="inlineStr">
        <is>
          <t>03 Supercar</t>
        </is>
      </c>
      <c r="F302" s="16" t="n">
        <v>1210000</v>
      </c>
      <c r="G302" s="17" t="n">
        <v>0.8</v>
      </c>
      <c r="H302" s="17" t="n">
        <v>0.96</v>
      </c>
      <c r="I302" s="17" t="n">
        <v>1</v>
      </c>
      <c r="J302" s="17" t="n">
        <v>0.53</v>
      </c>
      <c r="K302" s="16">
        <f>ROUND(F302/100*G302*H302*I302/J302,2)</f>
        <v/>
      </c>
      <c r="L302" s="16" t="n">
        <v>17533.58</v>
      </c>
      <c r="M302" s="16">
        <f>L302-K302</f>
        <v/>
      </c>
      <c r="N302" s="15" t="inlineStr">
        <is>
          <t>decline</t>
        </is>
      </c>
      <c r="O302" s="15" t="inlineStr">
        <is>
          <t>indicative</t>
        </is>
      </c>
    </row>
    <row r="303">
      <c r="A303" s="3" t="inlineStr">
        <is>
          <t>2025-08-04</t>
        </is>
      </c>
      <c r="B303" s="3" t="inlineStr">
        <is>
          <t>04af9c0a-37da-5979-a76d-b4aefa4866b9</t>
        </is>
      </c>
      <c r="C303" s="3" t="inlineStr">
        <is>
          <t>MN</t>
        </is>
      </c>
      <c r="D303" s="3" t="inlineStr">
        <is>
          <t>1973 Ringbrothers Mustang</t>
        </is>
      </c>
      <c r="E303" s="3" t="inlineStr">
        <is>
          <t>11 Restomod/Coachbuilt</t>
        </is>
      </c>
      <c r="F303" s="13" t="n">
        <v>1110000</v>
      </c>
      <c r="G303" s="14" t="n">
        <v>0.68</v>
      </c>
      <c r="H303" s="14" t="n">
        <v>1.32</v>
      </c>
      <c r="I303" s="14" t="n">
        <v>1</v>
      </c>
      <c r="J303" s="14" t="n">
        <v>0.53</v>
      </c>
      <c r="K303" s="13">
        <f>ROUND(F303/100*G303*H303*I303/J303,2)</f>
        <v/>
      </c>
      <c r="L303" s="13" t="n">
        <v>18798.79</v>
      </c>
      <c r="M303" s="13">
        <f>L303-K303</f>
        <v/>
      </c>
      <c r="N303" s="3" t="inlineStr">
        <is>
          <t>decline</t>
        </is>
      </c>
      <c r="O303" s="3" t="inlineStr">
        <is>
          <t>indicative</t>
        </is>
      </c>
    </row>
    <row r="304">
      <c r="A304" s="15" t="inlineStr">
        <is>
          <t>2025-08-21</t>
        </is>
      </c>
      <c r="B304" s="15" t="inlineStr">
        <is>
          <t>97ca3e3c-6f78-5c7a-ba02-e141bb6d91ca</t>
        </is>
      </c>
      <c r="C304" s="15" t="inlineStr">
        <is>
          <t>WV</t>
        </is>
      </c>
      <c r="D304" s="15" t="inlineStr">
        <is>
          <t>1956 BMW M8 Competition</t>
        </is>
      </c>
      <c r="E304" s="15" t="inlineStr">
        <is>
          <t>01 Luxury Sedan/SUV</t>
        </is>
      </c>
      <c r="F304" s="16" t="n">
        <v>315000</v>
      </c>
      <c r="G304" s="17" t="n">
        <v>0.75</v>
      </c>
      <c r="H304" s="17" t="n">
        <v>1.33</v>
      </c>
      <c r="I304" s="17" t="n">
        <v>1</v>
      </c>
      <c r="J304" s="17" t="n">
        <v>0.53</v>
      </c>
      <c r="K304" s="16">
        <f>ROUND(F304/100*G304*H304*I304/J304,2)</f>
        <v/>
      </c>
      <c r="L304" s="16" t="n">
        <v>5928.54</v>
      </c>
      <c r="M304" s="16">
        <f>L304-K304</f>
        <v/>
      </c>
      <c r="N304" s="15" t="inlineStr">
        <is>
          <t>bind</t>
        </is>
      </c>
      <c r="O304" s="15" t="inlineStr">
        <is>
          <t>bound</t>
        </is>
      </c>
    </row>
    <row r="305">
      <c r="A305" s="3" t="inlineStr">
        <is>
          <t>2025-08-23</t>
        </is>
      </c>
      <c r="B305" s="3" t="inlineStr">
        <is>
          <t>74a91af3-a07f-5290-b403-1ba54d9ab575</t>
        </is>
      </c>
      <c r="C305" s="3" t="inlineStr">
        <is>
          <t>VT</t>
        </is>
      </c>
      <c r="D305" s="3" t="inlineStr">
        <is>
          <t>1969 Porsche 911 Turbo S</t>
        </is>
      </c>
      <c r="E305" s="3" t="inlineStr">
        <is>
          <t>01 Luxury Sedan/SUV</t>
        </is>
      </c>
      <c r="F305" s="13" t="n">
        <v>970000</v>
      </c>
      <c r="G305" s="14" t="n">
        <v>0.65</v>
      </c>
      <c r="H305" s="14" t="n">
        <v>1.22</v>
      </c>
      <c r="I305" s="14" t="n">
        <v>1</v>
      </c>
      <c r="J305" s="14" t="n">
        <v>0.53</v>
      </c>
      <c r="K305" s="13">
        <f>ROUND(F305/100*G305*H305*I305/J305,2)</f>
        <v/>
      </c>
      <c r="L305" s="13" t="n">
        <v>14513.4</v>
      </c>
      <c r="M305" s="13">
        <f>L305-K305</f>
        <v/>
      </c>
      <c r="N305" s="3" t="inlineStr">
        <is>
          <t>bind</t>
        </is>
      </c>
      <c r="O305" s="3" t="inlineStr">
        <is>
          <t>bound</t>
        </is>
      </c>
    </row>
    <row r="306">
      <c r="A306" s="15" t="inlineStr">
        <is>
          <t>2025-08-29</t>
        </is>
      </c>
      <c r="B306" s="15" t="inlineStr">
        <is>
          <t>7c55e9d5-f064-5fb0-b539-83bb493e9706</t>
        </is>
      </c>
      <c r="C306" s="15" t="inlineStr">
        <is>
          <t>OH</t>
        </is>
      </c>
      <c r="D306" s="15" t="inlineStr">
        <is>
          <t>1955 Maserati GranTurismo</t>
        </is>
      </c>
      <c r="E306" s="15" t="inlineStr">
        <is>
          <t>01 Luxury Sedan/SUV</t>
        </is>
      </c>
      <c r="F306" s="16" t="n">
        <v>185000</v>
      </c>
      <c r="G306" s="17" t="n">
        <v>0.92</v>
      </c>
      <c r="H306" s="17" t="n">
        <v>1.39</v>
      </c>
      <c r="I306" s="17" t="n">
        <v>1</v>
      </c>
      <c r="J306" s="17" t="n">
        <v>0.53</v>
      </c>
      <c r="K306" s="16">
        <f>ROUND(F306/100*G306*H306*I306/J306,2)</f>
        <v/>
      </c>
      <c r="L306" s="16" t="n">
        <v>4463.74</v>
      </c>
      <c r="M306" s="16">
        <f>L306-K306</f>
        <v/>
      </c>
      <c r="N306" s="15" t="inlineStr">
        <is>
          <t>decline</t>
        </is>
      </c>
      <c r="O306" s="15" t="inlineStr">
        <is>
          <t>indicative</t>
        </is>
      </c>
    </row>
    <row r="307">
      <c r="A307" s="3" t="inlineStr">
        <is>
          <t>2025-08-19</t>
        </is>
      </c>
      <c r="B307" s="3" t="inlineStr">
        <is>
          <t>e9e15707-bfee-5cab-b51a-28db5c74fb5c</t>
        </is>
      </c>
      <c r="C307" s="3" t="inlineStr">
        <is>
          <t>NJ</t>
        </is>
      </c>
      <c r="D307" s="3" t="inlineStr">
        <is>
          <t>1996 Bentley Continental GT</t>
        </is>
      </c>
      <c r="E307" s="3" t="inlineStr">
        <is>
          <t>01 Luxury Sedan/SUV</t>
        </is>
      </c>
      <c r="F307" s="13" t="n">
        <v>760000</v>
      </c>
      <c r="G307" s="14" t="n">
        <v>0.65</v>
      </c>
      <c r="H307" s="14" t="n">
        <v>0.91</v>
      </c>
      <c r="I307" s="14" t="n">
        <v>1</v>
      </c>
      <c r="J307" s="14" t="n">
        <v>0.53</v>
      </c>
      <c r="K307" s="13">
        <f>ROUND(F307/100*G307*H307*I307/J307,2)</f>
        <v/>
      </c>
      <c r="L307" s="13" t="n">
        <v>8481.889999999999</v>
      </c>
      <c r="M307" s="13">
        <f>L307-K307</f>
        <v/>
      </c>
      <c r="N307" s="3" t="inlineStr">
        <is>
          <t>bind</t>
        </is>
      </c>
      <c r="O307" s="3" t="inlineStr">
        <is>
          <t>bound</t>
        </is>
      </c>
    </row>
    <row r="308">
      <c r="A308" s="15" t="inlineStr">
        <is>
          <t>2025-08-30</t>
        </is>
      </c>
      <c r="B308" s="15" t="inlineStr">
        <is>
          <t>c57eefee-74c9-5751-bb2e-72521b1336f8</t>
        </is>
      </c>
      <c r="C308" s="15" t="inlineStr">
        <is>
          <t>MS</t>
        </is>
      </c>
      <c r="D308" s="15" t="inlineStr">
        <is>
          <t>1974 Bentley Continental GT</t>
        </is>
      </c>
      <c r="E308" s="15" t="inlineStr">
        <is>
          <t>01 Luxury Sedan/SUV</t>
        </is>
      </c>
      <c r="F308" s="16" t="n">
        <v>290000</v>
      </c>
      <c r="G308" s="17" t="n">
        <v>0.75</v>
      </c>
      <c r="H308" s="17" t="n">
        <v>1.19</v>
      </c>
      <c r="I308" s="17" t="n">
        <v>1</v>
      </c>
      <c r="J308" s="17" t="n">
        <v>0.53</v>
      </c>
      <c r="K308" s="16">
        <f>ROUND(F308/100*G308*H308*I308/J308,2)</f>
        <v/>
      </c>
      <c r="L308" s="16" t="n">
        <v>4883.49</v>
      </c>
      <c r="M308" s="16">
        <f>L308-K308</f>
        <v/>
      </c>
      <c r="N308" s="15" t="inlineStr">
        <is>
          <t>bind</t>
        </is>
      </c>
      <c r="O308" s="15" t="inlineStr">
        <is>
          <t>bound</t>
        </is>
      </c>
    </row>
    <row r="309">
      <c r="A309" s="3" t="inlineStr">
        <is>
          <t>2025-08-16</t>
        </is>
      </c>
      <c r="B309" s="3" t="inlineStr">
        <is>
          <t>6ba20c42-ab73-5cf3-b777-942e123d6be0</t>
        </is>
      </c>
      <c r="C309" s="3" t="inlineStr">
        <is>
          <t>WA</t>
        </is>
      </c>
      <c r="D309" s="3" t="inlineStr">
        <is>
          <t>2000 Jaguar E-Type Series 1</t>
        </is>
      </c>
      <c r="E309" s="3" t="inlineStr">
        <is>
          <t>07 Post-War Classic (1946-1972)</t>
        </is>
      </c>
      <c r="F309" s="13" t="n">
        <v>430000</v>
      </c>
      <c r="G309" s="14" t="n">
        <v>0.48</v>
      </c>
      <c r="H309" s="14" t="n">
        <v>0.96</v>
      </c>
      <c r="I309" s="14" t="n">
        <v>1</v>
      </c>
      <c r="J309" s="14" t="n">
        <v>0.53</v>
      </c>
      <c r="K309" s="13">
        <f>ROUND(F309/100*G309*H309*I309/J309,2)</f>
        <v/>
      </c>
      <c r="L309" s="13" t="n">
        <v>3738.57</v>
      </c>
      <c r="M309" s="13">
        <f>L309-K309</f>
        <v/>
      </c>
      <c r="N309" s="3" t="inlineStr">
        <is>
          <t>bind</t>
        </is>
      </c>
      <c r="O309" s="3" t="inlineStr">
        <is>
          <t>bound</t>
        </is>
      </c>
    </row>
    <row r="310">
      <c r="A310" s="15" t="inlineStr">
        <is>
          <t>2025-08-30</t>
        </is>
      </c>
      <c r="B310" s="15" t="inlineStr">
        <is>
          <t>d2abd018-5fd6-595f-ac0f-848e7271ea70</t>
        </is>
      </c>
      <c r="C310" s="15" t="inlineStr">
        <is>
          <t>MT</t>
        </is>
      </c>
      <c r="D310" s="15" t="inlineStr">
        <is>
          <t>2007 Mercedes-Benz AMG GT</t>
        </is>
      </c>
      <c r="E310" s="15" t="inlineStr">
        <is>
          <t>01 Luxury Sedan/SUV</t>
        </is>
      </c>
      <c r="F310" s="16" t="n">
        <v>710000</v>
      </c>
      <c r="G310" s="17" t="n">
        <v>0.65</v>
      </c>
      <c r="H310" s="17" t="n">
        <v>0.93</v>
      </c>
      <c r="I310" s="17" t="n">
        <v>1</v>
      </c>
      <c r="J310" s="17" t="n">
        <v>0.53</v>
      </c>
      <c r="K310" s="16">
        <f>ROUND(F310/100*G310*H310*I310/J310,2)</f>
        <v/>
      </c>
      <c r="L310" s="16" t="n">
        <v>8098.02</v>
      </c>
      <c r="M310" s="16">
        <f>L310-K310</f>
        <v/>
      </c>
      <c r="N310" s="15" t="inlineStr">
        <is>
          <t>bind</t>
        </is>
      </c>
      <c r="O310" s="15" t="inlineStr">
        <is>
          <t>bound</t>
        </is>
      </c>
    </row>
    <row r="311">
      <c r="A311" s="3" t="inlineStr">
        <is>
          <t>2025-08-09</t>
        </is>
      </c>
      <c r="B311" s="3" t="inlineStr">
        <is>
          <t>9387cb9b-ee3c-56cc-a299-86c37c2ab864</t>
        </is>
      </c>
      <c r="C311" s="3" t="inlineStr">
        <is>
          <t>WA</t>
        </is>
      </c>
      <c r="D311" s="3" t="inlineStr">
        <is>
          <t>1956 Ferrari 275 GTB/4</t>
        </is>
      </c>
      <c r="E311" s="3" t="inlineStr">
        <is>
          <t>07 Post-War Classic (1946-1972)</t>
        </is>
      </c>
      <c r="F311" s="13" t="n">
        <v>1310000</v>
      </c>
      <c r="G311" s="14" t="n">
        <v>0.38</v>
      </c>
      <c r="H311" s="14" t="n">
        <v>0.96</v>
      </c>
      <c r="I311" s="14" t="n">
        <v>1</v>
      </c>
      <c r="J311" s="14" t="n">
        <v>0.53</v>
      </c>
      <c r="K311" s="13">
        <f>ROUND(F311/100*G311*H311*I311/J311,2)</f>
        <v/>
      </c>
      <c r="L311" s="13" t="n">
        <v>9016.75</v>
      </c>
      <c r="M311" s="13">
        <f>L311-K311</f>
        <v/>
      </c>
      <c r="N311" s="3" t="inlineStr">
        <is>
          <t>decline</t>
        </is>
      </c>
      <c r="O311" s="3" t="inlineStr">
        <is>
          <t>indicative</t>
        </is>
      </c>
    </row>
    <row r="312">
      <c r="A312" s="15" t="inlineStr">
        <is>
          <t>2025-08-13</t>
        </is>
      </c>
      <c r="B312" s="15" t="inlineStr">
        <is>
          <t>bd8653a1-f13c-5804-a970-8c0f1c18f8d8</t>
        </is>
      </c>
      <c r="C312" s="15" t="inlineStr">
        <is>
          <t>AR</t>
        </is>
      </c>
      <c r="D312" s="15" t="inlineStr">
        <is>
          <t>1965 BMW M8 Competition</t>
        </is>
      </c>
      <c r="E312" s="15" t="inlineStr">
        <is>
          <t>01 Luxury Sedan/SUV</t>
        </is>
      </c>
      <c r="F312" s="16" t="n">
        <v>495000</v>
      </c>
      <c r="G312" s="17" t="n">
        <v>0.75</v>
      </c>
      <c r="H312" s="17" t="n">
        <v>1.38</v>
      </c>
      <c r="I312" s="17" t="n">
        <v>1</v>
      </c>
      <c r="J312" s="17" t="n">
        <v>0.53</v>
      </c>
      <c r="K312" s="16">
        <f>ROUND(F312/100*G312*H312*I312/J312,2)</f>
        <v/>
      </c>
      <c r="L312" s="16" t="n">
        <v>9666.51</v>
      </c>
      <c r="M312" s="16">
        <f>L312-K312</f>
        <v/>
      </c>
      <c r="N312" s="15" t="inlineStr">
        <is>
          <t>bind</t>
        </is>
      </c>
      <c r="O312" s="15" t="inlineStr">
        <is>
          <t>bound</t>
        </is>
      </c>
    </row>
    <row r="313">
      <c r="A313" s="3" t="inlineStr">
        <is>
          <t>2025-08-13</t>
        </is>
      </c>
      <c r="B313" s="3" t="inlineStr">
        <is>
          <t>ec7d7281-d141-5a0b-91d4-e3ccdde38bb4</t>
        </is>
      </c>
      <c r="C313" s="3" t="inlineStr">
        <is>
          <t>MI</t>
        </is>
      </c>
      <c r="D313" s="3" t="inlineStr">
        <is>
          <t>1985 Ferrari SF90 Stradale</t>
        </is>
      </c>
      <c r="E313" s="3" t="inlineStr">
        <is>
          <t>03 Supercar</t>
        </is>
      </c>
      <c r="F313" s="13" t="n">
        <v>1250000</v>
      </c>
      <c r="G313" s="14" t="n">
        <v>0.8</v>
      </c>
      <c r="H313" s="14" t="n">
        <v>1.55</v>
      </c>
      <c r="I313" s="14" t="n">
        <v>1</v>
      </c>
      <c r="J313" s="14" t="n">
        <v>0.53</v>
      </c>
      <c r="K313" s="13">
        <f>ROUND(F313/100*G313*H313*I313/J313,2)</f>
        <v/>
      </c>
      <c r="L313" s="13" t="n">
        <v>29245.28</v>
      </c>
      <c r="M313" s="13">
        <f>L313-K313</f>
        <v/>
      </c>
      <c r="N313" s="3" t="inlineStr">
        <is>
          <t>bind</t>
        </is>
      </c>
      <c r="O313" s="3" t="inlineStr">
        <is>
          <t>bound</t>
        </is>
      </c>
    </row>
    <row r="314">
      <c r="A314" s="15" t="inlineStr">
        <is>
          <t>2025-08-19</t>
        </is>
      </c>
      <c r="B314" s="15" t="inlineStr">
        <is>
          <t>d7dbd054-dc86-57fd-9294-951150d0dcd7</t>
        </is>
      </c>
      <c r="C314" s="15" t="inlineStr">
        <is>
          <t>CA</t>
        </is>
      </c>
      <c r="D314" s="15" t="inlineStr">
        <is>
          <t>2011 Aston Martin DB12</t>
        </is>
      </c>
      <c r="E314" s="15" t="inlineStr">
        <is>
          <t>01 Luxury Sedan/SUV</t>
        </is>
      </c>
      <c r="F314" s="16" t="n">
        <v>530000</v>
      </c>
      <c r="G314" s="17" t="n">
        <v>0.65</v>
      </c>
      <c r="H314" s="17" t="n">
        <v>1.35</v>
      </c>
      <c r="I314" s="17" t="n">
        <v>1</v>
      </c>
      <c r="J314" s="17" t="n">
        <v>0.53</v>
      </c>
      <c r="K314" s="16">
        <f>ROUND(F314/100*G314*H314*I314/J314,2)</f>
        <v/>
      </c>
      <c r="L314" s="16" t="n">
        <v>8775</v>
      </c>
      <c r="M314" s="16">
        <f>L314-K314</f>
        <v/>
      </c>
      <c r="N314" s="15" t="inlineStr">
        <is>
          <t>bind</t>
        </is>
      </c>
      <c r="O314" s="15" t="inlineStr">
        <is>
          <t>bound</t>
        </is>
      </c>
    </row>
    <row r="315">
      <c r="A315" s="3" t="inlineStr">
        <is>
          <t>2025-08-17</t>
        </is>
      </c>
      <c r="B315" s="3" t="inlineStr">
        <is>
          <t>18764860-a34e-5eaf-9a8d-19676422ac6b</t>
        </is>
      </c>
      <c r="C315" s="3" t="inlineStr">
        <is>
          <t>WA</t>
        </is>
      </c>
      <c r="D315" s="3" t="inlineStr">
        <is>
          <t>1983 Mercedes-Benz AMG GT</t>
        </is>
      </c>
      <c r="E315" s="3" t="inlineStr">
        <is>
          <t>01 Luxury Sedan/SUV</t>
        </is>
      </c>
      <c r="F315" s="13" t="n">
        <v>700000</v>
      </c>
      <c r="G315" s="14" t="n">
        <v>0.65</v>
      </c>
      <c r="H315" s="14" t="n">
        <v>0.96</v>
      </c>
      <c r="I315" s="14" t="n">
        <v>1</v>
      </c>
      <c r="J315" s="14" t="n">
        <v>0.53</v>
      </c>
      <c r="K315" s="13">
        <f>ROUND(F315/100*G315*H315*I315/J315,2)</f>
        <v/>
      </c>
      <c r="L315" s="13" t="n">
        <v>8241.51</v>
      </c>
      <c r="M315" s="13">
        <f>L315-K315</f>
        <v/>
      </c>
      <c r="N315" s="3" t="inlineStr">
        <is>
          <t>bind</t>
        </is>
      </c>
      <c r="O315" s="3" t="inlineStr">
        <is>
          <t>bound</t>
        </is>
      </c>
    </row>
    <row r="316">
      <c r="A316" s="15" t="inlineStr">
        <is>
          <t>2025-08-06</t>
        </is>
      </c>
      <c r="B316" s="15" t="inlineStr">
        <is>
          <t>ff5894c7-3dd5-59d4-b67a-621dd6d8363d</t>
        </is>
      </c>
      <c r="C316" s="15" t="inlineStr">
        <is>
          <t>CO</t>
        </is>
      </c>
      <c r="D316" s="15" t="inlineStr">
        <is>
          <t>1995 Aston Martin DB5</t>
        </is>
      </c>
      <c r="E316" s="15" t="inlineStr">
        <is>
          <t>07 Post-War Classic (1946-1972)</t>
        </is>
      </c>
      <c r="F316" s="16" t="n">
        <v>655000</v>
      </c>
      <c r="G316" s="17" t="n">
        <v>0.43</v>
      </c>
      <c r="H316" s="17" t="n">
        <v>1.1</v>
      </c>
      <c r="I316" s="17" t="n">
        <v>1</v>
      </c>
      <c r="J316" s="17" t="n">
        <v>0.53</v>
      </c>
      <c r="K316" s="16">
        <f>ROUND(F316/100*G316*H316*I316/J316,2)</f>
        <v/>
      </c>
      <c r="L316" s="16" t="n">
        <v>5845.57</v>
      </c>
      <c r="M316" s="16">
        <f>L316-K316</f>
        <v/>
      </c>
      <c r="N316" s="15" t="inlineStr">
        <is>
          <t>refer</t>
        </is>
      </c>
      <c r="O316" s="15" t="inlineStr">
        <is>
          <t>indicative</t>
        </is>
      </c>
    </row>
    <row r="317">
      <c r="A317" s="3" t="inlineStr">
        <is>
          <t>2025-08-16</t>
        </is>
      </c>
      <c r="B317" s="3" t="inlineStr">
        <is>
          <t>31b04730-6979-595f-a63f-734e9bf2eae6</t>
        </is>
      </c>
      <c r="C317" s="3" t="inlineStr">
        <is>
          <t>CA</t>
        </is>
      </c>
      <c r="D317" s="3" t="inlineStr">
        <is>
          <t>1991 Aston Martin DB12</t>
        </is>
      </c>
      <c r="E317" s="3" t="inlineStr">
        <is>
          <t>01 Luxury Sedan/SUV</t>
        </is>
      </c>
      <c r="F317" s="13" t="n">
        <v>435000</v>
      </c>
      <c r="G317" s="14" t="n">
        <v>0.75</v>
      </c>
      <c r="H317" s="14" t="n">
        <v>1.35</v>
      </c>
      <c r="I317" s="14" t="n">
        <v>1</v>
      </c>
      <c r="J317" s="14" t="n">
        <v>0.53</v>
      </c>
      <c r="K317" s="13">
        <f>ROUND(F317/100*G317*H317*I317/J317,2)</f>
        <v/>
      </c>
      <c r="L317" s="13" t="n">
        <v>8310.139999999999</v>
      </c>
      <c r="M317" s="13">
        <f>L317-K317</f>
        <v/>
      </c>
      <c r="N317" s="3" t="inlineStr">
        <is>
          <t>bind</t>
        </is>
      </c>
      <c r="O317" s="3" t="inlineStr">
        <is>
          <t>bound</t>
        </is>
      </c>
    </row>
    <row r="318">
      <c r="A318" s="15" t="inlineStr">
        <is>
          <t>2025-08-25</t>
        </is>
      </c>
      <c r="B318" s="15" t="inlineStr">
        <is>
          <t>658a4e07-9743-5a5a-9b76-191500f494dd</t>
        </is>
      </c>
      <c r="C318" s="15" t="inlineStr">
        <is>
          <t>LA</t>
        </is>
      </c>
      <c r="D318" s="15" t="inlineStr">
        <is>
          <t>2019 Aston Martin DB5</t>
        </is>
      </c>
      <c r="E318" s="15" t="inlineStr">
        <is>
          <t>07 Post-War Classic (1946-1972)</t>
        </is>
      </c>
      <c r="F318" s="16" t="n">
        <v>1830000</v>
      </c>
      <c r="G318" s="17" t="n">
        <v>0.38</v>
      </c>
      <c r="H318" s="17" t="n">
        <v>1.21</v>
      </c>
      <c r="I318" s="17" t="n">
        <v>1</v>
      </c>
      <c r="J318" s="17" t="n">
        <v>0.53</v>
      </c>
      <c r="K318" s="16">
        <f>ROUND(F318/100*G318*H318*I318/J318,2)</f>
        <v/>
      </c>
      <c r="L318" s="16" t="n">
        <v>15876.11</v>
      </c>
      <c r="M318" s="16">
        <f>L318-K318</f>
        <v/>
      </c>
      <c r="N318" s="15" t="inlineStr">
        <is>
          <t>bind</t>
        </is>
      </c>
      <c r="O318" s="15" t="inlineStr">
        <is>
          <t>bound</t>
        </is>
      </c>
    </row>
    <row r="319">
      <c r="A319" s="3" t="inlineStr">
        <is>
          <t>2025-08-17</t>
        </is>
      </c>
      <c r="B319" s="3" t="inlineStr">
        <is>
          <t>416c565b-4000-5564-9cdf-9cf6915b9bef</t>
        </is>
      </c>
      <c r="C319" s="3" t="inlineStr">
        <is>
          <t>MO</t>
        </is>
      </c>
      <c r="D319" s="3" t="inlineStr">
        <is>
          <t>2009 Mercedes-Benz AMG GT</t>
        </is>
      </c>
      <c r="E319" s="3" t="inlineStr">
        <is>
          <t>01 Luxury Sedan/SUV</t>
        </is>
      </c>
      <c r="F319" s="13" t="n">
        <v>715000</v>
      </c>
      <c r="G319" s="14" t="n">
        <v>0.65</v>
      </c>
      <c r="H319" s="14" t="n">
        <v>1.06</v>
      </c>
      <c r="I319" s="14" t="n">
        <v>1</v>
      </c>
      <c r="J319" s="14" t="n">
        <v>0.53</v>
      </c>
      <c r="K319" s="13">
        <f>ROUND(F319/100*G319*H319*I319/J319,2)</f>
        <v/>
      </c>
      <c r="L319" s="13" t="n">
        <v>9295</v>
      </c>
      <c r="M319" s="13">
        <f>L319-K319</f>
        <v/>
      </c>
      <c r="N319" s="3" t="inlineStr">
        <is>
          <t>bind</t>
        </is>
      </c>
      <c r="O319" s="3" t="inlineStr">
        <is>
          <t>bound</t>
        </is>
      </c>
    </row>
    <row r="320">
      <c r="A320" s="15" t="inlineStr">
        <is>
          <t>2025-08-19</t>
        </is>
      </c>
      <c r="B320" s="15" t="inlineStr">
        <is>
          <t>1505f095-c3a6-5275-9f8a-0573495ea3da</t>
        </is>
      </c>
      <c r="C320" s="15" t="inlineStr">
        <is>
          <t>NY</t>
        </is>
      </c>
      <c r="D320" s="15" t="inlineStr">
        <is>
          <t>1974 Bentley Continental GT</t>
        </is>
      </c>
      <c r="E320" s="15" t="inlineStr">
        <is>
          <t>01 Luxury Sedan/SUV</t>
        </is>
      </c>
      <c r="F320" s="16" t="n">
        <v>390000</v>
      </c>
      <c r="G320" s="17" t="n">
        <v>0.75</v>
      </c>
      <c r="H320" s="17" t="n">
        <v>1.28</v>
      </c>
      <c r="I320" s="17" t="n">
        <v>1</v>
      </c>
      <c r="J320" s="17" t="n">
        <v>0.53</v>
      </c>
      <c r="K320" s="16">
        <f>ROUND(F320/100*G320*H320*I320/J320,2)</f>
        <v/>
      </c>
      <c r="L320" s="16" t="n">
        <v>7064.15</v>
      </c>
      <c r="M320" s="16">
        <f>L320-K320</f>
        <v/>
      </c>
      <c r="N320" s="15" t="inlineStr">
        <is>
          <t>bind</t>
        </is>
      </c>
      <c r="O320" s="15" t="inlineStr">
        <is>
          <t>bound</t>
        </is>
      </c>
    </row>
    <row r="321">
      <c r="A321" s="3" t="inlineStr">
        <is>
          <t>2025-08-01</t>
        </is>
      </c>
      <c r="B321" s="3" t="inlineStr">
        <is>
          <t>2d18a330-27b0-5e86-b704-794f2469c9de</t>
        </is>
      </c>
      <c r="C321" s="3" t="inlineStr">
        <is>
          <t>NY</t>
        </is>
      </c>
      <c r="D321" s="3" t="inlineStr">
        <is>
          <t>2022 Bentley Continental GT</t>
        </is>
      </c>
      <c r="E321" s="3" t="inlineStr">
        <is>
          <t>01 Luxury Sedan/SUV</t>
        </is>
      </c>
      <c r="F321" s="13" t="n">
        <v>670000</v>
      </c>
      <c r="G321" s="14" t="n">
        <v>0.65</v>
      </c>
      <c r="H321" s="14" t="n">
        <v>1.28</v>
      </c>
      <c r="I321" s="14" t="n">
        <v>1</v>
      </c>
      <c r="J321" s="14" t="n">
        <v>0.53</v>
      </c>
      <c r="K321" s="13">
        <f>ROUND(F321/100*G321*H321*I321/J321,2)</f>
        <v/>
      </c>
      <c r="L321" s="13" t="n">
        <v>10517.74</v>
      </c>
      <c r="M321" s="13">
        <f>L321-K321</f>
        <v/>
      </c>
      <c r="N321" s="3" t="inlineStr">
        <is>
          <t>bind</t>
        </is>
      </c>
      <c r="O321" s="3" t="inlineStr">
        <is>
          <t>bound</t>
        </is>
      </c>
    </row>
    <row r="322">
      <c r="A322" s="15" t="inlineStr">
        <is>
          <t>2025-08-24</t>
        </is>
      </c>
      <c r="B322" s="15" t="inlineStr">
        <is>
          <t>3a732bc2-4e26-58e1-ba4b-57cffdc5a865</t>
        </is>
      </c>
      <c r="C322" s="15" t="inlineStr">
        <is>
          <t>LA</t>
        </is>
      </c>
      <c r="D322" s="15" t="inlineStr">
        <is>
          <t>1989 Porsche 911 Turbo S</t>
        </is>
      </c>
      <c r="E322" s="15" t="inlineStr">
        <is>
          <t>01 Luxury Sedan/SUV</t>
        </is>
      </c>
      <c r="F322" s="16" t="n">
        <v>340000</v>
      </c>
      <c r="G322" s="17" t="n">
        <v>0.75</v>
      </c>
      <c r="H322" s="17" t="n">
        <v>1.21</v>
      </c>
      <c r="I322" s="17" t="n">
        <v>1</v>
      </c>
      <c r="J322" s="17" t="n">
        <v>0.53</v>
      </c>
      <c r="K322" s="16">
        <f>ROUND(F322/100*G322*H322*I322/J322,2)</f>
        <v/>
      </c>
      <c r="L322" s="16" t="n">
        <v>5821.7</v>
      </c>
      <c r="M322" s="16">
        <f>L322-K322</f>
        <v/>
      </c>
      <c r="N322" s="15" t="inlineStr">
        <is>
          <t>bind</t>
        </is>
      </c>
      <c r="O322" s="15" t="inlineStr">
        <is>
          <t>bound</t>
        </is>
      </c>
    </row>
    <row r="323">
      <c r="A323" s="3" t="inlineStr">
        <is>
          <t>2025-08-02</t>
        </is>
      </c>
      <c r="B323" s="3" t="inlineStr">
        <is>
          <t>94e1451c-86b4-569d-a96b-83652a5a4e8a</t>
        </is>
      </c>
      <c r="C323" s="3" t="inlineStr">
        <is>
          <t>MI</t>
        </is>
      </c>
      <c r="D323" s="3" t="inlineStr">
        <is>
          <t>1989 Aston Martin DB12</t>
        </is>
      </c>
      <c r="E323" s="3" t="inlineStr">
        <is>
          <t>01 Luxury Sedan/SUV</t>
        </is>
      </c>
      <c r="F323" s="13" t="n">
        <v>445000</v>
      </c>
      <c r="G323" s="14" t="n">
        <v>0.75</v>
      </c>
      <c r="H323" s="14" t="n">
        <v>1.55</v>
      </c>
      <c r="I323" s="14" t="n">
        <v>1</v>
      </c>
      <c r="J323" s="14" t="n">
        <v>0.53</v>
      </c>
      <c r="K323" s="13">
        <f>ROUND(F323/100*G323*H323*I323/J323,2)</f>
        <v/>
      </c>
      <c r="L323" s="13" t="n">
        <v>9760.610000000001</v>
      </c>
      <c r="M323" s="13">
        <f>L323-K323</f>
        <v/>
      </c>
      <c r="N323" s="3" t="inlineStr">
        <is>
          <t>bind</t>
        </is>
      </c>
      <c r="O323" s="3" t="inlineStr">
        <is>
          <t>bound</t>
        </is>
      </c>
    </row>
    <row r="324">
      <c r="A324" s="15" t="inlineStr">
        <is>
          <t>2025-08-20</t>
        </is>
      </c>
      <c r="B324" s="15" t="inlineStr">
        <is>
          <t>e473c751-7c77-5715-97b1-2012fcc958da</t>
        </is>
      </c>
      <c r="C324" s="15" t="inlineStr">
        <is>
          <t>CA</t>
        </is>
      </c>
      <c r="D324" s="15" t="inlineStr">
        <is>
          <t>1964 Aston Martin DB12</t>
        </is>
      </c>
      <c r="E324" s="15" t="inlineStr">
        <is>
          <t>01 Luxury Sedan/SUV</t>
        </is>
      </c>
      <c r="F324" s="16" t="n">
        <v>490000</v>
      </c>
      <c r="G324" s="17" t="n">
        <v>0.75</v>
      </c>
      <c r="H324" s="17" t="n">
        <v>1.35</v>
      </c>
      <c r="I324" s="17" t="n">
        <v>1</v>
      </c>
      <c r="J324" s="17" t="n">
        <v>0.53</v>
      </c>
      <c r="K324" s="16">
        <f>ROUND(F324/100*G324*H324*I324/J324,2)</f>
        <v/>
      </c>
      <c r="L324" s="16" t="n">
        <v>9360.85</v>
      </c>
      <c r="M324" s="16">
        <f>L324-K324</f>
        <v/>
      </c>
      <c r="N324" s="15" t="inlineStr">
        <is>
          <t>bind</t>
        </is>
      </c>
      <c r="O324" s="15" t="inlineStr">
        <is>
          <t>bound</t>
        </is>
      </c>
    </row>
    <row r="325">
      <c r="A325" s="3" t="inlineStr">
        <is>
          <t>2025-08-16</t>
        </is>
      </c>
      <c r="B325" s="3" t="inlineStr">
        <is>
          <t>7d2e4b9a-2788-54c0-b688-e0b95dff4773</t>
        </is>
      </c>
      <c r="C325" s="3" t="inlineStr">
        <is>
          <t>UT</t>
        </is>
      </c>
      <c r="D325" s="3" t="inlineStr">
        <is>
          <t>1977 Jaguar E-Type Series 1</t>
        </is>
      </c>
      <c r="E325" s="3" t="inlineStr">
        <is>
          <t>07 Post-War Classic (1946-1972)</t>
        </is>
      </c>
      <c r="F325" s="13" t="n">
        <v>1550000</v>
      </c>
      <c r="G325" s="14" t="n">
        <v>0.38</v>
      </c>
      <c r="H325" s="14" t="n">
        <v>1.35</v>
      </c>
      <c r="I325" s="14" t="n">
        <v>1</v>
      </c>
      <c r="J325" s="14" t="n">
        <v>0.53</v>
      </c>
      <c r="K325" s="13">
        <f>ROUND(F325/100*G325*H325*I325/J325,2)</f>
        <v/>
      </c>
      <c r="L325" s="13" t="n">
        <v>15002.83</v>
      </c>
      <c r="M325" s="13">
        <f>L325-K325</f>
        <v/>
      </c>
      <c r="N325" s="3" t="inlineStr">
        <is>
          <t>bind</t>
        </is>
      </c>
      <c r="O325" s="3" t="inlineStr">
        <is>
          <t>bound</t>
        </is>
      </c>
    </row>
    <row r="326">
      <c r="A326" s="15" t="inlineStr">
        <is>
          <t>2025-08-20</t>
        </is>
      </c>
      <c r="B326" s="15" t="inlineStr">
        <is>
          <t>a2f5bf26-34a2-59ed-9726-56b81e56c024</t>
        </is>
      </c>
      <c r="C326" s="15" t="inlineStr">
        <is>
          <t>MS</t>
        </is>
      </c>
      <c r="D326" s="15" t="inlineStr">
        <is>
          <t>1997 Ferrari 296 GTB</t>
        </is>
      </c>
      <c r="E326" s="15" t="inlineStr">
        <is>
          <t>03 Supercar</t>
        </is>
      </c>
      <c r="F326" s="16" t="n">
        <v>460000</v>
      </c>
      <c r="G326" s="17" t="n">
        <v>1.15</v>
      </c>
      <c r="H326" s="17" t="n">
        <v>1.19</v>
      </c>
      <c r="I326" s="17" t="n">
        <v>1</v>
      </c>
      <c r="J326" s="17" t="n">
        <v>0.53</v>
      </c>
      <c r="K326" s="16">
        <f>ROUND(F326/100*G326*H326*I326/J326,2)</f>
        <v/>
      </c>
      <c r="L326" s="16" t="n">
        <v>11877.55</v>
      </c>
      <c r="M326" s="16">
        <f>L326-K326</f>
        <v/>
      </c>
      <c r="N326" s="15" t="inlineStr">
        <is>
          <t>bind</t>
        </is>
      </c>
      <c r="O326" s="15" t="inlineStr">
        <is>
          <t>bound</t>
        </is>
      </c>
    </row>
    <row r="327">
      <c r="A327" s="3" t="inlineStr">
        <is>
          <t>2025-08-13</t>
        </is>
      </c>
      <c r="B327" s="3" t="inlineStr">
        <is>
          <t>2b772484-386b-5e82-8008-2be14900de58</t>
        </is>
      </c>
      <c r="C327" s="3" t="inlineStr">
        <is>
          <t>UT</t>
        </is>
      </c>
      <c r="D327" s="3" t="inlineStr">
        <is>
          <t>2024 Maserati GranTurismo</t>
        </is>
      </c>
      <c r="E327" s="3" t="inlineStr">
        <is>
          <t>01 Luxury Sedan/SUV</t>
        </is>
      </c>
      <c r="F327" s="13" t="n">
        <v>1160000</v>
      </c>
      <c r="G327" s="14" t="n">
        <v>0.55</v>
      </c>
      <c r="H327" s="14" t="n">
        <v>1.35</v>
      </c>
      <c r="I327" s="14" t="n">
        <v>1</v>
      </c>
      <c r="J327" s="14" t="n">
        <v>0.53</v>
      </c>
      <c r="K327" s="13">
        <f>ROUND(F327/100*G327*H327*I327/J327,2)</f>
        <v/>
      </c>
      <c r="L327" s="13" t="n">
        <v>16250.94</v>
      </c>
      <c r="M327" s="13">
        <f>L327-K327</f>
        <v/>
      </c>
      <c r="N327" s="3" t="inlineStr">
        <is>
          <t>decline</t>
        </is>
      </c>
      <c r="O327" s="3" t="inlineStr">
        <is>
          <t>indicative</t>
        </is>
      </c>
    </row>
    <row r="328">
      <c r="A328" s="15" t="inlineStr">
        <is>
          <t>2025-08-13</t>
        </is>
      </c>
      <c r="B328" s="15" t="inlineStr">
        <is>
          <t>2a8647b2-26da-5b7f-ab3d-fbb8d90d04f9</t>
        </is>
      </c>
      <c r="C328" s="15" t="inlineStr">
        <is>
          <t>GA</t>
        </is>
      </c>
      <c r="D328" s="15" t="inlineStr">
        <is>
          <t>1971 Mercedes-Benz AMG GT</t>
        </is>
      </c>
      <c r="E328" s="15" t="inlineStr">
        <is>
          <t>01 Luxury Sedan/SUV</t>
        </is>
      </c>
      <c r="F328" s="16" t="n">
        <v>295000</v>
      </c>
      <c r="G328" s="17" t="n">
        <v>0.75</v>
      </c>
      <c r="H328" s="17" t="n">
        <v>1.12</v>
      </c>
      <c r="I328" s="17" t="n">
        <v>1</v>
      </c>
      <c r="J328" s="17" t="n">
        <v>0.53</v>
      </c>
      <c r="K328" s="16">
        <f>ROUND(F328/100*G328*H328*I328/J328,2)</f>
        <v/>
      </c>
      <c r="L328" s="16" t="n">
        <v>4675.47</v>
      </c>
      <c r="M328" s="16">
        <f>L328-K328</f>
        <v/>
      </c>
      <c r="N328" s="15" t="inlineStr">
        <is>
          <t>decline</t>
        </is>
      </c>
      <c r="O328" s="15" t="inlineStr">
        <is>
          <t>indicative</t>
        </is>
      </c>
    </row>
    <row r="329">
      <c r="A329" s="3" t="inlineStr">
        <is>
          <t>2025-08-13</t>
        </is>
      </c>
      <c r="B329" s="3" t="inlineStr">
        <is>
          <t>0f6a620e-d722-54db-9dcf-9f919d81e25d</t>
        </is>
      </c>
      <c r="C329" s="3" t="inlineStr">
        <is>
          <t>WY</t>
        </is>
      </c>
      <c r="D329" s="3" t="inlineStr">
        <is>
          <t>2024 Aston Martin DB12</t>
        </is>
      </c>
      <c r="E329" s="3" t="inlineStr">
        <is>
          <t>01 Luxury Sedan/SUV</t>
        </is>
      </c>
      <c r="F329" s="13" t="n">
        <v>625000</v>
      </c>
      <c r="G329" s="14" t="n">
        <v>0.65</v>
      </c>
      <c r="H329" s="14" t="n">
        <v>1.07</v>
      </c>
      <c r="I329" s="14" t="n">
        <v>1</v>
      </c>
      <c r="J329" s="14" t="n">
        <v>0.53</v>
      </c>
      <c r="K329" s="13">
        <f>ROUND(F329/100*G329*H329*I329/J329,2)</f>
        <v/>
      </c>
      <c r="L329" s="13" t="n">
        <v>8201.65</v>
      </c>
      <c r="M329" s="13">
        <f>L329-K329</f>
        <v/>
      </c>
      <c r="N329" s="3" t="inlineStr">
        <is>
          <t>refer</t>
        </is>
      </c>
      <c r="O329" s="3" t="inlineStr">
        <is>
          <t>indicative</t>
        </is>
      </c>
    </row>
    <row r="330">
      <c r="A330" s="15" t="inlineStr">
        <is>
          <t>2025-08-29</t>
        </is>
      </c>
      <c r="B330" s="15" t="inlineStr">
        <is>
          <t>7685fa3c-92fe-5300-a910-b5d63f77837a</t>
        </is>
      </c>
      <c r="C330" s="15" t="inlineStr">
        <is>
          <t>TX</t>
        </is>
      </c>
      <c r="D330" s="15" t="inlineStr">
        <is>
          <t>2019 Aston Martin DB12</t>
        </is>
      </c>
      <c r="E330" s="15" t="inlineStr">
        <is>
          <t>01 Luxury Sedan/SUV</t>
        </is>
      </c>
      <c r="F330" s="16" t="n">
        <v>370000</v>
      </c>
      <c r="G330" s="17" t="n">
        <v>0.75</v>
      </c>
      <c r="H330" s="17" t="n">
        <v>1.15</v>
      </c>
      <c r="I330" s="17" t="n">
        <v>1</v>
      </c>
      <c r="J330" s="17" t="n">
        <v>0.53</v>
      </c>
      <c r="K330" s="16">
        <f>ROUND(F330/100*G330*H330*I330/J330,2)</f>
        <v/>
      </c>
      <c r="L330" s="16" t="n">
        <v>6021.23</v>
      </c>
      <c r="M330" s="16">
        <f>L330-K330</f>
        <v/>
      </c>
      <c r="N330" s="15" t="inlineStr">
        <is>
          <t>bind</t>
        </is>
      </c>
      <c r="O330" s="15" t="inlineStr">
        <is>
          <t>bound</t>
        </is>
      </c>
    </row>
    <row r="331">
      <c r="A331" s="3" t="inlineStr">
        <is>
          <t>2025-08-07</t>
        </is>
      </c>
      <c r="B331" s="3" t="inlineStr">
        <is>
          <t>fcabbefb-dc4b-564b-8877-4e6d1b2e3366</t>
        </is>
      </c>
      <c r="C331" s="3" t="inlineStr">
        <is>
          <t>TX</t>
        </is>
      </c>
      <c r="D331" s="3" t="inlineStr">
        <is>
          <t>1970 Ferrari 296 GTB</t>
        </is>
      </c>
      <c r="E331" s="3" t="inlineStr">
        <is>
          <t>03 Supercar</t>
        </is>
      </c>
      <c r="F331" s="13" t="n">
        <v>950000</v>
      </c>
      <c r="G331" s="14" t="n">
        <v>0.95</v>
      </c>
      <c r="H331" s="14" t="n">
        <v>1.15</v>
      </c>
      <c r="I331" s="14" t="n">
        <v>1</v>
      </c>
      <c r="J331" s="14" t="n">
        <v>0.53</v>
      </c>
      <c r="K331" s="13">
        <f>ROUND(F331/100*G331*H331*I331/J331,2)</f>
        <v/>
      </c>
      <c r="L331" s="13" t="n">
        <v>19582.55</v>
      </c>
      <c r="M331" s="13">
        <f>L331-K331</f>
        <v/>
      </c>
      <c r="N331" s="3" t="inlineStr">
        <is>
          <t>refer</t>
        </is>
      </c>
      <c r="O331" s="3" t="inlineStr">
        <is>
          <t>indicative</t>
        </is>
      </c>
    </row>
    <row r="332">
      <c r="A332" s="15" t="inlineStr">
        <is>
          <t>2025-08-25</t>
        </is>
      </c>
      <c r="B332" s="15" t="inlineStr">
        <is>
          <t>2eab91b8-815e-5a17-a552-a6f6854ba290</t>
        </is>
      </c>
      <c r="C332" s="15" t="inlineStr">
        <is>
          <t>MD</t>
        </is>
      </c>
      <c r="D332" s="15" t="inlineStr">
        <is>
          <t>2020 Maserati GranTurismo</t>
        </is>
      </c>
      <c r="E332" s="15" t="inlineStr">
        <is>
          <t>01 Luxury Sedan/SUV</t>
        </is>
      </c>
      <c r="F332" s="16" t="n">
        <v>850000</v>
      </c>
      <c r="G332" s="17" t="n">
        <v>0.65</v>
      </c>
      <c r="H332" s="17" t="n">
        <v>0.95</v>
      </c>
      <c r="I332" s="17" t="n">
        <v>1</v>
      </c>
      <c r="J332" s="17" t="n">
        <v>0.53</v>
      </c>
      <c r="K332" s="16">
        <f>ROUND(F332/100*G332*H332*I332/J332,2)</f>
        <v/>
      </c>
      <c r="L332" s="16" t="n">
        <v>9903.299999999999</v>
      </c>
      <c r="M332" s="16">
        <f>L332-K332</f>
        <v/>
      </c>
      <c r="N332" s="15" t="inlineStr">
        <is>
          <t>bind</t>
        </is>
      </c>
      <c r="O332" s="15" t="inlineStr">
        <is>
          <t>bound</t>
        </is>
      </c>
    </row>
    <row r="333">
      <c r="A333" s="3" t="inlineStr">
        <is>
          <t>2025-08-03</t>
        </is>
      </c>
      <c r="B333" s="3" t="inlineStr">
        <is>
          <t>2dc1a287-0238-5067-9c3b-877f68922268</t>
        </is>
      </c>
      <c r="C333" s="3" t="inlineStr">
        <is>
          <t>KS</t>
        </is>
      </c>
      <c r="D333" s="3" t="inlineStr">
        <is>
          <t>2006 McLaren 750S</t>
        </is>
      </c>
      <c r="E333" s="3" t="inlineStr">
        <is>
          <t>03 Supercar</t>
        </is>
      </c>
      <c r="F333" s="13" t="n">
        <v>545000</v>
      </c>
      <c r="G333" s="14" t="n">
        <v>0.95</v>
      </c>
      <c r="H333" s="14" t="n">
        <v>0.97</v>
      </c>
      <c r="I333" s="14" t="n">
        <v>1</v>
      </c>
      <c r="J333" s="14" t="n">
        <v>0.53</v>
      </c>
      <c r="K333" s="13">
        <f>ROUND(F333/100*G333*H333*I333/J333,2)</f>
        <v/>
      </c>
      <c r="L333" s="13" t="n">
        <v>9475.799999999999</v>
      </c>
      <c r="M333" s="13">
        <f>L333-K333</f>
        <v/>
      </c>
      <c r="N333" s="3" t="inlineStr">
        <is>
          <t>bind</t>
        </is>
      </c>
      <c r="O333" s="3" t="inlineStr">
        <is>
          <t>bound</t>
        </is>
      </c>
    </row>
    <row r="334">
      <c r="A334" s="15" t="inlineStr">
        <is>
          <t>2025-08-01</t>
        </is>
      </c>
      <c r="B334" s="15" t="inlineStr">
        <is>
          <t>a2e072dc-2f6c-5fff-8749-6546b6e74393</t>
        </is>
      </c>
      <c r="C334" s="15" t="inlineStr">
        <is>
          <t>NE</t>
        </is>
      </c>
      <c r="D334" s="15" t="inlineStr">
        <is>
          <t>2004 BMW M8 Competition</t>
        </is>
      </c>
      <c r="E334" s="15" t="inlineStr">
        <is>
          <t>01 Luxury Sedan/SUV</t>
        </is>
      </c>
      <c r="F334" s="16" t="n">
        <v>940000</v>
      </c>
      <c r="G334" s="17" t="n">
        <v>0.65</v>
      </c>
      <c r="H334" s="17" t="n">
        <v>1.3</v>
      </c>
      <c r="I334" s="17" t="n">
        <v>1</v>
      </c>
      <c r="J334" s="17" t="n">
        <v>0.53</v>
      </c>
      <c r="K334" s="16">
        <f>ROUND(F334/100*G334*H334*I334/J334,2)</f>
        <v/>
      </c>
      <c r="L334" s="16" t="n">
        <v>14986.79</v>
      </c>
      <c r="M334" s="16">
        <f>L334-K334</f>
        <v/>
      </c>
      <c r="N334" s="15" t="inlineStr">
        <is>
          <t>decline</t>
        </is>
      </c>
      <c r="O334" s="15" t="inlineStr">
        <is>
          <t>indicative</t>
        </is>
      </c>
    </row>
    <row r="335">
      <c r="A335" s="3" t="inlineStr">
        <is>
          <t>2025-08-14</t>
        </is>
      </c>
      <c r="B335" s="3" t="inlineStr">
        <is>
          <t>0020baff-dd86-5684-9118-15846c0bf655</t>
        </is>
      </c>
      <c r="C335" s="3" t="inlineStr">
        <is>
          <t>CA</t>
        </is>
      </c>
      <c r="D335" s="3" t="inlineStr">
        <is>
          <t>2019 Porsche 911 Turbo S</t>
        </is>
      </c>
      <c r="E335" s="3" t="inlineStr">
        <is>
          <t>01 Luxury Sedan/SUV</t>
        </is>
      </c>
      <c r="F335" s="13" t="n">
        <v>320000</v>
      </c>
      <c r="G335" s="14" t="n">
        <v>0.75</v>
      </c>
      <c r="H335" s="14" t="n">
        <v>1.35</v>
      </c>
      <c r="I335" s="14" t="n">
        <v>1</v>
      </c>
      <c r="J335" s="14" t="n">
        <v>0.53</v>
      </c>
      <c r="K335" s="13">
        <f>ROUND(F335/100*G335*H335*I335/J335,2)</f>
        <v/>
      </c>
      <c r="L335" s="13" t="n">
        <v>6113.21</v>
      </c>
      <c r="M335" s="13">
        <f>L335-K335</f>
        <v/>
      </c>
      <c r="N335" s="3" t="inlineStr">
        <is>
          <t>bind</t>
        </is>
      </c>
      <c r="O335" s="3" t="inlineStr">
        <is>
          <t>bound</t>
        </is>
      </c>
    </row>
    <row r="336">
      <c r="A336" s="15" t="inlineStr">
        <is>
          <t>2025-08-20</t>
        </is>
      </c>
      <c r="B336" s="15" t="inlineStr">
        <is>
          <t>675e859b-4225-57f8-a9ce-f4b0a8295ae8</t>
        </is>
      </c>
      <c r="C336" s="15" t="inlineStr">
        <is>
          <t>IA</t>
        </is>
      </c>
      <c r="D336" s="15" t="inlineStr">
        <is>
          <t>2015 Mercedes-Benz 280SL Pagoda</t>
        </is>
      </c>
      <c r="E336" s="15" t="inlineStr">
        <is>
          <t>07 Post-War Classic (1946-1972)</t>
        </is>
      </c>
      <c r="F336" s="16" t="n">
        <v>1520000</v>
      </c>
      <c r="G336" s="17" t="n">
        <v>0.38</v>
      </c>
      <c r="H336" s="17" t="n">
        <v>1.1</v>
      </c>
      <c r="I336" s="17" t="n">
        <v>1</v>
      </c>
      <c r="J336" s="17" t="n">
        <v>0.53</v>
      </c>
      <c r="K336" s="16">
        <f>ROUND(F336/100*G336*H336*I336/J336,2)</f>
        <v/>
      </c>
      <c r="L336" s="16" t="n">
        <v>11987.92</v>
      </c>
      <c r="M336" s="16">
        <f>L336-K336</f>
        <v/>
      </c>
      <c r="N336" s="15" t="inlineStr">
        <is>
          <t>decline</t>
        </is>
      </c>
      <c r="O336" s="15" t="inlineStr">
        <is>
          <t>indicative</t>
        </is>
      </c>
    </row>
    <row r="337">
      <c r="A337" s="3" t="inlineStr">
        <is>
          <t>2025-08-23</t>
        </is>
      </c>
      <c r="B337" s="3" t="inlineStr">
        <is>
          <t>0a021152-edd1-54fd-92bf-d1fef35d1ea6</t>
        </is>
      </c>
      <c r="C337" s="3" t="inlineStr">
        <is>
          <t>VA</t>
        </is>
      </c>
      <c r="D337" s="3" t="inlineStr">
        <is>
          <t>1997 Ferrari 296 GTB</t>
        </is>
      </c>
      <c r="E337" s="3" t="inlineStr">
        <is>
          <t>03 Supercar</t>
        </is>
      </c>
      <c r="F337" s="13" t="n">
        <v>535000</v>
      </c>
      <c r="G337" s="14" t="n">
        <v>0.95</v>
      </c>
      <c r="H337" s="14" t="n">
        <v>1.09</v>
      </c>
      <c r="I337" s="14" t="n">
        <v>1</v>
      </c>
      <c r="J337" s="14" t="n">
        <v>0.53</v>
      </c>
      <c r="K337" s="13">
        <f>ROUND(F337/100*G337*H337*I337/J337,2)</f>
        <v/>
      </c>
      <c r="L337" s="13" t="n">
        <v>10452.69</v>
      </c>
      <c r="M337" s="13">
        <f>L337-K337</f>
        <v/>
      </c>
      <c r="N337" s="3" t="inlineStr">
        <is>
          <t>bind</t>
        </is>
      </c>
      <c r="O337" s="3" t="inlineStr">
        <is>
          <t>bound</t>
        </is>
      </c>
    </row>
    <row r="338">
      <c r="A338" s="15" t="inlineStr">
        <is>
          <t>2025-08-20</t>
        </is>
      </c>
      <c r="B338" s="15" t="inlineStr">
        <is>
          <t>df02625b-c7e3-50b7-9095-910b16fc4da9</t>
        </is>
      </c>
      <c r="C338" s="15" t="inlineStr">
        <is>
          <t>PA</t>
        </is>
      </c>
      <c r="D338" s="15" t="inlineStr">
        <is>
          <t>2002 Porsche 911 Turbo S</t>
        </is>
      </c>
      <c r="E338" s="15" t="inlineStr">
        <is>
          <t>01 Luxury Sedan/SUV</t>
        </is>
      </c>
      <c r="F338" s="16" t="n">
        <v>190000</v>
      </c>
      <c r="G338" s="17" t="n">
        <v>0.92</v>
      </c>
      <c r="H338" s="17" t="n">
        <v>1</v>
      </c>
      <c r="I338" s="17" t="n">
        <v>1</v>
      </c>
      <c r="J338" s="17" t="n">
        <v>0.53</v>
      </c>
      <c r="K338" s="16">
        <f>ROUND(F338/100*G338*H338*I338/J338,2)</f>
        <v/>
      </c>
      <c r="L338" s="16" t="n">
        <v>3298.11</v>
      </c>
      <c r="M338" s="16">
        <f>L338-K338</f>
        <v/>
      </c>
      <c r="N338" s="15" t="inlineStr">
        <is>
          <t>bind</t>
        </is>
      </c>
      <c r="O338" s="15" t="inlineStr">
        <is>
          <t>bound</t>
        </is>
      </c>
    </row>
    <row r="339">
      <c r="A339" s="3" t="inlineStr">
        <is>
          <t>2025-08-20</t>
        </is>
      </c>
      <c r="B339" s="3" t="inlineStr">
        <is>
          <t>098beeaf-6177-5d28-9eb6-a126e8778286</t>
        </is>
      </c>
      <c r="C339" s="3" t="inlineStr">
        <is>
          <t>WA</t>
        </is>
      </c>
      <c r="D339" s="3" t="inlineStr">
        <is>
          <t>2016 Ferrari 275 GTB/4</t>
        </is>
      </c>
      <c r="E339" s="3" t="inlineStr">
        <is>
          <t>07 Post-War Classic (1946-1972)</t>
        </is>
      </c>
      <c r="F339" s="13" t="n">
        <v>915000</v>
      </c>
      <c r="G339" s="14" t="n">
        <v>0.43</v>
      </c>
      <c r="H339" s="14" t="n">
        <v>0.96</v>
      </c>
      <c r="I339" s="14" t="n">
        <v>1</v>
      </c>
      <c r="J339" s="14" t="n">
        <v>0.53</v>
      </c>
      <c r="K339" s="13">
        <f>ROUND(F339/100*G339*H339*I339/J339,2)</f>
        <v/>
      </c>
      <c r="L339" s="13" t="n">
        <v>7126.64</v>
      </c>
      <c r="M339" s="13">
        <f>L339-K339</f>
        <v/>
      </c>
      <c r="N339" s="3" t="inlineStr">
        <is>
          <t>refer</t>
        </is>
      </c>
      <c r="O339" s="3" t="inlineStr">
        <is>
          <t>indicative</t>
        </is>
      </c>
    </row>
    <row r="340">
      <c r="A340" s="15" t="inlineStr">
        <is>
          <t>2025-08-13</t>
        </is>
      </c>
      <c r="B340" s="15" t="inlineStr">
        <is>
          <t>569c681e-f3f3-5d52-bf6a-9af603c69718</t>
        </is>
      </c>
      <c r="C340" s="15" t="inlineStr">
        <is>
          <t>LA</t>
        </is>
      </c>
      <c r="D340" s="15" t="inlineStr">
        <is>
          <t>1960 Ferrari 296 GTB</t>
        </is>
      </c>
      <c r="E340" s="15" t="inlineStr">
        <is>
          <t>03 Supercar</t>
        </is>
      </c>
      <c r="F340" s="16" t="n">
        <v>285000</v>
      </c>
      <c r="G340" s="17" t="n">
        <v>1.15</v>
      </c>
      <c r="H340" s="17" t="n">
        <v>1.21</v>
      </c>
      <c r="I340" s="17" t="n">
        <v>1</v>
      </c>
      <c r="J340" s="17" t="n">
        <v>0.53</v>
      </c>
      <c r="K340" s="16">
        <f>ROUND(F340/100*G340*H340*I340/J340,2)</f>
        <v/>
      </c>
      <c r="L340" s="16" t="n">
        <v>7482.59</v>
      </c>
      <c r="M340" s="16">
        <f>L340-K340</f>
        <v/>
      </c>
      <c r="N340" s="15" t="inlineStr">
        <is>
          <t>bind</t>
        </is>
      </c>
      <c r="O340" s="15" t="inlineStr">
        <is>
          <t>bound</t>
        </is>
      </c>
    </row>
    <row r="341">
      <c r="A341" s="3" t="inlineStr">
        <is>
          <t>2025-08-09</t>
        </is>
      </c>
      <c r="B341" s="3" t="inlineStr">
        <is>
          <t>98dfc5ee-785d-5f38-876f-ca5a85b0165e</t>
        </is>
      </c>
      <c r="C341" s="3" t="inlineStr">
        <is>
          <t>UT</t>
        </is>
      </c>
      <c r="D341" s="3" t="inlineStr">
        <is>
          <t>1997 Porsche 911 Turbo S</t>
        </is>
      </c>
      <c r="E341" s="3" t="inlineStr">
        <is>
          <t>01 Luxury Sedan/SUV</t>
        </is>
      </c>
      <c r="F341" s="13" t="n">
        <v>490000</v>
      </c>
      <c r="G341" s="14" t="n">
        <v>0.75</v>
      </c>
      <c r="H341" s="14" t="n">
        <v>1.35</v>
      </c>
      <c r="I341" s="14" t="n">
        <v>1</v>
      </c>
      <c r="J341" s="14" t="n">
        <v>0.53</v>
      </c>
      <c r="K341" s="13">
        <f>ROUND(F341/100*G341*H341*I341/J341,2)</f>
        <v/>
      </c>
      <c r="L341" s="13" t="n">
        <v>9360.85</v>
      </c>
      <c r="M341" s="13">
        <f>L341-K341</f>
        <v/>
      </c>
      <c r="N341" s="3" t="inlineStr">
        <is>
          <t>bind</t>
        </is>
      </c>
      <c r="O341" s="3" t="inlineStr">
        <is>
          <t>bound</t>
        </is>
      </c>
    </row>
    <row r="342">
      <c r="A342" s="15" t="inlineStr">
        <is>
          <t>2025-08-10</t>
        </is>
      </c>
      <c r="B342" s="15" t="inlineStr">
        <is>
          <t>b5d45f52-c667-5df5-9057-33510fd472ce</t>
        </is>
      </c>
      <c r="C342" s="15" t="inlineStr">
        <is>
          <t>MS</t>
        </is>
      </c>
      <c r="D342" s="15" t="inlineStr">
        <is>
          <t>2002 Ferrari SF90 Stradale</t>
        </is>
      </c>
      <c r="E342" s="15" t="inlineStr">
        <is>
          <t>03 Supercar</t>
        </is>
      </c>
      <c r="F342" s="16" t="n">
        <v>165000</v>
      </c>
      <c r="G342" s="17" t="n">
        <v>1.42</v>
      </c>
      <c r="H342" s="17" t="n">
        <v>1.19</v>
      </c>
      <c r="I342" s="17" t="n">
        <v>1</v>
      </c>
      <c r="J342" s="17" t="n">
        <v>0.53</v>
      </c>
      <c r="K342" s="16">
        <f>ROUND(F342/100*G342*H342*I342/J342,2)</f>
        <v/>
      </c>
      <c r="L342" s="16" t="n">
        <v>5260.7</v>
      </c>
      <c r="M342" s="16">
        <f>L342-K342</f>
        <v/>
      </c>
      <c r="N342" s="15" t="inlineStr">
        <is>
          <t>bind</t>
        </is>
      </c>
      <c r="O342" s="15" t="inlineStr">
        <is>
          <t>bound</t>
        </is>
      </c>
    </row>
    <row r="343">
      <c r="A343" s="3" t="inlineStr">
        <is>
          <t>2025-08-13</t>
        </is>
      </c>
      <c r="B343" s="3" t="inlineStr">
        <is>
          <t>990e500e-219e-5f15-b2af-d1d5ddb81118</t>
        </is>
      </c>
      <c r="C343" s="3" t="inlineStr">
        <is>
          <t>AL</t>
        </is>
      </c>
      <c r="D343" s="3" t="inlineStr">
        <is>
          <t>2016 Bentley Continental GT</t>
        </is>
      </c>
      <c r="E343" s="3" t="inlineStr">
        <is>
          <t>01 Luxury Sedan/SUV</t>
        </is>
      </c>
      <c r="F343" s="13" t="n">
        <v>365000</v>
      </c>
      <c r="G343" s="14" t="n">
        <v>0.75</v>
      </c>
      <c r="H343" s="14" t="n">
        <v>1.27</v>
      </c>
      <c r="I343" s="14" t="n">
        <v>1</v>
      </c>
      <c r="J343" s="14" t="n">
        <v>0.53</v>
      </c>
      <c r="K343" s="13">
        <f>ROUND(F343/100*G343*H343*I343/J343,2)</f>
        <v/>
      </c>
      <c r="L343" s="13" t="n">
        <v>6559.67</v>
      </c>
      <c r="M343" s="13">
        <f>L343-K343</f>
        <v/>
      </c>
      <c r="N343" s="3" t="inlineStr">
        <is>
          <t>decline</t>
        </is>
      </c>
      <c r="O343" s="3" t="inlineStr">
        <is>
          <t>indicative</t>
        </is>
      </c>
    </row>
    <row r="344">
      <c r="A344" s="15" t="inlineStr">
        <is>
          <t>2025-08-08</t>
        </is>
      </c>
      <c r="B344" s="15" t="inlineStr">
        <is>
          <t>2e3d72a6-5c82-5f84-8b65-5269121e9cbb</t>
        </is>
      </c>
      <c r="C344" s="15" t="inlineStr">
        <is>
          <t>MO</t>
        </is>
      </c>
      <c r="D344" s="15" t="inlineStr">
        <is>
          <t>1958 McLaren 750S</t>
        </is>
      </c>
      <c r="E344" s="15" t="inlineStr">
        <is>
          <t>03 Supercar</t>
        </is>
      </c>
      <c r="F344" s="16" t="n">
        <v>1950000</v>
      </c>
      <c r="G344" s="17" t="n">
        <v>0.8</v>
      </c>
      <c r="H344" s="17" t="n">
        <v>1.06</v>
      </c>
      <c r="I344" s="17" t="n">
        <v>1</v>
      </c>
      <c r="J344" s="17" t="n">
        <v>0.53</v>
      </c>
      <c r="K344" s="16">
        <f>ROUND(F344/100*G344*H344*I344/J344,2)</f>
        <v/>
      </c>
      <c r="L344" s="16" t="n">
        <v>31200</v>
      </c>
      <c r="M344" s="16">
        <f>L344-K344</f>
        <v/>
      </c>
      <c r="N344" s="15" t="inlineStr">
        <is>
          <t>bind</t>
        </is>
      </c>
      <c r="O344" s="15" t="inlineStr">
        <is>
          <t>bound</t>
        </is>
      </c>
    </row>
    <row r="345">
      <c r="A345" s="3" t="inlineStr">
        <is>
          <t>2025-08-26</t>
        </is>
      </c>
      <c r="B345" s="3" t="inlineStr">
        <is>
          <t>cd0aae68-43c2-5b5a-b60e-7d967b39e2a6</t>
        </is>
      </c>
      <c r="C345" s="3" t="inlineStr">
        <is>
          <t>AR</t>
        </is>
      </c>
      <c r="D345" s="3" t="inlineStr">
        <is>
          <t>1983 Bentley Continental GT</t>
        </is>
      </c>
      <c r="E345" s="3" t="inlineStr">
        <is>
          <t>01 Luxury Sedan/SUV</t>
        </is>
      </c>
      <c r="F345" s="13" t="n">
        <v>545000</v>
      </c>
      <c r="G345" s="14" t="n">
        <v>0.65</v>
      </c>
      <c r="H345" s="14" t="n">
        <v>1.38</v>
      </c>
      <c r="I345" s="14" t="n">
        <v>1</v>
      </c>
      <c r="J345" s="14" t="n">
        <v>0.53</v>
      </c>
      <c r="K345" s="13">
        <f>ROUND(F345/100*G345*H345*I345/J345,2)</f>
        <v/>
      </c>
      <c r="L345" s="13" t="n">
        <v>9223.870000000001</v>
      </c>
      <c r="M345" s="13">
        <f>L345-K345</f>
        <v/>
      </c>
      <c r="N345" s="3" t="inlineStr">
        <is>
          <t>bind</t>
        </is>
      </c>
      <c r="O345" s="3" t="inlineStr">
        <is>
          <t>bound</t>
        </is>
      </c>
    </row>
    <row r="346">
      <c r="A346" s="15" t="inlineStr">
        <is>
          <t>2025-08-15</t>
        </is>
      </c>
      <c r="B346" s="15" t="inlineStr">
        <is>
          <t>7f9e82f1-c292-5d89-8485-3efabb54c7b0</t>
        </is>
      </c>
      <c r="C346" s="15" t="inlineStr">
        <is>
          <t>MO</t>
        </is>
      </c>
      <c r="D346" s="15" t="inlineStr">
        <is>
          <t>1979 BMW M8 Competition</t>
        </is>
      </c>
      <c r="E346" s="15" t="inlineStr">
        <is>
          <t>01 Luxury Sedan/SUV</t>
        </is>
      </c>
      <c r="F346" s="16" t="n">
        <v>260000</v>
      </c>
      <c r="G346" s="17" t="n">
        <v>0.75</v>
      </c>
      <c r="H346" s="17" t="n">
        <v>1.06</v>
      </c>
      <c r="I346" s="17" t="n">
        <v>1</v>
      </c>
      <c r="J346" s="17" t="n">
        <v>0.53</v>
      </c>
      <c r="K346" s="16">
        <f>ROUND(F346/100*G346*H346*I346/J346,2)</f>
        <v/>
      </c>
      <c r="L346" s="16" t="n">
        <v>3900</v>
      </c>
      <c r="M346" s="16">
        <f>L346-K346</f>
        <v/>
      </c>
      <c r="N346" s="15" t="inlineStr">
        <is>
          <t>decline</t>
        </is>
      </c>
      <c r="O346" s="15" t="inlineStr">
        <is>
          <t>indicative</t>
        </is>
      </c>
    </row>
    <row r="347">
      <c r="A347" s="3" t="inlineStr">
        <is>
          <t>2025-08-20</t>
        </is>
      </c>
      <c r="B347" s="3" t="inlineStr">
        <is>
          <t>3936a452-a0a9-54e3-90df-4a559edf377d</t>
        </is>
      </c>
      <c r="C347" s="3" t="inlineStr">
        <is>
          <t>MI</t>
        </is>
      </c>
      <c r="D347" s="3" t="inlineStr">
        <is>
          <t>1989 Bentley Continental GT</t>
        </is>
      </c>
      <c r="E347" s="3" t="inlineStr">
        <is>
          <t>01 Luxury Sedan/SUV</t>
        </is>
      </c>
      <c r="F347" s="13" t="n">
        <v>715000</v>
      </c>
      <c r="G347" s="14" t="n">
        <v>0.65</v>
      </c>
      <c r="H347" s="14" t="n">
        <v>1.55</v>
      </c>
      <c r="I347" s="14" t="n">
        <v>1</v>
      </c>
      <c r="J347" s="14" t="n">
        <v>0.53</v>
      </c>
      <c r="K347" s="13">
        <f>ROUND(F347/100*G347*H347*I347/J347,2)</f>
        <v/>
      </c>
      <c r="L347" s="13" t="n">
        <v>13591.75</v>
      </c>
      <c r="M347" s="13">
        <f>L347-K347</f>
        <v/>
      </c>
      <c r="N347" s="3" t="inlineStr">
        <is>
          <t>bind</t>
        </is>
      </c>
      <c r="O347" s="3" t="inlineStr">
        <is>
          <t>bound</t>
        </is>
      </c>
    </row>
    <row r="348">
      <c r="A348" s="15" t="inlineStr">
        <is>
          <t>2025-08-03</t>
        </is>
      </c>
      <c r="B348" s="15" t="inlineStr">
        <is>
          <t>feab29e0-92ba-5e27-9f79-fb696b94f3a1</t>
        </is>
      </c>
      <c r="C348" s="15" t="inlineStr">
        <is>
          <t>UT</t>
        </is>
      </c>
      <c r="D348" s="15" t="inlineStr">
        <is>
          <t>1970 Jaguar E-Type Series 1</t>
        </is>
      </c>
      <c r="E348" s="15" t="inlineStr">
        <is>
          <t>07 Post-War Classic (1946-1972)</t>
        </is>
      </c>
      <c r="F348" s="16" t="n">
        <v>170000</v>
      </c>
      <c r="G348" s="17" t="n">
        <v>0.57</v>
      </c>
      <c r="H348" s="17" t="n">
        <v>1.35</v>
      </c>
      <c r="I348" s="17" t="n">
        <v>1</v>
      </c>
      <c r="J348" s="17" t="n">
        <v>0.53</v>
      </c>
      <c r="K348" s="16">
        <f>ROUND(F348/100*G348*H348*I348/J348,2)</f>
        <v/>
      </c>
      <c r="L348" s="16" t="n">
        <v>2468.21</v>
      </c>
      <c r="M348" s="16">
        <f>L348-K348</f>
        <v/>
      </c>
      <c r="N348" s="15" t="inlineStr">
        <is>
          <t>bind</t>
        </is>
      </c>
      <c r="O348" s="15" t="inlineStr">
        <is>
          <t>bound</t>
        </is>
      </c>
    </row>
    <row r="349">
      <c r="A349" s="3" t="inlineStr">
        <is>
          <t>2025-08-05</t>
        </is>
      </c>
      <c r="B349" s="3" t="inlineStr">
        <is>
          <t>e5ce9ad0-84fd-5c2d-ad85-f9b24aa16227</t>
        </is>
      </c>
      <c r="C349" s="3" t="inlineStr">
        <is>
          <t>CA</t>
        </is>
      </c>
      <c r="D349" s="3" t="inlineStr">
        <is>
          <t>2002 Porsche 911 Turbo S</t>
        </is>
      </c>
      <c r="E349" s="3" t="inlineStr">
        <is>
          <t>01 Luxury Sedan/SUV</t>
        </is>
      </c>
      <c r="F349" s="13" t="n">
        <v>260000</v>
      </c>
      <c r="G349" s="14" t="n">
        <v>0.75</v>
      </c>
      <c r="H349" s="14" t="n">
        <v>1.35</v>
      </c>
      <c r="I349" s="14" t="n">
        <v>1</v>
      </c>
      <c r="J349" s="14" t="n">
        <v>0.53</v>
      </c>
      <c r="K349" s="13">
        <f>ROUND(F349/100*G349*H349*I349/J349,2)</f>
        <v/>
      </c>
      <c r="L349" s="13" t="n">
        <v>4966.98</v>
      </c>
      <c r="M349" s="13">
        <f>L349-K349</f>
        <v/>
      </c>
      <c r="N349" s="3" t="inlineStr">
        <is>
          <t>bind</t>
        </is>
      </c>
      <c r="O349" s="3" t="inlineStr">
        <is>
          <t>bound</t>
        </is>
      </c>
    </row>
    <row r="350">
      <c r="A350" s="15" t="inlineStr">
        <is>
          <t>2025-08-20</t>
        </is>
      </c>
      <c r="B350" s="15" t="inlineStr">
        <is>
          <t>f272142e-b04c-579c-b7e2-3d09d183b3d0</t>
        </is>
      </c>
      <c r="C350" s="15" t="inlineStr">
        <is>
          <t>IN</t>
        </is>
      </c>
      <c r="D350" s="15" t="inlineStr">
        <is>
          <t>1997 Lamborghini Huracan EVO</t>
        </is>
      </c>
      <c r="E350" s="15" t="inlineStr">
        <is>
          <t>03 Supercar</t>
        </is>
      </c>
      <c r="F350" s="16" t="n">
        <v>470000</v>
      </c>
      <c r="G350" s="17" t="n">
        <v>1.15</v>
      </c>
      <c r="H350" s="17" t="n">
        <v>1.23</v>
      </c>
      <c r="I350" s="17" t="n">
        <v>1</v>
      </c>
      <c r="J350" s="17" t="n">
        <v>0.53</v>
      </c>
      <c r="K350" s="16">
        <f>ROUND(F350/100*G350*H350*I350/J350,2)</f>
        <v/>
      </c>
      <c r="L350" s="16" t="n">
        <v>12543.68</v>
      </c>
      <c r="M350" s="16">
        <f>L350-K350</f>
        <v/>
      </c>
      <c r="N350" s="15" t="inlineStr">
        <is>
          <t>bind</t>
        </is>
      </c>
      <c r="O350" s="15" t="inlineStr">
        <is>
          <t>bound</t>
        </is>
      </c>
    </row>
    <row r="351">
      <c r="A351" s="3" t="inlineStr">
        <is>
          <t>2025-08-11</t>
        </is>
      </c>
      <c r="B351" s="3" t="inlineStr">
        <is>
          <t>bc284d21-532c-559e-bd37-f6a8bdc4e8cc</t>
        </is>
      </c>
      <c r="C351" s="3" t="inlineStr">
        <is>
          <t>WA</t>
        </is>
      </c>
      <c r="D351" s="3" t="inlineStr">
        <is>
          <t>1971 Mercedes-Benz AMG GT</t>
        </is>
      </c>
      <c r="E351" s="3" t="inlineStr">
        <is>
          <t>01 Luxury Sedan/SUV</t>
        </is>
      </c>
      <c r="F351" s="13" t="n">
        <v>540000</v>
      </c>
      <c r="G351" s="14" t="n">
        <v>0.65</v>
      </c>
      <c r="H351" s="14" t="n">
        <v>0.96</v>
      </c>
      <c r="I351" s="14" t="n">
        <v>1</v>
      </c>
      <c r="J351" s="14" t="n">
        <v>0.53</v>
      </c>
      <c r="K351" s="13">
        <f>ROUND(F351/100*G351*H351*I351/J351,2)</f>
        <v/>
      </c>
      <c r="L351" s="13" t="n">
        <v>6357.74</v>
      </c>
      <c r="M351" s="13">
        <f>L351-K351</f>
        <v/>
      </c>
      <c r="N351" s="3" t="inlineStr">
        <is>
          <t>refer</t>
        </is>
      </c>
      <c r="O351" s="3" t="inlineStr">
        <is>
          <t>indicative</t>
        </is>
      </c>
    </row>
    <row r="352">
      <c r="A352" s="15" t="inlineStr">
        <is>
          <t>2025-08-16</t>
        </is>
      </c>
      <c r="B352" s="15" t="inlineStr">
        <is>
          <t>1de7db10-993f-5f5b-95e2-86a0f3548a01</t>
        </is>
      </c>
      <c r="C352" s="15" t="inlineStr">
        <is>
          <t>IL</t>
        </is>
      </c>
      <c r="D352" s="15" t="inlineStr">
        <is>
          <t>1960 Ferrari 296 GTB</t>
        </is>
      </c>
      <c r="E352" s="15" t="inlineStr">
        <is>
          <t>03 Supercar</t>
        </is>
      </c>
      <c r="F352" s="16" t="n">
        <v>1950000</v>
      </c>
      <c r="G352" s="17" t="n">
        <v>0.8</v>
      </c>
      <c r="H352" s="17" t="n">
        <v>1.36</v>
      </c>
      <c r="I352" s="17" t="n">
        <v>1</v>
      </c>
      <c r="J352" s="17" t="n">
        <v>0.53</v>
      </c>
      <c r="K352" s="16">
        <f>ROUND(F352/100*G352*H352*I352/J352,2)</f>
        <v/>
      </c>
      <c r="L352" s="16" t="n">
        <v>40030.19</v>
      </c>
      <c r="M352" s="16">
        <f>L352-K352</f>
        <v/>
      </c>
      <c r="N352" s="15" t="inlineStr">
        <is>
          <t>bind</t>
        </is>
      </c>
      <c r="O352" s="15" t="inlineStr">
        <is>
          <t>bound</t>
        </is>
      </c>
    </row>
    <row r="353">
      <c r="A353" s="3" t="inlineStr">
        <is>
          <t>2025-08-23</t>
        </is>
      </c>
      <c r="B353" s="3" t="inlineStr">
        <is>
          <t>d1ec4958-7258-536e-88be-cf3dbca091d7</t>
        </is>
      </c>
      <c r="C353" s="3" t="inlineStr">
        <is>
          <t>NC</t>
        </is>
      </c>
      <c r="D353" s="3" t="inlineStr">
        <is>
          <t>1996 Porsche 911 Turbo S</t>
        </is>
      </c>
      <c r="E353" s="3" t="inlineStr">
        <is>
          <t>01 Luxury Sedan/SUV</t>
        </is>
      </c>
      <c r="F353" s="13" t="n">
        <v>555000</v>
      </c>
      <c r="G353" s="14" t="n">
        <v>0.65</v>
      </c>
      <c r="H353" s="14" t="n">
        <v>1.15</v>
      </c>
      <c r="I353" s="14" t="n">
        <v>1</v>
      </c>
      <c r="J353" s="14" t="n">
        <v>0.53</v>
      </c>
      <c r="K353" s="13">
        <f>ROUND(F353/100*G353*H353*I353/J353,2)</f>
        <v/>
      </c>
      <c r="L353" s="13" t="n">
        <v>7827.59</v>
      </c>
      <c r="M353" s="13">
        <f>L353-K353</f>
        <v/>
      </c>
      <c r="N353" s="3" t="inlineStr">
        <is>
          <t>bind</t>
        </is>
      </c>
      <c r="O353" s="3" t="inlineStr">
        <is>
          <t>bound</t>
        </is>
      </c>
    </row>
    <row r="354">
      <c r="A354" s="15" t="inlineStr">
        <is>
          <t>2025-08-15</t>
        </is>
      </c>
      <c r="B354" s="15" t="inlineStr">
        <is>
          <t>f526c6f3-c026-560a-abcd-80e6a01d159f</t>
        </is>
      </c>
      <c r="C354" s="15" t="inlineStr">
        <is>
          <t>MS</t>
        </is>
      </c>
      <c r="D354" s="15" t="inlineStr">
        <is>
          <t>1967 Ferrari 296 GTB</t>
        </is>
      </c>
      <c r="E354" s="15" t="inlineStr">
        <is>
          <t>03 Supercar</t>
        </is>
      </c>
      <c r="F354" s="16" t="n">
        <v>1145000</v>
      </c>
      <c r="G354" s="17" t="n">
        <v>0.8</v>
      </c>
      <c r="H354" s="17" t="n">
        <v>1.19</v>
      </c>
      <c r="I354" s="17" t="n">
        <v>1</v>
      </c>
      <c r="J354" s="17" t="n">
        <v>0.53</v>
      </c>
      <c r="K354" s="16">
        <f>ROUND(F354/100*G354*H354*I354/J354,2)</f>
        <v/>
      </c>
      <c r="L354" s="16" t="n">
        <v>20566.79</v>
      </c>
      <c r="M354" s="16">
        <f>L354-K354</f>
        <v/>
      </c>
      <c r="N354" s="15" t="inlineStr">
        <is>
          <t>bind</t>
        </is>
      </c>
      <c r="O354" s="15" t="inlineStr">
        <is>
          <t>bound</t>
        </is>
      </c>
    </row>
    <row r="355">
      <c r="A355" s="3" t="inlineStr">
        <is>
          <t>2025-08-27</t>
        </is>
      </c>
      <c r="B355" s="3" t="inlineStr">
        <is>
          <t>4c2ed248-342c-5cac-b780-5630a7a1fe19</t>
        </is>
      </c>
      <c r="C355" s="3" t="inlineStr">
        <is>
          <t>FL</t>
        </is>
      </c>
      <c r="D355" s="3" t="inlineStr">
        <is>
          <t>1977 Mercedes-Benz AMG GT</t>
        </is>
      </c>
      <c r="E355" s="3" t="inlineStr">
        <is>
          <t>01 Luxury Sedan/SUV</t>
        </is>
      </c>
      <c r="F355" s="13" t="n">
        <v>530000</v>
      </c>
      <c r="G355" s="14" t="n">
        <v>0.65</v>
      </c>
      <c r="H355" s="14" t="n">
        <v>1.42</v>
      </c>
      <c r="I355" s="14" t="n">
        <v>1</v>
      </c>
      <c r="J355" s="14" t="n">
        <v>0.53</v>
      </c>
      <c r="K355" s="13">
        <f>ROUND(F355/100*G355*H355*I355/J355,2)</f>
        <v/>
      </c>
      <c r="L355" s="13" t="n">
        <v>9230</v>
      </c>
      <c r="M355" s="13">
        <f>L355-K355</f>
        <v/>
      </c>
      <c r="N355" s="3" t="inlineStr">
        <is>
          <t>bind</t>
        </is>
      </c>
      <c r="O355" s="3" t="inlineStr">
        <is>
          <t>bound</t>
        </is>
      </c>
    </row>
    <row r="356">
      <c r="A356" s="15" t="inlineStr">
        <is>
          <t>2025-08-22</t>
        </is>
      </c>
      <c r="B356" s="15" t="inlineStr">
        <is>
          <t>ca16948c-85ce-5940-a061-027c3c4842f6</t>
        </is>
      </c>
      <c r="C356" s="15" t="inlineStr">
        <is>
          <t>NC</t>
        </is>
      </c>
      <c r="D356" s="15" t="inlineStr">
        <is>
          <t>1975 Mercedes-Benz AMG GT</t>
        </is>
      </c>
      <c r="E356" s="15" t="inlineStr">
        <is>
          <t>01 Luxury Sedan/SUV</t>
        </is>
      </c>
      <c r="F356" s="16" t="n">
        <v>365000</v>
      </c>
      <c r="G356" s="17" t="n">
        <v>0.75</v>
      </c>
      <c r="H356" s="17" t="n">
        <v>1.15</v>
      </c>
      <c r="I356" s="17" t="n">
        <v>1</v>
      </c>
      <c r="J356" s="17" t="n">
        <v>0.53</v>
      </c>
      <c r="K356" s="16">
        <f>ROUND(F356/100*G356*H356*I356/J356,2)</f>
        <v/>
      </c>
      <c r="L356" s="16" t="n">
        <v>5939.86</v>
      </c>
      <c r="M356" s="16">
        <f>L356-K356</f>
        <v/>
      </c>
      <c r="N356" s="15" t="inlineStr">
        <is>
          <t>decline</t>
        </is>
      </c>
      <c r="O356" s="15" t="inlineStr">
        <is>
          <t>indicative</t>
        </is>
      </c>
    </row>
    <row r="357">
      <c r="A357" s="3" t="inlineStr">
        <is>
          <t>2025-08-09</t>
        </is>
      </c>
      <c r="B357" s="3" t="inlineStr">
        <is>
          <t>37008bf9-2e83-58ea-8892-920f0da3ad92</t>
        </is>
      </c>
      <c r="C357" s="3" t="inlineStr">
        <is>
          <t>MN</t>
        </is>
      </c>
      <c r="D357" s="3" t="inlineStr">
        <is>
          <t>1964 Mercedes-Benz AMG GT</t>
        </is>
      </c>
      <c r="E357" s="3" t="inlineStr">
        <is>
          <t>01 Luxury Sedan/SUV</t>
        </is>
      </c>
      <c r="F357" s="13" t="n">
        <v>860000</v>
      </c>
      <c r="G357" s="14" t="n">
        <v>0.65</v>
      </c>
      <c r="H357" s="14" t="n">
        <v>1.32</v>
      </c>
      <c r="I357" s="14" t="n">
        <v>1</v>
      </c>
      <c r="J357" s="14" t="n">
        <v>0.53</v>
      </c>
      <c r="K357" s="13">
        <f>ROUND(F357/100*G357*H357*I357/J357,2)</f>
        <v/>
      </c>
      <c r="L357" s="13" t="n">
        <v>13922.26</v>
      </c>
      <c r="M357" s="13">
        <f>L357-K357</f>
        <v/>
      </c>
      <c r="N357" s="3" t="inlineStr">
        <is>
          <t>bind</t>
        </is>
      </c>
      <c r="O357" s="3" t="inlineStr">
        <is>
          <t>bound</t>
        </is>
      </c>
    </row>
    <row r="358">
      <c r="A358" s="15" t="inlineStr">
        <is>
          <t>2025-08-09</t>
        </is>
      </c>
      <c r="B358" s="15" t="inlineStr">
        <is>
          <t>bca4895e-c380-57e4-ac68-a2f68fce6cdf</t>
        </is>
      </c>
      <c r="C358" s="15" t="inlineStr">
        <is>
          <t>CT</t>
        </is>
      </c>
      <c r="D358" s="15" t="inlineStr">
        <is>
          <t>1955 Porsche 911 Turbo S</t>
        </is>
      </c>
      <c r="E358" s="15" t="inlineStr">
        <is>
          <t>01 Luxury Sedan/SUV</t>
        </is>
      </c>
      <c r="F358" s="16" t="n">
        <v>295000</v>
      </c>
      <c r="G358" s="17" t="n">
        <v>0.75</v>
      </c>
      <c r="H358" s="17" t="n">
        <v>1.12</v>
      </c>
      <c r="I358" s="17" t="n">
        <v>1</v>
      </c>
      <c r="J358" s="17" t="n">
        <v>0.53</v>
      </c>
      <c r="K358" s="16">
        <f>ROUND(F358/100*G358*H358*I358/J358,2)</f>
        <v/>
      </c>
      <c r="L358" s="16" t="n">
        <v>4675.47</v>
      </c>
      <c r="M358" s="16">
        <f>L358-K358</f>
        <v/>
      </c>
      <c r="N358" s="15" t="inlineStr">
        <is>
          <t>bind</t>
        </is>
      </c>
      <c r="O358" s="15" t="inlineStr">
        <is>
          <t>bound</t>
        </is>
      </c>
    </row>
    <row r="359">
      <c r="A359" s="3" t="inlineStr">
        <is>
          <t>2025-08-31</t>
        </is>
      </c>
      <c r="B359" s="3" t="inlineStr">
        <is>
          <t>eb92aa1a-37d4-5031-8f75-6aa9243c42ff</t>
        </is>
      </c>
      <c r="C359" s="3" t="inlineStr">
        <is>
          <t>MA</t>
        </is>
      </c>
      <c r="D359" s="3" t="inlineStr">
        <is>
          <t>2016 Ringbrothers Mustang</t>
        </is>
      </c>
      <c r="E359" s="3" t="inlineStr">
        <is>
          <t>11 Restomod/Coachbuilt</t>
        </is>
      </c>
      <c r="F359" s="13" t="n">
        <v>845000</v>
      </c>
      <c r="G359" s="14" t="n">
        <v>0.78</v>
      </c>
      <c r="H359" s="14" t="n">
        <v>1.25</v>
      </c>
      <c r="I359" s="14" t="n">
        <v>1</v>
      </c>
      <c r="J359" s="14" t="n">
        <v>0.53</v>
      </c>
      <c r="K359" s="13">
        <f>ROUND(F359/100*G359*H359*I359/J359,2)</f>
        <v/>
      </c>
      <c r="L359" s="13" t="n">
        <v>15544.81</v>
      </c>
      <c r="M359" s="13">
        <f>L359-K359</f>
        <v/>
      </c>
      <c r="N359" s="3" t="inlineStr">
        <is>
          <t>refer</t>
        </is>
      </c>
      <c r="O359" s="3" t="inlineStr">
        <is>
          <t>indicative</t>
        </is>
      </c>
    </row>
    <row r="360">
      <c r="A360" s="15" t="inlineStr">
        <is>
          <t>2025-08-02</t>
        </is>
      </c>
      <c r="B360" s="15" t="inlineStr">
        <is>
          <t>a213f660-d491-506e-b6a6-db86735823b0</t>
        </is>
      </c>
      <c r="C360" s="15" t="inlineStr">
        <is>
          <t>MI</t>
        </is>
      </c>
      <c r="D360" s="15" t="inlineStr">
        <is>
          <t>1968 Bentley 4.5 Litre</t>
        </is>
      </c>
      <c r="E360" s="15" t="inlineStr">
        <is>
          <t>06 Vintage Pre-War (pre-1946)</t>
        </is>
      </c>
      <c r="F360" s="16" t="n">
        <v>580000</v>
      </c>
      <c r="G360" s="17" t="n">
        <v>0.38</v>
      </c>
      <c r="H360" s="17" t="n">
        <v>1.55</v>
      </c>
      <c r="I360" s="17" t="n">
        <v>1</v>
      </c>
      <c r="J360" s="17" t="n">
        <v>0.53</v>
      </c>
      <c r="K360" s="16">
        <f>ROUND(F360/100*G360*H360*I360/J360,2)</f>
        <v/>
      </c>
      <c r="L360" s="16" t="n">
        <v>6445.66</v>
      </c>
      <c r="M360" s="16">
        <f>L360-K360</f>
        <v/>
      </c>
      <c r="N360" s="15" t="inlineStr">
        <is>
          <t>bind</t>
        </is>
      </c>
      <c r="O360" s="15" t="inlineStr">
        <is>
          <t>bound</t>
        </is>
      </c>
    </row>
    <row r="361">
      <c r="A361" s="3" t="inlineStr">
        <is>
          <t>2025-08-29</t>
        </is>
      </c>
      <c r="B361" s="3" t="inlineStr">
        <is>
          <t>8d30d274-bb2f-5f25-a4b4-08569154d973</t>
        </is>
      </c>
      <c r="C361" s="3" t="inlineStr">
        <is>
          <t>NY</t>
        </is>
      </c>
      <c r="D361" s="3" t="inlineStr">
        <is>
          <t>1996 Porsche 911 Turbo S</t>
        </is>
      </c>
      <c r="E361" s="3" t="inlineStr">
        <is>
          <t>01 Luxury Sedan/SUV</t>
        </is>
      </c>
      <c r="F361" s="13" t="n">
        <v>255000</v>
      </c>
      <c r="G361" s="14" t="n">
        <v>0.75</v>
      </c>
      <c r="H361" s="14" t="n">
        <v>1.28</v>
      </c>
      <c r="I361" s="14" t="n">
        <v>1</v>
      </c>
      <c r="J361" s="14" t="n">
        <v>0.53</v>
      </c>
      <c r="K361" s="13">
        <f>ROUND(F361/100*G361*H361*I361/J361,2)</f>
        <v/>
      </c>
      <c r="L361" s="13" t="n">
        <v>4618.87</v>
      </c>
      <c r="M361" s="13">
        <f>L361-K361</f>
        <v/>
      </c>
      <c r="N361" s="3" t="inlineStr">
        <is>
          <t>bind</t>
        </is>
      </c>
      <c r="O361" s="3" t="inlineStr">
        <is>
          <t>bound</t>
        </is>
      </c>
    </row>
    <row r="362">
      <c r="A362" s="15" t="inlineStr">
        <is>
          <t>2025-08-24</t>
        </is>
      </c>
      <c r="B362" s="15" t="inlineStr">
        <is>
          <t>78504cf8-fdca-5d83-83fb-fb8c2b96db3d</t>
        </is>
      </c>
      <c r="C362" s="15" t="inlineStr">
        <is>
          <t>TX</t>
        </is>
      </c>
      <c r="D362" s="15" t="inlineStr">
        <is>
          <t>2003 Bentley Continental GT</t>
        </is>
      </c>
      <c r="E362" s="15" t="inlineStr">
        <is>
          <t>01 Luxury Sedan/SUV</t>
        </is>
      </c>
      <c r="F362" s="16" t="n">
        <v>530000</v>
      </c>
      <c r="G362" s="17" t="n">
        <v>0.65</v>
      </c>
      <c r="H362" s="17" t="n">
        <v>1.15</v>
      </c>
      <c r="I362" s="17" t="n">
        <v>1</v>
      </c>
      <c r="J362" s="17" t="n">
        <v>0.53</v>
      </c>
      <c r="K362" s="16">
        <f>ROUND(F362/100*G362*H362*I362/J362,2)</f>
        <v/>
      </c>
      <c r="L362" s="16" t="n">
        <v>7475</v>
      </c>
      <c r="M362" s="16">
        <f>L362-K362</f>
        <v/>
      </c>
      <c r="N362" s="15" t="inlineStr">
        <is>
          <t>decline</t>
        </is>
      </c>
      <c r="O362" s="15" t="inlineStr">
        <is>
          <t>indicative</t>
        </is>
      </c>
    </row>
    <row r="363">
      <c r="A363" s="3" t="inlineStr">
        <is>
          <t>2025-08-25</t>
        </is>
      </c>
      <c r="B363" s="3" t="inlineStr">
        <is>
          <t>e3eea4db-ac55-56f4-87a9-d45a748b24e0</t>
        </is>
      </c>
      <c r="C363" s="3" t="inlineStr">
        <is>
          <t>GA</t>
        </is>
      </c>
      <c r="D363" s="3" t="inlineStr">
        <is>
          <t>1955 Ferrari 296 GTB</t>
        </is>
      </c>
      <c r="E363" s="3" t="inlineStr">
        <is>
          <t>03 Supercar</t>
        </is>
      </c>
      <c r="F363" s="13" t="n">
        <v>1125000</v>
      </c>
      <c r="G363" s="14" t="n">
        <v>0.8</v>
      </c>
      <c r="H363" s="14" t="n">
        <v>1.12</v>
      </c>
      <c r="I363" s="14" t="n">
        <v>1</v>
      </c>
      <c r="J363" s="14" t="n">
        <v>0.53</v>
      </c>
      <c r="K363" s="13">
        <f>ROUND(F363/100*G363*H363*I363/J363,2)</f>
        <v/>
      </c>
      <c r="L363" s="13" t="n">
        <v>19018.87</v>
      </c>
      <c r="M363" s="13">
        <f>L363-K363</f>
        <v/>
      </c>
      <c r="N363" s="3" t="inlineStr">
        <is>
          <t>bind</t>
        </is>
      </c>
      <c r="O363" s="3" t="inlineStr">
        <is>
          <t>bound</t>
        </is>
      </c>
    </row>
    <row r="364">
      <c r="A364" s="15" t="inlineStr">
        <is>
          <t>2025-08-23</t>
        </is>
      </c>
      <c r="B364" s="15" t="inlineStr">
        <is>
          <t>de295465-43bb-581d-a7fc-7f0376349857</t>
        </is>
      </c>
      <c r="C364" s="15" t="inlineStr">
        <is>
          <t>OK</t>
        </is>
      </c>
      <c r="D364" s="15" t="inlineStr">
        <is>
          <t>1983 Ringbrothers Mustang</t>
        </is>
      </c>
      <c r="E364" s="15" t="inlineStr">
        <is>
          <t>11 Restomod/Coachbuilt</t>
        </is>
      </c>
      <c r="F364" s="16" t="n">
        <v>490000</v>
      </c>
      <c r="G364" s="17" t="n">
        <v>0.88</v>
      </c>
      <c r="H364" s="17" t="n">
        <v>1.26</v>
      </c>
      <c r="I364" s="17" t="n">
        <v>1</v>
      </c>
      <c r="J364" s="17" t="n">
        <v>0.53</v>
      </c>
      <c r="K364" s="16">
        <f>ROUND(F364/100*G364*H364*I364/J364,2)</f>
        <v/>
      </c>
      <c r="L364" s="16" t="n">
        <v>10251.17</v>
      </c>
      <c r="M364" s="16">
        <f>L364-K364</f>
        <v/>
      </c>
      <c r="N364" s="15" t="inlineStr">
        <is>
          <t>decline</t>
        </is>
      </c>
      <c r="O364" s="15" t="inlineStr">
        <is>
          <t>indicative</t>
        </is>
      </c>
    </row>
    <row r="365">
      <c r="A365" s="3" t="inlineStr">
        <is>
          <t>2025-08-11</t>
        </is>
      </c>
      <c r="B365" s="3" t="inlineStr">
        <is>
          <t>73a18388-30fb-5bb8-aa49-92af42bada3b</t>
        </is>
      </c>
      <c r="C365" s="3" t="inlineStr">
        <is>
          <t>NY</t>
        </is>
      </c>
      <c r="D365" s="3" t="inlineStr">
        <is>
          <t>1975 Aston Martin DB12</t>
        </is>
      </c>
      <c r="E365" s="3" t="inlineStr">
        <is>
          <t>01 Luxury Sedan/SUV</t>
        </is>
      </c>
      <c r="F365" s="13" t="n">
        <v>675000</v>
      </c>
      <c r="G365" s="14" t="n">
        <v>0.65</v>
      </c>
      <c r="H365" s="14" t="n">
        <v>1.28</v>
      </c>
      <c r="I365" s="14" t="n">
        <v>1</v>
      </c>
      <c r="J365" s="14" t="n">
        <v>0.53</v>
      </c>
      <c r="K365" s="13">
        <f>ROUND(F365/100*G365*H365*I365/J365,2)</f>
        <v/>
      </c>
      <c r="L365" s="13" t="n">
        <v>10596.23</v>
      </c>
      <c r="M365" s="13">
        <f>L365-K365</f>
        <v/>
      </c>
      <c r="N365" s="3" t="inlineStr">
        <is>
          <t>bind</t>
        </is>
      </c>
      <c r="O365" s="3" t="inlineStr">
        <is>
          <t>bound</t>
        </is>
      </c>
    </row>
    <row r="366">
      <c r="A366" s="15" t="inlineStr">
        <is>
          <t>2025-08-04</t>
        </is>
      </c>
      <c r="B366" s="15" t="inlineStr">
        <is>
          <t>9d855927-2f57-547d-9488-8296b9181948</t>
        </is>
      </c>
      <c r="C366" s="15" t="inlineStr">
        <is>
          <t>NJ</t>
        </is>
      </c>
      <c r="D366" s="15" t="inlineStr">
        <is>
          <t>2022 Bentley Continental GT</t>
        </is>
      </c>
      <c r="E366" s="15" t="inlineStr">
        <is>
          <t>01 Luxury Sedan/SUV</t>
        </is>
      </c>
      <c r="F366" s="16" t="n">
        <v>615000</v>
      </c>
      <c r="G366" s="17" t="n">
        <v>0.65</v>
      </c>
      <c r="H366" s="17" t="n">
        <v>0.91</v>
      </c>
      <c r="I366" s="17" t="n">
        <v>1</v>
      </c>
      <c r="J366" s="17" t="n">
        <v>0.53</v>
      </c>
      <c r="K366" s="16">
        <f>ROUND(F366/100*G366*H366*I366/J366,2)</f>
        <v/>
      </c>
      <c r="L366" s="16" t="n">
        <v>6863.63</v>
      </c>
      <c r="M366" s="16">
        <f>L366-K366</f>
        <v/>
      </c>
      <c r="N366" s="15" t="inlineStr">
        <is>
          <t>bind</t>
        </is>
      </c>
      <c r="O366" s="15" t="inlineStr">
        <is>
          <t>bound</t>
        </is>
      </c>
    </row>
    <row r="367">
      <c r="A367" s="3" t="inlineStr">
        <is>
          <t>2025-08-13</t>
        </is>
      </c>
      <c r="B367" s="3" t="inlineStr">
        <is>
          <t>933362b9-4fd0-5f57-9aba-1506ee8de715</t>
        </is>
      </c>
      <c r="C367" s="3" t="inlineStr">
        <is>
          <t>GA</t>
        </is>
      </c>
      <c r="D367" s="3" t="inlineStr">
        <is>
          <t>2002 BMW M8 Competition</t>
        </is>
      </c>
      <c r="E367" s="3" t="inlineStr">
        <is>
          <t>01 Luxury Sedan/SUV</t>
        </is>
      </c>
      <c r="F367" s="13" t="n">
        <v>685000</v>
      </c>
      <c r="G367" s="14" t="n">
        <v>0.65</v>
      </c>
      <c r="H367" s="14" t="n">
        <v>1.12</v>
      </c>
      <c r="I367" s="14" t="n">
        <v>1</v>
      </c>
      <c r="J367" s="14" t="n">
        <v>0.53</v>
      </c>
      <c r="K367" s="13">
        <f>ROUND(F367/100*G367*H367*I367/J367,2)</f>
        <v/>
      </c>
      <c r="L367" s="13" t="n">
        <v>9409.059999999999</v>
      </c>
      <c r="M367" s="13">
        <f>L367-K367</f>
        <v/>
      </c>
      <c r="N367" s="3" t="inlineStr">
        <is>
          <t>refer</t>
        </is>
      </c>
      <c r="O367" s="3" t="inlineStr">
        <is>
          <t>indicative</t>
        </is>
      </c>
    </row>
    <row r="368">
      <c r="A368" s="15" t="inlineStr">
        <is>
          <t>2025-08-16</t>
        </is>
      </c>
      <c r="B368" s="15" t="inlineStr">
        <is>
          <t>a594f69a-0188-564a-8c02-7c1ea73f2533</t>
        </is>
      </c>
      <c r="C368" s="15" t="inlineStr">
        <is>
          <t>WV</t>
        </is>
      </c>
      <c r="D368" s="15" t="inlineStr">
        <is>
          <t>1976 Mercedes-Benz 280SL Pagoda</t>
        </is>
      </c>
      <c r="E368" s="15" t="inlineStr">
        <is>
          <t>07 Post-War Classic (1946-1972)</t>
        </is>
      </c>
      <c r="F368" s="16" t="n">
        <v>420000</v>
      </c>
      <c r="G368" s="17" t="n">
        <v>0.48</v>
      </c>
      <c r="H368" s="17" t="n">
        <v>1.33</v>
      </c>
      <c r="I368" s="17" t="n">
        <v>1</v>
      </c>
      <c r="J368" s="17" t="n">
        <v>0.53</v>
      </c>
      <c r="K368" s="16">
        <f>ROUND(F368/100*G368*H368*I368/J368,2)</f>
        <v/>
      </c>
      <c r="L368" s="16" t="n">
        <v>5059.02</v>
      </c>
      <c r="M368" s="16">
        <f>L368-K368</f>
        <v/>
      </c>
      <c r="N368" s="15" t="inlineStr">
        <is>
          <t>bind</t>
        </is>
      </c>
      <c r="O368" s="15" t="inlineStr">
        <is>
          <t>bound</t>
        </is>
      </c>
    </row>
    <row r="369">
      <c r="A369" s="3" t="inlineStr">
        <is>
          <t>2025-08-02</t>
        </is>
      </c>
      <c r="B369" s="3" t="inlineStr">
        <is>
          <t>9b3f014f-98cb-5a4f-8daf-12a97c14e3df</t>
        </is>
      </c>
      <c r="C369" s="3" t="inlineStr">
        <is>
          <t>CA</t>
        </is>
      </c>
      <c r="D369" s="3" t="inlineStr">
        <is>
          <t>1993 Aston Martin DB12</t>
        </is>
      </c>
      <c r="E369" s="3" t="inlineStr">
        <is>
          <t>01 Luxury Sedan/SUV</t>
        </is>
      </c>
      <c r="F369" s="13" t="n">
        <v>600000</v>
      </c>
      <c r="G369" s="14" t="n">
        <v>0.65</v>
      </c>
      <c r="H369" s="14" t="n">
        <v>1.35</v>
      </c>
      <c r="I369" s="14" t="n">
        <v>1</v>
      </c>
      <c r="J369" s="14" t="n">
        <v>0.53</v>
      </c>
      <c r="K369" s="13">
        <f>ROUND(F369/100*G369*H369*I369/J369,2)</f>
        <v/>
      </c>
      <c r="L369" s="13" t="n">
        <v>9933.959999999999</v>
      </c>
      <c r="M369" s="13">
        <f>L369-K369</f>
        <v/>
      </c>
      <c r="N369" s="3" t="inlineStr">
        <is>
          <t>bind</t>
        </is>
      </c>
      <c r="O369" s="3" t="inlineStr">
        <is>
          <t>bound</t>
        </is>
      </c>
    </row>
    <row r="370">
      <c r="A370" s="15" t="inlineStr">
        <is>
          <t>2025-08-20</t>
        </is>
      </c>
      <c r="B370" s="15" t="inlineStr">
        <is>
          <t>da832c46-7b88-5389-841e-d8b709cf5ac8</t>
        </is>
      </c>
      <c r="C370" s="15" t="inlineStr">
        <is>
          <t>GA</t>
        </is>
      </c>
      <c r="D370" s="15" t="inlineStr">
        <is>
          <t>1966 Ringbrothers Mustang</t>
        </is>
      </c>
      <c r="E370" s="15" t="inlineStr">
        <is>
          <t>11 Restomod/Coachbuilt</t>
        </is>
      </c>
      <c r="F370" s="16" t="n">
        <v>510000</v>
      </c>
      <c r="G370" s="17" t="n">
        <v>0.78</v>
      </c>
      <c r="H370" s="17" t="n">
        <v>1.12</v>
      </c>
      <c r="I370" s="17" t="n">
        <v>1</v>
      </c>
      <c r="J370" s="17" t="n">
        <v>0.53</v>
      </c>
      <c r="K370" s="16">
        <f>ROUND(F370/100*G370*H370*I370/J370,2)</f>
        <v/>
      </c>
      <c r="L370" s="16" t="n">
        <v>8406.34</v>
      </c>
      <c r="M370" s="16">
        <f>L370-K370</f>
        <v/>
      </c>
      <c r="N370" s="15" t="inlineStr">
        <is>
          <t>decline</t>
        </is>
      </c>
      <c r="O370" s="15" t="inlineStr">
        <is>
          <t>indicative</t>
        </is>
      </c>
    </row>
    <row r="371">
      <c r="A371" s="3" t="inlineStr">
        <is>
          <t>2025-08-17</t>
        </is>
      </c>
      <c r="B371" s="3" t="inlineStr">
        <is>
          <t>da57d744-762e-57ed-8988-206aad891c76</t>
        </is>
      </c>
      <c r="C371" s="3" t="inlineStr">
        <is>
          <t>OH</t>
        </is>
      </c>
      <c r="D371" s="3" t="inlineStr">
        <is>
          <t>2006 BMW M8 Competition</t>
        </is>
      </c>
      <c r="E371" s="3" t="inlineStr">
        <is>
          <t>01 Luxury Sedan/SUV</t>
        </is>
      </c>
      <c r="F371" s="13" t="n">
        <v>385000</v>
      </c>
      <c r="G371" s="14" t="n">
        <v>0.75</v>
      </c>
      <c r="H371" s="14" t="n">
        <v>1.39</v>
      </c>
      <c r="I371" s="14" t="n">
        <v>1</v>
      </c>
      <c r="J371" s="14" t="n">
        <v>0.53</v>
      </c>
      <c r="K371" s="13">
        <f>ROUND(F371/100*G371*H371*I371/J371,2)</f>
        <v/>
      </c>
      <c r="L371" s="13" t="n">
        <v>7572.88</v>
      </c>
      <c r="M371" s="13">
        <f>L371-K371</f>
        <v/>
      </c>
      <c r="N371" s="3" t="inlineStr">
        <is>
          <t>bind</t>
        </is>
      </c>
      <c r="O371" s="3" t="inlineStr">
        <is>
          <t>bound</t>
        </is>
      </c>
    </row>
    <row r="372">
      <c r="A372" s="15" t="inlineStr">
        <is>
          <t>2025-08-01</t>
        </is>
      </c>
      <c r="B372" s="15" t="inlineStr">
        <is>
          <t>a5e19bea-5bca-55a9-9a12-2ad805270ca6</t>
        </is>
      </c>
      <c r="C372" s="15" t="inlineStr">
        <is>
          <t>MA</t>
        </is>
      </c>
      <c r="D372" s="15" t="inlineStr">
        <is>
          <t>1975 Aston Martin DB12</t>
        </is>
      </c>
      <c r="E372" s="15" t="inlineStr">
        <is>
          <t>01 Luxury Sedan/SUV</t>
        </is>
      </c>
      <c r="F372" s="16" t="n">
        <v>795000</v>
      </c>
      <c r="G372" s="17" t="n">
        <v>0.65</v>
      </c>
      <c r="H372" s="17" t="n">
        <v>1.25</v>
      </c>
      <c r="I372" s="17" t="n">
        <v>1</v>
      </c>
      <c r="J372" s="17" t="n">
        <v>0.53</v>
      </c>
      <c r="K372" s="16">
        <f>ROUND(F372/100*G372*H372*I372/J372,2)</f>
        <v/>
      </c>
      <c r="L372" s="16" t="n">
        <v>12187.5</v>
      </c>
      <c r="M372" s="16">
        <f>L372-K372</f>
        <v/>
      </c>
      <c r="N372" s="15" t="inlineStr">
        <is>
          <t>refer</t>
        </is>
      </c>
      <c r="O372" s="15" t="inlineStr">
        <is>
          <t>indicative</t>
        </is>
      </c>
    </row>
    <row r="373">
      <c r="A373" s="3" t="inlineStr">
        <is>
          <t>2025-08-07</t>
        </is>
      </c>
      <c r="B373" s="3" t="inlineStr">
        <is>
          <t>d41660a8-721e-51e9-8d7d-41a7049bcfcf</t>
        </is>
      </c>
      <c r="C373" s="3" t="inlineStr">
        <is>
          <t>OK</t>
        </is>
      </c>
      <c r="D373" s="3" t="inlineStr">
        <is>
          <t>2019 Aston Martin DB5</t>
        </is>
      </c>
      <c r="E373" s="3" t="inlineStr">
        <is>
          <t>07 Post-War Classic (1946-1972)</t>
        </is>
      </c>
      <c r="F373" s="13" t="n">
        <v>445000</v>
      </c>
      <c r="G373" s="14" t="n">
        <v>0.48</v>
      </c>
      <c r="H373" s="14" t="n">
        <v>1.26</v>
      </c>
      <c r="I373" s="14" t="n">
        <v>1</v>
      </c>
      <c r="J373" s="14" t="n">
        <v>0.53</v>
      </c>
      <c r="K373" s="13">
        <f>ROUND(F373/100*G373*H373*I373/J373,2)</f>
        <v/>
      </c>
      <c r="L373" s="13" t="n">
        <v>5078.04</v>
      </c>
      <c r="M373" s="13">
        <f>L373-K373</f>
        <v/>
      </c>
      <c r="N373" s="3" t="inlineStr">
        <is>
          <t>decline</t>
        </is>
      </c>
      <c r="O373" s="3" t="inlineStr">
        <is>
          <t>indicative</t>
        </is>
      </c>
    </row>
    <row r="374">
      <c r="A374" s="15" t="inlineStr">
        <is>
          <t>2025-08-17</t>
        </is>
      </c>
      <c r="B374" s="15" t="inlineStr">
        <is>
          <t>dcc05f87-bb5c-54a2-b356-e43bc32bb320</t>
        </is>
      </c>
      <c r="C374" s="15" t="inlineStr">
        <is>
          <t>GA</t>
        </is>
      </c>
      <c r="D374" s="15" t="inlineStr">
        <is>
          <t>2003 Aston Martin DB12</t>
        </is>
      </c>
      <c r="E374" s="15" t="inlineStr">
        <is>
          <t>01 Luxury Sedan/SUV</t>
        </is>
      </c>
      <c r="F374" s="16" t="n">
        <v>575000</v>
      </c>
      <c r="G374" s="17" t="n">
        <v>0.65</v>
      </c>
      <c r="H374" s="17" t="n">
        <v>1.12</v>
      </c>
      <c r="I374" s="17" t="n">
        <v>1</v>
      </c>
      <c r="J374" s="17" t="n">
        <v>0.53</v>
      </c>
      <c r="K374" s="16">
        <f>ROUND(F374/100*G374*H374*I374/J374,2)</f>
        <v/>
      </c>
      <c r="L374" s="16" t="n">
        <v>7898.11</v>
      </c>
      <c r="M374" s="16">
        <f>L374-K374</f>
        <v/>
      </c>
      <c r="N374" s="15" t="inlineStr">
        <is>
          <t>bind</t>
        </is>
      </c>
      <c r="O374" s="15" t="inlineStr">
        <is>
          <t>bound</t>
        </is>
      </c>
    </row>
    <row r="375">
      <c r="A375" s="3" t="inlineStr">
        <is>
          <t>2025-08-26</t>
        </is>
      </c>
      <c r="B375" s="3" t="inlineStr">
        <is>
          <t>62962c14-feee-5c55-a307-c4ace2e05515</t>
        </is>
      </c>
      <c r="C375" s="3" t="inlineStr">
        <is>
          <t>IL</t>
        </is>
      </c>
      <c r="D375" s="3" t="inlineStr">
        <is>
          <t>1996 Porsche 911 Turbo S</t>
        </is>
      </c>
      <c r="E375" s="3" t="inlineStr">
        <is>
          <t>01 Luxury Sedan/SUV</t>
        </is>
      </c>
      <c r="F375" s="13" t="n">
        <v>120000</v>
      </c>
      <c r="G375" s="14" t="n">
        <v>0.92</v>
      </c>
      <c r="H375" s="14" t="n">
        <v>1.36</v>
      </c>
      <c r="I375" s="14" t="n">
        <v>1</v>
      </c>
      <c r="J375" s="14" t="n">
        <v>0.53</v>
      </c>
      <c r="K375" s="13">
        <f>ROUND(F375/100*G375*H375*I375/J375,2)</f>
        <v/>
      </c>
      <c r="L375" s="13" t="n">
        <v>2832.91</v>
      </c>
      <c r="M375" s="13">
        <f>L375-K375</f>
        <v/>
      </c>
      <c r="N375" s="3" t="inlineStr">
        <is>
          <t>bind</t>
        </is>
      </c>
      <c r="O375" s="3" t="inlineStr">
        <is>
          <t>bound</t>
        </is>
      </c>
    </row>
    <row r="376">
      <c r="A376" s="15" t="inlineStr">
        <is>
          <t>2025-08-02</t>
        </is>
      </c>
      <c r="B376" s="15" t="inlineStr">
        <is>
          <t>769c99d5-d070-5ada-bd7d-094b3ad394ac</t>
        </is>
      </c>
      <c r="C376" s="15" t="inlineStr">
        <is>
          <t>MA</t>
        </is>
      </c>
      <c r="D376" s="15" t="inlineStr">
        <is>
          <t>2023 Ferrari 275 GTB/4</t>
        </is>
      </c>
      <c r="E376" s="15" t="inlineStr">
        <is>
          <t>07 Post-War Classic (1946-1972)</t>
        </is>
      </c>
      <c r="F376" s="16" t="n">
        <v>1365000</v>
      </c>
      <c r="G376" s="17" t="n">
        <v>0.38</v>
      </c>
      <c r="H376" s="17" t="n">
        <v>1.25</v>
      </c>
      <c r="I376" s="17" t="n">
        <v>1</v>
      </c>
      <c r="J376" s="17" t="n">
        <v>0.53</v>
      </c>
      <c r="K376" s="16">
        <f>ROUND(F376/100*G376*H376*I376/J376,2)</f>
        <v/>
      </c>
      <c r="L376" s="16" t="n">
        <v>12233.49</v>
      </c>
      <c r="M376" s="16">
        <f>L376-K376</f>
        <v/>
      </c>
      <c r="N376" s="15" t="inlineStr">
        <is>
          <t>bind</t>
        </is>
      </c>
      <c r="O376" s="15" t="inlineStr">
        <is>
          <t>bound</t>
        </is>
      </c>
    </row>
    <row r="377">
      <c r="A377" s="3" t="inlineStr">
        <is>
          <t>2025-08-01</t>
        </is>
      </c>
      <c r="B377" s="3" t="inlineStr">
        <is>
          <t>3bf99509-5c0e-543e-9c97-6f3f83429164</t>
        </is>
      </c>
      <c r="C377" s="3" t="inlineStr">
        <is>
          <t>MD</t>
        </is>
      </c>
      <c r="D377" s="3" t="inlineStr">
        <is>
          <t>1962 McLaren 750S</t>
        </is>
      </c>
      <c r="E377" s="3" t="inlineStr">
        <is>
          <t>03 Supercar</t>
        </is>
      </c>
      <c r="F377" s="13" t="n">
        <v>555000</v>
      </c>
      <c r="G377" s="14" t="n">
        <v>0.95</v>
      </c>
      <c r="H377" s="14" t="n">
        <v>0.95</v>
      </c>
      <c r="I377" s="14" t="n">
        <v>1</v>
      </c>
      <c r="J377" s="14" t="n">
        <v>0.53</v>
      </c>
      <c r="K377" s="13">
        <f>ROUND(F377/100*G377*H377*I377/J377,2)</f>
        <v/>
      </c>
      <c r="L377" s="13" t="n">
        <v>9450.709999999999</v>
      </c>
      <c r="M377" s="13">
        <f>L377-K377</f>
        <v/>
      </c>
      <c r="N377" s="3" t="inlineStr">
        <is>
          <t>bind</t>
        </is>
      </c>
      <c r="O377" s="3" t="inlineStr">
        <is>
          <t>bound</t>
        </is>
      </c>
    </row>
    <row r="378">
      <c r="A378" s="15" t="inlineStr">
        <is>
          <t>2025-08-13</t>
        </is>
      </c>
      <c r="B378" s="15" t="inlineStr">
        <is>
          <t>feacaa5a-2822-5100-9e5e-5bac67e89f50</t>
        </is>
      </c>
      <c r="C378" s="15" t="inlineStr">
        <is>
          <t>TX</t>
        </is>
      </c>
      <c r="D378" s="15" t="inlineStr">
        <is>
          <t>1995 Ferrari SF90 Stradale</t>
        </is>
      </c>
      <c r="E378" s="15" t="inlineStr">
        <is>
          <t>03 Supercar</t>
        </is>
      </c>
      <c r="F378" s="16" t="n">
        <v>570000</v>
      </c>
      <c r="G378" s="17" t="n">
        <v>0.95</v>
      </c>
      <c r="H378" s="17" t="n">
        <v>1.15</v>
      </c>
      <c r="I378" s="17" t="n">
        <v>1</v>
      </c>
      <c r="J378" s="17" t="n">
        <v>0.53</v>
      </c>
      <c r="K378" s="16">
        <f>ROUND(F378/100*G378*H378*I378/J378,2)</f>
        <v/>
      </c>
      <c r="L378" s="16" t="n">
        <v>11749.53</v>
      </c>
      <c r="M378" s="16">
        <f>L378-K378</f>
        <v/>
      </c>
      <c r="N378" s="15" t="inlineStr">
        <is>
          <t>bind</t>
        </is>
      </c>
      <c r="O378" s="15" t="inlineStr">
        <is>
          <t>bound</t>
        </is>
      </c>
    </row>
    <row r="379">
      <c r="A379" s="3" t="inlineStr">
        <is>
          <t>2025-08-22</t>
        </is>
      </c>
      <c r="B379" s="3" t="inlineStr">
        <is>
          <t>a7d94ec5-e977-5e67-9239-03411201167b</t>
        </is>
      </c>
      <c r="C379" s="3" t="inlineStr">
        <is>
          <t>MI</t>
        </is>
      </c>
      <c r="D379" s="3" t="inlineStr">
        <is>
          <t>2004 Bentley Continental GT</t>
        </is>
      </c>
      <c r="E379" s="3" t="inlineStr">
        <is>
          <t>01 Luxury Sedan/SUV</t>
        </is>
      </c>
      <c r="F379" s="13" t="n">
        <v>480000</v>
      </c>
      <c r="G379" s="14" t="n">
        <v>0.75</v>
      </c>
      <c r="H379" s="14" t="n">
        <v>1.55</v>
      </c>
      <c r="I379" s="14" t="n">
        <v>1</v>
      </c>
      <c r="J379" s="14" t="n">
        <v>0.53</v>
      </c>
      <c r="K379" s="13">
        <f>ROUND(F379/100*G379*H379*I379/J379,2)</f>
        <v/>
      </c>
      <c r="L379" s="13" t="n">
        <v>10528.3</v>
      </c>
      <c r="M379" s="13">
        <f>L379-K379</f>
        <v/>
      </c>
      <c r="N379" s="3" t="inlineStr">
        <is>
          <t>bind</t>
        </is>
      </c>
      <c r="O379" s="3" t="inlineStr">
        <is>
          <t>bound</t>
        </is>
      </c>
    </row>
    <row r="380">
      <c r="A380" s="15" t="inlineStr">
        <is>
          <t>2025-08-07</t>
        </is>
      </c>
      <c r="B380" s="15" t="inlineStr">
        <is>
          <t>25ea2118-cb9c-5b1b-b669-cfec7cab403d</t>
        </is>
      </c>
      <c r="C380" s="15" t="inlineStr">
        <is>
          <t>MD</t>
        </is>
      </c>
      <c r="D380" s="15" t="inlineStr">
        <is>
          <t>1960 Ferrari 296 GTB</t>
        </is>
      </c>
      <c r="E380" s="15" t="inlineStr">
        <is>
          <t>03 Supercar</t>
        </is>
      </c>
      <c r="F380" s="16" t="n">
        <v>1950000</v>
      </c>
      <c r="G380" s="17" t="n">
        <v>0.8</v>
      </c>
      <c r="H380" s="17" t="n">
        <v>0.95</v>
      </c>
      <c r="I380" s="17" t="n">
        <v>1</v>
      </c>
      <c r="J380" s="17" t="n">
        <v>0.53</v>
      </c>
      <c r="K380" s="16">
        <f>ROUND(F380/100*G380*H380*I380/J380,2)</f>
        <v/>
      </c>
      <c r="L380" s="16" t="n">
        <v>27962.26</v>
      </c>
      <c r="M380" s="16">
        <f>L380-K380</f>
        <v/>
      </c>
      <c r="N380" s="15" t="inlineStr">
        <is>
          <t>decline</t>
        </is>
      </c>
      <c r="O380" s="15" t="inlineStr">
        <is>
          <t>indicative</t>
        </is>
      </c>
    </row>
    <row r="381">
      <c r="A381" s="3" t="inlineStr">
        <is>
          <t>2025-08-18</t>
        </is>
      </c>
      <c r="B381" s="3" t="inlineStr">
        <is>
          <t>6c7ebb95-0075-57e9-8e41-030ad2bba13e</t>
        </is>
      </c>
      <c r="C381" s="3" t="inlineStr">
        <is>
          <t>CT</t>
        </is>
      </c>
      <c r="D381" s="3" t="inlineStr">
        <is>
          <t>2008 Maserati GranTurismo</t>
        </is>
      </c>
      <c r="E381" s="3" t="inlineStr">
        <is>
          <t>01 Luxury Sedan/SUV</t>
        </is>
      </c>
      <c r="F381" s="13" t="n">
        <v>325000</v>
      </c>
      <c r="G381" s="14" t="n">
        <v>0.75</v>
      </c>
      <c r="H381" s="14" t="n">
        <v>1.12</v>
      </c>
      <c r="I381" s="14" t="n">
        <v>1</v>
      </c>
      <c r="J381" s="14" t="n">
        <v>0.53</v>
      </c>
      <c r="K381" s="13">
        <f>ROUND(F381/100*G381*H381*I381/J381,2)</f>
        <v/>
      </c>
      <c r="L381" s="13" t="n">
        <v>5150.94</v>
      </c>
      <c r="M381" s="13">
        <f>L381-K381</f>
        <v/>
      </c>
      <c r="N381" s="3" t="inlineStr">
        <is>
          <t>bind</t>
        </is>
      </c>
      <c r="O381" s="3" t="inlineStr">
        <is>
          <t>bound</t>
        </is>
      </c>
    </row>
    <row r="382">
      <c r="A382" s="15" t="inlineStr">
        <is>
          <t>2025-08-10</t>
        </is>
      </c>
      <c r="B382" s="15" t="inlineStr">
        <is>
          <t>8b7f0a5b-b299-522a-8670-3721b6d97487</t>
        </is>
      </c>
      <c r="C382" s="15" t="inlineStr">
        <is>
          <t>CO</t>
        </is>
      </c>
      <c r="D382" s="15" t="inlineStr">
        <is>
          <t>1983 Aston Martin DB12</t>
        </is>
      </c>
      <c r="E382" s="15" t="inlineStr">
        <is>
          <t>01 Luxury Sedan/SUV</t>
        </is>
      </c>
      <c r="F382" s="16" t="n">
        <v>770000</v>
      </c>
      <c r="G382" s="17" t="n">
        <v>0.65</v>
      </c>
      <c r="H382" s="17" t="n">
        <v>1.1</v>
      </c>
      <c r="I382" s="17" t="n">
        <v>1</v>
      </c>
      <c r="J382" s="17" t="n">
        <v>0.53</v>
      </c>
      <c r="K382" s="16">
        <f>ROUND(F382/100*G382*H382*I382/J382,2)</f>
        <v/>
      </c>
      <c r="L382" s="16" t="n">
        <v>10387.74</v>
      </c>
      <c r="M382" s="16">
        <f>L382-K382</f>
        <v/>
      </c>
      <c r="N382" s="15" t="inlineStr">
        <is>
          <t>bind</t>
        </is>
      </c>
      <c r="O382" s="15" t="inlineStr">
        <is>
          <t>bound</t>
        </is>
      </c>
    </row>
    <row r="383">
      <c r="A383" s="3" t="inlineStr">
        <is>
          <t>2025-08-31</t>
        </is>
      </c>
      <c r="B383" s="3" t="inlineStr">
        <is>
          <t>ae2ac3a5-1a5e-5811-a8d2-3ee5e6c97fb1</t>
        </is>
      </c>
      <c r="C383" s="3" t="inlineStr">
        <is>
          <t>KY</t>
        </is>
      </c>
      <c r="D383" s="3" t="inlineStr">
        <is>
          <t>1959 Lamborghini Huracan EVO</t>
        </is>
      </c>
      <c r="E383" s="3" t="inlineStr">
        <is>
          <t>03 Supercar</t>
        </is>
      </c>
      <c r="F383" s="13" t="n">
        <v>1950000</v>
      </c>
      <c r="G383" s="14" t="n">
        <v>0.8</v>
      </c>
      <c r="H383" s="14" t="n">
        <v>1.34</v>
      </c>
      <c r="I383" s="14" t="n">
        <v>1</v>
      </c>
      <c r="J383" s="14" t="n">
        <v>0.53</v>
      </c>
      <c r="K383" s="13">
        <f>ROUND(F383/100*G383*H383*I383/J383,2)</f>
        <v/>
      </c>
      <c r="L383" s="13" t="n">
        <v>39441.51</v>
      </c>
      <c r="M383" s="13">
        <f>L383-K383</f>
        <v/>
      </c>
      <c r="N383" s="3" t="inlineStr">
        <is>
          <t>bind</t>
        </is>
      </c>
      <c r="O383" s="3" t="inlineStr">
        <is>
          <t>bound</t>
        </is>
      </c>
    </row>
    <row r="384">
      <c r="A384" s="15" t="inlineStr">
        <is>
          <t>2025-08-27</t>
        </is>
      </c>
      <c r="B384" s="15" t="inlineStr">
        <is>
          <t>657a38f7-eb0f-59f4-b20a-4f6b03df0409</t>
        </is>
      </c>
      <c r="C384" s="15" t="inlineStr">
        <is>
          <t>MI</t>
        </is>
      </c>
      <c r="D384" s="15" t="inlineStr">
        <is>
          <t>2017 Maserati GranTurismo</t>
        </is>
      </c>
      <c r="E384" s="15" t="inlineStr">
        <is>
          <t>01 Luxury Sedan/SUV</t>
        </is>
      </c>
      <c r="F384" s="16" t="n">
        <v>895000</v>
      </c>
      <c r="G384" s="17" t="n">
        <v>0.65</v>
      </c>
      <c r="H384" s="17" t="n">
        <v>1.55</v>
      </c>
      <c r="I384" s="17" t="n">
        <v>1</v>
      </c>
      <c r="J384" s="17" t="n">
        <v>0.53</v>
      </c>
      <c r="K384" s="16">
        <f>ROUND(F384/100*G384*H384*I384/J384,2)</f>
        <v/>
      </c>
      <c r="L384" s="16" t="n">
        <v>17013.44</v>
      </c>
      <c r="M384" s="16">
        <f>L384-K384</f>
        <v/>
      </c>
      <c r="N384" s="15" t="inlineStr">
        <is>
          <t>decline</t>
        </is>
      </c>
      <c r="O384" s="15" t="inlineStr">
        <is>
          <t>indicative</t>
        </is>
      </c>
    </row>
    <row r="385">
      <c r="A385" s="3" t="inlineStr">
        <is>
          <t>2025-08-16</t>
        </is>
      </c>
      <c r="B385" s="3" t="inlineStr">
        <is>
          <t>d55830ab-2620-5d43-b055-908568703ba4</t>
        </is>
      </c>
      <c r="C385" s="3" t="inlineStr">
        <is>
          <t>CA</t>
        </is>
      </c>
      <c r="D385" s="3" t="inlineStr">
        <is>
          <t>1991 Ferrari 296 GTB</t>
        </is>
      </c>
      <c r="E385" s="3" t="inlineStr">
        <is>
          <t>03 Supercar</t>
        </is>
      </c>
      <c r="F385" s="13" t="n">
        <v>765000</v>
      </c>
      <c r="G385" s="14" t="n">
        <v>0.95</v>
      </c>
      <c r="H385" s="14" t="n">
        <v>1.35</v>
      </c>
      <c r="I385" s="14" t="n">
        <v>1</v>
      </c>
      <c r="J385" s="14" t="n">
        <v>0.53</v>
      </c>
      <c r="K385" s="13">
        <f>ROUND(F385/100*G385*H385*I385/J385,2)</f>
        <v/>
      </c>
      <c r="L385" s="13" t="n">
        <v>18511.56</v>
      </c>
      <c r="M385" s="13">
        <f>L385-K385</f>
        <v/>
      </c>
      <c r="N385" s="3" t="inlineStr">
        <is>
          <t>refer</t>
        </is>
      </c>
      <c r="O385" s="3" t="inlineStr">
        <is>
          <t>indicative</t>
        </is>
      </c>
    </row>
    <row r="386">
      <c r="A386" s="15" t="inlineStr">
        <is>
          <t>2025-08-11</t>
        </is>
      </c>
      <c r="B386" s="15" t="inlineStr">
        <is>
          <t>ced53988-e765-5ed0-bc87-52027d8d37e7</t>
        </is>
      </c>
      <c r="C386" s="15" t="inlineStr">
        <is>
          <t>LA</t>
        </is>
      </c>
      <c r="D386" s="15" t="inlineStr">
        <is>
          <t>2008 Lamborghini Huracan EVO</t>
        </is>
      </c>
      <c r="E386" s="15" t="inlineStr">
        <is>
          <t>03 Supercar</t>
        </is>
      </c>
      <c r="F386" s="16" t="n">
        <v>1950000</v>
      </c>
      <c r="G386" s="17" t="n">
        <v>0.8</v>
      </c>
      <c r="H386" s="17" t="n">
        <v>1.21</v>
      </c>
      <c r="I386" s="17" t="n">
        <v>1</v>
      </c>
      <c r="J386" s="17" t="n">
        <v>0.53</v>
      </c>
      <c r="K386" s="16">
        <f>ROUND(F386/100*G386*H386*I386/J386,2)</f>
        <v/>
      </c>
      <c r="L386" s="16" t="n">
        <v>35615.09</v>
      </c>
      <c r="M386" s="16">
        <f>L386-K386</f>
        <v/>
      </c>
      <c r="N386" s="15" t="inlineStr">
        <is>
          <t>bind</t>
        </is>
      </c>
      <c r="O386" s="15" t="inlineStr">
        <is>
          <t>bound</t>
        </is>
      </c>
    </row>
    <row r="387">
      <c r="A387" s="3" t="inlineStr">
        <is>
          <t>2025-08-23</t>
        </is>
      </c>
      <c r="B387" s="3" t="inlineStr">
        <is>
          <t>cf947ed8-2f7f-58d4-9e2f-5e4104a3c526</t>
        </is>
      </c>
      <c r="C387" s="3" t="inlineStr">
        <is>
          <t>AL</t>
        </is>
      </c>
      <c r="D387" s="3" t="inlineStr">
        <is>
          <t>2022 Bugatti Type 57</t>
        </is>
      </c>
      <c r="E387" s="3" t="inlineStr">
        <is>
          <t>06 Vintage Pre-War (pre-1946)</t>
        </is>
      </c>
      <c r="F387" s="13" t="n">
        <v>710000</v>
      </c>
      <c r="G387" s="14" t="n">
        <v>0.38</v>
      </c>
      <c r="H387" s="14" t="n">
        <v>1.27</v>
      </c>
      <c r="I387" s="14" t="n">
        <v>1</v>
      </c>
      <c r="J387" s="14" t="n">
        <v>0.53</v>
      </c>
      <c r="K387" s="13">
        <f>ROUND(F387/100*G387*H387*I387/J387,2)</f>
        <v/>
      </c>
      <c r="L387" s="13" t="n">
        <v>6465.02</v>
      </c>
      <c r="M387" s="13">
        <f>L387-K387</f>
        <v/>
      </c>
      <c r="N387" s="3" t="inlineStr">
        <is>
          <t>decline</t>
        </is>
      </c>
      <c r="O387" s="3" t="inlineStr">
        <is>
          <t>indicative</t>
        </is>
      </c>
    </row>
    <row r="388">
      <c r="A388" s="15" t="inlineStr">
        <is>
          <t>2025-08-01</t>
        </is>
      </c>
      <c r="B388" s="15" t="inlineStr">
        <is>
          <t>803122cf-adeb-5435-bf9a-97ba70580447</t>
        </is>
      </c>
      <c r="C388" s="15" t="inlineStr">
        <is>
          <t>NV</t>
        </is>
      </c>
      <c r="D388" s="15" t="inlineStr">
        <is>
          <t>2014 Maserati GranTurismo</t>
        </is>
      </c>
      <c r="E388" s="15" t="inlineStr">
        <is>
          <t>01 Luxury Sedan/SUV</t>
        </is>
      </c>
      <c r="F388" s="16" t="n">
        <v>660000</v>
      </c>
      <c r="G388" s="17" t="n">
        <v>0.65</v>
      </c>
      <c r="H388" s="17" t="n">
        <v>1.17</v>
      </c>
      <c r="I388" s="17" t="n">
        <v>1</v>
      </c>
      <c r="J388" s="17" t="n">
        <v>0.53</v>
      </c>
      <c r="K388" s="16">
        <f>ROUND(F388/100*G388*H388*I388/J388,2)</f>
        <v/>
      </c>
      <c r="L388" s="16" t="n">
        <v>9470.379999999999</v>
      </c>
      <c r="M388" s="16">
        <f>L388-K388</f>
        <v/>
      </c>
      <c r="N388" s="15" t="inlineStr">
        <is>
          <t>decline</t>
        </is>
      </c>
      <c r="O388" s="15" t="inlineStr">
        <is>
          <t>indicative</t>
        </is>
      </c>
    </row>
    <row r="389">
      <c r="A389" s="3" t="inlineStr">
        <is>
          <t>2025-08-12</t>
        </is>
      </c>
      <c r="B389" s="3" t="inlineStr">
        <is>
          <t>91b503ce-bec9-5d34-965a-41e1fb8faea1</t>
        </is>
      </c>
      <c r="C389" s="3" t="inlineStr">
        <is>
          <t>PA</t>
        </is>
      </c>
      <c r="D389" s="3" t="inlineStr">
        <is>
          <t>2013 Porsche 911 Turbo S</t>
        </is>
      </c>
      <c r="E389" s="3" t="inlineStr">
        <is>
          <t>01 Luxury Sedan/SUV</t>
        </is>
      </c>
      <c r="F389" s="13" t="n">
        <v>920000</v>
      </c>
      <c r="G389" s="14" t="n">
        <v>0.65</v>
      </c>
      <c r="H389" s="14" t="n">
        <v>1</v>
      </c>
      <c r="I389" s="14" t="n">
        <v>1</v>
      </c>
      <c r="J389" s="14" t="n">
        <v>0.53</v>
      </c>
      <c r="K389" s="13">
        <f>ROUND(F389/100*G389*H389*I389/J389,2)</f>
        <v/>
      </c>
      <c r="L389" s="13" t="n">
        <v>11283.02</v>
      </c>
      <c r="M389" s="13">
        <f>L389-K389</f>
        <v/>
      </c>
      <c r="N389" s="3" t="inlineStr">
        <is>
          <t>bind</t>
        </is>
      </c>
      <c r="O389" s="3" t="inlineStr">
        <is>
          <t>bound</t>
        </is>
      </c>
    </row>
    <row r="390">
      <c r="A390" s="15" t="inlineStr">
        <is>
          <t>2025-08-03</t>
        </is>
      </c>
      <c r="B390" s="15" t="inlineStr">
        <is>
          <t>d045345e-6756-5aae-a826-0ae4e58c2361</t>
        </is>
      </c>
      <c r="C390" s="15" t="inlineStr">
        <is>
          <t>NY</t>
        </is>
      </c>
      <c r="D390" s="15" t="inlineStr">
        <is>
          <t>1969 Maserati GranTurismo</t>
        </is>
      </c>
      <c r="E390" s="15" t="inlineStr">
        <is>
          <t>01 Luxury Sedan/SUV</t>
        </is>
      </c>
      <c r="F390" s="16" t="n">
        <v>1390000</v>
      </c>
      <c r="G390" s="17" t="n">
        <v>0.55</v>
      </c>
      <c r="H390" s="17" t="n">
        <v>1.28</v>
      </c>
      <c r="I390" s="17" t="n">
        <v>1</v>
      </c>
      <c r="J390" s="17" t="n">
        <v>0.53</v>
      </c>
      <c r="K390" s="16">
        <f>ROUND(F390/100*G390*H390*I390/J390,2)</f>
        <v/>
      </c>
      <c r="L390" s="16" t="n">
        <v>18463.4</v>
      </c>
      <c r="M390" s="16">
        <f>L390-K390</f>
        <v/>
      </c>
      <c r="N390" s="15" t="inlineStr">
        <is>
          <t>bind</t>
        </is>
      </c>
      <c r="O390" s="15" t="inlineStr">
        <is>
          <t>bound</t>
        </is>
      </c>
    </row>
    <row r="391">
      <c r="A391" s="3" t="inlineStr">
        <is>
          <t>2025-08-29</t>
        </is>
      </c>
      <c r="B391" s="3" t="inlineStr">
        <is>
          <t>f584b1ff-71fb-5a86-a49f-6c2ccf035d9e</t>
        </is>
      </c>
      <c r="C391" s="3" t="inlineStr">
        <is>
          <t>TN</t>
        </is>
      </c>
      <c r="D391" s="3" t="inlineStr">
        <is>
          <t>1960 Aston Martin DB12</t>
        </is>
      </c>
      <c r="E391" s="3" t="inlineStr">
        <is>
          <t>01 Luxury Sedan/SUV</t>
        </is>
      </c>
      <c r="F391" s="13" t="n">
        <v>770000</v>
      </c>
      <c r="G391" s="14" t="n">
        <v>0.65</v>
      </c>
      <c r="H391" s="14" t="n">
        <v>0.98</v>
      </c>
      <c r="I391" s="14" t="n">
        <v>1</v>
      </c>
      <c r="J391" s="14" t="n">
        <v>0.53</v>
      </c>
      <c r="K391" s="13">
        <f>ROUND(F391/100*G391*H391*I391/J391,2)</f>
        <v/>
      </c>
      <c r="L391" s="13" t="n">
        <v>9254.530000000001</v>
      </c>
      <c r="M391" s="13">
        <f>L391-K391</f>
        <v/>
      </c>
      <c r="N391" s="3" t="inlineStr">
        <is>
          <t>bind</t>
        </is>
      </c>
      <c r="O391" s="3" t="inlineStr">
        <is>
          <t>bound</t>
        </is>
      </c>
    </row>
    <row r="392">
      <c r="A392" s="15" t="inlineStr">
        <is>
          <t>2025-08-15</t>
        </is>
      </c>
      <c r="B392" s="15" t="inlineStr">
        <is>
          <t>3cc056d3-476d-55fd-90d3-b8ac16da30a9</t>
        </is>
      </c>
      <c r="C392" s="15" t="inlineStr">
        <is>
          <t>NE</t>
        </is>
      </c>
      <c r="D392" s="15" t="inlineStr">
        <is>
          <t>1992 Maserati GranTurismo</t>
        </is>
      </c>
      <c r="E392" s="15" t="inlineStr">
        <is>
          <t>01 Luxury Sedan/SUV</t>
        </is>
      </c>
      <c r="F392" s="16" t="n">
        <v>935000</v>
      </c>
      <c r="G392" s="17" t="n">
        <v>0.65</v>
      </c>
      <c r="H392" s="17" t="n">
        <v>1.3</v>
      </c>
      <c r="I392" s="17" t="n">
        <v>1</v>
      </c>
      <c r="J392" s="17" t="n">
        <v>0.53</v>
      </c>
      <c r="K392" s="16">
        <f>ROUND(F392/100*G392*H392*I392/J392,2)</f>
        <v/>
      </c>
      <c r="L392" s="16" t="n">
        <v>14907.08</v>
      </c>
      <c r="M392" s="16">
        <f>L392-K392</f>
        <v/>
      </c>
      <c r="N392" s="15" t="inlineStr">
        <is>
          <t>refer</t>
        </is>
      </c>
      <c r="O392" s="15" t="inlineStr">
        <is>
          <t>indicative</t>
        </is>
      </c>
    </row>
    <row r="393">
      <c r="A393" s="3" t="inlineStr">
        <is>
          <t>2025-08-01</t>
        </is>
      </c>
      <c r="B393" s="3" t="inlineStr">
        <is>
          <t>91f69928-f239-5539-9c60-2abff5fb1cb1</t>
        </is>
      </c>
      <c r="C393" s="3" t="inlineStr">
        <is>
          <t>TX</t>
        </is>
      </c>
      <c r="D393" s="3" t="inlineStr">
        <is>
          <t>2016 Maserati GranTurismo</t>
        </is>
      </c>
      <c r="E393" s="3" t="inlineStr">
        <is>
          <t>01 Luxury Sedan/SUV</t>
        </is>
      </c>
      <c r="F393" s="13" t="n">
        <v>380000</v>
      </c>
      <c r="G393" s="14" t="n">
        <v>0.75</v>
      </c>
      <c r="H393" s="14" t="n">
        <v>1.15</v>
      </c>
      <c r="I393" s="14" t="n">
        <v>1</v>
      </c>
      <c r="J393" s="14" t="n">
        <v>0.53</v>
      </c>
      <c r="K393" s="13">
        <f>ROUND(F393/100*G393*H393*I393/J393,2)</f>
        <v/>
      </c>
      <c r="L393" s="13" t="n">
        <v>6183.96</v>
      </c>
      <c r="M393" s="13">
        <f>L393-K393</f>
        <v/>
      </c>
      <c r="N393" s="3" t="inlineStr">
        <is>
          <t>bind</t>
        </is>
      </c>
      <c r="O393" s="3" t="inlineStr">
        <is>
          <t>bound</t>
        </is>
      </c>
    </row>
    <row r="394">
      <c r="A394" s="15" t="inlineStr">
        <is>
          <t>2025-08-16</t>
        </is>
      </c>
      <c r="B394" s="15" t="inlineStr">
        <is>
          <t>506b5168-01d7-588a-b13b-a64da2050b1c</t>
        </is>
      </c>
      <c r="C394" s="15" t="inlineStr">
        <is>
          <t>CA</t>
        </is>
      </c>
      <c r="D394" s="15" t="inlineStr">
        <is>
          <t>1973 Mercedes-Benz 280SL Pagoda</t>
        </is>
      </c>
      <c r="E394" s="15" t="inlineStr">
        <is>
          <t>07 Post-War Classic (1946-1972)</t>
        </is>
      </c>
      <c r="F394" s="16" t="n">
        <v>920000</v>
      </c>
      <c r="G394" s="17" t="n">
        <v>0.43</v>
      </c>
      <c r="H394" s="17" t="n">
        <v>1.35</v>
      </c>
      <c r="I394" s="17" t="n">
        <v>1</v>
      </c>
      <c r="J394" s="17" t="n">
        <v>0.53</v>
      </c>
      <c r="K394" s="16">
        <f>ROUND(F394/100*G394*H394*I394/J394,2)</f>
        <v/>
      </c>
      <c r="L394" s="16" t="n">
        <v>10076.6</v>
      </c>
      <c r="M394" s="16">
        <f>L394-K394</f>
        <v/>
      </c>
      <c r="N394" s="15" t="inlineStr">
        <is>
          <t>bind</t>
        </is>
      </c>
      <c r="O394" s="15" t="inlineStr">
        <is>
          <t>bound</t>
        </is>
      </c>
    </row>
    <row r="395">
      <c r="A395" s="3" t="inlineStr">
        <is>
          <t>2025-08-31</t>
        </is>
      </c>
      <c r="B395" s="3" t="inlineStr">
        <is>
          <t>31bf7ddc-40bf-5590-80b9-c053a11b86b2</t>
        </is>
      </c>
      <c r="C395" s="3" t="inlineStr">
        <is>
          <t>PA</t>
        </is>
      </c>
      <c r="D395" s="3" t="inlineStr">
        <is>
          <t>2024 Maserati GranTurismo</t>
        </is>
      </c>
      <c r="E395" s="3" t="inlineStr">
        <is>
          <t>01 Luxury Sedan/SUV</t>
        </is>
      </c>
      <c r="F395" s="13" t="n">
        <v>1080000</v>
      </c>
      <c r="G395" s="14" t="n">
        <v>0.55</v>
      </c>
      <c r="H395" s="14" t="n">
        <v>1</v>
      </c>
      <c r="I395" s="14" t="n">
        <v>1</v>
      </c>
      <c r="J395" s="14" t="n">
        <v>0.53</v>
      </c>
      <c r="K395" s="13">
        <f>ROUND(F395/100*G395*H395*I395/J395,2)</f>
        <v/>
      </c>
      <c r="L395" s="13" t="n">
        <v>11207.55</v>
      </c>
      <c r="M395" s="13">
        <f>L395-K395</f>
        <v/>
      </c>
      <c r="N395" s="3" t="inlineStr">
        <is>
          <t>bind</t>
        </is>
      </c>
      <c r="O395" s="3" t="inlineStr">
        <is>
          <t>bound</t>
        </is>
      </c>
    </row>
    <row r="396">
      <c r="A396" s="15" t="inlineStr">
        <is>
          <t>2025-08-30</t>
        </is>
      </c>
      <c r="B396" s="15" t="inlineStr">
        <is>
          <t>bd0add05-2762-5a12-ace9-3e6988469180</t>
        </is>
      </c>
      <c r="C396" s="15" t="inlineStr">
        <is>
          <t>CA</t>
        </is>
      </c>
      <c r="D396" s="15" t="inlineStr">
        <is>
          <t>2024 Alfa Romeo 8C 2900</t>
        </is>
      </c>
      <c r="E396" s="15" t="inlineStr">
        <is>
          <t>06 Vintage Pre-War (pre-1946)</t>
        </is>
      </c>
      <c r="F396" s="16" t="n">
        <v>690000</v>
      </c>
      <c r="G396" s="17" t="n">
        <v>0.38</v>
      </c>
      <c r="H396" s="17" t="n">
        <v>1.35</v>
      </c>
      <c r="I396" s="17" t="n">
        <v>1</v>
      </c>
      <c r="J396" s="17" t="n">
        <v>0.53</v>
      </c>
      <c r="K396" s="16">
        <f>ROUND(F396/100*G396*H396*I396/J396,2)</f>
        <v/>
      </c>
      <c r="L396" s="16" t="n">
        <v>6678.68</v>
      </c>
      <c r="M396" s="16">
        <f>L396-K396</f>
        <v/>
      </c>
      <c r="N396" s="15" t="inlineStr">
        <is>
          <t>bind</t>
        </is>
      </c>
      <c r="O396" s="15" t="inlineStr">
        <is>
          <t>bound</t>
        </is>
      </c>
    </row>
    <row r="397">
      <c r="A397" s="3" t="inlineStr">
        <is>
          <t>2025-08-10</t>
        </is>
      </c>
      <c r="B397" s="3" t="inlineStr">
        <is>
          <t>b6c4f807-ec39-54c6-ac7d-02f69dbcb736</t>
        </is>
      </c>
      <c r="C397" s="3" t="inlineStr">
        <is>
          <t>TX</t>
        </is>
      </c>
      <c r="D397" s="3" t="inlineStr">
        <is>
          <t>1997 Ferrari 275 GTB/4</t>
        </is>
      </c>
      <c r="E397" s="3" t="inlineStr">
        <is>
          <t>07 Post-War Classic (1946-1972)</t>
        </is>
      </c>
      <c r="F397" s="13" t="n">
        <v>1310000</v>
      </c>
      <c r="G397" s="14" t="n">
        <v>0.38</v>
      </c>
      <c r="H397" s="14" t="n">
        <v>1.15</v>
      </c>
      <c r="I397" s="14" t="n">
        <v>1</v>
      </c>
      <c r="J397" s="14" t="n">
        <v>0.53</v>
      </c>
      <c r="K397" s="13">
        <f>ROUND(F397/100*G397*H397*I397/J397,2)</f>
        <v/>
      </c>
      <c r="L397" s="13" t="n">
        <v>10801.32</v>
      </c>
      <c r="M397" s="13">
        <f>L397-K397</f>
        <v/>
      </c>
      <c r="N397" s="3" t="inlineStr">
        <is>
          <t>decline</t>
        </is>
      </c>
      <c r="O397" s="3" t="inlineStr">
        <is>
          <t>indicative</t>
        </is>
      </c>
    </row>
    <row r="398">
      <c r="A398" s="15" t="inlineStr">
        <is>
          <t>2025-08-22</t>
        </is>
      </c>
      <c r="B398" s="15" t="inlineStr">
        <is>
          <t>553d5056-0261-505a-9958-280edd7f3a49</t>
        </is>
      </c>
      <c r="C398" s="15" t="inlineStr">
        <is>
          <t>VT</t>
        </is>
      </c>
      <c r="D398" s="15" t="inlineStr">
        <is>
          <t>1980 Aston Martin DB12</t>
        </is>
      </c>
      <c r="E398" s="15" t="inlineStr">
        <is>
          <t>01 Luxury Sedan/SUV</t>
        </is>
      </c>
      <c r="F398" s="16" t="n">
        <v>765000</v>
      </c>
      <c r="G398" s="17" t="n">
        <v>0.65</v>
      </c>
      <c r="H398" s="17" t="n">
        <v>1.22</v>
      </c>
      <c r="I398" s="17" t="n">
        <v>1</v>
      </c>
      <c r="J398" s="17" t="n">
        <v>0.53</v>
      </c>
      <c r="K398" s="16">
        <f>ROUND(F398/100*G398*H398*I398/J398,2)</f>
        <v/>
      </c>
      <c r="L398" s="16" t="n">
        <v>11446.13</v>
      </c>
      <c r="M398" s="16">
        <f>L398-K398</f>
        <v/>
      </c>
      <c r="N398" s="15" t="inlineStr">
        <is>
          <t>bind</t>
        </is>
      </c>
      <c r="O398" s="15" t="inlineStr">
        <is>
          <t>bound</t>
        </is>
      </c>
    </row>
    <row r="399">
      <c r="A399" s="3" t="inlineStr">
        <is>
          <t>2025-08-06</t>
        </is>
      </c>
      <c r="B399" s="3" t="inlineStr">
        <is>
          <t>45012a0e-28a1-5668-86f2-d851462a9df5</t>
        </is>
      </c>
      <c r="C399" s="3" t="inlineStr">
        <is>
          <t>ME</t>
        </is>
      </c>
      <c r="D399" s="3" t="inlineStr">
        <is>
          <t>1961 Aston Martin DB12</t>
        </is>
      </c>
      <c r="E399" s="3" t="inlineStr">
        <is>
          <t>01 Luxury Sedan/SUV</t>
        </is>
      </c>
      <c r="F399" s="13" t="n">
        <v>710000</v>
      </c>
      <c r="G399" s="14" t="n">
        <v>0.65</v>
      </c>
      <c r="H399" s="14" t="n">
        <v>1.08</v>
      </c>
      <c r="I399" s="14" t="n">
        <v>1</v>
      </c>
      <c r="J399" s="14" t="n">
        <v>0.53</v>
      </c>
      <c r="K399" s="13">
        <f>ROUND(F399/100*G399*H399*I399/J399,2)</f>
        <v/>
      </c>
      <c r="L399" s="13" t="n">
        <v>9404.15</v>
      </c>
      <c r="M399" s="13">
        <f>L399-K399</f>
        <v/>
      </c>
      <c r="N399" s="3" t="inlineStr">
        <is>
          <t>decline</t>
        </is>
      </c>
      <c r="O399" s="3" t="inlineStr">
        <is>
          <t>indicative</t>
        </is>
      </c>
    </row>
    <row r="400">
      <c r="A400" s="15" t="inlineStr">
        <is>
          <t>2025-08-18</t>
        </is>
      </c>
      <c r="B400" s="15" t="inlineStr">
        <is>
          <t>3f4a49a3-5883-5166-98ba-342259f4432e</t>
        </is>
      </c>
      <c r="C400" s="15" t="inlineStr">
        <is>
          <t>GA</t>
        </is>
      </c>
      <c r="D400" s="15" t="inlineStr">
        <is>
          <t>1963 Aston Martin DB12</t>
        </is>
      </c>
      <c r="E400" s="15" t="inlineStr">
        <is>
          <t>01 Luxury Sedan/SUV</t>
        </is>
      </c>
      <c r="F400" s="16" t="n">
        <v>885000</v>
      </c>
      <c r="G400" s="17" t="n">
        <v>0.65</v>
      </c>
      <c r="H400" s="17" t="n">
        <v>1.12</v>
      </c>
      <c r="I400" s="17" t="n">
        <v>1</v>
      </c>
      <c r="J400" s="17" t="n">
        <v>0.53</v>
      </c>
      <c r="K400" s="16">
        <f>ROUND(F400/100*G400*H400*I400/J400,2)</f>
        <v/>
      </c>
      <c r="L400" s="16" t="n">
        <v>12156.23</v>
      </c>
      <c r="M400" s="16">
        <f>L400-K400</f>
        <v/>
      </c>
      <c r="N400" s="15" t="inlineStr">
        <is>
          <t>bind</t>
        </is>
      </c>
      <c r="O400" s="15" t="inlineStr">
        <is>
          <t>bound</t>
        </is>
      </c>
    </row>
    <row r="401">
      <c r="A401" s="3" t="inlineStr">
        <is>
          <t>2025-08-14</t>
        </is>
      </c>
      <c r="B401" s="3" t="inlineStr">
        <is>
          <t>973f3533-9dbe-5afa-a909-d7fc85330d00</t>
        </is>
      </c>
      <c r="C401" s="3" t="inlineStr">
        <is>
          <t>PA</t>
        </is>
      </c>
      <c r="D401" s="3" t="inlineStr">
        <is>
          <t>2019 Mercedes-Benz 280SL Pagoda</t>
        </is>
      </c>
      <c r="E401" s="3" t="inlineStr">
        <is>
          <t>07 Post-War Classic (1946-1972)</t>
        </is>
      </c>
      <c r="F401" s="13" t="n">
        <v>710000</v>
      </c>
      <c r="G401" s="14" t="n">
        <v>0.43</v>
      </c>
      <c r="H401" s="14" t="n">
        <v>1</v>
      </c>
      <c r="I401" s="14" t="n">
        <v>1</v>
      </c>
      <c r="J401" s="14" t="n">
        <v>0.53</v>
      </c>
      <c r="K401" s="13">
        <f>ROUND(F401/100*G401*H401*I401/J401,2)</f>
        <v/>
      </c>
      <c r="L401" s="13" t="n">
        <v>5760.38</v>
      </c>
      <c r="M401" s="13">
        <f>L401-K401</f>
        <v/>
      </c>
      <c r="N401" s="3" t="inlineStr">
        <is>
          <t>bind</t>
        </is>
      </c>
      <c r="O401" s="3" t="inlineStr">
        <is>
          <t>bound</t>
        </is>
      </c>
    </row>
    <row r="402">
      <c r="A402" s="15" t="inlineStr">
        <is>
          <t>2025-08-02</t>
        </is>
      </c>
      <c r="B402" s="15" t="inlineStr">
        <is>
          <t>97bbf99d-95ea-5463-b70d-adbe197538c9</t>
        </is>
      </c>
      <c r="C402" s="15" t="inlineStr">
        <is>
          <t>IL</t>
        </is>
      </c>
      <c r="D402" s="15" t="inlineStr">
        <is>
          <t>1989 Mercedes-Benz AMG GT</t>
        </is>
      </c>
      <c r="E402" s="15" t="inlineStr">
        <is>
          <t>01 Luxury Sedan/SUV</t>
        </is>
      </c>
      <c r="F402" s="16" t="n">
        <v>770000</v>
      </c>
      <c r="G402" s="17" t="n">
        <v>0.65</v>
      </c>
      <c r="H402" s="17" t="n">
        <v>1.36</v>
      </c>
      <c r="I402" s="17" t="n">
        <v>1</v>
      </c>
      <c r="J402" s="17" t="n">
        <v>0.53</v>
      </c>
      <c r="K402" s="16">
        <f>ROUND(F402/100*G402*H402*I402/J402,2)</f>
        <v/>
      </c>
      <c r="L402" s="16" t="n">
        <v>12843.02</v>
      </c>
      <c r="M402" s="16">
        <f>L402-K402</f>
        <v/>
      </c>
      <c r="N402" s="15" t="inlineStr">
        <is>
          <t>refer</t>
        </is>
      </c>
      <c r="O402" s="15" t="inlineStr">
        <is>
          <t>indicative</t>
        </is>
      </c>
    </row>
    <row r="403">
      <c r="A403" s="3" t="inlineStr">
        <is>
          <t>2025-08-20</t>
        </is>
      </c>
      <c r="B403" s="3" t="inlineStr">
        <is>
          <t>5f7cd0b7-a5a4-53dc-a070-b6f6968d80d5</t>
        </is>
      </c>
      <c r="C403" s="3" t="inlineStr">
        <is>
          <t>MS</t>
        </is>
      </c>
      <c r="D403" s="3" t="inlineStr">
        <is>
          <t>1967 BMW M8 Competition</t>
        </is>
      </c>
      <c r="E403" s="3" t="inlineStr">
        <is>
          <t>01 Luxury Sedan/SUV</t>
        </is>
      </c>
      <c r="F403" s="13" t="n">
        <v>1175000</v>
      </c>
      <c r="G403" s="14" t="n">
        <v>0.55</v>
      </c>
      <c r="H403" s="14" t="n">
        <v>1.19</v>
      </c>
      <c r="I403" s="14" t="n">
        <v>1</v>
      </c>
      <c r="J403" s="14" t="n">
        <v>0.53</v>
      </c>
      <c r="K403" s="13">
        <f>ROUND(F403/100*G403*H403*I403/J403,2)</f>
        <v/>
      </c>
      <c r="L403" s="13" t="n">
        <v>14510.14</v>
      </c>
      <c r="M403" s="13">
        <f>L403-K403</f>
        <v/>
      </c>
      <c r="N403" s="3" t="inlineStr">
        <is>
          <t>bind</t>
        </is>
      </c>
      <c r="O403" s="3" t="inlineStr">
        <is>
          <t>bound</t>
        </is>
      </c>
    </row>
    <row r="404">
      <c r="A404" s="15" t="inlineStr">
        <is>
          <t>2025-08-18</t>
        </is>
      </c>
      <c r="B404" s="15" t="inlineStr">
        <is>
          <t>62b894c5-3d9f-5f0a-b6cb-a30de3851bc5</t>
        </is>
      </c>
      <c r="C404" s="15" t="inlineStr">
        <is>
          <t>LA</t>
        </is>
      </c>
      <c r="D404" s="15" t="inlineStr">
        <is>
          <t>2015 Ferrari SF90 Stradale</t>
        </is>
      </c>
      <c r="E404" s="15" t="inlineStr">
        <is>
          <t>03 Supercar</t>
        </is>
      </c>
      <c r="F404" s="16" t="n">
        <v>1950000</v>
      </c>
      <c r="G404" s="17" t="n">
        <v>0.8</v>
      </c>
      <c r="H404" s="17" t="n">
        <v>1.21</v>
      </c>
      <c r="I404" s="17" t="n">
        <v>1</v>
      </c>
      <c r="J404" s="17" t="n">
        <v>0.53</v>
      </c>
      <c r="K404" s="16">
        <f>ROUND(F404/100*G404*H404*I404/J404,2)</f>
        <v/>
      </c>
      <c r="L404" s="16" t="n">
        <v>35615.09</v>
      </c>
      <c r="M404" s="16">
        <f>L404-K404</f>
        <v/>
      </c>
      <c r="N404" s="15" t="inlineStr">
        <is>
          <t>bind</t>
        </is>
      </c>
      <c r="O404" s="15" t="inlineStr">
        <is>
          <t>bound</t>
        </is>
      </c>
    </row>
    <row r="405">
      <c r="A405" s="3" t="inlineStr">
        <is>
          <t>2025-08-22</t>
        </is>
      </c>
      <c r="B405" s="3" t="inlineStr">
        <is>
          <t>4b44be10-b126-59fa-886e-3bf296866f49</t>
        </is>
      </c>
      <c r="C405" s="3" t="inlineStr">
        <is>
          <t>NY</t>
        </is>
      </c>
      <c r="D405" s="3" t="inlineStr">
        <is>
          <t>1957 Lamborghini Huracan EVO</t>
        </is>
      </c>
      <c r="E405" s="3" t="inlineStr">
        <is>
          <t>03 Supercar</t>
        </is>
      </c>
      <c r="F405" s="13" t="n">
        <v>770000</v>
      </c>
      <c r="G405" s="14" t="n">
        <v>0.95</v>
      </c>
      <c r="H405" s="14" t="n">
        <v>1.28</v>
      </c>
      <c r="I405" s="14" t="n">
        <v>1</v>
      </c>
      <c r="J405" s="14" t="n">
        <v>0.53</v>
      </c>
      <c r="K405" s="13">
        <f>ROUND(F405/100*G405*H405*I405/J405,2)</f>
        <v/>
      </c>
      <c r="L405" s="13" t="n">
        <v>17666.42</v>
      </c>
      <c r="M405" s="13">
        <f>L405-K405</f>
        <v/>
      </c>
      <c r="N405" s="3" t="inlineStr">
        <is>
          <t>bind</t>
        </is>
      </c>
      <c r="O405" s="3" t="inlineStr">
        <is>
          <t>bound</t>
        </is>
      </c>
    </row>
    <row r="406">
      <c r="A406" s="15" t="inlineStr">
        <is>
          <t>2025-08-19</t>
        </is>
      </c>
      <c r="B406" s="15" t="inlineStr">
        <is>
          <t>d11393c5-02ea-52c5-8345-4b52026ee413</t>
        </is>
      </c>
      <c r="C406" s="15" t="inlineStr">
        <is>
          <t>PA</t>
        </is>
      </c>
      <c r="D406" s="15" t="inlineStr">
        <is>
          <t>1997 Ringbrothers Mustang</t>
        </is>
      </c>
      <c r="E406" s="15" t="inlineStr">
        <is>
          <t>11 Restomod/Coachbuilt</t>
        </is>
      </c>
      <c r="F406" s="16" t="n">
        <v>1950000</v>
      </c>
      <c r="G406" s="17" t="n">
        <v>0.68</v>
      </c>
      <c r="H406" s="17" t="n">
        <v>1</v>
      </c>
      <c r="I406" s="17" t="n">
        <v>1</v>
      </c>
      <c r="J406" s="17" t="n">
        <v>0.53</v>
      </c>
      <c r="K406" s="16">
        <f>ROUND(F406/100*G406*H406*I406/J406,2)</f>
        <v/>
      </c>
      <c r="L406" s="16" t="n">
        <v>25018.87</v>
      </c>
      <c r="M406" s="16">
        <f>L406-K406</f>
        <v/>
      </c>
      <c r="N406" s="15" t="inlineStr">
        <is>
          <t>decline</t>
        </is>
      </c>
      <c r="O406" s="15" t="inlineStr">
        <is>
          <t>indicative</t>
        </is>
      </c>
    </row>
    <row r="407">
      <c r="A407" s="3" t="inlineStr">
        <is>
          <t>2025-08-26</t>
        </is>
      </c>
      <c r="B407" s="3" t="inlineStr">
        <is>
          <t>8e05ad8f-a181-522b-92a6-c6bc44896358</t>
        </is>
      </c>
      <c r="C407" s="3" t="inlineStr">
        <is>
          <t>OH</t>
        </is>
      </c>
      <c r="D407" s="3" t="inlineStr">
        <is>
          <t>1969 Ferrari SF90 Stradale</t>
        </is>
      </c>
      <c r="E407" s="3" t="inlineStr">
        <is>
          <t>03 Supercar</t>
        </is>
      </c>
      <c r="F407" s="13" t="n">
        <v>365000</v>
      </c>
      <c r="G407" s="14" t="n">
        <v>1.15</v>
      </c>
      <c r="H407" s="14" t="n">
        <v>1.39</v>
      </c>
      <c r="I407" s="14" t="n">
        <v>1</v>
      </c>
      <c r="J407" s="14" t="n">
        <v>0.53</v>
      </c>
      <c r="K407" s="13">
        <f>ROUND(F407/100*G407*H407*I407/J407,2)</f>
        <v/>
      </c>
      <c r="L407" s="13" t="n">
        <v>11008.54</v>
      </c>
      <c r="M407" s="13">
        <f>L407-K407</f>
        <v/>
      </c>
      <c r="N407" s="3" t="inlineStr">
        <is>
          <t>decline</t>
        </is>
      </c>
      <c r="O407" s="3" t="inlineStr">
        <is>
          <t>indicative</t>
        </is>
      </c>
    </row>
    <row r="408">
      <c r="A408" s="15" t="inlineStr">
        <is>
          <t>2025-08-06</t>
        </is>
      </c>
      <c r="B408" s="15" t="inlineStr">
        <is>
          <t>d256dff1-0549-5f63-91f5-4b0faeb890b8</t>
        </is>
      </c>
      <c r="C408" s="15" t="inlineStr">
        <is>
          <t>KY</t>
        </is>
      </c>
      <c r="D408" s="15" t="inlineStr">
        <is>
          <t>1996 Porsche 911 Turbo S</t>
        </is>
      </c>
      <c r="E408" s="15" t="inlineStr">
        <is>
          <t>01 Luxury Sedan/SUV</t>
        </is>
      </c>
      <c r="F408" s="16" t="n">
        <v>415000</v>
      </c>
      <c r="G408" s="17" t="n">
        <v>0.75</v>
      </c>
      <c r="H408" s="17" t="n">
        <v>1.34</v>
      </c>
      <c r="I408" s="17" t="n">
        <v>1</v>
      </c>
      <c r="J408" s="17" t="n">
        <v>0.53</v>
      </c>
      <c r="K408" s="16">
        <f>ROUND(F408/100*G408*H408*I408/J408,2)</f>
        <v/>
      </c>
      <c r="L408" s="16" t="n">
        <v>7869.34</v>
      </c>
      <c r="M408" s="16">
        <f>L408-K408</f>
        <v/>
      </c>
      <c r="N408" s="15" t="inlineStr">
        <is>
          <t>decline</t>
        </is>
      </c>
      <c r="O408" s="15" t="inlineStr">
        <is>
          <t>indicative</t>
        </is>
      </c>
    </row>
    <row r="409">
      <c r="A409" s="3" t="inlineStr">
        <is>
          <t>2025-08-29</t>
        </is>
      </c>
      <c r="B409" s="3" t="inlineStr">
        <is>
          <t>cad61b85-6aea-51a5-ba7a-6172e3a237bd</t>
        </is>
      </c>
      <c r="C409" s="3" t="inlineStr">
        <is>
          <t>MS</t>
        </is>
      </c>
      <c r="D409" s="3" t="inlineStr">
        <is>
          <t>2021 Porsche 911 Turbo S</t>
        </is>
      </c>
      <c r="E409" s="3" t="inlineStr">
        <is>
          <t>01 Luxury Sedan/SUV</t>
        </is>
      </c>
      <c r="F409" s="13" t="n">
        <v>680000</v>
      </c>
      <c r="G409" s="14" t="n">
        <v>0.65</v>
      </c>
      <c r="H409" s="14" t="n">
        <v>1.19</v>
      </c>
      <c r="I409" s="14" t="n">
        <v>1</v>
      </c>
      <c r="J409" s="14" t="n">
        <v>0.53</v>
      </c>
      <c r="K409" s="13">
        <f>ROUND(F409/100*G409*H409*I409/J409,2)</f>
        <v/>
      </c>
      <c r="L409" s="13" t="n">
        <v>9924.15</v>
      </c>
      <c r="M409" s="13">
        <f>L409-K409</f>
        <v/>
      </c>
      <c r="N409" s="3" t="inlineStr">
        <is>
          <t>bind</t>
        </is>
      </c>
      <c r="O409" s="3" t="inlineStr">
        <is>
          <t>bound</t>
        </is>
      </c>
    </row>
    <row r="410">
      <c r="A410" s="15" t="inlineStr">
        <is>
          <t>2025-08-12</t>
        </is>
      </c>
      <c r="B410" s="15" t="inlineStr">
        <is>
          <t>c957f535-3bbd-525b-95da-8888116f259f</t>
        </is>
      </c>
      <c r="C410" s="15" t="inlineStr">
        <is>
          <t>RI</t>
        </is>
      </c>
      <c r="D410" s="15" t="inlineStr">
        <is>
          <t>2002 Ferrari 296 GTB</t>
        </is>
      </c>
      <c r="E410" s="15" t="inlineStr">
        <is>
          <t>03 Supercar</t>
        </is>
      </c>
      <c r="F410" s="16" t="n">
        <v>495000</v>
      </c>
      <c r="G410" s="17" t="n">
        <v>1.15</v>
      </c>
      <c r="H410" s="17" t="n">
        <v>1.37</v>
      </c>
      <c r="I410" s="17" t="n">
        <v>1</v>
      </c>
      <c r="J410" s="17" t="n">
        <v>0.53</v>
      </c>
      <c r="K410" s="16">
        <f>ROUND(F410/100*G410*H410*I410/J410,2)</f>
        <v/>
      </c>
      <c r="L410" s="16" t="n">
        <v>14714.58</v>
      </c>
      <c r="M410" s="16">
        <f>L410-K410</f>
        <v/>
      </c>
      <c r="N410" s="15" t="inlineStr">
        <is>
          <t>decline</t>
        </is>
      </c>
      <c r="O410" s="15" t="inlineStr">
        <is>
          <t>indicative</t>
        </is>
      </c>
    </row>
    <row r="411">
      <c r="A411" s="3" t="inlineStr">
        <is>
          <t>2025-08-13</t>
        </is>
      </c>
      <c r="B411" s="3" t="inlineStr">
        <is>
          <t>185752a3-de36-5096-9af2-7f54a775fcd2</t>
        </is>
      </c>
      <c r="C411" s="3" t="inlineStr">
        <is>
          <t>OH</t>
        </is>
      </c>
      <c r="D411" s="3" t="inlineStr">
        <is>
          <t>2000 Lamborghini Huracan EVO</t>
        </is>
      </c>
      <c r="E411" s="3" t="inlineStr">
        <is>
          <t>03 Supercar</t>
        </is>
      </c>
      <c r="F411" s="13" t="n">
        <v>1200000</v>
      </c>
      <c r="G411" s="14" t="n">
        <v>0.8</v>
      </c>
      <c r="H411" s="14" t="n">
        <v>1.39</v>
      </c>
      <c r="I411" s="14" t="n">
        <v>1</v>
      </c>
      <c r="J411" s="14" t="n">
        <v>0.53</v>
      </c>
      <c r="K411" s="13">
        <f>ROUND(F411/100*G411*H411*I411/J411,2)</f>
        <v/>
      </c>
      <c r="L411" s="13" t="n">
        <v>25177.36</v>
      </c>
      <c r="M411" s="13">
        <f>L411-K411</f>
        <v/>
      </c>
      <c r="N411" s="3" t="inlineStr">
        <is>
          <t>bind</t>
        </is>
      </c>
      <c r="O411" s="3" t="inlineStr">
        <is>
          <t>bound</t>
        </is>
      </c>
    </row>
    <row r="412">
      <c r="A412" s="15" t="inlineStr">
        <is>
          <t>2025-08-20</t>
        </is>
      </c>
      <c r="B412" s="15" t="inlineStr">
        <is>
          <t>08f9440f-e2e6-5b35-ab91-330094eea874</t>
        </is>
      </c>
      <c r="C412" s="15" t="inlineStr">
        <is>
          <t>VT</t>
        </is>
      </c>
      <c r="D412" s="15" t="inlineStr">
        <is>
          <t>1991 Aston Martin DB12</t>
        </is>
      </c>
      <c r="E412" s="15" t="inlineStr">
        <is>
          <t>01 Luxury Sedan/SUV</t>
        </is>
      </c>
      <c r="F412" s="16" t="n">
        <v>790000</v>
      </c>
      <c r="G412" s="17" t="n">
        <v>0.65</v>
      </c>
      <c r="H412" s="17" t="n">
        <v>1.22</v>
      </c>
      <c r="I412" s="17" t="n">
        <v>1</v>
      </c>
      <c r="J412" s="17" t="n">
        <v>0.53</v>
      </c>
      <c r="K412" s="16">
        <f>ROUND(F412/100*G412*H412*I412/J412,2)</f>
        <v/>
      </c>
      <c r="L412" s="16" t="n">
        <v>11820.19</v>
      </c>
      <c r="M412" s="16">
        <f>L412-K412</f>
        <v/>
      </c>
      <c r="N412" s="15" t="inlineStr">
        <is>
          <t>bind</t>
        </is>
      </c>
      <c r="O412" s="15" t="inlineStr">
        <is>
          <t>bound</t>
        </is>
      </c>
    </row>
    <row r="413">
      <c r="A413" s="3" t="inlineStr">
        <is>
          <t>2025-08-08</t>
        </is>
      </c>
      <c r="B413" s="3" t="inlineStr">
        <is>
          <t>984d5a2d-660d-5a4c-94a1-f8fe613d8f5c</t>
        </is>
      </c>
      <c r="C413" s="3" t="inlineStr">
        <is>
          <t>ID</t>
        </is>
      </c>
      <c r="D413" s="3" t="inlineStr">
        <is>
          <t>1957 Bentley Continental GT</t>
        </is>
      </c>
      <c r="E413" s="3" t="inlineStr">
        <is>
          <t>01 Luxury Sedan/SUV</t>
        </is>
      </c>
      <c r="F413" s="13" t="n">
        <v>115000</v>
      </c>
      <c r="G413" s="14" t="n">
        <v>0.92</v>
      </c>
      <c r="H413" s="14" t="n">
        <v>0.99</v>
      </c>
      <c r="I413" s="14" t="n">
        <v>1</v>
      </c>
      <c r="J413" s="14" t="n">
        <v>0.53</v>
      </c>
      <c r="K413" s="13">
        <f>ROUND(F413/100*G413*H413*I413/J413,2)</f>
        <v/>
      </c>
      <c r="L413" s="13" t="n">
        <v>1976.26</v>
      </c>
      <c r="M413" s="13">
        <f>L413-K413</f>
        <v/>
      </c>
      <c r="N413" s="3" t="inlineStr">
        <is>
          <t>bind</t>
        </is>
      </c>
      <c r="O413" s="3" t="inlineStr">
        <is>
          <t>bound</t>
        </is>
      </c>
    </row>
    <row r="414">
      <c r="A414" s="15" t="inlineStr">
        <is>
          <t>2025-08-15</t>
        </is>
      </c>
      <c r="B414" s="15" t="inlineStr">
        <is>
          <t>992c657c-1b45-541d-adf9-636a3f9c8525</t>
        </is>
      </c>
      <c r="C414" s="15" t="inlineStr">
        <is>
          <t>MD</t>
        </is>
      </c>
      <c r="D414" s="15" t="inlineStr">
        <is>
          <t>1967 Jaguar E-Type Series 1</t>
        </is>
      </c>
      <c r="E414" s="15" t="inlineStr">
        <is>
          <t>07 Post-War Classic (1946-1972)</t>
        </is>
      </c>
      <c r="F414" s="16" t="n">
        <v>640000</v>
      </c>
      <c r="G414" s="17" t="n">
        <v>0.43</v>
      </c>
      <c r="H414" s="17" t="n">
        <v>0.95</v>
      </c>
      <c r="I414" s="17" t="n">
        <v>1</v>
      </c>
      <c r="J414" s="17" t="n">
        <v>0.53</v>
      </c>
      <c r="K414" s="16">
        <f>ROUND(F414/100*G414*H414*I414/J414,2)</f>
        <v/>
      </c>
      <c r="L414" s="16" t="n">
        <v>4932.83</v>
      </c>
      <c r="M414" s="16">
        <f>L414-K414</f>
        <v/>
      </c>
      <c r="N414" s="15" t="inlineStr">
        <is>
          <t>bind</t>
        </is>
      </c>
      <c r="O414" s="15" t="inlineStr">
        <is>
          <t>bound</t>
        </is>
      </c>
    </row>
    <row r="415">
      <c r="A415" s="3" t="inlineStr">
        <is>
          <t>2025-08-19</t>
        </is>
      </c>
      <c r="B415" s="3" t="inlineStr">
        <is>
          <t>3943ff88-82f5-5351-8d6d-9892efd511c2</t>
        </is>
      </c>
      <c r="C415" s="3" t="inlineStr">
        <is>
          <t>TN</t>
        </is>
      </c>
      <c r="D415" s="3" t="inlineStr">
        <is>
          <t>1967 Mercedes-Benz 280SL Pagoda</t>
        </is>
      </c>
      <c r="E415" s="3" t="inlineStr">
        <is>
          <t>07 Post-War Classic (1946-1972)</t>
        </is>
      </c>
      <c r="F415" s="13" t="n">
        <v>535000</v>
      </c>
      <c r="G415" s="14" t="n">
        <v>0.43</v>
      </c>
      <c r="H415" s="14" t="n">
        <v>0.98</v>
      </c>
      <c r="I415" s="14" t="n">
        <v>1</v>
      </c>
      <c r="J415" s="14" t="n">
        <v>0.53</v>
      </c>
      <c r="K415" s="13">
        <f>ROUND(F415/100*G415*H415*I415/J415,2)</f>
        <v/>
      </c>
      <c r="L415" s="13" t="n">
        <v>4253.75</v>
      </c>
      <c r="M415" s="13">
        <f>L415-K415</f>
        <v/>
      </c>
      <c r="N415" s="3" t="inlineStr">
        <is>
          <t>bind</t>
        </is>
      </c>
      <c r="O415" s="3" t="inlineStr">
        <is>
          <t>bound</t>
        </is>
      </c>
    </row>
    <row r="416">
      <c r="A416" s="15" t="inlineStr">
        <is>
          <t>2025-08-19</t>
        </is>
      </c>
      <c r="B416" s="15" t="inlineStr">
        <is>
          <t>c04907eb-10b0-5abd-8685-cdf7d1bc307f</t>
        </is>
      </c>
      <c r="C416" s="15" t="inlineStr">
        <is>
          <t>IL</t>
        </is>
      </c>
      <c r="D416" s="15" t="inlineStr">
        <is>
          <t>2009 Mercedes-Benz AMG GT</t>
        </is>
      </c>
      <c r="E416" s="15" t="inlineStr">
        <is>
          <t>01 Luxury Sedan/SUV</t>
        </is>
      </c>
      <c r="F416" s="16" t="n">
        <v>1030000</v>
      </c>
      <c r="G416" s="17" t="n">
        <v>0.55</v>
      </c>
      <c r="H416" s="17" t="n">
        <v>1.36</v>
      </c>
      <c r="I416" s="17" t="n">
        <v>1</v>
      </c>
      <c r="J416" s="17" t="n">
        <v>0.53</v>
      </c>
      <c r="K416" s="16">
        <f>ROUND(F416/100*G416*H416*I416/J416,2)</f>
        <v/>
      </c>
      <c r="L416" s="16" t="n">
        <v>14536.6</v>
      </c>
      <c r="M416" s="16">
        <f>L416-K416</f>
        <v/>
      </c>
      <c r="N416" s="15" t="inlineStr">
        <is>
          <t>decline</t>
        </is>
      </c>
      <c r="O416" s="15" t="inlineStr">
        <is>
          <t>indicative</t>
        </is>
      </c>
    </row>
    <row r="417">
      <c r="A417" s="3" t="inlineStr">
        <is>
          <t>2025-08-27</t>
        </is>
      </c>
      <c r="B417" s="3" t="inlineStr">
        <is>
          <t>8589a8b0-15a9-5d98-ab45-ccb34c713f10</t>
        </is>
      </c>
      <c r="C417" s="3" t="inlineStr">
        <is>
          <t>CO</t>
        </is>
      </c>
      <c r="D417" s="3" t="inlineStr">
        <is>
          <t>2009 BMW M8 Competition</t>
        </is>
      </c>
      <c r="E417" s="3" t="inlineStr">
        <is>
          <t>01 Luxury Sedan/SUV</t>
        </is>
      </c>
      <c r="F417" s="13" t="n">
        <v>225000</v>
      </c>
      <c r="G417" s="14" t="n">
        <v>0.92</v>
      </c>
      <c r="H417" s="14" t="n">
        <v>1.1</v>
      </c>
      <c r="I417" s="14" t="n">
        <v>1</v>
      </c>
      <c r="J417" s="14" t="n">
        <v>0.53</v>
      </c>
      <c r="K417" s="13">
        <f>ROUND(F417/100*G417*H417*I417/J417,2)</f>
        <v/>
      </c>
      <c r="L417" s="13" t="n">
        <v>4296.23</v>
      </c>
      <c r="M417" s="13">
        <f>L417-K417</f>
        <v/>
      </c>
      <c r="N417" s="3" t="inlineStr">
        <is>
          <t>bind</t>
        </is>
      </c>
      <c r="O417" s="3" t="inlineStr">
        <is>
          <t>bound</t>
        </is>
      </c>
    </row>
    <row r="418">
      <c r="A418" s="15" t="inlineStr">
        <is>
          <t>2025-08-12</t>
        </is>
      </c>
      <c r="B418" s="15" t="inlineStr">
        <is>
          <t>920e7abc-f381-50f4-a9a7-afd931b51001</t>
        </is>
      </c>
      <c r="C418" s="15" t="inlineStr">
        <is>
          <t>WA</t>
        </is>
      </c>
      <c r="D418" s="15" t="inlineStr">
        <is>
          <t>1988 Bentley Continental GT</t>
        </is>
      </c>
      <c r="E418" s="15" t="inlineStr">
        <is>
          <t>01 Luxury Sedan/SUV</t>
        </is>
      </c>
      <c r="F418" s="16" t="n">
        <v>460000</v>
      </c>
      <c r="G418" s="17" t="n">
        <v>0.75</v>
      </c>
      <c r="H418" s="17" t="n">
        <v>0.96</v>
      </c>
      <c r="I418" s="17" t="n">
        <v>1</v>
      </c>
      <c r="J418" s="17" t="n">
        <v>0.53</v>
      </c>
      <c r="K418" s="16">
        <f>ROUND(F418/100*G418*H418*I418/J418,2)</f>
        <v/>
      </c>
      <c r="L418" s="16" t="n">
        <v>6249.06</v>
      </c>
      <c r="M418" s="16">
        <f>L418-K418</f>
        <v/>
      </c>
      <c r="N418" s="15" t="inlineStr">
        <is>
          <t>decline</t>
        </is>
      </c>
      <c r="O418" s="15" t="inlineStr">
        <is>
          <t>indicative</t>
        </is>
      </c>
    </row>
    <row r="419">
      <c r="A419" s="3" t="inlineStr">
        <is>
          <t>2025-08-02</t>
        </is>
      </c>
      <c r="B419" s="3" t="inlineStr">
        <is>
          <t>4ff3d0bb-3bcd-5ec1-895b-f528797e2433</t>
        </is>
      </c>
      <c r="C419" s="3" t="inlineStr">
        <is>
          <t>AK</t>
        </is>
      </c>
      <c r="D419" s="3" t="inlineStr">
        <is>
          <t>2015 Aston Martin DB5</t>
        </is>
      </c>
      <c r="E419" s="3" t="inlineStr">
        <is>
          <t>07 Post-War Classic (1946-1972)</t>
        </is>
      </c>
      <c r="F419" s="13" t="n">
        <v>1590000</v>
      </c>
      <c r="G419" s="14" t="n">
        <v>0.38</v>
      </c>
      <c r="H419" s="14" t="n">
        <v>1.14</v>
      </c>
      <c r="I419" s="14" t="n">
        <v>1</v>
      </c>
      <c r="J419" s="14" t="n">
        <v>0.53</v>
      </c>
      <c r="K419" s="13">
        <f>ROUND(F419/100*G419*H419*I419/J419,2)</f>
        <v/>
      </c>
      <c r="L419" s="13" t="n">
        <v>12996</v>
      </c>
      <c r="M419" s="13">
        <f>L419-K419</f>
        <v/>
      </c>
      <c r="N419" s="3" t="inlineStr">
        <is>
          <t>bind</t>
        </is>
      </c>
      <c r="O419" s="3" t="inlineStr">
        <is>
          <t>bound</t>
        </is>
      </c>
    </row>
    <row r="420">
      <c r="A420" s="15" t="inlineStr">
        <is>
          <t>2025-08-26</t>
        </is>
      </c>
      <c r="B420" s="15" t="inlineStr">
        <is>
          <t>fe793641-53ed-59c5-8776-c28293e81dda</t>
        </is>
      </c>
      <c r="C420" s="15" t="inlineStr">
        <is>
          <t>WI</t>
        </is>
      </c>
      <c r="D420" s="15" t="inlineStr">
        <is>
          <t>1988 Bentley Continental GT</t>
        </is>
      </c>
      <c r="E420" s="15" t="inlineStr">
        <is>
          <t>01 Luxury Sedan/SUV</t>
        </is>
      </c>
      <c r="F420" s="16" t="n">
        <v>1010000</v>
      </c>
      <c r="G420" s="17" t="n">
        <v>0.55</v>
      </c>
      <c r="H420" s="17" t="n">
        <v>1.2</v>
      </c>
      <c r="I420" s="17" t="n">
        <v>1</v>
      </c>
      <c r="J420" s="17" t="n">
        <v>0.53</v>
      </c>
      <c r="K420" s="16">
        <f>ROUND(F420/100*G420*H420*I420/J420,2)</f>
        <v/>
      </c>
      <c r="L420" s="16" t="n">
        <v>12577.36</v>
      </c>
      <c r="M420" s="16">
        <f>L420-K420</f>
        <v/>
      </c>
      <c r="N420" s="15" t="inlineStr">
        <is>
          <t>bind</t>
        </is>
      </c>
      <c r="O420" s="15" t="inlineStr">
        <is>
          <t>bound</t>
        </is>
      </c>
    </row>
    <row r="421">
      <c r="A421" s="3" t="inlineStr">
        <is>
          <t>2025-08-23</t>
        </is>
      </c>
      <c r="B421" s="3" t="inlineStr">
        <is>
          <t>1d5bca7f-df9b-55ea-ab76-6e67b2355831</t>
        </is>
      </c>
      <c r="C421" s="3" t="inlineStr">
        <is>
          <t>ME</t>
        </is>
      </c>
      <c r="D421" s="3" t="inlineStr">
        <is>
          <t>2004 BMW M8 Competition</t>
        </is>
      </c>
      <c r="E421" s="3" t="inlineStr">
        <is>
          <t>01 Luxury Sedan/SUV</t>
        </is>
      </c>
      <c r="F421" s="13" t="n">
        <v>435000</v>
      </c>
      <c r="G421" s="14" t="n">
        <v>0.75</v>
      </c>
      <c r="H421" s="14" t="n">
        <v>1.08</v>
      </c>
      <c r="I421" s="14" t="n">
        <v>1</v>
      </c>
      <c r="J421" s="14" t="n">
        <v>0.53</v>
      </c>
      <c r="K421" s="13">
        <f>ROUND(F421/100*G421*H421*I421/J421,2)</f>
        <v/>
      </c>
      <c r="L421" s="13" t="n">
        <v>6648.11</v>
      </c>
      <c r="M421" s="13">
        <f>L421-K421</f>
        <v/>
      </c>
      <c r="N421" s="3" t="inlineStr">
        <is>
          <t>decline</t>
        </is>
      </c>
      <c r="O421" s="3" t="inlineStr">
        <is>
          <t>indicative</t>
        </is>
      </c>
    </row>
    <row r="422">
      <c r="A422" s="15" t="inlineStr">
        <is>
          <t>2025-08-23</t>
        </is>
      </c>
      <c r="B422" s="15" t="inlineStr">
        <is>
          <t>77008335-1e35-541e-9c34-3c995dd7f4de</t>
        </is>
      </c>
      <c r="C422" s="15" t="inlineStr">
        <is>
          <t>SC</t>
        </is>
      </c>
      <c r="D422" s="15" t="inlineStr">
        <is>
          <t>2022 Aston Martin DB12</t>
        </is>
      </c>
      <c r="E422" s="15" t="inlineStr">
        <is>
          <t>01 Luxury Sedan/SUV</t>
        </is>
      </c>
      <c r="F422" s="16" t="n">
        <v>1230000</v>
      </c>
      <c r="G422" s="17" t="n">
        <v>0.55</v>
      </c>
      <c r="H422" s="17" t="n">
        <v>1.24</v>
      </c>
      <c r="I422" s="17" t="n">
        <v>1</v>
      </c>
      <c r="J422" s="17" t="n">
        <v>0.53</v>
      </c>
      <c r="K422" s="16">
        <f>ROUND(F422/100*G422*H422*I422/J422,2)</f>
        <v/>
      </c>
      <c r="L422" s="16" t="n">
        <v>15827.55</v>
      </c>
      <c r="M422" s="16">
        <f>L422-K422</f>
        <v/>
      </c>
      <c r="N422" s="15" t="inlineStr">
        <is>
          <t>bind</t>
        </is>
      </c>
      <c r="O422" s="15" t="inlineStr">
        <is>
          <t>bound</t>
        </is>
      </c>
    </row>
    <row r="423">
      <c r="A423" s="3" t="inlineStr">
        <is>
          <t>2025-08-17</t>
        </is>
      </c>
      <c r="B423" s="3" t="inlineStr">
        <is>
          <t>3d357502-04ae-58c0-9146-5710ff4eb14d</t>
        </is>
      </c>
      <c r="C423" s="3" t="inlineStr">
        <is>
          <t>CA</t>
        </is>
      </c>
      <c r="D423" s="3" t="inlineStr">
        <is>
          <t>1958 Mercedes-Benz AMG GT</t>
        </is>
      </c>
      <c r="E423" s="3" t="inlineStr">
        <is>
          <t>01 Luxury Sedan/SUV</t>
        </is>
      </c>
      <c r="F423" s="13" t="n">
        <v>385000</v>
      </c>
      <c r="G423" s="14" t="n">
        <v>0.75</v>
      </c>
      <c r="H423" s="14" t="n">
        <v>1.35</v>
      </c>
      <c r="I423" s="14" t="n">
        <v>1</v>
      </c>
      <c r="J423" s="14" t="n">
        <v>0.53</v>
      </c>
      <c r="K423" s="13">
        <f>ROUND(F423/100*G423*H423*I423/J423,2)</f>
        <v/>
      </c>
      <c r="L423" s="13" t="n">
        <v>7354.95</v>
      </c>
      <c r="M423" s="13">
        <f>L423-K423</f>
        <v/>
      </c>
      <c r="N423" s="3" t="inlineStr">
        <is>
          <t>bind</t>
        </is>
      </c>
      <c r="O423" s="3" t="inlineStr">
        <is>
          <t>bound</t>
        </is>
      </c>
    </row>
    <row r="424">
      <c r="A424" s="15" t="inlineStr">
        <is>
          <t>2025-08-20</t>
        </is>
      </c>
      <c r="B424" s="15" t="inlineStr">
        <is>
          <t>37968d2b-a415-5bc2-af4e-730bf263dce5</t>
        </is>
      </c>
      <c r="C424" s="15" t="inlineStr">
        <is>
          <t>ND</t>
        </is>
      </c>
      <c r="D424" s="15" t="inlineStr">
        <is>
          <t>1971 Lamborghini Huracan EVO</t>
        </is>
      </c>
      <c r="E424" s="15" t="inlineStr">
        <is>
          <t>03 Supercar</t>
        </is>
      </c>
      <c r="F424" s="16" t="n">
        <v>455000</v>
      </c>
      <c r="G424" s="17" t="n">
        <v>1.15</v>
      </c>
      <c r="H424" s="17" t="n">
        <v>1.02</v>
      </c>
      <c r="I424" s="17" t="n">
        <v>1</v>
      </c>
      <c r="J424" s="17" t="n">
        <v>0.53</v>
      </c>
      <c r="K424" s="16">
        <f>ROUND(F424/100*G424*H424*I424/J424,2)</f>
        <v/>
      </c>
      <c r="L424" s="16" t="n">
        <v>10070.09</v>
      </c>
      <c r="M424" s="16">
        <f>L424-K424</f>
        <v/>
      </c>
      <c r="N424" s="15" t="inlineStr">
        <is>
          <t>bind</t>
        </is>
      </c>
      <c r="O424" s="15" t="inlineStr">
        <is>
          <t>bound</t>
        </is>
      </c>
    </row>
    <row r="425">
      <c r="A425" s="3" t="inlineStr">
        <is>
          <t>2025-08-19</t>
        </is>
      </c>
      <c r="B425" s="3" t="inlineStr">
        <is>
          <t>198d6630-4f9f-588a-a074-59499e788ed5</t>
        </is>
      </c>
      <c r="C425" s="3" t="inlineStr">
        <is>
          <t>IA</t>
        </is>
      </c>
      <c r="D425" s="3" t="inlineStr">
        <is>
          <t>1991 Maserati GranTurismo</t>
        </is>
      </c>
      <c r="E425" s="3" t="inlineStr">
        <is>
          <t>01 Luxury Sedan/SUV</t>
        </is>
      </c>
      <c r="F425" s="13" t="n">
        <v>980000</v>
      </c>
      <c r="G425" s="14" t="n">
        <v>0.65</v>
      </c>
      <c r="H425" s="14" t="n">
        <v>1.1</v>
      </c>
      <c r="I425" s="14" t="n">
        <v>1</v>
      </c>
      <c r="J425" s="14" t="n">
        <v>0.53</v>
      </c>
      <c r="K425" s="13">
        <f>ROUND(F425/100*G425*H425*I425/J425,2)</f>
        <v/>
      </c>
      <c r="L425" s="13" t="n">
        <v>13220.75</v>
      </c>
      <c r="M425" s="13">
        <f>L425-K425</f>
        <v/>
      </c>
      <c r="N425" s="3" t="inlineStr">
        <is>
          <t>bind</t>
        </is>
      </c>
      <c r="O425" s="3" t="inlineStr">
        <is>
          <t>bound</t>
        </is>
      </c>
    </row>
    <row r="426">
      <c r="A426" s="15" t="inlineStr">
        <is>
          <t>2025-08-16</t>
        </is>
      </c>
      <c r="B426" s="15" t="inlineStr">
        <is>
          <t>332dca52-68fa-51fa-8085-6a9cf4926520</t>
        </is>
      </c>
      <c r="C426" s="15" t="inlineStr">
        <is>
          <t>SD</t>
        </is>
      </c>
      <c r="D426" s="15" t="inlineStr">
        <is>
          <t>1993 Icon Derelict</t>
        </is>
      </c>
      <c r="E426" s="15" t="inlineStr">
        <is>
          <t>11 Restomod/Coachbuilt</t>
        </is>
      </c>
      <c r="F426" s="16" t="n">
        <v>485000</v>
      </c>
      <c r="G426" s="17" t="n">
        <v>0.88</v>
      </c>
      <c r="H426" s="17" t="n">
        <v>1.11</v>
      </c>
      <c r="I426" s="17" t="n">
        <v>1</v>
      </c>
      <c r="J426" s="17" t="n">
        <v>0.53</v>
      </c>
      <c r="K426" s="16">
        <f>ROUND(F426/100*G426*H426*I426/J426,2)</f>
        <v/>
      </c>
      <c r="L426" s="16" t="n">
        <v>8938.639999999999</v>
      </c>
      <c r="M426" s="16">
        <f>L426-K426</f>
        <v/>
      </c>
      <c r="N426" s="15" t="inlineStr">
        <is>
          <t>decline</t>
        </is>
      </c>
      <c r="O426" s="15" t="inlineStr">
        <is>
          <t>indicative</t>
        </is>
      </c>
    </row>
    <row r="427">
      <c r="A427" s="3" t="inlineStr">
        <is>
          <t>2025-08-26</t>
        </is>
      </c>
      <c r="B427" s="3" t="inlineStr">
        <is>
          <t>bd1a8b0f-017a-5eb7-9daf-6431a8cac982</t>
        </is>
      </c>
      <c r="C427" s="3" t="inlineStr">
        <is>
          <t>MI</t>
        </is>
      </c>
      <c r="D427" s="3" t="inlineStr">
        <is>
          <t>2021 McLaren 750S</t>
        </is>
      </c>
      <c r="E427" s="3" t="inlineStr">
        <is>
          <t>03 Supercar</t>
        </is>
      </c>
      <c r="F427" s="13" t="n">
        <v>835000</v>
      </c>
      <c r="G427" s="14" t="n">
        <v>0.95</v>
      </c>
      <c r="H427" s="14" t="n">
        <v>1.55</v>
      </c>
      <c r="I427" s="14" t="n">
        <v>1</v>
      </c>
      <c r="J427" s="14" t="n">
        <v>0.53</v>
      </c>
      <c r="K427" s="13">
        <f>ROUND(F427/100*G427*H427*I427/J427,2)</f>
        <v/>
      </c>
      <c r="L427" s="13" t="n">
        <v>23198.82</v>
      </c>
      <c r="M427" s="13">
        <f>L427-K427</f>
        <v/>
      </c>
      <c r="N427" s="3" t="inlineStr">
        <is>
          <t>bind</t>
        </is>
      </c>
      <c r="O427" s="3" t="inlineStr">
        <is>
          <t>bound</t>
        </is>
      </c>
    </row>
    <row r="428">
      <c r="A428" s="15" t="inlineStr">
        <is>
          <t>2025-08-11</t>
        </is>
      </c>
      <c r="B428" s="15" t="inlineStr">
        <is>
          <t>d16b7617-4e78-5401-9952-b52bcb9c293f</t>
        </is>
      </c>
      <c r="C428" s="15" t="inlineStr">
        <is>
          <t>NJ</t>
        </is>
      </c>
      <c r="D428" s="15" t="inlineStr">
        <is>
          <t>1993 BMW M8 Competition</t>
        </is>
      </c>
      <c r="E428" s="15" t="inlineStr">
        <is>
          <t>01 Luxury Sedan/SUV</t>
        </is>
      </c>
      <c r="F428" s="16" t="n">
        <v>510000</v>
      </c>
      <c r="G428" s="17" t="n">
        <v>0.65</v>
      </c>
      <c r="H428" s="17" t="n">
        <v>0.91</v>
      </c>
      <c r="I428" s="17" t="n">
        <v>1</v>
      </c>
      <c r="J428" s="17" t="n">
        <v>0.53</v>
      </c>
      <c r="K428" s="16">
        <f>ROUND(F428/100*G428*H428*I428/J428,2)</f>
        <v/>
      </c>
      <c r="L428" s="16" t="n">
        <v>5691.79</v>
      </c>
      <c r="M428" s="16">
        <f>L428-K428</f>
        <v/>
      </c>
      <c r="N428" s="15" t="inlineStr">
        <is>
          <t>bind</t>
        </is>
      </c>
      <c r="O428" s="15" t="inlineStr">
        <is>
          <t>bound</t>
        </is>
      </c>
    </row>
    <row r="429">
      <c r="A429" s="3" t="inlineStr">
        <is>
          <t>2025-08-29</t>
        </is>
      </c>
      <c r="B429" s="3" t="inlineStr">
        <is>
          <t>1eca6369-3fc9-560d-9aa3-ab82c9d182f2</t>
        </is>
      </c>
      <c r="C429" s="3" t="inlineStr">
        <is>
          <t>FL</t>
        </is>
      </c>
      <c r="D429" s="3" t="inlineStr">
        <is>
          <t>1979 Porsche 911 Turbo S</t>
        </is>
      </c>
      <c r="E429" s="3" t="inlineStr">
        <is>
          <t>01 Luxury Sedan/SUV</t>
        </is>
      </c>
      <c r="F429" s="13" t="n">
        <v>580000</v>
      </c>
      <c r="G429" s="14" t="n">
        <v>0.65</v>
      </c>
      <c r="H429" s="14" t="n">
        <v>1.42</v>
      </c>
      <c r="I429" s="14" t="n">
        <v>1</v>
      </c>
      <c r="J429" s="14" t="n">
        <v>0.53</v>
      </c>
      <c r="K429" s="13">
        <f>ROUND(F429/100*G429*H429*I429/J429,2)</f>
        <v/>
      </c>
      <c r="L429" s="13" t="n">
        <v>10100.75</v>
      </c>
      <c r="M429" s="13">
        <f>L429-K429</f>
        <v/>
      </c>
      <c r="N429" s="3" t="inlineStr">
        <is>
          <t>bind</t>
        </is>
      </c>
      <c r="O429" s="3" t="inlineStr">
        <is>
          <t>bound</t>
        </is>
      </c>
    </row>
    <row r="430">
      <c r="A430" s="15" t="inlineStr">
        <is>
          <t>2025-08-31</t>
        </is>
      </c>
      <c r="B430" s="15" t="inlineStr">
        <is>
          <t>d86f2566-a7f7-5615-8a94-0ce8d29cfde4</t>
        </is>
      </c>
      <c r="C430" s="15" t="inlineStr">
        <is>
          <t>OK</t>
        </is>
      </c>
      <c r="D430" s="15" t="inlineStr">
        <is>
          <t>2012 Bentley Continental GT</t>
        </is>
      </c>
      <c r="E430" s="15" t="inlineStr">
        <is>
          <t>01 Luxury Sedan/SUV</t>
        </is>
      </c>
      <c r="F430" s="16" t="n">
        <v>950000</v>
      </c>
      <c r="G430" s="17" t="n">
        <v>0.65</v>
      </c>
      <c r="H430" s="17" t="n">
        <v>1.26</v>
      </c>
      <c r="I430" s="17" t="n">
        <v>1</v>
      </c>
      <c r="J430" s="17" t="n">
        <v>0.53</v>
      </c>
      <c r="K430" s="16">
        <f>ROUND(F430/100*G430*H430*I430/J430,2)</f>
        <v/>
      </c>
      <c r="L430" s="16" t="n">
        <v>14680.19</v>
      </c>
      <c r="M430" s="16">
        <f>L430-K430</f>
        <v/>
      </c>
      <c r="N430" s="15" t="inlineStr">
        <is>
          <t>refer</t>
        </is>
      </c>
      <c r="O430" s="15" t="inlineStr">
        <is>
          <t>indicative</t>
        </is>
      </c>
    </row>
    <row r="431">
      <c r="A431" s="3" t="inlineStr">
        <is>
          <t>2025-08-20</t>
        </is>
      </c>
      <c r="B431" s="3" t="inlineStr">
        <is>
          <t>acd62f01-73e9-558b-811e-af8a2b93793b</t>
        </is>
      </c>
      <c r="C431" s="3" t="inlineStr">
        <is>
          <t>CO</t>
        </is>
      </c>
      <c r="D431" s="3" t="inlineStr">
        <is>
          <t>2007 Porsche 911 Turbo S</t>
        </is>
      </c>
      <c r="E431" s="3" t="inlineStr">
        <is>
          <t>01 Luxury Sedan/SUV</t>
        </is>
      </c>
      <c r="F431" s="13" t="n">
        <v>555000</v>
      </c>
      <c r="G431" s="14" t="n">
        <v>0.65</v>
      </c>
      <c r="H431" s="14" t="n">
        <v>1.1</v>
      </c>
      <c r="I431" s="14" t="n">
        <v>1</v>
      </c>
      <c r="J431" s="14" t="n">
        <v>0.53</v>
      </c>
      <c r="K431" s="13">
        <f>ROUND(F431/100*G431*H431*I431/J431,2)</f>
        <v/>
      </c>
      <c r="L431" s="13" t="n">
        <v>7487.26</v>
      </c>
      <c r="M431" s="13">
        <f>L431-K431</f>
        <v/>
      </c>
      <c r="N431" s="3" t="inlineStr">
        <is>
          <t>decline</t>
        </is>
      </c>
      <c r="O431" s="3" t="inlineStr">
        <is>
          <t>indicative</t>
        </is>
      </c>
    </row>
    <row r="432">
      <c r="A432" s="15" t="inlineStr">
        <is>
          <t>2025-08-06</t>
        </is>
      </c>
      <c r="B432" s="15" t="inlineStr">
        <is>
          <t>69954cdc-99fa-5468-82cc-482e9baefa90</t>
        </is>
      </c>
      <c r="C432" s="15" t="inlineStr">
        <is>
          <t>AR</t>
        </is>
      </c>
      <c r="D432" s="15" t="inlineStr">
        <is>
          <t>1972 Ferrari 296 GTB</t>
        </is>
      </c>
      <c r="E432" s="15" t="inlineStr">
        <is>
          <t>03 Supercar</t>
        </is>
      </c>
      <c r="F432" s="16" t="n">
        <v>655000</v>
      </c>
      <c r="G432" s="17" t="n">
        <v>0.95</v>
      </c>
      <c r="H432" s="17" t="n">
        <v>1.38</v>
      </c>
      <c r="I432" s="17" t="n">
        <v>1</v>
      </c>
      <c r="J432" s="17" t="n">
        <v>0.53</v>
      </c>
      <c r="K432" s="16">
        <f>ROUND(F432/100*G432*H432*I432/J432,2)</f>
        <v/>
      </c>
      <c r="L432" s="16" t="n">
        <v>16201.98</v>
      </c>
      <c r="M432" s="16">
        <f>L432-K432</f>
        <v/>
      </c>
      <c r="N432" s="15" t="inlineStr">
        <is>
          <t>bind</t>
        </is>
      </c>
      <c r="O432" s="15" t="inlineStr">
        <is>
          <t>bound</t>
        </is>
      </c>
    </row>
    <row r="433">
      <c r="A433" s="3" t="inlineStr">
        <is>
          <t>2025-08-05</t>
        </is>
      </c>
      <c r="B433" s="3" t="inlineStr">
        <is>
          <t>4ae569c3-12c0-576e-bf78-976132ca8dd6</t>
        </is>
      </c>
      <c r="C433" s="3" t="inlineStr">
        <is>
          <t>WA</t>
        </is>
      </c>
      <c r="D433" s="3" t="inlineStr">
        <is>
          <t>1977 Porsche 911 Turbo S</t>
        </is>
      </c>
      <c r="E433" s="3" t="inlineStr">
        <is>
          <t>01 Luxury Sedan/SUV</t>
        </is>
      </c>
      <c r="F433" s="13" t="n">
        <v>395000</v>
      </c>
      <c r="G433" s="14" t="n">
        <v>0.75</v>
      </c>
      <c r="H433" s="14" t="n">
        <v>0.96</v>
      </c>
      <c r="I433" s="14" t="n">
        <v>1</v>
      </c>
      <c r="J433" s="14" t="n">
        <v>0.53</v>
      </c>
      <c r="K433" s="13">
        <f>ROUND(F433/100*G433*H433*I433/J433,2)</f>
        <v/>
      </c>
      <c r="L433" s="13" t="n">
        <v>5366.04</v>
      </c>
      <c r="M433" s="13">
        <f>L433-K433</f>
        <v/>
      </c>
      <c r="N433" s="3" t="inlineStr">
        <is>
          <t>bind</t>
        </is>
      </c>
      <c r="O433" s="3" t="inlineStr">
        <is>
          <t>bound</t>
        </is>
      </c>
    </row>
    <row r="434">
      <c r="A434" s="15" t="inlineStr">
        <is>
          <t>2025-08-14</t>
        </is>
      </c>
      <c r="B434" s="15" t="inlineStr">
        <is>
          <t>df191f38-5fbf-5bc3-99cf-684c2f24405e</t>
        </is>
      </c>
      <c r="C434" s="15" t="inlineStr">
        <is>
          <t>IN</t>
        </is>
      </c>
      <c r="D434" s="15" t="inlineStr">
        <is>
          <t>2012 Ferrari 275 GTB/4</t>
        </is>
      </c>
      <c r="E434" s="15" t="inlineStr">
        <is>
          <t>07 Post-War Classic (1946-1972)</t>
        </is>
      </c>
      <c r="F434" s="16" t="n">
        <v>1205000</v>
      </c>
      <c r="G434" s="17" t="n">
        <v>0.38</v>
      </c>
      <c r="H434" s="17" t="n">
        <v>1.23</v>
      </c>
      <c r="I434" s="17" t="n">
        <v>1</v>
      </c>
      <c r="J434" s="17" t="n">
        <v>0.53</v>
      </c>
      <c r="K434" s="16">
        <f>ROUND(F434/100*G434*H434*I434/J434,2)</f>
        <v/>
      </c>
      <c r="L434" s="16" t="n">
        <v>10626.74</v>
      </c>
      <c r="M434" s="16">
        <f>L434-K434</f>
        <v/>
      </c>
      <c r="N434" s="15" t="inlineStr">
        <is>
          <t>bind</t>
        </is>
      </c>
      <c r="O434" s="15" t="inlineStr">
        <is>
          <t>bound</t>
        </is>
      </c>
    </row>
    <row r="435">
      <c r="A435" s="3" t="inlineStr">
        <is>
          <t>2025-08-04</t>
        </is>
      </c>
      <c r="B435" s="3" t="inlineStr">
        <is>
          <t>b4cdbbcb-2c19-5205-b6cb-660937c0c356</t>
        </is>
      </c>
      <c r="C435" s="3" t="inlineStr">
        <is>
          <t>CA</t>
        </is>
      </c>
      <c r="D435" s="3" t="inlineStr">
        <is>
          <t>2000 Bugatti Type 57</t>
        </is>
      </c>
      <c r="E435" s="3" t="inlineStr">
        <is>
          <t>06 Vintage Pre-War (pre-1946)</t>
        </is>
      </c>
      <c r="F435" s="13" t="n">
        <v>1430000</v>
      </c>
      <c r="G435" s="14" t="n">
        <v>0.34</v>
      </c>
      <c r="H435" s="14" t="n">
        <v>1.35</v>
      </c>
      <c r="I435" s="14" t="n">
        <v>1</v>
      </c>
      <c r="J435" s="14" t="n">
        <v>0.53</v>
      </c>
      <c r="K435" s="13">
        <f>ROUND(F435/100*G435*H435*I435/J435,2)</f>
        <v/>
      </c>
      <c r="L435" s="13" t="n">
        <v>12384.34</v>
      </c>
      <c r="M435" s="13">
        <f>L435-K435</f>
        <v/>
      </c>
      <c r="N435" s="3" t="inlineStr">
        <is>
          <t>decline</t>
        </is>
      </c>
      <c r="O435" s="3" t="inlineStr">
        <is>
          <t>indicative</t>
        </is>
      </c>
    </row>
    <row r="436">
      <c r="A436" s="15" t="inlineStr">
        <is>
          <t>2025-08-08</t>
        </is>
      </c>
      <c r="B436" s="15" t="inlineStr">
        <is>
          <t>28f20aa2-83b6-5672-b1a8-501b1a34b7bb</t>
        </is>
      </c>
      <c r="C436" s="15" t="inlineStr">
        <is>
          <t>TX</t>
        </is>
      </c>
      <c r="D436" s="15" t="inlineStr">
        <is>
          <t>1989 Lamborghini Huracan EVO</t>
        </is>
      </c>
      <c r="E436" s="15" t="inlineStr">
        <is>
          <t>03 Supercar</t>
        </is>
      </c>
      <c r="F436" s="16" t="n">
        <v>885000</v>
      </c>
      <c r="G436" s="17" t="n">
        <v>0.95</v>
      </c>
      <c r="H436" s="17" t="n">
        <v>1.15</v>
      </c>
      <c r="I436" s="17" t="n">
        <v>1</v>
      </c>
      <c r="J436" s="17" t="n">
        <v>0.53</v>
      </c>
      <c r="K436" s="16">
        <f>ROUND(F436/100*G436*H436*I436/J436,2)</f>
        <v/>
      </c>
      <c r="L436" s="16" t="n">
        <v>18242.69</v>
      </c>
      <c r="M436" s="16">
        <f>L436-K436</f>
        <v/>
      </c>
      <c r="N436" s="15" t="inlineStr">
        <is>
          <t>bind</t>
        </is>
      </c>
      <c r="O436" s="15" t="inlineStr">
        <is>
          <t>bound</t>
        </is>
      </c>
    </row>
    <row r="437">
      <c r="A437" s="3" t="inlineStr">
        <is>
          <t>2025-08-30</t>
        </is>
      </c>
      <c r="B437" s="3" t="inlineStr">
        <is>
          <t>daf71ca0-ef2c-56f3-92fd-89e63b95404e</t>
        </is>
      </c>
      <c r="C437" s="3" t="inlineStr">
        <is>
          <t>WY</t>
        </is>
      </c>
      <c r="D437" s="3" t="inlineStr">
        <is>
          <t>1965 Aston Martin DB5</t>
        </is>
      </c>
      <c r="E437" s="3" t="inlineStr">
        <is>
          <t>07 Post-War Classic (1946-1972)</t>
        </is>
      </c>
      <c r="F437" s="13" t="n">
        <v>810000</v>
      </c>
      <c r="G437" s="14" t="n">
        <v>0.43</v>
      </c>
      <c r="H437" s="14" t="n">
        <v>1.07</v>
      </c>
      <c r="I437" s="14" t="n">
        <v>1</v>
      </c>
      <c r="J437" s="14" t="n">
        <v>0.53</v>
      </c>
      <c r="K437" s="13">
        <f>ROUND(F437/100*G437*H437*I437/J437,2)</f>
        <v/>
      </c>
      <c r="L437" s="13" t="n">
        <v>7031.72</v>
      </c>
      <c r="M437" s="13">
        <f>L437-K437</f>
        <v/>
      </c>
      <c r="N437" s="3" t="inlineStr">
        <is>
          <t>bind</t>
        </is>
      </c>
      <c r="O437" s="3" t="inlineStr">
        <is>
          <t>bound</t>
        </is>
      </c>
    </row>
    <row r="438">
      <c r="A438" s="15" t="inlineStr">
        <is>
          <t>2025-08-05</t>
        </is>
      </c>
      <c r="B438" s="15" t="inlineStr">
        <is>
          <t>d65a6254-01dd-5f97-a1cc-6faf52aefd1b</t>
        </is>
      </c>
      <c r="C438" s="15" t="inlineStr">
        <is>
          <t>SD</t>
        </is>
      </c>
      <c r="D438" s="15" t="inlineStr">
        <is>
          <t>1991 Aston Martin DB12</t>
        </is>
      </c>
      <c r="E438" s="15" t="inlineStr">
        <is>
          <t>01 Luxury Sedan/SUV</t>
        </is>
      </c>
      <c r="F438" s="16" t="n">
        <v>820000</v>
      </c>
      <c r="G438" s="17" t="n">
        <v>0.65</v>
      </c>
      <c r="H438" s="17" t="n">
        <v>1.11</v>
      </c>
      <c r="I438" s="17" t="n">
        <v>1</v>
      </c>
      <c r="J438" s="17" t="n">
        <v>0.53</v>
      </c>
      <c r="K438" s="16">
        <f>ROUND(F438/100*G438*H438*I438/J438,2)</f>
        <v/>
      </c>
      <c r="L438" s="16" t="n">
        <v>11162.83</v>
      </c>
      <c r="M438" s="16">
        <f>L438-K438</f>
        <v/>
      </c>
      <c r="N438" s="15" t="inlineStr">
        <is>
          <t>bind</t>
        </is>
      </c>
      <c r="O438" s="15" t="inlineStr">
        <is>
          <t>bound</t>
        </is>
      </c>
    </row>
    <row r="439">
      <c r="A439" s="3" t="inlineStr">
        <is>
          <t>2025-08-04</t>
        </is>
      </c>
      <c r="B439" s="3" t="inlineStr">
        <is>
          <t>67a2e49e-fe4d-5015-8271-5ec7b4309161</t>
        </is>
      </c>
      <c r="C439" s="3" t="inlineStr">
        <is>
          <t>MI</t>
        </is>
      </c>
      <c r="D439" s="3" t="inlineStr">
        <is>
          <t>1996 Bentley Continental GT</t>
        </is>
      </c>
      <c r="E439" s="3" t="inlineStr">
        <is>
          <t>01 Luxury Sedan/SUV</t>
        </is>
      </c>
      <c r="F439" s="13" t="n">
        <v>400000</v>
      </c>
      <c r="G439" s="14" t="n">
        <v>0.75</v>
      </c>
      <c r="H439" s="14" t="n">
        <v>1.55</v>
      </c>
      <c r="I439" s="14" t="n">
        <v>1</v>
      </c>
      <c r="J439" s="14" t="n">
        <v>0.53</v>
      </c>
      <c r="K439" s="13">
        <f>ROUND(F439/100*G439*H439*I439/J439,2)</f>
        <v/>
      </c>
      <c r="L439" s="13" t="n">
        <v>8773.58</v>
      </c>
      <c r="M439" s="13">
        <f>L439-K439</f>
        <v/>
      </c>
      <c r="N439" s="3" t="inlineStr">
        <is>
          <t>bind</t>
        </is>
      </c>
      <c r="O439" s="3" t="inlineStr">
        <is>
          <t>bound</t>
        </is>
      </c>
    </row>
    <row r="440">
      <c r="A440" s="15" t="inlineStr">
        <is>
          <t>2025-08-17</t>
        </is>
      </c>
      <c r="B440" s="15" t="inlineStr">
        <is>
          <t>2c53162f-a853-562c-9400-5d9ebefb1e20</t>
        </is>
      </c>
      <c r="C440" s="15" t="inlineStr">
        <is>
          <t>DE</t>
        </is>
      </c>
      <c r="D440" s="15" t="inlineStr">
        <is>
          <t>1989 Bentley Continental GT</t>
        </is>
      </c>
      <c r="E440" s="15" t="inlineStr">
        <is>
          <t>01 Luxury Sedan/SUV</t>
        </is>
      </c>
      <c r="F440" s="16" t="n">
        <v>225000</v>
      </c>
      <c r="G440" s="17" t="n">
        <v>0.92</v>
      </c>
      <c r="H440" s="17" t="n">
        <v>1.25</v>
      </c>
      <c r="I440" s="17" t="n">
        <v>1</v>
      </c>
      <c r="J440" s="17" t="n">
        <v>0.53</v>
      </c>
      <c r="K440" s="16">
        <f>ROUND(F440/100*G440*H440*I440/J440,2)</f>
        <v/>
      </c>
      <c r="L440" s="16" t="n">
        <v>4882.08</v>
      </c>
      <c r="M440" s="16">
        <f>L440-K440</f>
        <v/>
      </c>
      <c r="N440" s="15" t="inlineStr">
        <is>
          <t>bind</t>
        </is>
      </c>
      <c r="O440" s="15" t="inlineStr">
        <is>
          <t>bound</t>
        </is>
      </c>
    </row>
    <row r="441">
      <c r="A441" s="3" t="inlineStr">
        <is>
          <t>2025-08-14</t>
        </is>
      </c>
      <c r="B441" s="3" t="inlineStr">
        <is>
          <t>3e0f92cb-8054-5eb5-8019-d12b70045dee</t>
        </is>
      </c>
      <c r="C441" s="3" t="inlineStr">
        <is>
          <t>AR</t>
        </is>
      </c>
      <c r="D441" s="3" t="inlineStr">
        <is>
          <t>1977 Lamborghini Huracan EVO</t>
        </is>
      </c>
      <c r="E441" s="3" t="inlineStr">
        <is>
          <t>03 Supercar</t>
        </is>
      </c>
      <c r="F441" s="13" t="n">
        <v>1950000</v>
      </c>
      <c r="G441" s="14" t="n">
        <v>0.8</v>
      </c>
      <c r="H441" s="14" t="n">
        <v>1.38</v>
      </c>
      <c r="I441" s="14" t="n">
        <v>1</v>
      </c>
      <c r="J441" s="14" t="n">
        <v>0.53</v>
      </c>
      <c r="K441" s="13">
        <f>ROUND(F441/100*G441*H441*I441/J441,2)</f>
        <v/>
      </c>
      <c r="L441" s="13" t="n">
        <v>40618.87</v>
      </c>
      <c r="M441" s="13">
        <f>L441-K441</f>
        <v/>
      </c>
      <c r="N441" s="3" t="inlineStr">
        <is>
          <t>bind</t>
        </is>
      </c>
      <c r="O441" s="3" t="inlineStr">
        <is>
          <t>bound</t>
        </is>
      </c>
    </row>
    <row r="442">
      <c r="A442" s="15" t="inlineStr">
        <is>
          <t>2025-08-28</t>
        </is>
      </c>
      <c r="B442" s="15" t="inlineStr">
        <is>
          <t>7e460c2c-baf0-5807-aa18-fed14e21d4df</t>
        </is>
      </c>
      <c r="C442" s="15" t="inlineStr">
        <is>
          <t>OR</t>
        </is>
      </c>
      <c r="D442" s="15" t="inlineStr">
        <is>
          <t>2019 Bugatti Type 57</t>
        </is>
      </c>
      <c r="E442" s="15" t="inlineStr">
        <is>
          <t>06 Vintage Pre-War (pre-1946)</t>
        </is>
      </c>
      <c r="F442" s="16" t="n">
        <v>615000</v>
      </c>
      <c r="G442" s="17" t="n">
        <v>0.38</v>
      </c>
      <c r="H442" s="17" t="n">
        <v>1.13</v>
      </c>
      <c r="I442" s="17" t="n">
        <v>1</v>
      </c>
      <c r="J442" s="17" t="n">
        <v>0.53</v>
      </c>
      <c r="K442" s="16">
        <f>ROUND(F442/100*G442*H442*I442/J442,2)</f>
        <v/>
      </c>
      <c r="L442" s="16" t="n">
        <v>4982.66</v>
      </c>
      <c r="M442" s="16">
        <f>L442-K442</f>
        <v/>
      </c>
      <c r="N442" s="15" t="inlineStr">
        <is>
          <t>bind</t>
        </is>
      </c>
      <c r="O442" s="15" t="inlineStr">
        <is>
          <t>bound</t>
        </is>
      </c>
    </row>
    <row r="443">
      <c r="A443" s="3" t="inlineStr">
        <is>
          <t>2025-08-10</t>
        </is>
      </c>
      <c r="B443" s="3" t="inlineStr">
        <is>
          <t>afd119ce-28ce-5216-af8c-c293c05b503d</t>
        </is>
      </c>
      <c r="C443" s="3" t="inlineStr">
        <is>
          <t>NV</t>
        </is>
      </c>
      <c r="D443" s="3" t="inlineStr">
        <is>
          <t>1966 Ferrari 296 GTB</t>
        </is>
      </c>
      <c r="E443" s="3" t="inlineStr">
        <is>
          <t>03 Supercar</t>
        </is>
      </c>
      <c r="F443" s="13" t="n">
        <v>600000</v>
      </c>
      <c r="G443" s="14" t="n">
        <v>0.95</v>
      </c>
      <c r="H443" s="14" t="n">
        <v>1.17</v>
      </c>
      <c r="I443" s="14" t="n">
        <v>1</v>
      </c>
      <c r="J443" s="14" t="n">
        <v>0.53</v>
      </c>
      <c r="K443" s="13">
        <f>ROUND(F443/100*G443*H443*I443/J443,2)</f>
        <v/>
      </c>
      <c r="L443" s="13" t="n">
        <v>12583.02</v>
      </c>
      <c r="M443" s="13">
        <f>L443-K443</f>
        <v/>
      </c>
      <c r="N443" s="3" t="inlineStr">
        <is>
          <t>refer</t>
        </is>
      </c>
      <c r="O443" s="3" t="inlineStr">
        <is>
          <t>indicative</t>
        </is>
      </c>
    </row>
    <row r="444">
      <c r="A444" s="15" t="inlineStr">
        <is>
          <t>2025-08-09</t>
        </is>
      </c>
      <c r="B444" s="15" t="inlineStr">
        <is>
          <t>422810dc-0e02-54bf-a7db-649d973299ea</t>
        </is>
      </c>
      <c r="C444" s="15" t="inlineStr">
        <is>
          <t>MD</t>
        </is>
      </c>
      <c r="D444" s="15" t="inlineStr">
        <is>
          <t>2003 Aston Martin DB12</t>
        </is>
      </c>
      <c r="E444" s="15" t="inlineStr">
        <is>
          <t>01 Luxury Sedan/SUV</t>
        </is>
      </c>
      <c r="F444" s="16" t="n">
        <v>905000</v>
      </c>
      <c r="G444" s="17" t="n">
        <v>0.65</v>
      </c>
      <c r="H444" s="17" t="n">
        <v>0.95</v>
      </c>
      <c r="I444" s="17" t="n">
        <v>1</v>
      </c>
      <c r="J444" s="17" t="n">
        <v>0.53</v>
      </c>
      <c r="K444" s="16">
        <f>ROUND(F444/100*G444*H444*I444/J444,2)</f>
        <v/>
      </c>
      <c r="L444" s="16" t="n">
        <v>10544.1</v>
      </c>
      <c r="M444" s="16">
        <f>L444-K444</f>
        <v/>
      </c>
      <c r="N444" s="15" t="inlineStr">
        <is>
          <t>bind</t>
        </is>
      </c>
      <c r="O444" s="15" t="inlineStr">
        <is>
          <t>bound</t>
        </is>
      </c>
    </row>
    <row r="445">
      <c r="A445" s="3" t="inlineStr">
        <is>
          <t>2025-08-16</t>
        </is>
      </c>
      <c r="B445" s="3" t="inlineStr">
        <is>
          <t>879deacb-6268-5212-bb8c-5bcef3da03e7</t>
        </is>
      </c>
      <c r="C445" s="3" t="inlineStr">
        <is>
          <t>WV</t>
        </is>
      </c>
      <c r="D445" s="3" t="inlineStr">
        <is>
          <t>2011 Aston Martin DB12</t>
        </is>
      </c>
      <c r="E445" s="3" t="inlineStr">
        <is>
          <t>01 Luxury Sedan/SUV</t>
        </is>
      </c>
      <c r="F445" s="13" t="n">
        <v>340000</v>
      </c>
      <c r="G445" s="14" t="n">
        <v>0.75</v>
      </c>
      <c r="H445" s="14" t="n">
        <v>1.33</v>
      </c>
      <c r="I445" s="14" t="n">
        <v>1</v>
      </c>
      <c r="J445" s="14" t="n">
        <v>0.53</v>
      </c>
      <c r="K445" s="13">
        <f>ROUND(F445/100*G445*H445*I445/J445,2)</f>
        <v/>
      </c>
      <c r="L445" s="13" t="n">
        <v>6399.06</v>
      </c>
      <c r="M445" s="13">
        <f>L445-K445</f>
        <v/>
      </c>
      <c r="N445" s="3" t="inlineStr">
        <is>
          <t>bind</t>
        </is>
      </c>
      <c r="O445" s="3" t="inlineStr">
        <is>
          <t>bound</t>
        </is>
      </c>
    </row>
    <row r="446">
      <c r="A446" s="15" t="inlineStr">
        <is>
          <t>2025-08-16</t>
        </is>
      </c>
      <c r="B446" s="15" t="inlineStr">
        <is>
          <t>010682c7-54f3-50eb-ac8c-9111e016edf9</t>
        </is>
      </c>
      <c r="C446" s="15" t="inlineStr">
        <is>
          <t>NC</t>
        </is>
      </c>
      <c r="D446" s="15" t="inlineStr">
        <is>
          <t>1980 Ferrari SF90 Stradale</t>
        </is>
      </c>
      <c r="E446" s="15" t="inlineStr">
        <is>
          <t>03 Supercar</t>
        </is>
      </c>
      <c r="F446" s="16" t="n">
        <v>1950000</v>
      </c>
      <c r="G446" s="17" t="n">
        <v>0.8</v>
      </c>
      <c r="H446" s="17" t="n">
        <v>1.15</v>
      </c>
      <c r="I446" s="17" t="n">
        <v>1</v>
      </c>
      <c r="J446" s="17" t="n">
        <v>0.53</v>
      </c>
      <c r="K446" s="16">
        <f>ROUND(F446/100*G446*H446*I446/J446,2)</f>
        <v/>
      </c>
      <c r="L446" s="16" t="n">
        <v>33849.06</v>
      </c>
      <c r="M446" s="16">
        <f>L446-K446</f>
        <v/>
      </c>
      <c r="N446" s="15" t="inlineStr">
        <is>
          <t>bind</t>
        </is>
      </c>
      <c r="O446" s="15" t="inlineStr">
        <is>
          <t>bound</t>
        </is>
      </c>
    </row>
    <row r="447">
      <c r="A447" s="3" t="inlineStr">
        <is>
          <t>2025-08-24</t>
        </is>
      </c>
      <c r="B447" s="3" t="inlineStr">
        <is>
          <t>7611f5f5-9997-53ef-a9a2-84760b4ddb37</t>
        </is>
      </c>
      <c r="C447" s="3" t="inlineStr">
        <is>
          <t>OK</t>
        </is>
      </c>
      <c r="D447" s="3" t="inlineStr">
        <is>
          <t>1973 Maserati GranTurismo</t>
        </is>
      </c>
      <c r="E447" s="3" t="inlineStr">
        <is>
          <t>01 Luxury Sedan/SUV</t>
        </is>
      </c>
      <c r="F447" s="13" t="n">
        <v>475000</v>
      </c>
      <c r="G447" s="14" t="n">
        <v>0.75</v>
      </c>
      <c r="H447" s="14" t="n">
        <v>1.26</v>
      </c>
      <c r="I447" s="14" t="n">
        <v>1</v>
      </c>
      <c r="J447" s="14" t="n">
        <v>0.53</v>
      </c>
      <c r="K447" s="13">
        <f>ROUND(F447/100*G447*H447*I447/J447,2)</f>
        <v/>
      </c>
      <c r="L447" s="13" t="n">
        <v>8469.34</v>
      </c>
      <c r="M447" s="13">
        <f>L447-K447</f>
        <v/>
      </c>
      <c r="N447" s="3" t="inlineStr">
        <is>
          <t>decline</t>
        </is>
      </c>
      <c r="O447" s="3" t="inlineStr">
        <is>
          <t>indicative</t>
        </is>
      </c>
    </row>
    <row r="448">
      <c r="A448" s="15" t="inlineStr">
        <is>
          <t>2025-08-23</t>
        </is>
      </c>
      <c r="B448" s="15" t="inlineStr">
        <is>
          <t>bad661fd-ad3f-5cb6-9ded-46b818568415</t>
        </is>
      </c>
      <c r="C448" s="15" t="inlineStr">
        <is>
          <t>PA</t>
        </is>
      </c>
      <c r="D448" s="15" t="inlineStr">
        <is>
          <t>1959 Aston Martin DB12</t>
        </is>
      </c>
      <c r="E448" s="15" t="inlineStr">
        <is>
          <t>01 Luxury Sedan/SUV</t>
        </is>
      </c>
      <c r="F448" s="16" t="n">
        <v>625000</v>
      </c>
      <c r="G448" s="17" t="n">
        <v>0.65</v>
      </c>
      <c r="H448" s="17" t="n">
        <v>1</v>
      </c>
      <c r="I448" s="17" t="n">
        <v>1</v>
      </c>
      <c r="J448" s="17" t="n">
        <v>0.53</v>
      </c>
      <c r="K448" s="16">
        <f>ROUND(F448/100*G448*H448*I448/J448,2)</f>
        <v/>
      </c>
      <c r="L448" s="16" t="n">
        <v>7665.09</v>
      </c>
      <c r="M448" s="16">
        <f>L448-K448</f>
        <v/>
      </c>
      <c r="N448" s="15" t="inlineStr">
        <is>
          <t>bind</t>
        </is>
      </c>
      <c r="O448" s="15" t="inlineStr">
        <is>
          <t>bound</t>
        </is>
      </c>
    </row>
    <row r="449">
      <c r="A449" s="3" t="inlineStr">
        <is>
          <t>2025-08-25</t>
        </is>
      </c>
      <c r="B449" s="3" t="inlineStr">
        <is>
          <t>3284196c-2e86-53e5-83be-8e130dd4c20a</t>
        </is>
      </c>
      <c r="C449" s="3" t="inlineStr">
        <is>
          <t>AK</t>
        </is>
      </c>
      <c r="D449" s="3" t="inlineStr">
        <is>
          <t>2002 Ferrari 275 GTB/4</t>
        </is>
      </c>
      <c r="E449" s="3" t="inlineStr">
        <is>
          <t>07 Post-War Classic (1946-1972)</t>
        </is>
      </c>
      <c r="F449" s="13" t="n">
        <v>1295000</v>
      </c>
      <c r="G449" s="14" t="n">
        <v>0.38</v>
      </c>
      <c r="H449" s="14" t="n">
        <v>1.14</v>
      </c>
      <c r="I449" s="14" t="n">
        <v>1</v>
      </c>
      <c r="J449" s="14" t="n">
        <v>0.53</v>
      </c>
      <c r="K449" s="13">
        <f>ROUND(F449/100*G449*H449*I449/J449,2)</f>
        <v/>
      </c>
      <c r="L449" s="13" t="n">
        <v>10584.79</v>
      </c>
      <c r="M449" s="13">
        <f>L449-K449</f>
        <v/>
      </c>
      <c r="N449" s="3" t="inlineStr">
        <is>
          <t>bind</t>
        </is>
      </c>
      <c r="O449" s="3" t="inlineStr">
        <is>
          <t>bound</t>
        </is>
      </c>
    </row>
    <row r="450">
      <c r="A450" s="15" t="inlineStr">
        <is>
          <t>2025-08-14</t>
        </is>
      </c>
      <c r="B450" s="15" t="inlineStr">
        <is>
          <t>f57bd989-f0a7-5ee2-84e3-a26bb5737475</t>
        </is>
      </c>
      <c r="C450" s="15" t="inlineStr">
        <is>
          <t>SC</t>
        </is>
      </c>
      <c r="D450" s="15" t="inlineStr">
        <is>
          <t>1966 Bentley Continental GT</t>
        </is>
      </c>
      <c r="E450" s="15" t="inlineStr">
        <is>
          <t>01 Luxury Sedan/SUV</t>
        </is>
      </c>
      <c r="F450" s="16" t="n">
        <v>425000</v>
      </c>
      <c r="G450" s="17" t="n">
        <v>0.75</v>
      </c>
      <c r="H450" s="17" t="n">
        <v>1.24</v>
      </c>
      <c r="I450" s="17" t="n">
        <v>1</v>
      </c>
      <c r="J450" s="17" t="n">
        <v>0.53</v>
      </c>
      <c r="K450" s="16">
        <f>ROUND(F450/100*G450*H450*I450/J450,2)</f>
        <v/>
      </c>
      <c r="L450" s="16" t="n">
        <v>7457.55</v>
      </c>
      <c r="M450" s="16">
        <f>L450-K450</f>
        <v/>
      </c>
      <c r="N450" s="15" t="inlineStr">
        <is>
          <t>bind</t>
        </is>
      </c>
      <c r="O450" s="15" t="inlineStr">
        <is>
          <t>bound</t>
        </is>
      </c>
    </row>
    <row r="451">
      <c r="A451" s="3" t="inlineStr">
        <is>
          <t>2025-08-07</t>
        </is>
      </c>
      <c r="B451" s="3" t="inlineStr">
        <is>
          <t>c0de5fa6-8d6e-5d0b-88b4-54fd00b43b1f</t>
        </is>
      </c>
      <c r="C451" s="3" t="inlineStr">
        <is>
          <t>CO</t>
        </is>
      </c>
      <c r="D451" s="3" t="inlineStr">
        <is>
          <t>1991 Bentley Continental GT</t>
        </is>
      </c>
      <c r="E451" s="3" t="inlineStr">
        <is>
          <t>01 Luxury Sedan/SUV</t>
        </is>
      </c>
      <c r="F451" s="13" t="n">
        <v>355000</v>
      </c>
      <c r="G451" s="14" t="n">
        <v>0.75</v>
      </c>
      <c r="H451" s="14" t="n">
        <v>1.1</v>
      </c>
      <c r="I451" s="14" t="n">
        <v>1</v>
      </c>
      <c r="J451" s="14" t="n">
        <v>0.53</v>
      </c>
      <c r="K451" s="13">
        <f>ROUND(F451/100*G451*H451*I451/J451,2)</f>
        <v/>
      </c>
      <c r="L451" s="13" t="n">
        <v>5525.94</v>
      </c>
      <c r="M451" s="13">
        <f>L451-K451</f>
        <v/>
      </c>
      <c r="N451" s="3" t="inlineStr">
        <is>
          <t>refer</t>
        </is>
      </c>
      <c r="O451" s="3" t="inlineStr">
        <is>
          <t>indicative</t>
        </is>
      </c>
    </row>
    <row r="452">
      <c r="A452" s="15" t="inlineStr">
        <is>
          <t>2025-08-14</t>
        </is>
      </c>
      <c r="B452" s="15" t="inlineStr">
        <is>
          <t>23f515a1-9c79-549a-ba1a-81445274d5db</t>
        </is>
      </c>
      <c r="C452" s="15" t="inlineStr">
        <is>
          <t>VT</t>
        </is>
      </c>
      <c r="D452" s="15" t="inlineStr">
        <is>
          <t>2003 Aston Martin DB12</t>
        </is>
      </c>
      <c r="E452" s="15" t="inlineStr">
        <is>
          <t>01 Luxury Sedan/SUV</t>
        </is>
      </c>
      <c r="F452" s="16" t="n">
        <v>145000</v>
      </c>
      <c r="G452" s="17" t="n">
        <v>0.92</v>
      </c>
      <c r="H452" s="17" t="n">
        <v>1.22</v>
      </c>
      <c r="I452" s="17" t="n">
        <v>1</v>
      </c>
      <c r="J452" s="17" t="n">
        <v>0.53</v>
      </c>
      <c r="K452" s="16">
        <f>ROUND(F452/100*G452*H452*I452/J452,2)</f>
        <v/>
      </c>
      <c r="L452" s="16" t="n">
        <v>3070.72</v>
      </c>
      <c r="M452" s="16">
        <f>L452-K452</f>
        <v/>
      </c>
      <c r="N452" s="15" t="inlineStr">
        <is>
          <t>bind</t>
        </is>
      </c>
      <c r="O452" s="15" t="inlineStr">
        <is>
          <t>bound</t>
        </is>
      </c>
    </row>
    <row r="453">
      <c r="A453" s="3" t="inlineStr">
        <is>
          <t>2025-08-13</t>
        </is>
      </c>
      <c r="B453" s="3" t="inlineStr">
        <is>
          <t>82c9c492-170c-5984-9b33-3371c8ed51bc</t>
        </is>
      </c>
      <c r="C453" s="3" t="inlineStr">
        <is>
          <t>CT</t>
        </is>
      </c>
      <c r="D453" s="3" t="inlineStr">
        <is>
          <t>1966 Maserati GranTurismo</t>
        </is>
      </c>
      <c r="E453" s="3" t="inlineStr">
        <is>
          <t>01 Luxury Sedan/SUV</t>
        </is>
      </c>
      <c r="F453" s="13" t="n">
        <v>665000</v>
      </c>
      <c r="G453" s="14" t="n">
        <v>0.65</v>
      </c>
      <c r="H453" s="14" t="n">
        <v>1.12</v>
      </c>
      <c r="I453" s="14" t="n">
        <v>1</v>
      </c>
      <c r="J453" s="14" t="n">
        <v>0.53</v>
      </c>
      <c r="K453" s="13">
        <f>ROUND(F453/100*G453*H453*I453/J453,2)</f>
        <v/>
      </c>
      <c r="L453" s="13" t="n">
        <v>9134.34</v>
      </c>
      <c r="M453" s="13">
        <f>L453-K453</f>
        <v/>
      </c>
      <c r="N453" s="3" t="inlineStr">
        <is>
          <t>bind</t>
        </is>
      </c>
      <c r="O453" s="3" t="inlineStr">
        <is>
          <t>bound</t>
        </is>
      </c>
    </row>
    <row r="454">
      <c r="A454" s="15" t="inlineStr">
        <is>
          <t>2025-08-18</t>
        </is>
      </c>
      <c r="B454" s="15" t="inlineStr">
        <is>
          <t>81e213cf-043e-52ff-904e-b9e3b23e972e</t>
        </is>
      </c>
      <c r="C454" s="15" t="inlineStr">
        <is>
          <t>MN</t>
        </is>
      </c>
      <c r="D454" s="15" t="inlineStr">
        <is>
          <t>1998 Ferrari 296 GTB</t>
        </is>
      </c>
      <c r="E454" s="15" t="inlineStr">
        <is>
          <t>03 Supercar</t>
        </is>
      </c>
      <c r="F454" s="16" t="n">
        <v>630000</v>
      </c>
      <c r="G454" s="17" t="n">
        <v>0.95</v>
      </c>
      <c r="H454" s="17" t="n">
        <v>1.32</v>
      </c>
      <c r="I454" s="17" t="n">
        <v>1</v>
      </c>
      <c r="J454" s="17" t="n">
        <v>0.53</v>
      </c>
      <c r="K454" s="16">
        <f>ROUND(F454/100*G454*H454*I454/J454,2)</f>
        <v/>
      </c>
      <c r="L454" s="16" t="n">
        <v>14906.04</v>
      </c>
      <c r="M454" s="16">
        <f>L454-K454</f>
        <v/>
      </c>
      <c r="N454" s="15" t="inlineStr">
        <is>
          <t>bind</t>
        </is>
      </c>
      <c r="O454" s="15" t="inlineStr">
        <is>
          <t>bound</t>
        </is>
      </c>
    </row>
    <row r="455">
      <c r="A455" s="3" t="inlineStr">
        <is>
          <t>2025-08-05</t>
        </is>
      </c>
      <c r="B455" s="3" t="inlineStr">
        <is>
          <t>47df9cfc-1805-5aca-81f6-85060b79dedb</t>
        </is>
      </c>
      <c r="C455" s="3" t="inlineStr">
        <is>
          <t>MS</t>
        </is>
      </c>
      <c r="D455" s="3" t="inlineStr">
        <is>
          <t>1972 Ferrari 275 GTB/4</t>
        </is>
      </c>
      <c r="E455" s="3" t="inlineStr">
        <is>
          <t>07 Post-War Classic (1946-1972)</t>
        </is>
      </c>
      <c r="F455" s="13" t="n">
        <v>580000</v>
      </c>
      <c r="G455" s="14" t="n">
        <v>0.43</v>
      </c>
      <c r="H455" s="14" t="n">
        <v>1.19</v>
      </c>
      <c r="I455" s="14" t="n">
        <v>1</v>
      </c>
      <c r="J455" s="14" t="n">
        <v>0.53</v>
      </c>
      <c r="K455" s="13">
        <f>ROUND(F455/100*G455*H455*I455/J455,2)</f>
        <v/>
      </c>
      <c r="L455" s="13" t="n">
        <v>5599.74</v>
      </c>
      <c r="M455" s="13">
        <f>L455-K455</f>
        <v/>
      </c>
      <c r="N455" s="3" t="inlineStr">
        <is>
          <t>decline</t>
        </is>
      </c>
      <c r="O455" s="3" t="inlineStr">
        <is>
          <t>indicative</t>
        </is>
      </c>
    </row>
    <row r="456">
      <c r="A456" s="15" t="inlineStr">
        <is>
          <t>2025-08-17</t>
        </is>
      </c>
      <c r="B456" s="15" t="inlineStr">
        <is>
          <t>eed76349-afa1-5e7d-91a0-26e8029c245f</t>
        </is>
      </c>
      <c r="C456" s="15" t="inlineStr">
        <is>
          <t>IL</t>
        </is>
      </c>
      <c r="D456" s="15" t="inlineStr">
        <is>
          <t>2004 Ringbrothers Mustang</t>
        </is>
      </c>
      <c r="E456" s="15" t="inlineStr">
        <is>
          <t>11 Restomod/Coachbuilt</t>
        </is>
      </c>
      <c r="F456" s="16" t="n">
        <v>1070000</v>
      </c>
      <c r="G456" s="17" t="n">
        <v>0.68</v>
      </c>
      <c r="H456" s="17" t="n">
        <v>1.36</v>
      </c>
      <c r="I456" s="17" t="n">
        <v>1</v>
      </c>
      <c r="J456" s="17" t="n">
        <v>0.53</v>
      </c>
      <c r="K456" s="16">
        <f>ROUND(F456/100*G456*H456*I456/J456,2)</f>
        <v/>
      </c>
      <c r="L456" s="16" t="n">
        <v>18670.49</v>
      </c>
      <c r="M456" s="16">
        <f>L456-K456</f>
        <v/>
      </c>
      <c r="N456" s="15" t="inlineStr">
        <is>
          <t>bind</t>
        </is>
      </c>
      <c r="O456" s="15" t="inlineStr">
        <is>
          <t>bound</t>
        </is>
      </c>
    </row>
    <row r="457">
      <c r="A457" s="3" t="inlineStr">
        <is>
          <t>2025-08-18</t>
        </is>
      </c>
      <c r="B457" s="3" t="inlineStr">
        <is>
          <t>a70818ad-9bf5-54f9-8a40-7d4ce3b35a91</t>
        </is>
      </c>
      <c r="C457" s="3" t="inlineStr">
        <is>
          <t>AR</t>
        </is>
      </c>
      <c r="D457" s="3" t="inlineStr">
        <is>
          <t>1959 Aston Martin DB12</t>
        </is>
      </c>
      <c r="E457" s="3" t="inlineStr">
        <is>
          <t>01 Luxury Sedan/SUV</t>
        </is>
      </c>
      <c r="F457" s="13" t="n">
        <v>1190000</v>
      </c>
      <c r="G457" s="14" t="n">
        <v>0.55</v>
      </c>
      <c r="H457" s="14" t="n">
        <v>1.38</v>
      </c>
      <c r="I457" s="14" t="n">
        <v>1</v>
      </c>
      <c r="J457" s="14" t="n">
        <v>0.53</v>
      </c>
      <c r="K457" s="13">
        <f>ROUND(F457/100*G457*H457*I457/J457,2)</f>
        <v/>
      </c>
      <c r="L457" s="13" t="n">
        <v>17041.7</v>
      </c>
      <c r="M457" s="13">
        <f>L457-K457</f>
        <v/>
      </c>
      <c r="N457" s="3" t="inlineStr">
        <is>
          <t>refer</t>
        </is>
      </c>
      <c r="O457" s="3" t="inlineStr">
        <is>
          <t>indicative</t>
        </is>
      </c>
    </row>
    <row r="458">
      <c r="A458" s="15" t="inlineStr">
        <is>
          <t>2025-08-14</t>
        </is>
      </c>
      <c r="B458" s="15" t="inlineStr">
        <is>
          <t>16b81ef2-9345-5fdb-8d42-246ceb596db4</t>
        </is>
      </c>
      <c r="C458" s="15" t="inlineStr">
        <is>
          <t>TX</t>
        </is>
      </c>
      <c r="D458" s="15" t="inlineStr">
        <is>
          <t>1992 Bentley Continental GT</t>
        </is>
      </c>
      <c r="E458" s="15" t="inlineStr">
        <is>
          <t>01 Luxury Sedan/SUV</t>
        </is>
      </c>
      <c r="F458" s="16" t="n">
        <v>605000</v>
      </c>
      <c r="G458" s="17" t="n">
        <v>0.65</v>
      </c>
      <c r="H458" s="17" t="n">
        <v>1.15</v>
      </c>
      <c r="I458" s="17" t="n">
        <v>1</v>
      </c>
      <c r="J458" s="17" t="n">
        <v>0.53</v>
      </c>
      <c r="K458" s="16">
        <f>ROUND(F458/100*G458*H458*I458/J458,2)</f>
        <v/>
      </c>
      <c r="L458" s="16" t="n">
        <v>8532.780000000001</v>
      </c>
      <c r="M458" s="16">
        <f>L458-K458</f>
        <v/>
      </c>
      <c r="N458" s="15" t="inlineStr">
        <is>
          <t>bind</t>
        </is>
      </c>
      <c r="O458" s="15" t="inlineStr">
        <is>
          <t>bound</t>
        </is>
      </c>
    </row>
    <row r="459">
      <c r="A459" s="3" t="inlineStr">
        <is>
          <t>2025-08-25</t>
        </is>
      </c>
      <c r="B459" s="3" t="inlineStr">
        <is>
          <t>062631de-bde4-5f97-82cc-7614dbf409a7</t>
        </is>
      </c>
      <c r="C459" s="3" t="inlineStr">
        <is>
          <t>NE</t>
        </is>
      </c>
      <c r="D459" s="3" t="inlineStr">
        <is>
          <t>1955 Bentley Continental GT</t>
        </is>
      </c>
      <c r="E459" s="3" t="inlineStr">
        <is>
          <t>01 Luxury Sedan/SUV</t>
        </is>
      </c>
      <c r="F459" s="13" t="n">
        <v>190000</v>
      </c>
      <c r="G459" s="14" t="n">
        <v>0.92</v>
      </c>
      <c r="H459" s="14" t="n">
        <v>1.3</v>
      </c>
      <c r="I459" s="14" t="n">
        <v>1</v>
      </c>
      <c r="J459" s="14" t="n">
        <v>0.53</v>
      </c>
      <c r="K459" s="13">
        <f>ROUND(F459/100*G459*H459*I459/J459,2)</f>
        <v/>
      </c>
      <c r="L459" s="13" t="n">
        <v>4287.55</v>
      </c>
      <c r="M459" s="13">
        <f>L459-K459</f>
        <v/>
      </c>
      <c r="N459" s="3" t="inlineStr">
        <is>
          <t>decline</t>
        </is>
      </c>
      <c r="O459" s="3" t="inlineStr">
        <is>
          <t>indicative</t>
        </is>
      </c>
    </row>
    <row r="460">
      <c r="A460" s="15" t="inlineStr">
        <is>
          <t>2025-08-07</t>
        </is>
      </c>
      <c r="B460" s="15" t="inlineStr">
        <is>
          <t>a4bbcf9a-f11c-54e3-af4c-b40802131152</t>
        </is>
      </c>
      <c r="C460" s="15" t="inlineStr">
        <is>
          <t>CA</t>
        </is>
      </c>
      <c r="D460" s="15" t="inlineStr">
        <is>
          <t>2017 Bentley Continental GT</t>
        </is>
      </c>
      <c r="E460" s="15" t="inlineStr">
        <is>
          <t>01 Luxury Sedan/SUV</t>
        </is>
      </c>
      <c r="F460" s="16" t="n">
        <v>740000</v>
      </c>
      <c r="G460" s="17" t="n">
        <v>0.65</v>
      </c>
      <c r="H460" s="17" t="n">
        <v>1.35</v>
      </c>
      <c r="I460" s="17" t="n">
        <v>1</v>
      </c>
      <c r="J460" s="17" t="n">
        <v>0.53</v>
      </c>
      <c r="K460" s="16">
        <f>ROUND(F460/100*G460*H460*I460/J460,2)</f>
        <v/>
      </c>
      <c r="L460" s="16" t="n">
        <v>12251.89</v>
      </c>
      <c r="M460" s="16">
        <f>L460-K460</f>
        <v/>
      </c>
      <c r="N460" s="15" t="inlineStr">
        <is>
          <t>decline</t>
        </is>
      </c>
      <c r="O460" s="15" t="inlineStr">
        <is>
          <t>indicative</t>
        </is>
      </c>
    </row>
    <row r="461">
      <c r="A461" s="3" t="inlineStr">
        <is>
          <t>2025-08-11</t>
        </is>
      </c>
      <c r="B461" s="3" t="inlineStr">
        <is>
          <t>0469c27b-1d34-5bb5-ac54-174cfa92826b</t>
        </is>
      </c>
      <c r="C461" s="3" t="inlineStr">
        <is>
          <t>MO</t>
        </is>
      </c>
      <c r="D461" s="3" t="inlineStr">
        <is>
          <t>1967 Aston Martin DB12</t>
        </is>
      </c>
      <c r="E461" s="3" t="inlineStr">
        <is>
          <t>01 Luxury Sedan/SUV</t>
        </is>
      </c>
      <c r="F461" s="13" t="n">
        <v>685000</v>
      </c>
      <c r="G461" s="14" t="n">
        <v>0.65</v>
      </c>
      <c r="H461" s="14" t="n">
        <v>1.06</v>
      </c>
      <c r="I461" s="14" t="n">
        <v>1</v>
      </c>
      <c r="J461" s="14" t="n">
        <v>0.53</v>
      </c>
      <c r="K461" s="13">
        <f>ROUND(F461/100*G461*H461*I461/J461,2)</f>
        <v/>
      </c>
      <c r="L461" s="13" t="n">
        <v>8905</v>
      </c>
      <c r="M461" s="13">
        <f>L461-K461</f>
        <v/>
      </c>
      <c r="N461" s="3" t="inlineStr">
        <is>
          <t>bind</t>
        </is>
      </c>
      <c r="O461" s="3" t="inlineStr">
        <is>
          <t>bound</t>
        </is>
      </c>
    </row>
    <row r="462">
      <c r="A462" s="15" t="inlineStr">
        <is>
          <t>2025-08-09</t>
        </is>
      </c>
      <c r="B462" s="15" t="inlineStr">
        <is>
          <t>14842cb3-15b0-5944-a0b5-1f57d54059bd</t>
        </is>
      </c>
      <c r="C462" s="15" t="inlineStr">
        <is>
          <t>TX</t>
        </is>
      </c>
      <c r="D462" s="15" t="inlineStr">
        <is>
          <t>2008 Lamborghini Huracan EVO</t>
        </is>
      </c>
      <c r="E462" s="15" t="inlineStr">
        <is>
          <t>03 Supercar</t>
        </is>
      </c>
      <c r="F462" s="16" t="n">
        <v>1840000</v>
      </c>
      <c r="G462" s="17" t="n">
        <v>0.8</v>
      </c>
      <c r="H462" s="17" t="n">
        <v>1.15</v>
      </c>
      <c r="I462" s="17" t="n">
        <v>1</v>
      </c>
      <c r="J462" s="17" t="n">
        <v>0.53</v>
      </c>
      <c r="K462" s="16">
        <f>ROUND(F462/100*G462*H462*I462/J462,2)</f>
        <v/>
      </c>
      <c r="L462" s="16" t="n">
        <v>31939.62</v>
      </c>
      <c r="M462" s="16">
        <f>L462-K462</f>
        <v/>
      </c>
      <c r="N462" s="15" t="inlineStr">
        <is>
          <t>bind</t>
        </is>
      </c>
      <c r="O462" s="15" t="inlineStr">
        <is>
          <t>bound</t>
        </is>
      </c>
    </row>
    <row r="463">
      <c r="A463" s="3" t="inlineStr">
        <is>
          <t>2025-08-16</t>
        </is>
      </c>
      <c r="B463" s="3" t="inlineStr">
        <is>
          <t>bbc74db1-10a5-554d-bf25-4d505050d3b3</t>
        </is>
      </c>
      <c r="C463" s="3" t="inlineStr">
        <is>
          <t>MA</t>
        </is>
      </c>
      <c r="D463" s="3" t="inlineStr">
        <is>
          <t>2002 Alfa Romeo 8C 2900</t>
        </is>
      </c>
      <c r="E463" s="3" t="inlineStr">
        <is>
          <t>06 Vintage Pre-War (pre-1946)</t>
        </is>
      </c>
      <c r="F463" s="13" t="n">
        <v>1815000</v>
      </c>
      <c r="G463" s="14" t="n">
        <v>0.34</v>
      </c>
      <c r="H463" s="14" t="n">
        <v>1.25</v>
      </c>
      <c r="I463" s="14" t="n">
        <v>1</v>
      </c>
      <c r="J463" s="14" t="n">
        <v>0.53</v>
      </c>
      <c r="K463" s="13">
        <f>ROUND(F463/100*G463*H463*I463/J463,2)</f>
        <v/>
      </c>
      <c r="L463" s="13" t="n">
        <v>14554.25</v>
      </c>
      <c r="M463" s="13">
        <f>L463-K463</f>
        <v/>
      </c>
      <c r="N463" s="3" t="inlineStr">
        <is>
          <t>refer</t>
        </is>
      </c>
      <c r="O463" s="3" t="inlineStr">
        <is>
          <t>indicative</t>
        </is>
      </c>
    </row>
    <row r="464">
      <c r="A464" s="15" t="inlineStr">
        <is>
          <t>2025-08-11</t>
        </is>
      </c>
      <c r="B464" s="15" t="inlineStr">
        <is>
          <t>5a8ea457-4151-5311-a51a-04f1613f1a27</t>
        </is>
      </c>
      <c r="C464" s="15" t="inlineStr">
        <is>
          <t>SD</t>
        </is>
      </c>
      <c r="D464" s="15" t="inlineStr">
        <is>
          <t>1977 Porsche 911 Turbo S</t>
        </is>
      </c>
      <c r="E464" s="15" t="inlineStr">
        <is>
          <t>01 Luxury Sedan/SUV</t>
        </is>
      </c>
      <c r="F464" s="16" t="n">
        <v>440000</v>
      </c>
      <c r="G464" s="17" t="n">
        <v>0.75</v>
      </c>
      <c r="H464" s="17" t="n">
        <v>1.11</v>
      </c>
      <c r="I464" s="17" t="n">
        <v>1</v>
      </c>
      <c r="J464" s="17" t="n">
        <v>0.53</v>
      </c>
      <c r="K464" s="16">
        <f>ROUND(F464/100*G464*H464*I464/J464,2)</f>
        <v/>
      </c>
      <c r="L464" s="16" t="n">
        <v>6911.32</v>
      </c>
      <c r="M464" s="16">
        <f>L464-K464</f>
        <v/>
      </c>
      <c r="N464" s="15" t="inlineStr">
        <is>
          <t>bind</t>
        </is>
      </c>
      <c r="O464" s="15" t="inlineStr">
        <is>
          <t>bound</t>
        </is>
      </c>
    </row>
    <row r="465">
      <c r="A465" s="3" t="inlineStr">
        <is>
          <t>2025-08-08</t>
        </is>
      </c>
      <c r="B465" s="3" t="inlineStr">
        <is>
          <t>38cde42e-9840-5a1d-a5e7-9b7f44573ca9</t>
        </is>
      </c>
      <c r="C465" s="3" t="inlineStr">
        <is>
          <t>NJ</t>
        </is>
      </c>
      <c r="D465" s="3" t="inlineStr">
        <is>
          <t>2008 Bentley Continental GT</t>
        </is>
      </c>
      <c r="E465" s="3" t="inlineStr">
        <is>
          <t>01 Luxury Sedan/SUV</t>
        </is>
      </c>
      <c r="F465" s="13" t="n">
        <v>415000</v>
      </c>
      <c r="G465" s="14" t="n">
        <v>0.75</v>
      </c>
      <c r="H465" s="14" t="n">
        <v>0.91</v>
      </c>
      <c r="I465" s="14" t="n">
        <v>1</v>
      </c>
      <c r="J465" s="14" t="n">
        <v>0.53</v>
      </c>
      <c r="K465" s="13">
        <f>ROUND(F465/100*G465*H465*I465/J465,2)</f>
        <v/>
      </c>
      <c r="L465" s="13" t="n">
        <v>5344.1</v>
      </c>
      <c r="M465" s="13">
        <f>L465-K465</f>
        <v/>
      </c>
      <c r="N465" s="3" t="inlineStr">
        <is>
          <t>bind</t>
        </is>
      </c>
      <c r="O465" s="3" t="inlineStr">
        <is>
          <t>bound</t>
        </is>
      </c>
    </row>
    <row r="466">
      <c r="A466" s="15" t="inlineStr">
        <is>
          <t>2025-08-26</t>
        </is>
      </c>
      <c r="B466" s="15" t="inlineStr">
        <is>
          <t>7a37da31-b4f5-560c-ad5e-050e12aad228</t>
        </is>
      </c>
      <c r="C466" s="15" t="inlineStr">
        <is>
          <t>FL</t>
        </is>
      </c>
      <c r="D466" s="15" t="inlineStr">
        <is>
          <t>2013 Mercedes-Benz 280SL Pagoda</t>
        </is>
      </c>
      <c r="E466" s="15" t="inlineStr">
        <is>
          <t>07 Post-War Classic (1946-1972)</t>
        </is>
      </c>
      <c r="F466" s="16" t="n">
        <v>730000</v>
      </c>
      <c r="G466" s="17" t="n">
        <v>0.43</v>
      </c>
      <c r="H466" s="17" t="n">
        <v>1.42</v>
      </c>
      <c r="I466" s="17" t="n">
        <v>1</v>
      </c>
      <c r="J466" s="17" t="n">
        <v>0.53</v>
      </c>
      <c r="K466" s="16">
        <f>ROUND(F466/100*G466*H466*I466/J466,2)</f>
        <v/>
      </c>
      <c r="L466" s="16" t="n">
        <v>8410.15</v>
      </c>
      <c r="M466" s="16">
        <f>L466-K466</f>
        <v/>
      </c>
      <c r="N466" s="15" t="inlineStr">
        <is>
          <t>bind</t>
        </is>
      </c>
      <c r="O466" s="15" t="inlineStr">
        <is>
          <t>bound</t>
        </is>
      </c>
    </row>
    <row r="467">
      <c r="A467" s="3" t="inlineStr">
        <is>
          <t>2025-08-22</t>
        </is>
      </c>
      <c r="B467" s="3" t="inlineStr">
        <is>
          <t>26fc1b79-654b-5b7a-876b-c82e57a30adc</t>
        </is>
      </c>
      <c r="C467" s="3" t="inlineStr">
        <is>
          <t>TX</t>
        </is>
      </c>
      <c r="D467" s="3" t="inlineStr">
        <is>
          <t>1976 Lamborghini Huracan EVO</t>
        </is>
      </c>
      <c r="E467" s="3" t="inlineStr">
        <is>
          <t>03 Supercar</t>
        </is>
      </c>
      <c r="F467" s="13" t="n">
        <v>265000</v>
      </c>
      <c r="G467" s="14" t="n">
        <v>1.15</v>
      </c>
      <c r="H467" s="14" t="n">
        <v>1.15</v>
      </c>
      <c r="I467" s="14" t="n">
        <v>1</v>
      </c>
      <c r="J467" s="14" t="n">
        <v>0.53</v>
      </c>
      <c r="K467" s="13">
        <f>ROUND(F467/100*G467*H467*I467/J467,2)</f>
        <v/>
      </c>
      <c r="L467" s="13" t="n">
        <v>6612.5</v>
      </c>
      <c r="M467" s="13">
        <f>L467-K467</f>
        <v/>
      </c>
      <c r="N467" s="3" t="inlineStr">
        <is>
          <t>bind</t>
        </is>
      </c>
      <c r="O467" s="3" t="inlineStr">
        <is>
          <t>bound</t>
        </is>
      </c>
    </row>
    <row r="468">
      <c r="A468" s="15" t="inlineStr">
        <is>
          <t>2025-08-22</t>
        </is>
      </c>
      <c r="B468" s="15" t="inlineStr">
        <is>
          <t>ceb548ff-b13c-5e74-8b71-a71380a62402</t>
        </is>
      </c>
      <c r="C468" s="15" t="inlineStr">
        <is>
          <t>AZ</t>
        </is>
      </c>
      <c r="D468" s="15" t="inlineStr">
        <is>
          <t>1967 Maserati GranTurismo</t>
        </is>
      </c>
      <c r="E468" s="15" t="inlineStr">
        <is>
          <t>01 Luxury Sedan/SUV</t>
        </is>
      </c>
      <c r="F468" s="16" t="n">
        <v>735000</v>
      </c>
      <c r="G468" s="17" t="n">
        <v>0.65</v>
      </c>
      <c r="H468" s="17" t="n">
        <v>1.01</v>
      </c>
      <c r="I468" s="17" t="n">
        <v>1</v>
      </c>
      <c r="J468" s="17" t="n">
        <v>0.53</v>
      </c>
      <c r="K468" s="16">
        <f>ROUND(F468/100*G468*H468*I468/J468,2)</f>
        <v/>
      </c>
      <c r="L468" s="16" t="n">
        <v>9104.290000000001</v>
      </c>
      <c r="M468" s="16">
        <f>L468-K468</f>
        <v/>
      </c>
      <c r="N468" s="15" t="inlineStr">
        <is>
          <t>bind</t>
        </is>
      </c>
      <c r="O468" s="15" t="inlineStr">
        <is>
          <t>bound</t>
        </is>
      </c>
    </row>
    <row r="469">
      <c r="A469" s="3" t="inlineStr">
        <is>
          <t>2025-08-26</t>
        </is>
      </c>
      <c r="B469" s="3" t="inlineStr">
        <is>
          <t>5ee74263-4891-59c1-8344-c95766b31a6f</t>
        </is>
      </c>
      <c r="C469" s="3" t="inlineStr">
        <is>
          <t>CT</t>
        </is>
      </c>
      <c r="D469" s="3" t="inlineStr">
        <is>
          <t>1965 BMW M8 Competition</t>
        </is>
      </c>
      <c r="E469" s="3" t="inlineStr">
        <is>
          <t>01 Luxury Sedan/SUV</t>
        </is>
      </c>
      <c r="F469" s="13" t="n">
        <v>295000</v>
      </c>
      <c r="G469" s="14" t="n">
        <v>0.75</v>
      </c>
      <c r="H469" s="14" t="n">
        <v>1.12</v>
      </c>
      <c r="I469" s="14" t="n">
        <v>1</v>
      </c>
      <c r="J469" s="14" t="n">
        <v>0.53</v>
      </c>
      <c r="K469" s="13">
        <f>ROUND(F469/100*G469*H469*I469/J469,2)</f>
        <v/>
      </c>
      <c r="L469" s="13" t="n">
        <v>4675.47</v>
      </c>
      <c r="M469" s="13">
        <f>L469-K469</f>
        <v/>
      </c>
      <c r="N469" s="3" t="inlineStr">
        <is>
          <t>bind</t>
        </is>
      </c>
      <c r="O469" s="3" t="inlineStr">
        <is>
          <t>bound</t>
        </is>
      </c>
    </row>
    <row r="470">
      <c r="A470" s="15" t="inlineStr">
        <is>
          <t>2025-08-23</t>
        </is>
      </c>
      <c r="B470" s="15" t="inlineStr">
        <is>
          <t>bd2e152f-b890-54ba-a503-e3f3e528089e</t>
        </is>
      </c>
      <c r="C470" s="15" t="inlineStr">
        <is>
          <t>NM</t>
        </is>
      </c>
      <c r="D470" s="15" t="inlineStr">
        <is>
          <t>1977 BMW M8 Competition</t>
        </is>
      </c>
      <c r="E470" s="15" t="inlineStr">
        <is>
          <t>01 Luxury Sedan/SUV</t>
        </is>
      </c>
      <c r="F470" s="16" t="n">
        <v>455000</v>
      </c>
      <c r="G470" s="17" t="n">
        <v>0.75</v>
      </c>
      <c r="H470" s="17" t="n">
        <v>1.28</v>
      </c>
      <c r="I470" s="17" t="n">
        <v>1</v>
      </c>
      <c r="J470" s="17" t="n">
        <v>0.53</v>
      </c>
      <c r="K470" s="16">
        <f>ROUND(F470/100*G470*H470*I470/J470,2)</f>
        <v/>
      </c>
      <c r="L470" s="16" t="n">
        <v>8241.51</v>
      </c>
      <c r="M470" s="16">
        <f>L470-K470</f>
        <v/>
      </c>
      <c r="N470" s="15" t="inlineStr">
        <is>
          <t>bind</t>
        </is>
      </c>
      <c r="O470" s="15" t="inlineStr">
        <is>
          <t>bound</t>
        </is>
      </c>
    </row>
    <row r="471">
      <c r="A471" s="3" t="inlineStr">
        <is>
          <t>2025-08-19</t>
        </is>
      </c>
      <c r="B471" s="3" t="inlineStr">
        <is>
          <t>43972871-e197-5036-85f9-8128f3263274</t>
        </is>
      </c>
      <c r="C471" s="3" t="inlineStr">
        <is>
          <t>NE</t>
        </is>
      </c>
      <c r="D471" s="3" t="inlineStr">
        <is>
          <t>1956 Ferrari 296 GTB</t>
        </is>
      </c>
      <c r="E471" s="3" t="inlineStr">
        <is>
          <t>03 Supercar</t>
        </is>
      </c>
      <c r="F471" s="13" t="n">
        <v>430000</v>
      </c>
      <c r="G471" s="14" t="n">
        <v>1.15</v>
      </c>
      <c r="H471" s="14" t="n">
        <v>1.3</v>
      </c>
      <c r="I471" s="14" t="n">
        <v>1</v>
      </c>
      <c r="J471" s="14" t="n">
        <v>0.53</v>
      </c>
      <c r="K471" s="13">
        <f>ROUND(F471/100*G471*H471*I471/J471,2)</f>
        <v/>
      </c>
      <c r="L471" s="13" t="n">
        <v>12129.25</v>
      </c>
      <c r="M471" s="13">
        <f>L471-K471</f>
        <v/>
      </c>
      <c r="N471" s="3" t="inlineStr">
        <is>
          <t>bind</t>
        </is>
      </c>
      <c r="O471" s="3" t="inlineStr">
        <is>
          <t>bound</t>
        </is>
      </c>
    </row>
    <row r="472">
      <c r="A472" s="15" t="inlineStr">
        <is>
          <t>2025-08-28</t>
        </is>
      </c>
      <c r="B472" s="15" t="inlineStr">
        <is>
          <t>e0f5363b-3270-5936-9350-17222359edde</t>
        </is>
      </c>
      <c r="C472" s="15" t="inlineStr">
        <is>
          <t>MD</t>
        </is>
      </c>
      <c r="D472" s="15" t="inlineStr">
        <is>
          <t>1980 Ferrari SF90 Stradale</t>
        </is>
      </c>
      <c r="E472" s="15" t="inlineStr">
        <is>
          <t>03 Supercar</t>
        </is>
      </c>
      <c r="F472" s="16" t="n">
        <v>1730000</v>
      </c>
      <c r="G472" s="17" t="n">
        <v>0.8</v>
      </c>
      <c r="H472" s="17" t="n">
        <v>0.95</v>
      </c>
      <c r="I472" s="17" t="n">
        <v>1</v>
      </c>
      <c r="J472" s="17" t="n">
        <v>0.53</v>
      </c>
      <c r="K472" s="16">
        <f>ROUND(F472/100*G472*H472*I472/J472,2)</f>
        <v/>
      </c>
      <c r="L472" s="16" t="n">
        <v>24807.55</v>
      </c>
      <c r="M472" s="16">
        <f>L472-K472</f>
        <v/>
      </c>
      <c r="N472" s="15" t="inlineStr">
        <is>
          <t>decline</t>
        </is>
      </c>
      <c r="O472" s="15" t="inlineStr">
        <is>
          <t>indicative</t>
        </is>
      </c>
    </row>
    <row r="473">
      <c r="A473" s="3" t="inlineStr">
        <is>
          <t>2025-08-10</t>
        </is>
      </c>
      <c r="B473" s="3" t="inlineStr">
        <is>
          <t>f073201e-615e-550c-9243-efd7bb0cb067</t>
        </is>
      </c>
      <c r="C473" s="3" t="inlineStr">
        <is>
          <t>WA</t>
        </is>
      </c>
      <c r="D473" s="3" t="inlineStr">
        <is>
          <t>2003 Mercedes-Benz 280SL Pagoda</t>
        </is>
      </c>
      <c r="E473" s="3" t="inlineStr">
        <is>
          <t>07 Post-War Classic (1946-1972)</t>
        </is>
      </c>
      <c r="F473" s="13" t="n">
        <v>1365000</v>
      </c>
      <c r="G473" s="14" t="n">
        <v>0.38</v>
      </c>
      <c r="H473" s="14" t="n">
        <v>0.96</v>
      </c>
      <c r="I473" s="14" t="n">
        <v>1</v>
      </c>
      <c r="J473" s="14" t="n">
        <v>0.53</v>
      </c>
      <c r="K473" s="13">
        <f>ROUND(F473/100*G473*H473*I473/J473,2)</f>
        <v/>
      </c>
      <c r="L473" s="13" t="n">
        <v>9395.32</v>
      </c>
      <c r="M473" s="13">
        <f>L473-K473</f>
        <v/>
      </c>
      <c r="N473" s="3" t="inlineStr">
        <is>
          <t>refer</t>
        </is>
      </c>
      <c r="O473" s="3" t="inlineStr">
        <is>
          <t>indicative</t>
        </is>
      </c>
    </row>
    <row r="474">
      <c r="A474" s="15" t="inlineStr">
        <is>
          <t>2025-08-05</t>
        </is>
      </c>
      <c r="B474" s="15" t="inlineStr">
        <is>
          <t>34ff6cf1-4583-5460-80ed-632040ba016c</t>
        </is>
      </c>
      <c r="C474" s="15" t="inlineStr">
        <is>
          <t>IL</t>
        </is>
      </c>
      <c r="D474" s="15" t="inlineStr">
        <is>
          <t>1989 BMW M8 Competition</t>
        </is>
      </c>
      <c r="E474" s="15" t="inlineStr">
        <is>
          <t>01 Luxury Sedan/SUV</t>
        </is>
      </c>
      <c r="F474" s="16" t="n">
        <v>510000</v>
      </c>
      <c r="G474" s="17" t="n">
        <v>0.65</v>
      </c>
      <c r="H474" s="17" t="n">
        <v>1.36</v>
      </c>
      <c r="I474" s="17" t="n">
        <v>1</v>
      </c>
      <c r="J474" s="17" t="n">
        <v>0.53</v>
      </c>
      <c r="K474" s="16">
        <f>ROUND(F474/100*G474*H474*I474/J474,2)</f>
        <v/>
      </c>
      <c r="L474" s="16" t="n">
        <v>8506.42</v>
      </c>
      <c r="M474" s="16">
        <f>L474-K474</f>
        <v/>
      </c>
      <c r="N474" s="15" t="inlineStr">
        <is>
          <t>refer</t>
        </is>
      </c>
      <c r="O474" s="15" t="inlineStr">
        <is>
          <t>indicative</t>
        </is>
      </c>
    </row>
    <row r="475">
      <c r="A475" s="3" t="inlineStr">
        <is>
          <t>2025-08-30</t>
        </is>
      </c>
      <c r="B475" s="3" t="inlineStr">
        <is>
          <t>68a6f5c0-9e1b-507e-b813-f62b18b83af7</t>
        </is>
      </c>
      <c r="C475" s="3" t="inlineStr">
        <is>
          <t>AL</t>
        </is>
      </c>
      <c r="D475" s="3" t="inlineStr">
        <is>
          <t>1959 McLaren 750S</t>
        </is>
      </c>
      <c r="E475" s="3" t="inlineStr">
        <is>
          <t>03 Supercar</t>
        </is>
      </c>
      <c r="F475" s="13" t="n">
        <v>915000</v>
      </c>
      <c r="G475" s="14" t="n">
        <v>0.95</v>
      </c>
      <c r="H475" s="14" t="n">
        <v>1.27</v>
      </c>
      <c r="I475" s="14" t="n">
        <v>1</v>
      </c>
      <c r="J475" s="14" t="n">
        <v>0.53</v>
      </c>
      <c r="K475" s="13">
        <f>ROUND(F475/100*G475*H475*I475/J475,2)</f>
        <v/>
      </c>
      <c r="L475" s="13" t="n">
        <v>20829.2</v>
      </c>
      <c r="M475" s="13">
        <f>L475-K475</f>
        <v/>
      </c>
      <c r="N475" s="3" t="inlineStr">
        <is>
          <t>bind</t>
        </is>
      </c>
      <c r="O475" s="3" t="inlineStr">
        <is>
          <t>bound</t>
        </is>
      </c>
    </row>
    <row r="476">
      <c r="A476" s="15" t="inlineStr">
        <is>
          <t>2025-08-22</t>
        </is>
      </c>
      <c r="B476" s="15" t="inlineStr">
        <is>
          <t>15604dcb-e793-50fd-9412-b506a612e1e3</t>
        </is>
      </c>
      <c r="C476" s="15" t="inlineStr">
        <is>
          <t>TN</t>
        </is>
      </c>
      <c r="D476" s="15" t="inlineStr">
        <is>
          <t>1987 Ferrari SF90 Stradale</t>
        </is>
      </c>
      <c r="E476" s="15" t="inlineStr">
        <is>
          <t>03 Supercar</t>
        </is>
      </c>
      <c r="F476" s="16" t="n">
        <v>825000</v>
      </c>
      <c r="G476" s="17" t="n">
        <v>0.95</v>
      </c>
      <c r="H476" s="17" t="n">
        <v>0.98</v>
      </c>
      <c r="I476" s="17" t="n">
        <v>1</v>
      </c>
      <c r="J476" s="17" t="n">
        <v>0.53</v>
      </c>
      <c r="K476" s="16">
        <f>ROUND(F476/100*G476*H476*I476/J476,2)</f>
        <v/>
      </c>
      <c r="L476" s="16" t="n">
        <v>14491.98</v>
      </c>
      <c r="M476" s="16">
        <f>L476-K476</f>
        <v/>
      </c>
      <c r="N476" s="15" t="inlineStr">
        <is>
          <t>bind</t>
        </is>
      </c>
      <c r="O476" s="15" t="inlineStr">
        <is>
          <t>bound</t>
        </is>
      </c>
    </row>
    <row r="477">
      <c r="A477" s="3" t="inlineStr">
        <is>
          <t>2025-08-14</t>
        </is>
      </c>
      <c r="B477" s="3" t="inlineStr">
        <is>
          <t>ee28f158-06ce-5286-87a3-d509bee5031a</t>
        </is>
      </c>
      <c r="C477" s="3" t="inlineStr">
        <is>
          <t>PA</t>
        </is>
      </c>
      <c r="D477" s="3" t="inlineStr">
        <is>
          <t>1961 Porsche 911 Turbo S</t>
        </is>
      </c>
      <c r="E477" s="3" t="inlineStr">
        <is>
          <t>01 Luxury Sedan/SUV</t>
        </is>
      </c>
      <c r="F477" s="13" t="n">
        <v>740000</v>
      </c>
      <c r="G477" s="14" t="n">
        <v>0.65</v>
      </c>
      <c r="H477" s="14" t="n">
        <v>1</v>
      </c>
      <c r="I477" s="14" t="n">
        <v>1</v>
      </c>
      <c r="J477" s="14" t="n">
        <v>0.53</v>
      </c>
      <c r="K477" s="13">
        <f>ROUND(F477/100*G477*H477*I477/J477,2)</f>
        <v/>
      </c>
      <c r="L477" s="13" t="n">
        <v>9075.469999999999</v>
      </c>
      <c r="M477" s="13">
        <f>L477-K477</f>
        <v/>
      </c>
      <c r="N477" s="3" t="inlineStr">
        <is>
          <t>decline</t>
        </is>
      </c>
      <c r="O477" s="3" t="inlineStr">
        <is>
          <t>indicative</t>
        </is>
      </c>
    </row>
    <row r="478">
      <c r="A478" s="15" t="inlineStr">
        <is>
          <t>2025-08-06</t>
        </is>
      </c>
      <c r="B478" s="15" t="inlineStr">
        <is>
          <t>76737ec2-7817-5246-b5da-9661273533e6</t>
        </is>
      </c>
      <c r="C478" s="15" t="inlineStr">
        <is>
          <t>SD</t>
        </is>
      </c>
      <c r="D478" s="15" t="inlineStr">
        <is>
          <t>1977 Mercedes-Benz AMG GT</t>
        </is>
      </c>
      <c r="E478" s="15" t="inlineStr">
        <is>
          <t>01 Luxury Sedan/SUV</t>
        </is>
      </c>
      <c r="F478" s="16" t="n">
        <v>470000</v>
      </c>
      <c r="G478" s="17" t="n">
        <v>0.75</v>
      </c>
      <c r="H478" s="17" t="n">
        <v>1.11</v>
      </c>
      <c r="I478" s="17" t="n">
        <v>1</v>
      </c>
      <c r="J478" s="17" t="n">
        <v>0.53</v>
      </c>
      <c r="K478" s="16">
        <f>ROUND(F478/100*G478*H478*I478/J478,2)</f>
        <v/>
      </c>
      <c r="L478" s="16" t="n">
        <v>7382.55</v>
      </c>
      <c r="M478" s="16">
        <f>L478-K478</f>
        <v/>
      </c>
      <c r="N478" s="15" t="inlineStr">
        <is>
          <t>bind</t>
        </is>
      </c>
      <c r="O478" s="15" t="inlineStr">
        <is>
          <t>bound</t>
        </is>
      </c>
    </row>
    <row r="479">
      <c r="A479" s="3" t="inlineStr">
        <is>
          <t>2025-08-08</t>
        </is>
      </c>
      <c r="B479" s="3" t="inlineStr">
        <is>
          <t>aaf93263-b322-5057-b3e5-7fe24323e415</t>
        </is>
      </c>
      <c r="C479" s="3" t="inlineStr">
        <is>
          <t>AK</t>
        </is>
      </c>
      <c r="D479" s="3" t="inlineStr">
        <is>
          <t>2010 Porsche 911 Turbo S</t>
        </is>
      </c>
      <c r="E479" s="3" t="inlineStr">
        <is>
          <t>01 Luxury Sedan/SUV</t>
        </is>
      </c>
      <c r="F479" s="13" t="n">
        <v>765000</v>
      </c>
      <c r="G479" s="14" t="n">
        <v>0.65</v>
      </c>
      <c r="H479" s="14" t="n">
        <v>1.14</v>
      </c>
      <c r="I479" s="14" t="n">
        <v>1</v>
      </c>
      <c r="J479" s="14" t="n">
        <v>0.53</v>
      </c>
      <c r="K479" s="13">
        <f>ROUND(F479/100*G479*H479*I479/J479,2)</f>
        <v/>
      </c>
      <c r="L479" s="13" t="n">
        <v>10695.57</v>
      </c>
      <c r="M479" s="13">
        <f>L479-K479</f>
        <v/>
      </c>
      <c r="N479" s="3" t="inlineStr">
        <is>
          <t>bind</t>
        </is>
      </c>
      <c r="O479" s="3" t="inlineStr">
        <is>
          <t>bound</t>
        </is>
      </c>
    </row>
    <row r="480">
      <c r="A480" s="15" t="inlineStr">
        <is>
          <t>2025-08-27</t>
        </is>
      </c>
      <c r="B480" s="15" t="inlineStr">
        <is>
          <t>92ad0d19-a26e-5444-80c4-5c731e96c0aa</t>
        </is>
      </c>
      <c r="C480" s="15" t="inlineStr">
        <is>
          <t>NY</t>
        </is>
      </c>
      <c r="D480" s="15" t="inlineStr">
        <is>
          <t>2018 Ferrari 296 GTB</t>
        </is>
      </c>
      <c r="E480" s="15" t="inlineStr">
        <is>
          <t>03 Supercar</t>
        </is>
      </c>
      <c r="F480" s="16" t="n">
        <v>1575000</v>
      </c>
      <c r="G480" s="17" t="n">
        <v>0.8</v>
      </c>
      <c r="H480" s="17" t="n">
        <v>1.28</v>
      </c>
      <c r="I480" s="17" t="n">
        <v>1</v>
      </c>
      <c r="J480" s="17" t="n">
        <v>0.53</v>
      </c>
      <c r="K480" s="16">
        <f>ROUND(F480/100*G480*H480*I480/J480,2)</f>
        <v/>
      </c>
      <c r="L480" s="16" t="n">
        <v>30430.19</v>
      </c>
      <c r="M480" s="16">
        <f>L480-K480</f>
        <v/>
      </c>
      <c r="N480" s="15" t="inlineStr">
        <is>
          <t>bind</t>
        </is>
      </c>
      <c r="O480" s="15" t="inlineStr">
        <is>
          <t>bound</t>
        </is>
      </c>
    </row>
    <row r="481">
      <c r="A481" s="3" t="inlineStr">
        <is>
          <t>2025-08-02</t>
        </is>
      </c>
      <c r="B481" s="3" t="inlineStr">
        <is>
          <t>b0a249e7-5051-5889-88b2-36828a63c6f1</t>
        </is>
      </c>
      <c r="C481" s="3" t="inlineStr">
        <is>
          <t>NJ</t>
        </is>
      </c>
      <c r="D481" s="3" t="inlineStr">
        <is>
          <t>2017 Jaguar E-Type Series 1</t>
        </is>
      </c>
      <c r="E481" s="3" t="inlineStr">
        <is>
          <t>07 Post-War Classic (1946-1972)</t>
        </is>
      </c>
      <c r="F481" s="13" t="n">
        <v>255000</v>
      </c>
      <c r="G481" s="14" t="n">
        <v>0.48</v>
      </c>
      <c r="H481" s="14" t="n">
        <v>0.91</v>
      </c>
      <c r="I481" s="14" t="n">
        <v>1</v>
      </c>
      <c r="J481" s="14" t="n">
        <v>0.53</v>
      </c>
      <c r="K481" s="13">
        <f>ROUND(F481/100*G481*H481*I481/J481,2)</f>
        <v/>
      </c>
      <c r="L481" s="13" t="n">
        <v>2101.58</v>
      </c>
      <c r="M481" s="13">
        <f>L481-K481</f>
        <v/>
      </c>
      <c r="N481" s="3" t="inlineStr">
        <is>
          <t>decline</t>
        </is>
      </c>
      <c r="O481" s="3" t="inlineStr">
        <is>
          <t>indicative</t>
        </is>
      </c>
    </row>
    <row r="482">
      <c r="A482" s="15" t="inlineStr">
        <is>
          <t>2025-08-14</t>
        </is>
      </c>
      <c r="B482" s="15" t="inlineStr">
        <is>
          <t>c3b63e2c-5d93-5765-8313-08ec3a2a394d</t>
        </is>
      </c>
      <c r="C482" s="15" t="inlineStr">
        <is>
          <t>CA</t>
        </is>
      </c>
      <c r="D482" s="15" t="inlineStr">
        <is>
          <t>1971 Ferrari SF90 Stradale</t>
        </is>
      </c>
      <c r="E482" s="15" t="inlineStr">
        <is>
          <t>03 Supercar</t>
        </is>
      </c>
      <c r="F482" s="16" t="n">
        <v>410000</v>
      </c>
      <c r="G482" s="17" t="n">
        <v>1.15</v>
      </c>
      <c r="H482" s="17" t="n">
        <v>1.35</v>
      </c>
      <c r="I482" s="17" t="n">
        <v>1</v>
      </c>
      <c r="J482" s="17" t="n">
        <v>0.53</v>
      </c>
      <c r="K482" s="16">
        <f>ROUND(F482/100*G482*H482*I482/J482,2)</f>
        <v/>
      </c>
      <c r="L482" s="16" t="n">
        <v>12009.91</v>
      </c>
      <c r="M482" s="16">
        <f>L482-K482</f>
        <v/>
      </c>
      <c r="N482" s="15" t="inlineStr">
        <is>
          <t>bind</t>
        </is>
      </c>
      <c r="O482" s="15" t="inlineStr">
        <is>
          <t>bound</t>
        </is>
      </c>
    </row>
    <row r="483">
      <c r="A483" s="3" t="inlineStr">
        <is>
          <t>2025-08-22</t>
        </is>
      </c>
      <c r="B483" s="3" t="inlineStr">
        <is>
          <t>ef3920de-ca60-5002-a79a-df2ea999c3f5</t>
        </is>
      </c>
      <c r="C483" s="3" t="inlineStr">
        <is>
          <t>NE</t>
        </is>
      </c>
      <c r="D483" s="3" t="inlineStr">
        <is>
          <t>1985 Ferrari SF90 Stradale</t>
        </is>
      </c>
      <c r="E483" s="3" t="inlineStr">
        <is>
          <t>03 Supercar</t>
        </is>
      </c>
      <c r="F483" s="13" t="n">
        <v>455000</v>
      </c>
      <c r="G483" s="14" t="n">
        <v>1.15</v>
      </c>
      <c r="H483" s="14" t="n">
        <v>1.3</v>
      </c>
      <c r="I483" s="14" t="n">
        <v>1</v>
      </c>
      <c r="J483" s="14" t="n">
        <v>0.53</v>
      </c>
      <c r="K483" s="13">
        <f>ROUND(F483/100*G483*H483*I483/J483,2)</f>
        <v/>
      </c>
      <c r="L483" s="13" t="n">
        <v>12834.43</v>
      </c>
      <c r="M483" s="13">
        <f>L483-K483</f>
        <v/>
      </c>
      <c r="N483" s="3" t="inlineStr">
        <is>
          <t>bind</t>
        </is>
      </c>
      <c r="O483" s="3" t="inlineStr">
        <is>
          <t>bound</t>
        </is>
      </c>
    </row>
    <row r="484">
      <c r="A484" s="15" t="inlineStr">
        <is>
          <t>2025-08-16</t>
        </is>
      </c>
      <c r="B484" s="15" t="inlineStr">
        <is>
          <t>5af974f3-b625-57ed-90d5-52b733af6686</t>
        </is>
      </c>
      <c r="C484" s="15" t="inlineStr">
        <is>
          <t>NV</t>
        </is>
      </c>
      <c r="D484" s="15" t="inlineStr">
        <is>
          <t>1961 Singer 911 Reimagined</t>
        </is>
      </c>
      <c r="E484" s="15" t="inlineStr">
        <is>
          <t>11 Restomod/Coachbuilt</t>
        </is>
      </c>
      <c r="F484" s="16" t="n">
        <v>730000</v>
      </c>
      <c r="G484" s="17" t="n">
        <v>0.78</v>
      </c>
      <c r="H484" s="17" t="n">
        <v>1.17</v>
      </c>
      <c r="I484" s="17" t="n">
        <v>1</v>
      </c>
      <c r="J484" s="17" t="n">
        <v>0.53</v>
      </c>
      <c r="K484" s="16">
        <f>ROUND(F484/100*G484*H484*I484/J484,2)</f>
        <v/>
      </c>
      <c r="L484" s="16" t="n">
        <v>12569.77</v>
      </c>
      <c r="M484" s="16">
        <f>L484-K484</f>
        <v/>
      </c>
      <c r="N484" s="15" t="inlineStr">
        <is>
          <t>bind</t>
        </is>
      </c>
      <c r="O484" s="15" t="inlineStr">
        <is>
          <t>bound</t>
        </is>
      </c>
    </row>
    <row r="485">
      <c r="A485" s="3" t="inlineStr">
        <is>
          <t>2025-08-14</t>
        </is>
      </c>
      <c r="B485" s="3" t="inlineStr">
        <is>
          <t>e149376c-8d8c-58af-abcc-20463a3d1018</t>
        </is>
      </c>
      <c r="C485" s="3" t="inlineStr">
        <is>
          <t>CA</t>
        </is>
      </c>
      <c r="D485" s="3" t="inlineStr">
        <is>
          <t>1995 BMW M8 Competition</t>
        </is>
      </c>
      <c r="E485" s="3" t="inlineStr">
        <is>
          <t>01 Luxury Sedan/SUV</t>
        </is>
      </c>
      <c r="F485" s="13" t="n">
        <v>430000</v>
      </c>
      <c r="G485" s="14" t="n">
        <v>0.75</v>
      </c>
      <c r="H485" s="14" t="n">
        <v>1.35</v>
      </c>
      <c r="I485" s="14" t="n">
        <v>1</v>
      </c>
      <c r="J485" s="14" t="n">
        <v>0.53</v>
      </c>
      <c r="K485" s="13">
        <f>ROUND(F485/100*G485*H485*I485/J485,2)</f>
        <v/>
      </c>
      <c r="L485" s="13" t="n">
        <v>8214.620000000001</v>
      </c>
      <c r="M485" s="13">
        <f>L485-K485</f>
        <v/>
      </c>
      <c r="N485" s="3" t="inlineStr">
        <is>
          <t>bind</t>
        </is>
      </c>
      <c r="O485" s="3" t="inlineStr">
        <is>
          <t>bound</t>
        </is>
      </c>
    </row>
    <row r="486">
      <c r="A486" s="15" t="inlineStr">
        <is>
          <t>2025-08-02</t>
        </is>
      </c>
      <c r="B486" s="15" t="inlineStr">
        <is>
          <t>76dc2068-3e1d-5918-b03e-44fa94981940</t>
        </is>
      </c>
      <c r="C486" s="15" t="inlineStr">
        <is>
          <t>GA</t>
        </is>
      </c>
      <c r="D486" s="15" t="inlineStr">
        <is>
          <t>1995 Bentley Continental GT</t>
        </is>
      </c>
      <c r="E486" s="15" t="inlineStr">
        <is>
          <t>01 Luxury Sedan/SUV</t>
        </is>
      </c>
      <c r="F486" s="16" t="n">
        <v>325000</v>
      </c>
      <c r="G486" s="17" t="n">
        <v>0.75</v>
      </c>
      <c r="H486" s="17" t="n">
        <v>1.12</v>
      </c>
      <c r="I486" s="17" t="n">
        <v>1</v>
      </c>
      <c r="J486" s="17" t="n">
        <v>0.53</v>
      </c>
      <c r="K486" s="16">
        <f>ROUND(F486/100*G486*H486*I486/J486,2)</f>
        <v/>
      </c>
      <c r="L486" s="16" t="n">
        <v>5150.94</v>
      </c>
      <c r="M486" s="16">
        <f>L486-K486</f>
        <v/>
      </c>
      <c r="N486" s="15" t="inlineStr">
        <is>
          <t>bind</t>
        </is>
      </c>
      <c r="O486" s="15" t="inlineStr">
        <is>
          <t>bound</t>
        </is>
      </c>
    </row>
    <row r="487">
      <c r="A487" s="3" t="inlineStr">
        <is>
          <t>2025-08-09</t>
        </is>
      </c>
      <c r="B487" s="3" t="inlineStr">
        <is>
          <t>4d635278-f086-5190-9345-c0f1bc7627b0</t>
        </is>
      </c>
      <c r="C487" s="3" t="inlineStr">
        <is>
          <t>CT</t>
        </is>
      </c>
      <c r="D487" s="3" t="inlineStr">
        <is>
          <t>2014 Jaguar E-Type Series 1</t>
        </is>
      </c>
      <c r="E487" s="3" t="inlineStr">
        <is>
          <t>07 Post-War Classic (1946-1972)</t>
        </is>
      </c>
      <c r="F487" s="13" t="n">
        <v>595000</v>
      </c>
      <c r="G487" s="14" t="n">
        <v>0.43</v>
      </c>
      <c r="H487" s="14" t="n">
        <v>1.12</v>
      </c>
      <c r="I487" s="14" t="n">
        <v>1</v>
      </c>
      <c r="J487" s="14" t="n">
        <v>0.53</v>
      </c>
      <c r="K487" s="13">
        <f>ROUND(F487/100*G487*H487*I487/J487,2)</f>
        <v/>
      </c>
      <c r="L487" s="13" t="n">
        <v>5406.64</v>
      </c>
      <c r="M487" s="13">
        <f>L487-K487</f>
        <v/>
      </c>
      <c r="N487" s="3" t="inlineStr">
        <is>
          <t>decline</t>
        </is>
      </c>
      <c r="O487" s="3" t="inlineStr">
        <is>
          <t>indicative</t>
        </is>
      </c>
    </row>
    <row r="488">
      <c r="A488" s="15" t="inlineStr">
        <is>
          <t>2025-08-14</t>
        </is>
      </c>
      <c r="B488" s="15" t="inlineStr">
        <is>
          <t>29a32091-737b-5b05-9470-06d0fef8b50d</t>
        </is>
      </c>
      <c r="C488" s="15" t="inlineStr">
        <is>
          <t>CA</t>
        </is>
      </c>
      <c r="D488" s="15" t="inlineStr">
        <is>
          <t>2002 Bentley Continental GT</t>
        </is>
      </c>
      <c r="E488" s="15" t="inlineStr">
        <is>
          <t>01 Luxury Sedan/SUV</t>
        </is>
      </c>
      <c r="F488" s="16" t="n">
        <v>420000</v>
      </c>
      <c r="G488" s="17" t="n">
        <v>0.75</v>
      </c>
      <c r="H488" s="17" t="n">
        <v>1.35</v>
      </c>
      <c r="I488" s="17" t="n">
        <v>1</v>
      </c>
      <c r="J488" s="17" t="n">
        <v>0.53</v>
      </c>
      <c r="K488" s="16">
        <f>ROUND(F488/100*G488*H488*I488/J488,2)</f>
        <v/>
      </c>
      <c r="L488" s="16" t="n">
        <v>8023.58</v>
      </c>
      <c r="M488" s="16">
        <f>L488-K488</f>
        <v/>
      </c>
      <c r="N488" s="15" t="inlineStr">
        <is>
          <t>decline</t>
        </is>
      </c>
      <c r="O488" s="15" t="inlineStr">
        <is>
          <t>indicative</t>
        </is>
      </c>
    </row>
    <row r="489">
      <c r="A489" s="3" t="inlineStr">
        <is>
          <t>2025-08-12</t>
        </is>
      </c>
      <c r="B489" s="3" t="inlineStr">
        <is>
          <t>c9608706-50a7-593b-982a-9bb344411ae0</t>
        </is>
      </c>
      <c r="C489" s="3" t="inlineStr">
        <is>
          <t>CA</t>
        </is>
      </c>
      <c r="D489" s="3" t="inlineStr">
        <is>
          <t>2012 Porsche 911 Turbo S</t>
        </is>
      </c>
      <c r="E489" s="3" t="inlineStr">
        <is>
          <t>01 Luxury Sedan/SUV</t>
        </is>
      </c>
      <c r="F489" s="13" t="n">
        <v>395000</v>
      </c>
      <c r="G489" s="14" t="n">
        <v>0.75</v>
      </c>
      <c r="H489" s="14" t="n">
        <v>1.35</v>
      </c>
      <c r="I489" s="14" t="n">
        <v>1</v>
      </c>
      <c r="J489" s="14" t="n">
        <v>0.53</v>
      </c>
      <c r="K489" s="13">
        <f>ROUND(F489/100*G489*H489*I489/J489,2)</f>
        <v/>
      </c>
      <c r="L489" s="13" t="n">
        <v>7545.99</v>
      </c>
      <c r="M489" s="13">
        <f>L489-K489</f>
        <v/>
      </c>
      <c r="N489" s="3" t="inlineStr">
        <is>
          <t>bind</t>
        </is>
      </c>
      <c r="O489" s="3" t="inlineStr">
        <is>
          <t>bound</t>
        </is>
      </c>
    </row>
    <row r="490">
      <c r="A490" s="15" t="inlineStr">
        <is>
          <t>2025-08-17</t>
        </is>
      </c>
      <c r="B490" s="15" t="inlineStr">
        <is>
          <t>8856cba1-0309-503c-a592-48400f4d68bb</t>
        </is>
      </c>
      <c r="C490" s="15" t="inlineStr">
        <is>
          <t>NJ</t>
        </is>
      </c>
      <c r="D490" s="15" t="inlineStr">
        <is>
          <t>2020 Aston Martin DB5</t>
        </is>
      </c>
      <c r="E490" s="15" t="inlineStr">
        <is>
          <t>07 Post-War Classic (1946-1972)</t>
        </is>
      </c>
      <c r="F490" s="16" t="n">
        <v>1560000</v>
      </c>
      <c r="G490" s="17" t="n">
        <v>0.38</v>
      </c>
      <c r="H490" s="17" t="n">
        <v>0.91</v>
      </c>
      <c r="I490" s="17" t="n">
        <v>1</v>
      </c>
      <c r="J490" s="17" t="n">
        <v>0.53</v>
      </c>
      <c r="K490" s="16">
        <f>ROUND(F490/100*G490*H490*I490/J490,2)</f>
        <v/>
      </c>
      <c r="L490" s="16" t="n">
        <v>10178.26</v>
      </c>
      <c r="M490" s="16">
        <f>L490-K490</f>
        <v/>
      </c>
      <c r="N490" s="15" t="inlineStr">
        <is>
          <t>refer</t>
        </is>
      </c>
      <c r="O490" s="15" t="inlineStr">
        <is>
          <t>indicative</t>
        </is>
      </c>
    </row>
    <row r="491">
      <c r="A491" s="3" t="inlineStr">
        <is>
          <t>2025-08-20</t>
        </is>
      </c>
      <c r="B491" s="3" t="inlineStr">
        <is>
          <t>a023d760-b515-5306-8ea8-eb98ffbfecff</t>
        </is>
      </c>
      <c r="C491" s="3" t="inlineStr">
        <is>
          <t>CT</t>
        </is>
      </c>
      <c r="D491" s="3" t="inlineStr">
        <is>
          <t>1988 McLaren 750S</t>
        </is>
      </c>
      <c r="E491" s="3" t="inlineStr">
        <is>
          <t>03 Supercar</t>
        </is>
      </c>
      <c r="F491" s="13" t="n">
        <v>950000</v>
      </c>
      <c r="G491" s="14" t="n">
        <v>0.95</v>
      </c>
      <c r="H491" s="14" t="n">
        <v>1.12</v>
      </c>
      <c r="I491" s="14" t="n">
        <v>1</v>
      </c>
      <c r="J491" s="14" t="n">
        <v>0.53</v>
      </c>
      <c r="K491" s="13">
        <f>ROUND(F491/100*G491*H491*I491/J491,2)</f>
        <v/>
      </c>
      <c r="L491" s="13" t="n">
        <v>19071.7</v>
      </c>
      <c r="M491" s="13">
        <f>L491-K491</f>
        <v/>
      </c>
      <c r="N491" s="3" t="inlineStr">
        <is>
          <t>bind</t>
        </is>
      </c>
      <c r="O491" s="3" t="inlineStr">
        <is>
          <t>bound</t>
        </is>
      </c>
    </row>
    <row r="492">
      <c r="A492" s="15" t="inlineStr">
        <is>
          <t>2025-08-07</t>
        </is>
      </c>
      <c r="B492" s="15" t="inlineStr">
        <is>
          <t>e206bd2a-0c36-50a8-9221-564a8a06a659</t>
        </is>
      </c>
      <c r="C492" s="15" t="inlineStr">
        <is>
          <t>FL</t>
        </is>
      </c>
      <c r="D492" s="15" t="inlineStr">
        <is>
          <t>1989 Jaguar E-Type Series 1</t>
        </is>
      </c>
      <c r="E492" s="15" t="inlineStr">
        <is>
          <t>07 Post-War Classic (1946-1972)</t>
        </is>
      </c>
      <c r="F492" s="16" t="n">
        <v>795000</v>
      </c>
      <c r="G492" s="17" t="n">
        <v>0.43</v>
      </c>
      <c r="H492" s="17" t="n">
        <v>1.42</v>
      </c>
      <c r="I492" s="17" t="n">
        <v>1</v>
      </c>
      <c r="J492" s="17" t="n">
        <v>0.53</v>
      </c>
      <c r="K492" s="16">
        <f>ROUND(F492/100*G492*H492*I492/J492,2)</f>
        <v/>
      </c>
      <c r="L492" s="16" t="n">
        <v>9159</v>
      </c>
      <c r="M492" s="16">
        <f>L492-K492</f>
        <v/>
      </c>
      <c r="N492" s="15" t="inlineStr">
        <is>
          <t>bind</t>
        </is>
      </c>
      <c r="O492" s="15" t="inlineStr">
        <is>
          <t>bound</t>
        </is>
      </c>
    </row>
    <row r="493">
      <c r="A493" s="3" t="inlineStr">
        <is>
          <t>2025-08-12</t>
        </is>
      </c>
      <c r="B493" s="3" t="inlineStr">
        <is>
          <t>906eb087-7656-5a38-bad4-5012981dd005</t>
        </is>
      </c>
      <c r="C493" s="3" t="inlineStr">
        <is>
          <t>MI</t>
        </is>
      </c>
      <c r="D493" s="3" t="inlineStr">
        <is>
          <t>1991 BMW M8 Competition</t>
        </is>
      </c>
      <c r="E493" s="3" t="inlineStr">
        <is>
          <t>01 Luxury Sedan/SUV</t>
        </is>
      </c>
      <c r="F493" s="13" t="n">
        <v>570000</v>
      </c>
      <c r="G493" s="14" t="n">
        <v>0.65</v>
      </c>
      <c r="H493" s="14" t="n">
        <v>1.55</v>
      </c>
      <c r="I493" s="14" t="n">
        <v>1</v>
      </c>
      <c r="J493" s="14" t="n">
        <v>0.53</v>
      </c>
      <c r="K493" s="13">
        <f>ROUND(F493/100*G493*H493*I493/J493,2)</f>
        <v/>
      </c>
      <c r="L493" s="13" t="n">
        <v>10835.38</v>
      </c>
      <c r="M493" s="13">
        <f>L493-K493</f>
        <v/>
      </c>
      <c r="N493" s="3" t="inlineStr">
        <is>
          <t>decline</t>
        </is>
      </c>
      <c r="O493" s="3" t="inlineStr">
        <is>
          <t>indicative</t>
        </is>
      </c>
    </row>
    <row r="494">
      <c r="A494" s="15" t="inlineStr">
        <is>
          <t>2025-08-20</t>
        </is>
      </c>
      <c r="B494" s="15" t="inlineStr">
        <is>
          <t>bda5c4ca-1830-5208-b4b2-3aac091ac831</t>
        </is>
      </c>
      <c r="C494" s="15" t="inlineStr">
        <is>
          <t>IA</t>
        </is>
      </c>
      <c r="D494" s="15" t="inlineStr">
        <is>
          <t>1969 Ferrari SF90 Stradale</t>
        </is>
      </c>
      <c r="E494" s="15" t="inlineStr">
        <is>
          <t>03 Supercar</t>
        </is>
      </c>
      <c r="F494" s="16" t="n">
        <v>425000</v>
      </c>
      <c r="G494" s="17" t="n">
        <v>1.15</v>
      </c>
      <c r="H494" s="17" t="n">
        <v>1.1</v>
      </c>
      <c r="I494" s="17" t="n">
        <v>1</v>
      </c>
      <c r="J494" s="17" t="n">
        <v>0.53</v>
      </c>
      <c r="K494" s="16">
        <f>ROUND(F494/100*G494*H494*I494/J494,2)</f>
        <v/>
      </c>
      <c r="L494" s="16" t="n">
        <v>10143.87</v>
      </c>
      <c r="M494" s="16">
        <f>L494-K494</f>
        <v/>
      </c>
      <c r="N494" s="15" t="inlineStr">
        <is>
          <t>decline</t>
        </is>
      </c>
      <c r="O494" s="15" t="inlineStr">
        <is>
          <t>indicative</t>
        </is>
      </c>
    </row>
    <row r="495">
      <c r="A495" s="3" t="inlineStr">
        <is>
          <t>2025-08-16</t>
        </is>
      </c>
      <c r="B495" s="3" t="inlineStr">
        <is>
          <t>25779fc4-f599-5c75-92e1-d16710e84076</t>
        </is>
      </c>
      <c r="C495" s="3" t="inlineStr">
        <is>
          <t>DE</t>
        </is>
      </c>
      <c r="D495" s="3" t="inlineStr">
        <is>
          <t>1983 McLaren 750S</t>
        </is>
      </c>
      <c r="E495" s="3" t="inlineStr">
        <is>
          <t>03 Supercar</t>
        </is>
      </c>
      <c r="F495" s="13" t="n">
        <v>765000</v>
      </c>
      <c r="G495" s="14" t="n">
        <v>0.95</v>
      </c>
      <c r="H495" s="14" t="n">
        <v>1.25</v>
      </c>
      <c r="I495" s="14" t="n">
        <v>1</v>
      </c>
      <c r="J495" s="14" t="n">
        <v>0.53</v>
      </c>
      <c r="K495" s="13">
        <f>ROUND(F495/100*G495*H495*I495/J495,2)</f>
        <v/>
      </c>
      <c r="L495" s="13" t="n">
        <v>17140.33</v>
      </c>
      <c r="M495" s="13">
        <f>L495-K495</f>
        <v/>
      </c>
      <c r="N495" s="3" t="inlineStr">
        <is>
          <t>bind</t>
        </is>
      </c>
      <c r="O495" s="3" t="inlineStr">
        <is>
          <t>bound</t>
        </is>
      </c>
    </row>
    <row r="496">
      <c r="A496" s="15" t="inlineStr">
        <is>
          <t>2025-08-14</t>
        </is>
      </c>
      <c r="B496" s="15" t="inlineStr">
        <is>
          <t>0d766692-87bc-5355-926b-c0197979e832</t>
        </is>
      </c>
      <c r="C496" s="15" t="inlineStr">
        <is>
          <t>MT</t>
        </is>
      </c>
      <c r="D496" s="15" t="inlineStr">
        <is>
          <t>1996 Singer 911 Reimagined</t>
        </is>
      </c>
      <c r="E496" s="15" t="inlineStr">
        <is>
          <t>11 Restomod/Coachbuilt</t>
        </is>
      </c>
      <c r="F496" s="16" t="n">
        <v>790000</v>
      </c>
      <c r="G496" s="17" t="n">
        <v>0.78</v>
      </c>
      <c r="H496" s="17" t="n">
        <v>0.93</v>
      </c>
      <c r="I496" s="17" t="n">
        <v>1</v>
      </c>
      <c r="J496" s="17" t="n">
        <v>0.53</v>
      </c>
      <c r="K496" s="16">
        <f>ROUND(F496/100*G496*H496*I496/J496,2)</f>
        <v/>
      </c>
      <c r="L496" s="16" t="n">
        <v>10812.57</v>
      </c>
      <c r="M496" s="16">
        <f>L496-K496</f>
        <v/>
      </c>
      <c r="N496" s="15" t="inlineStr">
        <is>
          <t>bind</t>
        </is>
      </c>
      <c r="O496" s="15" t="inlineStr">
        <is>
          <t>bound</t>
        </is>
      </c>
    </row>
    <row r="497">
      <c r="A497" s="3" t="inlineStr">
        <is>
          <t>2025-08-07</t>
        </is>
      </c>
      <c r="B497" s="3" t="inlineStr">
        <is>
          <t>890ad2ed-a407-5978-9607-9beff91b9041</t>
        </is>
      </c>
      <c r="C497" s="3" t="inlineStr">
        <is>
          <t>NY</t>
        </is>
      </c>
      <c r="D497" s="3" t="inlineStr">
        <is>
          <t>2009 Ferrari SF90 Stradale</t>
        </is>
      </c>
      <c r="E497" s="3" t="inlineStr">
        <is>
          <t>03 Supercar</t>
        </is>
      </c>
      <c r="F497" s="13" t="n">
        <v>1950000</v>
      </c>
      <c r="G497" s="14" t="n">
        <v>0.8</v>
      </c>
      <c r="H497" s="14" t="n">
        <v>1.28</v>
      </c>
      <c r="I497" s="14" t="n">
        <v>1</v>
      </c>
      <c r="J497" s="14" t="n">
        <v>0.53</v>
      </c>
      <c r="K497" s="13">
        <f>ROUND(F497/100*G497*H497*I497/J497,2)</f>
        <v/>
      </c>
      <c r="L497" s="13" t="n">
        <v>37675.47</v>
      </c>
      <c r="M497" s="13">
        <f>L497-K497</f>
        <v/>
      </c>
      <c r="N497" s="3" t="inlineStr">
        <is>
          <t>bind</t>
        </is>
      </c>
      <c r="O497" s="3" t="inlineStr">
        <is>
          <t>bound</t>
        </is>
      </c>
    </row>
    <row r="498">
      <c r="A498" s="15" t="inlineStr">
        <is>
          <t>2025-08-24</t>
        </is>
      </c>
      <c r="B498" s="15" t="inlineStr">
        <is>
          <t>3a3a5369-3c03-51be-b572-ac43a203b85d</t>
        </is>
      </c>
      <c r="C498" s="15" t="inlineStr">
        <is>
          <t>LA</t>
        </is>
      </c>
      <c r="D498" s="15" t="inlineStr">
        <is>
          <t>1989 Maserati GranTurismo</t>
        </is>
      </c>
      <c r="E498" s="15" t="inlineStr">
        <is>
          <t>01 Luxury Sedan/SUV</t>
        </is>
      </c>
      <c r="F498" s="16" t="n">
        <v>340000</v>
      </c>
      <c r="G498" s="17" t="n">
        <v>0.75</v>
      </c>
      <c r="H498" s="17" t="n">
        <v>1.21</v>
      </c>
      <c r="I498" s="17" t="n">
        <v>1</v>
      </c>
      <c r="J498" s="17" t="n">
        <v>0.53</v>
      </c>
      <c r="K498" s="16">
        <f>ROUND(F498/100*G498*H498*I498/J498,2)</f>
        <v/>
      </c>
      <c r="L498" s="16" t="n">
        <v>5821.7</v>
      </c>
      <c r="M498" s="16">
        <f>L498-K498</f>
        <v/>
      </c>
      <c r="N498" s="15" t="inlineStr">
        <is>
          <t>decline</t>
        </is>
      </c>
      <c r="O498" s="15" t="inlineStr">
        <is>
          <t>indicative</t>
        </is>
      </c>
    </row>
    <row r="499">
      <c r="A499" s="3" t="inlineStr">
        <is>
          <t>2025-08-04</t>
        </is>
      </c>
      <c r="B499" s="3" t="inlineStr">
        <is>
          <t>0105eb4c-44d3-5ffc-87de-f783fee8d2f2</t>
        </is>
      </c>
      <c r="C499" s="3" t="inlineStr">
        <is>
          <t>IA</t>
        </is>
      </c>
      <c r="D499" s="3" t="inlineStr">
        <is>
          <t>2023 Porsche 911 Turbo S</t>
        </is>
      </c>
      <c r="E499" s="3" t="inlineStr">
        <is>
          <t>01 Luxury Sedan/SUV</t>
        </is>
      </c>
      <c r="F499" s="13" t="n">
        <v>325000</v>
      </c>
      <c r="G499" s="14" t="n">
        <v>0.75</v>
      </c>
      <c r="H499" s="14" t="n">
        <v>1.1</v>
      </c>
      <c r="I499" s="14" t="n">
        <v>1</v>
      </c>
      <c r="J499" s="14" t="n">
        <v>0.53</v>
      </c>
      <c r="K499" s="13">
        <f>ROUND(F499/100*G499*H499*I499/J499,2)</f>
        <v/>
      </c>
      <c r="L499" s="13" t="n">
        <v>5058.96</v>
      </c>
      <c r="M499" s="13">
        <f>L499-K499</f>
        <v/>
      </c>
      <c r="N499" s="3" t="inlineStr">
        <is>
          <t>bind</t>
        </is>
      </c>
      <c r="O499" s="3" t="inlineStr">
        <is>
          <t>bound</t>
        </is>
      </c>
    </row>
    <row r="500">
      <c r="A500" s="15" t="inlineStr">
        <is>
          <t>2025-08-09</t>
        </is>
      </c>
      <c r="B500" s="15" t="inlineStr">
        <is>
          <t>79cb5ccf-8761-5c85-b012-ccd9ef276763</t>
        </is>
      </c>
      <c r="C500" s="15" t="inlineStr">
        <is>
          <t>NY</t>
        </is>
      </c>
      <c r="D500" s="15" t="inlineStr">
        <is>
          <t>2018 McLaren 750S</t>
        </is>
      </c>
      <c r="E500" s="15" t="inlineStr">
        <is>
          <t>03 Supercar</t>
        </is>
      </c>
      <c r="F500" s="16" t="n">
        <v>250000</v>
      </c>
      <c r="G500" s="17" t="n">
        <v>1.15</v>
      </c>
      <c r="H500" s="17" t="n">
        <v>1.28</v>
      </c>
      <c r="I500" s="17" t="n">
        <v>1</v>
      </c>
      <c r="J500" s="17" t="n">
        <v>0.53</v>
      </c>
      <c r="K500" s="16">
        <f>ROUND(F500/100*G500*H500*I500/J500,2)</f>
        <v/>
      </c>
      <c r="L500" s="16" t="n">
        <v>6943.4</v>
      </c>
      <c r="M500" s="16">
        <f>L500-K500</f>
        <v/>
      </c>
      <c r="N500" s="15" t="inlineStr">
        <is>
          <t>bind</t>
        </is>
      </c>
      <c r="O500" s="15" t="inlineStr">
        <is>
          <t>bound</t>
        </is>
      </c>
    </row>
    <row r="501">
      <c r="A501" s="3" t="inlineStr">
        <is>
          <t>2025-08-23</t>
        </is>
      </c>
      <c r="B501" s="3" t="inlineStr">
        <is>
          <t>72797cba-0069-524f-9b96-1cae29fa4e21</t>
        </is>
      </c>
      <c r="C501" s="3" t="inlineStr">
        <is>
          <t>CO</t>
        </is>
      </c>
      <c r="D501" s="3" t="inlineStr">
        <is>
          <t>2010 Ferrari 275 GTB/4</t>
        </is>
      </c>
      <c r="E501" s="3" t="inlineStr">
        <is>
          <t>07 Post-War Classic (1946-1972)</t>
        </is>
      </c>
      <c r="F501" s="13" t="n">
        <v>550000</v>
      </c>
      <c r="G501" s="14" t="n">
        <v>0.43</v>
      </c>
      <c r="H501" s="14" t="n">
        <v>1.1</v>
      </c>
      <c r="I501" s="14" t="n">
        <v>1</v>
      </c>
      <c r="J501" s="14" t="n">
        <v>0.53</v>
      </c>
      <c r="K501" s="13">
        <f>ROUND(F501/100*G501*H501*I501/J501,2)</f>
        <v/>
      </c>
      <c r="L501" s="13" t="n">
        <v>4908.49</v>
      </c>
      <c r="M501" s="13">
        <f>L501-K501</f>
        <v/>
      </c>
      <c r="N501" s="3" t="inlineStr">
        <is>
          <t>decline</t>
        </is>
      </c>
      <c r="O501" s="3" t="inlineStr">
        <is>
          <t>indicative</t>
        </is>
      </c>
    </row>
    <row r="502">
      <c r="A502" s="15" t="inlineStr">
        <is>
          <t>2025-08-16</t>
        </is>
      </c>
      <c r="B502" s="15" t="inlineStr">
        <is>
          <t>4c92062b-5511-58b4-b039-e8d9729dee12</t>
        </is>
      </c>
      <c r="C502" s="15" t="inlineStr">
        <is>
          <t>RI</t>
        </is>
      </c>
      <c r="D502" s="15" t="inlineStr">
        <is>
          <t>1956 McLaren 750S</t>
        </is>
      </c>
      <c r="E502" s="15" t="inlineStr">
        <is>
          <t>03 Supercar</t>
        </is>
      </c>
      <c r="F502" s="16" t="n">
        <v>845000</v>
      </c>
      <c r="G502" s="17" t="n">
        <v>0.95</v>
      </c>
      <c r="H502" s="17" t="n">
        <v>1.37</v>
      </c>
      <c r="I502" s="17" t="n">
        <v>1</v>
      </c>
      <c r="J502" s="17" t="n">
        <v>0.53</v>
      </c>
      <c r="K502" s="16">
        <f>ROUND(F502/100*G502*H502*I502/J502,2)</f>
        <v/>
      </c>
      <c r="L502" s="16" t="n">
        <v>20750.33</v>
      </c>
      <c r="M502" s="16">
        <f>L502-K502</f>
        <v/>
      </c>
      <c r="N502" s="15" t="inlineStr">
        <is>
          <t>bind</t>
        </is>
      </c>
      <c r="O502" s="15" t="inlineStr">
        <is>
          <t>bound</t>
        </is>
      </c>
    </row>
    <row r="503">
      <c r="A503" s="3" t="inlineStr">
        <is>
          <t>2025-08-20</t>
        </is>
      </c>
      <c r="B503" s="3" t="inlineStr">
        <is>
          <t>205e7797-e096-543d-bb87-9d4c4fb946d3</t>
        </is>
      </c>
      <c r="C503" s="3" t="inlineStr">
        <is>
          <t>HI</t>
        </is>
      </c>
      <c r="D503" s="3" t="inlineStr">
        <is>
          <t>2014 Lamborghini Huracan EVO</t>
        </is>
      </c>
      <c r="E503" s="3" t="inlineStr">
        <is>
          <t>03 Supercar</t>
        </is>
      </c>
      <c r="F503" s="13" t="n">
        <v>595000</v>
      </c>
      <c r="G503" s="14" t="n">
        <v>0.95</v>
      </c>
      <c r="H503" s="14" t="n">
        <v>1.3</v>
      </c>
      <c r="I503" s="14" t="n">
        <v>1</v>
      </c>
      <c r="J503" s="14" t="n">
        <v>0.53</v>
      </c>
      <c r="K503" s="13">
        <f>ROUND(F503/100*G503*H503*I503/J503,2)</f>
        <v/>
      </c>
      <c r="L503" s="13" t="n">
        <v>13864.62</v>
      </c>
      <c r="M503" s="13">
        <f>L503-K503</f>
        <v/>
      </c>
      <c r="N503" s="3" t="inlineStr">
        <is>
          <t>bind</t>
        </is>
      </c>
      <c r="O503" s="3" t="inlineStr">
        <is>
          <t>bound</t>
        </is>
      </c>
    </row>
    <row r="504">
      <c r="A504" s="15" t="inlineStr">
        <is>
          <t>2025-08-27</t>
        </is>
      </c>
      <c r="B504" s="15" t="inlineStr">
        <is>
          <t>2bd9d41d-52cd-5eec-85b7-52cd57d214d3</t>
        </is>
      </c>
      <c r="C504" s="15" t="inlineStr">
        <is>
          <t>MA</t>
        </is>
      </c>
      <c r="D504" s="15" t="inlineStr">
        <is>
          <t>1955 Jaguar E-Type Series 1</t>
        </is>
      </c>
      <c r="E504" s="15" t="inlineStr">
        <is>
          <t>07 Post-War Classic (1946-1972)</t>
        </is>
      </c>
      <c r="F504" s="16" t="n">
        <v>555000</v>
      </c>
      <c r="G504" s="17" t="n">
        <v>0.43</v>
      </c>
      <c r="H504" s="17" t="n">
        <v>1.25</v>
      </c>
      <c r="I504" s="17" t="n">
        <v>1</v>
      </c>
      <c r="J504" s="17" t="n">
        <v>0.53</v>
      </c>
      <c r="K504" s="16">
        <f>ROUND(F504/100*G504*H504*I504/J504,2)</f>
        <v/>
      </c>
      <c r="L504" s="16" t="n">
        <v>5628.54</v>
      </c>
      <c r="M504" s="16">
        <f>L504-K504</f>
        <v/>
      </c>
      <c r="N504" s="15" t="inlineStr">
        <is>
          <t>bind</t>
        </is>
      </c>
      <c r="O504" s="15" t="inlineStr">
        <is>
          <t>bound</t>
        </is>
      </c>
    </row>
    <row r="505">
      <c r="A505" s="3" t="inlineStr">
        <is>
          <t>2025-08-31</t>
        </is>
      </c>
      <c r="B505" s="3" t="inlineStr">
        <is>
          <t>62bfcf9e-e2ad-5116-9a1d-ed080f981a13</t>
        </is>
      </c>
      <c r="C505" s="3" t="inlineStr">
        <is>
          <t>IA</t>
        </is>
      </c>
      <c r="D505" s="3" t="inlineStr">
        <is>
          <t>1963 Bentley 4.5 Litre</t>
        </is>
      </c>
      <c r="E505" s="3" t="inlineStr">
        <is>
          <t>06 Vintage Pre-War (pre-1946)</t>
        </is>
      </c>
      <c r="F505" s="13" t="n">
        <v>630000</v>
      </c>
      <c r="G505" s="14" t="n">
        <v>0.38</v>
      </c>
      <c r="H505" s="14" t="n">
        <v>1.1</v>
      </c>
      <c r="I505" s="14" t="n">
        <v>1</v>
      </c>
      <c r="J505" s="14" t="n">
        <v>0.53</v>
      </c>
      <c r="K505" s="13">
        <f>ROUND(F505/100*G505*H505*I505/J505,2)</f>
        <v/>
      </c>
      <c r="L505" s="13" t="n">
        <v>4968.68</v>
      </c>
      <c r="M505" s="13">
        <f>L505-K505</f>
        <v/>
      </c>
      <c r="N505" s="3" t="inlineStr">
        <is>
          <t>bind</t>
        </is>
      </c>
      <c r="O505" s="3" t="inlineStr">
        <is>
          <t>bound</t>
        </is>
      </c>
    </row>
    <row r="506">
      <c r="A506" s="15" t="inlineStr">
        <is>
          <t>2025-08-22</t>
        </is>
      </c>
      <c r="B506" s="15" t="inlineStr">
        <is>
          <t>627db2e0-0d79-56fb-abef-c0078d360f0d</t>
        </is>
      </c>
      <c r="C506" s="15" t="inlineStr">
        <is>
          <t>PA</t>
        </is>
      </c>
      <c r="D506" s="15" t="inlineStr">
        <is>
          <t>1983 Mercedes-Benz 280SL Pagoda</t>
        </is>
      </c>
      <c r="E506" s="15" t="inlineStr">
        <is>
          <t>07 Post-War Classic (1946-1972)</t>
        </is>
      </c>
      <c r="F506" s="16" t="n">
        <v>625000</v>
      </c>
      <c r="G506" s="17" t="n">
        <v>0.43</v>
      </c>
      <c r="H506" s="17" t="n">
        <v>1</v>
      </c>
      <c r="I506" s="17" t="n">
        <v>1</v>
      </c>
      <c r="J506" s="17" t="n">
        <v>0.53</v>
      </c>
      <c r="K506" s="16">
        <f>ROUND(F506/100*G506*H506*I506/J506,2)</f>
        <v/>
      </c>
      <c r="L506" s="16" t="n">
        <v>5070.75</v>
      </c>
      <c r="M506" s="16">
        <f>L506-K506</f>
        <v/>
      </c>
      <c r="N506" s="15" t="inlineStr">
        <is>
          <t>decline</t>
        </is>
      </c>
      <c r="O506" s="15" t="inlineStr">
        <is>
          <t>indicative</t>
        </is>
      </c>
    </row>
    <row r="507">
      <c r="A507" s="3" t="inlineStr">
        <is>
          <t>2025-08-12</t>
        </is>
      </c>
      <c r="B507" s="3" t="inlineStr">
        <is>
          <t>56178507-fdc5-557c-86f1-a69e1b6c60ac</t>
        </is>
      </c>
      <c r="C507" s="3" t="inlineStr">
        <is>
          <t>DE</t>
        </is>
      </c>
      <c r="D507" s="3" t="inlineStr">
        <is>
          <t>2011 BMW M8 Competition</t>
        </is>
      </c>
      <c r="E507" s="3" t="inlineStr">
        <is>
          <t>01 Luxury Sedan/SUV</t>
        </is>
      </c>
      <c r="F507" s="13" t="n">
        <v>645000</v>
      </c>
      <c r="G507" s="14" t="n">
        <v>0.65</v>
      </c>
      <c r="H507" s="14" t="n">
        <v>1.25</v>
      </c>
      <c r="I507" s="14" t="n">
        <v>1</v>
      </c>
      <c r="J507" s="14" t="n">
        <v>0.53</v>
      </c>
      <c r="K507" s="13">
        <f>ROUND(F507/100*G507*H507*I507/J507,2)</f>
        <v/>
      </c>
      <c r="L507" s="13" t="n">
        <v>9887.969999999999</v>
      </c>
      <c r="M507" s="13">
        <f>L507-K507</f>
        <v/>
      </c>
      <c r="N507" s="3" t="inlineStr">
        <is>
          <t>decline</t>
        </is>
      </c>
      <c r="O507" s="3" t="inlineStr">
        <is>
          <t>indicative</t>
        </is>
      </c>
    </row>
    <row r="508">
      <c r="A508" s="15" t="inlineStr">
        <is>
          <t>2025-08-03</t>
        </is>
      </c>
      <c r="B508" s="15" t="inlineStr">
        <is>
          <t>3f9bcca3-35d4-5000-baa8-516084e26e88</t>
        </is>
      </c>
      <c r="C508" s="15" t="inlineStr">
        <is>
          <t>FL</t>
        </is>
      </c>
      <c r="D508" s="15" t="inlineStr">
        <is>
          <t>1973 Bentley Continental GT</t>
        </is>
      </c>
      <c r="E508" s="15" t="inlineStr">
        <is>
          <t>01 Luxury Sedan/SUV</t>
        </is>
      </c>
      <c r="F508" s="16" t="n">
        <v>245000</v>
      </c>
      <c r="G508" s="17" t="n">
        <v>0.92</v>
      </c>
      <c r="H508" s="17" t="n">
        <v>1.42</v>
      </c>
      <c r="I508" s="17" t="n">
        <v>1</v>
      </c>
      <c r="J508" s="17" t="n">
        <v>0.53</v>
      </c>
      <c r="K508" s="16">
        <f>ROUND(F508/100*G508*H508*I508/J508,2)</f>
        <v/>
      </c>
      <c r="L508" s="16" t="n">
        <v>6039.02</v>
      </c>
      <c r="M508" s="16">
        <f>L508-K508</f>
        <v/>
      </c>
      <c r="N508" s="15" t="inlineStr">
        <is>
          <t>bind</t>
        </is>
      </c>
      <c r="O508" s="15" t="inlineStr">
        <is>
          <t>bound</t>
        </is>
      </c>
    </row>
    <row r="509">
      <c r="A509" s="3" t="inlineStr">
        <is>
          <t>2025-08-26</t>
        </is>
      </c>
      <c r="B509" s="3" t="inlineStr">
        <is>
          <t>cc147b5e-03d3-5e50-8ce2-5da1f9bf5a5f</t>
        </is>
      </c>
      <c r="C509" s="3" t="inlineStr">
        <is>
          <t>OH</t>
        </is>
      </c>
      <c r="D509" s="3" t="inlineStr">
        <is>
          <t>1996 Aston Martin DB12</t>
        </is>
      </c>
      <c r="E509" s="3" t="inlineStr">
        <is>
          <t>01 Luxury Sedan/SUV</t>
        </is>
      </c>
      <c r="F509" s="13" t="n">
        <v>240000</v>
      </c>
      <c r="G509" s="14" t="n">
        <v>0.92</v>
      </c>
      <c r="H509" s="14" t="n">
        <v>1.39</v>
      </c>
      <c r="I509" s="14" t="n">
        <v>1</v>
      </c>
      <c r="J509" s="14" t="n">
        <v>0.53</v>
      </c>
      <c r="K509" s="13">
        <f>ROUND(F509/100*G509*H509*I509/J509,2)</f>
        <v/>
      </c>
      <c r="L509" s="13" t="n">
        <v>5790.79</v>
      </c>
      <c r="M509" s="13">
        <f>L509-K509</f>
        <v/>
      </c>
      <c r="N509" s="3" t="inlineStr">
        <is>
          <t>bind</t>
        </is>
      </c>
      <c r="O509" s="3" t="inlineStr">
        <is>
          <t>bound</t>
        </is>
      </c>
    </row>
    <row r="510">
      <c r="A510" s="15" t="inlineStr">
        <is>
          <t>2025-08-09</t>
        </is>
      </c>
      <c r="B510" s="15" t="inlineStr">
        <is>
          <t>c13e5f39-1b89-5fb5-a005-6b4d4ea08866</t>
        </is>
      </c>
      <c r="C510" s="15" t="inlineStr">
        <is>
          <t>CA</t>
        </is>
      </c>
      <c r="D510" s="15" t="inlineStr">
        <is>
          <t>2022 Aston Martin DB12</t>
        </is>
      </c>
      <c r="E510" s="15" t="inlineStr">
        <is>
          <t>01 Luxury Sedan/SUV</t>
        </is>
      </c>
      <c r="F510" s="16" t="n">
        <v>435000</v>
      </c>
      <c r="G510" s="17" t="n">
        <v>0.75</v>
      </c>
      <c r="H510" s="17" t="n">
        <v>1.35</v>
      </c>
      <c r="I510" s="17" t="n">
        <v>1</v>
      </c>
      <c r="J510" s="17" t="n">
        <v>0.53</v>
      </c>
      <c r="K510" s="16">
        <f>ROUND(F510/100*G510*H510*I510/J510,2)</f>
        <v/>
      </c>
      <c r="L510" s="16" t="n">
        <v>8310.139999999999</v>
      </c>
      <c r="M510" s="16">
        <f>L510-K510</f>
        <v/>
      </c>
      <c r="N510" s="15" t="inlineStr">
        <is>
          <t>decline</t>
        </is>
      </c>
      <c r="O510" s="15" t="inlineStr">
        <is>
          <t>indicative</t>
        </is>
      </c>
    </row>
    <row r="511">
      <c r="A511" s="3" t="inlineStr">
        <is>
          <t>2025-08-23</t>
        </is>
      </c>
      <c r="B511" s="3" t="inlineStr">
        <is>
          <t>dd2456fc-b5f5-5564-8174-a76df766cae9</t>
        </is>
      </c>
      <c r="C511" s="3" t="inlineStr">
        <is>
          <t>CA</t>
        </is>
      </c>
      <c r="D511" s="3" t="inlineStr">
        <is>
          <t>1986 Jaguar E-Type Series 1</t>
        </is>
      </c>
      <c r="E511" s="3" t="inlineStr">
        <is>
          <t>07 Post-War Classic (1946-1972)</t>
        </is>
      </c>
      <c r="F511" s="13" t="n">
        <v>765000</v>
      </c>
      <c r="G511" s="14" t="n">
        <v>0.43</v>
      </c>
      <c r="H511" s="14" t="n">
        <v>1.35</v>
      </c>
      <c r="I511" s="14" t="n">
        <v>1</v>
      </c>
      <c r="J511" s="14" t="n">
        <v>0.53</v>
      </c>
      <c r="K511" s="13">
        <f>ROUND(F511/100*G511*H511*I511/J511,2)</f>
        <v/>
      </c>
      <c r="L511" s="13" t="n">
        <v>8378.92</v>
      </c>
      <c r="M511" s="13">
        <f>L511-K511</f>
        <v/>
      </c>
      <c r="N511" s="3" t="inlineStr">
        <is>
          <t>bind</t>
        </is>
      </c>
      <c r="O511" s="3" t="inlineStr">
        <is>
          <t>bound</t>
        </is>
      </c>
    </row>
    <row r="512">
      <c r="A512" s="15" t="inlineStr">
        <is>
          <t>2025-08-04</t>
        </is>
      </c>
      <c r="B512" s="15" t="inlineStr">
        <is>
          <t>1569235a-c332-5690-ac11-1ea34906573d</t>
        </is>
      </c>
      <c r="C512" s="15" t="inlineStr">
        <is>
          <t>TX</t>
        </is>
      </c>
      <c r="D512" s="15" t="inlineStr">
        <is>
          <t>1963 Ferrari 296 GTB</t>
        </is>
      </c>
      <c r="E512" s="15" t="inlineStr">
        <is>
          <t>03 Supercar</t>
        </is>
      </c>
      <c r="F512" s="16" t="n">
        <v>1050000</v>
      </c>
      <c r="G512" s="17" t="n">
        <v>0.8</v>
      </c>
      <c r="H512" s="17" t="n">
        <v>1.15</v>
      </c>
      <c r="I512" s="17" t="n">
        <v>1</v>
      </c>
      <c r="J512" s="17" t="n">
        <v>0.53</v>
      </c>
      <c r="K512" s="16">
        <f>ROUND(F512/100*G512*H512*I512/J512,2)</f>
        <v/>
      </c>
      <c r="L512" s="16" t="n">
        <v>18226.42</v>
      </c>
      <c r="M512" s="16">
        <f>L512-K512</f>
        <v/>
      </c>
      <c r="N512" s="15" t="inlineStr">
        <is>
          <t>bind</t>
        </is>
      </c>
      <c r="O512" s="15" t="inlineStr">
        <is>
          <t>bound</t>
        </is>
      </c>
    </row>
    <row r="513">
      <c r="A513" s="3" t="inlineStr">
        <is>
          <t>2025-08-13</t>
        </is>
      </c>
      <c r="B513" s="3" t="inlineStr">
        <is>
          <t>fade33ac-ff73-5492-b0c1-9b5e9ae5103a</t>
        </is>
      </c>
      <c r="C513" s="3" t="inlineStr">
        <is>
          <t>PA</t>
        </is>
      </c>
      <c r="D513" s="3" t="inlineStr">
        <is>
          <t>2020 Porsche 911 Turbo S</t>
        </is>
      </c>
      <c r="E513" s="3" t="inlineStr">
        <is>
          <t>01 Luxury Sedan/SUV</t>
        </is>
      </c>
      <c r="F513" s="13" t="n">
        <v>960000</v>
      </c>
      <c r="G513" s="14" t="n">
        <v>0.65</v>
      </c>
      <c r="H513" s="14" t="n">
        <v>1</v>
      </c>
      <c r="I513" s="14" t="n">
        <v>1</v>
      </c>
      <c r="J513" s="14" t="n">
        <v>0.53</v>
      </c>
      <c r="K513" s="13">
        <f>ROUND(F513/100*G513*H513*I513/J513,2)</f>
        <v/>
      </c>
      <c r="L513" s="13" t="n">
        <v>11773.58</v>
      </c>
      <c r="M513" s="13">
        <f>L513-K513</f>
        <v/>
      </c>
      <c r="N513" s="3" t="inlineStr">
        <is>
          <t>bind</t>
        </is>
      </c>
      <c r="O513" s="3" t="inlineStr">
        <is>
          <t>bound</t>
        </is>
      </c>
    </row>
    <row r="514">
      <c r="A514" s="15" t="inlineStr">
        <is>
          <t>2025-08-26</t>
        </is>
      </c>
      <c r="B514" s="15" t="inlineStr">
        <is>
          <t>0b172f21-6243-5262-9101-1f988953a228</t>
        </is>
      </c>
      <c r="C514" s="15" t="inlineStr">
        <is>
          <t>NM</t>
        </is>
      </c>
      <c r="D514" s="15" t="inlineStr">
        <is>
          <t>2017 Mercedes-Benz AMG GT</t>
        </is>
      </c>
      <c r="E514" s="15" t="inlineStr">
        <is>
          <t>01 Luxury Sedan/SUV</t>
        </is>
      </c>
      <c r="F514" s="16" t="n">
        <v>520000</v>
      </c>
      <c r="G514" s="17" t="n">
        <v>0.65</v>
      </c>
      <c r="H514" s="17" t="n">
        <v>1.28</v>
      </c>
      <c r="I514" s="17" t="n">
        <v>1</v>
      </c>
      <c r="J514" s="17" t="n">
        <v>0.53</v>
      </c>
      <c r="K514" s="16">
        <f>ROUND(F514/100*G514*H514*I514/J514,2)</f>
        <v/>
      </c>
      <c r="L514" s="16" t="n">
        <v>8163.02</v>
      </c>
      <c r="M514" s="16">
        <f>L514-K514</f>
        <v/>
      </c>
      <c r="N514" s="15" t="inlineStr">
        <is>
          <t>bind</t>
        </is>
      </c>
      <c r="O514" s="15" t="inlineStr">
        <is>
          <t>bound</t>
        </is>
      </c>
    </row>
    <row r="515">
      <c r="A515" s="3" t="inlineStr">
        <is>
          <t>2025-08-06</t>
        </is>
      </c>
      <c r="B515" s="3" t="inlineStr">
        <is>
          <t>c81eccc5-d050-5c13-b72d-a74a432abc4b</t>
        </is>
      </c>
      <c r="C515" s="3" t="inlineStr">
        <is>
          <t>TX</t>
        </is>
      </c>
      <c r="D515" s="3" t="inlineStr">
        <is>
          <t>1956 Ferrari SF90 Stradale</t>
        </is>
      </c>
      <c r="E515" s="3" t="inlineStr">
        <is>
          <t>03 Supercar</t>
        </is>
      </c>
      <c r="F515" s="13" t="n">
        <v>1500000</v>
      </c>
      <c r="G515" s="14" t="n">
        <v>0.8</v>
      </c>
      <c r="H515" s="14" t="n">
        <v>1.15</v>
      </c>
      <c r="I515" s="14" t="n">
        <v>1</v>
      </c>
      <c r="J515" s="14" t="n">
        <v>0.53</v>
      </c>
      <c r="K515" s="13">
        <f>ROUND(F515/100*G515*H515*I515/J515,2)</f>
        <v/>
      </c>
      <c r="L515" s="13" t="n">
        <v>26037.74</v>
      </c>
      <c r="M515" s="13">
        <f>L515-K515</f>
        <v/>
      </c>
      <c r="N515" s="3" t="inlineStr">
        <is>
          <t>bind</t>
        </is>
      </c>
      <c r="O515" s="3" t="inlineStr">
        <is>
          <t>bound</t>
        </is>
      </c>
    </row>
    <row r="516">
      <c r="A516" s="15" t="inlineStr">
        <is>
          <t>2025-08-19</t>
        </is>
      </c>
      <c r="B516" s="15" t="inlineStr">
        <is>
          <t>42bbe995-013d-5b2c-a1c3-e5437ac7af46</t>
        </is>
      </c>
      <c r="C516" s="15" t="inlineStr">
        <is>
          <t>RI</t>
        </is>
      </c>
      <c r="D516" s="15" t="inlineStr">
        <is>
          <t>2017 Jaguar E-Type Series 1</t>
        </is>
      </c>
      <c r="E516" s="15" t="inlineStr">
        <is>
          <t>07 Post-War Classic (1946-1972)</t>
        </is>
      </c>
      <c r="F516" s="16" t="n">
        <v>565000</v>
      </c>
      <c r="G516" s="17" t="n">
        <v>0.43</v>
      </c>
      <c r="H516" s="17" t="n">
        <v>1.37</v>
      </c>
      <c r="I516" s="17" t="n">
        <v>1</v>
      </c>
      <c r="J516" s="17" t="n">
        <v>0.53</v>
      </c>
      <c r="K516" s="16">
        <f>ROUND(F516/100*G516*H516*I516/J516,2)</f>
        <v/>
      </c>
      <c r="L516" s="16" t="n">
        <v>6280.03</v>
      </c>
      <c r="M516" s="16">
        <f>L516-K516</f>
        <v/>
      </c>
      <c r="N516" s="15" t="inlineStr">
        <is>
          <t>bind</t>
        </is>
      </c>
      <c r="O516" s="15" t="inlineStr">
        <is>
          <t>bound</t>
        </is>
      </c>
    </row>
    <row r="517">
      <c r="A517" s="3" t="inlineStr">
        <is>
          <t>2025-08-21</t>
        </is>
      </c>
      <c r="B517" s="3" t="inlineStr">
        <is>
          <t>f23c9269-7b1f-5e39-91cd-c52652c4725f</t>
        </is>
      </c>
      <c r="C517" s="3" t="inlineStr">
        <is>
          <t>CO</t>
        </is>
      </c>
      <c r="D517" s="3" t="inlineStr">
        <is>
          <t>1971 Mercedes-Benz AMG GT</t>
        </is>
      </c>
      <c r="E517" s="3" t="inlineStr">
        <is>
          <t>01 Luxury Sedan/SUV</t>
        </is>
      </c>
      <c r="F517" s="13" t="n">
        <v>910000</v>
      </c>
      <c r="G517" s="14" t="n">
        <v>0.65</v>
      </c>
      <c r="H517" s="14" t="n">
        <v>1.1</v>
      </c>
      <c r="I517" s="14" t="n">
        <v>1</v>
      </c>
      <c r="J517" s="14" t="n">
        <v>0.53</v>
      </c>
      <c r="K517" s="13">
        <f>ROUND(F517/100*G517*H517*I517/J517,2)</f>
        <v/>
      </c>
      <c r="L517" s="13" t="n">
        <v>12276.42</v>
      </c>
      <c r="M517" s="13">
        <f>L517-K517</f>
        <v/>
      </c>
      <c r="N517" s="3" t="inlineStr">
        <is>
          <t>decline</t>
        </is>
      </c>
      <c r="O517" s="3" t="inlineStr">
        <is>
          <t>indicative</t>
        </is>
      </c>
    </row>
    <row r="518">
      <c r="A518" s="15" t="inlineStr">
        <is>
          <t>2025-08-16</t>
        </is>
      </c>
      <c r="B518" s="15" t="inlineStr">
        <is>
          <t>817a0f35-a5de-5db6-aeaf-11b886d84cc5</t>
        </is>
      </c>
      <c r="C518" s="15" t="inlineStr">
        <is>
          <t>AZ</t>
        </is>
      </c>
      <c r="D518" s="15" t="inlineStr">
        <is>
          <t>2023 Bugatti Type 57</t>
        </is>
      </c>
      <c r="E518" s="15" t="inlineStr">
        <is>
          <t>06 Vintage Pre-War (pre-1946)</t>
        </is>
      </c>
      <c r="F518" s="16" t="n">
        <v>1950000</v>
      </c>
      <c r="G518" s="17" t="n">
        <v>0.34</v>
      </c>
      <c r="H518" s="17" t="n">
        <v>1.01</v>
      </c>
      <c r="I518" s="17" t="n">
        <v>1</v>
      </c>
      <c r="J518" s="17" t="n">
        <v>0.53</v>
      </c>
      <c r="K518" s="16">
        <f>ROUND(F518/100*G518*H518*I518/J518,2)</f>
        <v/>
      </c>
      <c r="L518" s="16" t="n">
        <v>12634.53</v>
      </c>
      <c r="M518" s="16">
        <f>L518-K518</f>
        <v/>
      </c>
      <c r="N518" s="15" t="inlineStr">
        <is>
          <t>bind</t>
        </is>
      </c>
      <c r="O518" s="15" t="inlineStr">
        <is>
          <t>bound</t>
        </is>
      </c>
    </row>
    <row r="519">
      <c r="A519" s="3" t="inlineStr">
        <is>
          <t>2025-08-19</t>
        </is>
      </c>
      <c r="B519" s="3" t="inlineStr">
        <is>
          <t>531a3cda-368a-5c2e-8da5-d7ba605d496e</t>
        </is>
      </c>
      <c r="C519" s="3" t="inlineStr">
        <is>
          <t>OH</t>
        </is>
      </c>
      <c r="D519" s="3" t="inlineStr">
        <is>
          <t>1983 Mercedes-Benz AMG GT</t>
        </is>
      </c>
      <c r="E519" s="3" t="inlineStr">
        <is>
          <t>01 Luxury Sedan/SUV</t>
        </is>
      </c>
      <c r="F519" s="13" t="n">
        <v>1330000</v>
      </c>
      <c r="G519" s="14" t="n">
        <v>0.55</v>
      </c>
      <c r="H519" s="14" t="n">
        <v>1.39</v>
      </c>
      <c r="I519" s="14" t="n">
        <v>1</v>
      </c>
      <c r="J519" s="14" t="n">
        <v>0.53</v>
      </c>
      <c r="K519" s="13">
        <f>ROUND(F519/100*G519*H519*I519/J519,2)</f>
        <v/>
      </c>
      <c r="L519" s="13" t="n">
        <v>19184.62</v>
      </c>
      <c r="M519" s="13">
        <f>L519-K519</f>
        <v/>
      </c>
      <c r="N519" s="3" t="inlineStr">
        <is>
          <t>bind</t>
        </is>
      </c>
      <c r="O519" s="3" t="inlineStr">
        <is>
          <t>bound</t>
        </is>
      </c>
    </row>
    <row r="520">
      <c r="A520" s="15" t="inlineStr">
        <is>
          <t>2025-08-16</t>
        </is>
      </c>
      <c r="B520" s="15" t="inlineStr">
        <is>
          <t>27685100-e90b-5b2e-935f-b5ca2afdfb74</t>
        </is>
      </c>
      <c r="C520" s="15" t="inlineStr">
        <is>
          <t>FL</t>
        </is>
      </c>
      <c r="D520" s="15" t="inlineStr">
        <is>
          <t>2021 McLaren 750S</t>
        </is>
      </c>
      <c r="E520" s="15" t="inlineStr">
        <is>
          <t>03 Supercar</t>
        </is>
      </c>
      <c r="F520" s="16" t="n">
        <v>390000</v>
      </c>
      <c r="G520" s="17" t="n">
        <v>1.15</v>
      </c>
      <c r="H520" s="17" t="n">
        <v>1.42</v>
      </c>
      <c r="I520" s="17" t="n">
        <v>1</v>
      </c>
      <c r="J520" s="17" t="n">
        <v>0.53</v>
      </c>
      <c r="K520" s="16">
        <f>ROUND(F520/100*G520*H520*I520/J520,2)</f>
        <v/>
      </c>
      <c r="L520" s="16" t="n">
        <v>12016.42</v>
      </c>
      <c r="M520" s="16">
        <f>L520-K520</f>
        <v/>
      </c>
      <c r="N520" s="15" t="inlineStr">
        <is>
          <t>decline</t>
        </is>
      </c>
      <c r="O520" s="15" t="inlineStr">
        <is>
          <t>indicative</t>
        </is>
      </c>
    </row>
    <row r="521">
      <c r="A521" s="3" t="inlineStr">
        <is>
          <t>2025-08-01</t>
        </is>
      </c>
      <c r="B521" s="3" t="inlineStr">
        <is>
          <t>20838cc5-669e-5d76-ae0b-965f8e49e037</t>
        </is>
      </c>
      <c r="C521" s="3" t="inlineStr">
        <is>
          <t>MI</t>
        </is>
      </c>
      <c r="D521" s="3" t="inlineStr">
        <is>
          <t>1970 Lamborghini Huracan EVO</t>
        </is>
      </c>
      <c r="E521" s="3" t="inlineStr">
        <is>
          <t>03 Supercar</t>
        </is>
      </c>
      <c r="F521" s="13" t="n">
        <v>760000</v>
      </c>
      <c r="G521" s="14" t="n">
        <v>0.95</v>
      </c>
      <c r="H521" s="14" t="n">
        <v>1.55</v>
      </c>
      <c r="I521" s="14" t="n">
        <v>1</v>
      </c>
      <c r="J521" s="14" t="n">
        <v>0.53</v>
      </c>
      <c r="K521" s="13">
        <f>ROUND(F521/100*G521*H521*I521/J521,2)</f>
        <v/>
      </c>
      <c r="L521" s="13" t="n">
        <v>21115.09</v>
      </c>
      <c r="M521" s="13">
        <f>L521-K521</f>
        <v/>
      </c>
      <c r="N521" s="3" t="inlineStr">
        <is>
          <t>bind</t>
        </is>
      </c>
      <c r="O521" s="3" t="inlineStr">
        <is>
          <t>bound</t>
        </is>
      </c>
    </row>
    <row r="522">
      <c r="A522" s="15" t="inlineStr">
        <is>
          <t>2025-08-01</t>
        </is>
      </c>
      <c r="B522" s="15" t="inlineStr">
        <is>
          <t>84a985d5-fdae-5aea-b9fc-3b58ecd9509e</t>
        </is>
      </c>
      <c r="C522" s="15" t="inlineStr">
        <is>
          <t>SD</t>
        </is>
      </c>
      <c r="D522" s="15" t="inlineStr">
        <is>
          <t>2009 Ringbrothers Mustang</t>
        </is>
      </c>
      <c r="E522" s="15" t="inlineStr">
        <is>
          <t>11 Restomod/Coachbuilt</t>
        </is>
      </c>
      <c r="F522" s="16" t="n">
        <v>1660000</v>
      </c>
      <c r="G522" s="17" t="n">
        <v>0.68</v>
      </c>
      <c r="H522" s="17" t="n">
        <v>1.11</v>
      </c>
      <c r="I522" s="17" t="n">
        <v>1</v>
      </c>
      <c r="J522" s="17" t="n">
        <v>0.53</v>
      </c>
      <c r="K522" s="16">
        <f>ROUND(F522/100*G522*H522*I522/J522,2)</f>
        <v/>
      </c>
      <c r="L522" s="16" t="n">
        <v>23640.91</v>
      </c>
      <c r="M522" s="16">
        <f>L522-K522</f>
        <v/>
      </c>
      <c r="N522" s="15" t="inlineStr">
        <is>
          <t>decline</t>
        </is>
      </c>
      <c r="O522" s="15" t="inlineStr">
        <is>
          <t>indicative</t>
        </is>
      </c>
    </row>
    <row r="523">
      <c r="A523" s="3" t="inlineStr">
        <is>
          <t>2025-08-18</t>
        </is>
      </c>
      <c r="B523" s="3" t="inlineStr">
        <is>
          <t>a62bbfa7-7367-5a01-804d-2f3cda290ba3</t>
        </is>
      </c>
      <c r="C523" s="3" t="inlineStr">
        <is>
          <t>OH</t>
        </is>
      </c>
      <c r="D523" s="3" t="inlineStr">
        <is>
          <t>1971 Mercedes-Benz AMG GT</t>
        </is>
      </c>
      <c r="E523" s="3" t="inlineStr">
        <is>
          <t>01 Luxury Sedan/SUV</t>
        </is>
      </c>
      <c r="F523" s="13" t="n">
        <v>1325000</v>
      </c>
      <c r="G523" s="14" t="n">
        <v>0.55</v>
      </c>
      <c r="H523" s="14" t="n">
        <v>1.39</v>
      </c>
      <c r="I523" s="14" t="n">
        <v>1</v>
      </c>
      <c r="J523" s="14" t="n">
        <v>0.53</v>
      </c>
      <c r="K523" s="13">
        <f>ROUND(F523/100*G523*H523*I523/J523,2)</f>
        <v/>
      </c>
      <c r="L523" s="13" t="n">
        <v>19112.5</v>
      </c>
      <c r="M523" s="13">
        <f>L523-K523</f>
        <v/>
      </c>
      <c r="N523" s="3" t="inlineStr">
        <is>
          <t>decline</t>
        </is>
      </c>
      <c r="O523" s="3" t="inlineStr">
        <is>
          <t>indicative</t>
        </is>
      </c>
    </row>
    <row r="524">
      <c r="A524" s="15" t="inlineStr">
        <is>
          <t>2025-08-27</t>
        </is>
      </c>
      <c r="B524" s="15" t="inlineStr">
        <is>
          <t>0bfef28b-27e4-51ef-b6e0-28b71f03b794</t>
        </is>
      </c>
      <c r="C524" s="15" t="inlineStr">
        <is>
          <t>PA</t>
        </is>
      </c>
      <c r="D524" s="15" t="inlineStr">
        <is>
          <t>2020 Porsche 911 Turbo S</t>
        </is>
      </c>
      <c r="E524" s="15" t="inlineStr">
        <is>
          <t>01 Luxury Sedan/SUV</t>
        </is>
      </c>
      <c r="F524" s="16" t="n">
        <v>505000</v>
      </c>
      <c r="G524" s="17" t="n">
        <v>0.65</v>
      </c>
      <c r="H524" s="17" t="n">
        <v>1</v>
      </c>
      <c r="I524" s="17" t="n">
        <v>1</v>
      </c>
      <c r="J524" s="17" t="n">
        <v>0.53</v>
      </c>
      <c r="K524" s="16">
        <f>ROUND(F524/100*G524*H524*I524/J524,2)</f>
        <v/>
      </c>
      <c r="L524" s="16" t="n">
        <v>6193.4</v>
      </c>
      <c r="M524" s="16">
        <f>L524-K524</f>
        <v/>
      </c>
      <c r="N524" s="15" t="inlineStr">
        <is>
          <t>bind</t>
        </is>
      </c>
      <c r="O524" s="15" t="inlineStr">
        <is>
          <t>bound</t>
        </is>
      </c>
    </row>
    <row r="525">
      <c r="A525" s="3" t="inlineStr">
        <is>
          <t>2025-08-02</t>
        </is>
      </c>
      <c r="B525" s="3" t="inlineStr">
        <is>
          <t>26b8907b-e9a0-5c12-a8cf-1653508f2b5a</t>
        </is>
      </c>
      <c r="C525" s="3" t="inlineStr">
        <is>
          <t>NH</t>
        </is>
      </c>
      <c r="D525" s="3" t="inlineStr">
        <is>
          <t>1965 Ferrari 275 GTB/4</t>
        </is>
      </c>
      <c r="E525" s="3" t="inlineStr">
        <is>
          <t>07 Post-War Classic (1946-1972)</t>
        </is>
      </c>
      <c r="F525" s="13" t="n">
        <v>1775000</v>
      </c>
      <c r="G525" s="14" t="n">
        <v>0.38</v>
      </c>
      <c r="H525" s="14" t="n">
        <v>1.04</v>
      </c>
      <c r="I525" s="14" t="n">
        <v>1</v>
      </c>
      <c r="J525" s="14" t="n">
        <v>0.53</v>
      </c>
      <c r="K525" s="13">
        <f>ROUND(F525/100*G525*H525*I525/J525,2)</f>
        <v/>
      </c>
      <c r="L525" s="13" t="n">
        <v>13235.47</v>
      </c>
      <c r="M525" s="13">
        <f>L525-K525</f>
        <v/>
      </c>
      <c r="N525" s="3" t="inlineStr">
        <is>
          <t>bind</t>
        </is>
      </c>
      <c r="O525" s="3" t="inlineStr">
        <is>
          <t>bound</t>
        </is>
      </c>
    </row>
    <row r="526">
      <c r="A526" s="15" t="inlineStr">
        <is>
          <t>2025-08-16</t>
        </is>
      </c>
      <c r="B526" s="15" t="inlineStr">
        <is>
          <t>4e519abe-ff84-50c2-93d9-dfaf7f807164</t>
        </is>
      </c>
      <c r="C526" s="15" t="inlineStr">
        <is>
          <t>FL</t>
        </is>
      </c>
      <c r="D526" s="15" t="inlineStr">
        <is>
          <t>1972 McLaren 750S</t>
        </is>
      </c>
      <c r="E526" s="15" t="inlineStr">
        <is>
          <t>03 Supercar</t>
        </is>
      </c>
      <c r="F526" s="16" t="n">
        <v>835000</v>
      </c>
      <c r="G526" s="17" t="n">
        <v>0.95</v>
      </c>
      <c r="H526" s="17" t="n">
        <v>1.42</v>
      </c>
      <c r="I526" s="17" t="n">
        <v>1</v>
      </c>
      <c r="J526" s="17" t="n">
        <v>0.53</v>
      </c>
      <c r="K526" s="16">
        <f>ROUND(F526/100*G526*H526*I526/J526,2)</f>
        <v/>
      </c>
      <c r="L526" s="16" t="n">
        <v>21253.11</v>
      </c>
      <c r="M526" s="16">
        <f>L526-K526</f>
        <v/>
      </c>
      <c r="N526" s="15" t="inlineStr">
        <is>
          <t>bind</t>
        </is>
      </c>
      <c r="O526" s="15" t="inlineStr">
        <is>
          <t>bound</t>
        </is>
      </c>
    </row>
    <row r="527">
      <c r="A527" s="3" t="inlineStr">
        <is>
          <t>2025-08-11</t>
        </is>
      </c>
      <c r="B527" s="3" t="inlineStr">
        <is>
          <t>7017ca60-ddd7-5d4d-8583-3b3fa7bc26f3</t>
        </is>
      </c>
      <c r="C527" s="3" t="inlineStr">
        <is>
          <t>RI</t>
        </is>
      </c>
      <c r="D527" s="3" t="inlineStr">
        <is>
          <t>1979 Icon Derelict</t>
        </is>
      </c>
      <c r="E527" s="3" t="inlineStr">
        <is>
          <t>11 Restomod/Coachbuilt</t>
        </is>
      </c>
      <c r="F527" s="13" t="n">
        <v>275000</v>
      </c>
      <c r="G527" s="14" t="n">
        <v>0.88</v>
      </c>
      <c r="H527" s="14" t="n">
        <v>1.37</v>
      </c>
      <c r="I527" s="14" t="n">
        <v>1</v>
      </c>
      <c r="J527" s="14" t="n">
        <v>0.53</v>
      </c>
      <c r="K527" s="13">
        <f>ROUND(F527/100*G527*H527*I527/J527,2)</f>
        <v/>
      </c>
      <c r="L527" s="13" t="n">
        <v>6255.47</v>
      </c>
      <c r="M527" s="13">
        <f>L527-K527</f>
        <v/>
      </c>
      <c r="N527" s="3" t="inlineStr">
        <is>
          <t>bind</t>
        </is>
      </c>
      <c r="O527" s="3" t="inlineStr">
        <is>
          <t>bound</t>
        </is>
      </c>
    </row>
    <row r="528">
      <c r="A528" s="15" t="inlineStr">
        <is>
          <t>2025-08-22</t>
        </is>
      </c>
      <c r="B528" s="15" t="inlineStr">
        <is>
          <t>f1178c6d-f287-5534-a734-37fa4cd9020f</t>
        </is>
      </c>
      <c r="C528" s="15" t="inlineStr">
        <is>
          <t>NM</t>
        </is>
      </c>
      <c r="D528" s="15" t="inlineStr">
        <is>
          <t>1978 Bentley Continental GT</t>
        </is>
      </c>
      <c r="E528" s="15" t="inlineStr">
        <is>
          <t>01 Luxury Sedan/SUV</t>
        </is>
      </c>
      <c r="F528" s="16" t="n">
        <v>325000</v>
      </c>
      <c r="G528" s="17" t="n">
        <v>0.75</v>
      </c>
      <c r="H528" s="17" t="n">
        <v>1.28</v>
      </c>
      <c r="I528" s="17" t="n">
        <v>1</v>
      </c>
      <c r="J528" s="17" t="n">
        <v>0.53</v>
      </c>
      <c r="K528" s="16">
        <f>ROUND(F528/100*G528*H528*I528/J528,2)</f>
        <v/>
      </c>
      <c r="L528" s="16" t="n">
        <v>5886.79</v>
      </c>
      <c r="M528" s="16">
        <f>L528-K528</f>
        <v/>
      </c>
      <c r="N528" s="15" t="inlineStr">
        <is>
          <t>bind</t>
        </is>
      </c>
      <c r="O528" s="15" t="inlineStr">
        <is>
          <t>bound</t>
        </is>
      </c>
    </row>
    <row r="529">
      <c r="A529" s="3" t="inlineStr">
        <is>
          <t>2025-08-14</t>
        </is>
      </c>
      <c r="B529" s="3" t="inlineStr">
        <is>
          <t>4ac6ec54-eac9-51a4-9ba7-d00fb03302ec</t>
        </is>
      </c>
      <c r="C529" s="3" t="inlineStr">
        <is>
          <t>KS</t>
        </is>
      </c>
      <c r="D529" s="3" t="inlineStr">
        <is>
          <t>1996 Aston Martin DB12</t>
        </is>
      </c>
      <c r="E529" s="3" t="inlineStr">
        <is>
          <t>01 Luxury Sedan/SUV</t>
        </is>
      </c>
      <c r="F529" s="13" t="n">
        <v>245000</v>
      </c>
      <c r="G529" s="14" t="n">
        <v>0.92</v>
      </c>
      <c r="H529" s="14" t="n">
        <v>0.97</v>
      </c>
      <c r="I529" s="14" t="n">
        <v>1</v>
      </c>
      <c r="J529" s="14" t="n">
        <v>0.53</v>
      </c>
      <c r="K529" s="13">
        <f>ROUND(F529/100*G529*H529*I529/J529,2)</f>
        <v/>
      </c>
      <c r="L529" s="13" t="n">
        <v>4125.25</v>
      </c>
      <c r="M529" s="13">
        <f>L529-K529</f>
        <v/>
      </c>
      <c r="N529" s="3" t="inlineStr">
        <is>
          <t>bind</t>
        </is>
      </c>
      <c r="O529" s="3" t="inlineStr">
        <is>
          <t>bound</t>
        </is>
      </c>
    </row>
    <row r="530">
      <c r="A530" s="15" t="inlineStr">
        <is>
          <t>2025-08-30</t>
        </is>
      </c>
      <c r="B530" s="15" t="inlineStr">
        <is>
          <t>9044e219-a5d8-5428-8c62-68ec70b473a8</t>
        </is>
      </c>
      <c r="C530" s="15" t="inlineStr">
        <is>
          <t>MA</t>
        </is>
      </c>
      <c r="D530" s="15" t="inlineStr">
        <is>
          <t>2017 Aston Martin DB12</t>
        </is>
      </c>
      <c r="E530" s="15" t="inlineStr">
        <is>
          <t>01 Luxury Sedan/SUV</t>
        </is>
      </c>
      <c r="F530" s="16" t="n">
        <v>970000</v>
      </c>
      <c r="G530" s="17" t="n">
        <v>0.65</v>
      </c>
      <c r="H530" s="17" t="n">
        <v>1.25</v>
      </c>
      <c r="I530" s="17" t="n">
        <v>1</v>
      </c>
      <c r="J530" s="17" t="n">
        <v>0.53</v>
      </c>
      <c r="K530" s="16">
        <f>ROUND(F530/100*G530*H530*I530/J530,2)</f>
        <v/>
      </c>
      <c r="L530" s="16" t="n">
        <v>14870.28</v>
      </c>
      <c r="M530" s="16">
        <f>L530-K530</f>
        <v/>
      </c>
      <c r="N530" s="15" t="inlineStr">
        <is>
          <t>bind</t>
        </is>
      </c>
      <c r="O530" s="15" t="inlineStr">
        <is>
          <t>bound</t>
        </is>
      </c>
    </row>
    <row r="531">
      <c r="A531" s="3" t="inlineStr">
        <is>
          <t>2025-08-25</t>
        </is>
      </c>
      <c r="B531" s="3" t="inlineStr">
        <is>
          <t>03cfbd8e-04c1-5cd6-b935-fd5bb1aa6180</t>
        </is>
      </c>
      <c r="C531" s="3" t="inlineStr">
        <is>
          <t>DE</t>
        </is>
      </c>
      <c r="D531" s="3" t="inlineStr">
        <is>
          <t>2014 Ferrari 296 GTB</t>
        </is>
      </c>
      <c r="E531" s="3" t="inlineStr">
        <is>
          <t>03 Supercar</t>
        </is>
      </c>
      <c r="F531" s="13" t="n">
        <v>1440000</v>
      </c>
      <c r="G531" s="14" t="n">
        <v>0.8</v>
      </c>
      <c r="H531" s="14" t="n">
        <v>1.25</v>
      </c>
      <c r="I531" s="14" t="n">
        <v>1</v>
      </c>
      <c r="J531" s="14" t="n">
        <v>0.53</v>
      </c>
      <c r="K531" s="13">
        <f>ROUND(F531/100*G531*H531*I531/J531,2)</f>
        <v/>
      </c>
      <c r="L531" s="13" t="n">
        <v>27169.81</v>
      </c>
      <c r="M531" s="13">
        <f>L531-K531</f>
        <v/>
      </c>
      <c r="N531" s="3" t="inlineStr">
        <is>
          <t>decline</t>
        </is>
      </c>
      <c r="O531" s="3" t="inlineStr">
        <is>
          <t>indicative</t>
        </is>
      </c>
    </row>
    <row r="532">
      <c r="A532" s="15" t="inlineStr">
        <is>
          <t>2025-08-19</t>
        </is>
      </c>
      <c r="B532" s="15" t="inlineStr">
        <is>
          <t>46fb8514-54c2-56af-bf64-4f65b33cbfad</t>
        </is>
      </c>
      <c r="C532" s="15" t="inlineStr">
        <is>
          <t>MN</t>
        </is>
      </c>
      <c r="D532" s="15" t="inlineStr">
        <is>
          <t>1969 Bentley Continental GT</t>
        </is>
      </c>
      <c r="E532" s="15" t="inlineStr">
        <is>
          <t>01 Luxury Sedan/SUV</t>
        </is>
      </c>
      <c r="F532" s="16" t="n">
        <v>640000</v>
      </c>
      <c r="G532" s="17" t="n">
        <v>0.65</v>
      </c>
      <c r="H532" s="17" t="n">
        <v>1.32</v>
      </c>
      <c r="I532" s="17" t="n">
        <v>1</v>
      </c>
      <c r="J532" s="17" t="n">
        <v>0.53</v>
      </c>
      <c r="K532" s="16">
        <f>ROUND(F532/100*G532*H532*I532/J532,2)</f>
        <v/>
      </c>
      <c r="L532" s="16" t="n">
        <v>10360.75</v>
      </c>
      <c r="M532" s="16">
        <f>L532-K532</f>
        <v/>
      </c>
      <c r="N532" s="15" t="inlineStr">
        <is>
          <t>bind</t>
        </is>
      </c>
      <c r="O532" s="15" t="inlineStr">
        <is>
          <t>bound</t>
        </is>
      </c>
    </row>
    <row r="533">
      <c r="A533" s="3" t="inlineStr">
        <is>
          <t>2025-08-30</t>
        </is>
      </c>
      <c r="B533" s="3" t="inlineStr">
        <is>
          <t>1df4559f-3ac4-54f7-bca3-61b7cbedb9a3</t>
        </is>
      </c>
      <c r="C533" s="3" t="inlineStr">
        <is>
          <t>TX</t>
        </is>
      </c>
      <c r="D533" s="3" t="inlineStr">
        <is>
          <t>1960 Mercedes-Benz AMG GT</t>
        </is>
      </c>
      <c r="E533" s="3" t="inlineStr">
        <is>
          <t>01 Luxury Sedan/SUV</t>
        </is>
      </c>
      <c r="F533" s="13" t="n">
        <v>530000</v>
      </c>
      <c r="G533" s="14" t="n">
        <v>0.65</v>
      </c>
      <c r="H533" s="14" t="n">
        <v>1.15</v>
      </c>
      <c r="I533" s="14" t="n">
        <v>1</v>
      </c>
      <c r="J533" s="14" t="n">
        <v>0.53</v>
      </c>
      <c r="K533" s="13">
        <f>ROUND(F533/100*G533*H533*I533/J533,2)</f>
        <v/>
      </c>
      <c r="L533" s="13" t="n">
        <v>7475</v>
      </c>
      <c r="M533" s="13">
        <f>L533-K533</f>
        <v/>
      </c>
      <c r="N533" s="3" t="inlineStr">
        <is>
          <t>bind</t>
        </is>
      </c>
      <c r="O533" s="3" t="inlineStr">
        <is>
          <t>bound</t>
        </is>
      </c>
    </row>
    <row r="534">
      <c r="A534" s="15" t="inlineStr">
        <is>
          <t>2025-08-26</t>
        </is>
      </c>
      <c r="B534" s="15" t="inlineStr">
        <is>
          <t>dfe2ac9f-f930-5f44-bd71-f140aa326baa</t>
        </is>
      </c>
      <c r="C534" s="15" t="inlineStr">
        <is>
          <t>MD</t>
        </is>
      </c>
      <c r="D534" s="15" t="inlineStr">
        <is>
          <t>2009 Porsche 911 Turbo S</t>
        </is>
      </c>
      <c r="E534" s="15" t="inlineStr">
        <is>
          <t>01 Luxury Sedan/SUV</t>
        </is>
      </c>
      <c r="F534" s="16" t="n">
        <v>390000</v>
      </c>
      <c r="G534" s="17" t="n">
        <v>0.75</v>
      </c>
      <c r="H534" s="17" t="n">
        <v>0.95</v>
      </c>
      <c r="I534" s="17" t="n">
        <v>1</v>
      </c>
      <c r="J534" s="17" t="n">
        <v>0.53</v>
      </c>
      <c r="K534" s="16">
        <f>ROUND(F534/100*G534*H534*I534/J534,2)</f>
        <v/>
      </c>
      <c r="L534" s="16" t="n">
        <v>5242.92</v>
      </c>
      <c r="M534" s="16">
        <f>L534-K534</f>
        <v/>
      </c>
      <c r="N534" s="15" t="inlineStr">
        <is>
          <t>refer</t>
        </is>
      </c>
      <c r="O534" s="15" t="inlineStr">
        <is>
          <t>indicative</t>
        </is>
      </c>
    </row>
    <row r="535">
      <c r="A535" s="3" t="inlineStr">
        <is>
          <t>2025-08-23</t>
        </is>
      </c>
      <c r="B535" s="3" t="inlineStr">
        <is>
          <t>4dedc23e-73c2-5673-9228-55c400821c46</t>
        </is>
      </c>
      <c r="C535" s="3" t="inlineStr">
        <is>
          <t>CT</t>
        </is>
      </c>
      <c r="D535" s="3" t="inlineStr">
        <is>
          <t>2016 Icon Derelict</t>
        </is>
      </c>
      <c r="E535" s="3" t="inlineStr">
        <is>
          <t>11 Restomod/Coachbuilt</t>
        </is>
      </c>
      <c r="F535" s="13" t="n">
        <v>240000</v>
      </c>
      <c r="G535" s="14" t="n">
        <v>1.05</v>
      </c>
      <c r="H535" s="14" t="n">
        <v>1.12</v>
      </c>
      <c r="I535" s="14" t="n">
        <v>1</v>
      </c>
      <c r="J535" s="14" t="n">
        <v>0.53</v>
      </c>
      <c r="K535" s="13">
        <f>ROUND(F535/100*G535*H535*I535/J535,2)</f>
        <v/>
      </c>
      <c r="L535" s="13" t="n">
        <v>5325.28</v>
      </c>
      <c r="M535" s="13">
        <f>L535-K535</f>
        <v/>
      </c>
      <c r="N535" s="3" t="inlineStr">
        <is>
          <t>bind</t>
        </is>
      </c>
      <c r="O535" s="3" t="inlineStr">
        <is>
          <t>bound</t>
        </is>
      </c>
    </row>
    <row r="536">
      <c r="A536" s="15" t="inlineStr">
        <is>
          <t>2025-08-17</t>
        </is>
      </c>
      <c r="B536" s="15" t="inlineStr">
        <is>
          <t>75303572-bc34-5615-b023-e7e1be619344</t>
        </is>
      </c>
      <c r="C536" s="15" t="inlineStr">
        <is>
          <t>NV</t>
        </is>
      </c>
      <c r="D536" s="15" t="inlineStr">
        <is>
          <t>1960 BMW M8 Competition</t>
        </is>
      </c>
      <c r="E536" s="15" t="inlineStr">
        <is>
          <t>01 Luxury Sedan/SUV</t>
        </is>
      </c>
      <c r="F536" s="16" t="n">
        <v>380000</v>
      </c>
      <c r="G536" s="17" t="n">
        <v>0.75</v>
      </c>
      <c r="H536" s="17" t="n">
        <v>1.17</v>
      </c>
      <c r="I536" s="17" t="n">
        <v>1</v>
      </c>
      <c r="J536" s="17" t="n">
        <v>0.53</v>
      </c>
      <c r="K536" s="16">
        <f>ROUND(F536/100*G536*H536*I536/J536,2)</f>
        <v/>
      </c>
      <c r="L536" s="16" t="n">
        <v>6291.51</v>
      </c>
      <c r="M536" s="16">
        <f>L536-K536</f>
        <v/>
      </c>
      <c r="N536" s="15" t="inlineStr">
        <is>
          <t>decline</t>
        </is>
      </c>
      <c r="O536" s="15" t="inlineStr">
        <is>
          <t>indicative</t>
        </is>
      </c>
    </row>
    <row r="537">
      <c r="A537" s="3" t="inlineStr">
        <is>
          <t>2025-08-13</t>
        </is>
      </c>
      <c r="B537" s="3" t="inlineStr">
        <is>
          <t>15189add-6db1-571f-b83f-78a96958bf66</t>
        </is>
      </c>
      <c r="C537" s="3" t="inlineStr">
        <is>
          <t>TX</t>
        </is>
      </c>
      <c r="D537" s="3" t="inlineStr">
        <is>
          <t>2003 Maserati GranTurismo</t>
        </is>
      </c>
      <c r="E537" s="3" t="inlineStr">
        <is>
          <t>01 Luxury Sedan/SUV</t>
        </is>
      </c>
      <c r="F537" s="13" t="n">
        <v>405000</v>
      </c>
      <c r="G537" s="14" t="n">
        <v>0.75</v>
      </c>
      <c r="H537" s="14" t="n">
        <v>1.15</v>
      </c>
      <c r="I537" s="14" t="n">
        <v>1</v>
      </c>
      <c r="J537" s="14" t="n">
        <v>0.53</v>
      </c>
      <c r="K537" s="13">
        <f>ROUND(F537/100*G537*H537*I537/J537,2)</f>
        <v/>
      </c>
      <c r="L537" s="13" t="n">
        <v>6590.8</v>
      </c>
      <c r="M537" s="13">
        <f>L537-K537</f>
        <v/>
      </c>
      <c r="N537" s="3" t="inlineStr">
        <is>
          <t>bind</t>
        </is>
      </c>
      <c r="O537" s="3" t="inlineStr">
        <is>
          <t>bound</t>
        </is>
      </c>
    </row>
    <row r="538">
      <c r="A538" s="15" t="inlineStr">
        <is>
          <t>2025-08-07</t>
        </is>
      </c>
      <c r="B538" s="15" t="inlineStr">
        <is>
          <t>ec798e87-342b-5612-bba7-05cfec2710f4</t>
        </is>
      </c>
      <c r="C538" s="15" t="inlineStr">
        <is>
          <t>AR</t>
        </is>
      </c>
      <c r="D538" s="15" t="inlineStr">
        <is>
          <t>1968 Mercedes-Benz AMG GT</t>
        </is>
      </c>
      <c r="E538" s="15" t="inlineStr">
        <is>
          <t>01 Luxury Sedan/SUV</t>
        </is>
      </c>
      <c r="F538" s="16" t="n">
        <v>250000</v>
      </c>
      <c r="G538" s="17" t="n">
        <v>0.75</v>
      </c>
      <c r="H538" s="17" t="n">
        <v>1.38</v>
      </c>
      <c r="I538" s="17" t="n">
        <v>1</v>
      </c>
      <c r="J538" s="17" t="n">
        <v>0.53</v>
      </c>
      <c r="K538" s="16">
        <f>ROUND(F538/100*G538*H538*I538/J538,2)</f>
        <v/>
      </c>
      <c r="L538" s="16" t="n">
        <v>4882.08</v>
      </c>
      <c r="M538" s="16">
        <f>L538-K538</f>
        <v/>
      </c>
      <c r="N538" s="15" t="inlineStr">
        <is>
          <t>bind</t>
        </is>
      </c>
      <c r="O538" s="15" t="inlineStr">
        <is>
          <t>bound</t>
        </is>
      </c>
    </row>
    <row r="539">
      <c r="A539" s="3" t="inlineStr">
        <is>
          <t>2025-08-06</t>
        </is>
      </c>
      <c r="B539" s="3" t="inlineStr">
        <is>
          <t>f20809d9-abd2-50ba-b9e5-888acac9899f</t>
        </is>
      </c>
      <c r="C539" s="3" t="inlineStr">
        <is>
          <t>MO</t>
        </is>
      </c>
      <c r="D539" s="3" t="inlineStr">
        <is>
          <t>1999 Porsche 911 Turbo S</t>
        </is>
      </c>
      <c r="E539" s="3" t="inlineStr">
        <is>
          <t>01 Luxury Sedan/SUV</t>
        </is>
      </c>
      <c r="F539" s="13" t="n">
        <v>345000</v>
      </c>
      <c r="G539" s="14" t="n">
        <v>0.75</v>
      </c>
      <c r="H539" s="14" t="n">
        <v>1.06</v>
      </c>
      <c r="I539" s="14" t="n">
        <v>1</v>
      </c>
      <c r="J539" s="14" t="n">
        <v>0.53</v>
      </c>
      <c r="K539" s="13">
        <f>ROUND(F539/100*G539*H539*I539/J539,2)</f>
        <v/>
      </c>
      <c r="L539" s="13" t="n">
        <v>5175</v>
      </c>
      <c r="M539" s="13">
        <f>L539-K539</f>
        <v/>
      </c>
      <c r="N539" s="3" t="inlineStr">
        <is>
          <t>bind</t>
        </is>
      </c>
      <c r="O539" s="3" t="inlineStr">
        <is>
          <t>bound</t>
        </is>
      </c>
    </row>
    <row r="540">
      <c r="A540" s="15" t="inlineStr">
        <is>
          <t>2025-08-27</t>
        </is>
      </c>
      <c r="B540" s="15" t="inlineStr">
        <is>
          <t>080fff76-0832-5a68-aa90-243b016faaed</t>
        </is>
      </c>
      <c r="C540" s="15" t="inlineStr">
        <is>
          <t>NC</t>
        </is>
      </c>
      <c r="D540" s="15" t="inlineStr">
        <is>
          <t>1969 Mercedes-Benz AMG GT</t>
        </is>
      </c>
      <c r="E540" s="15" t="inlineStr">
        <is>
          <t>01 Luxury Sedan/SUV</t>
        </is>
      </c>
      <c r="F540" s="16" t="n">
        <v>1540000</v>
      </c>
      <c r="G540" s="17" t="n">
        <v>0.55</v>
      </c>
      <c r="H540" s="17" t="n">
        <v>1.15</v>
      </c>
      <c r="I540" s="17" t="n">
        <v>1</v>
      </c>
      <c r="J540" s="17" t="n">
        <v>0.53</v>
      </c>
      <c r="K540" s="16">
        <f>ROUND(F540/100*G540*H540*I540/J540,2)</f>
        <v/>
      </c>
      <c r="L540" s="16" t="n">
        <v>18378.3</v>
      </c>
      <c r="M540" s="16">
        <f>L540-K540</f>
        <v/>
      </c>
      <c r="N540" s="15" t="inlineStr">
        <is>
          <t>decline</t>
        </is>
      </c>
      <c r="O540" s="15" t="inlineStr">
        <is>
          <t>indicative</t>
        </is>
      </c>
    </row>
    <row r="541">
      <c r="A541" s="3" t="inlineStr">
        <is>
          <t>2025-08-01</t>
        </is>
      </c>
      <c r="B541" s="3" t="inlineStr">
        <is>
          <t>68a39093-1cbc-5d85-a0b3-3ba48af3732b</t>
        </is>
      </c>
      <c r="C541" s="3" t="inlineStr">
        <is>
          <t>AL</t>
        </is>
      </c>
      <c r="D541" s="3" t="inlineStr">
        <is>
          <t>2005 Ferrari SF90 Stradale</t>
        </is>
      </c>
      <c r="E541" s="3" t="inlineStr">
        <is>
          <t>03 Supercar</t>
        </is>
      </c>
      <c r="F541" s="13" t="n">
        <v>1950000</v>
      </c>
      <c r="G541" s="14" t="n">
        <v>0.8</v>
      </c>
      <c r="H541" s="14" t="n">
        <v>1.27</v>
      </c>
      <c r="I541" s="14" t="n">
        <v>1</v>
      </c>
      <c r="J541" s="14" t="n">
        <v>0.53</v>
      </c>
      <c r="K541" s="13">
        <f>ROUND(F541/100*G541*H541*I541/J541,2)</f>
        <v/>
      </c>
      <c r="L541" s="13" t="n">
        <v>37381.13</v>
      </c>
      <c r="M541" s="13">
        <f>L541-K541</f>
        <v/>
      </c>
      <c r="N541" s="3" t="inlineStr">
        <is>
          <t>bind</t>
        </is>
      </c>
      <c r="O541" s="3" t="inlineStr">
        <is>
          <t>bound</t>
        </is>
      </c>
    </row>
    <row r="542">
      <c r="A542" s="15" t="inlineStr">
        <is>
          <t>2025-08-13</t>
        </is>
      </c>
      <c r="B542" s="15" t="inlineStr">
        <is>
          <t>c3dae3f2-5f59-595a-ac90-04d8db41e48c</t>
        </is>
      </c>
      <c r="C542" s="15" t="inlineStr">
        <is>
          <t>IN</t>
        </is>
      </c>
      <c r="D542" s="15" t="inlineStr">
        <is>
          <t>1975 Lamborghini Huracan EVO</t>
        </is>
      </c>
      <c r="E542" s="15" t="inlineStr">
        <is>
          <t>03 Supercar</t>
        </is>
      </c>
      <c r="F542" s="16" t="n">
        <v>660000</v>
      </c>
      <c r="G542" s="17" t="n">
        <v>0.95</v>
      </c>
      <c r="H542" s="17" t="n">
        <v>1.23</v>
      </c>
      <c r="I542" s="17" t="n">
        <v>1</v>
      </c>
      <c r="J542" s="17" t="n">
        <v>0.53</v>
      </c>
      <c r="K542" s="16">
        <f>ROUND(F542/100*G542*H542*I542/J542,2)</f>
        <v/>
      </c>
      <c r="L542" s="16" t="n">
        <v>14551.13</v>
      </c>
      <c r="M542" s="16">
        <f>L542-K542</f>
        <v/>
      </c>
      <c r="N542" s="15" t="inlineStr">
        <is>
          <t>bind</t>
        </is>
      </c>
      <c r="O542" s="15" t="inlineStr">
        <is>
          <t>bound</t>
        </is>
      </c>
    </row>
    <row r="543">
      <c r="A543" s="3" t="inlineStr">
        <is>
          <t>2025-08-27</t>
        </is>
      </c>
      <c r="B543" s="3" t="inlineStr">
        <is>
          <t>59514aa1-8566-5438-aa4d-0c4da4dfdeba</t>
        </is>
      </c>
      <c r="C543" s="3" t="inlineStr">
        <is>
          <t>FL</t>
        </is>
      </c>
      <c r="D543" s="3" t="inlineStr">
        <is>
          <t>1972 Mercedes-Benz AMG GT</t>
        </is>
      </c>
      <c r="E543" s="3" t="inlineStr">
        <is>
          <t>01 Luxury Sedan/SUV</t>
        </is>
      </c>
      <c r="F543" s="13" t="n">
        <v>745000</v>
      </c>
      <c r="G543" s="14" t="n">
        <v>0.65</v>
      </c>
      <c r="H543" s="14" t="n">
        <v>1.42</v>
      </c>
      <c r="I543" s="14" t="n">
        <v>1</v>
      </c>
      <c r="J543" s="14" t="n">
        <v>0.53</v>
      </c>
      <c r="K543" s="13">
        <f>ROUND(F543/100*G543*H543*I543/J543,2)</f>
        <v/>
      </c>
      <c r="L543" s="13" t="n">
        <v>12974.25</v>
      </c>
      <c r="M543" s="13">
        <f>L543-K543</f>
        <v/>
      </c>
      <c r="N543" s="3" t="inlineStr">
        <is>
          <t>bind</t>
        </is>
      </c>
      <c r="O543" s="3" t="inlineStr">
        <is>
          <t>bound</t>
        </is>
      </c>
    </row>
    <row r="544">
      <c r="A544" s="15" t="inlineStr">
        <is>
          <t>2025-08-01</t>
        </is>
      </c>
      <c r="B544" s="15" t="inlineStr">
        <is>
          <t>cdfd4a8a-f217-5fed-8e45-a388ee1657ce</t>
        </is>
      </c>
      <c r="C544" s="15" t="inlineStr">
        <is>
          <t>NJ</t>
        </is>
      </c>
      <c r="D544" s="15" t="inlineStr">
        <is>
          <t>1997 BMW M8 Competition</t>
        </is>
      </c>
      <c r="E544" s="15" t="inlineStr">
        <is>
          <t>01 Luxury Sedan/SUV</t>
        </is>
      </c>
      <c r="F544" s="16" t="n">
        <v>295000</v>
      </c>
      <c r="G544" s="17" t="n">
        <v>0.75</v>
      </c>
      <c r="H544" s="17" t="n">
        <v>0.91</v>
      </c>
      <c r="I544" s="17" t="n">
        <v>1</v>
      </c>
      <c r="J544" s="17" t="n">
        <v>0.53</v>
      </c>
      <c r="K544" s="16">
        <f>ROUND(F544/100*G544*H544*I544/J544,2)</f>
        <v/>
      </c>
      <c r="L544" s="16" t="n">
        <v>3798.82</v>
      </c>
      <c r="M544" s="16">
        <f>L544-K544</f>
        <v/>
      </c>
      <c r="N544" s="15" t="inlineStr">
        <is>
          <t>bind</t>
        </is>
      </c>
      <c r="O544" s="15" t="inlineStr">
        <is>
          <t>bound</t>
        </is>
      </c>
    </row>
    <row r="545">
      <c r="A545" s="3" t="inlineStr">
        <is>
          <t>2025-08-17</t>
        </is>
      </c>
      <c r="B545" s="3" t="inlineStr">
        <is>
          <t>d8b7f581-71fa-5873-a900-7aac4d10d1ac</t>
        </is>
      </c>
      <c r="C545" s="3" t="inlineStr">
        <is>
          <t>NV</t>
        </is>
      </c>
      <c r="D545" s="3" t="inlineStr">
        <is>
          <t>1998 Ferrari SF90 Stradale</t>
        </is>
      </c>
      <c r="E545" s="3" t="inlineStr">
        <is>
          <t>03 Supercar</t>
        </is>
      </c>
      <c r="F545" s="13" t="n">
        <v>535000</v>
      </c>
      <c r="G545" s="14" t="n">
        <v>0.95</v>
      </c>
      <c r="H545" s="14" t="n">
        <v>1.17</v>
      </c>
      <c r="I545" s="14" t="n">
        <v>1</v>
      </c>
      <c r="J545" s="14" t="n">
        <v>0.53</v>
      </c>
      <c r="K545" s="13">
        <f>ROUND(F545/100*G545*H545*I545/J545,2)</f>
        <v/>
      </c>
      <c r="L545" s="13" t="n">
        <v>11219.86</v>
      </c>
      <c r="M545" s="13">
        <f>L545-K545</f>
        <v/>
      </c>
      <c r="N545" s="3" t="inlineStr">
        <is>
          <t>decline</t>
        </is>
      </c>
      <c r="O545" s="3" t="inlineStr">
        <is>
          <t>indicative</t>
        </is>
      </c>
    </row>
    <row r="546">
      <c r="A546" s="15" t="inlineStr">
        <is>
          <t>2025-08-31</t>
        </is>
      </c>
      <c r="B546" s="15" t="inlineStr">
        <is>
          <t>bbf6bde2-4a90-5ce5-9549-6dda821ad6cf</t>
        </is>
      </c>
      <c r="C546" s="15" t="inlineStr">
        <is>
          <t>CT</t>
        </is>
      </c>
      <c r="D546" s="15" t="inlineStr">
        <is>
          <t>1978 Bentley 4.5 Litre</t>
        </is>
      </c>
      <c r="E546" s="15" t="inlineStr">
        <is>
          <t>06 Vintage Pre-War (pre-1946)</t>
        </is>
      </c>
      <c r="F546" s="16" t="n">
        <v>665000</v>
      </c>
      <c r="G546" s="17" t="n">
        <v>0.38</v>
      </c>
      <c r="H546" s="17" t="n">
        <v>1.12</v>
      </c>
      <c r="I546" s="17" t="n">
        <v>1</v>
      </c>
      <c r="J546" s="17" t="n">
        <v>0.53</v>
      </c>
      <c r="K546" s="16">
        <f>ROUND(F546/100*G546*H546*I546/J546,2)</f>
        <v/>
      </c>
      <c r="L546" s="16" t="n">
        <v>5340.08</v>
      </c>
      <c r="M546" s="16">
        <f>L546-K546</f>
        <v/>
      </c>
      <c r="N546" s="15" t="inlineStr">
        <is>
          <t>refer</t>
        </is>
      </c>
      <c r="O546" s="15" t="inlineStr">
        <is>
          <t>indicative</t>
        </is>
      </c>
    </row>
    <row r="547">
      <c r="A547" s="3" t="inlineStr">
        <is>
          <t>2025-08-19</t>
        </is>
      </c>
      <c r="B547" s="3" t="inlineStr">
        <is>
          <t>ccd06a88-78ff-5bef-bc83-8a76b233a1af</t>
        </is>
      </c>
      <c r="C547" s="3" t="inlineStr">
        <is>
          <t>GA</t>
        </is>
      </c>
      <c r="D547" s="3" t="inlineStr">
        <is>
          <t>1966 Ferrari 296 GTB</t>
        </is>
      </c>
      <c r="E547" s="3" t="inlineStr">
        <is>
          <t>03 Supercar</t>
        </is>
      </c>
      <c r="F547" s="13" t="n">
        <v>1165000</v>
      </c>
      <c r="G547" s="14" t="n">
        <v>0.8</v>
      </c>
      <c r="H547" s="14" t="n">
        <v>1.12</v>
      </c>
      <c r="I547" s="14" t="n">
        <v>1</v>
      </c>
      <c r="J547" s="14" t="n">
        <v>0.53</v>
      </c>
      <c r="K547" s="13">
        <f>ROUND(F547/100*G547*H547*I547/J547,2)</f>
        <v/>
      </c>
      <c r="L547" s="13" t="n">
        <v>19695.09</v>
      </c>
      <c r="M547" s="13">
        <f>L547-K547</f>
        <v/>
      </c>
      <c r="N547" s="3" t="inlineStr">
        <is>
          <t>bind</t>
        </is>
      </c>
      <c r="O547" s="3" t="inlineStr">
        <is>
          <t>bound</t>
        </is>
      </c>
    </row>
    <row r="548">
      <c r="A548" s="15" t="inlineStr">
        <is>
          <t>2025-08-28</t>
        </is>
      </c>
      <c r="B548" s="15" t="inlineStr">
        <is>
          <t>750170f0-065a-5d3c-955a-7bfb03f337c1</t>
        </is>
      </c>
      <c r="C548" s="15" t="inlineStr">
        <is>
          <t>MA</t>
        </is>
      </c>
      <c r="D548" s="15" t="inlineStr">
        <is>
          <t>1990 Bentley Continental GT</t>
        </is>
      </c>
      <c r="E548" s="15" t="inlineStr">
        <is>
          <t>01 Luxury Sedan/SUV</t>
        </is>
      </c>
      <c r="F548" s="16" t="n">
        <v>1185000</v>
      </c>
      <c r="G548" s="17" t="n">
        <v>0.55</v>
      </c>
      <c r="H548" s="17" t="n">
        <v>1.25</v>
      </c>
      <c r="I548" s="17" t="n">
        <v>1</v>
      </c>
      <c r="J548" s="17" t="n">
        <v>0.53</v>
      </c>
      <c r="K548" s="16">
        <f>ROUND(F548/100*G548*H548*I548/J548,2)</f>
        <v/>
      </c>
      <c r="L548" s="16" t="n">
        <v>15371.46</v>
      </c>
      <c r="M548" s="16">
        <f>L548-K548</f>
        <v/>
      </c>
      <c r="N548" s="15" t="inlineStr">
        <is>
          <t>bind</t>
        </is>
      </c>
      <c r="O548" s="15" t="inlineStr">
        <is>
          <t>bound</t>
        </is>
      </c>
    </row>
    <row r="549">
      <c r="A549" s="3" t="inlineStr">
        <is>
          <t>2025-08-10</t>
        </is>
      </c>
      <c r="B549" s="3" t="inlineStr">
        <is>
          <t>90d4f175-b341-5c9e-8ec6-4d3bd69e317e</t>
        </is>
      </c>
      <c r="C549" s="3" t="inlineStr">
        <is>
          <t>VT</t>
        </is>
      </c>
      <c r="D549" s="3" t="inlineStr">
        <is>
          <t>1993 Lamborghini Huracan EVO</t>
        </is>
      </c>
      <c r="E549" s="3" t="inlineStr">
        <is>
          <t>03 Supercar</t>
        </is>
      </c>
      <c r="F549" s="13" t="n">
        <v>1950000</v>
      </c>
      <c r="G549" s="14" t="n">
        <v>0.8</v>
      </c>
      <c r="H549" s="14" t="n">
        <v>1.22</v>
      </c>
      <c r="I549" s="14" t="n">
        <v>1</v>
      </c>
      <c r="J549" s="14" t="n">
        <v>0.53</v>
      </c>
      <c r="K549" s="13">
        <f>ROUND(F549/100*G549*H549*I549/J549,2)</f>
        <v/>
      </c>
      <c r="L549" s="13" t="n">
        <v>35909.43</v>
      </c>
      <c r="M549" s="13">
        <f>L549-K549</f>
        <v/>
      </c>
      <c r="N549" s="3" t="inlineStr">
        <is>
          <t>refer</t>
        </is>
      </c>
      <c r="O549" s="3" t="inlineStr">
        <is>
          <t>indicative</t>
        </is>
      </c>
    </row>
    <row r="550">
      <c r="A550" s="15" t="inlineStr">
        <is>
          <t>2025-08-18</t>
        </is>
      </c>
      <c r="B550" s="15" t="inlineStr">
        <is>
          <t>6cd4a85f-592b-5457-8d5f-5705d4bca829</t>
        </is>
      </c>
      <c r="C550" s="15" t="inlineStr">
        <is>
          <t>WA</t>
        </is>
      </c>
      <c r="D550" s="15" t="inlineStr">
        <is>
          <t>2004 Mercedes-Benz AMG GT</t>
        </is>
      </c>
      <c r="E550" s="15" t="inlineStr">
        <is>
          <t>01 Luxury Sedan/SUV</t>
        </is>
      </c>
      <c r="F550" s="16" t="n">
        <v>420000</v>
      </c>
      <c r="G550" s="17" t="n">
        <v>0.75</v>
      </c>
      <c r="H550" s="17" t="n">
        <v>0.96</v>
      </c>
      <c r="I550" s="17" t="n">
        <v>1</v>
      </c>
      <c r="J550" s="17" t="n">
        <v>0.53</v>
      </c>
      <c r="K550" s="16">
        <f>ROUND(F550/100*G550*H550*I550/J550,2)</f>
        <v/>
      </c>
      <c r="L550" s="16" t="n">
        <v>5705.66</v>
      </c>
      <c r="M550" s="16">
        <f>L550-K550</f>
        <v/>
      </c>
      <c r="N550" s="15" t="inlineStr">
        <is>
          <t>bind</t>
        </is>
      </c>
      <c r="O550" s="15" t="inlineStr">
        <is>
          <t>bound</t>
        </is>
      </c>
    </row>
    <row r="551">
      <c r="A551" s="3" t="inlineStr">
        <is>
          <t>2025-08-12</t>
        </is>
      </c>
      <c r="B551" s="3" t="inlineStr">
        <is>
          <t>3e52dd6b-d141-59d3-9bd0-20e0f3bfdf90</t>
        </is>
      </c>
      <c r="C551" s="3" t="inlineStr">
        <is>
          <t>CT</t>
        </is>
      </c>
      <c r="D551" s="3" t="inlineStr">
        <is>
          <t>2021 Aston Martin DB5</t>
        </is>
      </c>
      <c r="E551" s="3" t="inlineStr">
        <is>
          <t>07 Post-War Classic (1946-1972)</t>
        </is>
      </c>
      <c r="F551" s="13" t="n">
        <v>655000</v>
      </c>
      <c r="G551" s="14" t="n">
        <v>0.43</v>
      </c>
      <c r="H551" s="14" t="n">
        <v>1.12</v>
      </c>
      <c r="I551" s="14" t="n">
        <v>1</v>
      </c>
      <c r="J551" s="14" t="n">
        <v>0.53</v>
      </c>
      <c r="K551" s="13">
        <f>ROUND(F551/100*G551*H551*I551/J551,2)</f>
        <v/>
      </c>
      <c r="L551" s="13" t="n">
        <v>5951.85</v>
      </c>
      <c r="M551" s="13">
        <f>L551-K551</f>
        <v/>
      </c>
      <c r="N551" s="3" t="inlineStr">
        <is>
          <t>decline</t>
        </is>
      </c>
      <c r="O551" s="3" t="inlineStr">
        <is>
          <t>indicative</t>
        </is>
      </c>
    </row>
    <row r="552">
      <c r="A552" s="15" t="inlineStr">
        <is>
          <t>2025-08-03</t>
        </is>
      </c>
      <c r="B552" s="15" t="inlineStr">
        <is>
          <t>0293981b-6977-5b52-aaba-b385af925f94</t>
        </is>
      </c>
      <c r="C552" s="15" t="inlineStr">
        <is>
          <t>GA</t>
        </is>
      </c>
      <c r="D552" s="15" t="inlineStr">
        <is>
          <t>2007 Mercedes-Benz AMG GT</t>
        </is>
      </c>
      <c r="E552" s="15" t="inlineStr">
        <is>
          <t>01 Luxury Sedan/SUV</t>
        </is>
      </c>
      <c r="F552" s="16" t="n">
        <v>310000</v>
      </c>
      <c r="G552" s="17" t="n">
        <v>0.75</v>
      </c>
      <c r="H552" s="17" t="n">
        <v>1.12</v>
      </c>
      <c r="I552" s="17" t="n">
        <v>1</v>
      </c>
      <c r="J552" s="17" t="n">
        <v>0.53</v>
      </c>
      <c r="K552" s="16">
        <f>ROUND(F552/100*G552*H552*I552/J552,2)</f>
        <v/>
      </c>
      <c r="L552" s="16" t="n">
        <v>4913.21</v>
      </c>
      <c r="M552" s="16">
        <f>L552-K552</f>
        <v/>
      </c>
      <c r="N552" s="15" t="inlineStr">
        <is>
          <t>bind</t>
        </is>
      </c>
      <c r="O552" s="15" t="inlineStr">
        <is>
          <t>bound</t>
        </is>
      </c>
    </row>
    <row r="553">
      <c r="A553" s="3" t="inlineStr">
        <is>
          <t>2025-08-26</t>
        </is>
      </c>
      <c r="B553" s="3" t="inlineStr">
        <is>
          <t>81984a25-3e26-597b-bdcf-eab5be41c9f4</t>
        </is>
      </c>
      <c r="C553" s="3" t="inlineStr">
        <is>
          <t>LA</t>
        </is>
      </c>
      <c r="D553" s="3" t="inlineStr">
        <is>
          <t>1973 Maserati GranTurismo</t>
        </is>
      </c>
      <c r="E553" s="3" t="inlineStr">
        <is>
          <t>01 Luxury Sedan/SUV</t>
        </is>
      </c>
      <c r="F553" s="13" t="n">
        <v>1035000</v>
      </c>
      <c r="G553" s="14" t="n">
        <v>0.55</v>
      </c>
      <c r="H553" s="14" t="n">
        <v>1.21</v>
      </c>
      <c r="I553" s="14" t="n">
        <v>1</v>
      </c>
      <c r="J553" s="14" t="n">
        <v>0.53</v>
      </c>
      <c r="K553" s="13">
        <f>ROUND(F553/100*G553*H553*I553/J553,2)</f>
        <v/>
      </c>
      <c r="L553" s="13" t="n">
        <v>12996.08</v>
      </c>
      <c r="M553" s="13">
        <f>L553-K553</f>
        <v/>
      </c>
      <c r="N553" s="3" t="inlineStr">
        <is>
          <t>bind</t>
        </is>
      </c>
      <c r="O553" s="3" t="inlineStr">
        <is>
          <t>bound</t>
        </is>
      </c>
    </row>
    <row r="554">
      <c r="A554" s="15" t="inlineStr">
        <is>
          <t>2025-08-26</t>
        </is>
      </c>
      <c r="B554" s="15" t="inlineStr">
        <is>
          <t>e6eb7e21-f54a-564e-b777-4023ab79723e</t>
        </is>
      </c>
      <c r="C554" s="15" t="inlineStr">
        <is>
          <t>MN</t>
        </is>
      </c>
      <c r="D554" s="15" t="inlineStr">
        <is>
          <t>1961 Maserati GranTurismo</t>
        </is>
      </c>
      <c r="E554" s="15" t="inlineStr">
        <is>
          <t>01 Luxury Sedan/SUV</t>
        </is>
      </c>
      <c r="F554" s="16" t="n">
        <v>545000</v>
      </c>
      <c r="G554" s="17" t="n">
        <v>0.65</v>
      </c>
      <c r="H554" s="17" t="n">
        <v>1.32</v>
      </c>
      <c r="I554" s="17" t="n">
        <v>1</v>
      </c>
      <c r="J554" s="17" t="n">
        <v>0.53</v>
      </c>
      <c r="K554" s="16">
        <f>ROUND(F554/100*G554*H554*I554/J554,2)</f>
        <v/>
      </c>
      <c r="L554" s="16" t="n">
        <v>8822.83</v>
      </c>
      <c r="M554" s="16">
        <f>L554-K554</f>
        <v/>
      </c>
      <c r="N554" s="15" t="inlineStr">
        <is>
          <t>bind</t>
        </is>
      </c>
      <c r="O554" s="15" t="inlineStr">
        <is>
          <t>bound</t>
        </is>
      </c>
    </row>
    <row r="555">
      <c r="A555" s="3" t="inlineStr">
        <is>
          <t>2025-08-12</t>
        </is>
      </c>
      <c r="B555" s="3" t="inlineStr">
        <is>
          <t>3152e17c-e0ba-53c5-89e1-71d63f30df2a</t>
        </is>
      </c>
      <c r="C555" s="3" t="inlineStr">
        <is>
          <t>TX</t>
        </is>
      </c>
      <c r="D555" s="3" t="inlineStr">
        <is>
          <t>1995 Lamborghini Huracan EVO</t>
        </is>
      </c>
      <c r="E555" s="3" t="inlineStr">
        <is>
          <t>03 Supercar</t>
        </is>
      </c>
      <c r="F555" s="13" t="n">
        <v>1355000</v>
      </c>
      <c r="G555" s="14" t="n">
        <v>0.8</v>
      </c>
      <c r="H555" s="14" t="n">
        <v>1.15</v>
      </c>
      <c r="I555" s="14" t="n">
        <v>1</v>
      </c>
      <c r="J555" s="14" t="n">
        <v>0.53</v>
      </c>
      <c r="K555" s="13">
        <f>ROUND(F555/100*G555*H555*I555/J555,2)</f>
        <v/>
      </c>
      <c r="L555" s="13" t="n">
        <v>23520.75</v>
      </c>
      <c r="M555" s="13">
        <f>L555-K555</f>
        <v/>
      </c>
      <c r="N555" s="3" t="inlineStr">
        <is>
          <t>decline</t>
        </is>
      </c>
      <c r="O555" s="3" t="inlineStr">
        <is>
          <t>indicative</t>
        </is>
      </c>
    </row>
    <row r="556">
      <c r="A556" s="15" t="inlineStr">
        <is>
          <t>2025-08-31</t>
        </is>
      </c>
      <c r="B556" s="15" t="inlineStr">
        <is>
          <t>e54ef72f-ade9-554c-9a8d-73d104d7899f</t>
        </is>
      </c>
      <c r="C556" s="15" t="inlineStr">
        <is>
          <t>NY</t>
        </is>
      </c>
      <c r="D556" s="15" t="inlineStr">
        <is>
          <t>1969 Aston Martin DB12</t>
        </is>
      </c>
      <c r="E556" s="15" t="inlineStr">
        <is>
          <t>01 Luxury Sedan/SUV</t>
        </is>
      </c>
      <c r="F556" s="16" t="n">
        <v>765000</v>
      </c>
      <c r="G556" s="17" t="n">
        <v>0.65</v>
      </c>
      <c r="H556" s="17" t="n">
        <v>1.28</v>
      </c>
      <c r="I556" s="17" t="n">
        <v>1</v>
      </c>
      <c r="J556" s="17" t="n">
        <v>0.53</v>
      </c>
      <c r="K556" s="16">
        <f>ROUND(F556/100*G556*H556*I556/J556,2)</f>
        <v/>
      </c>
      <c r="L556" s="16" t="n">
        <v>12009.06</v>
      </c>
      <c r="M556" s="16">
        <f>L556-K556</f>
        <v/>
      </c>
      <c r="N556" s="15" t="inlineStr">
        <is>
          <t>refer</t>
        </is>
      </c>
      <c r="O556" s="15" t="inlineStr">
        <is>
          <t>indicative</t>
        </is>
      </c>
    </row>
    <row r="557">
      <c r="A557" s="3" t="inlineStr">
        <is>
          <t>2025-08-22</t>
        </is>
      </c>
      <c r="B557" s="3" t="inlineStr">
        <is>
          <t>873341a0-c3c9-51cc-8d82-6a1ca09e9ee0</t>
        </is>
      </c>
      <c r="C557" s="3" t="inlineStr">
        <is>
          <t>SD</t>
        </is>
      </c>
      <c r="D557" s="3" t="inlineStr">
        <is>
          <t>2022 Ferrari SF90 Stradale</t>
        </is>
      </c>
      <c r="E557" s="3" t="inlineStr">
        <is>
          <t>03 Supercar</t>
        </is>
      </c>
      <c r="F557" s="13" t="n">
        <v>1060000</v>
      </c>
      <c r="G557" s="14" t="n">
        <v>0.8</v>
      </c>
      <c r="H557" s="14" t="n">
        <v>1.11</v>
      </c>
      <c r="I557" s="14" t="n">
        <v>1</v>
      </c>
      <c r="J557" s="14" t="n">
        <v>0.53</v>
      </c>
      <c r="K557" s="13">
        <f>ROUND(F557/100*G557*H557*I557/J557,2)</f>
        <v/>
      </c>
      <c r="L557" s="13" t="n">
        <v>17760</v>
      </c>
      <c r="M557" s="13">
        <f>L557-K557</f>
        <v/>
      </c>
      <c r="N557" s="3" t="inlineStr">
        <is>
          <t>bind</t>
        </is>
      </c>
      <c r="O557" s="3" t="inlineStr">
        <is>
          <t>bound</t>
        </is>
      </c>
    </row>
    <row r="558">
      <c r="A558" s="15" t="inlineStr">
        <is>
          <t>2025-08-23</t>
        </is>
      </c>
      <c r="B558" s="15" t="inlineStr">
        <is>
          <t>8ff812e5-5226-5590-b668-651f2cf7f614</t>
        </is>
      </c>
      <c r="C558" s="15" t="inlineStr">
        <is>
          <t>ID</t>
        </is>
      </c>
      <c r="D558" s="15" t="inlineStr">
        <is>
          <t>1965 Lamborghini Huracan EVO</t>
        </is>
      </c>
      <c r="E558" s="15" t="inlineStr">
        <is>
          <t>03 Supercar</t>
        </is>
      </c>
      <c r="F558" s="16" t="n">
        <v>1155000</v>
      </c>
      <c r="G558" s="17" t="n">
        <v>0.8</v>
      </c>
      <c r="H558" s="17" t="n">
        <v>0.99</v>
      </c>
      <c r="I558" s="17" t="n">
        <v>1</v>
      </c>
      <c r="J558" s="17" t="n">
        <v>0.53</v>
      </c>
      <c r="K558" s="16">
        <f>ROUND(F558/100*G558*H558*I558/J558,2)</f>
        <v/>
      </c>
      <c r="L558" s="16" t="n">
        <v>17259.62</v>
      </c>
      <c r="M558" s="16">
        <f>L558-K558</f>
        <v/>
      </c>
      <c r="N558" s="15" t="inlineStr">
        <is>
          <t>bind</t>
        </is>
      </c>
      <c r="O558" s="15" t="inlineStr">
        <is>
          <t>bound</t>
        </is>
      </c>
    </row>
    <row r="559">
      <c r="A559" s="3" t="inlineStr">
        <is>
          <t>2025-08-16</t>
        </is>
      </c>
      <c r="B559" s="3" t="inlineStr">
        <is>
          <t>584a4450-42a8-55a2-ae04-032465e2d6be</t>
        </is>
      </c>
      <c r="C559" s="3" t="inlineStr">
        <is>
          <t>HI</t>
        </is>
      </c>
      <c r="D559" s="3" t="inlineStr">
        <is>
          <t>2010 McLaren 750S</t>
        </is>
      </c>
      <c r="E559" s="3" t="inlineStr">
        <is>
          <t>03 Supercar</t>
        </is>
      </c>
      <c r="F559" s="13" t="n">
        <v>460000</v>
      </c>
      <c r="G559" s="14" t="n">
        <v>1.15</v>
      </c>
      <c r="H559" s="14" t="n">
        <v>1.3</v>
      </c>
      <c r="I559" s="14" t="n">
        <v>1</v>
      </c>
      <c r="J559" s="14" t="n">
        <v>0.53</v>
      </c>
      <c r="K559" s="13">
        <f>ROUND(F559/100*G559*H559*I559/J559,2)</f>
        <v/>
      </c>
      <c r="L559" s="13" t="n">
        <v>12975.47</v>
      </c>
      <c r="M559" s="13">
        <f>L559-K559</f>
        <v/>
      </c>
      <c r="N559" s="3" t="inlineStr">
        <is>
          <t>decline</t>
        </is>
      </c>
      <c r="O559" s="3" t="inlineStr">
        <is>
          <t>indicative</t>
        </is>
      </c>
    </row>
    <row r="560">
      <c r="A560" s="15" t="inlineStr">
        <is>
          <t>2025-08-13</t>
        </is>
      </c>
      <c r="B560" s="15" t="inlineStr">
        <is>
          <t>eb947ee4-2e43-5140-af9d-52320ff59fa8</t>
        </is>
      </c>
      <c r="C560" s="15" t="inlineStr">
        <is>
          <t>CT</t>
        </is>
      </c>
      <c r="D560" s="15" t="inlineStr">
        <is>
          <t>1965 Aston Martin DB12</t>
        </is>
      </c>
      <c r="E560" s="15" t="inlineStr">
        <is>
          <t>01 Luxury Sedan/SUV</t>
        </is>
      </c>
      <c r="F560" s="16" t="n">
        <v>770000</v>
      </c>
      <c r="G560" s="17" t="n">
        <v>0.65</v>
      </c>
      <c r="H560" s="17" t="n">
        <v>1.12</v>
      </c>
      <c r="I560" s="17" t="n">
        <v>1</v>
      </c>
      <c r="J560" s="17" t="n">
        <v>0.53</v>
      </c>
      <c r="K560" s="16">
        <f>ROUND(F560/100*G560*H560*I560/J560,2)</f>
        <v/>
      </c>
      <c r="L560" s="16" t="n">
        <v>10576.6</v>
      </c>
      <c r="M560" s="16">
        <f>L560-K560</f>
        <v/>
      </c>
      <c r="N560" s="15" t="inlineStr">
        <is>
          <t>bind</t>
        </is>
      </c>
      <c r="O560" s="15" t="inlineStr">
        <is>
          <t>bound</t>
        </is>
      </c>
    </row>
    <row r="561">
      <c r="A561" s="3" t="inlineStr">
        <is>
          <t>2025-08-02</t>
        </is>
      </c>
      <c r="B561" s="3" t="inlineStr">
        <is>
          <t>2b97e50e-038f-5ba9-8c66-785960a2cc4e</t>
        </is>
      </c>
      <c r="C561" s="3" t="inlineStr">
        <is>
          <t>CA</t>
        </is>
      </c>
      <c r="D561" s="3" t="inlineStr">
        <is>
          <t>1995 Aston Martin DB12</t>
        </is>
      </c>
      <c r="E561" s="3" t="inlineStr">
        <is>
          <t>01 Luxury Sedan/SUV</t>
        </is>
      </c>
      <c r="F561" s="13" t="n">
        <v>1250000</v>
      </c>
      <c r="G561" s="14" t="n">
        <v>0.55</v>
      </c>
      <c r="H561" s="14" t="n">
        <v>1.35</v>
      </c>
      <c r="I561" s="14" t="n">
        <v>1</v>
      </c>
      <c r="J561" s="14" t="n">
        <v>0.53</v>
      </c>
      <c r="K561" s="13">
        <f>ROUND(F561/100*G561*H561*I561/J561,2)</f>
        <v/>
      </c>
      <c r="L561" s="13" t="n">
        <v>17511.79</v>
      </c>
      <c r="M561" s="13">
        <f>L561-K561</f>
        <v/>
      </c>
      <c r="N561" s="3" t="inlineStr">
        <is>
          <t>bind</t>
        </is>
      </c>
      <c r="O561" s="3" t="inlineStr">
        <is>
          <t>bound</t>
        </is>
      </c>
    </row>
    <row r="562">
      <c r="A562" s="15" t="inlineStr">
        <is>
          <t>2025-08-13</t>
        </is>
      </c>
      <c r="B562" s="15" t="inlineStr">
        <is>
          <t>b756e5f4-9b1d-59d6-b41f-c7dd998ab8c3</t>
        </is>
      </c>
      <c r="C562" s="15" t="inlineStr">
        <is>
          <t>WY</t>
        </is>
      </c>
      <c r="D562" s="15" t="inlineStr">
        <is>
          <t>2021 Lamborghini Huracan EVO</t>
        </is>
      </c>
      <c r="E562" s="15" t="inlineStr">
        <is>
          <t>03 Supercar</t>
        </is>
      </c>
      <c r="F562" s="16" t="n">
        <v>1520000</v>
      </c>
      <c r="G562" s="17" t="n">
        <v>0.8</v>
      </c>
      <c r="H562" s="17" t="n">
        <v>1.07</v>
      </c>
      <c r="I562" s="17" t="n">
        <v>1</v>
      </c>
      <c r="J562" s="17" t="n">
        <v>0.53</v>
      </c>
      <c r="K562" s="16">
        <f>ROUND(F562/100*G562*H562*I562/J562,2)</f>
        <v/>
      </c>
      <c r="L562" s="16" t="n">
        <v>24549.43</v>
      </c>
      <c r="M562" s="16">
        <f>L562-K562</f>
        <v/>
      </c>
      <c r="N562" s="15" t="inlineStr">
        <is>
          <t>bind</t>
        </is>
      </c>
      <c r="O562" s="15" t="inlineStr">
        <is>
          <t>bound</t>
        </is>
      </c>
    </row>
    <row r="563">
      <c r="A563" s="3" t="inlineStr">
        <is>
          <t>2025-08-07</t>
        </is>
      </c>
      <c r="B563" s="3" t="inlineStr">
        <is>
          <t>bbb3ea91-6300-5da6-b2bc-61df788e3fe0</t>
        </is>
      </c>
      <c r="C563" s="3" t="inlineStr">
        <is>
          <t>WV</t>
        </is>
      </c>
      <c r="D563" s="3" t="inlineStr">
        <is>
          <t>1967 Mercedes-Benz 280SL Pagoda</t>
        </is>
      </c>
      <c r="E563" s="3" t="inlineStr">
        <is>
          <t>07 Post-War Classic (1946-1972)</t>
        </is>
      </c>
      <c r="F563" s="13" t="n">
        <v>855000</v>
      </c>
      <c r="G563" s="14" t="n">
        <v>0.43</v>
      </c>
      <c r="H563" s="14" t="n">
        <v>1.33</v>
      </c>
      <c r="I563" s="14" t="n">
        <v>1</v>
      </c>
      <c r="J563" s="14" t="n">
        <v>0.53</v>
      </c>
      <c r="K563" s="13">
        <f>ROUND(F563/100*G563*H563*I563/J563,2)</f>
        <v/>
      </c>
      <c r="L563" s="13" t="n">
        <v>9225.93</v>
      </c>
      <c r="M563" s="13">
        <f>L563-K563</f>
        <v/>
      </c>
      <c r="N563" s="3" t="inlineStr">
        <is>
          <t>bind</t>
        </is>
      </c>
      <c r="O563" s="3" t="inlineStr">
        <is>
          <t>bound</t>
        </is>
      </c>
    </row>
    <row r="564">
      <c r="A564" s="15" t="inlineStr">
        <is>
          <t>2025-08-15</t>
        </is>
      </c>
      <c r="B564" s="15" t="inlineStr">
        <is>
          <t>25fee216-c9fd-5aed-8bb6-5f5fcbd8c9a7</t>
        </is>
      </c>
      <c r="C564" s="15" t="inlineStr">
        <is>
          <t>MS</t>
        </is>
      </c>
      <c r="D564" s="15" t="inlineStr">
        <is>
          <t>1971 Ferrari SF90 Stradale</t>
        </is>
      </c>
      <c r="E564" s="15" t="inlineStr">
        <is>
          <t>03 Supercar</t>
        </is>
      </c>
      <c r="F564" s="16" t="n">
        <v>440000</v>
      </c>
      <c r="G564" s="17" t="n">
        <v>1.15</v>
      </c>
      <c r="H564" s="17" t="n">
        <v>1.19</v>
      </c>
      <c r="I564" s="17" t="n">
        <v>1</v>
      </c>
      <c r="J564" s="17" t="n">
        <v>0.53</v>
      </c>
      <c r="K564" s="16">
        <f>ROUND(F564/100*G564*H564*I564/J564,2)</f>
        <v/>
      </c>
      <c r="L564" s="16" t="n">
        <v>11361.13</v>
      </c>
      <c r="M564" s="16">
        <f>L564-K564</f>
        <v/>
      </c>
      <c r="N564" s="15" t="inlineStr">
        <is>
          <t>bind</t>
        </is>
      </c>
      <c r="O564" s="15" t="inlineStr">
        <is>
          <t>bound</t>
        </is>
      </c>
    </row>
    <row r="565">
      <c r="A565" s="3" t="inlineStr">
        <is>
          <t>2025-08-04</t>
        </is>
      </c>
      <c r="B565" s="3" t="inlineStr">
        <is>
          <t>aadefe9b-e409-5188-a2ba-2f77fe0bb964</t>
        </is>
      </c>
      <c r="C565" s="3" t="inlineStr">
        <is>
          <t>IL</t>
        </is>
      </c>
      <c r="D565" s="3" t="inlineStr">
        <is>
          <t>2008 Bentley Continental GT</t>
        </is>
      </c>
      <c r="E565" s="3" t="inlineStr">
        <is>
          <t>01 Luxury Sedan/SUV</t>
        </is>
      </c>
      <c r="F565" s="13" t="n">
        <v>450000</v>
      </c>
      <c r="G565" s="14" t="n">
        <v>0.75</v>
      </c>
      <c r="H565" s="14" t="n">
        <v>1.36</v>
      </c>
      <c r="I565" s="14" t="n">
        <v>1</v>
      </c>
      <c r="J565" s="14" t="n">
        <v>0.53</v>
      </c>
      <c r="K565" s="13">
        <f>ROUND(F565/100*G565*H565*I565/J565,2)</f>
        <v/>
      </c>
      <c r="L565" s="13" t="n">
        <v>8660.379999999999</v>
      </c>
      <c r="M565" s="13">
        <f>L565-K565</f>
        <v/>
      </c>
      <c r="N565" s="3" t="inlineStr">
        <is>
          <t>bind</t>
        </is>
      </c>
      <c r="O565" s="3" t="inlineStr">
        <is>
          <t>bound</t>
        </is>
      </c>
    </row>
    <row r="566">
      <c r="A566" s="15" t="inlineStr">
        <is>
          <t>2025-08-10</t>
        </is>
      </c>
      <c r="B566" s="15" t="inlineStr">
        <is>
          <t>ac0376af-7ad6-5a3b-8df0-47039fc37b72</t>
        </is>
      </c>
      <c r="C566" s="15" t="inlineStr">
        <is>
          <t>MI</t>
        </is>
      </c>
      <c r="D566" s="15" t="inlineStr">
        <is>
          <t>1993 Aston Martin DB5</t>
        </is>
      </c>
      <c r="E566" s="15" t="inlineStr">
        <is>
          <t>07 Post-War Classic (1946-1972)</t>
        </is>
      </c>
      <c r="F566" s="16" t="n">
        <v>600000</v>
      </c>
      <c r="G566" s="17" t="n">
        <v>0.43</v>
      </c>
      <c r="H566" s="17" t="n">
        <v>1.55</v>
      </c>
      <c r="I566" s="17" t="n">
        <v>1</v>
      </c>
      <c r="J566" s="17" t="n">
        <v>0.53</v>
      </c>
      <c r="K566" s="16">
        <f>ROUND(F566/100*G566*H566*I566/J566,2)</f>
        <v/>
      </c>
      <c r="L566" s="16" t="n">
        <v>7545.28</v>
      </c>
      <c r="M566" s="16">
        <f>L566-K566</f>
        <v/>
      </c>
      <c r="N566" s="15" t="inlineStr">
        <is>
          <t>decline</t>
        </is>
      </c>
      <c r="O566" s="15" t="inlineStr">
        <is>
          <t>indicative</t>
        </is>
      </c>
    </row>
    <row r="567">
      <c r="A567" s="3" t="inlineStr">
        <is>
          <t>2025-08-20</t>
        </is>
      </c>
      <c r="B567" s="3" t="inlineStr">
        <is>
          <t>3410e2cc-cb96-5845-8875-6d0343fd8bf7</t>
        </is>
      </c>
      <c r="C567" s="3" t="inlineStr">
        <is>
          <t>MA</t>
        </is>
      </c>
      <c r="D567" s="3" t="inlineStr">
        <is>
          <t>1956 Porsche 911 Turbo S</t>
        </is>
      </c>
      <c r="E567" s="3" t="inlineStr">
        <is>
          <t>01 Luxury Sedan/SUV</t>
        </is>
      </c>
      <c r="F567" s="13" t="n">
        <v>735000</v>
      </c>
      <c r="G567" s="14" t="n">
        <v>0.65</v>
      </c>
      <c r="H567" s="14" t="n">
        <v>1.25</v>
      </c>
      <c r="I567" s="14" t="n">
        <v>1</v>
      </c>
      <c r="J567" s="14" t="n">
        <v>0.53</v>
      </c>
      <c r="K567" s="13">
        <f>ROUND(F567/100*G567*H567*I567/J567,2)</f>
        <v/>
      </c>
      <c r="L567" s="13" t="n">
        <v>11267.69</v>
      </c>
      <c r="M567" s="13">
        <f>L567-K567</f>
        <v/>
      </c>
      <c r="N567" s="3" t="inlineStr">
        <is>
          <t>bind</t>
        </is>
      </c>
      <c r="O567" s="3" t="inlineStr">
        <is>
          <t>bound</t>
        </is>
      </c>
    </row>
    <row r="568">
      <c r="A568" s="15" t="inlineStr">
        <is>
          <t>2025-08-17</t>
        </is>
      </c>
      <c r="B568" s="15" t="inlineStr">
        <is>
          <t>e0902dc2-8cc4-5e86-b2cf-8ef7ffb0cd6c</t>
        </is>
      </c>
      <c r="C568" s="15" t="inlineStr">
        <is>
          <t>MA</t>
        </is>
      </c>
      <c r="D568" s="15" t="inlineStr">
        <is>
          <t>2003 Aston Martin DB12</t>
        </is>
      </c>
      <c r="E568" s="15" t="inlineStr">
        <is>
          <t>01 Luxury Sedan/SUV</t>
        </is>
      </c>
      <c r="F568" s="16" t="n">
        <v>585000</v>
      </c>
      <c r="G568" s="17" t="n">
        <v>0.65</v>
      </c>
      <c r="H568" s="17" t="n">
        <v>1.25</v>
      </c>
      <c r="I568" s="17" t="n">
        <v>1</v>
      </c>
      <c r="J568" s="17" t="n">
        <v>0.53</v>
      </c>
      <c r="K568" s="16">
        <f>ROUND(F568/100*G568*H568*I568/J568,2)</f>
        <v/>
      </c>
      <c r="L568" s="16" t="n">
        <v>8968.16</v>
      </c>
      <c r="M568" s="16">
        <f>L568-K568</f>
        <v/>
      </c>
      <c r="N568" s="15" t="inlineStr">
        <is>
          <t>bind</t>
        </is>
      </c>
      <c r="O568" s="15" t="inlineStr">
        <is>
          <t>bound</t>
        </is>
      </c>
    </row>
    <row r="570">
      <c r="A570" s="11" t="inlineStr">
        <is>
          <t>Rated submissions</t>
        </is>
      </c>
      <c r="C570" s="18">
        <f>COUNTA(B5:B568)</f>
        <v/>
      </c>
    </row>
    <row r="571">
      <c r="A571" s="11" t="inlineStr">
        <is>
          <t>Bound count</t>
        </is>
      </c>
      <c r="C571" s="18">
        <f>COUNTIF(O5:O568,"bound")</f>
        <v/>
      </c>
    </row>
    <row r="572">
      <c r="A572" s="11" t="inlineStr">
        <is>
          <t>Avg premium — all rated</t>
        </is>
      </c>
      <c r="C572" s="19">
        <f>AVERAGE(L5:L568)</f>
        <v/>
      </c>
    </row>
    <row r="573">
      <c r="A573" s="11" t="inlineStr">
        <is>
          <t>Avg premium — BOUND only</t>
        </is>
      </c>
      <c r="C573" s="19">
        <f>AVERAGEIF(O5:O568,"bound",L5:L568)</f>
        <v/>
      </c>
    </row>
    <row r="574">
      <c r="A574" s="11" t="inlineStr">
        <is>
          <t>GWP bound (month)</t>
        </is>
      </c>
      <c r="C574" s="19">
        <f>SUMIF(O5:O568,"bound",L5:L568)</f>
        <v/>
      </c>
    </row>
    <row r="575">
      <c r="A575" s="11" t="inlineStr">
        <is>
          <t>Softening index (month)</t>
        </is>
      </c>
      <c r="C575" s="20" t="n">
        <v>1</v>
      </c>
    </row>
  </sheetData>
  <autoFilter ref="A4:O568"/>
  <mergeCells count="2">
    <mergeCell ref="A1:O1"/>
    <mergeCell ref="A2:O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4E79"/>
    <outlinePr summaryBelow="1" summaryRight="1"/>
    <pageSetUpPr/>
  </sheetPr>
  <dimension ref="A1:O53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6" customWidth="1" min="3" max="3"/>
    <col width="24" customWidth="1" min="4" max="4"/>
    <col width="24" customWidth="1" min="5" max="5"/>
    <col width="14" customWidth="1" min="6" max="6"/>
    <col width="12" customWidth="1" min="7" max="7"/>
    <col width="13" customWidth="1" min="8" max="8"/>
    <col width="13" customWidth="1" min="9" max="9"/>
    <col width="13" customWidth="1" min="10" max="10"/>
    <col width="15" customWidth="1" min="11" max="11"/>
    <col width="16" customWidth="1" min="12" max="12"/>
    <col width="9" customWidth="1" min="13" max="13"/>
    <col width="11" customWidth="1" min="14" max="14"/>
    <col width="12" customWidth="1" min="15" max="15"/>
  </cols>
  <sheetData>
    <row r="1" ht="22" customHeight="1">
      <c r="A1" s="4" t="inlineStr">
        <is>
          <t>Monthly Rater — 2025-09  (Month 2 of 12)</t>
        </is>
      </c>
    </row>
    <row r="2">
      <c r="A2" s="5" t="inlineStr">
        <is>
          <t>Softening index 0.9591. Rated Premium = ROUND(AgreedValue/100 × BaseRate × Territory × Softening ÷ Gross-Up, 2); ties to artifact premium within $0.01 (generator rounding).</t>
        </is>
      </c>
    </row>
    <row r="4">
      <c r="A4" s="6" t="inlineStr">
        <is>
          <t>Submitted Date</t>
        </is>
      </c>
      <c r="B4" s="6" t="inlineStr">
        <is>
          <t>Submission ID</t>
        </is>
      </c>
      <c r="C4" s="6" t="inlineStr">
        <is>
          <t>State</t>
        </is>
      </c>
      <c r="D4" s="6" t="inlineStr">
        <is>
          <t>Vehicle</t>
        </is>
      </c>
      <c r="E4" s="6" t="inlineStr">
        <is>
          <t>Rating Class</t>
        </is>
      </c>
      <c r="F4" s="6" t="inlineStr">
        <is>
          <t>Agreed Value</t>
        </is>
      </c>
      <c r="G4" s="6" t="inlineStr">
        <is>
          <t>Base Rate /100</t>
        </is>
      </c>
      <c r="H4" s="6" t="inlineStr">
        <is>
          <t>Territory Factor</t>
        </is>
      </c>
      <c r="I4" s="6" t="inlineStr">
        <is>
          <t>Softening Index</t>
        </is>
      </c>
      <c r="J4" s="6" t="inlineStr">
        <is>
          <t>Gross-Up Divisor</t>
        </is>
      </c>
      <c r="K4" s="6" t="inlineStr">
        <is>
          <t>Rated Premium (calc)</t>
        </is>
      </c>
      <c r="L4" s="6" t="inlineStr">
        <is>
          <t>Premium — Artifact</t>
        </is>
      </c>
      <c r="M4" s="6" t="inlineStr">
        <is>
          <t>Δ</t>
        </is>
      </c>
      <c r="N4" s="6" t="inlineStr">
        <is>
          <t>Disposition</t>
        </is>
      </c>
      <c r="O4" s="6" t="inlineStr">
        <is>
          <t>Premium Kind</t>
        </is>
      </c>
    </row>
    <row r="5">
      <c r="A5" s="3" t="inlineStr">
        <is>
          <t>2025-09-11</t>
        </is>
      </c>
      <c r="B5" s="3" t="inlineStr">
        <is>
          <t>c5a5fd30-085b-5e30-8fc6-8bf0ae18ef75</t>
        </is>
      </c>
      <c r="C5" s="3" t="inlineStr">
        <is>
          <t>ME</t>
        </is>
      </c>
      <c r="D5" s="3" t="inlineStr">
        <is>
          <t>1956 McLaren 750S</t>
        </is>
      </c>
      <c r="E5" s="3" t="inlineStr">
        <is>
          <t>03 Supercar</t>
        </is>
      </c>
      <c r="F5" s="13" t="n">
        <v>875000</v>
      </c>
      <c r="G5" s="14" t="n">
        <v>0.95</v>
      </c>
      <c r="H5" s="14" t="n">
        <v>1.08</v>
      </c>
      <c r="I5" s="14" t="n">
        <v>0.9591</v>
      </c>
      <c r="J5" s="14" t="n">
        <v>0.53</v>
      </c>
      <c r="K5" s="13">
        <f>ROUND(F5/100*G5*H5*I5/J5,2)</f>
        <v/>
      </c>
      <c r="L5" s="13" t="n">
        <v>16245.89</v>
      </c>
      <c r="M5" s="13">
        <f>L5-K5</f>
        <v/>
      </c>
      <c r="N5" s="3" t="inlineStr">
        <is>
          <t>bind</t>
        </is>
      </c>
      <c r="O5" s="3" t="inlineStr">
        <is>
          <t>bound</t>
        </is>
      </c>
    </row>
    <row r="6">
      <c r="A6" s="15" t="inlineStr">
        <is>
          <t>2025-09-14</t>
        </is>
      </c>
      <c r="B6" s="15" t="inlineStr">
        <is>
          <t>b1fab89c-79da-5138-8db3-c0023aee7e44</t>
        </is>
      </c>
      <c r="C6" s="15" t="inlineStr">
        <is>
          <t>NC</t>
        </is>
      </c>
      <c r="D6" s="15" t="inlineStr">
        <is>
          <t>2023 Bentley Continental GT</t>
        </is>
      </c>
      <c r="E6" s="15" t="inlineStr">
        <is>
          <t>01 Luxury Sedan/SUV</t>
        </is>
      </c>
      <c r="F6" s="16" t="n">
        <v>345000</v>
      </c>
      <c r="G6" s="17" t="n">
        <v>0.75</v>
      </c>
      <c r="H6" s="17" t="n">
        <v>1.15</v>
      </c>
      <c r="I6" s="17" t="n">
        <v>0.9591</v>
      </c>
      <c r="J6" s="17" t="n">
        <v>0.53</v>
      </c>
      <c r="K6" s="16">
        <f>ROUND(F6/100*G6*H6*I6/J6,2)</f>
        <v/>
      </c>
      <c r="L6" s="16" t="n">
        <v>5384.76</v>
      </c>
      <c r="M6" s="16">
        <f>L6-K6</f>
        <v/>
      </c>
      <c r="N6" s="15" t="inlineStr">
        <is>
          <t>bind</t>
        </is>
      </c>
      <c r="O6" s="15" t="inlineStr">
        <is>
          <t>bound</t>
        </is>
      </c>
    </row>
    <row r="7">
      <c r="A7" s="3" t="inlineStr">
        <is>
          <t>2025-09-15</t>
        </is>
      </c>
      <c r="B7" s="3" t="inlineStr">
        <is>
          <t>91089be4-a7b3-5991-9685-57b756439c74</t>
        </is>
      </c>
      <c r="C7" s="3" t="inlineStr">
        <is>
          <t>PA</t>
        </is>
      </c>
      <c r="D7" s="3" t="inlineStr">
        <is>
          <t>1959 Ferrari 296 GTB</t>
        </is>
      </c>
      <c r="E7" s="3" t="inlineStr">
        <is>
          <t>03 Supercar</t>
        </is>
      </c>
      <c r="F7" s="13" t="n">
        <v>925000</v>
      </c>
      <c r="G7" s="14" t="n">
        <v>0.95</v>
      </c>
      <c r="H7" s="14" t="n">
        <v>1</v>
      </c>
      <c r="I7" s="14" t="n">
        <v>0.9591</v>
      </c>
      <c r="J7" s="14" t="n">
        <v>0.53</v>
      </c>
      <c r="K7" s="13">
        <f>ROUND(F7/100*G7*H7*I7/J7,2)</f>
        <v/>
      </c>
      <c r="L7" s="13" t="n">
        <v>15902.06</v>
      </c>
      <c r="M7" s="13">
        <f>L7-K7</f>
        <v/>
      </c>
      <c r="N7" s="3" t="inlineStr">
        <is>
          <t>bind</t>
        </is>
      </c>
      <c r="O7" s="3" t="inlineStr">
        <is>
          <t>bound</t>
        </is>
      </c>
    </row>
    <row r="8">
      <c r="A8" s="15" t="inlineStr">
        <is>
          <t>2025-09-12</t>
        </is>
      </c>
      <c r="B8" s="15" t="inlineStr">
        <is>
          <t>277f75d6-c91c-52b7-9021-7153db1d977a</t>
        </is>
      </c>
      <c r="C8" s="15" t="inlineStr">
        <is>
          <t>IN</t>
        </is>
      </c>
      <c r="D8" s="15" t="inlineStr">
        <is>
          <t>1957 Aston Martin DB12</t>
        </is>
      </c>
      <c r="E8" s="15" t="inlineStr">
        <is>
          <t>01 Luxury Sedan/SUV</t>
        </is>
      </c>
      <c r="F8" s="16" t="n">
        <v>800000</v>
      </c>
      <c r="G8" s="17" t="n">
        <v>0.65</v>
      </c>
      <c r="H8" s="17" t="n">
        <v>1.23</v>
      </c>
      <c r="I8" s="17" t="n">
        <v>0.9591</v>
      </c>
      <c r="J8" s="17" t="n">
        <v>0.53</v>
      </c>
      <c r="K8" s="16">
        <f>ROUND(F8/100*G8*H8*I8/J8,2)</f>
        <v/>
      </c>
      <c r="L8" s="16" t="n">
        <v>11574.34</v>
      </c>
      <c r="M8" s="16">
        <f>L8-K8</f>
        <v/>
      </c>
      <c r="N8" s="15" t="inlineStr">
        <is>
          <t>bind</t>
        </is>
      </c>
      <c r="O8" s="15" t="inlineStr">
        <is>
          <t>bound</t>
        </is>
      </c>
    </row>
    <row r="9">
      <c r="A9" s="3" t="inlineStr">
        <is>
          <t>2025-09-09</t>
        </is>
      </c>
      <c r="B9" s="3" t="inlineStr">
        <is>
          <t>309cfba2-f703-567b-bd6b-cff8ebeda417</t>
        </is>
      </c>
      <c r="C9" s="3" t="inlineStr">
        <is>
          <t>KS</t>
        </is>
      </c>
      <c r="D9" s="3" t="inlineStr">
        <is>
          <t>2020 Aston Martin DB12</t>
        </is>
      </c>
      <c r="E9" s="3" t="inlineStr">
        <is>
          <t>01 Luxury Sedan/SUV</t>
        </is>
      </c>
      <c r="F9" s="13" t="n">
        <v>1145000</v>
      </c>
      <c r="G9" s="14" t="n">
        <v>0.55</v>
      </c>
      <c r="H9" s="14" t="n">
        <v>0.97</v>
      </c>
      <c r="I9" s="14" t="n">
        <v>0.9591</v>
      </c>
      <c r="J9" s="14" t="n">
        <v>0.53</v>
      </c>
      <c r="K9" s="13">
        <f>ROUND(F9/100*G9*H9*I9/J9,2)</f>
        <v/>
      </c>
      <c r="L9" s="13" t="n">
        <v>11054.21</v>
      </c>
      <c r="M9" s="13">
        <f>L9-K9</f>
        <v/>
      </c>
      <c r="N9" s="3" t="inlineStr">
        <is>
          <t>bind</t>
        </is>
      </c>
      <c r="O9" s="3" t="inlineStr">
        <is>
          <t>bound</t>
        </is>
      </c>
    </row>
    <row r="10">
      <c r="A10" s="15" t="inlineStr">
        <is>
          <t>2025-09-16</t>
        </is>
      </c>
      <c r="B10" s="15" t="inlineStr">
        <is>
          <t>44ea9c4e-8013-5a6c-8d65-34139ff29380</t>
        </is>
      </c>
      <c r="C10" s="15" t="inlineStr">
        <is>
          <t>NC</t>
        </is>
      </c>
      <c r="D10" s="15" t="inlineStr">
        <is>
          <t>2011 Aston Martin DB12</t>
        </is>
      </c>
      <c r="E10" s="15" t="inlineStr">
        <is>
          <t>01 Luxury Sedan/SUV</t>
        </is>
      </c>
      <c r="F10" s="16" t="n">
        <v>270000</v>
      </c>
      <c r="G10" s="17" t="n">
        <v>0.75</v>
      </c>
      <c r="H10" s="17" t="n">
        <v>1.15</v>
      </c>
      <c r="I10" s="17" t="n">
        <v>0.9591</v>
      </c>
      <c r="J10" s="17" t="n">
        <v>0.53</v>
      </c>
      <c r="K10" s="16">
        <f>ROUND(F10/100*G10*H10*I10/J10,2)</f>
        <v/>
      </c>
      <c r="L10" s="16" t="n">
        <v>4214.16</v>
      </c>
      <c r="M10" s="16">
        <f>L10-K10</f>
        <v/>
      </c>
      <c r="N10" s="15" t="inlineStr">
        <is>
          <t>bind</t>
        </is>
      </c>
      <c r="O10" s="15" t="inlineStr">
        <is>
          <t>bound</t>
        </is>
      </c>
    </row>
    <row r="11">
      <c r="A11" s="3" t="inlineStr">
        <is>
          <t>2025-09-21</t>
        </is>
      </c>
      <c r="B11" s="3" t="inlineStr">
        <is>
          <t>34075bcc-0edd-542c-9fc8-d499bda112d0</t>
        </is>
      </c>
      <c r="C11" s="3" t="inlineStr">
        <is>
          <t>MI</t>
        </is>
      </c>
      <c r="D11" s="3" t="inlineStr">
        <is>
          <t>1963 Ringbrothers Mustang</t>
        </is>
      </c>
      <c r="E11" s="3" t="inlineStr">
        <is>
          <t>11 Restomod/Coachbuilt</t>
        </is>
      </c>
      <c r="F11" s="13" t="n">
        <v>415000</v>
      </c>
      <c r="G11" s="14" t="n">
        <v>0.88</v>
      </c>
      <c r="H11" s="14" t="n">
        <v>1.55</v>
      </c>
      <c r="I11" s="14" t="n">
        <v>0.9591</v>
      </c>
      <c r="J11" s="14" t="n">
        <v>0.53</v>
      </c>
      <c r="K11" s="13">
        <f>ROUND(F11/100*G11*H11*I11/J11,2)</f>
        <v/>
      </c>
      <c r="L11" s="13" t="n">
        <v>10243.55</v>
      </c>
      <c r="M11" s="13">
        <f>L11-K11</f>
        <v/>
      </c>
      <c r="N11" s="3" t="inlineStr">
        <is>
          <t>bind</t>
        </is>
      </c>
      <c r="O11" s="3" t="inlineStr">
        <is>
          <t>bound</t>
        </is>
      </c>
    </row>
    <row r="12">
      <c r="A12" s="15" t="inlineStr">
        <is>
          <t>2025-09-08</t>
        </is>
      </c>
      <c r="B12" s="15" t="inlineStr">
        <is>
          <t>42d45568-b565-5df6-bb38-c731481caecb</t>
        </is>
      </c>
      <c r="C12" s="15" t="inlineStr">
        <is>
          <t>DE</t>
        </is>
      </c>
      <c r="D12" s="15" t="inlineStr">
        <is>
          <t>2022 Ferrari SF90 Stradale</t>
        </is>
      </c>
      <c r="E12" s="15" t="inlineStr">
        <is>
          <t>03 Supercar</t>
        </is>
      </c>
      <c r="F12" s="16" t="n">
        <v>1050000</v>
      </c>
      <c r="G12" s="17" t="n">
        <v>0.8</v>
      </c>
      <c r="H12" s="17" t="n">
        <v>1.25</v>
      </c>
      <c r="I12" s="17" t="n">
        <v>0.9591</v>
      </c>
      <c r="J12" s="17" t="n">
        <v>0.53</v>
      </c>
      <c r="K12" s="16">
        <f>ROUND(F12/100*G12*H12*I12/J12,2)</f>
        <v/>
      </c>
      <c r="L12" s="16" t="n">
        <v>19001.04</v>
      </c>
      <c r="M12" s="16">
        <f>L12-K12</f>
        <v/>
      </c>
      <c r="N12" s="15" t="inlineStr">
        <is>
          <t>bind</t>
        </is>
      </c>
      <c r="O12" s="15" t="inlineStr">
        <is>
          <t>bound</t>
        </is>
      </c>
    </row>
    <row r="13">
      <c r="A13" s="3" t="inlineStr">
        <is>
          <t>2025-09-29</t>
        </is>
      </c>
      <c r="B13" s="3" t="inlineStr">
        <is>
          <t>2b5dfcb2-1d48-528f-83e7-25c2e5e2fbd5</t>
        </is>
      </c>
      <c r="C13" s="3" t="inlineStr">
        <is>
          <t>IL</t>
        </is>
      </c>
      <c r="D13" s="3" t="inlineStr">
        <is>
          <t>1974 Ferrari 275 GTB/4</t>
        </is>
      </c>
      <c r="E13" s="3" t="inlineStr">
        <is>
          <t>07 Post-War Classic (1946-1972)</t>
        </is>
      </c>
      <c r="F13" s="13" t="n">
        <v>1145000</v>
      </c>
      <c r="G13" s="14" t="n">
        <v>0.38</v>
      </c>
      <c r="H13" s="14" t="n">
        <v>1.36</v>
      </c>
      <c r="I13" s="14" t="n">
        <v>0.9591</v>
      </c>
      <c r="J13" s="14" t="n">
        <v>0.53</v>
      </c>
      <c r="K13" s="13">
        <f>ROUND(F13/100*G13*H13*I13/J13,2)</f>
        <v/>
      </c>
      <c r="L13" s="13" t="n">
        <v>10708.19</v>
      </c>
      <c r="M13" s="13">
        <f>L13-K13</f>
        <v/>
      </c>
      <c r="N13" s="3" t="inlineStr">
        <is>
          <t>bind</t>
        </is>
      </c>
      <c r="O13" s="3" t="inlineStr">
        <is>
          <t>bound</t>
        </is>
      </c>
    </row>
    <row r="14">
      <c r="A14" s="15" t="inlineStr">
        <is>
          <t>2025-09-12</t>
        </is>
      </c>
      <c r="B14" s="15" t="inlineStr">
        <is>
          <t>4136ab19-0a61-5736-a584-30c1dce1fe15</t>
        </is>
      </c>
      <c r="C14" s="15" t="inlineStr">
        <is>
          <t>MD</t>
        </is>
      </c>
      <c r="D14" s="15" t="inlineStr">
        <is>
          <t>1959 BMW M8 Competition</t>
        </is>
      </c>
      <c r="E14" s="15" t="inlineStr">
        <is>
          <t>01 Luxury Sedan/SUV</t>
        </is>
      </c>
      <c r="F14" s="16" t="n">
        <v>310000</v>
      </c>
      <c r="G14" s="17" t="n">
        <v>0.75</v>
      </c>
      <c r="H14" s="17" t="n">
        <v>0.95</v>
      </c>
      <c r="I14" s="17" t="n">
        <v>0.9591</v>
      </c>
      <c r="J14" s="17" t="n">
        <v>0.53</v>
      </c>
      <c r="K14" s="16">
        <f>ROUND(F14/100*G14*H14*I14/J14,2)</f>
        <v/>
      </c>
      <c r="L14" s="16" t="n">
        <v>3997</v>
      </c>
      <c r="M14" s="16">
        <f>L14-K14</f>
        <v/>
      </c>
      <c r="N14" s="15" t="inlineStr">
        <is>
          <t>decline</t>
        </is>
      </c>
      <c r="O14" s="15" t="inlineStr">
        <is>
          <t>indicative</t>
        </is>
      </c>
    </row>
    <row r="15">
      <c r="A15" s="3" t="inlineStr">
        <is>
          <t>2025-09-17</t>
        </is>
      </c>
      <c r="B15" s="3" t="inlineStr">
        <is>
          <t>a71f5d85-6d7f-55d1-917a-e4cc398f51a8</t>
        </is>
      </c>
      <c r="C15" s="3" t="inlineStr">
        <is>
          <t>ID</t>
        </is>
      </c>
      <c r="D15" s="3" t="inlineStr">
        <is>
          <t>1980 Mercedes-Benz AMG GT</t>
        </is>
      </c>
      <c r="E15" s="3" t="inlineStr">
        <is>
          <t>01 Luxury Sedan/SUV</t>
        </is>
      </c>
      <c r="F15" s="13" t="n">
        <v>1130000</v>
      </c>
      <c r="G15" s="14" t="n">
        <v>0.55</v>
      </c>
      <c r="H15" s="14" t="n">
        <v>0.99</v>
      </c>
      <c r="I15" s="14" t="n">
        <v>0.9591</v>
      </c>
      <c r="J15" s="14" t="n">
        <v>0.53</v>
      </c>
      <c r="K15" s="13">
        <f>ROUND(F15/100*G15*H15*I15/J15,2)</f>
        <v/>
      </c>
      <c r="L15" s="13" t="n">
        <v>11134.34</v>
      </c>
      <c r="M15" s="13">
        <f>L15-K15</f>
        <v/>
      </c>
      <c r="N15" s="3" t="inlineStr">
        <is>
          <t>bind</t>
        </is>
      </c>
      <c r="O15" s="3" t="inlineStr">
        <is>
          <t>bound</t>
        </is>
      </c>
    </row>
    <row r="16">
      <c r="A16" s="15" t="inlineStr">
        <is>
          <t>2025-09-15</t>
        </is>
      </c>
      <c r="B16" s="15" t="inlineStr">
        <is>
          <t>9a95ed09-e34d-5f29-9a63-416456ea9e3c</t>
        </is>
      </c>
      <c r="C16" s="15" t="inlineStr">
        <is>
          <t>AR</t>
        </is>
      </c>
      <c r="D16" s="15" t="inlineStr">
        <is>
          <t>1992 BMW M8 Competition</t>
        </is>
      </c>
      <c r="E16" s="15" t="inlineStr">
        <is>
          <t>01 Luxury Sedan/SUV</t>
        </is>
      </c>
      <c r="F16" s="16" t="n">
        <v>500000</v>
      </c>
      <c r="G16" s="17" t="n">
        <v>0.65</v>
      </c>
      <c r="H16" s="17" t="n">
        <v>1.38</v>
      </c>
      <c r="I16" s="17" t="n">
        <v>0.9591</v>
      </c>
      <c r="J16" s="17" t="n">
        <v>0.53</v>
      </c>
      <c r="K16" s="16">
        <f>ROUND(F16/100*G16*H16*I16/J16,2)</f>
        <v/>
      </c>
      <c r="L16" s="16" t="n">
        <v>8116.15</v>
      </c>
      <c r="M16" s="16">
        <f>L16-K16</f>
        <v/>
      </c>
      <c r="N16" s="15" t="inlineStr">
        <is>
          <t>bind</t>
        </is>
      </c>
      <c r="O16" s="15" t="inlineStr">
        <is>
          <t>bound</t>
        </is>
      </c>
    </row>
    <row r="17">
      <c r="A17" s="3" t="inlineStr">
        <is>
          <t>2025-09-23</t>
        </is>
      </c>
      <c r="B17" s="3" t="inlineStr">
        <is>
          <t>33f180b6-fe75-5012-b927-5b9cae4aad88</t>
        </is>
      </c>
      <c r="C17" s="3" t="inlineStr">
        <is>
          <t>MT</t>
        </is>
      </c>
      <c r="D17" s="3" t="inlineStr">
        <is>
          <t>2016 McLaren 750S</t>
        </is>
      </c>
      <c r="E17" s="3" t="inlineStr">
        <is>
          <t>03 Supercar</t>
        </is>
      </c>
      <c r="F17" s="13" t="n">
        <v>580000</v>
      </c>
      <c r="G17" s="14" t="n">
        <v>0.95</v>
      </c>
      <c r="H17" s="14" t="n">
        <v>0.93</v>
      </c>
      <c r="I17" s="14" t="n">
        <v>0.9591</v>
      </c>
      <c r="J17" s="14" t="n">
        <v>0.53</v>
      </c>
      <c r="K17" s="13">
        <f>ROUND(F17/100*G17*H17*I17/J17,2)</f>
        <v/>
      </c>
      <c r="L17" s="13" t="n">
        <v>9273.049999999999</v>
      </c>
      <c r="M17" s="13">
        <f>L17-K17</f>
        <v/>
      </c>
      <c r="N17" s="3" t="inlineStr">
        <is>
          <t>decline</t>
        </is>
      </c>
      <c r="O17" s="3" t="inlineStr">
        <is>
          <t>indicative</t>
        </is>
      </c>
    </row>
    <row r="18">
      <c r="A18" s="15" t="inlineStr">
        <is>
          <t>2025-09-29</t>
        </is>
      </c>
      <c r="B18" s="15" t="inlineStr">
        <is>
          <t>7d71fbba-1c3c-5d61-8126-03f824e38dd3</t>
        </is>
      </c>
      <c r="C18" s="15" t="inlineStr">
        <is>
          <t>CO</t>
        </is>
      </c>
      <c r="D18" s="15" t="inlineStr">
        <is>
          <t>1994 BMW M8 Competition</t>
        </is>
      </c>
      <c r="E18" s="15" t="inlineStr">
        <is>
          <t>01 Luxury Sedan/SUV</t>
        </is>
      </c>
      <c r="F18" s="16" t="n">
        <v>560000</v>
      </c>
      <c r="G18" s="17" t="n">
        <v>0.65</v>
      </c>
      <c r="H18" s="17" t="n">
        <v>1.1</v>
      </c>
      <c r="I18" s="17" t="n">
        <v>0.9591</v>
      </c>
      <c r="J18" s="17" t="n">
        <v>0.53</v>
      </c>
      <c r="K18" s="16">
        <f>ROUND(F18/100*G18*H18*I18/J18,2)</f>
        <v/>
      </c>
      <c r="L18" s="16" t="n">
        <v>7245.73</v>
      </c>
      <c r="M18" s="16">
        <f>L18-K18</f>
        <v/>
      </c>
      <c r="N18" s="15" t="inlineStr">
        <is>
          <t>decline</t>
        </is>
      </c>
      <c r="O18" s="15" t="inlineStr">
        <is>
          <t>indicative</t>
        </is>
      </c>
    </row>
    <row r="19">
      <c r="A19" s="3" t="inlineStr">
        <is>
          <t>2025-09-23</t>
        </is>
      </c>
      <c r="B19" s="3" t="inlineStr">
        <is>
          <t>bdf220f9-8509-5fd3-8e76-83935e6a93f9</t>
        </is>
      </c>
      <c r="C19" s="3" t="inlineStr">
        <is>
          <t>MT</t>
        </is>
      </c>
      <c r="D19" s="3" t="inlineStr">
        <is>
          <t>1995 Ferrari 296 GTB</t>
        </is>
      </c>
      <c r="E19" s="3" t="inlineStr">
        <is>
          <t>03 Supercar</t>
        </is>
      </c>
      <c r="F19" s="13" t="n">
        <v>605000</v>
      </c>
      <c r="G19" s="14" t="n">
        <v>0.95</v>
      </c>
      <c r="H19" s="14" t="n">
        <v>0.93</v>
      </c>
      <c r="I19" s="14" t="n">
        <v>0.9591</v>
      </c>
      <c r="J19" s="14" t="n">
        <v>0.53</v>
      </c>
      <c r="K19" s="13">
        <f>ROUND(F19/100*G19*H19*I19/J19,2)</f>
        <v/>
      </c>
      <c r="L19" s="13" t="n">
        <v>9672.75</v>
      </c>
      <c r="M19" s="13">
        <f>L19-K19</f>
        <v/>
      </c>
      <c r="N19" s="3" t="inlineStr">
        <is>
          <t>bind</t>
        </is>
      </c>
      <c r="O19" s="3" t="inlineStr">
        <is>
          <t>bound</t>
        </is>
      </c>
    </row>
    <row r="20">
      <c r="A20" s="15" t="inlineStr">
        <is>
          <t>2025-09-27</t>
        </is>
      </c>
      <c r="B20" s="15" t="inlineStr">
        <is>
          <t>f5359c9c-3d24-5d0e-8454-333f75a79ead</t>
        </is>
      </c>
      <c r="C20" s="15" t="inlineStr">
        <is>
          <t>NY</t>
        </is>
      </c>
      <c r="D20" s="15" t="inlineStr">
        <is>
          <t>1957 McLaren 750S</t>
        </is>
      </c>
      <c r="E20" s="15" t="inlineStr">
        <is>
          <t>03 Supercar</t>
        </is>
      </c>
      <c r="F20" s="16" t="n">
        <v>655000</v>
      </c>
      <c r="G20" s="17" t="n">
        <v>0.95</v>
      </c>
      <c r="H20" s="17" t="n">
        <v>1.28</v>
      </c>
      <c r="I20" s="17" t="n">
        <v>0.9591</v>
      </c>
      <c r="J20" s="17" t="n">
        <v>0.53</v>
      </c>
      <c r="K20" s="16">
        <f>ROUND(F20/100*G20*H20*I20/J20,2)</f>
        <v/>
      </c>
      <c r="L20" s="16" t="n">
        <v>14413.28</v>
      </c>
      <c r="M20" s="16">
        <f>L20-K20</f>
        <v/>
      </c>
      <c r="N20" s="15" t="inlineStr">
        <is>
          <t>bind</t>
        </is>
      </c>
      <c r="O20" s="15" t="inlineStr">
        <is>
          <t>bound</t>
        </is>
      </c>
    </row>
    <row r="21">
      <c r="A21" s="3" t="inlineStr">
        <is>
          <t>2025-09-22</t>
        </is>
      </c>
      <c r="B21" s="3" t="inlineStr">
        <is>
          <t>b37e07a6-abf4-597e-8081-2987bd748f74</t>
        </is>
      </c>
      <c r="C21" s="3" t="inlineStr">
        <is>
          <t>WV</t>
        </is>
      </c>
      <c r="D21" s="3" t="inlineStr">
        <is>
          <t>1958 Mercedes-Benz 280SL Pagoda</t>
        </is>
      </c>
      <c r="E21" s="3" t="inlineStr">
        <is>
          <t>07 Post-War Classic (1946-1972)</t>
        </is>
      </c>
      <c r="F21" s="13" t="n">
        <v>830000</v>
      </c>
      <c r="G21" s="14" t="n">
        <v>0.43</v>
      </c>
      <c r="H21" s="14" t="n">
        <v>1.33</v>
      </c>
      <c r="I21" s="14" t="n">
        <v>0.9591</v>
      </c>
      <c r="J21" s="14" t="n">
        <v>0.53</v>
      </c>
      <c r="K21" s="13">
        <f>ROUND(F21/100*G21*H21*I21/J21,2)</f>
        <v/>
      </c>
      <c r="L21" s="13" t="n">
        <v>8589.860000000001</v>
      </c>
      <c r="M21" s="13">
        <f>L21-K21</f>
        <v/>
      </c>
      <c r="N21" s="3" t="inlineStr">
        <is>
          <t>bind</t>
        </is>
      </c>
      <c r="O21" s="3" t="inlineStr">
        <is>
          <t>bound</t>
        </is>
      </c>
    </row>
    <row r="22">
      <c r="A22" s="15" t="inlineStr">
        <is>
          <t>2025-09-27</t>
        </is>
      </c>
      <c r="B22" s="15" t="inlineStr">
        <is>
          <t>a144440e-e492-5304-9a12-8912ab24228f</t>
        </is>
      </c>
      <c r="C22" s="15" t="inlineStr">
        <is>
          <t>NJ</t>
        </is>
      </c>
      <c r="D22" s="15" t="inlineStr">
        <is>
          <t>1998 Aston Martin DB5</t>
        </is>
      </c>
      <c r="E22" s="15" t="inlineStr">
        <is>
          <t>07 Post-War Classic (1946-1972)</t>
        </is>
      </c>
      <c r="F22" s="16" t="n">
        <v>935000</v>
      </c>
      <c r="G22" s="17" t="n">
        <v>0.43</v>
      </c>
      <c r="H22" s="17" t="n">
        <v>0.91</v>
      </c>
      <c r="I22" s="17" t="n">
        <v>0.9591</v>
      </c>
      <c r="J22" s="17" t="n">
        <v>0.53</v>
      </c>
      <c r="K22" s="16">
        <f>ROUND(F22/100*G22*H22*I22/J22,2)</f>
        <v/>
      </c>
      <c r="L22" s="16" t="n">
        <v>6620.78</v>
      </c>
      <c r="M22" s="16">
        <f>L22-K22</f>
        <v/>
      </c>
      <c r="N22" s="15" t="inlineStr">
        <is>
          <t>refer</t>
        </is>
      </c>
      <c r="O22" s="15" t="inlineStr">
        <is>
          <t>indicative</t>
        </is>
      </c>
    </row>
    <row r="23">
      <c r="A23" s="3" t="inlineStr">
        <is>
          <t>2025-09-07</t>
        </is>
      </c>
      <c r="B23" s="3" t="inlineStr">
        <is>
          <t>b4de440e-0074-5d2a-8a8a-e60b735a691b</t>
        </is>
      </c>
      <c r="C23" s="3" t="inlineStr">
        <is>
          <t>TX</t>
        </is>
      </c>
      <c r="D23" s="3" t="inlineStr">
        <is>
          <t>1986 Alfa Romeo 8C 2900</t>
        </is>
      </c>
      <c r="E23" s="3" t="inlineStr">
        <is>
          <t>06 Vintage Pre-War (pre-1946)</t>
        </is>
      </c>
      <c r="F23" s="13" t="n">
        <v>420000</v>
      </c>
      <c r="G23" s="14" t="n">
        <v>0.42</v>
      </c>
      <c r="H23" s="14" t="n">
        <v>1.15</v>
      </c>
      <c r="I23" s="14" t="n">
        <v>0.9591</v>
      </c>
      <c r="J23" s="14" t="n">
        <v>0.53</v>
      </c>
      <c r="K23" s="13">
        <f>ROUND(F23/100*G23*H23*I23/J23,2)</f>
        <v/>
      </c>
      <c r="L23" s="13" t="n">
        <v>3671</v>
      </c>
      <c r="M23" s="13">
        <f>L23-K23</f>
        <v/>
      </c>
      <c r="N23" s="3" t="inlineStr">
        <is>
          <t>decline</t>
        </is>
      </c>
      <c r="O23" s="3" t="inlineStr">
        <is>
          <t>indicative</t>
        </is>
      </c>
    </row>
    <row r="24">
      <c r="A24" s="15" t="inlineStr">
        <is>
          <t>2025-09-30</t>
        </is>
      </c>
      <c r="B24" s="15" t="inlineStr">
        <is>
          <t>dc904739-aec0-5175-bed7-5aa7845b2c58</t>
        </is>
      </c>
      <c r="C24" s="15" t="inlineStr">
        <is>
          <t>OH</t>
        </is>
      </c>
      <c r="D24" s="15" t="inlineStr">
        <is>
          <t>1989 Porsche 911 Turbo S</t>
        </is>
      </c>
      <c r="E24" s="15" t="inlineStr">
        <is>
          <t>01 Luxury Sedan/SUV</t>
        </is>
      </c>
      <c r="F24" s="16" t="n">
        <v>650000</v>
      </c>
      <c r="G24" s="17" t="n">
        <v>0.65</v>
      </c>
      <c r="H24" s="17" t="n">
        <v>1.39</v>
      </c>
      <c r="I24" s="17" t="n">
        <v>0.9591</v>
      </c>
      <c r="J24" s="17" t="n">
        <v>0.53</v>
      </c>
      <c r="K24" s="16">
        <f>ROUND(F24/100*G24*H24*I24/J24,2)</f>
        <v/>
      </c>
      <c r="L24" s="16" t="n">
        <v>10627.46</v>
      </c>
      <c r="M24" s="16">
        <f>L24-K24</f>
        <v/>
      </c>
      <c r="N24" s="15" t="inlineStr">
        <is>
          <t>bind</t>
        </is>
      </c>
      <c r="O24" s="15" t="inlineStr">
        <is>
          <t>bound</t>
        </is>
      </c>
    </row>
    <row r="25">
      <c r="A25" s="3" t="inlineStr">
        <is>
          <t>2025-09-27</t>
        </is>
      </c>
      <c r="B25" s="3" t="inlineStr">
        <is>
          <t>c95d2c7f-138e-5516-9150-089d395df7f8</t>
        </is>
      </c>
      <c r="C25" s="3" t="inlineStr">
        <is>
          <t>TX</t>
        </is>
      </c>
      <c r="D25" s="3" t="inlineStr">
        <is>
          <t>1993 Aston Martin DB12</t>
        </is>
      </c>
      <c r="E25" s="3" t="inlineStr">
        <is>
          <t>01 Luxury Sedan/SUV</t>
        </is>
      </c>
      <c r="F25" s="13" t="n">
        <v>285000</v>
      </c>
      <c r="G25" s="14" t="n">
        <v>0.75</v>
      </c>
      <c r="H25" s="14" t="n">
        <v>1.15</v>
      </c>
      <c r="I25" s="14" t="n">
        <v>0.9591</v>
      </c>
      <c r="J25" s="14" t="n">
        <v>0.53</v>
      </c>
      <c r="K25" s="13">
        <f>ROUND(F25/100*G25*H25*I25/J25,2)</f>
        <v/>
      </c>
      <c r="L25" s="13" t="n">
        <v>4448.28</v>
      </c>
      <c r="M25" s="13">
        <f>L25-K25</f>
        <v/>
      </c>
      <c r="N25" s="3" t="inlineStr">
        <is>
          <t>bind</t>
        </is>
      </c>
      <c r="O25" s="3" t="inlineStr">
        <is>
          <t>bound</t>
        </is>
      </c>
    </row>
    <row r="26">
      <c r="A26" s="15" t="inlineStr">
        <is>
          <t>2025-09-10</t>
        </is>
      </c>
      <c r="B26" s="15" t="inlineStr">
        <is>
          <t>f8ea2cdb-3465-503b-b894-30f6ece4298f</t>
        </is>
      </c>
      <c r="C26" s="15" t="inlineStr">
        <is>
          <t>ID</t>
        </is>
      </c>
      <c r="D26" s="15" t="inlineStr">
        <is>
          <t>1957 Maserati GranTurismo</t>
        </is>
      </c>
      <c r="E26" s="15" t="inlineStr">
        <is>
          <t>01 Luxury Sedan/SUV</t>
        </is>
      </c>
      <c r="F26" s="16" t="n">
        <v>285000</v>
      </c>
      <c r="G26" s="17" t="n">
        <v>0.75</v>
      </c>
      <c r="H26" s="17" t="n">
        <v>0.99</v>
      </c>
      <c r="I26" s="17" t="n">
        <v>0.9591</v>
      </c>
      <c r="J26" s="17" t="n">
        <v>0.53</v>
      </c>
      <c r="K26" s="16">
        <f>ROUND(F26/100*G26*H26*I26/J26,2)</f>
        <v/>
      </c>
      <c r="L26" s="16" t="n">
        <v>3829.39</v>
      </c>
      <c r="M26" s="16">
        <f>L26-K26</f>
        <v/>
      </c>
      <c r="N26" s="15" t="inlineStr">
        <is>
          <t>bind</t>
        </is>
      </c>
      <c r="O26" s="15" t="inlineStr">
        <is>
          <t>bound</t>
        </is>
      </c>
    </row>
    <row r="27">
      <c r="A27" s="3" t="inlineStr">
        <is>
          <t>2025-09-25</t>
        </is>
      </c>
      <c r="B27" s="3" t="inlineStr">
        <is>
          <t>c19f2e5d-64c6-5def-9fc2-59e98a94ddb2</t>
        </is>
      </c>
      <c r="C27" s="3" t="inlineStr">
        <is>
          <t>CO</t>
        </is>
      </c>
      <c r="D27" s="3" t="inlineStr">
        <is>
          <t>2003 Mercedes-Benz AMG GT</t>
        </is>
      </c>
      <c r="E27" s="3" t="inlineStr">
        <is>
          <t>01 Luxury Sedan/SUV</t>
        </is>
      </c>
      <c r="F27" s="13" t="n">
        <v>905000</v>
      </c>
      <c r="G27" s="14" t="n">
        <v>0.65</v>
      </c>
      <c r="H27" s="14" t="n">
        <v>1.1</v>
      </c>
      <c r="I27" s="14" t="n">
        <v>0.9591</v>
      </c>
      <c r="J27" s="14" t="n">
        <v>0.53</v>
      </c>
      <c r="K27" s="13">
        <f>ROUND(F27/100*G27*H27*I27/J27,2)</f>
        <v/>
      </c>
      <c r="L27" s="13" t="n">
        <v>11709.61</v>
      </c>
      <c r="M27" s="13">
        <f>L27-K27</f>
        <v/>
      </c>
      <c r="N27" s="3" t="inlineStr">
        <is>
          <t>bind</t>
        </is>
      </c>
      <c r="O27" s="3" t="inlineStr">
        <is>
          <t>bound</t>
        </is>
      </c>
    </row>
    <row r="28">
      <c r="A28" s="15" t="inlineStr">
        <is>
          <t>2025-09-09</t>
        </is>
      </c>
      <c r="B28" s="15" t="inlineStr">
        <is>
          <t>4a7045b4-b78e-5627-9ffa-82b6f462a229</t>
        </is>
      </c>
      <c r="C28" s="15" t="inlineStr">
        <is>
          <t>MA</t>
        </is>
      </c>
      <c r="D28" s="15" t="inlineStr">
        <is>
          <t>2006 Aston Martin DB12</t>
        </is>
      </c>
      <c r="E28" s="15" t="inlineStr">
        <is>
          <t>01 Luxury Sedan/SUV</t>
        </is>
      </c>
      <c r="F28" s="16" t="n">
        <v>465000</v>
      </c>
      <c r="G28" s="17" t="n">
        <v>0.75</v>
      </c>
      <c r="H28" s="17" t="n">
        <v>1.25</v>
      </c>
      <c r="I28" s="17" t="n">
        <v>0.9591</v>
      </c>
      <c r="J28" s="17" t="n">
        <v>0.53</v>
      </c>
      <c r="K28" s="16">
        <f>ROUND(F28/100*G28*H28*I28/J28,2)</f>
        <v/>
      </c>
      <c r="L28" s="16" t="n">
        <v>7888.83</v>
      </c>
      <c r="M28" s="16">
        <f>L28-K28</f>
        <v/>
      </c>
      <c r="N28" s="15" t="inlineStr">
        <is>
          <t>bind</t>
        </is>
      </c>
      <c r="O28" s="15" t="inlineStr">
        <is>
          <t>bound</t>
        </is>
      </c>
    </row>
    <row r="29">
      <c r="A29" s="3" t="inlineStr">
        <is>
          <t>2025-09-08</t>
        </is>
      </c>
      <c r="B29" s="3" t="inlineStr">
        <is>
          <t>99eeed2a-9005-5abc-9dff-7b35e2ffc8a7</t>
        </is>
      </c>
      <c r="C29" s="3" t="inlineStr">
        <is>
          <t>NH</t>
        </is>
      </c>
      <c r="D29" s="3" t="inlineStr">
        <is>
          <t>2006 Ferrari 296 GTB</t>
        </is>
      </c>
      <c r="E29" s="3" t="inlineStr">
        <is>
          <t>03 Supercar</t>
        </is>
      </c>
      <c r="F29" s="13" t="n">
        <v>1450000</v>
      </c>
      <c r="G29" s="14" t="n">
        <v>0.8</v>
      </c>
      <c r="H29" s="14" t="n">
        <v>1.04</v>
      </c>
      <c r="I29" s="14" t="n">
        <v>0.9591</v>
      </c>
      <c r="J29" s="14" t="n">
        <v>0.53</v>
      </c>
      <c r="K29" s="13">
        <f>ROUND(F29/100*G29*H29*I29/J29,2)</f>
        <v/>
      </c>
      <c r="L29" s="13" t="n">
        <v>21831.28</v>
      </c>
      <c r="M29" s="13">
        <f>L29-K29</f>
        <v/>
      </c>
      <c r="N29" s="3" t="inlineStr">
        <is>
          <t>decline</t>
        </is>
      </c>
      <c r="O29" s="3" t="inlineStr">
        <is>
          <t>indicative</t>
        </is>
      </c>
    </row>
    <row r="30">
      <c r="A30" s="15" t="inlineStr">
        <is>
          <t>2025-09-11</t>
        </is>
      </c>
      <c r="B30" s="15" t="inlineStr">
        <is>
          <t>2f36ff5f-cfa0-52ed-83a6-488ad3ec8700</t>
        </is>
      </c>
      <c r="C30" s="15" t="inlineStr">
        <is>
          <t>CO</t>
        </is>
      </c>
      <c r="D30" s="15" t="inlineStr">
        <is>
          <t>1978 Mercedes-Benz AMG GT</t>
        </is>
      </c>
      <c r="E30" s="15" t="inlineStr">
        <is>
          <t>01 Luxury Sedan/SUV</t>
        </is>
      </c>
      <c r="F30" s="16" t="n">
        <v>255000</v>
      </c>
      <c r="G30" s="17" t="n">
        <v>0.75</v>
      </c>
      <c r="H30" s="17" t="n">
        <v>1.1</v>
      </c>
      <c r="I30" s="17" t="n">
        <v>0.9591</v>
      </c>
      <c r="J30" s="17" t="n">
        <v>0.53</v>
      </c>
      <c r="K30" s="16">
        <f>ROUND(F30/100*G30*H30*I30/J30,2)</f>
        <v/>
      </c>
      <c r="L30" s="16" t="n">
        <v>3806.99</v>
      </c>
      <c r="M30" s="16">
        <f>L30-K30</f>
        <v/>
      </c>
      <c r="N30" s="15" t="inlineStr">
        <is>
          <t>decline</t>
        </is>
      </c>
      <c r="O30" s="15" t="inlineStr">
        <is>
          <t>indicative</t>
        </is>
      </c>
    </row>
    <row r="31">
      <c r="A31" s="3" t="inlineStr">
        <is>
          <t>2025-09-10</t>
        </is>
      </c>
      <c r="B31" s="3" t="inlineStr">
        <is>
          <t>508b8771-855b-5d30-ad06-afa5f5b54ccc</t>
        </is>
      </c>
      <c r="C31" s="3" t="inlineStr">
        <is>
          <t>MI</t>
        </is>
      </c>
      <c r="D31" s="3" t="inlineStr">
        <is>
          <t>1994 Jaguar E-Type Series 1</t>
        </is>
      </c>
      <c r="E31" s="3" t="inlineStr">
        <is>
          <t>07 Post-War Classic (1946-1972)</t>
        </is>
      </c>
      <c r="F31" s="13" t="n">
        <v>1095000</v>
      </c>
      <c r="G31" s="14" t="n">
        <v>0.38</v>
      </c>
      <c r="H31" s="14" t="n">
        <v>1.55</v>
      </c>
      <c r="I31" s="14" t="n">
        <v>0.9591</v>
      </c>
      <c r="J31" s="14" t="n">
        <v>0.53</v>
      </c>
      <c r="K31" s="13">
        <f>ROUND(F31/100*G31*H31*I31/J31,2)</f>
        <v/>
      </c>
      <c r="L31" s="13" t="n">
        <v>11671.25</v>
      </c>
      <c r="M31" s="13">
        <f>L31-K31</f>
        <v/>
      </c>
      <c r="N31" s="3" t="inlineStr">
        <is>
          <t>bind</t>
        </is>
      </c>
      <c r="O31" s="3" t="inlineStr">
        <is>
          <t>bound</t>
        </is>
      </c>
    </row>
    <row r="32">
      <c r="A32" s="15" t="inlineStr">
        <is>
          <t>2025-09-09</t>
        </is>
      </c>
      <c r="B32" s="15" t="inlineStr">
        <is>
          <t>62448896-c8db-5000-8829-c23f74f90033</t>
        </is>
      </c>
      <c r="C32" s="15" t="inlineStr">
        <is>
          <t>NY</t>
        </is>
      </c>
      <c r="D32" s="15" t="inlineStr">
        <is>
          <t>1990 Maserati GranTurismo</t>
        </is>
      </c>
      <c r="E32" s="15" t="inlineStr">
        <is>
          <t>01 Luxury Sedan/SUV</t>
        </is>
      </c>
      <c r="F32" s="16" t="n">
        <v>395000</v>
      </c>
      <c r="G32" s="17" t="n">
        <v>0.75</v>
      </c>
      <c r="H32" s="17" t="n">
        <v>1.28</v>
      </c>
      <c r="I32" s="17" t="n">
        <v>0.9591</v>
      </c>
      <c r="J32" s="17" t="n">
        <v>0.53</v>
      </c>
      <c r="K32" s="16">
        <f>ROUND(F32/100*G32*H32*I32/J32,2)</f>
        <v/>
      </c>
      <c r="L32" s="16" t="n">
        <v>6862.09</v>
      </c>
      <c r="M32" s="16">
        <f>L32-K32</f>
        <v/>
      </c>
      <c r="N32" s="15" t="inlineStr">
        <is>
          <t>bind</t>
        </is>
      </c>
      <c r="O32" s="15" t="inlineStr">
        <is>
          <t>bound</t>
        </is>
      </c>
    </row>
    <row r="33">
      <c r="A33" s="3" t="inlineStr">
        <is>
          <t>2025-09-11</t>
        </is>
      </c>
      <c r="B33" s="3" t="inlineStr">
        <is>
          <t>44bb1778-2cc1-50b9-b445-99225fb15686</t>
        </is>
      </c>
      <c r="C33" s="3" t="inlineStr">
        <is>
          <t>SC</t>
        </is>
      </c>
      <c r="D33" s="3" t="inlineStr">
        <is>
          <t>1978 Lamborghini Huracan EVO</t>
        </is>
      </c>
      <c r="E33" s="3" t="inlineStr">
        <is>
          <t>03 Supercar</t>
        </is>
      </c>
      <c r="F33" s="13" t="n">
        <v>1200000</v>
      </c>
      <c r="G33" s="14" t="n">
        <v>0.8</v>
      </c>
      <c r="H33" s="14" t="n">
        <v>1.24</v>
      </c>
      <c r="I33" s="14" t="n">
        <v>0.9591</v>
      </c>
      <c r="J33" s="14" t="n">
        <v>0.53</v>
      </c>
      <c r="K33" s="13">
        <f>ROUND(F33/100*G33*H33*I33/J33,2)</f>
        <v/>
      </c>
      <c r="L33" s="13" t="n">
        <v>21541.75</v>
      </c>
      <c r="M33" s="13">
        <f>L33-K33</f>
        <v/>
      </c>
      <c r="N33" s="3" t="inlineStr">
        <is>
          <t>bind</t>
        </is>
      </c>
      <c r="O33" s="3" t="inlineStr">
        <is>
          <t>bound</t>
        </is>
      </c>
    </row>
    <row r="34">
      <c r="A34" s="15" t="inlineStr">
        <is>
          <t>2025-09-07</t>
        </is>
      </c>
      <c r="B34" s="15" t="inlineStr">
        <is>
          <t>b0b0143e-9b75-5746-a33d-0498d8f7e931</t>
        </is>
      </c>
      <c r="C34" s="15" t="inlineStr">
        <is>
          <t>ID</t>
        </is>
      </c>
      <c r="D34" s="15" t="inlineStr">
        <is>
          <t>2002 Bentley Continental GT</t>
        </is>
      </c>
      <c r="E34" s="15" t="inlineStr">
        <is>
          <t>01 Luxury Sedan/SUV</t>
        </is>
      </c>
      <c r="F34" s="16" t="n">
        <v>245000</v>
      </c>
      <c r="G34" s="17" t="n">
        <v>0.92</v>
      </c>
      <c r="H34" s="17" t="n">
        <v>0.99</v>
      </c>
      <c r="I34" s="17" t="n">
        <v>0.9591</v>
      </c>
      <c r="J34" s="17" t="n">
        <v>0.53</v>
      </c>
      <c r="K34" s="16">
        <f>ROUND(F34/100*G34*H34*I34/J34,2)</f>
        <v/>
      </c>
      <c r="L34" s="16" t="n">
        <v>4038.1</v>
      </c>
      <c r="M34" s="16">
        <f>L34-K34</f>
        <v/>
      </c>
      <c r="N34" s="15" t="inlineStr">
        <is>
          <t>decline</t>
        </is>
      </c>
      <c r="O34" s="15" t="inlineStr">
        <is>
          <t>indicative</t>
        </is>
      </c>
    </row>
    <row r="35">
      <c r="A35" s="3" t="inlineStr">
        <is>
          <t>2025-09-18</t>
        </is>
      </c>
      <c r="B35" s="3" t="inlineStr">
        <is>
          <t>b80d1f10-6f1f-5188-a0bb-177ca8444811</t>
        </is>
      </c>
      <c r="C35" s="3" t="inlineStr">
        <is>
          <t>FL</t>
        </is>
      </c>
      <c r="D35" s="3" t="inlineStr">
        <is>
          <t>2020 Bugatti Type 57</t>
        </is>
      </c>
      <c r="E35" s="3" t="inlineStr">
        <is>
          <t>06 Vintage Pre-War (pre-1946)</t>
        </is>
      </c>
      <c r="F35" s="13" t="n">
        <v>985000</v>
      </c>
      <c r="G35" s="14" t="n">
        <v>0.38</v>
      </c>
      <c r="H35" s="14" t="n">
        <v>1.42</v>
      </c>
      <c r="I35" s="14" t="n">
        <v>0.9591</v>
      </c>
      <c r="J35" s="14" t="n">
        <v>0.53</v>
      </c>
      <c r="K35" s="13">
        <f>ROUND(F35/100*G35*H35*I35/J35,2)</f>
        <v/>
      </c>
      <c r="L35" s="13" t="n">
        <v>9618.26</v>
      </c>
      <c r="M35" s="13">
        <f>L35-K35</f>
        <v/>
      </c>
      <c r="N35" s="3" t="inlineStr">
        <is>
          <t>decline</t>
        </is>
      </c>
      <c r="O35" s="3" t="inlineStr">
        <is>
          <t>indicative</t>
        </is>
      </c>
    </row>
    <row r="36">
      <c r="A36" s="15" t="inlineStr">
        <is>
          <t>2025-09-28</t>
        </is>
      </c>
      <c r="B36" s="15" t="inlineStr">
        <is>
          <t>82a0fcd2-1ad7-5105-bb60-9dad31244f5d</t>
        </is>
      </c>
      <c r="C36" s="15" t="inlineStr">
        <is>
          <t>WV</t>
        </is>
      </c>
      <c r="D36" s="15" t="inlineStr">
        <is>
          <t>1973 Mercedes-Benz 280SL Pagoda</t>
        </is>
      </c>
      <c r="E36" s="15" t="inlineStr">
        <is>
          <t>07 Post-War Classic (1946-1972)</t>
        </is>
      </c>
      <c r="F36" s="16" t="n">
        <v>1360000</v>
      </c>
      <c r="G36" s="17" t="n">
        <v>0.38</v>
      </c>
      <c r="H36" s="17" t="n">
        <v>1.33</v>
      </c>
      <c r="I36" s="17" t="n">
        <v>0.9591</v>
      </c>
      <c r="J36" s="17" t="n">
        <v>0.53</v>
      </c>
      <c r="K36" s="16">
        <f>ROUND(F36/100*G36*H36*I36/J36,2)</f>
        <v/>
      </c>
      <c r="L36" s="16" t="n">
        <v>12438.33</v>
      </c>
      <c r="M36" s="16">
        <f>L36-K36</f>
        <v/>
      </c>
      <c r="N36" s="15" t="inlineStr">
        <is>
          <t>bind</t>
        </is>
      </c>
      <c r="O36" s="15" t="inlineStr">
        <is>
          <t>bound</t>
        </is>
      </c>
    </row>
    <row r="37">
      <c r="A37" s="3" t="inlineStr">
        <is>
          <t>2025-09-14</t>
        </is>
      </c>
      <c r="B37" s="3" t="inlineStr">
        <is>
          <t>11f45be2-7e4c-5edb-8287-8795258a7d80</t>
        </is>
      </c>
      <c r="C37" s="3" t="inlineStr">
        <is>
          <t>WV</t>
        </is>
      </c>
      <c r="D37" s="3" t="inlineStr">
        <is>
          <t>1969 Mercedes-Benz AMG GT</t>
        </is>
      </c>
      <c r="E37" s="3" t="inlineStr">
        <is>
          <t>01 Luxury Sedan/SUV</t>
        </is>
      </c>
      <c r="F37" s="13" t="n">
        <v>850000</v>
      </c>
      <c r="G37" s="14" t="n">
        <v>0.65</v>
      </c>
      <c r="H37" s="14" t="n">
        <v>1.33</v>
      </c>
      <c r="I37" s="14" t="n">
        <v>0.9591</v>
      </c>
      <c r="J37" s="14" t="n">
        <v>0.53</v>
      </c>
      <c r="K37" s="13">
        <f>ROUND(F37/100*G37*H37*I37/J37,2)</f>
        <v/>
      </c>
      <c r="L37" s="13" t="n">
        <v>13297.56</v>
      </c>
      <c r="M37" s="13">
        <f>L37-K37</f>
        <v/>
      </c>
      <c r="N37" s="3" t="inlineStr">
        <is>
          <t>bind</t>
        </is>
      </c>
      <c r="O37" s="3" t="inlineStr">
        <is>
          <t>bound</t>
        </is>
      </c>
    </row>
    <row r="38">
      <c r="A38" s="15" t="inlineStr">
        <is>
          <t>2025-09-20</t>
        </is>
      </c>
      <c r="B38" s="15" t="inlineStr">
        <is>
          <t>3b8c84ec-16cc-5b49-a2d0-4c84c1f5264f</t>
        </is>
      </c>
      <c r="C38" s="15" t="inlineStr">
        <is>
          <t>CT</t>
        </is>
      </c>
      <c r="D38" s="15" t="inlineStr">
        <is>
          <t>1970 McLaren 750S</t>
        </is>
      </c>
      <c r="E38" s="15" t="inlineStr">
        <is>
          <t>03 Supercar</t>
        </is>
      </c>
      <c r="F38" s="16" t="n">
        <v>615000</v>
      </c>
      <c r="G38" s="17" t="n">
        <v>0.95</v>
      </c>
      <c r="H38" s="17" t="n">
        <v>1.12</v>
      </c>
      <c r="I38" s="17" t="n">
        <v>0.9591</v>
      </c>
      <c r="J38" s="17" t="n">
        <v>0.53</v>
      </c>
      <c r="K38" s="16">
        <f>ROUND(F38/100*G38*H38*I38/J38,2)</f>
        <v/>
      </c>
      <c r="L38" s="16" t="n">
        <v>11841.45</v>
      </c>
      <c r="M38" s="16">
        <f>L38-K38</f>
        <v/>
      </c>
      <c r="N38" s="15" t="inlineStr">
        <is>
          <t>decline</t>
        </is>
      </c>
      <c r="O38" s="15" t="inlineStr">
        <is>
          <t>indicative</t>
        </is>
      </c>
    </row>
    <row r="39">
      <c r="A39" s="3" t="inlineStr">
        <is>
          <t>2025-09-28</t>
        </is>
      </c>
      <c r="B39" s="3" t="inlineStr">
        <is>
          <t>8038ac99-797f-5815-9d0d-1bc3a2c87165</t>
        </is>
      </c>
      <c r="C39" s="3" t="inlineStr">
        <is>
          <t>AR</t>
        </is>
      </c>
      <c r="D39" s="3" t="inlineStr">
        <is>
          <t>1981 Ferrari 296 GTB</t>
        </is>
      </c>
      <c r="E39" s="3" t="inlineStr">
        <is>
          <t>03 Supercar</t>
        </is>
      </c>
      <c r="F39" s="13" t="n">
        <v>1215000</v>
      </c>
      <c r="G39" s="14" t="n">
        <v>0.8</v>
      </c>
      <c r="H39" s="14" t="n">
        <v>1.38</v>
      </c>
      <c r="I39" s="14" t="n">
        <v>0.9591</v>
      </c>
      <c r="J39" s="14" t="n">
        <v>0.53</v>
      </c>
      <c r="K39" s="13">
        <f>ROUND(F39/100*G39*H39*I39/J39,2)</f>
        <v/>
      </c>
      <c r="L39" s="13" t="n">
        <v>24273.55</v>
      </c>
      <c r="M39" s="13">
        <f>L39-K39</f>
        <v/>
      </c>
      <c r="N39" s="3" t="inlineStr">
        <is>
          <t>bind</t>
        </is>
      </c>
      <c r="O39" s="3" t="inlineStr">
        <is>
          <t>bound</t>
        </is>
      </c>
    </row>
    <row r="40">
      <c r="A40" s="15" t="inlineStr">
        <is>
          <t>2025-09-16</t>
        </is>
      </c>
      <c r="B40" s="15" t="inlineStr">
        <is>
          <t>a62fde11-0e14-51ab-ad6f-a121be3623eb</t>
        </is>
      </c>
      <c r="C40" s="15" t="inlineStr">
        <is>
          <t>MI</t>
        </is>
      </c>
      <c r="D40" s="15" t="inlineStr">
        <is>
          <t>1990 Ferrari 296 GTB</t>
        </is>
      </c>
      <c r="E40" s="15" t="inlineStr">
        <is>
          <t>03 Supercar</t>
        </is>
      </c>
      <c r="F40" s="16" t="n">
        <v>1950000</v>
      </c>
      <c r="G40" s="17" t="n">
        <v>0.8</v>
      </c>
      <c r="H40" s="17" t="n">
        <v>1.55</v>
      </c>
      <c r="I40" s="17" t="n">
        <v>0.9591</v>
      </c>
      <c r="J40" s="17" t="n">
        <v>0.53</v>
      </c>
      <c r="K40" s="16">
        <f>ROUND(F40/100*G40*H40*I40/J40,2)</f>
        <v/>
      </c>
      <c r="L40" s="16" t="n">
        <v>43756.67</v>
      </c>
      <c r="M40" s="16">
        <f>L40-K40</f>
        <v/>
      </c>
      <c r="N40" s="15" t="inlineStr">
        <is>
          <t>bind</t>
        </is>
      </c>
      <c r="O40" s="15" t="inlineStr">
        <is>
          <t>bound</t>
        </is>
      </c>
    </row>
    <row r="41">
      <c r="A41" s="3" t="inlineStr">
        <is>
          <t>2025-09-19</t>
        </is>
      </c>
      <c r="B41" s="3" t="inlineStr">
        <is>
          <t>b3e1925e-ed0f-517d-87ed-482dd5177585</t>
        </is>
      </c>
      <c r="C41" s="3" t="inlineStr">
        <is>
          <t>ND</t>
        </is>
      </c>
      <c r="D41" s="3" t="inlineStr">
        <is>
          <t>1976 Ferrari 296 GTB</t>
        </is>
      </c>
      <c r="E41" s="3" t="inlineStr">
        <is>
          <t>03 Supercar</t>
        </is>
      </c>
      <c r="F41" s="13" t="n">
        <v>575000</v>
      </c>
      <c r="G41" s="14" t="n">
        <v>0.95</v>
      </c>
      <c r="H41" s="14" t="n">
        <v>1.02</v>
      </c>
      <c r="I41" s="14" t="n">
        <v>0.9591</v>
      </c>
      <c r="J41" s="14" t="n">
        <v>0.53</v>
      </c>
      <c r="K41" s="13">
        <f>ROUND(F41/100*G41*H41*I41/J41,2)</f>
        <v/>
      </c>
      <c r="L41" s="13" t="n">
        <v>10082.77</v>
      </c>
      <c r="M41" s="13">
        <f>L41-K41</f>
        <v/>
      </c>
      <c r="N41" s="3" t="inlineStr">
        <is>
          <t>decline</t>
        </is>
      </c>
      <c r="O41" s="3" t="inlineStr">
        <is>
          <t>indicative</t>
        </is>
      </c>
    </row>
    <row r="42">
      <c r="A42" s="15" t="inlineStr">
        <is>
          <t>2025-09-03</t>
        </is>
      </c>
      <c r="B42" s="15" t="inlineStr">
        <is>
          <t>422cf8f3-a19b-5fbe-a874-082caf5133f1</t>
        </is>
      </c>
      <c r="C42" s="15" t="inlineStr">
        <is>
          <t>FL</t>
        </is>
      </c>
      <c r="D42" s="15" t="inlineStr">
        <is>
          <t>1957 Maserati GranTurismo</t>
        </is>
      </c>
      <c r="E42" s="15" t="inlineStr">
        <is>
          <t>01 Luxury Sedan/SUV</t>
        </is>
      </c>
      <c r="F42" s="16" t="n">
        <v>390000</v>
      </c>
      <c r="G42" s="17" t="n">
        <v>0.75</v>
      </c>
      <c r="H42" s="17" t="n">
        <v>1.42</v>
      </c>
      <c r="I42" s="17" t="n">
        <v>0.9591</v>
      </c>
      <c r="J42" s="17" t="n">
        <v>0.53</v>
      </c>
      <c r="K42" s="16">
        <f>ROUND(F42/100*G42*H42*I42/J42,2)</f>
        <v/>
      </c>
      <c r="L42" s="16" t="n">
        <v>7516.27</v>
      </c>
      <c r="M42" s="16">
        <f>L42-K42</f>
        <v/>
      </c>
      <c r="N42" s="15" t="inlineStr">
        <is>
          <t>decline</t>
        </is>
      </c>
      <c r="O42" s="15" t="inlineStr">
        <is>
          <t>indicative</t>
        </is>
      </c>
    </row>
    <row r="43">
      <c r="A43" s="3" t="inlineStr">
        <is>
          <t>2025-09-14</t>
        </is>
      </c>
      <c r="B43" s="3" t="inlineStr">
        <is>
          <t>5ca349f9-6687-57b5-886a-961e5abe24fb</t>
        </is>
      </c>
      <c r="C43" s="3" t="inlineStr">
        <is>
          <t>TX</t>
        </is>
      </c>
      <c r="D43" s="3" t="inlineStr">
        <is>
          <t>1965 Bugatti Type 57</t>
        </is>
      </c>
      <c r="E43" s="3" t="inlineStr">
        <is>
          <t>06 Vintage Pre-War (pre-1946)</t>
        </is>
      </c>
      <c r="F43" s="13" t="n">
        <v>410000</v>
      </c>
      <c r="G43" s="14" t="n">
        <v>0.42</v>
      </c>
      <c r="H43" s="14" t="n">
        <v>1.15</v>
      </c>
      <c r="I43" s="14" t="n">
        <v>0.9591</v>
      </c>
      <c r="J43" s="14" t="n">
        <v>0.53</v>
      </c>
      <c r="K43" s="13">
        <f>ROUND(F43/100*G43*H43*I43/J43,2)</f>
        <v/>
      </c>
      <c r="L43" s="13" t="n">
        <v>3583.6</v>
      </c>
      <c r="M43" s="13">
        <f>L43-K43</f>
        <v/>
      </c>
      <c r="N43" s="3" t="inlineStr">
        <is>
          <t>decline</t>
        </is>
      </c>
      <c r="O43" s="3" t="inlineStr">
        <is>
          <t>indicative</t>
        </is>
      </c>
    </row>
    <row r="44">
      <c r="A44" s="15" t="inlineStr">
        <is>
          <t>2025-09-25</t>
        </is>
      </c>
      <c r="B44" s="15" t="inlineStr">
        <is>
          <t>173a16d6-6df1-5e34-9d84-c9f295ab848a</t>
        </is>
      </c>
      <c r="C44" s="15" t="inlineStr">
        <is>
          <t>WV</t>
        </is>
      </c>
      <c r="D44" s="15" t="inlineStr">
        <is>
          <t>1994 Mercedes-Benz AMG GT</t>
        </is>
      </c>
      <c r="E44" s="15" t="inlineStr">
        <is>
          <t>01 Luxury Sedan/SUV</t>
        </is>
      </c>
      <c r="F44" s="16" t="n">
        <v>495000</v>
      </c>
      <c r="G44" s="17" t="n">
        <v>0.75</v>
      </c>
      <c r="H44" s="17" t="n">
        <v>1.33</v>
      </c>
      <c r="I44" s="17" t="n">
        <v>0.9591</v>
      </c>
      <c r="J44" s="17" t="n">
        <v>0.53</v>
      </c>
      <c r="K44" s="16">
        <f>ROUND(F44/100*G44*H44*I44/J44,2)</f>
        <v/>
      </c>
      <c r="L44" s="16" t="n">
        <v>8935.23</v>
      </c>
      <c r="M44" s="16">
        <f>L44-K44</f>
        <v/>
      </c>
      <c r="N44" s="15" t="inlineStr">
        <is>
          <t>bind</t>
        </is>
      </c>
      <c r="O44" s="15" t="inlineStr">
        <is>
          <t>bound</t>
        </is>
      </c>
    </row>
    <row r="45">
      <c r="A45" s="3" t="inlineStr">
        <is>
          <t>2025-09-27</t>
        </is>
      </c>
      <c r="B45" s="3" t="inlineStr">
        <is>
          <t>f3b7af52-96bd-590b-97d8-31b06989b0cc</t>
        </is>
      </c>
      <c r="C45" s="3" t="inlineStr">
        <is>
          <t>AR</t>
        </is>
      </c>
      <c r="D45" s="3" t="inlineStr">
        <is>
          <t>1995 Mercedes-Benz AMG GT</t>
        </is>
      </c>
      <c r="E45" s="3" t="inlineStr">
        <is>
          <t>01 Luxury Sedan/SUV</t>
        </is>
      </c>
      <c r="F45" s="13" t="n">
        <v>1515000</v>
      </c>
      <c r="G45" s="14" t="n">
        <v>0.55</v>
      </c>
      <c r="H45" s="14" t="n">
        <v>1.38</v>
      </c>
      <c r="I45" s="14" t="n">
        <v>0.9591</v>
      </c>
      <c r="J45" s="14" t="n">
        <v>0.53</v>
      </c>
      <c r="K45" s="13">
        <f>ROUND(F45/100*G45*H45*I45/J45,2)</f>
        <v/>
      </c>
      <c r="L45" s="13" t="n">
        <v>20808.58</v>
      </c>
      <c r="M45" s="13">
        <f>L45-K45</f>
        <v/>
      </c>
      <c r="N45" s="3" t="inlineStr">
        <is>
          <t>decline</t>
        </is>
      </c>
      <c r="O45" s="3" t="inlineStr">
        <is>
          <t>indicative</t>
        </is>
      </c>
    </row>
    <row r="46">
      <c r="A46" s="15" t="inlineStr">
        <is>
          <t>2025-09-04</t>
        </is>
      </c>
      <c r="B46" s="15" t="inlineStr">
        <is>
          <t>413283c2-ca66-55ef-b49b-f75530f4bd07</t>
        </is>
      </c>
      <c r="C46" s="15" t="inlineStr">
        <is>
          <t>CA</t>
        </is>
      </c>
      <c r="D46" s="15" t="inlineStr">
        <is>
          <t>1987 Bentley Continental GT</t>
        </is>
      </c>
      <c r="E46" s="15" t="inlineStr">
        <is>
          <t>01 Luxury Sedan/SUV</t>
        </is>
      </c>
      <c r="F46" s="16" t="n">
        <v>830000</v>
      </c>
      <c r="G46" s="17" t="n">
        <v>0.65</v>
      </c>
      <c r="H46" s="17" t="n">
        <v>1.35</v>
      </c>
      <c r="I46" s="17" t="n">
        <v>0.9591</v>
      </c>
      <c r="J46" s="17" t="n">
        <v>0.53</v>
      </c>
      <c r="K46" s="16">
        <f>ROUND(F46/100*G46*H46*I46/J46,2)</f>
        <v/>
      </c>
      <c r="L46" s="16" t="n">
        <v>13179.93</v>
      </c>
      <c r="M46" s="16">
        <f>L46-K46</f>
        <v/>
      </c>
      <c r="N46" s="15" t="inlineStr">
        <is>
          <t>decline</t>
        </is>
      </c>
      <c r="O46" s="15" t="inlineStr">
        <is>
          <t>indicative</t>
        </is>
      </c>
    </row>
    <row r="47">
      <c r="A47" s="3" t="inlineStr">
        <is>
          <t>2025-09-01</t>
        </is>
      </c>
      <c r="B47" s="3" t="inlineStr">
        <is>
          <t>b13eeb1e-cf30-5462-b1f5-9b2fb184047f</t>
        </is>
      </c>
      <c r="C47" s="3" t="inlineStr">
        <is>
          <t>MA</t>
        </is>
      </c>
      <c r="D47" s="3" t="inlineStr">
        <is>
          <t>2009 BMW M8 Competition</t>
        </is>
      </c>
      <c r="E47" s="3" t="inlineStr">
        <is>
          <t>01 Luxury Sedan/SUV</t>
        </is>
      </c>
      <c r="F47" s="13" t="n">
        <v>1635000</v>
      </c>
      <c r="G47" s="14" t="n">
        <v>0.55</v>
      </c>
      <c r="H47" s="14" t="n">
        <v>1.25</v>
      </c>
      <c r="I47" s="14" t="n">
        <v>0.9591</v>
      </c>
      <c r="J47" s="14" t="n">
        <v>0.53</v>
      </c>
      <c r="K47" s="13">
        <f>ROUND(F47/100*G47*H47*I47/J47,2)</f>
        <v/>
      </c>
      <c r="L47" s="13" t="n">
        <v>20341.29</v>
      </c>
      <c r="M47" s="13">
        <f>L47-K47</f>
        <v/>
      </c>
      <c r="N47" s="3" t="inlineStr">
        <is>
          <t>decline</t>
        </is>
      </c>
      <c r="O47" s="3" t="inlineStr">
        <is>
          <t>indicative</t>
        </is>
      </c>
    </row>
    <row r="48">
      <c r="A48" s="15" t="inlineStr">
        <is>
          <t>2025-09-23</t>
        </is>
      </c>
      <c r="B48" s="15" t="inlineStr">
        <is>
          <t>0f73e32e-c554-51ad-a4d2-b1e48f341075</t>
        </is>
      </c>
      <c r="C48" s="15" t="inlineStr">
        <is>
          <t>NC</t>
        </is>
      </c>
      <c r="D48" s="15" t="inlineStr">
        <is>
          <t>2021 Bentley Continental GT</t>
        </is>
      </c>
      <c r="E48" s="15" t="inlineStr">
        <is>
          <t>01 Luxury Sedan/SUV</t>
        </is>
      </c>
      <c r="F48" s="16" t="n">
        <v>360000</v>
      </c>
      <c r="G48" s="17" t="n">
        <v>0.75</v>
      </c>
      <c r="H48" s="17" t="n">
        <v>1.15</v>
      </c>
      <c r="I48" s="17" t="n">
        <v>0.9591</v>
      </c>
      <c r="J48" s="17" t="n">
        <v>0.53</v>
      </c>
      <c r="K48" s="16">
        <f>ROUND(F48/100*G48*H48*I48/J48,2)</f>
        <v/>
      </c>
      <c r="L48" s="16" t="n">
        <v>5618.88</v>
      </c>
      <c r="M48" s="16">
        <f>L48-K48</f>
        <v/>
      </c>
      <c r="N48" s="15" t="inlineStr">
        <is>
          <t>bind</t>
        </is>
      </c>
      <c r="O48" s="15" t="inlineStr">
        <is>
          <t>bound</t>
        </is>
      </c>
    </row>
    <row r="49">
      <c r="A49" s="3" t="inlineStr">
        <is>
          <t>2025-09-13</t>
        </is>
      </c>
      <c r="B49" s="3" t="inlineStr">
        <is>
          <t>f66aa92b-85a5-580b-868a-759de4d9da67</t>
        </is>
      </c>
      <c r="C49" s="3" t="inlineStr">
        <is>
          <t>CA</t>
        </is>
      </c>
      <c r="D49" s="3" t="inlineStr">
        <is>
          <t>2019 Bentley Continental GT</t>
        </is>
      </c>
      <c r="E49" s="3" t="inlineStr">
        <is>
          <t>01 Luxury Sedan/SUV</t>
        </is>
      </c>
      <c r="F49" s="13" t="n">
        <v>740000</v>
      </c>
      <c r="G49" s="14" t="n">
        <v>0.65</v>
      </c>
      <c r="H49" s="14" t="n">
        <v>1.35</v>
      </c>
      <c r="I49" s="14" t="n">
        <v>0.9591</v>
      </c>
      <c r="J49" s="14" t="n">
        <v>0.53</v>
      </c>
      <c r="K49" s="13">
        <f>ROUND(F49/100*G49*H49*I49/J49,2)</f>
        <v/>
      </c>
      <c r="L49" s="13" t="n">
        <v>11750.79</v>
      </c>
      <c r="M49" s="13">
        <f>L49-K49</f>
        <v/>
      </c>
      <c r="N49" s="3" t="inlineStr">
        <is>
          <t>bind</t>
        </is>
      </c>
      <c r="O49" s="3" t="inlineStr">
        <is>
          <t>bound</t>
        </is>
      </c>
    </row>
    <row r="50">
      <c r="A50" s="15" t="inlineStr">
        <is>
          <t>2025-09-15</t>
        </is>
      </c>
      <c r="B50" s="15" t="inlineStr">
        <is>
          <t>a0acebc3-cf23-5ff4-b8ee-8a04d239d05a</t>
        </is>
      </c>
      <c r="C50" s="15" t="inlineStr">
        <is>
          <t>CA</t>
        </is>
      </c>
      <c r="D50" s="15" t="inlineStr">
        <is>
          <t>2015 Jaguar E-Type Series 1</t>
        </is>
      </c>
      <c r="E50" s="15" t="inlineStr">
        <is>
          <t>07 Post-War Classic (1946-1972)</t>
        </is>
      </c>
      <c r="F50" s="16" t="n">
        <v>145000</v>
      </c>
      <c r="G50" s="17" t="n">
        <v>0.57</v>
      </c>
      <c r="H50" s="17" t="n">
        <v>1.35</v>
      </c>
      <c r="I50" s="17" t="n">
        <v>0.9591</v>
      </c>
      <c r="J50" s="17" t="n">
        <v>0.53</v>
      </c>
      <c r="K50" s="16">
        <f>ROUND(F50/100*G50*H50*I50/J50,2)</f>
        <v/>
      </c>
      <c r="L50" s="16" t="n">
        <v>2019.14</v>
      </c>
      <c r="M50" s="16">
        <f>L50-K50</f>
        <v/>
      </c>
      <c r="N50" s="15" t="inlineStr">
        <is>
          <t>bind</t>
        </is>
      </c>
      <c r="O50" s="15" t="inlineStr">
        <is>
          <t>bound</t>
        </is>
      </c>
    </row>
    <row r="51">
      <c r="A51" s="3" t="inlineStr">
        <is>
          <t>2025-09-12</t>
        </is>
      </c>
      <c r="B51" s="3" t="inlineStr">
        <is>
          <t>1a15183d-3e65-5d13-90b1-84cec575a436</t>
        </is>
      </c>
      <c r="C51" s="3" t="inlineStr">
        <is>
          <t>MA</t>
        </is>
      </c>
      <c r="D51" s="3" t="inlineStr">
        <is>
          <t>1981 BMW M8 Competition</t>
        </is>
      </c>
      <c r="E51" s="3" t="inlineStr">
        <is>
          <t>01 Luxury Sedan/SUV</t>
        </is>
      </c>
      <c r="F51" s="13" t="n">
        <v>1150000</v>
      </c>
      <c r="G51" s="14" t="n">
        <v>0.55</v>
      </c>
      <c r="H51" s="14" t="n">
        <v>1.25</v>
      </c>
      <c r="I51" s="14" t="n">
        <v>0.9591</v>
      </c>
      <c r="J51" s="14" t="n">
        <v>0.53</v>
      </c>
      <c r="K51" s="13">
        <f>ROUND(F51/100*G51*H51*I51/J51,2)</f>
        <v/>
      </c>
      <c r="L51" s="13" t="n">
        <v>14307.33</v>
      </c>
      <c r="M51" s="13">
        <f>L51-K51</f>
        <v/>
      </c>
      <c r="N51" s="3" t="inlineStr">
        <is>
          <t>decline</t>
        </is>
      </c>
      <c r="O51" s="3" t="inlineStr">
        <is>
          <t>indicative</t>
        </is>
      </c>
    </row>
    <row r="52">
      <c r="A52" s="15" t="inlineStr">
        <is>
          <t>2025-09-13</t>
        </is>
      </c>
      <c r="B52" s="15" t="inlineStr">
        <is>
          <t>5102cab5-9079-5c35-8568-4c8aa1c2bff6</t>
        </is>
      </c>
      <c r="C52" s="15" t="inlineStr">
        <is>
          <t>TN</t>
        </is>
      </c>
      <c r="D52" s="15" t="inlineStr">
        <is>
          <t>2008 McLaren 750S</t>
        </is>
      </c>
      <c r="E52" s="15" t="inlineStr">
        <is>
          <t>03 Supercar</t>
        </is>
      </c>
      <c r="F52" s="16" t="n">
        <v>1580000</v>
      </c>
      <c r="G52" s="17" t="n">
        <v>0.8</v>
      </c>
      <c r="H52" s="17" t="n">
        <v>0.98</v>
      </c>
      <c r="I52" s="17" t="n">
        <v>0.9591</v>
      </c>
      <c r="J52" s="17" t="n">
        <v>0.53</v>
      </c>
      <c r="K52" s="16">
        <f>ROUND(F52/100*G52*H52*I52/J52,2)</f>
        <v/>
      </c>
      <c r="L52" s="16" t="n">
        <v>22416.16</v>
      </c>
      <c r="M52" s="16">
        <f>L52-K52</f>
        <v/>
      </c>
      <c r="N52" s="15" t="inlineStr">
        <is>
          <t>bind</t>
        </is>
      </c>
      <c r="O52" s="15" t="inlineStr">
        <is>
          <t>bound</t>
        </is>
      </c>
    </row>
    <row r="53">
      <c r="A53" s="3" t="inlineStr">
        <is>
          <t>2025-09-28</t>
        </is>
      </c>
      <c r="B53" s="3" t="inlineStr">
        <is>
          <t>cf61e213-bb6a-5c75-9ac2-09738827d9d5</t>
        </is>
      </c>
      <c r="C53" s="3" t="inlineStr">
        <is>
          <t>MI</t>
        </is>
      </c>
      <c r="D53" s="3" t="inlineStr">
        <is>
          <t>2004 Icon Derelict</t>
        </is>
      </c>
      <c r="E53" s="3" t="inlineStr">
        <is>
          <t>11 Restomod/Coachbuilt</t>
        </is>
      </c>
      <c r="F53" s="13" t="n">
        <v>510000</v>
      </c>
      <c r="G53" s="14" t="n">
        <v>0.78</v>
      </c>
      <c r="H53" s="14" t="n">
        <v>1.55</v>
      </c>
      <c r="I53" s="14" t="n">
        <v>0.9591</v>
      </c>
      <c r="J53" s="14" t="n">
        <v>0.53</v>
      </c>
      <c r="K53" s="13">
        <f>ROUND(F53/100*G53*H53*I53/J53,2)</f>
        <v/>
      </c>
      <c r="L53" s="13" t="n">
        <v>11157.95</v>
      </c>
      <c r="M53" s="13">
        <f>L53-K53</f>
        <v/>
      </c>
      <c r="N53" s="3" t="inlineStr">
        <is>
          <t>bind</t>
        </is>
      </c>
      <c r="O53" s="3" t="inlineStr">
        <is>
          <t>bound</t>
        </is>
      </c>
    </row>
    <row r="54">
      <c r="A54" s="15" t="inlineStr">
        <is>
          <t>2025-09-15</t>
        </is>
      </c>
      <c r="B54" s="15" t="inlineStr">
        <is>
          <t>54250def-602e-5957-818e-2fbc04eb0be6</t>
        </is>
      </c>
      <c r="C54" s="15" t="inlineStr">
        <is>
          <t>NC</t>
        </is>
      </c>
      <c r="D54" s="15" t="inlineStr">
        <is>
          <t>1962 Porsche 911 Turbo S</t>
        </is>
      </c>
      <c r="E54" s="15" t="inlineStr">
        <is>
          <t>01 Luxury Sedan/SUV</t>
        </is>
      </c>
      <c r="F54" s="16" t="n">
        <v>645000</v>
      </c>
      <c r="G54" s="17" t="n">
        <v>0.65</v>
      </c>
      <c r="H54" s="17" t="n">
        <v>1.15</v>
      </c>
      <c r="I54" s="17" t="n">
        <v>0.9591</v>
      </c>
      <c r="J54" s="17" t="n">
        <v>0.53</v>
      </c>
      <c r="K54" s="16">
        <f>ROUND(F54/100*G54*H54*I54/J54,2)</f>
        <v/>
      </c>
      <c r="L54" s="16" t="n">
        <v>8724.870000000001</v>
      </c>
      <c r="M54" s="16">
        <f>L54-K54</f>
        <v/>
      </c>
      <c r="N54" s="15" t="inlineStr">
        <is>
          <t>bind</t>
        </is>
      </c>
      <c r="O54" s="15" t="inlineStr">
        <is>
          <t>bound</t>
        </is>
      </c>
    </row>
    <row r="55">
      <c r="A55" s="3" t="inlineStr">
        <is>
          <t>2025-09-10</t>
        </is>
      </c>
      <c r="B55" s="3" t="inlineStr">
        <is>
          <t>4523221f-310d-5b26-b574-ba4fbc674d72</t>
        </is>
      </c>
      <c r="C55" s="3" t="inlineStr">
        <is>
          <t>NJ</t>
        </is>
      </c>
      <c r="D55" s="3" t="inlineStr">
        <is>
          <t>1988 Ferrari 296 GTB</t>
        </is>
      </c>
      <c r="E55" s="3" t="inlineStr">
        <is>
          <t>03 Supercar</t>
        </is>
      </c>
      <c r="F55" s="13" t="n">
        <v>455000</v>
      </c>
      <c r="G55" s="14" t="n">
        <v>1.15</v>
      </c>
      <c r="H55" s="14" t="n">
        <v>0.91</v>
      </c>
      <c r="I55" s="14" t="n">
        <v>0.9591</v>
      </c>
      <c r="J55" s="14" t="n">
        <v>0.53</v>
      </c>
      <c r="K55" s="13">
        <f>ROUND(F55/100*G55*H55*I55/J55,2)</f>
        <v/>
      </c>
      <c r="L55" s="13" t="n">
        <v>8616.65</v>
      </c>
      <c r="M55" s="13">
        <f>L55-K55</f>
        <v/>
      </c>
      <c r="N55" s="3" t="inlineStr">
        <is>
          <t>bind</t>
        </is>
      </c>
      <c r="O55" s="3" t="inlineStr">
        <is>
          <t>bound</t>
        </is>
      </c>
    </row>
    <row r="56">
      <c r="A56" s="15" t="inlineStr">
        <is>
          <t>2025-09-20</t>
        </is>
      </c>
      <c r="B56" s="15" t="inlineStr">
        <is>
          <t>3c999346-4f85-5961-93e5-828eaee6f18a</t>
        </is>
      </c>
      <c r="C56" s="15" t="inlineStr">
        <is>
          <t>NV</t>
        </is>
      </c>
      <c r="D56" s="15" t="inlineStr">
        <is>
          <t>1998 BMW M8 Competition</t>
        </is>
      </c>
      <c r="E56" s="15" t="inlineStr">
        <is>
          <t>01 Luxury Sedan/SUV</t>
        </is>
      </c>
      <c r="F56" s="16" t="n">
        <v>480000</v>
      </c>
      <c r="G56" s="17" t="n">
        <v>0.75</v>
      </c>
      <c r="H56" s="17" t="n">
        <v>1.17</v>
      </c>
      <c r="I56" s="17" t="n">
        <v>0.9591</v>
      </c>
      <c r="J56" s="17" t="n">
        <v>0.53</v>
      </c>
      <c r="K56" s="16">
        <f>ROUND(F56/100*G56*H56*I56/J56,2)</f>
        <v/>
      </c>
      <c r="L56" s="16" t="n">
        <v>7622.13</v>
      </c>
      <c r="M56" s="16">
        <f>L56-K56</f>
        <v/>
      </c>
      <c r="N56" s="15" t="inlineStr">
        <is>
          <t>bind</t>
        </is>
      </c>
      <c r="O56" s="15" t="inlineStr">
        <is>
          <t>bound</t>
        </is>
      </c>
    </row>
    <row r="57">
      <c r="A57" s="3" t="inlineStr">
        <is>
          <t>2025-09-23</t>
        </is>
      </c>
      <c r="B57" s="3" t="inlineStr">
        <is>
          <t>f8436a39-6c43-5371-84b8-0417d633c8ca</t>
        </is>
      </c>
      <c r="C57" s="3" t="inlineStr">
        <is>
          <t>IL</t>
        </is>
      </c>
      <c r="D57" s="3" t="inlineStr">
        <is>
          <t>1976 Maserati GranTurismo</t>
        </is>
      </c>
      <c r="E57" s="3" t="inlineStr">
        <is>
          <t>01 Luxury Sedan/SUV</t>
        </is>
      </c>
      <c r="F57" s="13" t="n">
        <v>540000</v>
      </c>
      <c r="G57" s="14" t="n">
        <v>0.65</v>
      </c>
      <c r="H57" s="14" t="n">
        <v>1.36</v>
      </c>
      <c r="I57" s="14" t="n">
        <v>0.9591</v>
      </c>
      <c r="J57" s="14" t="n">
        <v>0.53</v>
      </c>
      <c r="K57" s="13">
        <f>ROUND(F57/100*G57*H57*I57/J57,2)</f>
        <v/>
      </c>
      <c r="L57" s="13" t="n">
        <v>8638.41</v>
      </c>
      <c r="M57" s="13">
        <f>L57-K57</f>
        <v/>
      </c>
      <c r="N57" s="3" t="inlineStr">
        <is>
          <t>decline</t>
        </is>
      </c>
      <c r="O57" s="3" t="inlineStr">
        <is>
          <t>indicative</t>
        </is>
      </c>
    </row>
    <row r="58">
      <c r="A58" s="15" t="inlineStr">
        <is>
          <t>2025-09-03</t>
        </is>
      </c>
      <c r="B58" s="15" t="inlineStr">
        <is>
          <t>e86f5003-536a-59c0-8e2a-cada4c444ae5</t>
        </is>
      </c>
      <c r="C58" s="15" t="inlineStr">
        <is>
          <t>MT</t>
        </is>
      </c>
      <c r="D58" s="15" t="inlineStr">
        <is>
          <t>1956 Lamborghini Huracan EVO</t>
        </is>
      </c>
      <c r="E58" s="15" t="inlineStr">
        <is>
          <t>03 Supercar</t>
        </is>
      </c>
      <c r="F58" s="16" t="n">
        <v>890000</v>
      </c>
      <c r="G58" s="17" t="n">
        <v>0.95</v>
      </c>
      <c r="H58" s="17" t="n">
        <v>0.93</v>
      </c>
      <c r="I58" s="17" t="n">
        <v>0.9591</v>
      </c>
      <c r="J58" s="17" t="n">
        <v>0.53</v>
      </c>
      <c r="K58" s="16">
        <f>ROUND(F58/100*G58*H58*I58/J58,2)</f>
        <v/>
      </c>
      <c r="L58" s="16" t="n">
        <v>14229.33</v>
      </c>
      <c r="M58" s="16">
        <f>L58-K58</f>
        <v/>
      </c>
      <c r="N58" s="15" t="inlineStr">
        <is>
          <t>decline</t>
        </is>
      </c>
      <c r="O58" s="15" t="inlineStr">
        <is>
          <t>indicative</t>
        </is>
      </c>
    </row>
    <row r="59">
      <c r="A59" s="3" t="inlineStr">
        <is>
          <t>2025-09-20</t>
        </is>
      </c>
      <c r="B59" s="3" t="inlineStr">
        <is>
          <t>d66ea076-770a-59c4-995f-255e4f6eaaa3</t>
        </is>
      </c>
      <c r="C59" s="3" t="inlineStr">
        <is>
          <t>CA</t>
        </is>
      </c>
      <c r="D59" s="3" t="inlineStr">
        <is>
          <t>2013 Bentley Continental GT</t>
        </is>
      </c>
      <c r="E59" s="3" t="inlineStr">
        <is>
          <t>01 Luxury Sedan/SUV</t>
        </is>
      </c>
      <c r="F59" s="13" t="n">
        <v>505000</v>
      </c>
      <c r="G59" s="14" t="n">
        <v>0.65</v>
      </c>
      <c r="H59" s="14" t="n">
        <v>1.35</v>
      </c>
      <c r="I59" s="14" t="n">
        <v>0.9591</v>
      </c>
      <c r="J59" s="14" t="n">
        <v>0.53</v>
      </c>
      <c r="K59" s="13">
        <f>ROUND(F59/100*G59*H59*I59/J59,2)</f>
        <v/>
      </c>
      <c r="L59" s="13" t="n">
        <v>8019.11</v>
      </c>
      <c r="M59" s="13">
        <f>L59-K59</f>
        <v/>
      </c>
      <c r="N59" s="3" t="inlineStr">
        <is>
          <t>decline</t>
        </is>
      </c>
      <c r="O59" s="3" t="inlineStr">
        <is>
          <t>indicative</t>
        </is>
      </c>
    </row>
    <row r="60">
      <c r="A60" s="15" t="inlineStr">
        <is>
          <t>2025-09-19</t>
        </is>
      </c>
      <c r="B60" s="15" t="inlineStr">
        <is>
          <t>bd5a745d-031b-51e2-b96e-43d273e9812a</t>
        </is>
      </c>
      <c r="C60" s="15" t="inlineStr">
        <is>
          <t>ID</t>
        </is>
      </c>
      <c r="D60" s="15" t="inlineStr">
        <is>
          <t>1955 Singer 911 Reimagined</t>
        </is>
      </c>
      <c r="E60" s="15" t="inlineStr">
        <is>
          <t>11 Restomod/Coachbuilt</t>
        </is>
      </c>
      <c r="F60" s="16" t="n">
        <v>680000</v>
      </c>
      <c r="G60" s="17" t="n">
        <v>0.78</v>
      </c>
      <c r="H60" s="17" t="n">
        <v>0.99</v>
      </c>
      <c r="I60" s="17" t="n">
        <v>0.9591</v>
      </c>
      <c r="J60" s="17" t="n">
        <v>0.53</v>
      </c>
      <c r="K60" s="16">
        <f>ROUND(F60/100*G60*H60*I60/J60,2)</f>
        <v/>
      </c>
      <c r="L60" s="16" t="n">
        <v>9502.25</v>
      </c>
      <c r="M60" s="16">
        <f>L60-K60</f>
        <v/>
      </c>
      <c r="N60" s="15" t="inlineStr">
        <is>
          <t>decline</t>
        </is>
      </c>
      <c r="O60" s="15" t="inlineStr">
        <is>
          <t>indicative</t>
        </is>
      </c>
    </row>
    <row r="61">
      <c r="A61" s="3" t="inlineStr">
        <is>
          <t>2025-09-05</t>
        </is>
      </c>
      <c r="B61" s="3" t="inlineStr">
        <is>
          <t>92a2d7a1-d3c2-541f-99b1-1032e41ceee9</t>
        </is>
      </c>
      <c r="C61" s="3" t="inlineStr">
        <is>
          <t>NJ</t>
        </is>
      </c>
      <c r="D61" s="3" t="inlineStr">
        <is>
          <t>2020 Bentley Continental GT</t>
        </is>
      </c>
      <c r="E61" s="3" t="inlineStr">
        <is>
          <t>01 Luxury Sedan/SUV</t>
        </is>
      </c>
      <c r="F61" s="13" t="n">
        <v>1125000</v>
      </c>
      <c r="G61" s="14" t="n">
        <v>0.55</v>
      </c>
      <c r="H61" s="14" t="n">
        <v>0.91</v>
      </c>
      <c r="I61" s="14" t="n">
        <v>0.9591</v>
      </c>
      <c r="J61" s="14" t="n">
        <v>0.53</v>
      </c>
      <c r="K61" s="13">
        <f>ROUND(F61/100*G61*H61*I61/J61,2)</f>
        <v/>
      </c>
      <c r="L61" s="13" t="n">
        <v>10189.31</v>
      </c>
      <c r="M61" s="13">
        <f>L61-K61</f>
        <v/>
      </c>
      <c r="N61" s="3" t="inlineStr">
        <is>
          <t>bind</t>
        </is>
      </c>
      <c r="O61" s="3" t="inlineStr">
        <is>
          <t>bound</t>
        </is>
      </c>
    </row>
    <row r="62">
      <c r="A62" s="15" t="inlineStr">
        <is>
          <t>2025-09-15</t>
        </is>
      </c>
      <c r="B62" s="15" t="inlineStr">
        <is>
          <t>54d45e84-bd2e-5220-b106-5a080f4912dc</t>
        </is>
      </c>
      <c r="C62" s="15" t="inlineStr">
        <is>
          <t>CA</t>
        </is>
      </c>
      <c r="D62" s="15" t="inlineStr">
        <is>
          <t>1974 Bentley Continental GT</t>
        </is>
      </c>
      <c r="E62" s="15" t="inlineStr">
        <is>
          <t>01 Luxury Sedan/SUV</t>
        </is>
      </c>
      <c r="F62" s="16" t="n">
        <v>590000</v>
      </c>
      <c r="G62" s="17" t="n">
        <v>0.65</v>
      </c>
      <c r="H62" s="17" t="n">
        <v>1.35</v>
      </c>
      <c r="I62" s="17" t="n">
        <v>0.9591</v>
      </c>
      <c r="J62" s="17" t="n">
        <v>0.53</v>
      </c>
      <c r="K62" s="16">
        <f>ROUND(F62/100*G62*H62*I62/J62,2)</f>
        <v/>
      </c>
      <c r="L62" s="16" t="n">
        <v>9368.870000000001</v>
      </c>
      <c r="M62" s="16">
        <f>L62-K62</f>
        <v/>
      </c>
      <c r="N62" s="15" t="inlineStr">
        <is>
          <t>bind</t>
        </is>
      </c>
      <c r="O62" s="15" t="inlineStr">
        <is>
          <t>bound</t>
        </is>
      </c>
    </row>
    <row r="63">
      <c r="A63" s="3" t="inlineStr">
        <is>
          <t>2025-09-09</t>
        </is>
      </c>
      <c r="B63" s="3" t="inlineStr">
        <is>
          <t>82a48d56-d12f-5042-9bd0-d840ca4de232</t>
        </is>
      </c>
      <c r="C63" s="3" t="inlineStr">
        <is>
          <t>NY</t>
        </is>
      </c>
      <c r="D63" s="3" t="inlineStr">
        <is>
          <t>1980 BMW M8 Competition</t>
        </is>
      </c>
      <c r="E63" s="3" t="inlineStr">
        <is>
          <t>01 Luxury Sedan/SUV</t>
        </is>
      </c>
      <c r="F63" s="13" t="n">
        <v>200000</v>
      </c>
      <c r="G63" s="14" t="n">
        <v>0.92</v>
      </c>
      <c r="H63" s="14" t="n">
        <v>1.28</v>
      </c>
      <c r="I63" s="14" t="n">
        <v>0.9591</v>
      </c>
      <c r="J63" s="14" t="n">
        <v>0.53</v>
      </c>
      <c r="K63" s="13">
        <f>ROUND(F63/100*G63*H63*I63/J63,2)</f>
        <v/>
      </c>
      <c r="L63" s="13" t="n">
        <v>4262.02</v>
      </c>
      <c r="M63" s="13">
        <f>L63-K63</f>
        <v/>
      </c>
      <c r="N63" s="3" t="inlineStr">
        <is>
          <t>bind</t>
        </is>
      </c>
      <c r="O63" s="3" t="inlineStr">
        <is>
          <t>bound</t>
        </is>
      </c>
    </row>
    <row r="64">
      <c r="A64" s="15" t="inlineStr">
        <is>
          <t>2025-09-06</t>
        </is>
      </c>
      <c r="B64" s="15" t="inlineStr">
        <is>
          <t>72c5e3d3-7bf9-5bef-ab31-756cd84eb096</t>
        </is>
      </c>
      <c r="C64" s="15" t="inlineStr">
        <is>
          <t>AK</t>
        </is>
      </c>
      <c r="D64" s="15" t="inlineStr">
        <is>
          <t>1960 BMW M8 Competition</t>
        </is>
      </c>
      <c r="E64" s="15" t="inlineStr">
        <is>
          <t>01 Luxury Sedan/SUV</t>
        </is>
      </c>
      <c r="F64" s="16" t="n">
        <v>745000</v>
      </c>
      <c r="G64" s="17" t="n">
        <v>0.65</v>
      </c>
      <c r="H64" s="17" t="n">
        <v>1.14</v>
      </c>
      <c r="I64" s="17" t="n">
        <v>0.9591</v>
      </c>
      <c r="J64" s="17" t="n">
        <v>0.53</v>
      </c>
      <c r="K64" s="16">
        <f>ROUND(F64/100*G64*H64*I64/J64,2)</f>
        <v/>
      </c>
      <c r="L64" s="16" t="n">
        <v>9989.93</v>
      </c>
      <c r="M64" s="16">
        <f>L64-K64</f>
        <v/>
      </c>
      <c r="N64" s="15" t="inlineStr">
        <is>
          <t>bind</t>
        </is>
      </c>
      <c r="O64" s="15" t="inlineStr">
        <is>
          <t>bound</t>
        </is>
      </c>
    </row>
    <row r="65">
      <c r="A65" s="3" t="inlineStr">
        <is>
          <t>2025-09-19</t>
        </is>
      </c>
      <c r="B65" s="3" t="inlineStr">
        <is>
          <t>1c23048a-e0f6-5197-8804-e138cd3ba7b0</t>
        </is>
      </c>
      <c r="C65" s="3" t="inlineStr">
        <is>
          <t>NH</t>
        </is>
      </c>
      <c r="D65" s="3" t="inlineStr">
        <is>
          <t>1973 Bentley Continental GT</t>
        </is>
      </c>
      <c r="E65" s="3" t="inlineStr">
        <is>
          <t>01 Luxury Sedan/SUV</t>
        </is>
      </c>
      <c r="F65" s="13" t="n">
        <v>325000</v>
      </c>
      <c r="G65" s="14" t="n">
        <v>0.75</v>
      </c>
      <c r="H65" s="14" t="n">
        <v>1.04</v>
      </c>
      <c r="I65" s="14" t="n">
        <v>0.9591</v>
      </c>
      <c r="J65" s="14" t="n">
        <v>0.53</v>
      </c>
      <c r="K65" s="13">
        <f>ROUND(F65/100*G65*H65*I65/J65,2)</f>
        <v/>
      </c>
      <c r="L65" s="13" t="n">
        <v>4587.39</v>
      </c>
      <c r="M65" s="13">
        <f>L65-K65</f>
        <v/>
      </c>
      <c r="N65" s="3" t="inlineStr">
        <is>
          <t>bind</t>
        </is>
      </c>
      <c r="O65" s="3" t="inlineStr">
        <is>
          <t>bound</t>
        </is>
      </c>
    </row>
    <row r="66">
      <c r="A66" s="15" t="inlineStr">
        <is>
          <t>2025-09-22</t>
        </is>
      </c>
      <c r="B66" s="15" t="inlineStr">
        <is>
          <t>f301a538-c70e-599b-86c5-ca51c299842f</t>
        </is>
      </c>
      <c r="C66" s="15" t="inlineStr">
        <is>
          <t>OH</t>
        </is>
      </c>
      <c r="D66" s="15" t="inlineStr">
        <is>
          <t>1967 Mercedes-Benz 280SL Pagoda</t>
        </is>
      </c>
      <c r="E66" s="15" t="inlineStr">
        <is>
          <t>07 Post-War Classic (1946-1972)</t>
        </is>
      </c>
      <c r="F66" s="16" t="n">
        <v>1950000</v>
      </c>
      <c r="G66" s="17" t="n">
        <v>0.38</v>
      </c>
      <c r="H66" s="17" t="n">
        <v>1.39</v>
      </c>
      <c r="I66" s="17" t="n">
        <v>0.9591</v>
      </c>
      <c r="J66" s="17" t="n">
        <v>0.53</v>
      </c>
      <c r="K66" s="16">
        <f>ROUND(F66/100*G66*H66*I66/J66,2)</f>
        <v/>
      </c>
      <c r="L66" s="16" t="n">
        <v>18638.93</v>
      </c>
      <c r="M66" s="16">
        <f>L66-K66</f>
        <v/>
      </c>
      <c r="N66" s="15" t="inlineStr">
        <is>
          <t>bind</t>
        </is>
      </c>
      <c r="O66" s="15" t="inlineStr">
        <is>
          <t>bound</t>
        </is>
      </c>
    </row>
    <row r="67">
      <c r="A67" s="3" t="inlineStr">
        <is>
          <t>2025-09-12</t>
        </is>
      </c>
      <c r="B67" s="3" t="inlineStr">
        <is>
          <t>f2f5a7e4-ba84-54d3-98f5-aba6075fd108</t>
        </is>
      </c>
      <c r="C67" s="3" t="inlineStr">
        <is>
          <t>FL</t>
        </is>
      </c>
      <c r="D67" s="3" t="inlineStr">
        <is>
          <t>1979 Porsche 911 Turbo S</t>
        </is>
      </c>
      <c r="E67" s="3" t="inlineStr">
        <is>
          <t>01 Luxury Sedan/SUV</t>
        </is>
      </c>
      <c r="F67" s="13" t="n">
        <v>875000</v>
      </c>
      <c r="G67" s="14" t="n">
        <v>0.65</v>
      </c>
      <c r="H67" s="14" t="n">
        <v>1.42</v>
      </c>
      <c r="I67" s="14" t="n">
        <v>0.9591</v>
      </c>
      <c r="J67" s="14" t="n">
        <v>0.53</v>
      </c>
      <c r="K67" s="13">
        <f>ROUND(F67/100*G67*H67*I67/J67,2)</f>
        <v/>
      </c>
      <c r="L67" s="13" t="n">
        <v>14614.97</v>
      </c>
      <c r="M67" s="13">
        <f>L67-K67</f>
        <v/>
      </c>
      <c r="N67" s="3" t="inlineStr">
        <is>
          <t>bind</t>
        </is>
      </c>
      <c r="O67" s="3" t="inlineStr">
        <is>
          <t>bound</t>
        </is>
      </c>
    </row>
    <row r="68">
      <c r="A68" s="15" t="inlineStr">
        <is>
          <t>2025-09-29</t>
        </is>
      </c>
      <c r="B68" s="15" t="inlineStr">
        <is>
          <t>df272078-ad72-59e3-92fa-58099d1708ce</t>
        </is>
      </c>
      <c r="C68" s="15" t="inlineStr">
        <is>
          <t>NC</t>
        </is>
      </c>
      <c r="D68" s="15" t="inlineStr">
        <is>
          <t>1995 Porsche 911 Turbo S</t>
        </is>
      </c>
      <c r="E68" s="15" t="inlineStr">
        <is>
          <t>01 Luxury Sedan/SUV</t>
        </is>
      </c>
      <c r="F68" s="16" t="n">
        <v>340000</v>
      </c>
      <c r="G68" s="17" t="n">
        <v>0.75</v>
      </c>
      <c r="H68" s="17" t="n">
        <v>1.15</v>
      </c>
      <c r="I68" s="17" t="n">
        <v>0.9591</v>
      </c>
      <c r="J68" s="17" t="n">
        <v>0.53</v>
      </c>
      <c r="K68" s="16">
        <f>ROUND(F68/100*G68*H68*I68/J68,2)</f>
        <v/>
      </c>
      <c r="L68" s="16" t="n">
        <v>5306.72</v>
      </c>
      <c r="M68" s="16">
        <f>L68-K68</f>
        <v/>
      </c>
      <c r="N68" s="15" t="inlineStr">
        <is>
          <t>bind</t>
        </is>
      </c>
      <c r="O68" s="15" t="inlineStr">
        <is>
          <t>bound</t>
        </is>
      </c>
    </row>
    <row r="69">
      <c r="A69" s="3" t="inlineStr">
        <is>
          <t>2025-09-14</t>
        </is>
      </c>
      <c r="B69" s="3" t="inlineStr">
        <is>
          <t>e3660e43-8d07-5744-9d6b-9f2ff58341cc</t>
        </is>
      </c>
      <c r="C69" s="3" t="inlineStr">
        <is>
          <t>VT</t>
        </is>
      </c>
      <c r="D69" s="3" t="inlineStr">
        <is>
          <t>1999 Porsche 911 Turbo S</t>
        </is>
      </c>
      <c r="E69" s="3" t="inlineStr">
        <is>
          <t>01 Luxury Sedan/SUV</t>
        </is>
      </c>
      <c r="F69" s="13" t="n">
        <v>915000</v>
      </c>
      <c r="G69" s="14" t="n">
        <v>0.65</v>
      </c>
      <c r="H69" s="14" t="n">
        <v>1.22</v>
      </c>
      <c r="I69" s="14" t="n">
        <v>0.9591</v>
      </c>
      <c r="J69" s="14" t="n">
        <v>0.53</v>
      </c>
      <c r="K69" s="13">
        <f>ROUND(F69/100*G69*H69*I69/J69,2)</f>
        <v/>
      </c>
      <c r="L69" s="13" t="n">
        <v>13130.53</v>
      </c>
      <c r="M69" s="13">
        <f>L69-K69</f>
        <v/>
      </c>
      <c r="N69" s="3" t="inlineStr">
        <is>
          <t>decline</t>
        </is>
      </c>
      <c r="O69" s="3" t="inlineStr">
        <is>
          <t>indicative</t>
        </is>
      </c>
    </row>
    <row r="70">
      <c r="A70" s="15" t="inlineStr">
        <is>
          <t>2025-09-18</t>
        </is>
      </c>
      <c r="B70" s="15" t="inlineStr">
        <is>
          <t>2c722fad-7281-5f01-a8d3-ee7bc36d8917</t>
        </is>
      </c>
      <c r="C70" s="15" t="inlineStr">
        <is>
          <t>MS</t>
        </is>
      </c>
      <c r="D70" s="15" t="inlineStr">
        <is>
          <t>1997 Bentley Continental GT</t>
        </is>
      </c>
      <c r="E70" s="15" t="inlineStr">
        <is>
          <t>01 Luxury Sedan/SUV</t>
        </is>
      </c>
      <c r="F70" s="16" t="n">
        <v>640000</v>
      </c>
      <c r="G70" s="17" t="n">
        <v>0.65</v>
      </c>
      <c r="H70" s="17" t="n">
        <v>1.19</v>
      </c>
      <c r="I70" s="17" t="n">
        <v>0.9591</v>
      </c>
      <c r="J70" s="17" t="n">
        <v>0.53</v>
      </c>
      <c r="K70" s="16">
        <f>ROUND(F70/100*G70*H70*I70/J70,2)</f>
        <v/>
      </c>
      <c r="L70" s="16" t="n">
        <v>8958.360000000001</v>
      </c>
      <c r="M70" s="16">
        <f>L70-K70</f>
        <v/>
      </c>
      <c r="N70" s="15" t="inlineStr">
        <is>
          <t>decline</t>
        </is>
      </c>
      <c r="O70" s="15" t="inlineStr">
        <is>
          <t>indicative</t>
        </is>
      </c>
    </row>
    <row r="71">
      <c r="A71" s="3" t="inlineStr">
        <is>
          <t>2025-09-11</t>
        </is>
      </c>
      <c r="B71" s="3" t="inlineStr">
        <is>
          <t>71a254f9-b82a-58e9-a688-7859d00987b8</t>
        </is>
      </c>
      <c r="C71" s="3" t="inlineStr">
        <is>
          <t>AR</t>
        </is>
      </c>
      <c r="D71" s="3" t="inlineStr">
        <is>
          <t>2019 Bugatti Type 57</t>
        </is>
      </c>
      <c r="E71" s="3" t="inlineStr">
        <is>
          <t>06 Vintage Pre-War (pre-1946)</t>
        </is>
      </c>
      <c r="F71" s="13" t="n">
        <v>1110000</v>
      </c>
      <c r="G71" s="14" t="n">
        <v>0.34</v>
      </c>
      <c r="H71" s="14" t="n">
        <v>1.38</v>
      </c>
      <c r="I71" s="14" t="n">
        <v>0.9591</v>
      </c>
      <c r="J71" s="14" t="n">
        <v>0.53</v>
      </c>
      <c r="K71" s="13">
        <f>ROUND(F71/100*G71*H71*I71/J71,2)</f>
        <v/>
      </c>
      <c r="L71" s="13" t="n">
        <v>9424.73</v>
      </c>
      <c r="M71" s="13">
        <f>L71-K71</f>
        <v/>
      </c>
      <c r="N71" s="3" t="inlineStr">
        <is>
          <t>bind</t>
        </is>
      </c>
      <c r="O71" s="3" t="inlineStr">
        <is>
          <t>bound</t>
        </is>
      </c>
    </row>
    <row r="72">
      <c r="A72" s="15" t="inlineStr">
        <is>
          <t>2025-09-07</t>
        </is>
      </c>
      <c r="B72" s="15" t="inlineStr">
        <is>
          <t>2594c3e0-917f-5030-8add-22c35937c834</t>
        </is>
      </c>
      <c r="C72" s="15" t="inlineStr">
        <is>
          <t>ME</t>
        </is>
      </c>
      <c r="D72" s="15" t="inlineStr">
        <is>
          <t>1959 Lamborghini Huracan EVO</t>
        </is>
      </c>
      <c r="E72" s="15" t="inlineStr">
        <is>
          <t>03 Supercar</t>
        </is>
      </c>
      <c r="F72" s="16" t="n">
        <v>535000</v>
      </c>
      <c r="G72" s="17" t="n">
        <v>0.95</v>
      </c>
      <c r="H72" s="17" t="n">
        <v>1.08</v>
      </c>
      <c r="I72" s="17" t="n">
        <v>0.9591</v>
      </c>
      <c r="J72" s="17" t="n">
        <v>0.53</v>
      </c>
      <c r="K72" s="16">
        <f>ROUND(F72/100*G72*H72*I72/J72,2)</f>
        <v/>
      </c>
      <c r="L72" s="16" t="n">
        <v>9933.200000000001</v>
      </c>
      <c r="M72" s="16">
        <f>L72-K72</f>
        <v/>
      </c>
      <c r="N72" s="15" t="inlineStr">
        <is>
          <t>bind</t>
        </is>
      </c>
      <c r="O72" s="15" t="inlineStr">
        <is>
          <t>bound</t>
        </is>
      </c>
    </row>
    <row r="73">
      <c r="A73" s="3" t="inlineStr">
        <is>
          <t>2025-09-15</t>
        </is>
      </c>
      <c r="B73" s="3" t="inlineStr">
        <is>
          <t>0e779ecb-1206-5791-826c-0b6d115c28f6</t>
        </is>
      </c>
      <c r="C73" s="3" t="inlineStr">
        <is>
          <t>TX</t>
        </is>
      </c>
      <c r="D73" s="3" t="inlineStr">
        <is>
          <t>1999 Bentley Continental GT</t>
        </is>
      </c>
      <c r="E73" s="3" t="inlineStr">
        <is>
          <t>01 Luxury Sedan/SUV</t>
        </is>
      </c>
      <c r="F73" s="13" t="n">
        <v>520000</v>
      </c>
      <c r="G73" s="14" t="n">
        <v>0.65</v>
      </c>
      <c r="H73" s="14" t="n">
        <v>1.15</v>
      </c>
      <c r="I73" s="14" t="n">
        <v>0.9591</v>
      </c>
      <c r="J73" s="14" t="n">
        <v>0.53</v>
      </c>
      <c r="K73" s="13">
        <f>ROUND(F73/100*G73*H73*I73/J73,2)</f>
        <v/>
      </c>
      <c r="L73" s="13" t="n">
        <v>7034</v>
      </c>
      <c r="M73" s="13">
        <f>L73-K73</f>
        <v/>
      </c>
      <c r="N73" s="3" t="inlineStr">
        <is>
          <t>bind</t>
        </is>
      </c>
      <c r="O73" s="3" t="inlineStr">
        <is>
          <t>bound</t>
        </is>
      </c>
    </row>
    <row r="74">
      <c r="A74" s="15" t="inlineStr">
        <is>
          <t>2025-09-15</t>
        </is>
      </c>
      <c r="B74" s="15" t="inlineStr">
        <is>
          <t>bde3a215-90b9-57bb-8740-2c72749cb11f</t>
        </is>
      </c>
      <c r="C74" s="15" t="inlineStr">
        <is>
          <t>OH</t>
        </is>
      </c>
      <c r="D74" s="15" t="inlineStr">
        <is>
          <t>1973 Lamborghini Huracan EVO</t>
        </is>
      </c>
      <c r="E74" s="15" t="inlineStr">
        <is>
          <t>03 Supercar</t>
        </is>
      </c>
      <c r="F74" s="16" t="n">
        <v>290000</v>
      </c>
      <c r="G74" s="17" t="n">
        <v>1.15</v>
      </c>
      <c r="H74" s="17" t="n">
        <v>1.39</v>
      </c>
      <c r="I74" s="17" t="n">
        <v>0.9591</v>
      </c>
      <c r="J74" s="17" t="n">
        <v>0.53</v>
      </c>
      <c r="K74" s="16">
        <f>ROUND(F74/100*G74*H74*I74/J74,2)</f>
        <v/>
      </c>
      <c r="L74" s="16" t="n">
        <v>8388.780000000001</v>
      </c>
      <c r="M74" s="16">
        <f>L74-K74</f>
        <v/>
      </c>
      <c r="N74" s="15" t="inlineStr">
        <is>
          <t>bind</t>
        </is>
      </c>
      <c r="O74" s="15" t="inlineStr">
        <is>
          <t>bound</t>
        </is>
      </c>
    </row>
    <row r="75">
      <c r="A75" s="3" t="inlineStr">
        <is>
          <t>2025-09-06</t>
        </is>
      </c>
      <c r="B75" s="3" t="inlineStr">
        <is>
          <t>ba9ae01d-a648-51db-b4a6-06b3544561f5</t>
        </is>
      </c>
      <c r="C75" s="3" t="inlineStr">
        <is>
          <t>WV</t>
        </is>
      </c>
      <c r="D75" s="3" t="inlineStr">
        <is>
          <t>2016 Maserati GranTurismo</t>
        </is>
      </c>
      <c r="E75" s="3" t="inlineStr">
        <is>
          <t>01 Luxury Sedan/SUV</t>
        </is>
      </c>
      <c r="F75" s="13" t="n">
        <v>1390000</v>
      </c>
      <c r="G75" s="14" t="n">
        <v>0.55</v>
      </c>
      <c r="H75" s="14" t="n">
        <v>1.33</v>
      </c>
      <c r="I75" s="14" t="n">
        <v>0.9591</v>
      </c>
      <c r="J75" s="14" t="n">
        <v>0.53</v>
      </c>
      <c r="K75" s="13">
        <f>ROUND(F75/100*G75*H75*I75/J75,2)</f>
        <v/>
      </c>
      <c r="L75" s="13" t="n">
        <v>18399.97</v>
      </c>
      <c r="M75" s="13">
        <f>L75-K75</f>
        <v/>
      </c>
      <c r="N75" s="3" t="inlineStr">
        <is>
          <t>refer</t>
        </is>
      </c>
      <c r="O75" s="3" t="inlineStr">
        <is>
          <t>indicative</t>
        </is>
      </c>
    </row>
    <row r="76">
      <c r="A76" s="15" t="inlineStr">
        <is>
          <t>2025-09-23</t>
        </is>
      </c>
      <c r="B76" s="15" t="inlineStr">
        <is>
          <t>e580e430-8803-5883-add8-26b008517f31</t>
        </is>
      </c>
      <c r="C76" s="15" t="inlineStr">
        <is>
          <t>CT</t>
        </is>
      </c>
      <c r="D76" s="15" t="inlineStr">
        <is>
          <t>1982 Alfa Romeo 8C 2900</t>
        </is>
      </c>
      <c r="E76" s="15" t="inlineStr">
        <is>
          <t>06 Vintage Pre-War (pre-1946)</t>
        </is>
      </c>
      <c r="F76" s="16" t="n">
        <v>1105000</v>
      </c>
      <c r="G76" s="17" t="n">
        <v>0.34</v>
      </c>
      <c r="H76" s="17" t="n">
        <v>1.12</v>
      </c>
      <c r="I76" s="17" t="n">
        <v>0.9591</v>
      </c>
      <c r="J76" s="17" t="n">
        <v>0.53</v>
      </c>
      <c r="K76" s="16">
        <f>ROUND(F76/100*G76*H76*I76/J76,2)</f>
        <v/>
      </c>
      <c r="L76" s="16" t="n">
        <v>7614.6</v>
      </c>
      <c r="M76" s="16">
        <f>L76-K76</f>
        <v/>
      </c>
      <c r="N76" s="15" t="inlineStr">
        <is>
          <t>refer</t>
        </is>
      </c>
      <c r="O76" s="15" t="inlineStr">
        <is>
          <t>indicative</t>
        </is>
      </c>
    </row>
    <row r="77">
      <c r="A77" s="3" t="inlineStr">
        <is>
          <t>2025-09-15</t>
        </is>
      </c>
      <c r="B77" s="3" t="inlineStr">
        <is>
          <t>5e9cba13-1d10-5c01-8b43-b96d20a37e52</t>
        </is>
      </c>
      <c r="C77" s="3" t="inlineStr">
        <is>
          <t>ND</t>
        </is>
      </c>
      <c r="D77" s="3" t="inlineStr">
        <is>
          <t>2011 Aston Martin DB12</t>
        </is>
      </c>
      <c r="E77" s="3" t="inlineStr">
        <is>
          <t>01 Luxury Sedan/SUV</t>
        </is>
      </c>
      <c r="F77" s="13" t="n">
        <v>685000</v>
      </c>
      <c r="G77" s="14" t="n">
        <v>0.65</v>
      </c>
      <c r="H77" s="14" t="n">
        <v>1.02</v>
      </c>
      <c r="I77" s="14" t="n">
        <v>0.9591</v>
      </c>
      <c r="J77" s="14" t="n">
        <v>0.53</v>
      </c>
      <c r="K77" s="13">
        <f>ROUND(F77/100*G77*H77*I77/J77,2)</f>
        <v/>
      </c>
      <c r="L77" s="13" t="n">
        <v>8218.49</v>
      </c>
      <c r="M77" s="13">
        <f>L77-K77</f>
        <v/>
      </c>
      <c r="N77" s="3" t="inlineStr">
        <is>
          <t>decline</t>
        </is>
      </c>
      <c r="O77" s="3" t="inlineStr">
        <is>
          <t>indicative</t>
        </is>
      </c>
    </row>
    <row r="78">
      <c r="A78" s="15" t="inlineStr">
        <is>
          <t>2025-09-05</t>
        </is>
      </c>
      <c r="B78" s="15" t="inlineStr">
        <is>
          <t>3d671bdf-baab-5b28-a85b-81b0b1982aaa</t>
        </is>
      </c>
      <c r="C78" s="15" t="inlineStr">
        <is>
          <t>TN</t>
        </is>
      </c>
      <c r="D78" s="15" t="inlineStr">
        <is>
          <t>1976 Bentley Continental GT</t>
        </is>
      </c>
      <c r="E78" s="15" t="inlineStr">
        <is>
          <t>01 Luxury Sedan/SUV</t>
        </is>
      </c>
      <c r="F78" s="16" t="n">
        <v>1950000</v>
      </c>
      <c r="G78" s="17" t="n">
        <v>0.55</v>
      </c>
      <c r="H78" s="17" t="n">
        <v>0.98</v>
      </c>
      <c r="I78" s="17" t="n">
        <v>0.9591</v>
      </c>
      <c r="J78" s="17" t="n">
        <v>0.53</v>
      </c>
      <c r="K78" s="16">
        <f>ROUND(F78/100*G78*H78*I78/J78,2)</f>
        <v/>
      </c>
      <c r="L78" s="16" t="n">
        <v>19020.04</v>
      </c>
      <c r="M78" s="16">
        <f>L78-K78</f>
        <v/>
      </c>
      <c r="N78" s="15" t="inlineStr">
        <is>
          <t>refer</t>
        </is>
      </c>
      <c r="O78" s="15" t="inlineStr">
        <is>
          <t>indicative</t>
        </is>
      </c>
    </row>
    <row r="79">
      <c r="A79" s="3" t="inlineStr">
        <is>
          <t>2025-09-30</t>
        </is>
      </c>
      <c r="B79" s="3" t="inlineStr">
        <is>
          <t>ada2a400-70b6-5745-b7d1-eebdf35b263d</t>
        </is>
      </c>
      <c r="C79" s="3" t="inlineStr">
        <is>
          <t>NY</t>
        </is>
      </c>
      <c r="D79" s="3" t="inlineStr">
        <is>
          <t>2003 Lamborghini Huracan EVO</t>
        </is>
      </c>
      <c r="E79" s="3" t="inlineStr">
        <is>
          <t>03 Supercar</t>
        </is>
      </c>
      <c r="F79" s="13" t="n">
        <v>960000</v>
      </c>
      <c r="G79" s="14" t="n">
        <v>0.95</v>
      </c>
      <c r="H79" s="14" t="n">
        <v>1.28</v>
      </c>
      <c r="I79" s="14" t="n">
        <v>0.9591</v>
      </c>
      <c r="J79" s="14" t="n">
        <v>0.53</v>
      </c>
      <c r="K79" s="13">
        <f>ROUND(F79/100*G79*H79*I79/J79,2)</f>
        <v/>
      </c>
      <c r="L79" s="13" t="n">
        <v>21124.81</v>
      </c>
      <c r="M79" s="13">
        <f>L79-K79</f>
        <v/>
      </c>
      <c r="N79" s="3" t="inlineStr">
        <is>
          <t>bind</t>
        </is>
      </c>
      <c r="O79" s="3" t="inlineStr">
        <is>
          <t>bound</t>
        </is>
      </c>
    </row>
    <row r="80">
      <c r="A80" s="15" t="inlineStr">
        <is>
          <t>2025-09-21</t>
        </is>
      </c>
      <c r="B80" s="15" t="inlineStr">
        <is>
          <t>620eb3cf-4454-5888-98dc-cf491fb25729</t>
        </is>
      </c>
      <c r="C80" s="15" t="inlineStr">
        <is>
          <t>FL</t>
        </is>
      </c>
      <c r="D80" s="15" t="inlineStr">
        <is>
          <t>1966 Bugatti Type 57</t>
        </is>
      </c>
      <c r="E80" s="15" t="inlineStr">
        <is>
          <t>06 Vintage Pre-War (pre-1946)</t>
        </is>
      </c>
      <c r="F80" s="16" t="n">
        <v>1800000</v>
      </c>
      <c r="G80" s="17" t="n">
        <v>0.34</v>
      </c>
      <c r="H80" s="17" t="n">
        <v>1.42</v>
      </c>
      <c r="I80" s="17" t="n">
        <v>0.9591</v>
      </c>
      <c r="J80" s="17" t="n">
        <v>0.53</v>
      </c>
      <c r="K80" s="16">
        <f>ROUND(F80/100*G80*H80*I80/J80,2)</f>
        <v/>
      </c>
      <c r="L80" s="16" t="n">
        <v>15726.34</v>
      </c>
      <c r="M80" s="16">
        <f>L80-K80</f>
        <v/>
      </c>
      <c r="N80" s="15" t="inlineStr">
        <is>
          <t>refer</t>
        </is>
      </c>
      <c r="O80" s="15" t="inlineStr">
        <is>
          <t>indicative</t>
        </is>
      </c>
    </row>
    <row r="81">
      <c r="A81" s="3" t="inlineStr">
        <is>
          <t>2025-09-08</t>
        </is>
      </c>
      <c r="B81" s="3" t="inlineStr">
        <is>
          <t>18fd08ab-b1ad-50b8-be76-63082f4b7c31</t>
        </is>
      </c>
      <c r="C81" s="3" t="inlineStr">
        <is>
          <t>MO</t>
        </is>
      </c>
      <c r="D81" s="3" t="inlineStr">
        <is>
          <t>2022 Porsche 911 Turbo S</t>
        </is>
      </c>
      <c r="E81" s="3" t="inlineStr">
        <is>
          <t>01 Luxury Sedan/SUV</t>
        </is>
      </c>
      <c r="F81" s="13" t="n">
        <v>275000</v>
      </c>
      <c r="G81" s="14" t="n">
        <v>0.75</v>
      </c>
      <c r="H81" s="14" t="n">
        <v>1.06</v>
      </c>
      <c r="I81" s="14" t="n">
        <v>0.9591</v>
      </c>
      <c r="J81" s="14" t="n">
        <v>0.53</v>
      </c>
      <c r="K81" s="13">
        <f>ROUND(F81/100*G81*H81*I81/J81,2)</f>
        <v/>
      </c>
      <c r="L81" s="13" t="n">
        <v>3956.29</v>
      </c>
      <c r="M81" s="13">
        <f>L81-K81</f>
        <v/>
      </c>
      <c r="N81" s="3" t="inlineStr">
        <is>
          <t>bind</t>
        </is>
      </c>
      <c r="O81" s="3" t="inlineStr">
        <is>
          <t>bound</t>
        </is>
      </c>
    </row>
    <row r="82">
      <c r="A82" s="15" t="inlineStr">
        <is>
          <t>2025-09-29</t>
        </is>
      </c>
      <c r="B82" s="15" t="inlineStr">
        <is>
          <t>e79ba7b2-2c92-5840-9928-c33583ce8ddd</t>
        </is>
      </c>
      <c r="C82" s="15" t="inlineStr">
        <is>
          <t>ID</t>
        </is>
      </c>
      <c r="D82" s="15" t="inlineStr">
        <is>
          <t>1984 Lamborghini Huracan EVO</t>
        </is>
      </c>
      <c r="E82" s="15" t="inlineStr">
        <is>
          <t>03 Supercar</t>
        </is>
      </c>
      <c r="F82" s="16" t="n">
        <v>270000</v>
      </c>
      <c r="G82" s="17" t="n">
        <v>1.15</v>
      </c>
      <c r="H82" s="17" t="n">
        <v>0.99</v>
      </c>
      <c r="I82" s="17" t="n">
        <v>0.9591</v>
      </c>
      <c r="J82" s="17" t="n">
        <v>0.53</v>
      </c>
      <c r="K82" s="16">
        <f>ROUND(F82/100*G82*H82*I82/J82,2)</f>
        <v/>
      </c>
      <c r="L82" s="16" t="n">
        <v>5562.69</v>
      </c>
      <c r="M82" s="16">
        <f>L82-K82</f>
        <v/>
      </c>
      <c r="N82" s="15" t="inlineStr">
        <is>
          <t>bind</t>
        </is>
      </c>
      <c r="O82" s="15" t="inlineStr">
        <is>
          <t>bound</t>
        </is>
      </c>
    </row>
    <row r="83">
      <c r="A83" s="3" t="inlineStr">
        <is>
          <t>2025-09-13</t>
        </is>
      </c>
      <c r="B83" s="3" t="inlineStr">
        <is>
          <t>d714dcdf-32f7-5968-9bfa-71372b79e75c</t>
        </is>
      </c>
      <c r="C83" s="3" t="inlineStr">
        <is>
          <t>CA</t>
        </is>
      </c>
      <c r="D83" s="3" t="inlineStr">
        <is>
          <t>1978 Porsche 911 Turbo S</t>
        </is>
      </c>
      <c r="E83" s="3" t="inlineStr">
        <is>
          <t>01 Luxury Sedan/SUV</t>
        </is>
      </c>
      <c r="F83" s="13" t="n">
        <v>225000</v>
      </c>
      <c r="G83" s="14" t="n">
        <v>0.92</v>
      </c>
      <c r="H83" s="14" t="n">
        <v>1.35</v>
      </c>
      <c r="I83" s="14" t="n">
        <v>0.9591</v>
      </c>
      <c r="J83" s="14" t="n">
        <v>0.53</v>
      </c>
      <c r="K83" s="13">
        <f>ROUND(F83/100*G83*H83*I83/J83,2)</f>
        <v/>
      </c>
      <c r="L83" s="13" t="n">
        <v>5056.99</v>
      </c>
      <c r="M83" s="13">
        <f>L83-K83</f>
        <v/>
      </c>
      <c r="N83" s="3" t="inlineStr">
        <is>
          <t>bind</t>
        </is>
      </c>
      <c r="O83" s="3" t="inlineStr">
        <is>
          <t>bound</t>
        </is>
      </c>
    </row>
    <row r="84">
      <c r="A84" s="15" t="inlineStr">
        <is>
          <t>2025-09-19</t>
        </is>
      </c>
      <c r="B84" s="15" t="inlineStr">
        <is>
          <t>b1a3b163-6e14-5932-a49f-0a417ee2b3d8</t>
        </is>
      </c>
      <c r="C84" s="15" t="inlineStr">
        <is>
          <t>FL</t>
        </is>
      </c>
      <c r="D84" s="15" t="inlineStr">
        <is>
          <t>2017 Mercedes-Benz AMG GT</t>
        </is>
      </c>
      <c r="E84" s="15" t="inlineStr">
        <is>
          <t>01 Luxury Sedan/SUV</t>
        </is>
      </c>
      <c r="F84" s="16" t="n">
        <v>200000</v>
      </c>
      <c r="G84" s="17" t="n">
        <v>0.92</v>
      </c>
      <c r="H84" s="17" t="n">
        <v>1.42</v>
      </c>
      <c r="I84" s="17" t="n">
        <v>0.9591</v>
      </c>
      <c r="J84" s="17" t="n">
        <v>0.53</v>
      </c>
      <c r="K84" s="16">
        <f>ROUND(F84/100*G84*H84*I84/J84,2)</f>
        <v/>
      </c>
      <c r="L84" s="16" t="n">
        <v>4728.18</v>
      </c>
      <c r="M84" s="16">
        <f>L84-K84</f>
        <v/>
      </c>
      <c r="N84" s="15" t="inlineStr">
        <is>
          <t>bind</t>
        </is>
      </c>
      <c r="O84" s="15" t="inlineStr">
        <is>
          <t>bound</t>
        </is>
      </c>
    </row>
    <row r="85">
      <c r="A85" s="3" t="inlineStr">
        <is>
          <t>2025-09-29</t>
        </is>
      </c>
      <c r="B85" s="3" t="inlineStr">
        <is>
          <t>756e773b-49eb-5133-b89f-4a0f7c2181e2</t>
        </is>
      </c>
      <c r="C85" s="3" t="inlineStr">
        <is>
          <t>CT</t>
        </is>
      </c>
      <c r="D85" s="3" t="inlineStr">
        <is>
          <t>1981 Maserati GranTurismo</t>
        </is>
      </c>
      <c r="E85" s="3" t="inlineStr">
        <is>
          <t>01 Luxury Sedan/SUV</t>
        </is>
      </c>
      <c r="F85" s="13" t="n">
        <v>590000</v>
      </c>
      <c r="G85" s="14" t="n">
        <v>0.65</v>
      </c>
      <c r="H85" s="14" t="n">
        <v>1.12</v>
      </c>
      <c r="I85" s="14" t="n">
        <v>0.9591</v>
      </c>
      <c r="J85" s="14" t="n">
        <v>0.53</v>
      </c>
      <c r="K85" s="13">
        <f>ROUND(F85/100*G85*H85*I85/J85,2)</f>
        <v/>
      </c>
      <c r="L85" s="13" t="n">
        <v>7772.69</v>
      </c>
      <c r="M85" s="13">
        <f>L85-K85</f>
        <v/>
      </c>
      <c r="N85" s="3" t="inlineStr">
        <is>
          <t>bind</t>
        </is>
      </c>
      <c r="O85" s="3" t="inlineStr">
        <is>
          <t>bound</t>
        </is>
      </c>
    </row>
    <row r="86">
      <c r="A86" s="15" t="inlineStr">
        <is>
          <t>2025-09-19</t>
        </is>
      </c>
      <c r="B86" s="15" t="inlineStr">
        <is>
          <t>acc18e3d-5394-5016-bbc9-f8d390041e8e</t>
        </is>
      </c>
      <c r="C86" s="15" t="inlineStr">
        <is>
          <t>CA</t>
        </is>
      </c>
      <c r="D86" s="15" t="inlineStr">
        <is>
          <t>1973 Porsche 911 Turbo S</t>
        </is>
      </c>
      <c r="E86" s="15" t="inlineStr">
        <is>
          <t>01 Luxury Sedan/SUV</t>
        </is>
      </c>
      <c r="F86" s="16" t="n">
        <v>895000</v>
      </c>
      <c r="G86" s="17" t="n">
        <v>0.65</v>
      </c>
      <c r="H86" s="17" t="n">
        <v>1.35</v>
      </c>
      <c r="I86" s="17" t="n">
        <v>0.9591</v>
      </c>
      <c r="J86" s="17" t="n">
        <v>0.53</v>
      </c>
      <c r="K86" s="16">
        <f>ROUND(F86/100*G86*H86*I86/J86,2)</f>
        <v/>
      </c>
      <c r="L86" s="16" t="n">
        <v>14212.1</v>
      </c>
      <c r="M86" s="16">
        <f>L86-K86</f>
        <v/>
      </c>
      <c r="N86" s="15" t="inlineStr">
        <is>
          <t>decline</t>
        </is>
      </c>
      <c r="O86" s="15" t="inlineStr">
        <is>
          <t>indicative</t>
        </is>
      </c>
    </row>
    <row r="87">
      <c r="A87" s="3" t="inlineStr">
        <is>
          <t>2025-09-04</t>
        </is>
      </c>
      <c r="B87" s="3" t="inlineStr">
        <is>
          <t>ebe2164c-1c61-5a7c-bb79-178297d9b720</t>
        </is>
      </c>
      <c r="C87" s="3" t="inlineStr">
        <is>
          <t>RI</t>
        </is>
      </c>
      <c r="D87" s="3" t="inlineStr">
        <is>
          <t>1983 Ferrari SF90 Stradale</t>
        </is>
      </c>
      <c r="E87" s="3" t="inlineStr">
        <is>
          <t>03 Supercar</t>
        </is>
      </c>
      <c r="F87" s="13" t="n">
        <v>665000</v>
      </c>
      <c r="G87" s="14" t="n">
        <v>0.95</v>
      </c>
      <c r="H87" s="14" t="n">
        <v>1.37</v>
      </c>
      <c r="I87" s="14" t="n">
        <v>0.9591</v>
      </c>
      <c r="J87" s="14" t="n">
        <v>0.53</v>
      </c>
      <c r="K87" s="13">
        <f>ROUND(F87/100*G87*H87*I87/J87,2)</f>
        <v/>
      </c>
      <c r="L87" s="13" t="n">
        <v>15662.24</v>
      </c>
      <c r="M87" s="13">
        <f>L87-K87</f>
        <v/>
      </c>
      <c r="N87" s="3" t="inlineStr">
        <is>
          <t>bind</t>
        </is>
      </c>
      <c r="O87" s="3" t="inlineStr">
        <is>
          <t>bound</t>
        </is>
      </c>
    </row>
    <row r="88">
      <c r="A88" s="15" t="inlineStr">
        <is>
          <t>2025-09-24</t>
        </is>
      </c>
      <c r="B88" s="15" t="inlineStr">
        <is>
          <t>fddfe9e6-7e9f-54f8-a92a-1bf4beb88b2a</t>
        </is>
      </c>
      <c r="C88" s="15" t="inlineStr">
        <is>
          <t>MN</t>
        </is>
      </c>
      <c r="D88" s="15" t="inlineStr">
        <is>
          <t>1978 Maserati GranTurismo</t>
        </is>
      </c>
      <c r="E88" s="15" t="inlineStr">
        <is>
          <t>01 Luxury Sedan/SUV</t>
        </is>
      </c>
      <c r="F88" s="16" t="n">
        <v>290000</v>
      </c>
      <c r="G88" s="17" t="n">
        <v>0.75</v>
      </c>
      <c r="H88" s="17" t="n">
        <v>1.32</v>
      </c>
      <c r="I88" s="17" t="n">
        <v>0.9591</v>
      </c>
      <c r="J88" s="17" t="n">
        <v>0.53</v>
      </c>
      <c r="K88" s="16">
        <f>ROUND(F88/100*G88*H88*I88/J88,2)</f>
        <v/>
      </c>
      <c r="L88" s="16" t="n">
        <v>5195.43</v>
      </c>
      <c r="M88" s="16">
        <f>L88-K88</f>
        <v/>
      </c>
      <c r="N88" s="15" t="inlineStr">
        <is>
          <t>bind</t>
        </is>
      </c>
      <c r="O88" s="15" t="inlineStr">
        <is>
          <t>bound</t>
        </is>
      </c>
    </row>
    <row r="89">
      <c r="A89" s="3" t="inlineStr">
        <is>
          <t>2025-09-07</t>
        </is>
      </c>
      <c r="B89" s="3" t="inlineStr">
        <is>
          <t>82c198f3-1478-5be1-9ba0-103bdcca5c8f</t>
        </is>
      </c>
      <c r="C89" s="3" t="inlineStr">
        <is>
          <t>NY</t>
        </is>
      </c>
      <c r="D89" s="3" t="inlineStr">
        <is>
          <t>2023 BMW M8 Competition</t>
        </is>
      </c>
      <c r="E89" s="3" t="inlineStr">
        <is>
          <t>01 Luxury Sedan/SUV</t>
        </is>
      </c>
      <c r="F89" s="13" t="n">
        <v>525000</v>
      </c>
      <c r="G89" s="14" t="n">
        <v>0.65</v>
      </c>
      <c r="H89" s="14" t="n">
        <v>1.28</v>
      </c>
      <c r="I89" s="14" t="n">
        <v>0.9591</v>
      </c>
      <c r="J89" s="14" t="n">
        <v>0.53</v>
      </c>
      <c r="K89" s="13">
        <f>ROUND(F89/100*G89*H89*I89/J89,2)</f>
        <v/>
      </c>
      <c r="L89" s="13" t="n">
        <v>7904.43</v>
      </c>
      <c r="M89" s="13">
        <f>L89-K89</f>
        <v/>
      </c>
      <c r="N89" s="3" t="inlineStr">
        <is>
          <t>refer</t>
        </is>
      </c>
      <c r="O89" s="3" t="inlineStr">
        <is>
          <t>indicative</t>
        </is>
      </c>
    </row>
    <row r="90">
      <c r="A90" s="15" t="inlineStr">
        <is>
          <t>2025-09-23</t>
        </is>
      </c>
      <c r="B90" s="15" t="inlineStr">
        <is>
          <t>deca12e9-1b7a-5a4a-a43a-cbc9baa34277</t>
        </is>
      </c>
      <c r="C90" s="15" t="inlineStr">
        <is>
          <t>AL</t>
        </is>
      </c>
      <c r="D90" s="15" t="inlineStr">
        <is>
          <t>1990 Icon Derelict</t>
        </is>
      </c>
      <c r="E90" s="15" t="inlineStr">
        <is>
          <t>11 Restomod/Coachbuilt</t>
        </is>
      </c>
      <c r="F90" s="16" t="n">
        <v>480000</v>
      </c>
      <c r="G90" s="17" t="n">
        <v>0.88</v>
      </c>
      <c r="H90" s="17" t="n">
        <v>1.27</v>
      </c>
      <c r="I90" s="17" t="n">
        <v>0.9591</v>
      </c>
      <c r="J90" s="17" t="n">
        <v>0.53</v>
      </c>
      <c r="K90" s="16">
        <f>ROUND(F90/100*G90*H90*I90/J90,2)</f>
        <v/>
      </c>
      <c r="L90" s="16" t="n">
        <v>9707.68</v>
      </c>
      <c r="M90" s="16">
        <f>L90-K90</f>
        <v/>
      </c>
      <c r="N90" s="15" t="inlineStr">
        <is>
          <t>bind</t>
        </is>
      </c>
      <c r="O90" s="15" t="inlineStr">
        <is>
          <t>bound</t>
        </is>
      </c>
    </row>
    <row r="91">
      <c r="A91" s="3" t="inlineStr">
        <is>
          <t>2025-09-30</t>
        </is>
      </c>
      <c r="B91" s="3" t="inlineStr">
        <is>
          <t>41d53b00-9a59-5afb-b599-839180c2e140</t>
        </is>
      </c>
      <c r="C91" s="3" t="inlineStr">
        <is>
          <t>MO</t>
        </is>
      </c>
      <c r="D91" s="3" t="inlineStr">
        <is>
          <t>1977 Ferrari SF90 Stradale</t>
        </is>
      </c>
      <c r="E91" s="3" t="inlineStr">
        <is>
          <t>03 Supercar</t>
        </is>
      </c>
      <c r="F91" s="13" t="n">
        <v>1950000</v>
      </c>
      <c r="G91" s="14" t="n">
        <v>0.8</v>
      </c>
      <c r="H91" s="14" t="n">
        <v>1.06</v>
      </c>
      <c r="I91" s="14" t="n">
        <v>0.9591</v>
      </c>
      <c r="J91" s="14" t="n">
        <v>0.53</v>
      </c>
      <c r="K91" s="13">
        <f>ROUND(F91/100*G91*H91*I91/J91,2)</f>
        <v/>
      </c>
      <c r="L91" s="13" t="n">
        <v>29923.92</v>
      </c>
      <c r="M91" s="13">
        <f>L91-K91</f>
        <v/>
      </c>
      <c r="N91" s="3" t="inlineStr">
        <is>
          <t>bind</t>
        </is>
      </c>
      <c r="O91" s="3" t="inlineStr">
        <is>
          <t>bound</t>
        </is>
      </c>
    </row>
    <row r="92">
      <c r="A92" s="15" t="inlineStr">
        <is>
          <t>2025-09-18</t>
        </is>
      </c>
      <c r="B92" s="15" t="inlineStr">
        <is>
          <t>40fbcb1f-459f-5c68-a413-24eeb024bb74</t>
        </is>
      </c>
      <c r="C92" s="15" t="inlineStr">
        <is>
          <t>NY</t>
        </is>
      </c>
      <c r="D92" s="15" t="inlineStr">
        <is>
          <t>1992 Porsche 911 Turbo S</t>
        </is>
      </c>
      <c r="E92" s="15" t="inlineStr">
        <is>
          <t>01 Luxury Sedan/SUV</t>
        </is>
      </c>
      <c r="F92" s="16" t="n">
        <v>1115000</v>
      </c>
      <c r="G92" s="17" t="n">
        <v>0.55</v>
      </c>
      <c r="H92" s="17" t="n">
        <v>1.28</v>
      </c>
      <c r="I92" s="17" t="n">
        <v>0.9591</v>
      </c>
      <c r="J92" s="17" t="n">
        <v>0.53</v>
      </c>
      <c r="K92" s="16">
        <f>ROUND(F92/100*G92*H92*I92/J92,2)</f>
        <v/>
      </c>
      <c r="L92" s="16" t="n">
        <v>14204.82</v>
      </c>
      <c r="M92" s="16">
        <f>L92-K92</f>
        <v/>
      </c>
      <c r="N92" s="15" t="inlineStr">
        <is>
          <t>refer</t>
        </is>
      </c>
      <c r="O92" s="15" t="inlineStr">
        <is>
          <t>indicative</t>
        </is>
      </c>
    </row>
    <row r="93">
      <c r="A93" s="3" t="inlineStr">
        <is>
          <t>2025-09-14</t>
        </is>
      </c>
      <c r="B93" s="3" t="inlineStr">
        <is>
          <t>434f47fc-8235-5b35-9384-6fe4651f1a64</t>
        </is>
      </c>
      <c r="C93" s="3" t="inlineStr">
        <is>
          <t>OR</t>
        </is>
      </c>
      <c r="D93" s="3" t="inlineStr">
        <is>
          <t>2010 Mercedes-Benz AMG GT</t>
        </is>
      </c>
      <c r="E93" s="3" t="inlineStr">
        <is>
          <t>01 Luxury Sedan/SUV</t>
        </is>
      </c>
      <c r="F93" s="13" t="n">
        <v>1090000</v>
      </c>
      <c r="G93" s="14" t="n">
        <v>0.55</v>
      </c>
      <c r="H93" s="14" t="n">
        <v>1.13</v>
      </c>
      <c r="I93" s="14" t="n">
        <v>0.9591</v>
      </c>
      <c r="J93" s="14" t="n">
        <v>0.53</v>
      </c>
      <c r="K93" s="13">
        <f>ROUND(F93/100*G93*H93*I93/J93,2)</f>
        <v/>
      </c>
      <c r="L93" s="13" t="n">
        <v>12259.01</v>
      </c>
      <c r="M93" s="13">
        <f>L93-K93</f>
        <v/>
      </c>
      <c r="N93" s="3" t="inlineStr">
        <is>
          <t>refer</t>
        </is>
      </c>
      <c r="O93" s="3" t="inlineStr">
        <is>
          <t>indicative</t>
        </is>
      </c>
    </row>
    <row r="94">
      <c r="A94" s="15" t="inlineStr">
        <is>
          <t>2025-09-24</t>
        </is>
      </c>
      <c r="B94" s="15" t="inlineStr">
        <is>
          <t>5294287f-2a85-5a75-903c-59bc39841db7</t>
        </is>
      </c>
      <c r="C94" s="15" t="inlineStr">
        <is>
          <t>IL</t>
        </is>
      </c>
      <c r="D94" s="15" t="inlineStr">
        <is>
          <t>1967 Bentley Continental GT</t>
        </is>
      </c>
      <c r="E94" s="15" t="inlineStr">
        <is>
          <t>01 Luxury Sedan/SUV</t>
        </is>
      </c>
      <c r="F94" s="16" t="n">
        <v>325000</v>
      </c>
      <c r="G94" s="17" t="n">
        <v>0.75</v>
      </c>
      <c r="H94" s="17" t="n">
        <v>1.36</v>
      </c>
      <c r="I94" s="17" t="n">
        <v>0.9591</v>
      </c>
      <c r="J94" s="17" t="n">
        <v>0.53</v>
      </c>
      <c r="K94" s="16">
        <f>ROUND(F94/100*G94*H94*I94/J94,2)</f>
        <v/>
      </c>
      <c r="L94" s="16" t="n">
        <v>5998.9</v>
      </c>
      <c r="M94" s="16">
        <f>L94-K94</f>
        <v/>
      </c>
      <c r="N94" s="15" t="inlineStr">
        <is>
          <t>bind</t>
        </is>
      </c>
      <c r="O94" s="15" t="inlineStr">
        <is>
          <t>bound</t>
        </is>
      </c>
    </row>
    <row r="95">
      <c r="A95" s="3" t="inlineStr">
        <is>
          <t>2025-09-18</t>
        </is>
      </c>
      <c r="B95" s="3" t="inlineStr">
        <is>
          <t>e07bb50f-e5b5-56b0-856b-167030fdad03</t>
        </is>
      </c>
      <c r="C95" s="3" t="inlineStr">
        <is>
          <t>SC</t>
        </is>
      </c>
      <c r="D95" s="3" t="inlineStr">
        <is>
          <t>1985 Mercedes-Benz 280SL Pagoda</t>
        </is>
      </c>
      <c r="E95" s="3" t="inlineStr">
        <is>
          <t>07 Post-War Classic (1946-1972)</t>
        </is>
      </c>
      <c r="F95" s="13" t="n">
        <v>850000</v>
      </c>
      <c r="G95" s="14" t="n">
        <v>0.43</v>
      </c>
      <c r="H95" s="14" t="n">
        <v>1.24</v>
      </c>
      <c r="I95" s="14" t="n">
        <v>0.9591</v>
      </c>
      <c r="J95" s="14" t="n">
        <v>0.53</v>
      </c>
      <c r="K95" s="13">
        <f>ROUND(F95/100*G95*H95*I95/J95,2)</f>
        <v/>
      </c>
      <c r="L95" s="13" t="n">
        <v>8201.57</v>
      </c>
      <c r="M95" s="13">
        <f>L95-K95</f>
        <v/>
      </c>
      <c r="N95" s="3" t="inlineStr">
        <is>
          <t>bind</t>
        </is>
      </c>
      <c r="O95" s="3" t="inlineStr">
        <is>
          <t>bound</t>
        </is>
      </c>
    </row>
    <row r="96">
      <c r="A96" s="15" t="inlineStr">
        <is>
          <t>2025-09-27</t>
        </is>
      </c>
      <c r="B96" s="15" t="inlineStr">
        <is>
          <t>d5dad634-c3b1-591d-bc59-4a398cd6ef3f</t>
        </is>
      </c>
      <c r="C96" s="15" t="inlineStr">
        <is>
          <t>MA</t>
        </is>
      </c>
      <c r="D96" s="15" t="inlineStr">
        <is>
          <t>2007 Mercedes-Benz AMG GT</t>
        </is>
      </c>
      <c r="E96" s="15" t="inlineStr">
        <is>
          <t>01 Luxury Sedan/SUV</t>
        </is>
      </c>
      <c r="F96" s="16" t="n">
        <v>275000</v>
      </c>
      <c r="G96" s="17" t="n">
        <v>0.75</v>
      </c>
      <c r="H96" s="17" t="n">
        <v>1.25</v>
      </c>
      <c r="I96" s="17" t="n">
        <v>0.9591</v>
      </c>
      <c r="J96" s="17" t="n">
        <v>0.53</v>
      </c>
      <c r="K96" s="16">
        <f>ROUND(F96/100*G96*H96*I96/J96,2)</f>
        <v/>
      </c>
      <c r="L96" s="16" t="n">
        <v>4665.44</v>
      </c>
      <c r="M96" s="16">
        <f>L96-K96</f>
        <v/>
      </c>
      <c r="N96" s="15" t="inlineStr">
        <is>
          <t>bind</t>
        </is>
      </c>
      <c r="O96" s="15" t="inlineStr">
        <is>
          <t>bound</t>
        </is>
      </c>
    </row>
    <row r="97">
      <c r="A97" s="3" t="inlineStr">
        <is>
          <t>2025-09-10</t>
        </is>
      </c>
      <c r="B97" s="3" t="inlineStr">
        <is>
          <t>d4a279de-1788-5a64-9ecc-3cdf8aedcd78</t>
        </is>
      </c>
      <c r="C97" s="3" t="inlineStr">
        <is>
          <t>NJ</t>
        </is>
      </c>
      <c r="D97" s="3" t="inlineStr">
        <is>
          <t>2000 Porsche 911 Turbo S</t>
        </is>
      </c>
      <c r="E97" s="3" t="inlineStr">
        <is>
          <t>01 Luxury Sedan/SUV</t>
        </is>
      </c>
      <c r="F97" s="13" t="n">
        <v>245000</v>
      </c>
      <c r="G97" s="14" t="n">
        <v>0.92</v>
      </c>
      <c r="H97" s="14" t="n">
        <v>0.91</v>
      </c>
      <c r="I97" s="14" t="n">
        <v>0.9591</v>
      </c>
      <c r="J97" s="14" t="n">
        <v>0.53</v>
      </c>
      <c r="K97" s="13">
        <f>ROUND(F97/100*G97*H97*I97/J97,2)</f>
        <v/>
      </c>
      <c r="L97" s="13" t="n">
        <v>3711.79</v>
      </c>
      <c r="M97" s="13">
        <f>L97-K97</f>
        <v/>
      </c>
      <c r="N97" s="3" t="inlineStr">
        <is>
          <t>decline</t>
        </is>
      </c>
      <c r="O97" s="3" t="inlineStr">
        <is>
          <t>indicative</t>
        </is>
      </c>
    </row>
    <row r="98">
      <c r="A98" s="15" t="inlineStr">
        <is>
          <t>2025-09-20</t>
        </is>
      </c>
      <c r="B98" s="15" t="inlineStr">
        <is>
          <t>df52739e-8200-5c5d-a216-93049aca0e12</t>
        </is>
      </c>
      <c r="C98" s="15" t="inlineStr">
        <is>
          <t>CA</t>
        </is>
      </c>
      <c r="D98" s="15" t="inlineStr">
        <is>
          <t>1997 BMW M8 Competition</t>
        </is>
      </c>
      <c r="E98" s="15" t="inlineStr">
        <is>
          <t>01 Luxury Sedan/SUV</t>
        </is>
      </c>
      <c r="F98" s="16" t="n">
        <v>410000</v>
      </c>
      <c r="G98" s="17" t="n">
        <v>0.75</v>
      </c>
      <c r="H98" s="17" t="n">
        <v>1.35</v>
      </c>
      <c r="I98" s="17" t="n">
        <v>0.9591</v>
      </c>
      <c r="J98" s="17" t="n">
        <v>0.53</v>
      </c>
      <c r="K98" s="16">
        <f>ROUND(F98/100*G98*H98*I98/J98,2)</f>
        <v/>
      </c>
      <c r="L98" s="16" t="n">
        <v>7512.2</v>
      </c>
      <c r="M98" s="16">
        <f>L98-K98</f>
        <v/>
      </c>
      <c r="N98" s="15" t="inlineStr">
        <is>
          <t>decline</t>
        </is>
      </c>
      <c r="O98" s="15" t="inlineStr">
        <is>
          <t>indicative</t>
        </is>
      </c>
    </row>
    <row r="99">
      <c r="A99" s="3" t="inlineStr">
        <is>
          <t>2025-09-23</t>
        </is>
      </c>
      <c r="B99" s="3" t="inlineStr">
        <is>
          <t>741c9027-ae8d-5721-a8ce-5ce1593f4e1e</t>
        </is>
      </c>
      <c r="C99" s="3" t="inlineStr">
        <is>
          <t>UT</t>
        </is>
      </c>
      <c r="D99" s="3" t="inlineStr">
        <is>
          <t>2006 BMW M8 Competition</t>
        </is>
      </c>
      <c r="E99" s="3" t="inlineStr">
        <is>
          <t>01 Luxury Sedan/SUV</t>
        </is>
      </c>
      <c r="F99" s="13" t="n">
        <v>180000</v>
      </c>
      <c r="G99" s="14" t="n">
        <v>0.92</v>
      </c>
      <c r="H99" s="14" t="n">
        <v>1.35</v>
      </c>
      <c r="I99" s="14" t="n">
        <v>0.9591</v>
      </c>
      <c r="J99" s="14" t="n">
        <v>0.53</v>
      </c>
      <c r="K99" s="13">
        <f>ROUND(F99/100*G99*H99*I99/J99,2)</f>
        <v/>
      </c>
      <c r="L99" s="13" t="n">
        <v>4045.59</v>
      </c>
      <c r="M99" s="13">
        <f>L99-K99</f>
        <v/>
      </c>
      <c r="N99" s="3" t="inlineStr">
        <is>
          <t>bind</t>
        </is>
      </c>
      <c r="O99" s="3" t="inlineStr">
        <is>
          <t>bound</t>
        </is>
      </c>
    </row>
    <row r="100">
      <c r="A100" s="15" t="inlineStr">
        <is>
          <t>2025-09-23</t>
        </is>
      </c>
      <c r="B100" s="15" t="inlineStr">
        <is>
          <t>e2358087-289b-51db-8d95-d8f610cf0248</t>
        </is>
      </c>
      <c r="C100" s="15" t="inlineStr">
        <is>
          <t>PA</t>
        </is>
      </c>
      <c r="D100" s="15" t="inlineStr">
        <is>
          <t>2005 Lamborghini Huracan EVO</t>
        </is>
      </c>
      <c r="E100" s="15" t="inlineStr">
        <is>
          <t>03 Supercar</t>
        </is>
      </c>
      <c r="F100" s="16" t="n">
        <v>1930000</v>
      </c>
      <c r="G100" s="17" t="n">
        <v>0.8</v>
      </c>
      <c r="H100" s="17" t="n">
        <v>1</v>
      </c>
      <c r="I100" s="17" t="n">
        <v>0.9591</v>
      </c>
      <c r="J100" s="17" t="n">
        <v>0.53</v>
      </c>
      <c r="K100" s="16">
        <f>ROUND(F100/100*G100*H100*I100/J100,2)</f>
        <v/>
      </c>
      <c r="L100" s="16" t="n">
        <v>27940.58</v>
      </c>
      <c r="M100" s="16">
        <f>L100-K100</f>
        <v/>
      </c>
      <c r="N100" s="15" t="inlineStr">
        <is>
          <t>bind</t>
        </is>
      </c>
      <c r="O100" s="15" t="inlineStr">
        <is>
          <t>bound</t>
        </is>
      </c>
    </row>
    <row r="101">
      <c r="A101" s="3" t="inlineStr">
        <is>
          <t>2025-09-11</t>
        </is>
      </c>
      <c r="B101" s="3" t="inlineStr">
        <is>
          <t>eb189ad5-f397-59ac-8111-de0ce179611c</t>
        </is>
      </c>
      <c r="C101" s="3" t="inlineStr">
        <is>
          <t>HI</t>
        </is>
      </c>
      <c r="D101" s="3" t="inlineStr">
        <is>
          <t>2000 Porsche 911 Turbo S</t>
        </is>
      </c>
      <c r="E101" s="3" t="inlineStr">
        <is>
          <t>01 Luxury Sedan/SUV</t>
        </is>
      </c>
      <c r="F101" s="13" t="n">
        <v>1025000</v>
      </c>
      <c r="G101" s="14" t="n">
        <v>0.55</v>
      </c>
      <c r="H101" s="14" t="n">
        <v>1.3</v>
      </c>
      <c r="I101" s="14" t="n">
        <v>0.9591</v>
      </c>
      <c r="J101" s="14" t="n">
        <v>0.53</v>
      </c>
      <c r="K101" s="13">
        <f>ROUND(F101/100*G101*H101*I101/J101,2)</f>
        <v/>
      </c>
      <c r="L101" s="13" t="n">
        <v>13262.27</v>
      </c>
      <c r="M101" s="13">
        <f>L101-K101</f>
        <v/>
      </c>
      <c r="N101" s="3" t="inlineStr">
        <is>
          <t>bind</t>
        </is>
      </c>
      <c r="O101" s="3" t="inlineStr">
        <is>
          <t>bound</t>
        </is>
      </c>
    </row>
    <row r="102">
      <c r="A102" s="15" t="inlineStr">
        <is>
          <t>2025-09-19</t>
        </is>
      </c>
      <c r="B102" s="15" t="inlineStr">
        <is>
          <t>45707e01-b24b-5406-ae0c-e6687bfb03d9</t>
        </is>
      </c>
      <c r="C102" s="15" t="inlineStr">
        <is>
          <t>MA</t>
        </is>
      </c>
      <c r="D102" s="15" t="inlineStr">
        <is>
          <t>2016 McLaren 750S</t>
        </is>
      </c>
      <c r="E102" s="15" t="inlineStr">
        <is>
          <t>03 Supercar</t>
        </is>
      </c>
      <c r="F102" s="16" t="n">
        <v>1045000</v>
      </c>
      <c r="G102" s="17" t="n">
        <v>0.8</v>
      </c>
      <c r="H102" s="17" t="n">
        <v>1.25</v>
      </c>
      <c r="I102" s="17" t="n">
        <v>0.9591</v>
      </c>
      <c r="J102" s="17" t="n">
        <v>0.53</v>
      </c>
      <c r="K102" s="16">
        <f>ROUND(F102/100*G102*H102*I102/J102,2)</f>
        <v/>
      </c>
      <c r="L102" s="16" t="n">
        <v>18910.56</v>
      </c>
      <c r="M102" s="16">
        <f>L102-K102</f>
        <v/>
      </c>
      <c r="N102" s="15" t="inlineStr">
        <is>
          <t>bind</t>
        </is>
      </c>
      <c r="O102" s="15" t="inlineStr">
        <is>
          <t>bound</t>
        </is>
      </c>
    </row>
    <row r="103">
      <c r="A103" s="3" t="inlineStr">
        <is>
          <t>2025-09-18</t>
        </is>
      </c>
      <c r="B103" s="3" t="inlineStr">
        <is>
          <t>8922883c-3000-58f2-814f-e89501876a75</t>
        </is>
      </c>
      <c r="C103" s="3" t="inlineStr">
        <is>
          <t>WY</t>
        </is>
      </c>
      <c r="D103" s="3" t="inlineStr">
        <is>
          <t>1958 BMW M8 Competition</t>
        </is>
      </c>
      <c r="E103" s="3" t="inlineStr">
        <is>
          <t>01 Luxury Sedan/SUV</t>
        </is>
      </c>
      <c r="F103" s="13" t="n">
        <v>575000</v>
      </c>
      <c r="G103" s="14" t="n">
        <v>0.65</v>
      </c>
      <c r="H103" s="14" t="n">
        <v>1.07</v>
      </c>
      <c r="I103" s="14" t="n">
        <v>0.9591</v>
      </c>
      <c r="J103" s="14" t="n">
        <v>0.53</v>
      </c>
      <c r="K103" s="13">
        <f>ROUND(F103/100*G103*H103*I103/J103,2)</f>
        <v/>
      </c>
      <c r="L103" s="13" t="n">
        <v>7236.91</v>
      </c>
      <c r="M103" s="13">
        <f>L103-K103</f>
        <v/>
      </c>
      <c r="N103" s="3" t="inlineStr">
        <is>
          <t>bind</t>
        </is>
      </c>
      <c r="O103" s="3" t="inlineStr">
        <is>
          <t>bound</t>
        </is>
      </c>
    </row>
    <row r="104">
      <c r="A104" s="15" t="inlineStr">
        <is>
          <t>2025-09-30</t>
        </is>
      </c>
      <c r="B104" s="15" t="inlineStr">
        <is>
          <t>bfbd49ab-5266-586b-ba9d-6387e8c01030</t>
        </is>
      </c>
      <c r="C104" s="15" t="inlineStr">
        <is>
          <t>WY</t>
        </is>
      </c>
      <c r="D104" s="15" t="inlineStr">
        <is>
          <t>1957 Lamborghini Huracan EVO</t>
        </is>
      </c>
      <c r="E104" s="15" t="inlineStr">
        <is>
          <t>03 Supercar</t>
        </is>
      </c>
      <c r="F104" s="16" t="n">
        <v>1095000</v>
      </c>
      <c r="G104" s="17" t="n">
        <v>0.8</v>
      </c>
      <c r="H104" s="17" t="n">
        <v>1.07</v>
      </c>
      <c r="I104" s="17" t="n">
        <v>0.9591</v>
      </c>
      <c r="J104" s="17" t="n">
        <v>0.53</v>
      </c>
      <c r="K104" s="16">
        <f>ROUND(F104/100*G104*H104*I104/J104,2)</f>
        <v/>
      </c>
      <c r="L104" s="16" t="n">
        <v>16961.95</v>
      </c>
      <c r="M104" s="16">
        <f>L104-K104</f>
        <v/>
      </c>
      <c r="N104" s="15" t="inlineStr">
        <is>
          <t>bind</t>
        </is>
      </c>
      <c r="O104" s="15" t="inlineStr">
        <is>
          <t>bound</t>
        </is>
      </c>
    </row>
    <row r="105">
      <c r="A105" s="3" t="inlineStr">
        <is>
          <t>2025-09-04</t>
        </is>
      </c>
      <c r="B105" s="3" t="inlineStr">
        <is>
          <t>693383a8-bd87-5a64-b021-12244ef01983</t>
        </is>
      </c>
      <c r="C105" s="3" t="inlineStr">
        <is>
          <t>IL</t>
        </is>
      </c>
      <c r="D105" s="3" t="inlineStr">
        <is>
          <t>1966 McLaren 750S</t>
        </is>
      </c>
      <c r="E105" s="3" t="inlineStr">
        <is>
          <t>03 Supercar</t>
        </is>
      </c>
      <c r="F105" s="13" t="n">
        <v>415000</v>
      </c>
      <c r="G105" s="14" t="n">
        <v>1.15</v>
      </c>
      <c r="H105" s="14" t="n">
        <v>1.36</v>
      </c>
      <c r="I105" s="14" t="n">
        <v>0.9591</v>
      </c>
      <c r="J105" s="14" t="n">
        <v>0.53</v>
      </c>
      <c r="K105" s="13">
        <f>ROUND(F105/100*G105*H105*I105/J105,2)</f>
        <v/>
      </c>
      <c r="L105" s="13" t="n">
        <v>11745.54</v>
      </c>
      <c r="M105" s="13">
        <f>L105-K105</f>
        <v/>
      </c>
      <c r="N105" s="3" t="inlineStr">
        <is>
          <t>bind</t>
        </is>
      </c>
      <c r="O105" s="3" t="inlineStr">
        <is>
          <t>bound</t>
        </is>
      </c>
    </row>
    <row r="106">
      <c r="A106" s="15" t="inlineStr">
        <is>
          <t>2025-09-27</t>
        </is>
      </c>
      <c r="B106" s="15" t="inlineStr">
        <is>
          <t>ea7d3726-a6af-5160-a9dc-ec30850911be</t>
        </is>
      </c>
      <c r="C106" s="15" t="inlineStr">
        <is>
          <t>AR</t>
        </is>
      </c>
      <c r="D106" s="15" t="inlineStr">
        <is>
          <t>2000 Mercedes-Benz 280SL Pagoda</t>
        </is>
      </c>
      <c r="E106" s="15" t="inlineStr">
        <is>
          <t>07 Post-War Classic (1946-1972)</t>
        </is>
      </c>
      <c r="F106" s="16" t="n">
        <v>1950000</v>
      </c>
      <c r="G106" s="17" t="n">
        <v>0.38</v>
      </c>
      <c r="H106" s="17" t="n">
        <v>1.38</v>
      </c>
      <c r="I106" s="17" t="n">
        <v>0.9591</v>
      </c>
      <c r="J106" s="17" t="n">
        <v>0.53</v>
      </c>
      <c r="K106" s="16">
        <f>ROUND(F106/100*G106*H106*I106/J106,2)</f>
        <v/>
      </c>
      <c r="L106" s="16" t="n">
        <v>18504.84</v>
      </c>
      <c r="M106" s="16">
        <f>L106-K106</f>
        <v/>
      </c>
      <c r="N106" s="15" t="inlineStr">
        <is>
          <t>decline</t>
        </is>
      </c>
      <c r="O106" s="15" t="inlineStr">
        <is>
          <t>indicative</t>
        </is>
      </c>
    </row>
    <row r="107">
      <c r="A107" s="3" t="inlineStr">
        <is>
          <t>2025-09-04</t>
        </is>
      </c>
      <c r="B107" s="3" t="inlineStr">
        <is>
          <t>f3c50da6-d6d7-54a5-bf00-5de38a7efdb7</t>
        </is>
      </c>
      <c r="C107" s="3" t="inlineStr">
        <is>
          <t>OR</t>
        </is>
      </c>
      <c r="D107" s="3" t="inlineStr">
        <is>
          <t>2013 Bentley Continental GT</t>
        </is>
      </c>
      <c r="E107" s="3" t="inlineStr">
        <is>
          <t>01 Luxury Sedan/SUV</t>
        </is>
      </c>
      <c r="F107" s="13" t="n">
        <v>790000</v>
      </c>
      <c r="G107" s="14" t="n">
        <v>0.65</v>
      </c>
      <c r="H107" s="14" t="n">
        <v>1.13</v>
      </c>
      <c r="I107" s="14" t="n">
        <v>0.9591</v>
      </c>
      <c r="J107" s="14" t="n">
        <v>0.53</v>
      </c>
      <c r="K107" s="13">
        <f>ROUND(F107/100*G107*H107*I107/J107,2)</f>
        <v/>
      </c>
      <c r="L107" s="13" t="n">
        <v>10500.43</v>
      </c>
      <c r="M107" s="13">
        <f>L107-K107</f>
        <v/>
      </c>
      <c r="N107" s="3" t="inlineStr">
        <is>
          <t>bind</t>
        </is>
      </c>
      <c r="O107" s="3" t="inlineStr">
        <is>
          <t>bound</t>
        </is>
      </c>
    </row>
    <row r="108">
      <c r="A108" s="15" t="inlineStr">
        <is>
          <t>2025-09-21</t>
        </is>
      </c>
      <c r="B108" s="15" t="inlineStr">
        <is>
          <t>15e5e400-71e7-59a4-995d-5a76a7496397</t>
        </is>
      </c>
      <c r="C108" s="15" t="inlineStr">
        <is>
          <t>FL</t>
        </is>
      </c>
      <c r="D108" s="15" t="inlineStr">
        <is>
          <t>1969 Porsche 911 Turbo S</t>
        </is>
      </c>
      <c r="E108" s="15" t="inlineStr">
        <is>
          <t>01 Luxury Sedan/SUV</t>
        </is>
      </c>
      <c r="F108" s="16" t="n">
        <v>870000</v>
      </c>
      <c r="G108" s="17" t="n">
        <v>0.65</v>
      </c>
      <c r="H108" s="17" t="n">
        <v>1.42</v>
      </c>
      <c r="I108" s="17" t="n">
        <v>0.9591</v>
      </c>
      <c r="J108" s="17" t="n">
        <v>0.53</v>
      </c>
      <c r="K108" s="16">
        <f>ROUND(F108/100*G108*H108*I108/J108,2)</f>
        <v/>
      </c>
      <c r="L108" s="16" t="n">
        <v>14531.45</v>
      </c>
      <c r="M108" s="16">
        <f>L108-K108</f>
        <v/>
      </c>
      <c r="N108" s="15" t="inlineStr">
        <is>
          <t>decline</t>
        </is>
      </c>
      <c r="O108" s="15" t="inlineStr">
        <is>
          <t>indicative</t>
        </is>
      </c>
    </row>
    <row r="109">
      <c r="A109" s="3" t="inlineStr">
        <is>
          <t>2025-09-07</t>
        </is>
      </c>
      <c r="B109" s="3" t="inlineStr">
        <is>
          <t>3b7b3d78-cd03-51ef-b5bb-e749dae59ed4</t>
        </is>
      </c>
      <c r="C109" s="3" t="inlineStr">
        <is>
          <t>TX</t>
        </is>
      </c>
      <c r="D109" s="3" t="inlineStr">
        <is>
          <t>2002 McLaren 750S</t>
        </is>
      </c>
      <c r="E109" s="3" t="inlineStr">
        <is>
          <t>03 Supercar</t>
        </is>
      </c>
      <c r="F109" s="13" t="n">
        <v>375000</v>
      </c>
      <c r="G109" s="14" t="n">
        <v>1.15</v>
      </c>
      <c r="H109" s="14" t="n">
        <v>1.15</v>
      </c>
      <c r="I109" s="14" t="n">
        <v>0.9591</v>
      </c>
      <c r="J109" s="14" t="n">
        <v>0.53</v>
      </c>
      <c r="K109" s="13">
        <f>ROUND(F109/100*G109*H109*I109/J109,2)</f>
        <v/>
      </c>
      <c r="L109" s="13" t="n">
        <v>8974.6</v>
      </c>
      <c r="M109" s="13">
        <f>L109-K109</f>
        <v/>
      </c>
      <c r="N109" s="3" t="inlineStr">
        <is>
          <t>bind</t>
        </is>
      </c>
      <c r="O109" s="3" t="inlineStr">
        <is>
          <t>bound</t>
        </is>
      </c>
    </row>
    <row r="110">
      <c r="A110" s="15" t="inlineStr">
        <is>
          <t>2025-09-01</t>
        </is>
      </c>
      <c r="B110" s="15" t="inlineStr">
        <is>
          <t>4baa0ff0-d1cb-54ad-83a5-f35f66015931</t>
        </is>
      </c>
      <c r="C110" s="15" t="inlineStr">
        <is>
          <t>NJ</t>
        </is>
      </c>
      <c r="D110" s="15" t="inlineStr">
        <is>
          <t>2011 Ferrari SF90 Stradale</t>
        </is>
      </c>
      <c r="E110" s="15" t="inlineStr">
        <is>
          <t>03 Supercar</t>
        </is>
      </c>
      <c r="F110" s="16" t="n">
        <v>665000</v>
      </c>
      <c r="G110" s="17" t="n">
        <v>0.95</v>
      </c>
      <c r="H110" s="17" t="n">
        <v>0.91</v>
      </c>
      <c r="I110" s="17" t="n">
        <v>0.9591</v>
      </c>
      <c r="J110" s="17" t="n">
        <v>0.53</v>
      </c>
      <c r="K110" s="16">
        <f>ROUND(F110/100*G110*H110*I110/J110,2)</f>
        <v/>
      </c>
      <c r="L110" s="16" t="n">
        <v>10403.39</v>
      </c>
      <c r="M110" s="16">
        <f>L110-K110</f>
        <v/>
      </c>
      <c r="N110" s="15" t="inlineStr">
        <is>
          <t>bind</t>
        </is>
      </c>
      <c r="O110" s="15" t="inlineStr">
        <is>
          <t>bound</t>
        </is>
      </c>
    </row>
    <row r="111">
      <c r="A111" s="3" t="inlineStr">
        <is>
          <t>2025-09-30</t>
        </is>
      </c>
      <c r="B111" s="3" t="inlineStr">
        <is>
          <t>292ca24b-7b7b-5d20-b054-7e41fda6e95e</t>
        </is>
      </c>
      <c r="C111" s="3" t="inlineStr">
        <is>
          <t>MT</t>
        </is>
      </c>
      <c r="D111" s="3" t="inlineStr">
        <is>
          <t>2009 Ringbrothers Mustang</t>
        </is>
      </c>
      <c r="E111" s="3" t="inlineStr">
        <is>
          <t>11 Restomod/Coachbuilt</t>
        </is>
      </c>
      <c r="F111" s="13" t="n">
        <v>485000</v>
      </c>
      <c r="G111" s="14" t="n">
        <v>0.88</v>
      </c>
      <c r="H111" s="14" t="n">
        <v>0.93</v>
      </c>
      <c r="I111" s="14" t="n">
        <v>0.9591</v>
      </c>
      <c r="J111" s="14" t="n">
        <v>0.53</v>
      </c>
      <c r="K111" s="13">
        <f>ROUND(F111/100*G111*H111*I111/J111,2)</f>
        <v/>
      </c>
      <c r="L111" s="13" t="n">
        <v>7182.82</v>
      </c>
      <c r="M111" s="13">
        <f>L111-K111</f>
        <v/>
      </c>
      <c r="N111" s="3" t="inlineStr">
        <is>
          <t>bind</t>
        </is>
      </c>
      <c r="O111" s="3" t="inlineStr">
        <is>
          <t>bound</t>
        </is>
      </c>
    </row>
    <row r="112">
      <c r="A112" s="15" t="inlineStr">
        <is>
          <t>2025-09-03</t>
        </is>
      </c>
      <c r="B112" s="15" t="inlineStr">
        <is>
          <t>8fd4f652-3b6c-5216-9c4c-167b0dabbb69</t>
        </is>
      </c>
      <c r="C112" s="15" t="inlineStr">
        <is>
          <t>VA</t>
        </is>
      </c>
      <c r="D112" s="15" t="inlineStr">
        <is>
          <t>1976 Singer 911 Reimagined</t>
        </is>
      </c>
      <c r="E112" s="15" t="inlineStr">
        <is>
          <t>11 Restomod/Coachbuilt</t>
        </is>
      </c>
      <c r="F112" s="16" t="n">
        <v>1640000</v>
      </c>
      <c r="G112" s="17" t="n">
        <v>0.68</v>
      </c>
      <c r="H112" s="17" t="n">
        <v>1.09</v>
      </c>
      <c r="I112" s="17" t="n">
        <v>0.9591</v>
      </c>
      <c r="J112" s="17" t="n">
        <v>0.53</v>
      </c>
      <c r="K112" s="16">
        <f>ROUND(F112/100*G112*H112*I112/J112,2)</f>
        <v/>
      </c>
      <c r="L112" s="16" t="n">
        <v>21997.2</v>
      </c>
      <c r="M112" s="16">
        <f>L112-K112</f>
        <v/>
      </c>
      <c r="N112" s="15" t="inlineStr">
        <is>
          <t>bind</t>
        </is>
      </c>
      <c r="O112" s="15" t="inlineStr">
        <is>
          <t>bound</t>
        </is>
      </c>
    </row>
    <row r="113">
      <c r="A113" s="3" t="inlineStr">
        <is>
          <t>2025-09-29</t>
        </is>
      </c>
      <c r="B113" s="3" t="inlineStr">
        <is>
          <t>67aad958-3927-5938-89f1-d53b3ef60767</t>
        </is>
      </c>
      <c r="C113" s="3" t="inlineStr">
        <is>
          <t>FL</t>
        </is>
      </c>
      <c r="D113" s="3" t="inlineStr">
        <is>
          <t>1977 Icon Derelict</t>
        </is>
      </c>
      <c r="E113" s="3" t="inlineStr">
        <is>
          <t>11 Restomod/Coachbuilt</t>
        </is>
      </c>
      <c r="F113" s="13" t="n">
        <v>255000</v>
      </c>
      <c r="G113" s="14" t="n">
        <v>0.88</v>
      </c>
      <c r="H113" s="14" t="n">
        <v>1.42</v>
      </c>
      <c r="I113" s="14" t="n">
        <v>0.9591</v>
      </c>
      <c r="J113" s="14" t="n">
        <v>0.53</v>
      </c>
      <c r="K113" s="13">
        <f>ROUND(F113/100*G113*H113*I113/J113,2)</f>
        <v/>
      </c>
      <c r="L113" s="13" t="n">
        <v>5766.33</v>
      </c>
      <c r="M113" s="13">
        <f>L113-K113</f>
        <v/>
      </c>
      <c r="N113" s="3" t="inlineStr">
        <is>
          <t>bind</t>
        </is>
      </c>
      <c r="O113" s="3" t="inlineStr">
        <is>
          <t>bound</t>
        </is>
      </c>
    </row>
    <row r="114">
      <c r="A114" s="15" t="inlineStr">
        <is>
          <t>2025-09-24</t>
        </is>
      </c>
      <c r="B114" s="15" t="inlineStr">
        <is>
          <t>ca4332f8-4b4a-58bd-bbbb-8c6b94ec2555</t>
        </is>
      </c>
      <c r="C114" s="15" t="inlineStr">
        <is>
          <t>VT</t>
        </is>
      </c>
      <c r="D114" s="15" t="inlineStr">
        <is>
          <t>1989 Porsche 911 Turbo S</t>
        </is>
      </c>
      <c r="E114" s="15" t="inlineStr">
        <is>
          <t>01 Luxury Sedan/SUV</t>
        </is>
      </c>
      <c r="F114" s="16" t="n">
        <v>785000</v>
      </c>
      <c r="G114" s="17" t="n">
        <v>0.65</v>
      </c>
      <c r="H114" s="17" t="n">
        <v>1.22</v>
      </c>
      <c r="I114" s="17" t="n">
        <v>0.9591</v>
      </c>
      <c r="J114" s="17" t="n">
        <v>0.53</v>
      </c>
      <c r="K114" s="16">
        <f>ROUND(F114/100*G114*H114*I114/J114,2)</f>
        <v/>
      </c>
      <c r="L114" s="16" t="n">
        <v>11264.99</v>
      </c>
      <c r="M114" s="16">
        <f>L114-K114</f>
        <v/>
      </c>
      <c r="N114" s="15" t="inlineStr">
        <is>
          <t>bind</t>
        </is>
      </c>
      <c r="O114" s="15" t="inlineStr">
        <is>
          <t>bound</t>
        </is>
      </c>
    </row>
    <row r="115">
      <c r="A115" s="3" t="inlineStr">
        <is>
          <t>2025-09-03</t>
        </is>
      </c>
      <c r="B115" s="3" t="inlineStr">
        <is>
          <t>d0000aba-404b-52c9-8631-d72bd6fb34fb</t>
        </is>
      </c>
      <c r="C115" s="3" t="inlineStr">
        <is>
          <t>NY</t>
        </is>
      </c>
      <c r="D115" s="3" t="inlineStr">
        <is>
          <t>2013 Porsche 911 Turbo S</t>
        </is>
      </c>
      <c r="E115" s="3" t="inlineStr">
        <is>
          <t>01 Luxury Sedan/SUV</t>
        </is>
      </c>
      <c r="F115" s="13" t="n">
        <v>235000</v>
      </c>
      <c r="G115" s="14" t="n">
        <v>0.92</v>
      </c>
      <c r="H115" s="14" t="n">
        <v>1.28</v>
      </c>
      <c r="I115" s="14" t="n">
        <v>0.9591</v>
      </c>
      <c r="J115" s="14" t="n">
        <v>0.53</v>
      </c>
      <c r="K115" s="13">
        <f>ROUND(F115/100*G115*H115*I115/J115,2)</f>
        <v/>
      </c>
      <c r="L115" s="13" t="n">
        <v>5007.87</v>
      </c>
      <c r="M115" s="13">
        <f>L115-K115</f>
        <v/>
      </c>
      <c r="N115" s="3" t="inlineStr">
        <is>
          <t>bind</t>
        </is>
      </c>
      <c r="O115" s="3" t="inlineStr">
        <is>
          <t>bound</t>
        </is>
      </c>
    </row>
    <row r="116">
      <c r="A116" s="15" t="inlineStr">
        <is>
          <t>2025-09-16</t>
        </is>
      </c>
      <c r="B116" s="15" t="inlineStr">
        <is>
          <t>5e908782-c909-531d-a25c-0c50124cf01e</t>
        </is>
      </c>
      <c r="C116" s="15" t="inlineStr">
        <is>
          <t>AL</t>
        </is>
      </c>
      <c r="D116" s="15" t="inlineStr">
        <is>
          <t>1969 Bentley Continental GT</t>
        </is>
      </c>
      <c r="E116" s="15" t="inlineStr">
        <is>
          <t>01 Luxury Sedan/SUV</t>
        </is>
      </c>
      <c r="F116" s="16" t="n">
        <v>655000</v>
      </c>
      <c r="G116" s="17" t="n">
        <v>0.65</v>
      </c>
      <c r="H116" s="17" t="n">
        <v>1.27</v>
      </c>
      <c r="I116" s="17" t="n">
        <v>0.9591</v>
      </c>
      <c r="J116" s="17" t="n">
        <v>0.53</v>
      </c>
      <c r="K116" s="16">
        <f>ROUND(F116/100*G116*H116*I116/J116,2)</f>
        <v/>
      </c>
      <c r="L116" s="16" t="n">
        <v>9784.67</v>
      </c>
      <c r="M116" s="16">
        <f>L116-K116</f>
        <v/>
      </c>
      <c r="N116" s="15" t="inlineStr">
        <is>
          <t>bind</t>
        </is>
      </c>
      <c r="O116" s="15" t="inlineStr">
        <is>
          <t>bound</t>
        </is>
      </c>
    </row>
    <row r="117">
      <c r="A117" s="3" t="inlineStr">
        <is>
          <t>2025-09-08</t>
        </is>
      </c>
      <c r="B117" s="3" t="inlineStr">
        <is>
          <t>f2f020e8-e2df-58b4-b917-a9e157759cda</t>
        </is>
      </c>
      <c r="C117" s="3" t="inlineStr">
        <is>
          <t>VT</t>
        </is>
      </c>
      <c r="D117" s="3" t="inlineStr">
        <is>
          <t>1967 Maserati GranTurismo</t>
        </is>
      </c>
      <c r="E117" s="3" t="inlineStr">
        <is>
          <t>01 Luxury Sedan/SUV</t>
        </is>
      </c>
      <c r="F117" s="13" t="n">
        <v>510000</v>
      </c>
      <c r="G117" s="14" t="n">
        <v>0.65</v>
      </c>
      <c r="H117" s="14" t="n">
        <v>1.22</v>
      </c>
      <c r="I117" s="14" t="n">
        <v>0.9591</v>
      </c>
      <c r="J117" s="14" t="n">
        <v>0.53</v>
      </c>
      <c r="K117" s="13">
        <f>ROUND(F117/100*G117*H117*I117/J117,2)</f>
        <v/>
      </c>
      <c r="L117" s="13" t="n">
        <v>7318.65</v>
      </c>
      <c r="M117" s="13">
        <f>L117-K117</f>
        <v/>
      </c>
      <c r="N117" s="3" t="inlineStr">
        <is>
          <t>bind</t>
        </is>
      </c>
      <c r="O117" s="3" t="inlineStr">
        <is>
          <t>bound</t>
        </is>
      </c>
    </row>
    <row r="118">
      <c r="A118" s="15" t="inlineStr">
        <is>
          <t>2025-09-04</t>
        </is>
      </c>
      <c r="B118" s="15" t="inlineStr">
        <is>
          <t>6bd9336c-89f5-5993-bfd7-12a51d124ac9</t>
        </is>
      </c>
      <c r="C118" s="15" t="inlineStr">
        <is>
          <t>LA</t>
        </is>
      </c>
      <c r="D118" s="15" t="inlineStr">
        <is>
          <t>1968 Mercedes-Benz AMG GT</t>
        </is>
      </c>
      <c r="E118" s="15" t="inlineStr">
        <is>
          <t>01 Luxury Sedan/SUV</t>
        </is>
      </c>
      <c r="F118" s="16" t="n">
        <v>725000</v>
      </c>
      <c r="G118" s="17" t="n">
        <v>0.65</v>
      </c>
      <c r="H118" s="17" t="n">
        <v>1.21</v>
      </c>
      <c r="I118" s="17" t="n">
        <v>0.9591</v>
      </c>
      <c r="J118" s="17" t="n">
        <v>0.53</v>
      </c>
      <c r="K118" s="16">
        <f>ROUND(F118/100*G118*H118*I118/J118,2)</f>
        <v/>
      </c>
      <c r="L118" s="16" t="n">
        <v>10318.7</v>
      </c>
      <c r="M118" s="16">
        <f>L118-K118</f>
        <v/>
      </c>
      <c r="N118" s="15" t="inlineStr">
        <is>
          <t>decline</t>
        </is>
      </c>
      <c r="O118" s="15" t="inlineStr">
        <is>
          <t>indicative</t>
        </is>
      </c>
    </row>
    <row r="119">
      <c r="A119" s="3" t="inlineStr">
        <is>
          <t>2025-09-04</t>
        </is>
      </c>
      <c r="B119" s="3" t="inlineStr">
        <is>
          <t>eb682e3d-1aa7-5084-b111-5eea1fd9eb81</t>
        </is>
      </c>
      <c r="C119" s="3" t="inlineStr">
        <is>
          <t>AL</t>
        </is>
      </c>
      <c r="D119" s="3" t="inlineStr">
        <is>
          <t>1955 Lamborghini Huracan EVO</t>
        </is>
      </c>
      <c r="E119" s="3" t="inlineStr">
        <is>
          <t>03 Supercar</t>
        </is>
      </c>
      <c r="F119" s="13" t="n">
        <v>310000</v>
      </c>
      <c r="G119" s="14" t="n">
        <v>1.15</v>
      </c>
      <c r="H119" s="14" t="n">
        <v>1.27</v>
      </c>
      <c r="I119" s="14" t="n">
        <v>0.9591</v>
      </c>
      <c r="J119" s="14" t="n">
        <v>0.53</v>
      </c>
      <c r="K119" s="13">
        <f>ROUND(F119/100*G119*H119*I119/J119,2)</f>
        <v/>
      </c>
      <c r="L119" s="13" t="n">
        <v>8193.16</v>
      </c>
      <c r="M119" s="13">
        <f>L119-K119</f>
        <v/>
      </c>
      <c r="N119" s="3" t="inlineStr">
        <is>
          <t>bind</t>
        </is>
      </c>
      <c r="O119" s="3" t="inlineStr">
        <is>
          <t>bound</t>
        </is>
      </c>
    </row>
    <row r="120">
      <c r="A120" s="15" t="inlineStr">
        <is>
          <t>2025-09-02</t>
        </is>
      </c>
      <c r="B120" s="15" t="inlineStr">
        <is>
          <t>3366ee43-7359-5ffa-a9a0-5c410c7132a3</t>
        </is>
      </c>
      <c r="C120" s="15" t="inlineStr">
        <is>
          <t>NY</t>
        </is>
      </c>
      <c r="D120" s="15" t="inlineStr">
        <is>
          <t>1978 BMW M8 Competition</t>
        </is>
      </c>
      <c r="E120" s="15" t="inlineStr">
        <is>
          <t>01 Luxury Sedan/SUV</t>
        </is>
      </c>
      <c r="F120" s="16" t="n">
        <v>990000</v>
      </c>
      <c r="G120" s="17" t="n">
        <v>0.65</v>
      </c>
      <c r="H120" s="17" t="n">
        <v>1.28</v>
      </c>
      <c r="I120" s="17" t="n">
        <v>0.9591</v>
      </c>
      <c r="J120" s="17" t="n">
        <v>0.53</v>
      </c>
      <c r="K120" s="16">
        <f>ROUND(F120/100*G120*H120*I120/J120,2)</f>
        <v/>
      </c>
      <c r="L120" s="16" t="n">
        <v>14905.5</v>
      </c>
      <c r="M120" s="16">
        <f>L120-K120</f>
        <v/>
      </c>
      <c r="N120" s="15" t="inlineStr">
        <is>
          <t>bind</t>
        </is>
      </c>
      <c r="O120" s="15" t="inlineStr">
        <is>
          <t>bound</t>
        </is>
      </c>
    </row>
    <row r="121">
      <c r="A121" s="3" t="inlineStr">
        <is>
          <t>2025-09-21</t>
        </is>
      </c>
      <c r="B121" s="3" t="inlineStr">
        <is>
          <t>572befde-b2b5-5854-9a45-8b35b710d987</t>
        </is>
      </c>
      <c r="C121" s="3" t="inlineStr">
        <is>
          <t>SC</t>
        </is>
      </c>
      <c r="D121" s="3" t="inlineStr">
        <is>
          <t>2001 BMW M8 Competition</t>
        </is>
      </c>
      <c r="E121" s="3" t="inlineStr">
        <is>
          <t>01 Luxury Sedan/SUV</t>
        </is>
      </c>
      <c r="F121" s="13" t="n">
        <v>370000</v>
      </c>
      <c r="G121" s="14" t="n">
        <v>0.75</v>
      </c>
      <c r="H121" s="14" t="n">
        <v>1.24</v>
      </c>
      <c r="I121" s="14" t="n">
        <v>0.9591</v>
      </c>
      <c r="J121" s="14" t="n">
        <v>0.53</v>
      </c>
      <c r="K121" s="13">
        <f>ROUND(F121/100*G121*H121*I121/J121,2)</f>
        <v/>
      </c>
      <c r="L121" s="13" t="n">
        <v>6226.91</v>
      </c>
      <c r="M121" s="13">
        <f>L121-K121</f>
        <v/>
      </c>
      <c r="N121" s="3" t="inlineStr">
        <is>
          <t>bind</t>
        </is>
      </c>
      <c r="O121" s="3" t="inlineStr">
        <is>
          <t>bound</t>
        </is>
      </c>
    </row>
    <row r="122">
      <c r="A122" s="15" t="inlineStr">
        <is>
          <t>2025-09-27</t>
        </is>
      </c>
      <c r="B122" s="15" t="inlineStr">
        <is>
          <t>222a0123-79df-5992-b179-c68979dad660</t>
        </is>
      </c>
      <c r="C122" s="15" t="inlineStr">
        <is>
          <t>TX</t>
        </is>
      </c>
      <c r="D122" s="15" t="inlineStr">
        <is>
          <t>1978 Bentley Continental GT</t>
        </is>
      </c>
      <c r="E122" s="15" t="inlineStr">
        <is>
          <t>01 Luxury Sedan/SUV</t>
        </is>
      </c>
      <c r="F122" s="16" t="n">
        <v>1100000</v>
      </c>
      <c r="G122" s="17" t="n">
        <v>0.55</v>
      </c>
      <c r="H122" s="17" t="n">
        <v>1.15</v>
      </c>
      <c r="I122" s="17" t="n">
        <v>0.9591</v>
      </c>
      <c r="J122" s="17" t="n">
        <v>0.53</v>
      </c>
      <c r="K122" s="16">
        <f>ROUND(F122/100*G122*H122*I122/J122,2)</f>
        <v/>
      </c>
      <c r="L122" s="16" t="n">
        <v>12590.45</v>
      </c>
      <c r="M122" s="16">
        <f>L122-K122</f>
        <v/>
      </c>
      <c r="N122" s="15" t="inlineStr">
        <is>
          <t>bind</t>
        </is>
      </c>
      <c r="O122" s="15" t="inlineStr">
        <is>
          <t>bound</t>
        </is>
      </c>
    </row>
    <row r="123">
      <c r="A123" s="3" t="inlineStr">
        <is>
          <t>2025-09-18</t>
        </is>
      </c>
      <c r="B123" s="3" t="inlineStr">
        <is>
          <t>cb4320be-0ba9-5e26-9aef-d48962d0cc0e</t>
        </is>
      </c>
      <c r="C123" s="3" t="inlineStr">
        <is>
          <t>OH</t>
        </is>
      </c>
      <c r="D123" s="3" t="inlineStr">
        <is>
          <t>1981 Ferrari 275 GTB/4</t>
        </is>
      </c>
      <c r="E123" s="3" t="inlineStr">
        <is>
          <t>07 Post-War Classic (1946-1972)</t>
        </is>
      </c>
      <c r="F123" s="13" t="n">
        <v>1950000</v>
      </c>
      <c r="G123" s="14" t="n">
        <v>0.38</v>
      </c>
      <c r="H123" s="14" t="n">
        <v>1.39</v>
      </c>
      <c r="I123" s="14" t="n">
        <v>0.9591</v>
      </c>
      <c r="J123" s="14" t="n">
        <v>0.53</v>
      </c>
      <c r="K123" s="13">
        <f>ROUND(F123/100*G123*H123*I123/J123,2)</f>
        <v/>
      </c>
      <c r="L123" s="13" t="n">
        <v>18638.93</v>
      </c>
      <c r="M123" s="13">
        <f>L123-K123</f>
        <v/>
      </c>
      <c r="N123" s="3" t="inlineStr">
        <is>
          <t>bind</t>
        </is>
      </c>
      <c r="O123" s="3" t="inlineStr">
        <is>
          <t>bound</t>
        </is>
      </c>
    </row>
    <row r="124">
      <c r="A124" s="15" t="inlineStr">
        <is>
          <t>2025-09-20</t>
        </is>
      </c>
      <c r="B124" s="15" t="inlineStr">
        <is>
          <t>d810f3f7-3e42-51da-bcab-51f8a285d4aa</t>
        </is>
      </c>
      <c r="C124" s="15" t="inlineStr">
        <is>
          <t>ME</t>
        </is>
      </c>
      <c r="D124" s="15" t="inlineStr">
        <is>
          <t>1997 Porsche 911 Turbo S</t>
        </is>
      </c>
      <c r="E124" s="15" t="inlineStr">
        <is>
          <t>01 Luxury Sedan/SUV</t>
        </is>
      </c>
      <c r="F124" s="16" t="n">
        <v>420000</v>
      </c>
      <c r="G124" s="17" t="n">
        <v>0.75</v>
      </c>
      <c r="H124" s="17" t="n">
        <v>1.08</v>
      </c>
      <c r="I124" s="17" t="n">
        <v>0.9591</v>
      </c>
      <c r="J124" s="17" t="n">
        <v>0.53</v>
      </c>
      <c r="K124" s="16">
        <f>ROUND(F124/100*G124*H124*I124/J124,2)</f>
        <v/>
      </c>
      <c r="L124" s="16" t="n">
        <v>6156.34</v>
      </c>
      <c r="M124" s="16">
        <f>L124-K124</f>
        <v/>
      </c>
      <c r="N124" s="15" t="inlineStr">
        <is>
          <t>bind</t>
        </is>
      </c>
      <c r="O124" s="15" t="inlineStr">
        <is>
          <t>bound</t>
        </is>
      </c>
    </row>
    <row r="125">
      <c r="A125" s="3" t="inlineStr">
        <is>
          <t>2025-09-28</t>
        </is>
      </c>
      <c r="B125" s="3" t="inlineStr">
        <is>
          <t>7e3380c8-bfdb-5388-8fe3-c92e2f731d69</t>
        </is>
      </c>
      <c r="C125" s="3" t="inlineStr">
        <is>
          <t>MN</t>
        </is>
      </c>
      <c r="D125" s="3" t="inlineStr">
        <is>
          <t>1970 Ringbrothers Mustang</t>
        </is>
      </c>
      <c r="E125" s="3" t="inlineStr">
        <is>
          <t>11 Restomod/Coachbuilt</t>
        </is>
      </c>
      <c r="F125" s="13" t="n">
        <v>1015000</v>
      </c>
      <c r="G125" s="14" t="n">
        <v>0.68</v>
      </c>
      <c r="H125" s="14" t="n">
        <v>1.32</v>
      </c>
      <c r="I125" s="14" t="n">
        <v>0.9591</v>
      </c>
      <c r="J125" s="14" t="n">
        <v>0.53</v>
      </c>
      <c r="K125" s="13">
        <f>ROUND(F125/100*G125*H125*I125/J125,2)</f>
        <v/>
      </c>
      <c r="L125" s="13" t="n">
        <v>16486.82</v>
      </c>
      <c r="M125" s="13">
        <f>L125-K125</f>
        <v/>
      </c>
      <c r="N125" s="3" t="inlineStr">
        <is>
          <t>bind</t>
        </is>
      </c>
      <c r="O125" s="3" t="inlineStr">
        <is>
          <t>bound</t>
        </is>
      </c>
    </row>
    <row r="126">
      <c r="A126" s="15" t="inlineStr">
        <is>
          <t>2025-09-27</t>
        </is>
      </c>
      <c r="B126" s="15" t="inlineStr">
        <is>
          <t>3bd2380d-86a8-5152-b838-ac9814df3c48</t>
        </is>
      </c>
      <c r="C126" s="15" t="inlineStr">
        <is>
          <t>CA</t>
        </is>
      </c>
      <c r="D126" s="15" t="inlineStr">
        <is>
          <t>2004 Mercedes-Benz AMG GT</t>
        </is>
      </c>
      <c r="E126" s="15" t="inlineStr">
        <is>
          <t>01 Luxury Sedan/SUV</t>
        </is>
      </c>
      <c r="F126" s="16" t="n">
        <v>475000</v>
      </c>
      <c r="G126" s="17" t="n">
        <v>0.75</v>
      </c>
      <c r="H126" s="17" t="n">
        <v>1.35</v>
      </c>
      <c r="I126" s="17" t="n">
        <v>0.9591</v>
      </c>
      <c r="J126" s="17" t="n">
        <v>0.53</v>
      </c>
      <c r="K126" s="16">
        <f>ROUND(F126/100*G126*H126*I126/J126,2)</f>
        <v/>
      </c>
      <c r="L126" s="16" t="n">
        <v>8703.15</v>
      </c>
      <c r="M126" s="16">
        <f>L126-K126</f>
        <v/>
      </c>
      <c r="N126" s="15" t="inlineStr">
        <is>
          <t>refer</t>
        </is>
      </c>
      <c r="O126" s="15" t="inlineStr">
        <is>
          <t>indicative</t>
        </is>
      </c>
    </row>
    <row r="127">
      <c r="A127" s="3" t="inlineStr">
        <is>
          <t>2025-09-06</t>
        </is>
      </c>
      <c r="B127" s="3" t="inlineStr">
        <is>
          <t>91e91123-01fb-5267-be93-051189619eb6</t>
        </is>
      </c>
      <c r="C127" s="3" t="inlineStr">
        <is>
          <t>CA</t>
        </is>
      </c>
      <c r="D127" s="3" t="inlineStr">
        <is>
          <t>1962 Bentley Continental GT</t>
        </is>
      </c>
      <c r="E127" s="3" t="inlineStr">
        <is>
          <t>01 Luxury Sedan/SUV</t>
        </is>
      </c>
      <c r="F127" s="13" t="n">
        <v>865000</v>
      </c>
      <c r="G127" s="14" t="n">
        <v>0.65</v>
      </c>
      <c r="H127" s="14" t="n">
        <v>1.35</v>
      </c>
      <c r="I127" s="14" t="n">
        <v>0.9591</v>
      </c>
      <c r="J127" s="14" t="n">
        <v>0.53</v>
      </c>
      <c r="K127" s="13">
        <f>ROUND(F127/100*G127*H127*I127/J127,2)</f>
        <v/>
      </c>
      <c r="L127" s="13" t="n">
        <v>13735.71</v>
      </c>
      <c r="M127" s="13">
        <f>L127-K127</f>
        <v/>
      </c>
      <c r="N127" s="3" t="inlineStr">
        <is>
          <t>bind</t>
        </is>
      </c>
      <c r="O127" s="3" t="inlineStr">
        <is>
          <t>bound</t>
        </is>
      </c>
    </row>
    <row r="128">
      <c r="A128" s="15" t="inlineStr">
        <is>
          <t>2025-09-12</t>
        </is>
      </c>
      <c r="B128" s="15" t="inlineStr">
        <is>
          <t>14019fd7-1c9a-5a33-a497-c5082bbf8938</t>
        </is>
      </c>
      <c r="C128" s="15" t="inlineStr">
        <is>
          <t>NV</t>
        </is>
      </c>
      <c r="D128" s="15" t="inlineStr">
        <is>
          <t>2011 Aston Martin DB12</t>
        </is>
      </c>
      <c r="E128" s="15" t="inlineStr">
        <is>
          <t>01 Luxury Sedan/SUV</t>
        </is>
      </c>
      <c r="F128" s="16" t="n">
        <v>330000</v>
      </c>
      <c r="G128" s="17" t="n">
        <v>0.75</v>
      </c>
      <c r="H128" s="17" t="n">
        <v>1.17</v>
      </c>
      <c r="I128" s="17" t="n">
        <v>0.9591</v>
      </c>
      <c r="J128" s="17" t="n">
        <v>0.53</v>
      </c>
      <c r="K128" s="16">
        <f>ROUND(F128/100*G128*H128*I128/J128,2)</f>
        <v/>
      </c>
      <c r="L128" s="16" t="n">
        <v>5240.22</v>
      </c>
      <c r="M128" s="16">
        <f>L128-K128</f>
        <v/>
      </c>
      <c r="N128" s="15" t="inlineStr">
        <is>
          <t>bind</t>
        </is>
      </c>
      <c r="O128" s="15" t="inlineStr">
        <is>
          <t>bound</t>
        </is>
      </c>
    </row>
    <row r="129">
      <c r="A129" s="3" t="inlineStr">
        <is>
          <t>2025-09-17</t>
        </is>
      </c>
      <c r="B129" s="3" t="inlineStr">
        <is>
          <t>ad6ad309-08ba-5f75-9a8d-0f0d0f9622c5</t>
        </is>
      </c>
      <c r="C129" s="3" t="inlineStr">
        <is>
          <t>AK</t>
        </is>
      </c>
      <c r="D129" s="3" t="inlineStr">
        <is>
          <t>1996 Alfa Romeo 8C 2900</t>
        </is>
      </c>
      <c r="E129" s="3" t="inlineStr">
        <is>
          <t>06 Vintage Pre-War (pre-1946)</t>
        </is>
      </c>
      <c r="F129" s="13" t="n">
        <v>380000</v>
      </c>
      <c r="G129" s="14" t="n">
        <v>0.42</v>
      </c>
      <c r="H129" s="14" t="n">
        <v>1.14</v>
      </c>
      <c r="I129" s="14" t="n">
        <v>0.9591</v>
      </c>
      <c r="J129" s="14" t="n">
        <v>0.53</v>
      </c>
      <c r="K129" s="13">
        <f>ROUND(F129/100*G129*H129*I129/J129,2)</f>
        <v/>
      </c>
      <c r="L129" s="13" t="n">
        <v>3292.5</v>
      </c>
      <c r="M129" s="13">
        <f>L129-K129</f>
        <v/>
      </c>
      <c r="N129" s="3" t="inlineStr">
        <is>
          <t>bind</t>
        </is>
      </c>
      <c r="O129" s="3" t="inlineStr">
        <is>
          <t>bound</t>
        </is>
      </c>
    </row>
    <row r="130">
      <c r="A130" s="15" t="inlineStr">
        <is>
          <t>2025-09-02</t>
        </is>
      </c>
      <c r="B130" s="15" t="inlineStr">
        <is>
          <t>7369f87b-869f-51a8-b72b-0cf3478c02bc</t>
        </is>
      </c>
      <c r="C130" s="15" t="inlineStr">
        <is>
          <t>HI</t>
        </is>
      </c>
      <c r="D130" s="15" t="inlineStr">
        <is>
          <t>1962 Porsche 911 Turbo S</t>
        </is>
      </c>
      <c r="E130" s="15" t="inlineStr">
        <is>
          <t>01 Luxury Sedan/SUV</t>
        </is>
      </c>
      <c r="F130" s="16" t="n">
        <v>305000</v>
      </c>
      <c r="G130" s="17" t="n">
        <v>0.75</v>
      </c>
      <c r="H130" s="17" t="n">
        <v>1.3</v>
      </c>
      <c r="I130" s="17" t="n">
        <v>0.9591</v>
      </c>
      <c r="J130" s="17" t="n">
        <v>0.53</v>
      </c>
      <c r="K130" s="16">
        <f>ROUND(F130/100*G130*H130*I130/J130,2)</f>
        <v/>
      </c>
      <c r="L130" s="16" t="n">
        <v>5381.37</v>
      </c>
      <c r="M130" s="16">
        <f>L130-K130</f>
        <v/>
      </c>
      <c r="N130" s="15" t="inlineStr">
        <is>
          <t>decline</t>
        </is>
      </c>
      <c r="O130" s="15" t="inlineStr">
        <is>
          <t>indicative</t>
        </is>
      </c>
    </row>
    <row r="131">
      <c r="A131" s="3" t="inlineStr">
        <is>
          <t>2025-09-21</t>
        </is>
      </c>
      <c r="B131" s="3" t="inlineStr">
        <is>
          <t>7150bc12-bf43-5fd2-b957-d70cc4d6edc0</t>
        </is>
      </c>
      <c r="C131" s="3" t="inlineStr">
        <is>
          <t>AR</t>
        </is>
      </c>
      <c r="D131" s="3" t="inlineStr">
        <is>
          <t>1987 Icon Derelict</t>
        </is>
      </c>
      <c r="E131" s="3" t="inlineStr">
        <is>
          <t>11 Restomod/Coachbuilt</t>
        </is>
      </c>
      <c r="F131" s="13" t="n">
        <v>660000</v>
      </c>
      <c r="G131" s="14" t="n">
        <v>0.78</v>
      </c>
      <c r="H131" s="14" t="n">
        <v>1.38</v>
      </c>
      <c r="I131" s="14" t="n">
        <v>0.9591</v>
      </c>
      <c r="J131" s="14" t="n">
        <v>0.53</v>
      </c>
      <c r="K131" s="13">
        <f>ROUND(F131/100*G131*H131*I131/J131,2)</f>
        <v/>
      </c>
      <c r="L131" s="13" t="n">
        <v>12856</v>
      </c>
      <c r="M131" s="13">
        <f>L131-K131</f>
        <v/>
      </c>
      <c r="N131" s="3" t="inlineStr">
        <is>
          <t>refer</t>
        </is>
      </c>
      <c r="O131" s="3" t="inlineStr">
        <is>
          <t>indicative</t>
        </is>
      </c>
    </row>
    <row r="132">
      <c r="A132" s="15" t="inlineStr">
        <is>
          <t>2025-09-03</t>
        </is>
      </c>
      <c r="B132" s="15" t="inlineStr">
        <is>
          <t>13514deb-ca97-5d67-9bd4-3274e72a301d</t>
        </is>
      </c>
      <c r="C132" s="15" t="inlineStr">
        <is>
          <t>AR</t>
        </is>
      </c>
      <c r="D132" s="15" t="inlineStr">
        <is>
          <t>1974 Ferrari SF90 Stradale</t>
        </is>
      </c>
      <c r="E132" s="15" t="inlineStr">
        <is>
          <t>03 Supercar</t>
        </is>
      </c>
      <c r="F132" s="16" t="n">
        <v>780000</v>
      </c>
      <c r="G132" s="17" t="n">
        <v>0.95</v>
      </c>
      <c r="H132" s="17" t="n">
        <v>1.38</v>
      </c>
      <c r="I132" s="17" t="n">
        <v>0.9591</v>
      </c>
      <c r="J132" s="17" t="n">
        <v>0.53</v>
      </c>
      <c r="K132" s="16">
        <f>ROUND(F132/100*G132*H132*I132/J132,2)</f>
        <v/>
      </c>
      <c r="L132" s="16" t="n">
        <v>18504.84</v>
      </c>
      <c r="M132" s="16">
        <f>L132-K132</f>
        <v/>
      </c>
      <c r="N132" s="15" t="inlineStr">
        <is>
          <t>bind</t>
        </is>
      </c>
      <c r="O132" s="15" t="inlineStr">
        <is>
          <t>bound</t>
        </is>
      </c>
    </row>
    <row r="133">
      <c r="A133" s="3" t="inlineStr">
        <is>
          <t>2025-09-12</t>
        </is>
      </c>
      <c r="B133" s="3" t="inlineStr">
        <is>
          <t>b89c163a-99c7-5845-97d3-4c1eeee876b5</t>
        </is>
      </c>
      <c r="C133" s="3" t="inlineStr">
        <is>
          <t>CA</t>
        </is>
      </c>
      <c r="D133" s="3" t="inlineStr">
        <is>
          <t>1956 Maserati GranTurismo</t>
        </is>
      </c>
      <c r="E133" s="3" t="inlineStr">
        <is>
          <t>01 Luxury Sedan/SUV</t>
        </is>
      </c>
      <c r="F133" s="13" t="n">
        <v>670000</v>
      </c>
      <c r="G133" s="14" t="n">
        <v>0.65</v>
      </c>
      <c r="H133" s="14" t="n">
        <v>1.35</v>
      </c>
      <c r="I133" s="14" t="n">
        <v>0.9591</v>
      </c>
      <c r="J133" s="14" t="n">
        <v>0.53</v>
      </c>
      <c r="K133" s="13">
        <f>ROUND(F133/100*G133*H133*I133/J133,2)</f>
        <v/>
      </c>
      <c r="L133" s="13" t="n">
        <v>10639.22</v>
      </c>
      <c r="M133" s="13">
        <f>L133-K133</f>
        <v/>
      </c>
      <c r="N133" s="3" t="inlineStr">
        <is>
          <t>bind</t>
        </is>
      </c>
      <c r="O133" s="3" t="inlineStr">
        <is>
          <t>bound</t>
        </is>
      </c>
    </row>
    <row r="134">
      <c r="A134" s="15" t="inlineStr">
        <is>
          <t>2025-09-11</t>
        </is>
      </c>
      <c r="B134" s="15" t="inlineStr">
        <is>
          <t>43caffe1-ed0a-577c-810e-5a9a0d39930d</t>
        </is>
      </c>
      <c r="C134" s="15" t="inlineStr">
        <is>
          <t>NY</t>
        </is>
      </c>
      <c r="D134" s="15" t="inlineStr">
        <is>
          <t>1991 Porsche 911 Turbo S</t>
        </is>
      </c>
      <c r="E134" s="15" t="inlineStr">
        <is>
          <t>01 Luxury Sedan/SUV</t>
        </is>
      </c>
      <c r="F134" s="16" t="n">
        <v>745000</v>
      </c>
      <c r="G134" s="17" t="n">
        <v>0.65</v>
      </c>
      <c r="H134" s="17" t="n">
        <v>1.28</v>
      </c>
      <c r="I134" s="17" t="n">
        <v>0.9591</v>
      </c>
      <c r="J134" s="17" t="n">
        <v>0.53</v>
      </c>
      <c r="K134" s="16">
        <f>ROUND(F134/100*G134*H134*I134/J134,2)</f>
        <v/>
      </c>
      <c r="L134" s="16" t="n">
        <v>11216.76</v>
      </c>
      <c r="M134" s="16">
        <f>L134-K134</f>
        <v/>
      </c>
      <c r="N134" s="15" t="inlineStr">
        <is>
          <t>bind</t>
        </is>
      </c>
      <c r="O134" s="15" t="inlineStr">
        <is>
          <t>bound</t>
        </is>
      </c>
    </row>
    <row r="135">
      <c r="A135" s="3" t="inlineStr">
        <is>
          <t>2025-09-07</t>
        </is>
      </c>
      <c r="B135" s="3" t="inlineStr">
        <is>
          <t>a2173c68-fda1-5bb8-b3b8-496a0bd359ec</t>
        </is>
      </c>
      <c r="C135" s="3" t="inlineStr">
        <is>
          <t>TX</t>
        </is>
      </c>
      <c r="D135" s="3" t="inlineStr">
        <is>
          <t>1986 Mercedes-Benz AMG GT</t>
        </is>
      </c>
      <c r="E135" s="3" t="inlineStr">
        <is>
          <t>01 Luxury Sedan/SUV</t>
        </is>
      </c>
      <c r="F135" s="13" t="n">
        <v>555000</v>
      </c>
      <c r="G135" s="14" t="n">
        <v>0.65</v>
      </c>
      <c r="H135" s="14" t="n">
        <v>1.15</v>
      </c>
      <c r="I135" s="14" t="n">
        <v>0.9591</v>
      </c>
      <c r="J135" s="14" t="n">
        <v>0.53</v>
      </c>
      <c r="K135" s="13">
        <f>ROUND(F135/100*G135*H135*I135/J135,2)</f>
        <v/>
      </c>
      <c r="L135" s="13" t="n">
        <v>7507.44</v>
      </c>
      <c r="M135" s="13">
        <f>L135-K135</f>
        <v/>
      </c>
      <c r="N135" s="3" t="inlineStr">
        <is>
          <t>bind</t>
        </is>
      </c>
      <c r="O135" s="3" t="inlineStr">
        <is>
          <t>bound</t>
        </is>
      </c>
    </row>
    <row r="136">
      <c r="A136" s="15" t="inlineStr">
        <is>
          <t>2025-09-23</t>
        </is>
      </c>
      <c r="B136" s="15" t="inlineStr">
        <is>
          <t>463a8093-c5be-5b6b-8f47-290832d28f26</t>
        </is>
      </c>
      <c r="C136" s="15" t="inlineStr">
        <is>
          <t>WA</t>
        </is>
      </c>
      <c r="D136" s="15" t="inlineStr">
        <is>
          <t>1972 Bentley Continental GT</t>
        </is>
      </c>
      <c r="E136" s="15" t="inlineStr">
        <is>
          <t>01 Luxury Sedan/SUV</t>
        </is>
      </c>
      <c r="F136" s="16" t="n">
        <v>300000</v>
      </c>
      <c r="G136" s="17" t="n">
        <v>0.75</v>
      </c>
      <c r="H136" s="17" t="n">
        <v>0.96</v>
      </c>
      <c r="I136" s="17" t="n">
        <v>0.9591</v>
      </c>
      <c r="J136" s="17" t="n">
        <v>0.53</v>
      </c>
      <c r="K136" s="16">
        <f>ROUND(F136/100*G136*H136*I136/J136,2)</f>
        <v/>
      </c>
      <c r="L136" s="16" t="n">
        <v>3908.78</v>
      </c>
      <c r="M136" s="16">
        <f>L136-K136</f>
        <v/>
      </c>
      <c r="N136" s="15" t="inlineStr">
        <is>
          <t>bind</t>
        </is>
      </c>
      <c r="O136" s="15" t="inlineStr">
        <is>
          <t>bound</t>
        </is>
      </c>
    </row>
    <row r="137">
      <c r="A137" s="3" t="inlineStr">
        <is>
          <t>2025-09-18</t>
        </is>
      </c>
      <c r="B137" s="3" t="inlineStr">
        <is>
          <t>40c92986-464c-592a-b139-f25a81c82240</t>
        </is>
      </c>
      <c r="C137" s="3" t="inlineStr">
        <is>
          <t>UT</t>
        </is>
      </c>
      <c r="D137" s="3" t="inlineStr">
        <is>
          <t>2016 Ferrari 296 GTB</t>
        </is>
      </c>
      <c r="E137" s="3" t="inlineStr">
        <is>
          <t>03 Supercar</t>
        </is>
      </c>
      <c r="F137" s="13" t="n">
        <v>1405000</v>
      </c>
      <c r="G137" s="14" t="n">
        <v>0.8</v>
      </c>
      <c r="H137" s="14" t="n">
        <v>1.35</v>
      </c>
      <c r="I137" s="14" t="n">
        <v>0.9591</v>
      </c>
      <c r="J137" s="14" t="n">
        <v>0.53</v>
      </c>
      <c r="K137" s="13">
        <f>ROUND(F137/100*G137*H137*I137/J137,2)</f>
        <v/>
      </c>
      <c r="L137" s="13" t="n">
        <v>27459.22</v>
      </c>
      <c r="M137" s="13">
        <f>L137-K137</f>
        <v/>
      </c>
      <c r="N137" s="3" t="inlineStr">
        <is>
          <t>bind</t>
        </is>
      </c>
      <c r="O137" s="3" t="inlineStr">
        <is>
          <t>bound</t>
        </is>
      </c>
    </row>
    <row r="138">
      <c r="A138" s="15" t="inlineStr">
        <is>
          <t>2025-09-17</t>
        </is>
      </c>
      <c r="B138" s="15" t="inlineStr">
        <is>
          <t>ec3c2113-ce9a-5cac-814e-8a21c39f252c</t>
        </is>
      </c>
      <c r="C138" s="15" t="inlineStr">
        <is>
          <t>NY</t>
        </is>
      </c>
      <c r="D138" s="15" t="inlineStr">
        <is>
          <t>1987 Aston Martin DB12</t>
        </is>
      </c>
      <c r="E138" s="15" t="inlineStr">
        <is>
          <t>01 Luxury Sedan/SUV</t>
        </is>
      </c>
      <c r="F138" s="16" t="n">
        <v>530000</v>
      </c>
      <c r="G138" s="17" t="n">
        <v>0.65</v>
      </c>
      <c r="H138" s="17" t="n">
        <v>1.28</v>
      </c>
      <c r="I138" s="17" t="n">
        <v>0.9591</v>
      </c>
      <c r="J138" s="17" t="n">
        <v>0.53</v>
      </c>
      <c r="K138" s="16">
        <f>ROUND(F138/100*G138*H138*I138/J138,2)</f>
        <v/>
      </c>
      <c r="L138" s="16" t="n">
        <v>7979.71</v>
      </c>
      <c r="M138" s="16">
        <f>L138-K138</f>
        <v/>
      </c>
      <c r="N138" s="15" t="inlineStr">
        <is>
          <t>bind</t>
        </is>
      </c>
      <c r="O138" s="15" t="inlineStr">
        <is>
          <t>bound</t>
        </is>
      </c>
    </row>
    <row r="139">
      <c r="A139" s="3" t="inlineStr">
        <is>
          <t>2025-09-29</t>
        </is>
      </c>
      <c r="B139" s="3" t="inlineStr">
        <is>
          <t>ce55c05e-8f12-59a8-8523-2c1f49e72e45</t>
        </is>
      </c>
      <c r="C139" s="3" t="inlineStr">
        <is>
          <t>NJ</t>
        </is>
      </c>
      <c r="D139" s="3" t="inlineStr">
        <is>
          <t>1970 Ferrari 296 GTB</t>
        </is>
      </c>
      <c r="E139" s="3" t="inlineStr">
        <is>
          <t>03 Supercar</t>
        </is>
      </c>
      <c r="F139" s="13" t="n">
        <v>1145000</v>
      </c>
      <c r="G139" s="14" t="n">
        <v>0.8</v>
      </c>
      <c r="H139" s="14" t="n">
        <v>0.91</v>
      </c>
      <c r="I139" s="14" t="n">
        <v>0.9591</v>
      </c>
      <c r="J139" s="14" t="n">
        <v>0.53</v>
      </c>
      <c r="K139" s="13">
        <f>ROUND(F139/100*G139*H139*I139/J139,2)</f>
        <v/>
      </c>
      <c r="L139" s="13" t="n">
        <v>15084.29</v>
      </c>
      <c r="M139" s="13">
        <f>L139-K139</f>
        <v/>
      </c>
      <c r="N139" s="3" t="inlineStr">
        <is>
          <t>bind</t>
        </is>
      </c>
      <c r="O139" s="3" t="inlineStr">
        <is>
          <t>bound</t>
        </is>
      </c>
    </row>
    <row r="140">
      <c r="A140" s="15" t="inlineStr">
        <is>
          <t>2025-09-05</t>
        </is>
      </c>
      <c r="B140" s="15" t="inlineStr">
        <is>
          <t>8a53855e-478f-5623-9e51-9ad361732797</t>
        </is>
      </c>
      <c r="C140" s="15" t="inlineStr">
        <is>
          <t>WI</t>
        </is>
      </c>
      <c r="D140" s="15" t="inlineStr">
        <is>
          <t>1990 BMW M8 Competition</t>
        </is>
      </c>
      <c r="E140" s="15" t="inlineStr">
        <is>
          <t>01 Luxury Sedan/SUV</t>
        </is>
      </c>
      <c r="F140" s="16" t="n">
        <v>600000</v>
      </c>
      <c r="G140" s="17" t="n">
        <v>0.65</v>
      </c>
      <c r="H140" s="17" t="n">
        <v>1.2</v>
      </c>
      <c r="I140" s="17" t="n">
        <v>0.9591</v>
      </c>
      <c r="J140" s="17" t="n">
        <v>0.53</v>
      </c>
      <c r="K140" s="16">
        <f>ROUND(F140/100*G140*H140*I140/J140,2)</f>
        <v/>
      </c>
      <c r="L140" s="16" t="n">
        <v>8469.040000000001</v>
      </c>
      <c r="M140" s="16">
        <f>L140-K140</f>
        <v/>
      </c>
      <c r="N140" s="15" t="inlineStr">
        <is>
          <t>bind</t>
        </is>
      </c>
      <c r="O140" s="15" t="inlineStr">
        <is>
          <t>bound</t>
        </is>
      </c>
    </row>
    <row r="141">
      <c r="A141" s="3" t="inlineStr">
        <is>
          <t>2025-09-09</t>
        </is>
      </c>
      <c r="B141" s="3" t="inlineStr">
        <is>
          <t>1d80ce38-b4a3-55ea-b05a-1070769433ad</t>
        </is>
      </c>
      <c r="C141" s="3" t="inlineStr">
        <is>
          <t>CA</t>
        </is>
      </c>
      <c r="D141" s="3" t="inlineStr">
        <is>
          <t>1971 Bentley Continental GT</t>
        </is>
      </c>
      <c r="E141" s="3" t="inlineStr">
        <is>
          <t>01 Luxury Sedan/SUV</t>
        </is>
      </c>
      <c r="F141" s="13" t="n">
        <v>645000</v>
      </c>
      <c r="G141" s="14" t="n">
        <v>0.65</v>
      </c>
      <c r="H141" s="14" t="n">
        <v>1.35</v>
      </c>
      <c r="I141" s="14" t="n">
        <v>0.9591</v>
      </c>
      <c r="J141" s="14" t="n">
        <v>0.53</v>
      </c>
      <c r="K141" s="13">
        <f>ROUND(F141/100*G141*H141*I141/J141,2)</f>
        <v/>
      </c>
      <c r="L141" s="13" t="n">
        <v>10242.24</v>
      </c>
      <c r="M141" s="13">
        <f>L141-K141</f>
        <v/>
      </c>
      <c r="N141" s="3" t="inlineStr">
        <is>
          <t>bind</t>
        </is>
      </c>
      <c r="O141" s="3" t="inlineStr">
        <is>
          <t>bound</t>
        </is>
      </c>
    </row>
    <row r="142">
      <c r="A142" s="15" t="inlineStr">
        <is>
          <t>2025-09-03</t>
        </is>
      </c>
      <c r="B142" s="15" t="inlineStr">
        <is>
          <t>53cf4807-2adb-56a7-b6e3-db989af856f5</t>
        </is>
      </c>
      <c r="C142" s="15" t="inlineStr">
        <is>
          <t>GA</t>
        </is>
      </c>
      <c r="D142" s="15" t="inlineStr">
        <is>
          <t>1978 BMW M8 Competition</t>
        </is>
      </c>
      <c r="E142" s="15" t="inlineStr">
        <is>
          <t>01 Luxury Sedan/SUV</t>
        </is>
      </c>
      <c r="F142" s="16" t="n">
        <v>505000</v>
      </c>
      <c r="G142" s="17" t="n">
        <v>0.65</v>
      </c>
      <c r="H142" s="17" t="n">
        <v>1.12</v>
      </c>
      <c r="I142" s="17" t="n">
        <v>0.9591</v>
      </c>
      <c r="J142" s="17" t="n">
        <v>0.53</v>
      </c>
      <c r="K142" s="16">
        <f>ROUND(F142/100*G142*H142*I142/J142,2)</f>
        <v/>
      </c>
      <c r="L142" s="16" t="n">
        <v>6652.89</v>
      </c>
      <c r="M142" s="16">
        <f>L142-K142</f>
        <v/>
      </c>
      <c r="N142" s="15" t="inlineStr">
        <is>
          <t>bind</t>
        </is>
      </c>
      <c r="O142" s="15" t="inlineStr">
        <is>
          <t>bound</t>
        </is>
      </c>
    </row>
    <row r="143">
      <c r="A143" s="3" t="inlineStr">
        <is>
          <t>2025-09-08</t>
        </is>
      </c>
      <c r="B143" s="3" t="inlineStr">
        <is>
          <t>1dbb31c3-1a76-5b25-8847-f6ecc9264ed2</t>
        </is>
      </c>
      <c r="C143" s="3" t="inlineStr">
        <is>
          <t>TN</t>
        </is>
      </c>
      <c r="D143" s="3" t="inlineStr">
        <is>
          <t>2021 Aston Martin DB12</t>
        </is>
      </c>
      <c r="E143" s="3" t="inlineStr">
        <is>
          <t>01 Luxury Sedan/SUV</t>
        </is>
      </c>
      <c r="F143" s="13" t="n">
        <v>315000</v>
      </c>
      <c r="G143" s="14" t="n">
        <v>0.75</v>
      </c>
      <c r="H143" s="14" t="n">
        <v>0.98</v>
      </c>
      <c r="I143" s="14" t="n">
        <v>0.9591</v>
      </c>
      <c r="J143" s="14" t="n">
        <v>0.53</v>
      </c>
      <c r="K143" s="13">
        <f>ROUND(F143/100*G143*H143*I143/J143,2)</f>
        <v/>
      </c>
      <c r="L143" s="13" t="n">
        <v>4189.73</v>
      </c>
      <c r="M143" s="13">
        <f>L143-K143</f>
        <v/>
      </c>
      <c r="N143" s="3" t="inlineStr">
        <is>
          <t>bind</t>
        </is>
      </c>
      <c r="O143" s="3" t="inlineStr">
        <is>
          <t>bound</t>
        </is>
      </c>
    </row>
    <row r="144">
      <c r="A144" s="15" t="inlineStr">
        <is>
          <t>2025-09-27</t>
        </is>
      </c>
      <c r="B144" s="15" t="inlineStr">
        <is>
          <t>288b67eb-898f-5af1-ba80-a5e525819c34</t>
        </is>
      </c>
      <c r="C144" s="15" t="inlineStr">
        <is>
          <t>CA</t>
        </is>
      </c>
      <c r="D144" s="15" t="inlineStr">
        <is>
          <t>1991 Aston Martin DB12</t>
        </is>
      </c>
      <c r="E144" s="15" t="inlineStr">
        <is>
          <t>01 Luxury Sedan/SUV</t>
        </is>
      </c>
      <c r="F144" s="16" t="n">
        <v>475000</v>
      </c>
      <c r="G144" s="17" t="n">
        <v>0.75</v>
      </c>
      <c r="H144" s="17" t="n">
        <v>1.35</v>
      </c>
      <c r="I144" s="17" t="n">
        <v>0.9591</v>
      </c>
      <c r="J144" s="17" t="n">
        <v>0.53</v>
      </c>
      <c r="K144" s="16">
        <f>ROUND(F144/100*G144*H144*I144/J144,2)</f>
        <v/>
      </c>
      <c r="L144" s="16" t="n">
        <v>8703.15</v>
      </c>
      <c r="M144" s="16">
        <f>L144-K144</f>
        <v/>
      </c>
      <c r="N144" s="15" t="inlineStr">
        <is>
          <t>bind</t>
        </is>
      </c>
      <c r="O144" s="15" t="inlineStr">
        <is>
          <t>bound</t>
        </is>
      </c>
    </row>
    <row r="145">
      <c r="A145" s="3" t="inlineStr">
        <is>
          <t>2025-09-14</t>
        </is>
      </c>
      <c r="B145" s="3" t="inlineStr">
        <is>
          <t>f1106528-cce6-508a-9cce-a44e2a973d7b</t>
        </is>
      </c>
      <c r="C145" s="3" t="inlineStr">
        <is>
          <t>PA</t>
        </is>
      </c>
      <c r="D145" s="3" t="inlineStr">
        <is>
          <t>1987 BMW M8 Competition</t>
        </is>
      </c>
      <c r="E145" s="3" t="inlineStr">
        <is>
          <t>01 Luxury Sedan/SUV</t>
        </is>
      </c>
      <c r="F145" s="13" t="n">
        <v>565000</v>
      </c>
      <c r="G145" s="14" t="n">
        <v>0.65</v>
      </c>
      <c r="H145" s="14" t="n">
        <v>1</v>
      </c>
      <c r="I145" s="14" t="n">
        <v>0.9591</v>
      </c>
      <c r="J145" s="14" t="n">
        <v>0.53</v>
      </c>
      <c r="K145" s="13">
        <f>ROUND(F145/100*G145*H145*I145/J145,2)</f>
        <v/>
      </c>
      <c r="L145" s="13" t="n">
        <v>6645.84</v>
      </c>
      <c r="M145" s="13">
        <f>L145-K145</f>
        <v/>
      </c>
      <c r="N145" s="3" t="inlineStr">
        <is>
          <t>refer</t>
        </is>
      </c>
      <c r="O145" s="3" t="inlineStr">
        <is>
          <t>indicative</t>
        </is>
      </c>
    </row>
    <row r="146">
      <c r="A146" s="15" t="inlineStr">
        <is>
          <t>2025-09-23</t>
        </is>
      </c>
      <c r="B146" s="15" t="inlineStr">
        <is>
          <t>f9db2e5f-99e3-5a77-ba59-dd3c92019538</t>
        </is>
      </c>
      <c r="C146" s="15" t="inlineStr">
        <is>
          <t>AK</t>
        </is>
      </c>
      <c r="D146" s="15" t="inlineStr">
        <is>
          <t>1998 Lamborghini Huracan EVO</t>
        </is>
      </c>
      <c r="E146" s="15" t="inlineStr">
        <is>
          <t>03 Supercar</t>
        </is>
      </c>
      <c r="F146" s="16" t="n">
        <v>815000</v>
      </c>
      <c r="G146" s="17" t="n">
        <v>0.95</v>
      </c>
      <c r="H146" s="17" t="n">
        <v>1.14</v>
      </c>
      <c r="I146" s="17" t="n">
        <v>0.9591</v>
      </c>
      <c r="J146" s="17" t="n">
        <v>0.53</v>
      </c>
      <c r="K146" s="16">
        <f>ROUND(F146/100*G146*H146*I146/J146,2)</f>
        <v/>
      </c>
      <c r="L146" s="16" t="n">
        <v>15972.54</v>
      </c>
      <c r="M146" s="16">
        <f>L146-K146</f>
        <v/>
      </c>
      <c r="N146" s="15" t="inlineStr">
        <is>
          <t>bind</t>
        </is>
      </c>
      <c r="O146" s="15" t="inlineStr">
        <is>
          <t>bound</t>
        </is>
      </c>
    </row>
    <row r="147">
      <c r="A147" s="3" t="inlineStr">
        <is>
          <t>2025-09-26</t>
        </is>
      </c>
      <c r="B147" s="3" t="inlineStr">
        <is>
          <t>3b614efe-2dbc-52e0-887c-e310e604c755</t>
        </is>
      </c>
      <c r="C147" s="3" t="inlineStr">
        <is>
          <t>IL</t>
        </is>
      </c>
      <c r="D147" s="3" t="inlineStr">
        <is>
          <t>1955 Mercedes-Benz 280SL Pagoda</t>
        </is>
      </c>
      <c r="E147" s="3" t="inlineStr">
        <is>
          <t>07 Post-War Classic (1946-1972)</t>
        </is>
      </c>
      <c r="F147" s="13" t="n">
        <v>660000</v>
      </c>
      <c r="G147" s="14" t="n">
        <v>0.43</v>
      </c>
      <c r="H147" s="14" t="n">
        <v>1.36</v>
      </c>
      <c r="I147" s="14" t="n">
        <v>0.9591</v>
      </c>
      <c r="J147" s="14" t="n">
        <v>0.53</v>
      </c>
      <c r="K147" s="13">
        <f>ROUND(F147/100*G147*H147*I147/J147,2)</f>
        <v/>
      </c>
      <c r="L147" s="13" t="n">
        <v>6984.57</v>
      </c>
      <c r="M147" s="13">
        <f>L147-K147</f>
        <v/>
      </c>
      <c r="N147" s="3" t="inlineStr">
        <is>
          <t>bind</t>
        </is>
      </c>
      <c r="O147" s="3" t="inlineStr">
        <is>
          <t>bound</t>
        </is>
      </c>
    </row>
    <row r="148">
      <c r="A148" s="15" t="inlineStr">
        <is>
          <t>2025-09-29</t>
        </is>
      </c>
      <c r="B148" s="15" t="inlineStr">
        <is>
          <t>80ac7991-f40b-50af-9b05-5114f3384ed7</t>
        </is>
      </c>
      <c r="C148" s="15" t="inlineStr">
        <is>
          <t>ME</t>
        </is>
      </c>
      <c r="D148" s="15" t="inlineStr">
        <is>
          <t>2018 Mercedes-Benz AMG GT</t>
        </is>
      </c>
      <c r="E148" s="15" t="inlineStr">
        <is>
          <t>01 Luxury Sedan/SUV</t>
        </is>
      </c>
      <c r="F148" s="16" t="n">
        <v>985000</v>
      </c>
      <c r="G148" s="17" t="n">
        <v>0.65</v>
      </c>
      <c r="H148" s="17" t="n">
        <v>1.08</v>
      </c>
      <c r="I148" s="17" t="n">
        <v>0.9591</v>
      </c>
      <c r="J148" s="17" t="n">
        <v>0.53</v>
      </c>
      <c r="K148" s="16">
        <f>ROUND(F148/100*G148*H148*I148/J148,2)</f>
        <v/>
      </c>
      <c r="L148" s="16" t="n">
        <v>12512.99</v>
      </c>
      <c r="M148" s="16">
        <f>L148-K148</f>
        <v/>
      </c>
      <c r="N148" s="15" t="inlineStr">
        <is>
          <t>bind</t>
        </is>
      </c>
      <c r="O148" s="15" t="inlineStr">
        <is>
          <t>bound</t>
        </is>
      </c>
    </row>
    <row r="149">
      <c r="A149" s="3" t="inlineStr">
        <is>
          <t>2025-09-11</t>
        </is>
      </c>
      <c r="B149" s="3" t="inlineStr">
        <is>
          <t>0c911368-9e74-5ddb-9c90-94d264226913</t>
        </is>
      </c>
      <c r="C149" s="3" t="inlineStr">
        <is>
          <t>FL</t>
        </is>
      </c>
      <c r="D149" s="3" t="inlineStr">
        <is>
          <t>1972 Ferrari 275 GTB/4</t>
        </is>
      </c>
      <c r="E149" s="3" t="inlineStr">
        <is>
          <t>07 Post-War Classic (1946-1972)</t>
        </is>
      </c>
      <c r="F149" s="13" t="n">
        <v>370000</v>
      </c>
      <c r="G149" s="14" t="n">
        <v>0.48</v>
      </c>
      <c r="H149" s="14" t="n">
        <v>1.42</v>
      </c>
      <c r="I149" s="14" t="n">
        <v>0.9591</v>
      </c>
      <c r="J149" s="14" t="n">
        <v>0.53</v>
      </c>
      <c r="K149" s="13">
        <f>ROUND(F149/100*G149*H149*I149/J149,2)</f>
        <v/>
      </c>
      <c r="L149" s="13" t="n">
        <v>4563.72</v>
      </c>
      <c r="M149" s="13">
        <f>L149-K149</f>
        <v/>
      </c>
      <c r="N149" s="3" t="inlineStr">
        <is>
          <t>decline</t>
        </is>
      </c>
      <c r="O149" s="3" t="inlineStr">
        <is>
          <t>indicative</t>
        </is>
      </c>
    </row>
    <row r="150">
      <c r="A150" s="15" t="inlineStr">
        <is>
          <t>2025-09-10</t>
        </is>
      </c>
      <c r="B150" s="15" t="inlineStr">
        <is>
          <t>a920637e-9141-547e-8759-a729a7686751</t>
        </is>
      </c>
      <c r="C150" s="15" t="inlineStr">
        <is>
          <t>CA</t>
        </is>
      </c>
      <c r="D150" s="15" t="inlineStr">
        <is>
          <t>1962 Ferrari 296 GTB</t>
        </is>
      </c>
      <c r="E150" s="15" t="inlineStr">
        <is>
          <t>03 Supercar</t>
        </is>
      </c>
      <c r="F150" s="16" t="n">
        <v>785000</v>
      </c>
      <c r="G150" s="17" t="n">
        <v>0.95</v>
      </c>
      <c r="H150" s="17" t="n">
        <v>1.35</v>
      </c>
      <c r="I150" s="17" t="n">
        <v>0.9591</v>
      </c>
      <c r="J150" s="17" t="n">
        <v>0.53</v>
      </c>
      <c r="K150" s="16">
        <f>ROUND(F150/100*G150*H150*I150/J150,2)</f>
        <v/>
      </c>
      <c r="L150" s="16" t="n">
        <v>18218.6</v>
      </c>
      <c r="M150" s="16">
        <f>L150-K150</f>
        <v/>
      </c>
      <c r="N150" s="15" t="inlineStr">
        <is>
          <t>bind</t>
        </is>
      </c>
      <c r="O150" s="15" t="inlineStr">
        <is>
          <t>bound</t>
        </is>
      </c>
    </row>
    <row r="151">
      <c r="A151" s="3" t="inlineStr">
        <is>
          <t>2025-09-16</t>
        </is>
      </c>
      <c r="B151" s="3" t="inlineStr">
        <is>
          <t>d683391a-5547-5dcf-8358-42a4025afc31</t>
        </is>
      </c>
      <c r="C151" s="3" t="inlineStr">
        <is>
          <t>MI</t>
        </is>
      </c>
      <c r="D151" s="3" t="inlineStr">
        <is>
          <t>1994 Aston Martin DB12</t>
        </is>
      </c>
      <c r="E151" s="3" t="inlineStr">
        <is>
          <t>01 Luxury Sedan/SUV</t>
        </is>
      </c>
      <c r="F151" s="13" t="n">
        <v>925000</v>
      </c>
      <c r="G151" s="14" t="n">
        <v>0.65</v>
      </c>
      <c r="H151" s="14" t="n">
        <v>1.55</v>
      </c>
      <c r="I151" s="14" t="n">
        <v>0.9591</v>
      </c>
      <c r="J151" s="14" t="n">
        <v>0.53</v>
      </c>
      <c r="K151" s="13">
        <f>ROUND(F151/100*G151*H151*I151/J151,2)</f>
        <v/>
      </c>
      <c r="L151" s="13" t="n">
        <v>16864.56</v>
      </c>
      <c r="M151" s="13">
        <f>L151-K151</f>
        <v/>
      </c>
      <c r="N151" s="3" t="inlineStr">
        <is>
          <t>bind</t>
        </is>
      </c>
      <c r="O151" s="3" t="inlineStr">
        <is>
          <t>bound</t>
        </is>
      </c>
    </row>
    <row r="152">
      <c r="A152" s="15" t="inlineStr">
        <is>
          <t>2025-09-24</t>
        </is>
      </c>
      <c r="B152" s="15" t="inlineStr">
        <is>
          <t>9c1c818a-def5-53dc-96ed-d6a02baf66bc</t>
        </is>
      </c>
      <c r="C152" s="15" t="inlineStr">
        <is>
          <t>CA</t>
        </is>
      </c>
      <c r="D152" s="15" t="inlineStr">
        <is>
          <t>1967 Icon Derelict</t>
        </is>
      </c>
      <c r="E152" s="15" t="inlineStr">
        <is>
          <t>11 Restomod/Coachbuilt</t>
        </is>
      </c>
      <c r="F152" s="16" t="n">
        <v>190000</v>
      </c>
      <c r="G152" s="17" t="n">
        <v>1.05</v>
      </c>
      <c r="H152" s="17" t="n">
        <v>1.35</v>
      </c>
      <c r="I152" s="17" t="n">
        <v>0.9591</v>
      </c>
      <c r="J152" s="17" t="n">
        <v>0.53</v>
      </c>
      <c r="K152" s="16">
        <f>ROUND(F152/100*G152*H152*I152/J152,2)</f>
        <v/>
      </c>
      <c r="L152" s="16" t="n">
        <v>4873.76</v>
      </c>
      <c r="M152" s="16">
        <f>L152-K152</f>
        <v/>
      </c>
      <c r="N152" s="15" t="inlineStr">
        <is>
          <t>decline</t>
        </is>
      </c>
      <c r="O152" s="15" t="inlineStr">
        <is>
          <t>indicative</t>
        </is>
      </c>
    </row>
    <row r="153">
      <c r="A153" s="3" t="inlineStr">
        <is>
          <t>2025-09-17</t>
        </is>
      </c>
      <c r="B153" s="3" t="inlineStr">
        <is>
          <t>a25ef6a1-ddfd-5ffb-bed2-5a245df11553</t>
        </is>
      </c>
      <c r="C153" s="3" t="inlineStr">
        <is>
          <t>WA</t>
        </is>
      </c>
      <c r="D153" s="3" t="inlineStr">
        <is>
          <t>1989 Porsche 911 Turbo S</t>
        </is>
      </c>
      <c r="E153" s="3" t="inlineStr">
        <is>
          <t>01 Luxury Sedan/SUV</t>
        </is>
      </c>
      <c r="F153" s="13" t="n">
        <v>460000</v>
      </c>
      <c r="G153" s="14" t="n">
        <v>0.75</v>
      </c>
      <c r="H153" s="14" t="n">
        <v>0.96</v>
      </c>
      <c r="I153" s="14" t="n">
        <v>0.9591</v>
      </c>
      <c r="J153" s="14" t="n">
        <v>0.53</v>
      </c>
      <c r="K153" s="13">
        <f>ROUND(F153/100*G153*H153*I153/J153,2)</f>
        <v/>
      </c>
      <c r="L153" s="13" t="n">
        <v>5993.47</v>
      </c>
      <c r="M153" s="13">
        <f>L153-K153</f>
        <v/>
      </c>
      <c r="N153" s="3" t="inlineStr">
        <is>
          <t>bind</t>
        </is>
      </c>
      <c r="O153" s="3" t="inlineStr">
        <is>
          <t>bound</t>
        </is>
      </c>
    </row>
    <row r="154">
      <c r="A154" s="15" t="inlineStr">
        <is>
          <t>2025-09-24</t>
        </is>
      </c>
      <c r="B154" s="15" t="inlineStr">
        <is>
          <t>f3f5f379-03f8-5fb5-984c-c344eeb8751c</t>
        </is>
      </c>
      <c r="C154" s="15" t="inlineStr">
        <is>
          <t>CO</t>
        </is>
      </c>
      <c r="D154" s="15" t="inlineStr">
        <is>
          <t>2004 Ringbrothers Mustang</t>
        </is>
      </c>
      <c r="E154" s="15" t="inlineStr">
        <is>
          <t>11 Restomod/Coachbuilt</t>
        </is>
      </c>
      <c r="F154" s="16" t="n">
        <v>445000</v>
      </c>
      <c r="G154" s="17" t="n">
        <v>0.88</v>
      </c>
      <c r="H154" s="17" t="n">
        <v>1.1</v>
      </c>
      <c r="I154" s="17" t="n">
        <v>0.9591</v>
      </c>
      <c r="J154" s="17" t="n">
        <v>0.53</v>
      </c>
      <c r="K154" s="16">
        <f>ROUND(F154/100*G154*H154*I154/J154,2)</f>
        <v/>
      </c>
      <c r="L154" s="16" t="n">
        <v>7795.13</v>
      </c>
      <c r="M154" s="16">
        <f>L154-K154</f>
        <v/>
      </c>
      <c r="N154" s="15" t="inlineStr">
        <is>
          <t>bind</t>
        </is>
      </c>
      <c r="O154" s="15" t="inlineStr">
        <is>
          <t>bound</t>
        </is>
      </c>
    </row>
    <row r="155">
      <c r="A155" s="3" t="inlineStr">
        <is>
          <t>2025-09-08</t>
        </is>
      </c>
      <c r="B155" s="3" t="inlineStr">
        <is>
          <t>481d178a-6464-5361-b0a0-2268a39f3cfe</t>
        </is>
      </c>
      <c r="C155" s="3" t="inlineStr">
        <is>
          <t>OK</t>
        </is>
      </c>
      <c r="D155" s="3" t="inlineStr">
        <is>
          <t>2018 Mercedes-Benz AMG GT</t>
        </is>
      </c>
      <c r="E155" s="3" t="inlineStr">
        <is>
          <t>01 Luxury Sedan/SUV</t>
        </is>
      </c>
      <c r="F155" s="13" t="n">
        <v>560000</v>
      </c>
      <c r="G155" s="14" t="n">
        <v>0.65</v>
      </c>
      <c r="H155" s="14" t="n">
        <v>1.26</v>
      </c>
      <c r="I155" s="14" t="n">
        <v>0.9591</v>
      </c>
      <c r="J155" s="14" t="n">
        <v>0.53</v>
      </c>
      <c r="K155" s="13">
        <f>ROUND(F155/100*G155*H155*I155/J155,2)</f>
        <v/>
      </c>
      <c r="L155" s="13" t="n">
        <v>8299.65</v>
      </c>
      <c r="M155" s="13">
        <f>L155-K155</f>
        <v/>
      </c>
      <c r="N155" s="3" t="inlineStr">
        <is>
          <t>bind</t>
        </is>
      </c>
      <c r="O155" s="3" t="inlineStr">
        <is>
          <t>bound</t>
        </is>
      </c>
    </row>
    <row r="156">
      <c r="A156" s="15" t="inlineStr">
        <is>
          <t>2025-09-23</t>
        </is>
      </c>
      <c r="B156" s="15" t="inlineStr">
        <is>
          <t>a1e40959-2dab-58ac-89b8-1f9dafa33567</t>
        </is>
      </c>
      <c r="C156" s="15" t="inlineStr">
        <is>
          <t>NE</t>
        </is>
      </c>
      <c r="D156" s="15" t="inlineStr">
        <is>
          <t>2005 Ringbrothers Mustang</t>
        </is>
      </c>
      <c r="E156" s="15" t="inlineStr">
        <is>
          <t>11 Restomod/Coachbuilt</t>
        </is>
      </c>
      <c r="F156" s="16" t="n">
        <v>840000</v>
      </c>
      <c r="G156" s="17" t="n">
        <v>0.78</v>
      </c>
      <c r="H156" s="17" t="n">
        <v>1.3</v>
      </c>
      <c r="I156" s="17" t="n">
        <v>0.9591</v>
      </c>
      <c r="J156" s="17" t="n">
        <v>0.53</v>
      </c>
      <c r="K156" s="16">
        <f>ROUND(F156/100*G156*H156*I156/J156,2)</f>
        <v/>
      </c>
      <c r="L156" s="16" t="n">
        <v>15413.64</v>
      </c>
      <c r="M156" s="16">
        <f>L156-K156</f>
        <v/>
      </c>
      <c r="N156" s="15" t="inlineStr">
        <is>
          <t>bind</t>
        </is>
      </c>
      <c r="O156" s="15" t="inlineStr">
        <is>
          <t>bound</t>
        </is>
      </c>
    </row>
    <row r="157">
      <c r="A157" s="3" t="inlineStr">
        <is>
          <t>2025-09-10</t>
        </is>
      </c>
      <c r="B157" s="3" t="inlineStr">
        <is>
          <t>a57fa687-bcc3-5502-948e-c37c1cb0e9b2</t>
        </is>
      </c>
      <c r="C157" s="3" t="inlineStr">
        <is>
          <t>HI</t>
        </is>
      </c>
      <c r="D157" s="3" t="inlineStr">
        <is>
          <t>1969 Maserati GranTurismo</t>
        </is>
      </c>
      <c r="E157" s="3" t="inlineStr">
        <is>
          <t>01 Luxury Sedan/SUV</t>
        </is>
      </c>
      <c r="F157" s="13" t="n">
        <v>775000</v>
      </c>
      <c r="G157" s="14" t="n">
        <v>0.65</v>
      </c>
      <c r="H157" s="14" t="n">
        <v>1.3</v>
      </c>
      <c r="I157" s="14" t="n">
        <v>0.9591</v>
      </c>
      <c r="J157" s="14" t="n">
        <v>0.53</v>
      </c>
      <c r="K157" s="13">
        <f>ROUND(F157/100*G157*H157*I157/J157,2)</f>
        <v/>
      </c>
      <c r="L157" s="13" t="n">
        <v>11850.76</v>
      </c>
      <c r="M157" s="13">
        <f>L157-K157</f>
        <v/>
      </c>
      <c r="N157" s="3" t="inlineStr">
        <is>
          <t>bind</t>
        </is>
      </c>
      <c r="O157" s="3" t="inlineStr">
        <is>
          <t>bound</t>
        </is>
      </c>
    </row>
    <row r="158">
      <c r="A158" s="15" t="inlineStr">
        <is>
          <t>2025-09-19</t>
        </is>
      </c>
      <c r="B158" s="15" t="inlineStr">
        <is>
          <t>d2b5a6a5-9857-5166-a070-3ca05d52e835</t>
        </is>
      </c>
      <c r="C158" s="15" t="inlineStr">
        <is>
          <t>MN</t>
        </is>
      </c>
      <c r="D158" s="15" t="inlineStr">
        <is>
          <t>1987 Maserati GranTurismo</t>
        </is>
      </c>
      <c r="E158" s="15" t="inlineStr">
        <is>
          <t>01 Luxury Sedan/SUV</t>
        </is>
      </c>
      <c r="F158" s="16" t="n">
        <v>545000</v>
      </c>
      <c r="G158" s="17" t="n">
        <v>0.65</v>
      </c>
      <c r="H158" s="17" t="n">
        <v>1.32</v>
      </c>
      <c r="I158" s="17" t="n">
        <v>0.9591</v>
      </c>
      <c r="J158" s="17" t="n">
        <v>0.53</v>
      </c>
      <c r="K158" s="16">
        <f>ROUND(F158/100*G158*H158*I158/J158,2)</f>
        <v/>
      </c>
      <c r="L158" s="16" t="n">
        <v>8461.98</v>
      </c>
      <c r="M158" s="16">
        <f>L158-K158</f>
        <v/>
      </c>
      <c r="N158" s="15" t="inlineStr">
        <is>
          <t>bind</t>
        </is>
      </c>
      <c r="O158" s="15" t="inlineStr">
        <is>
          <t>bound</t>
        </is>
      </c>
    </row>
    <row r="159">
      <c r="A159" s="3" t="inlineStr">
        <is>
          <t>2025-09-06</t>
        </is>
      </c>
      <c r="B159" s="3" t="inlineStr">
        <is>
          <t>efa7dc05-000d-58c1-b079-8d25c985ad7d</t>
        </is>
      </c>
      <c r="C159" s="3" t="inlineStr">
        <is>
          <t>CA</t>
        </is>
      </c>
      <c r="D159" s="3" t="inlineStr">
        <is>
          <t>2022 Alfa Romeo 8C 2900</t>
        </is>
      </c>
      <c r="E159" s="3" t="inlineStr">
        <is>
          <t>06 Vintage Pre-War (pre-1946)</t>
        </is>
      </c>
      <c r="F159" s="13" t="n">
        <v>370000</v>
      </c>
      <c r="G159" s="14" t="n">
        <v>0.42</v>
      </c>
      <c r="H159" s="14" t="n">
        <v>1.35</v>
      </c>
      <c r="I159" s="14" t="n">
        <v>0.9591</v>
      </c>
      <c r="J159" s="14" t="n">
        <v>0.53</v>
      </c>
      <c r="K159" s="13">
        <f>ROUND(F159/100*G159*H159*I159/J159,2)</f>
        <v/>
      </c>
      <c r="L159" s="13" t="n">
        <v>3796.41</v>
      </c>
      <c r="M159" s="13">
        <f>L159-K159</f>
        <v/>
      </c>
      <c r="N159" s="3" t="inlineStr">
        <is>
          <t>bind</t>
        </is>
      </c>
      <c r="O159" s="3" t="inlineStr">
        <is>
          <t>bound</t>
        </is>
      </c>
    </row>
    <row r="160">
      <c r="A160" s="15" t="inlineStr">
        <is>
          <t>2025-09-26</t>
        </is>
      </c>
      <c r="B160" s="15" t="inlineStr">
        <is>
          <t>80c2a7cb-aaeb-554b-8f88-d0871f6de53d</t>
        </is>
      </c>
      <c r="C160" s="15" t="inlineStr">
        <is>
          <t>TN</t>
        </is>
      </c>
      <c r="D160" s="15" t="inlineStr">
        <is>
          <t>1970 Mercedes-Benz AMG GT</t>
        </is>
      </c>
      <c r="E160" s="15" t="inlineStr">
        <is>
          <t>01 Luxury Sedan/SUV</t>
        </is>
      </c>
      <c r="F160" s="16" t="n">
        <v>380000</v>
      </c>
      <c r="G160" s="17" t="n">
        <v>0.75</v>
      </c>
      <c r="H160" s="17" t="n">
        <v>0.98</v>
      </c>
      <c r="I160" s="17" t="n">
        <v>0.9591</v>
      </c>
      <c r="J160" s="17" t="n">
        <v>0.53</v>
      </c>
      <c r="K160" s="16">
        <f>ROUND(F160/100*G160*H160*I160/J160,2)</f>
        <v/>
      </c>
      <c r="L160" s="16" t="n">
        <v>5054.27</v>
      </c>
      <c r="M160" s="16">
        <f>L160-K160</f>
        <v/>
      </c>
      <c r="N160" s="15" t="inlineStr">
        <is>
          <t>bind</t>
        </is>
      </c>
      <c r="O160" s="15" t="inlineStr">
        <is>
          <t>bound</t>
        </is>
      </c>
    </row>
    <row r="161">
      <c r="A161" s="3" t="inlineStr">
        <is>
          <t>2025-09-22</t>
        </is>
      </c>
      <c r="B161" s="3" t="inlineStr">
        <is>
          <t>5ab73cde-b5de-5849-9d7d-2427e9691fb2</t>
        </is>
      </c>
      <c r="C161" s="3" t="inlineStr">
        <is>
          <t>VA</t>
        </is>
      </c>
      <c r="D161" s="3" t="inlineStr">
        <is>
          <t>1957 Ferrari 275 GTB/4</t>
        </is>
      </c>
      <c r="E161" s="3" t="inlineStr">
        <is>
          <t>07 Post-War Classic (1946-1972)</t>
        </is>
      </c>
      <c r="F161" s="13" t="n">
        <v>580000</v>
      </c>
      <c r="G161" s="14" t="n">
        <v>0.43</v>
      </c>
      <c r="H161" s="14" t="n">
        <v>1.09</v>
      </c>
      <c r="I161" s="14" t="n">
        <v>0.9591</v>
      </c>
      <c r="J161" s="14" t="n">
        <v>0.53</v>
      </c>
      <c r="K161" s="13">
        <f>ROUND(F161/100*G161*H161*I161/J161,2)</f>
        <v/>
      </c>
      <c r="L161" s="13" t="n">
        <v>4919.39</v>
      </c>
      <c r="M161" s="13">
        <f>L161-K161</f>
        <v/>
      </c>
      <c r="N161" s="3" t="inlineStr">
        <is>
          <t>bind</t>
        </is>
      </c>
      <c r="O161" s="3" t="inlineStr">
        <is>
          <t>bound</t>
        </is>
      </c>
    </row>
    <row r="162">
      <c r="A162" s="15" t="inlineStr">
        <is>
          <t>2025-09-03</t>
        </is>
      </c>
      <c r="B162" s="15" t="inlineStr">
        <is>
          <t>c5bddf6e-7509-524d-9891-a96f043ca23c</t>
        </is>
      </c>
      <c r="C162" s="15" t="inlineStr">
        <is>
          <t>ID</t>
        </is>
      </c>
      <c r="D162" s="15" t="inlineStr">
        <is>
          <t>2023 Aston Martin DB12</t>
        </is>
      </c>
      <c r="E162" s="15" t="inlineStr">
        <is>
          <t>01 Luxury Sedan/SUV</t>
        </is>
      </c>
      <c r="F162" s="16" t="n">
        <v>415000</v>
      </c>
      <c r="G162" s="17" t="n">
        <v>0.75</v>
      </c>
      <c r="H162" s="17" t="n">
        <v>0.99</v>
      </c>
      <c r="I162" s="17" t="n">
        <v>0.9591</v>
      </c>
      <c r="J162" s="17" t="n">
        <v>0.53</v>
      </c>
      <c r="K162" s="16">
        <f>ROUND(F162/100*G162*H162*I162/J162,2)</f>
        <v/>
      </c>
      <c r="L162" s="16" t="n">
        <v>5576.13</v>
      </c>
      <c r="M162" s="16">
        <f>L162-K162</f>
        <v/>
      </c>
      <c r="N162" s="15" t="inlineStr">
        <is>
          <t>bind</t>
        </is>
      </c>
      <c r="O162" s="15" t="inlineStr">
        <is>
          <t>bound</t>
        </is>
      </c>
    </row>
    <row r="163">
      <c r="A163" s="3" t="inlineStr">
        <is>
          <t>2025-09-23</t>
        </is>
      </c>
      <c r="B163" s="3" t="inlineStr">
        <is>
          <t>6802c3ea-04a0-5fc2-be63-c0c3224d79ad</t>
        </is>
      </c>
      <c r="C163" s="3" t="inlineStr">
        <is>
          <t>DE</t>
        </is>
      </c>
      <c r="D163" s="3" t="inlineStr">
        <is>
          <t>1980 Ferrari 296 GTB</t>
        </is>
      </c>
      <c r="E163" s="3" t="inlineStr">
        <is>
          <t>03 Supercar</t>
        </is>
      </c>
      <c r="F163" s="13" t="n">
        <v>1890000</v>
      </c>
      <c r="G163" s="14" t="n">
        <v>0.8</v>
      </c>
      <c r="H163" s="14" t="n">
        <v>1.25</v>
      </c>
      <c r="I163" s="14" t="n">
        <v>0.9591</v>
      </c>
      <c r="J163" s="14" t="n">
        <v>0.53</v>
      </c>
      <c r="K163" s="13">
        <f>ROUND(F163/100*G163*H163*I163/J163,2)</f>
        <v/>
      </c>
      <c r="L163" s="13" t="n">
        <v>34201.87</v>
      </c>
      <c r="M163" s="13">
        <f>L163-K163</f>
        <v/>
      </c>
      <c r="N163" s="3" t="inlineStr">
        <is>
          <t>refer</t>
        </is>
      </c>
      <c r="O163" s="3" t="inlineStr">
        <is>
          <t>indicative</t>
        </is>
      </c>
    </row>
    <row r="164">
      <c r="A164" s="15" t="inlineStr">
        <is>
          <t>2025-09-29</t>
        </is>
      </c>
      <c r="B164" s="15" t="inlineStr">
        <is>
          <t>f0f127d2-c685-54f7-946b-65d8da767c35</t>
        </is>
      </c>
      <c r="C164" s="15" t="inlineStr">
        <is>
          <t>AK</t>
        </is>
      </c>
      <c r="D164" s="15" t="inlineStr">
        <is>
          <t>2021 Ferrari 296 GTB</t>
        </is>
      </c>
      <c r="E164" s="15" t="inlineStr">
        <is>
          <t>03 Supercar</t>
        </is>
      </c>
      <c r="F164" s="16" t="n">
        <v>755000</v>
      </c>
      <c r="G164" s="17" t="n">
        <v>0.95</v>
      </c>
      <c r="H164" s="17" t="n">
        <v>1.14</v>
      </c>
      <c r="I164" s="17" t="n">
        <v>0.9591</v>
      </c>
      <c r="J164" s="17" t="n">
        <v>0.53</v>
      </c>
      <c r="K164" s="16">
        <f>ROUND(F164/100*G164*H164*I164/J164,2)</f>
        <v/>
      </c>
      <c r="L164" s="16" t="n">
        <v>14796.65</v>
      </c>
      <c r="M164" s="16">
        <f>L164-K164</f>
        <v/>
      </c>
      <c r="N164" s="15" t="inlineStr">
        <is>
          <t>bind</t>
        </is>
      </c>
      <c r="O164" s="15" t="inlineStr">
        <is>
          <t>bound</t>
        </is>
      </c>
    </row>
    <row r="165">
      <c r="A165" s="3" t="inlineStr">
        <is>
          <t>2025-09-01</t>
        </is>
      </c>
      <c r="B165" s="3" t="inlineStr">
        <is>
          <t>0b6f9f7c-3c25-5c96-a615-20f9cbfc2910</t>
        </is>
      </c>
      <c r="C165" s="3" t="inlineStr">
        <is>
          <t>MN</t>
        </is>
      </c>
      <c r="D165" s="3" t="inlineStr">
        <is>
          <t>1979 Aston Martin DB12</t>
        </is>
      </c>
      <c r="E165" s="3" t="inlineStr">
        <is>
          <t>01 Luxury Sedan/SUV</t>
        </is>
      </c>
      <c r="F165" s="13" t="n">
        <v>475000</v>
      </c>
      <c r="G165" s="14" t="n">
        <v>0.75</v>
      </c>
      <c r="H165" s="14" t="n">
        <v>1.32</v>
      </c>
      <c r="I165" s="14" t="n">
        <v>0.9591</v>
      </c>
      <c r="J165" s="14" t="n">
        <v>0.53</v>
      </c>
      <c r="K165" s="13">
        <f>ROUND(F165/100*G165*H165*I165/J165,2)</f>
        <v/>
      </c>
      <c r="L165" s="13" t="n">
        <v>8509.75</v>
      </c>
      <c r="M165" s="13">
        <f>L165-K165</f>
        <v/>
      </c>
      <c r="N165" s="3" t="inlineStr">
        <is>
          <t>decline</t>
        </is>
      </c>
      <c r="O165" s="3" t="inlineStr">
        <is>
          <t>indicative</t>
        </is>
      </c>
    </row>
    <row r="166">
      <c r="A166" s="15" t="inlineStr">
        <is>
          <t>2025-09-15</t>
        </is>
      </c>
      <c r="B166" s="15" t="inlineStr">
        <is>
          <t>8c4629af-cc32-5079-94e6-f5e614ba3b19</t>
        </is>
      </c>
      <c r="C166" s="15" t="inlineStr">
        <is>
          <t>IA</t>
        </is>
      </c>
      <c r="D166" s="15" t="inlineStr">
        <is>
          <t>1985 BMW M8 Competition</t>
        </is>
      </c>
      <c r="E166" s="15" t="inlineStr">
        <is>
          <t>01 Luxury Sedan/SUV</t>
        </is>
      </c>
      <c r="F166" s="16" t="n">
        <v>540000</v>
      </c>
      <c r="G166" s="17" t="n">
        <v>0.65</v>
      </c>
      <c r="H166" s="17" t="n">
        <v>1.1</v>
      </c>
      <c r="I166" s="17" t="n">
        <v>0.9591</v>
      </c>
      <c r="J166" s="17" t="n">
        <v>0.53</v>
      </c>
      <c r="K166" s="16">
        <f>ROUND(F166/100*G166*H166*I166/J166,2)</f>
        <v/>
      </c>
      <c r="L166" s="16" t="n">
        <v>6986.96</v>
      </c>
      <c r="M166" s="16">
        <f>L166-K166</f>
        <v/>
      </c>
      <c r="N166" s="15" t="inlineStr">
        <is>
          <t>bind</t>
        </is>
      </c>
      <c r="O166" s="15" t="inlineStr">
        <is>
          <t>bound</t>
        </is>
      </c>
    </row>
    <row r="167">
      <c r="A167" s="3" t="inlineStr">
        <is>
          <t>2025-09-13</t>
        </is>
      </c>
      <c r="B167" s="3" t="inlineStr">
        <is>
          <t>356a3bd0-7e75-5b7e-b253-8f5d29866058</t>
        </is>
      </c>
      <c r="C167" s="3" t="inlineStr">
        <is>
          <t>NJ</t>
        </is>
      </c>
      <c r="D167" s="3" t="inlineStr">
        <is>
          <t>2011 Aston Martin DB12</t>
        </is>
      </c>
      <c r="E167" s="3" t="inlineStr">
        <is>
          <t>01 Luxury Sedan/SUV</t>
        </is>
      </c>
      <c r="F167" s="13" t="n">
        <v>205000</v>
      </c>
      <c r="G167" s="14" t="n">
        <v>0.92</v>
      </c>
      <c r="H167" s="14" t="n">
        <v>0.91</v>
      </c>
      <c r="I167" s="14" t="n">
        <v>0.9591</v>
      </c>
      <c r="J167" s="14" t="n">
        <v>0.53</v>
      </c>
      <c r="K167" s="13">
        <f>ROUND(F167/100*G167*H167*I167/J167,2)</f>
        <v/>
      </c>
      <c r="L167" s="13" t="n">
        <v>3105.79</v>
      </c>
      <c r="M167" s="13">
        <f>L167-K167</f>
        <v/>
      </c>
      <c r="N167" s="3" t="inlineStr">
        <is>
          <t>bind</t>
        </is>
      </c>
      <c r="O167" s="3" t="inlineStr">
        <is>
          <t>bound</t>
        </is>
      </c>
    </row>
    <row r="168">
      <c r="A168" s="15" t="inlineStr">
        <is>
          <t>2025-09-07</t>
        </is>
      </c>
      <c r="B168" s="15" t="inlineStr">
        <is>
          <t>c39c32d8-355b-5406-9fdd-9e0f483965a4</t>
        </is>
      </c>
      <c r="C168" s="15" t="inlineStr">
        <is>
          <t>NY</t>
        </is>
      </c>
      <c r="D168" s="15" t="inlineStr">
        <is>
          <t>1992 BMW M8 Competition</t>
        </is>
      </c>
      <c r="E168" s="15" t="inlineStr">
        <is>
          <t>01 Luxury Sedan/SUV</t>
        </is>
      </c>
      <c r="F168" s="16" t="n">
        <v>245000</v>
      </c>
      <c r="G168" s="17" t="n">
        <v>0.92</v>
      </c>
      <c r="H168" s="17" t="n">
        <v>1.28</v>
      </c>
      <c r="I168" s="17" t="n">
        <v>0.9591</v>
      </c>
      <c r="J168" s="17" t="n">
        <v>0.53</v>
      </c>
      <c r="K168" s="16">
        <f>ROUND(F168/100*G168*H168*I168/J168,2)</f>
        <v/>
      </c>
      <c r="L168" s="16" t="n">
        <v>5220.98</v>
      </c>
      <c r="M168" s="16">
        <f>L168-K168</f>
        <v/>
      </c>
      <c r="N168" s="15" t="inlineStr">
        <is>
          <t>bind</t>
        </is>
      </c>
      <c r="O168" s="15" t="inlineStr">
        <is>
          <t>bound</t>
        </is>
      </c>
    </row>
    <row r="169">
      <c r="A169" s="3" t="inlineStr">
        <is>
          <t>2025-09-10</t>
        </is>
      </c>
      <c r="B169" s="3" t="inlineStr">
        <is>
          <t>dabd946b-e70d-51cb-b2eb-3b2f8b7ab938</t>
        </is>
      </c>
      <c r="C169" s="3" t="inlineStr">
        <is>
          <t>AR</t>
        </is>
      </c>
      <c r="D169" s="3" t="inlineStr">
        <is>
          <t>2013 Ferrari SF90 Stradale</t>
        </is>
      </c>
      <c r="E169" s="3" t="inlineStr">
        <is>
          <t>03 Supercar</t>
        </is>
      </c>
      <c r="F169" s="13" t="n">
        <v>410000</v>
      </c>
      <c r="G169" s="14" t="n">
        <v>1.15</v>
      </c>
      <c r="H169" s="14" t="n">
        <v>1.38</v>
      </c>
      <c r="I169" s="14" t="n">
        <v>0.9591</v>
      </c>
      <c r="J169" s="14" t="n">
        <v>0.53</v>
      </c>
      <c r="K169" s="13">
        <f>ROUND(F169/100*G169*H169*I169/J169,2)</f>
        <v/>
      </c>
      <c r="L169" s="13" t="n">
        <v>11774.67</v>
      </c>
      <c r="M169" s="13">
        <f>L169-K169</f>
        <v/>
      </c>
      <c r="N169" s="3" t="inlineStr">
        <is>
          <t>bind</t>
        </is>
      </c>
      <c r="O169" s="3" t="inlineStr">
        <is>
          <t>bound</t>
        </is>
      </c>
    </row>
    <row r="170">
      <c r="A170" s="15" t="inlineStr">
        <is>
          <t>2025-09-01</t>
        </is>
      </c>
      <c r="B170" s="15" t="inlineStr">
        <is>
          <t>9b2c528a-95db-5fe6-8c82-10c2c8203ca1</t>
        </is>
      </c>
      <c r="C170" s="15" t="inlineStr">
        <is>
          <t>PA</t>
        </is>
      </c>
      <c r="D170" s="15" t="inlineStr">
        <is>
          <t>2024 Ferrari 296 GTB</t>
        </is>
      </c>
      <c r="E170" s="15" t="inlineStr">
        <is>
          <t>03 Supercar</t>
        </is>
      </c>
      <c r="F170" s="16" t="n">
        <v>1865000</v>
      </c>
      <c r="G170" s="17" t="n">
        <v>0.8</v>
      </c>
      <c r="H170" s="17" t="n">
        <v>1</v>
      </c>
      <c r="I170" s="17" t="n">
        <v>0.9591</v>
      </c>
      <c r="J170" s="17" t="n">
        <v>0.53</v>
      </c>
      <c r="K170" s="16">
        <f>ROUND(F170/100*G170*H170*I170/J170,2)</f>
        <v/>
      </c>
      <c r="L170" s="16" t="n">
        <v>26999.57</v>
      </c>
      <c r="M170" s="16">
        <f>L170-K170</f>
        <v/>
      </c>
      <c r="N170" s="15" t="inlineStr">
        <is>
          <t>bind</t>
        </is>
      </c>
      <c r="O170" s="15" t="inlineStr">
        <is>
          <t>bound</t>
        </is>
      </c>
    </row>
    <row r="171">
      <c r="A171" s="3" t="inlineStr">
        <is>
          <t>2025-09-23</t>
        </is>
      </c>
      <c r="B171" s="3" t="inlineStr">
        <is>
          <t>9e3a0c79-c56f-5d1b-9571-887c92a7b11d</t>
        </is>
      </c>
      <c r="C171" s="3" t="inlineStr">
        <is>
          <t>TX</t>
        </is>
      </c>
      <c r="D171" s="3" t="inlineStr">
        <is>
          <t>1989 Mercedes-Benz 280SL Pagoda</t>
        </is>
      </c>
      <c r="E171" s="3" t="inlineStr">
        <is>
          <t>07 Post-War Classic (1946-1972)</t>
        </is>
      </c>
      <c r="F171" s="13" t="n">
        <v>580000</v>
      </c>
      <c r="G171" s="14" t="n">
        <v>0.43</v>
      </c>
      <c r="H171" s="14" t="n">
        <v>1.15</v>
      </c>
      <c r="I171" s="14" t="n">
        <v>0.9591</v>
      </c>
      <c r="J171" s="14" t="n">
        <v>0.53</v>
      </c>
      <c r="K171" s="13">
        <f>ROUND(F171/100*G171*H171*I171/J171,2)</f>
        <v/>
      </c>
      <c r="L171" s="13" t="n">
        <v>5190.18</v>
      </c>
      <c r="M171" s="13">
        <f>L171-K171</f>
        <v/>
      </c>
      <c r="N171" s="3" t="inlineStr">
        <is>
          <t>bind</t>
        </is>
      </c>
      <c r="O171" s="3" t="inlineStr">
        <is>
          <t>bound</t>
        </is>
      </c>
    </row>
    <row r="172">
      <c r="A172" s="15" t="inlineStr">
        <is>
          <t>2025-09-25</t>
        </is>
      </c>
      <c r="B172" s="15" t="inlineStr">
        <is>
          <t>f9b1ec5d-2bdc-523a-abee-a999f450f6a5</t>
        </is>
      </c>
      <c r="C172" s="15" t="inlineStr">
        <is>
          <t>CA</t>
        </is>
      </c>
      <c r="D172" s="15" t="inlineStr">
        <is>
          <t>2019 Mercedes-Benz 280SL Pagoda</t>
        </is>
      </c>
      <c r="E172" s="15" t="inlineStr">
        <is>
          <t>07 Post-War Classic (1946-1972)</t>
        </is>
      </c>
      <c r="F172" s="16" t="n">
        <v>940000</v>
      </c>
      <c r="G172" s="17" t="n">
        <v>0.43</v>
      </c>
      <c r="H172" s="17" t="n">
        <v>1.35</v>
      </c>
      <c r="I172" s="17" t="n">
        <v>0.9591</v>
      </c>
      <c r="J172" s="17" t="n">
        <v>0.53</v>
      </c>
      <c r="K172" s="16">
        <f>ROUND(F172/100*G172*H172*I172/J172,2)</f>
        <v/>
      </c>
      <c r="L172" s="16" t="n">
        <v>9874.57</v>
      </c>
      <c r="M172" s="16">
        <f>L172-K172</f>
        <v/>
      </c>
      <c r="N172" s="15" t="inlineStr">
        <is>
          <t>bind</t>
        </is>
      </c>
      <c r="O172" s="15" t="inlineStr">
        <is>
          <t>bound</t>
        </is>
      </c>
    </row>
    <row r="173">
      <c r="A173" s="3" t="inlineStr">
        <is>
          <t>2025-09-03</t>
        </is>
      </c>
      <c r="B173" s="3" t="inlineStr">
        <is>
          <t>191a62ed-d1b4-5e82-8127-40f66572b8e1</t>
        </is>
      </c>
      <c r="C173" s="3" t="inlineStr">
        <is>
          <t>MD</t>
        </is>
      </c>
      <c r="D173" s="3" t="inlineStr">
        <is>
          <t>1990 Jaguar E-Type Series 1</t>
        </is>
      </c>
      <c r="E173" s="3" t="inlineStr">
        <is>
          <t>07 Post-War Classic (1946-1972)</t>
        </is>
      </c>
      <c r="F173" s="13" t="n">
        <v>1350000</v>
      </c>
      <c r="G173" s="14" t="n">
        <v>0.38</v>
      </c>
      <c r="H173" s="14" t="n">
        <v>0.95</v>
      </c>
      <c r="I173" s="14" t="n">
        <v>0.9591</v>
      </c>
      <c r="J173" s="14" t="n">
        <v>0.53</v>
      </c>
      <c r="K173" s="13">
        <f>ROUND(F173/100*G173*H173*I173/J173,2)</f>
        <v/>
      </c>
      <c r="L173" s="13" t="n">
        <v>8819.190000000001</v>
      </c>
      <c r="M173" s="13">
        <f>L173-K173</f>
        <v/>
      </c>
      <c r="N173" s="3" t="inlineStr">
        <is>
          <t>bind</t>
        </is>
      </c>
      <c r="O173" s="3" t="inlineStr">
        <is>
          <t>bound</t>
        </is>
      </c>
    </row>
    <row r="174">
      <c r="A174" s="15" t="inlineStr">
        <is>
          <t>2025-09-26</t>
        </is>
      </c>
      <c r="B174" s="15" t="inlineStr">
        <is>
          <t>06ee8683-5c23-580c-87ad-b8c6ea9850f1</t>
        </is>
      </c>
      <c r="C174" s="15" t="inlineStr">
        <is>
          <t>CO</t>
        </is>
      </c>
      <c r="D174" s="15" t="inlineStr">
        <is>
          <t>1973 Porsche 911 Turbo S</t>
        </is>
      </c>
      <c r="E174" s="15" t="inlineStr">
        <is>
          <t>01 Luxury Sedan/SUV</t>
        </is>
      </c>
      <c r="F174" s="16" t="n">
        <v>820000</v>
      </c>
      <c r="G174" s="17" t="n">
        <v>0.65</v>
      </c>
      <c r="H174" s="17" t="n">
        <v>1.1</v>
      </c>
      <c r="I174" s="17" t="n">
        <v>0.9591</v>
      </c>
      <c r="J174" s="17" t="n">
        <v>0.53</v>
      </c>
      <c r="K174" s="16">
        <f>ROUND(F174/100*G174*H174*I174/J174,2)</f>
        <v/>
      </c>
      <c r="L174" s="16" t="n">
        <v>10609.81</v>
      </c>
      <c r="M174" s="16">
        <f>L174-K174</f>
        <v/>
      </c>
      <c r="N174" s="15" t="inlineStr">
        <is>
          <t>decline</t>
        </is>
      </c>
      <c r="O174" s="15" t="inlineStr">
        <is>
          <t>indicative</t>
        </is>
      </c>
    </row>
    <row r="175">
      <c r="A175" s="3" t="inlineStr">
        <is>
          <t>2025-09-10</t>
        </is>
      </c>
      <c r="B175" s="3" t="inlineStr">
        <is>
          <t>e5d8767d-1ff0-542f-92b7-636bd4508df7</t>
        </is>
      </c>
      <c r="C175" s="3" t="inlineStr">
        <is>
          <t>UT</t>
        </is>
      </c>
      <c r="D175" s="3" t="inlineStr">
        <is>
          <t>1981 BMW M8 Competition</t>
        </is>
      </c>
      <c r="E175" s="3" t="inlineStr">
        <is>
          <t>01 Luxury Sedan/SUV</t>
        </is>
      </c>
      <c r="F175" s="13" t="n">
        <v>1320000</v>
      </c>
      <c r="G175" s="14" t="n">
        <v>0.55</v>
      </c>
      <c r="H175" s="14" t="n">
        <v>1.35</v>
      </c>
      <c r="I175" s="14" t="n">
        <v>0.9591</v>
      </c>
      <c r="J175" s="14" t="n">
        <v>0.53</v>
      </c>
      <c r="K175" s="13">
        <f>ROUND(F175/100*G175*H175*I175/J175,2)</f>
        <v/>
      </c>
      <c r="L175" s="13" t="n">
        <v>17736.11</v>
      </c>
      <c r="M175" s="13">
        <f>L175-K175</f>
        <v/>
      </c>
      <c r="N175" s="3" t="inlineStr">
        <is>
          <t>refer</t>
        </is>
      </c>
      <c r="O175" s="3" t="inlineStr">
        <is>
          <t>indicative</t>
        </is>
      </c>
    </row>
    <row r="176">
      <c r="A176" s="15" t="inlineStr">
        <is>
          <t>2025-09-10</t>
        </is>
      </c>
      <c r="B176" s="15" t="inlineStr">
        <is>
          <t>5fd3fd39-2e0d-59b1-aed1-b4fcd0b86c5d</t>
        </is>
      </c>
      <c r="C176" s="15" t="inlineStr">
        <is>
          <t>FL</t>
        </is>
      </c>
      <c r="D176" s="15" t="inlineStr">
        <is>
          <t>2016 Aston Martin DB12</t>
        </is>
      </c>
      <c r="E176" s="15" t="inlineStr">
        <is>
          <t>01 Luxury Sedan/SUV</t>
        </is>
      </c>
      <c r="F176" s="16" t="n">
        <v>570000</v>
      </c>
      <c r="G176" s="17" t="n">
        <v>0.65</v>
      </c>
      <c r="H176" s="17" t="n">
        <v>1.42</v>
      </c>
      <c r="I176" s="17" t="n">
        <v>0.9591</v>
      </c>
      <c r="J176" s="17" t="n">
        <v>0.53</v>
      </c>
      <c r="K176" s="16">
        <f>ROUND(F176/100*G176*H176*I176/J176,2)</f>
        <v/>
      </c>
      <c r="L176" s="16" t="n">
        <v>9520.6</v>
      </c>
      <c r="M176" s="16">
        <f>L176-K176</f>
        <v/>
      </c>
      <c r="N176" s="15" t="inlineStr">
        <is>
          <t>bind</t>
        </is>
      </c>
      <c r="O176" s="15" t="inlineStr">
        <is>
          <t>bound</t>
        </is>
      </c>
    </row>
    <row r="177">
      <c r="A177" s="3" t="inlineStr">
        <is>
          <t>2025-09-04</t>
        </is>
      </c>
      <c r="B177" s="3" t="inlineStr">
        <is>
          <t>1eee3255-2960-5631-994c-2d0a8eb7c750</t>
        </is>
      </c>
      <c r="C177" s="3" t="inlineStr">
        <is>
          <t>PA</t>
        </is>
      </c>
      <c r="D177" s="3" t="inlineStr">
        <is>
          <t>1971 Porsche 911 Turbo S</t>
        </is>
      </c>
      <c r="E177" s="3" t="inlineStr">
        <is>
          <t>01 Luxury Sedan/SUV</t>
        </is>
      </c>
      <c r="F177" s="13" t="n">
        <v>595000</v>
      </c>
      <c r="G177" s="14" t="n">
        <v>0.65</v>
      </c>
      <c r="H177" s="14" t="n">
        <v>1</v>
      </c>
      <c r="I177" s="14" t="n">
        <v>0.9591</v>
      </c>
      <c r="J177" s="14" t="n">
        <v>0.53</v>
      </c>
      <c r="K177" s="13">
        <f>ROUND(F177/100*G177*H177*I177/J177,2)</f>
        <v/>
      </c>
      <c r="L177" s="13" t="n">
        <v>6998.72</v>
      </c>
      <c r="M177" s="13">
        <f>L177-K177</f>
        <v/>
      </c>
      <c r="N177" s="3" t="inlineStr">
        <is>
          <t>bind</t>
        </is>
      </c>
      <c r="O177" s="3" t="inlineStr">
        <is>
          <t>bound</t>
        </is>
      </c>
    </row>
    <row r="178">
      <c r="A178" s="15" t="inlineStr">
        <is>
          <t>2025-09-06</t>
        </is>
      </c>
      <c r="B178" s="15" t="inlineStr">
        <is>
          <t>8f6ba499-2c6f-5a60-9adb-b34401cca431</t>
        </is>
      </c>
      <c r="C178" s="15" t="inlineStr">
        <is>
          <t>MA</t>
        </is>
      </c>
      <c r="D178" s="15" t="inlineStr">
        <is>
          <t>1979 Lamborghini Huracan EVO</t>
        </is>
      </c>
      <c r="E178" s="15" t="inlineStr">
        <is>
          <t>03 Supercar</t>
        </is>
      </c>
      <c r="F178" s="16" t="n">
        <v>1845000</v>
      </c>
      <c r="G178" s="17" t="n">
        <v>0.8</v>
      </c>
      <c r="H178" s="17" t="n">
        <v>1.25</v>
      </c>
      <c r="I178" s="17" t="n">
        <v>0.9591</v>
      </c>
      <c r="J178" s="17" t="n">
        <v>0.53</v>
      </c>
      <c r="K178" s="16">
        <f>ROUND(F178/100*G178*H178*I178/J178,2)</f>
        <v/>
      </c>
      <c r="L178" s="16" t="n">
        <v>33387.54</v>
      </c>
      <c r="M178" s="16">
        <f>L178-K178</f>
        <v/>
      </c>
      <c r="N178" s="15" t="inlineStr">
        <is>
          <t>refer</t>
        </is>
      </c>
      <c r="O178" s="15" t="inlineStr">
        <is>
          <t>indicative</t>
        </is>
      </c>
    </row>
    <row r="179">
      <c r="A179" s="3" t="inlineStr">
        <is>
          <t>2025-09-02</t>
        </is>
      </c>
      <c r="B179" s="3" t="inlineStr">
        <is>
          <t>2cf8df45-6c19-5ba3-9e08-9ba3dc1bfe83</t>
        </is>
      </c>
      <c r="C179" s="3" t="inlineStr">
        <is>
          <t>TX</t>
        </is>
      </c>
      <c r="D179" s="3" t="inlineStr">
        <is>
          <t>1998 Ferrari 296 GTB</t>
        </is>
      </c>
      <c r="E179" s="3" t="inlineStr">
        <is>
          <t>03 Supercar</t>
        </is>
      </c>
      <c r="F179" s="13" t="n">
        <v>1195000</v>
      </c>
      <c r="G179" s="14" t="n">
        <v>0.8</v>
      </c>
      <c r="H179" s="14" t="n">
        <v>1.15</v>
      </c>
      <c r="I179" s="14" t="n">
        <v>0.9591</v>
      </c>
      <c r="J179" s="14" t="n">
        <v>0.53</v>
      </c>
      <c r="K179" s="13">
        <f>ROUND(F179/100*G179*H179*I179/J179,2)</f>
        <v/>
      </c>
      <c r="L179" s="13" t="n">
        <v>19894.99</v>
      </c>
      <c r="M179" s="13">
        <f>L179-K179</f>
        <v/>
      </c>
      <c r="N179" s="3" t="inlineStr">
        <is>
          <t>bind</t>
        </is>
      </c>
      <c r="O179" s="3" t="inlineStr">
        <is>
          <t>bound</t>
        </is>
      </c>
    </row>
    <row r="180">
      <c r="A180" s="15" t="inlineStr">
        <is>
          <t>2025-09-21</t>
        </is>
      </c>
      <c r="B180" s="15" t="inlineStr">
        <is>
          <t>a70d3a35-3919-5799-b6bb-4a0d23e769f2</t>
        </is>
      </c>
      <c r="C180" s="15" t="inlineStr">
        <is>
          <t>NE</t>
        </is>
      </c>
      <c r="D180" s="15" t="inlineStr">
        <is>
          <t>2012 Aston Martin DB12</t>
        </is>
      </c>
      <c r="E180" s="15" t="inlineStr">
        <is>
          <t>01 Luxury Sedan/SUV</t>
        </is>
      </c>
      <c r="F180" s="16" t="n">
        <v>580000</v>
      </c>
      <c r="G180" s="17" t="n">
        <v>0.65</v>
      </c>
      <c r="H180" s="17" t="n">
        <v>1.3</v>
      </c>
      <c r="I180" s="17" t="n">
        <v>0.9591</v>
      </c>
      <c r="J180" s="17" t="n">
        <v>0.53</v>
      </c>
      <c r="K180" s="16">
        <f>ROUND(F180/100*G180*H180*I180/J180,2)</f>
        <v/>
      </c>
      <c r="L180" s="16" t="n">
        <v>8868.959999999999</v>
      </c>
      <c r="M180" s="16">
        <f>L180-K180</f>
        <v/>
      </c>
      <c r="N180" s="15" t="inlineStr">
        <is>
          <t>bind</t>
        </is>
      </c>
      <c r="O180" s="15" t="inlineStr">
        <is>
          <t>bound</t>
        </is>
      </c>
    </row>
    <row r="181">
      <c r="A181" s="3" t="inlineStr">
        <is>
          <t>2025-09-20</t>
        </is>
      </c>
      <c r="B181" s="3" t="inlineStr">
        <is>
          <t>69120a77-8c45-56be-810b-471562ba6fba</t>
        </is>
      </c>
      <c r="C181" s="3" t="inlineStr">
        <is>
          <t>MO</t>
        </is>
      </c>
      <c r="D181" s="3" t="inlineStr">
        <is>
          <t>1995 Bentley Continental GT</t>
        </is>
      </c>
      <c r="E181" s="3" t="inlineStr">
        <is>
          <t>01 Luxury Sedan/SUV</t>
        </is>
      </c>
      <c r="F181" s="13" t="n">
        <v>1815000</v>
      </c>
      <c r="G181" s="14" t="n">
        <v>0.55</v>
      </c>
      <c r="H181" s="14" t="n">
        <v>1.06</v>
      </c>
      <c r="I181" s="14" t="n">
        <v>0.9591</v>
      </c>
      <c r="J181" s="14" t="n">
        <v>0.53</v>
      </c>
      <c r="K181" s="13">
        <f>ROUND(F181/100*G181*H181*I181/J181,2)</f>
        <v/>
      </c>
      <c r="L181" s="13" t="n">
        <v>19148.43</v>
      </c>
      <c r="M181" s="13">
        <f>L181-K181</f>
        <v/>
      </c>
      <c r="N181" s="3" t="inlineStr">
        <is>
          <t>decline</t>
        </is>
      </c>
      <c r="O181" s="3" t="inlineStr">
        <is>
          <t>indicative</t>
        </is>
      </c>
    </row>
    <row r="182">
      <c r="A182" s="15" t="inlineStr">
        <is>
          <t>2025-09-11</t>
        </is>
      </c>
      <c r="B182" s="15" t="inlineStr">
        <is>
          <t>a300b2d7-77a5-52b8-bda4-205efc0a5877</t>
        </is>
      </c>
      <c r="C182" s="15" t="inlineStr">
        <is>
          <t>PA</t>
        </is>
      </c>
      <c r="D182" s="15" t="inlineStr">
        <is>
          <t>2010 Mercedes-Benz AMG GT</t>
        </is>
      </c>
      <c r="E182" s="15" t="inlineStr">
        <is>
          <t>01 Luxury Sedan/SUV</t>
        </is>
      </c>
      <c r="F182" s="16" t="n">
        <v>555000</v>
      </c>
      <c r="G182" s="17" t="n">
        <v>0.65</v>
      </c>
      <c r="H182" s="17" t="n">
        <v>1</v>
      </c>
      <c r="I182" s="17" t="n">
        <v>0.9591</v>
      </c>
      <c r="J182" s="17" t="n">
        <v>0.53</v>
      </c>
      <c r="K182" s="16">
        <f>ROUND(F182/100*G182*H182*I182/J182,2)</f>
        <v/>
      </c>
      <c r="L182" s="16" t="n">
        <v>6528.21</v>
      </c>
      <c r="M182" s="16">
        <f>L182-K182</f>
        <v/>
      </c>
      <c r="N182" s="15" t="inlineStr">
        <is>
          <t>bind</t>
        </is>
      </c>
      <c r="O182" s="15" t="inlineStr">
        <is>
          <t>bound</t>
        </is>
      </c>
    </row>
    <row r="183">
      <c r="A183" s="3" t="inlineStr">
        <is>
          <t>2025-09-09</t>
        </is>
      </c>
      <c r="B183" s="3" t="inlineStr">
        <is>
          <t>b6f9d438-7079-5d6b-af99-0f8732d33d41</t>
        </is>
      </c>
      <c r="C183" s="3" t="inlineStr">
        <is>
          <t>ME</t>
        </is>
      </c>
      <c r="D183" s="3" t="inlineStr">
        <is>
          <t>2016 Aston Martin DB5</t>
        </is>
      </c>
      <c r="E183" s="3" t="inlineStr">
        <is>
          <t>07 Post-War Classic (1946-1972)</t>
        </is>
      </c>
      <c r="F183" s="13" t="n">
        <v>405000</v>
      </c>
      <c r="G183" s="14" t="n">
        <v>0.48</v>
      </c>
      <c r="H183" s="14" t="n">
        <v>1.08</v>
      </c>
      <c r="I183" s="14" t="n">
        <v>0.9591</v>
      </c>
      <c r="J183" s="14" t="n">
        <v>0.53</v>
      </c>
      <c r="K183" s="13">
        <f>ROUND(F183/100*G183*H183*I183/J183,2)</f>
        <v/>
      </c>
      <c r="L183" s="13" t="n">
        <v>3799.34</v>
      </c>
      <c r="M183" s="13">
        <f>L183-K183</f>
        <v/>
      </c>
      <c r="N183" s="3" t="inlineStr">
        <is>
          <t>bind</t>
        </is>
      </c>
      <c r="O183" s="3" t="inlineStr">
        <is>
          <t>bound</t>
        </is>
      </c>
    </row>
    <row r="184">
      <c r="A184" s="15" t="inlineStr">
        <is>
          <t>2025-09-17</t>
        </is>
      </c>
      <c r="B184" s="15" t="inlineStr">
        <is>
          <t>37c11e64-3fbb-56cc-ab21-e7d027fc55cd</t>
        </is>
      </c>
      <c r="C184" s="15" t="inlineStr">
        <is>
          <t>KS</t>
        </is>
      </c>
      <c r="D184" s="15" t="inlineStr">
        <is>
          <t>1988 Porsche 911 Turbo S</t>
        </is>
      </c>
      <c r="E184" s="15" t="inlineStr">
        <is>
          <t>01 Luxury Sedan/SUV</t>
        </is>
      </c>
      <c r="F184" s="16" t="n">
        <v>470000</v>
      </c>
      <c r="G184" s="17" t="n">
        <v>0.75</v>
      </c>
      <c r="H184" s="17" t="n">
        <v>0.97</v>
      </c>
      <c r="I184" s="17" t="n">
        <v>0.9591</v>
      </c>
      <c r="J184" s="17" t="n">
        <v>0.53</v>
      </c>
      <c r="K184" s="16">
        <f>ROUND(F184/100*G184*H184*I184/J184,2)</f>
        <v/>
      </c>
      <c r="L184" s="16" t="n">
        <v>6187.56</v>
      </c>
      <c r="M184" s="16">
        <f>L184-K184</f>
        <v/>
      </c>
      <c r="N184" s="15" t="inlineStr">
        <is>
          <t>decline</t>
        </is>
      </c>
      <c r="O184" s="15" t="inlineStr">
        <is>
          <t>indicative</t>
        </is>
      </c>
    </row>
    <row r="185">
      <c r="A185" s="3" t="inlineStr">
        <is>
          <t>2025-09-18</t>
        </is>
      </c>
      <c r="B185" s="3" t="inlineStr">
        <is>
          <t>040de74a-95d0-5643-ac8d-76e933227bd1</t>
        </is>
      </c>
      <c r="C185" s="3" t="inlineStr">
        <is>
          <t>NC</t>
        </is>
      </c>
      <c r="D185" s="3" t="inlineStr">
        <is>
          <t>1994 Icon Derelict</t>
        </is>
      </c>
      <c r="E185" s="3" t="inlineStr">
        <is>
          <t>11 Restomod/Coachbuilt</t>
        </is>
      </c>
      <c r="F185" s="13" t="n">
        <v>570000</v>
      </c>
      <c r="G185" s="14" t="n">
        <v>0.78</v>
      </c>
      <c r="H185" s="14" t="n">
        <v>1.15</v>
      </c>
      <c r="I185" s="14" t="n">
        <v>0.9591</v>
      </c>
      <c r="J185" s="14" t="n">
        <v>0.53</v>
      </c>
      <c r="K185" s="13">
        <f>ROUND(F185/100*G185*H185*I185/J185,2)</f>
        <v/>
      </c>
      <c r="L185" s="13" t="n">
        <v>9252.42</v>
      </c>
      <c r="M185" s="13">
        <f>L185-K185</f>
        <v/>
      </c>
      <c r="N185" s="3" t="inlineStr">
        <is>
          <t>refer</t>
        </is>
      </c>
      <c r="O185" s="3" t="inlineStr">
        <is>
          <t>indicative</t>
        </is>
      </c>
    </row>
    <row r="186">
      <c r="A186" s="15" t="inlineStr">
        <is>
          <t>2025-09-20</t>
        </is>
      </c>
      <c r="B186" s="15" t="inlineStr">
        <is>
          <t>f17513de-be0c-504b-b3d2-fe1ed14dc685</t>
        </is>
      </c>
      <c r="C186" s="15" t="inlineStr">
        <is>
          <t>IL</t>
        </is>
      </c>
      <c r="D186" s="15" t="inlineStr">
        <is>
          <t>1985 BMW M8 Competition</t>
        </is>
      </c>
      <c r="E186" s="15" t="inlineStr">
        <is>
          <t>01 Luxury Sedan/SUV</t>
        </is>
      </c>
      <c r="F186" s="16" t="n">
        <v>235000</v>
      </c>
      <c r="G186" s="17" t="n">
        <v>0.92</v>
      </c>
      <c r="H186" s="17" t="n">
        <v>1.36</v>
      </c>
      <c r="I186" s="17" t="n">
        <v>0.9591</v>
      </c>
      <c r="J186" s="17" t="n">
        <v>0.53</v>
      </c>
      <c r="K186" s="16">
        <f>ROUND(F186/100*G186*H186*I186/J186,2)</f>
        <v/>
      </c>
      <c r="L186" s="16" t="n">
        <v>5320.87</v>
      </c>
      <c r="M186" s="16">
        <f>L186-K186</f>
        <v/>
      </c>
      <c r="N186" s="15" t="inlineStr">
        <is>
          <t>decline</t>
        </is>
      </c>
      <c r="O186" s="15" t="inlineStr">
        <is>
          <t>indicative</t>
        </is>
      </c>
    </row>
    <row r="187">
      <c r="A187" s="3" t="inlineStr">
        <is>
          <t>2025-09-18</t>
        </is>
      </c>
      <c r="B187" s="3" t="inlineStr">
        <is>
          <t>0bd96a5f-955f-59af-87ca-cc03c87602c3</t>
        </is>
      </c>
      <c r="C187" s="3" t="inlineStr">
        <is>
          <t>MI</t>
        </is>
      </c>
      <c r="D187" s="3" t="inlineStr">
        <is>
          <t>1998 BMW M8 Competition</t>
        </is>
      </c>
      <c r="E187" s="3" t="inlineStr">
        <is>
          <t>01 Luxury Sedan/SUV</t>
        </is>
      </c>
      <c r="F187" s="13" t="n">
        <v>425000</v>
      </c>
      <c r="G187" s="14" t="n">
        <v>0.75</v>
      </c>
      <c r="H187" s="14" t="n">
        <v>1.55</v>
      </c>
      <c r="I187" s="14" t="n">
        <v>0.9591</v>
      </c>
      <c r="J187" s="14" t="n">
        <v>0.53</v>
      </c>
      <c r="K187" s="13">
        <f>ROUND(F187/100*G187*H187*I187/J187,2)</f>
        <v/>
      </c>
      <c r="L187" s="13" t="n">
        <v>8940.66</v>
      </c>
      <c r="M187" s="13">
        <f>L187-K187</f>
        <v/>
      </c>
      <c r="N187" s="3" t="inlineStr">
        <is>
          <t>bind</t>
        </is>
      </c>
      <c r="O187" s="3" t="inlineStr">
        <is>
          <t>bound</t>
        </is>
      </c>
    </row>
    <row r="188">
      <c r="A188" s="15" t="inlineStr">
        <is>
          <t>2025-09-26</t>
        </is>
      </c>
      <c r="B188" s="15" t="inlineStr">
        <is>
          <t>d08fe5b6-1faa-5b53-978f-dd263a683ed1</t>
        </is>
      </c>
      <c r="C188" s="15" t="inlineStr">
        <is>
          <t>CT</t>
        </is>
      </c>
      <c r="D188" s="15" t="inlineStr">
        <is>
          <t>1955 Maserati GranTurismo</t>
        </is>
      </c>
      <c r="E188" s="15" t="inlineStr">
        <is>
          <t>01 Luxury Sedan/SUV</t>
        </is>
      </c>
      <c r="F188" s="16" t="n">
        <v>445000</v>
      </c>
      <c r="G188" s="17" t="n">
        <v>0.75</v>
      </c>
      <c r="H188" s="17" t="n">
        <v>1.12</v>
      </c>
      <c r="I188" s="17" t="n">
        <v>0.9591</v>
      </c>
      <c r="J188" s="17" t="n">
        <v>0.53</v>
      </c>
      <c r="K188" s="16">
        <f>ROUND(F188/100*G188*H188*I188/J188,2)</f>
        <v/>
      </c>
      <c r="L188" s="16" t="n">
        <v>6764.37</v>
      </c>
      <c r="M188" s="16">
        <f>L188-K188</f>
        <v/>
      </c>
      <c r="N188" s="15" t="inlineStr">
        <is>
          <t>bind</t>
        </is>
      </c>
      <c r="O188" s="15" t="inlineStr">
        <is>
          <t>bound</t>
        </is>
      </c>
    </row>
    <row r="189">
      <c r="A189" s="3" t="inlineStr">
        <is>
          <t>2025-09-08</t>
        </is>
      </c>
      <c r="B189" s="3" t="inlineStr">
        <is>
          <t>1d21e3d7-ab5f-53af-a04f-b33885387562</t>
        </is>
      </c>
      <c r="C189" s="3" t="inlineStr">
        <is>
          <t>CA</t>
        </is>
      </c>
      <c r="D189" s="3" t="inlineStr">
        <is>
          <t>2019 Maserati GranTurismo</t>
        </is>
      </c>
      <c r="E189" s="3" t="inlineStr">
        <is>
          <t>01 Luxury Sedan/SUV</t>
        </is>
      </c>
      <c r="F189" s="13" t="n">
        <v>830000</v>
      </c>
      <c r="G189" s="14" t="n">
        <v>0.65</v>
      </c>
      <c r="H189" s="14" t="n">
        <v>1.35</v>
      </c>
      <c r="I189" s="14" t="n">
        <v>0.9591</v>
      </c>
      <c r="J189" s="14" t="n">
        <v>0.53</v>
      </c>
      <c r="K189" s="13">
        <f>ROUND(F189/100*G189*H189*I189/J189,2)</f>
        <v/>
      </c>
      <c r="L189" s="13" t="n">
        <v>13179.93</v>
      </c>
      <c r="M189" s="13">
        <f>L189-K189</f>
        <v/>
      </c>
      <c r="N189" s="3" t="inlineStr">
        <is>
          <t>decline</t>
        </is>
      </c>
      <c r="O189" s="3" t="inlineStr">
        <is>
          <t>indicative</t>
        </is>
      </c>
    </row>
    <row r="190">
      <c r="A190" s="15" t="inlineStr">
        <is>
          <t>2025-09-01</t>
        </is>
      </c>
      <c r="B190" s="15" t="inlineStr">
        <is>
          <t>ca631496-311b-5111-9148-60b25696b76f</t>
        </is>
      </c>
      <c r="C190" s="15" t="inlineStr">
        <is>
          <t>NJ</t>
        </is>
      </c>
      <c r="D190" s="15" t="inlineStr">
        <is>
          <t>2012 McLaren 750S</t>
        </is>
      </c>
      <c r="E190" s="15" t="inlineStr">
        <is>
          <t>03 Supercar</t>
        </is>
      </c>
      <c r="F190" s="16" t="n">
        <v>1155000</v>
      </c>
      <c r="G190" s="17" t="n">
        <v>0.8</v>
      </c>
      <c r="H190" s="17" t="n">
        <v>0.91</v>
      </c>
      <c r="I190" s="17" t="n">
        <v>0.9591</v>
      </c>
      <c r="J190" s="17" t="n">
        <v>0.53</v>
      </c>
      <c r="K190" s="16">
        <f>ROUND(F190/100*G190*H190*I190/J190,2)</f>
        <v/>
      </c>
      <c r="L190" s="16" t="n">
        <v>15216.04</v>
      </c>
      <c r="M190" s="16">
        <f>L190-K190</f>
        <v/>
      </c>
      <c r="N190" s="15" t="inlineStr">
        <is>
          <t>decline</t>
        </is>
      </c>
      <c r="O190" s="15" t="inlineStr">
        <is>
          <t>indicative</t>
        </is>
      </c>
    </row>
    <row r="191">
      <c r="A191" s="3" t="inlineStr">
        <is>
          <t>2025-09-30</t>
        </is>
      </c>
      <c r="B191" s="3" t="inlineStr">
        <is>
          <t>6347dd87-1d87-5138-b719-efb91e0faab7</t>
        </is>
      </c>
      <c r="C191" s="3" t="inlineStr">
        <is>
          <t>KS</t>
        </is>
      </c>
      <c r="D191" s="3" t="inlineStr">
        <is>
          <t>1970 Maserati GranTurismo</t>
        </is>
      </c>
      <c r="E191" s="3" t="inlineStr">
        <is>
          <t>01 Luxury Sedan/SUV</t>
        </is>
      </c>
      <c r="F191" s="13" t="n">
        <v>570000</v>
      </c>
      <c r="G191" s="14" t="n">
        <v>0.65</v>
      </c>
      <c r="H191" s="14" t="n">
        <v>0.97</v>
      </c>
      <c r="I191" s="14" t="n">
        <v>0.9591</v>
      </c>
      <c r="J191" s="14" t="n">
        <v>0.53</v>
      </c>
      <c r="K191" s="13">
        <f>ROUND(F191/100*G191*H191*I191/J191,2)</f>
        <v/>
      </c>
      <c r="L191" s="13" t="n">
        <v>6503.51</v>
      </c>
      <c r="M191" s="13">
        <f>L191-K191</f>
        <v/>
      </c>
      <c r="N191" s="3" t="inlineStr">
        <is>
          <t>bind</t>
        </is>
      </c>
      <c r="O191" s="3" t="inlineStr">
        <is>
          <t>bound</t>
        </is>
      </c>
    </row>
    <row r="192">
      <c r="A192" s="15" t="inlineStr">
        <is>
          <t>2025-09-18</t>
        </is>
      </c>
      <c r="B192" s="15" t="inlineStr">
        <is>
          <t>99f78874-4444-5e1a-b0ea-740758e37b51</t>
        </is>
      </c>
      <c r="C192" s="15" t="inlineStr">
        <is>
          <t>CO</t>
        </is>
      </c>
      <c r="D192" s="15" t="inlineStr">
        <is>
          <t>2006 Bentley Continental GT</t>
        </is>
      </c>
      <c r="E192" s="15" t="inlineStr">
        <is>
          <t>01 Luxury Sedan/SUV</t>
        </is>
      </c>
      <c r="F192" s="16" t="n">
        <v>710000</v>
      </c>
      <c r="G192" s="17" t="n">
        <v>0.65</v>
      </c>
      <c r="H192" s="17" t="n">
        <v>1.1</v>
      </c>
      <c r="I192" s="17" t="n">
        <v>0.9591</v>
      </c>
      <c r="J192" s="17" t="n">
        <v>0.53</v>
      </c>
      <c r="K192" s="16">
        <f>ROUND(F192/100*G192*H192*I192/J192,2)</f>
        <v/>
      </c>
      <c r="L192" s="16" t="n">
        <v>9186.549999999999</v>
      </c>
      <c r="M192" s="16">
        <f>L192-K192</f>
        <v/>
      </c>
      <c r="N192" s="15" t="inlineStr">
        <is>
          <t>bind</t>
        </is>
      </c>
      <c r="O192" s="15" t="inlineStr">
        <is>
          <t>bound</t>
        </is>
      </c>
    </row>
    <row r="193">
      <c r="A193" s="3" t="inlineStr">
        <is>
          <t>2025-09-10</t>
        </is>
      </c>
      <c r="B193" s="3" t="inlineStr">
        <is>
          <t>d3119434-fffd-5425-ab1f-c4ec04e7f282</t>
        </is>
      </c>
      <c r="C193" s="3" t="inlineStr">
        <is>
          <t>PA</t>
        </is>
      </c>
      <c r="D193" s="3" t="inlineStr">
        <is>
          <t>1958 Maserati GranTurismo</t>
        </is>
      </c>
      <c r="E193" s="3" t="inlineStr">
        <is>
          <t>01 Luxury Sedan/SUV</t>
        </is>
      </c>
      <c r="F193" s="13" t="n">
        <v>550000</v>
      </c>
      <c r="G193" s="14" t="n">
        <v>0.65</v>
      </c>
      <c r="H193" s="14" t="n">
        <v>1</v>
      </c>
      <c r="I193" s="14" t="n">
        <v>0.9591</v>
      </c>
      <c r="J193" s="14" t="n">
        <v>0.53</v>
      </c>
      <c r="K193" s="13">
        <f>ROUND(F193/100*G193*H193*I193/J193,2)</f>
        <v/>
      </c>
      <c r="L193" s="13" t="n">
        <v>6469.4</v>
      </c>
      <c r="M193" s="13">
        <f>L193-K193</f>
        <v/>
      </c>
      <c r="N193" s="3" t="inlineStr">
        <is>
          <t>bind</t>
        </is>
      </c>
      <c r="O193" s="3" t="inlineStr">
        <is>
          <t>bound</t>
        </is>
      </c>
    </row>
    <row r="194">
      <c r="A194" s="15" t="inlineStr">
        <is>
          <t>2025-09-10</t>
        </is>
      </c>
      <c r="B194" s="15" t="inlineStr">
        <is>
          <t>b96809fe-eb8d-5b96-a556-4c1362fe9fa0</t>
        </is>
      </c>
      <c r="C194" s="15" t="inlineStr">
        <is>
          <t>NY</t>
        </is>
      </c>
      <c r="D194" s="15" t="inlineStr">
        <is>
          <t>2008 Aston Martin DB12</t>
        </is>
      </c>
      <c r="E194" s="15" t="inlineStr">
        <is>
          <t>01 Luxury Sedan/SUV</t>
        </is>
      </c>
      <c r="F194" s="16" t="n">
        <v>325000</v>
      </c>
      <c r="G194" s="17" t="n">
        <v>0.75</v>
      </c>
      <c r="H194" s="17" t="n">
        <v>1.28</v>
      </c>
      <c r="I194" s="17" t="n">
        <v>0.9591</v>
      </c>
      <c r="J194" s="17" t="n">
        <v>0.53</v>
      </c>
      <c r="K194" s="16">
        <f>ROUND(F194/100*G194*H194*I194/J194,2)</f>
        <v/>
      </c>
      <c r="L194" s="16" t="n">
        <v>5646.02</v>
      </c>
      <c r="M194" s="16">
        <f>L194-K194</f>
        <v/>
      </c>
      <c r="N194" s="15" t="inlineStr">
        <is>
          <t>bind</t>
        </is>
      </c>
      <c r="O194" s="15" t="inlineStr">
        <is>
          <t>bound</t>
        </is>
      </c>
    </row>
    <row r="195">
      <c r="A195" s="3" t="inlineStr">
        <is>
          <t>2025-09-07</t>
        </is>
      </c>
      <c r="B195" s="3" t="inlineStr">
        <is>
          <t>8c645495-bd2a-5bbf-97ab-e4a96ff9e2a2</t>
        </is>
      </c>
      <c r="C195" s="3" t="inlineStr">
        <is>
          <t>VA</t>
        </is>
      </c>
      <c r="D195" s="3" t="inlineStr">
        <is>
          <t>1994 Porsche 911 Turbo S</t>
        </is>
      </c>
      <c r="E195" s="3" t="inlineStr">
        <is>
          <t>01 Luxury Sedan/SUV</t>
        </is>
      </c>
      <c r="F195" s="13" t="n">
        <v>825000</v>
      </c>
      <c r="G195" s="14" t="n">
        <v>0.65</v>
      </c>
      <c r="H195" s="14" t="n">
        <v>1.09</v>
      </c>
      <c r="I195" s="14" t="n">
        <v>0.9591</v>
      </c>
      <c r="J195" s="14" t="n">
        <v>0.53</v>
      </c>
      <c r="K195" s="13">
        <f>ROUND(F195/100*G195*H195*I195/J195,2)</f>
        <v/>
      </c>
      <c r="L195" s="13" t="n">
        <v>10577.47</v>
      </c>
      <c r="M195" s="13">
        <f>L195-K195</f>
        <v/>
      </c>
      <c r="N195" s="3" t="inlineStr">
        <is>
          <t>decline</t>
        </is>
      </c>
      <c r="O195" s="3" t="inlineStr">
        <is>
          <t>indicative</t>
        </is>
      </c>
    </row>
    <row r="196">
      <c r="A196" s="15" t="inlineStr">
        <is>
          <t>2025-09-14</t>
        </is>
      </c>
      <c r="B196" s="15" t="inlineStr">
        <is>
          <t>bd3341a2-5e7b-5b2a-9165-38e1513ef133</t>
        </is>
      </c>
      <c r="C196" s="15" t="inlineStr">
        <is>
          <t>NC</t>
        </is>
      </c>
      <c r="D196" s="15" t="inlineStr">
        <is>
          <t>1960 Bentley Continental GT</t>
        </is>
      </c>
      <c r="E196" s="15" t="inlineStr">
        <is>
          <t>01 Luxury Sedan/SUV</t>
        </is>
      </c>
      <c r="F196" s="16" t="n">
        <v>305000</v>
      </c>
      <c r="G196" s="17" t="n">
        <v>0.75</v>
      </c>
      <c r="H196" s="17" t="n">
        <v>1.15</v>
      </c>
      <c r="I196" s="17" t="n">
        <v>0.9591</v>
      </c>
      <c r="J196" s="17" t="n">
        <v>0.53</v>
      </c>
      <c r="K196" s="16">
        <f>ROUND(F196/100*G196*H196*I196/J196,2)</f>
        <v/>
      </c>
      <c r="L196" s="16" t="n">
        <v>4760.44</v>
      </c>
      <c r="M196" s="16">
        <f>L196-K196</f>
        <v/>
      </c>
      <c r="N196" s="15" t="inlineStr">
        <is>
          <t>decline</t>
        </is>
      </c>
      <c r="O196" s="15" t="inlineStr">
        <is>
          <t>indicative</t>
        </is>
      </c>
    </row>
    <row r="197">
      <c r="A197" s="3" t="inlineStr">
        <is>
          <t>2025-09-16</t>
        </is>
      </c>
      <c r="B197" s="3" t="inlineStr">
        <is>
          <t>4969f80a-5e83-5e05-a626-1267e1c66aed</t>
        </is>
      </c>
      <c r="C197" s="3" t="inlineStr">
        <is>
          <t>GA</t>
        </is>
      </c>
      <c r="D197" s="3" t="inlineStr">
        <is>
          <t>1956 Ferrari SF90 Stradale</t>
        </is>
      </c>
      <c r="E197" s="3" t="inlineStr">
        <is>
          <t>03 Supercar</t>
        </is>
      </c>
      <c r="F197" s="13" t="n">
        <v>1145000</v>
      </c>
      <c r="G197" s="14" t="n">
        <v>0.8</v>
      </c>
      <c r="H197" s="14" t="n">
        <v>1.12</v>
      </c>
      <c r="I197" s="14" t="n">
        <v>0.9591</v>
      </c>
      <c r="J197" s="14" t="n">
        <v>0.53</v>
      </c>
      <c r="K197" s="13">
        <f>ROUND(F197/100*G197*H197*I197/J197,2)</f>
        <v/>
      </c>
      <c r="L197" s="13" t="n">
        <v>18565.28</v>
      </c>
      <c r="M197" s="13">
        <f>L197-K197</f>
        <v/>
      </c>
      <c r="N197" s="3" t="inlineStr">
        <is>
          <t>decline</t>
        </is>
      </c>
      <c r="O197" s="3" t="inlineStr">
        <is>
          <t>indicative</t>
        </is>
      </c>
    </row>
    <row r="198">
      <c r="A198" s="15" t="inlineStr">
        <is>
          <t>2025-09-17</t>
        </is>
      </c>
      <c r="B198" s="15" t="inlineStr">
        <is>
          <t>a08c736a-272b-58b3-9426-d6131cf70cca</t>
        </is>
      </c>
      <c r="C198" s="15" t="inlineStr">
        <is>
          <t>AZ</t>
        </is>
      </c>
      <c r="D198" s="15" t="inlineStr">
        <is>
          <t>1963 Bentley 4.5 Litre</t>
        </is>
      </c>
      <c r="E198" s="15" t="inlineStr">
        <is>
          <t>06 Vintage Pre-War (pre-1946)</t>
        </is>
      </c>
      <c r="F198" s="16" t="n">
        <v>685000</v>
      </c>
      <c r="G198" s="17" t="n">
        <v>0.38</v>
      </c>
      <c r="H198" s="17" t="n">
        <v>1.01</v>
      </c>
      <c r="I198" s="17" t="n">
        <v>0.9591</v>
      </c>
      <c r="J198" s="17" t="n">
        <v>0.53</v>
      </c>
      <c r="K198" s="16">
        <f>ROUND(F198/100*G198*H198*I198/J198,2)</f>
        <v/>
      </c>
      <c r="L198" s="16" t="n">
        <v>4757.55</v>
      </c>
      <c r="M198" s="16">
        <f>L198-K198</f>
        <v/>
      </c>
      <c r="N198" s="15" t="inlineStr">
        <is>
          <t>bind</t>
        </is>
      </c>
      <c r="O198" s="15" t="inlineStr">
        <is>
          <t>bound</t>
        </is>
      </c>
    </row>
    <row r="199">
      <c r="A199" s="3" t="inlineStr">
        <is>
          <t>2025-09-14</t>
        </is>
      </c>
      <c r="B199" s="3" t="inlineStr">
        <is>
          <t>a32c78e9-48f7-50fb-811f-1ff76ace9727</t>
        </is>
      </c>
      <c r="C199" s="3" t="inlineStr">
        <is>
          <t>MO</t>
        </is>
      </c>
      <c r="D199" s="3" t="inlineStr">
        <is>
          <t>1963 Jaguar E-Type Series 1</t>
        </is>
      </c>
      <c r="E199" s="3" t="inlineStr">
        <is>
          <t>07 Post-War Classic (1946-1972)</t>
        </is>
      </c>
      <c r="F199" s="13" t="n">
        <v>545000</v>
      </c>
      <c r="G199" s="14" t="n">
        <v>0.43</v>
      </c>
      <c r="H199" s="14" t="n">
        <v>1.06</v>
      </c>
      <c r="I199" s="14" t="n">
        <v>0.9591</v>
      </c>
      <c r="J199" s="14" t="n">
        <v>0.53</v>
      </c>
      <c r="K199" s="13">
        <f>ROUND(F199/100*G199*H199*I199/J199,2)</f>
        <v/>
      </c>
      <c r="L199" s="13" t="n">
        <v>4495.3</v>
      </c>
      <c r="M199" s="13">
        <f>L199-K199</f>
        <v/>
      </c>
      <c r="N199" s="3" t="inlineStr">
        <is>
          <t>decline</t>
        </is>
      </c>
      <c r="O199" s="3" t="inlineStr">
        <is>
          <t>indicative</t>
        </is>
      </c>
    </row>
    <row r="200">
      <c r="A200" s="15" t="inlineStr">
        <is>
          <t>2025-09-29</t>
        </is>
      </c>
      <c r="B200" s="15" t="inlineStr">
        <is>
          <t>859cd3ee-c338-536b-a072-6c1ad0349e1a</t>
        </is>
      </c>
      <c r="C200" s="15" t="inlineStr">
        <is>
          <t>NY</t>
        </is>
      </c>
      <c r="D200" s="15" t="inlineStr">
        <is>
          <t>1961 Ferrari 296 GTB</t>
        </is>
      </c>
      <c r="E200" s="15" t="inlineStr">
        <is>
          <t>03 Supercar</t>
        </is>
      </c>
      <c r="F200" s="16" t="n">
        <v>1950000</v>
      </c>
      <c r="G200" s="17" t="n">
        <v>0.8</v>
      </c>
      <c r="H200" s="17" t="n">
        <v>1.28</v>
      </c>
      <c r="I200" s="17" t="n">
        <v>0.9591</v>
      </c>
      <c r="J200" s="17" t="n">
        <v>0.53</v>
      </c>
      <c r="K200" s="16">
        <f>ROUND(F200/100*G200*H200*I200/J200,2)</f>
        <v/>
      </c>
      <c r="L200" s="16" t="n">
        <v>36134.54</v>
      </c>
      <c r="M200" s="16">
        <f>L200-K200</f>
        <v/>
      </c>
      <c r="N200" s="15" t="inlineStr">
        <is>
          <t>bind</t>
        </is>
      </c>
      <c r="O200" s="15" t="inlineStr">
        <is>
          <t>bound</t>
        </is>
      </c>
    </row>
    <row r="201">
      <c r="A201" s="3" t="inlineStr">
        <is>
          <t>2025-09-06</t>
        </is>
      </c>
      <c r="B201" s="3" t="inlineStr">
        <is>
          <t>29ea1928-d370-59d8-9c9b-6331dc2285a6</t>
        </is>
      </c>
      <c r="C201" s="3" t="inlineStr">
        <is>
          <t>OH</t>
        </is>
      </c>
      <c r="D201" s="3" t="inlineStr">
        <is>
          <t>1995 Bentley Continental GT</t>
        </is>
      </c>
      <c r="E201" s="3" t="inlineStr">
        <is>
          <t>01 Luxury Sedan/SUV</t>
        </is>
      </c>
      <c r="F201" s="13" t="n">
        <v>745000</v>
      </c>
      <c r="G201" s="14" t="n">
        <v>0.65</v>
      </c>
      <c r="H201" s="14" t="n">
        <v>1.39</v>
      </c>
      <c r="I201" s="14" t="n">
        <v>0.9591</v>
      </c>
      <c r="J201" s="14" t="n">
        <v>0.53</v>
      </c>
      <c r="K201" s="13">
        <f>ROUND(F201/100*G201*H201*I201/J201,2)</f>
        <v/>
      </c>
      <c r="L201" s="13" t="n">
        <v>12180.7</v>
      </c>
      <c r="M201" s="13">
        <f>L201-K201</f>
        <v/>
      </c>
      <c r="N201" s="3" t="inlineStr">
        <is>
          <t>decline</t>
        </is>
      </c>
      <c r="O201" s="3" t="inlineStr">
        <is>
          <t>indicative</t>
        </is>
      </c>
    </row>
    <row r="202">
      <c r="A202" s="15" t="inlineStr">
        <is>
          <t>2025-09-09</t>
        </is>
      </c>
      <c r="B202" s="15" t="inlineStr">
        <is>
          <t>738d2980-3aef-5c38-af6c-6545b7d01bf0</t>
        </is>
      </c>
      <c r="C202" s="15" t="inlineStr">
        <is>
          <t>TX</t>
        </is>
      </c>
      <c r="D202" s="15" t="inlineStr">
        <is>
          <t>2022 Aston Martin DB5</t>
        </is>
      </c>
      <c r="E202" s="15" t="inlineStr">
        <is>
          <t>07 Post-War Classic (1946-1972)</t>
        </is>
      </c>
      <c r="F202" s="16" t="n">
        <v>1485000</v>
      </c>
      <c r="G202" s="17" t="n">
        <v>0.38</v>
      </c>
      <c r="H202" s="17" t="n">
        <v>1.15</v>
      </c>
      <c r="I202" s="17" t="n">
        <v>0.9591</v>
      </c>
      <c r="J202" s="17" t="n">
        <v>0.53</v>
      </c>
      <c r="K202" s="16">
        <f>ROUND(F202/100*G202*H202*I202/J202,2)</f>
        <v/>
      </c>
      <c r="L202" s="16" t="n">
        <v>11743.46</v>
      </c>
      <c r="M202" s="16">
        <f>L202-K202</f>
        <v/>
      </c>
      <c r="N202" s="15" t="inlineStr">
        <is>
          <t>bind</t>
        </is>
      </c>
      <c r="O202" s="15" t="inlineStr">
        <is>
          <t>bound</t>
        </is>
      </c>
    </row>
    <row r="203">
      <c r="A203" s="3" t="inlineStr">
        <is>
          <t>2025-09-23</t>
        </is>
      </c>
      <c r="B203" s="3" t="inlineStr">
        <is>
          <t>abbcb7ef-1746-596c-8ce0-d6f81741b812</t>
        </is>
      </c>
      <c r="C203" s="3" t="inlineStr">
        <is>
          <t>AR</t>
        </is>
      </c>
      <c r="D203" s="3" t="inlineStr">
        <is>
          <t>1968 Aston Martin DB12</t>
        </is>
      </c>
      <c r="E203" s="3" t="inlineStr">
        <is>
          <t>01 Luxury Sedan/SUV</t>
        </is>
      </c>
      <c r="F203" s="13" t="n">
        <v>1215000</v>
      </c>
      <c r="G203" s="14" t="n">
        <v>0.55</v>
      </c>
      <c r="H203" s="14" t="n">
        <v>1.38</v>
      </c>
      <c r="I203" s="14" t="n">
        <v>0.9591</v>
      </c>
      <c r="J203" s="14" t="n">
        <v>0.53</v>
      </c>
      <c r="K203" s="13">
        <f>ROUND(F203/100*G203*H203*I203/J203,2)</f>
        <v/>
      </c>
      <c r="L203" s="13" t="n">
        <v>16688.07</v>
      </c>
      <c r="M203" s="13">
        <f>L203-K203</f>
        <v/>
      </c>
      <c r="N203" s="3" t="inlineStr">
        <is>
          <t>bind</t>
        </is>
      </c>
      <c r="O203" s="3" t="inlineStr">
        <is>
          <t>bound</t>
        </is>
      </c>
    </row>
    <row r="204">
      <c r="A204" s="15" t="inlineStr">
        <is>
          <t>2025-09-22</t>
        </is>
      </c>
      <c r="B204" s="15" t="inlineStr">
        <is>
          <t>0852d8be-e843-5343-8f16-9415ebc46bae</t>
        </is>
      </c>
      <c r="C204" s="15" t="inlineStr">
        <is>
          <t>CA</t>
        </is>
      </c>
      <c r="D204" s="15" t="inlineStr">
        <is>
          <t>1964 Maserati GranTurismo</t>
        </is>
      </c>
      <c r="E204" s="15" t="inlineStr">
        <is>
          <t>01 Luxury Sedan/SUV</t>
        </is>
      </c>
      <c r="F204" s="16" t="n">
        <v>365000</v>
      </c>
      <c r="G204" s="17" t="n">
        <v>0.75</v>
      </c>
      <c r="H204" s="17" t="n">
        <v>1.35</v>
      </c>
      <c r="I204" s="17" t="n">
        <v>0.9591</v>
      </c>
      <c r="J204" s="17" t="n">
        <v>0.53</v>
      </c>
      <c r="K204" s="16">
        <f>ROUND(F204/100*G204*H204*I204/J204,2)</f>
        <v/>
      </c>
      <c r="L204" s="16" t="n">
        <v>6687.69</v>
      </c>
      <c r="M204" s="16">
        <f>L204-K204</f>
        <v/>
      </c>
      <c r="N204" s="15" t="inlineStr">
        <is>
          <t>decline</t>
        </is>
      </c>
      <c r="O204" s="15" t="inlineStr">
        <is>
          <t>indicative</t>
        </is>
      </c>
    </row>
    <row r="205">
      <c r="A205" s="3" t="inlineStr">
        <is>
          <t>2025-09-21</t>
        </is>
      </c>
      <c r="B205" s="3" t="inlineStr">
        <is>
          <t>38204282-91d6-5359-85ff-0782ca35bcb3</t>
        </is>
      </c>
      <c r="C205" s="3" t="inlineStr">
        <is>
          <t>FL</t>
        </is>
      </c>
      <c r="D205" s="3" t="inlineStr">
        <is>
          <t>1972 Alfa Romeo 8C 2900</t>
        </is>
      </c>
      <c r="E205" s="3" t="inlineStr">
        <is>
          <t>06 Vintage Pre-War (pre-1946)</t>
        </is>
      </c>
      <c r="F205" s="13" t="n">
        <v>1950000</v>
      </c>
      <c r="G205" s="14" t="n">
        <v>0.34</v>
      </c>
      <c r="H205" s="14" t="n">
        <v>1.42</v>
      </c>
      <c r="I205" s="14" t="n">
        <v>0.9591</v>
      </c>
      <c r="J205" s="14" t="n">
        <v>0.53</v>
      </c>
      <c r="K205" s="13">
        <f>ROUND(F205/100*G205*H205*I205/J205,2)</f>
        <v/>
      </c>
      <c r="L205" s="13" t="n">
        <v>17036.88</v>
      </c>
      <c r="M205" s="13">
        <f>L205-K205</f>
        <v/>
      </c>
      <c r="N205" s="3" t="inlineStr">
        <is>
          <t>bind</t>
        </is>
      </c>
      <c r="O205" s="3" t="inlineStr">
        <is>
          <t>bound</t>
        </is>
      </c>
    </row>
    <row r="206">
      <c r="A206" s="15" t="inlineStr">
        <is>
          <t>2025-09-14</t>
        </is>
      </c>
      <c r="B206" s="15" t="inlineStr">
        <is>
          <t>cdb7855b-a732-52d2-a405-d6c6cd1b06a3</t>
        </is>
      </c>
      <c r="C206" s="15" t="inlineStr">
        <is>
          <t>NY</t>
        </is>
      </c>
      <c r="D206" s="15" t="inlineStr">
        <is>
          <t>2019 Bentley Continental GT</t>
        </is>
      </c>
      <c r="E206" s="15" t="inlineStr">
        <is>
          <t>01 Luxury Sedan/SUV</t>
        </is>
      </c>
      <c r="F206" s="16" t="n">
        <v>405000</v>
      </c>
      <c r="G206" s="17" t="n">
        <v>0.75</v>
      </c>
      <c r="H206" s="17" t="n">
        <v>1.28</v>
      </c>
      <c r="I206" s="17" t="n">
        <v>0.9591</v>
      </c>
      <c r="J206" s="17" t="n">
        <v>0.53</v>
      </c>
      <c r="K206" s="16">
        <f>ROUND(F206/100*G206*H206*I206/J206,2)</f>
        <v/>
      </c>
      <c r="L206" s="16" t="n">
        <v>7035.81</v>
      </c>
      <c r="M206" s="16">
        <f>L206-K206</f>
        <v/>
      </c>
      <c r="N206" s="15" t="inlineStr">
        <is>
          <t>bind</t>
        </is>
      </c>
      <c r="O206" s="15" t="inlineStr">
        <is>
          <t>bound</t>
        </is>
      </c>
    </row>
    <row r="207">
      <c r="A207" s="3" t="inlineStr">
        <is>
          <t>2025-09-22</t>
        </is>
      </c>
      <c r="B207" s="3" t="inlineStr">
        <is>
          <t>3cc4cb5b-2236-50a1-99fa-81388251cde6</t>
        </is>
      </c>
      <c r="C207" s="3" t="inlineStr">
        <is>
          <t>ME</t>
        </is>
      </c>
      <c r="D207" s="3" t="inlineStr">
        <is>
          <t>2005 Aston Martin DB12</t>
        </is>
      </c>
      <c r="E207" s="3" t="inlineStr">
        <is>
          <t>01 Luxury Sedan/SUV</t>
        </is>
      </c>
      <c r="F207" s="13" t="n">
        <v>1060000</v>
      </c>
      <c r="G207" s="14" t="n">
        <v>0.55</v>
      </c>
      <c r="H207" s="14" t="n">
        <v>1.08</v>
      </c>
      <c r="I207" s="14" t="n">
        <v>0.9591</v>
      </c>
      <c r="J207" s="14" t="n">
        <v>0.53</v>
      </c>
      <c r="K207" s="13">
        <f>ROUND(F207/100*G207*H207*I207/J207,2)</f>
        <v/>
      </c>
      <c r="L207" s="13" t="n">
        <v>11394.11</v>
      </c>
      <c r="M207" s="13">
        <f>L207-K207</f>
        <v/>
      </c>
      <c r="N207" s="3" t="inlineStr">
        <is>
          <t>bind</t>
        </is>
      </c>
      <c r="O207" s="3" t="inlineStr">
        <is>
          <t>bound</t>
        </is>
      </c>
    </row>
    <row r="208">
      <c r="A208" s="15" t="inlineStr">
        <is>
          <t>2025-09-29</t>
        </is>
      </c>
      <c r="B208" s="15" t="inlineStr">
        <is>
          <t>4c4a1c9a-fc6e-559a-b57f-7160769dd0d1</t>
        </is>
      </c>
      <c r="C208" s="15" t="inlineStr">
        <is>
          <t>SC</t>
        </is>
      </c>
      <c r="D208" s="15" t="inlineStr">
        <is>
          <t>1990 McLaren 750S</t>
        </is>
      </c>
      <c r="E208" s="15" t="inlineStr">
        <is>
          <t>03 Supercar</t>
        </is>
      </c>
      <c r="F208" s="16" t="n">
        <v>995000</v>
      </c>
      <c r="G208" s="17" t="n">
        <v>0.95</v>
      </c>
      <c r="H208" s="17" t="n">
        <v>1.24</v>
      </c>
      <c r="I208" s="17" t="n">
        <v>0.9591</v>
      </c>
      <c r="J208" s="17" t="n">
        <v>0.53</v>
      </c>
      <c r="K208" s="16">
        <f>ROUND(F208/100*G208*H208*I208/J208,2)</f>
        <v/>
      </c>
      <c r="L208" s="16" t="n">
        <v>21210.77</v>
      </c>
      <c r="M208" s="16">
        <f>L208-K208</f>
        <v/>
      </c>
      <c r="N208" s="15" t="inlineStr">
        <is>
          <t>bind</t>
        </is>
      </c>
      <c r="O208" s="15" t="inlineStr">
        <is>
          <t>bound</t>
        </is>
      </c>
    </row>
    <row r="209">
      <c r="A209" s="3" t="inlineStr">
        <is>
          <t>2025-09-12</t>
        </is>
      </c>
      <c r="B209" s="3" t="inlineStr">
        <is>
          <t>e8a45ee3-0843-5f78-bb66-3d4f261e7a6d</t>
        </is>
      </c>
      <c r="C209" s="3" t="inlineStr">
        <is>
          <t>SC</t>
        </is>
      </c>
      <c r="D209" s="3" t="inlineStr">
        <is>
          <t>1993 McLaren 750S</t>
        </is>
      </c>
      <c r="E209" s="3" t="inlineStr">
        <is>
          <t>03 Supercar</t>
        </is>
      </c>
      <c r="F209" s="13" t="n">
        <v>580000</v>
      </c>
      <c r="G209" s="14" t="n">
        <v>0.95</v>
      </c>
      <c r="H209" s="14" t="n">
        <v>1.24</v>
      </c>
      <c r="I209" s="14" t="n">
        <v>0.9591</v>
      </c>
      <c r="J209" s="14" t="n">
        <v>0.53</v>
      </c>
      <c r="K209" s="13">
        <f>ROUND(F209/100*G209*H209*I209/J209,2)</f>
        <v/>
      </c>
      <c r="L209" s="13" t="n">
        <v>12364.07</v>
      </c>
      <c r="M209" s="13">
        <f>L209-K209</f>
        <v/>
      </c>
      <c r="N209" s="3" t="inlineStr">
        <is>
          <t>bind</t>
        </is>
      </c>
      <c r="O209" s="3" t="inlineStr">
        <is>
          <t>bound</t>
        </is>
      </c>
    </row>
    <row r="210">
      <c r="A210" s="15" t="inlineStr">
        <is>
          <t>2025-09-11</t>
        </is>
      </c>
      <c r="B210" s="15" t="inlineStr">
        <is>
          <t>de5633ce-ad19-56e1-a76e-8e7254146a3e</t>
        </is>
      </c>
      <c r="C210" s="15" t="inlineStr">
        <is>
          <t>KY</t>
        </is>
      </c>
      <c r="D210" s="15" t="inlineStr">
        <is>
          <t>1998 Porsche 911 Turbo S</t>
        </is>
      </c>
      <c r="E210" s="15" t="inlineStr">
        <is>
          <t>01 Luxury Sedan/SUV</t>
        </is>
      </c>
      <c r="F210" s="16" t="n">
        <v>515000</v>
      </c>
      <c r="G210" s="17" t="n">
        <v>0.65</v>
      </c>
      <c r="H210" s="17" t="n">
        <v>1.34</v>
      </c>
      <c r="I210" s="17" t="n">
        <v>0.9591</v>
      </c>
      <c r="J210" s="17" t="n">
        <v>0.53</v>
      </c>
      <c r="K210" s="16">
        <f>ROUND(F210/100*G210*H210*I210/J210,2)</f>
        <v/>
      </c>
      <c r="L210" s="16" t="n">
        <v>8117.33</v>
      </c>
      <c r="M210" s="16">
        <f>L210-K210</f>
        <v/>
      </c>
      <c r="N210" s="15" t="inlineStr">
        <is>
          <t>refer</t>
        </is>
      </c>
      <c r="O210" s="15" t="inlineStr">
        <is>
          <t>indicative</t>
        </is>
      </c>
    </row>
    <row r="211">
      <c r="A211" s="3" t="inlineStr">
        <is>
          <t>2025-09-26</t>
        </is>
      </c>
      <c r="B211" s="3" t="inlineStr">
        <is>
          <t>bec399bc-b2fb-5d3e-9b6c-5173facb7665</t>
        </is>
      </c>
      <c r="C211" s="3" t="inlineStr">
        <is>
          <t>VT</t>
        </is>
      </c>
      <c r="D211" s="3" t="inlineStr">
        <is>
          <t>2004 Mercedes-Benz AMG GT</t>
        </is>
      </c>
      <c r="E211" s="3" t="inlineStr">
        <is>
          <t>01 Luxury Sedan/SUV</t>
        </is>
      </c>
      <c r="F211" s="13" t="n">
        <v>425000</v>
      </c>
      <c r="G211" s="14" t="n">
        <v>0.75</v>
      </c>
      <c r="H211" s="14" t="n">
        <v>1.22</v>
      </c>
      <c r="I211" s="14" t="n">
        <v>0.9591</v>
      </c>
      <c r="J211" s="14" t="n">
        <v>0.53</v>
      </c>
      <c r="K211" s="13">
        <f>ROUND(F211/100*G211*H211*I211/J211,2)</f>
        <v/>
      </c>
      <c r="L211" s="13" t="n">
        <v>7037.17</v>
      </c>
      <c r="M211" s="13">
        <f>L211-K211</f>
        <v/>
      </c>
      <c r="N211" s="3" t="inlineStr">
        <is>
          <t>decline</t>
        </is>
      </c>
      <c r="O211" s="3" t="inlineStr">
        <is>
          <t>indicative</t>
        </is>
      </c>
    </row>
    <row r="212">
      <c r="A212" s="15" t="inlineStr">
        <is>
          <t>2025-09-28</t>
        </is>
      </c>
      <c r="B212" s="15" t="inlineStr">
        <is>
          <t>677bdd37-1c5f-5621-9a26-22a8469d021b</t>
        </is>
      </c>
      <c r="C212" s="15" t="inlineStr">
        <is>
          <t>CO</t>
        </is>
      </c>
      <c r="D212" s="15" t="inlineStr">
        <is>
          <t>1969 Mercedes-Benz AMG GT</t>
        </is>
      </c>
      <c r="E212" s="15" t="inlineStr">
        <is>
          <t>01 Luxury Sedan/SUV</t>
        </is>
      </c>
      <c r="F212" s="16" t="n">
        <v>405000</v>
      </c>
      <c r="G212" s="17" t="n">
        <v>0.75</v>
      </c>
      <c r="H212" s="17" t="n">
        <v>1.1</v>
      </c>
      <c r="I212" s="17" t="n">
        <v>0.9591</v>
      </c>
      <c r="J212" s="17" t="n">
        <v>0.53</v>
      </c>
      <c r="K212" s="16">
        <f>ROUND(F212/100*G212*H212*I212/J212,2)</f>
        <v/>
      </c>
      <c r="L212" s="16" t="n">
        <v>6046.41</v>
      </c>
      <c r="M212" s="16">
        <f>L212-K212</f>
        <v/>
      </c>
      <c r="N212" s="15" t="inlineStr">
        <is>
          <t>bind</t>
        </is>
      </c>
      <c r="O212" s="15" t="inlineStr">
        <is>
          <t>bound</t>
        </is>
      </c>
    </row>
    <row r="213">
      <c r="A213" s="3" t="inlineStr">
        <is>
          <t>2025-09-04</t>
        </is>
      </c>
      <c r="B213" s="3" t="inlineStr">
        <is>
          <t>8641e8d0-03ef-572b-bea4-fb5dc85a231e</t>
        </is>
      </c>
      <c r="C213" s="3" t="inlineStr">
        <is>
          <t>NC</t>
        </is>
      </c>
      <c r="D213" s="3" t="inlineStr">
        <is>
          <t>1967 Maserati GranTurismo</t>
        </is>
      </c>
      <c r="E213" s="3" t="inlineStr">
        <is>
          <t>01 Luxury Sedan/SUV</t>
        </is>
      </c>
      <c r="F213" s="13" t="n">
        <v>775000</v>
      </c>
      <c r="G213" s="14" t="n">
        <v>0.65</v>
      </c>
      <c r="H213" s="14" t="n">
        <v>1.15</v>
      </c>
      <c r="I213" s="14" t="n">
        <v>0.9591</v>
      </c>
      <c r="J213" s="14" t="n">
        <v>0.53</v>
      </c>
      <c r="K213" s="13">
        <f>ROUND(F213/100*G213*H213*I213/J213,2)</f>
        <v/>
      </c>
      <c r="L213" s="13" t="n">
        <v>10483.37</v>
      </c>
      <c r="M213" s="13">
        <f>L213-K213</f>
        <v/>
      </c>
      <c r="N213" s="3" t="inlineStr">
        <is>
          <t>bind</t>
        </is>
      </c>
      <c r="O213" s="3" t="inlineStr">
        <is>
          <t>bound</t>
        </is>
      </c>
    </row>
    <row r="214">
      <c r="A214" s="15" t="inlineStr">
        <is>
          <t>2025-09-23</t>
        </is>
      </c>
      <c r="B214" s="15" t="inlineStr">
        <is>
          <t>91728579-613d-5f71-b743-6a22f4e01db0</t>
        </is>
      </c>
      <c r="C214" s="15" t="inlineStr">
        <is>
          <t>PA</t>
        </is>
      </c>
      <c r="D214" s="15" t="inlineStr">
        <is>
          <t>2018 Maserati GranTurismo</t>
        </is>
      </c>
      <c r="E214" s="15" t="inlineStr">
        <is>
          <t>01 Luxury Sedan/SUV</t>
        </is>
      </c>
      <c r="F214" s="16" t="n">
        <v>380000</v>
      </c>
      <c r="G214" s="17" t="n">
        <v>0.75</v>
      </c>
      <c r="H214" s="17" t="n">
        <v>1</v>
      </c>
      <c r="I214" s="17" t="n">
        <v>0.9591</v>
      </c>
      <c r="J214" s="17" t="n">
        <v>0.53</v>
      </c>
      <c r="K214" s="16">
        <f>ROUND(F214/100*G214*H214*I214/J214,2)</f>
        <v/>
      </c>
      <c r="L214" s="16" t="n">
        <v>5157.43</v>
      </c>
      <c r="M214" s="16">
        <f>L214-K214</f>
        <v/>
      </c>
      <c r="N214" s="15" t="inlineStr">
        <is>
          <t>bind</t>
        </is>
      </c>
      <c r="O214" s="15" t="inlineStr">
        <is>
          <t>bound</t>
        </is>
      </c>
    </row>
    <row r="215">
      <c r="A215" s="3" t="inlineStr">
        <is>
          <t>2025-09-24</t>
        </is>
      </c>
      <c r="B215" s="3" t="inlineStr">
        <is>
          <t>31bfe4b4-bb40-5f63-8dde-f15682381fa3</t>
        </is>
      </c>
      <c r="C215" s="3" t="inlineStr">
        <is>
          <t>CA</t>
        </is>
      </c>
      <c r="D215" s="3" t="inlineStr">
        <is>
          <t>1994 Porsche 911 Turbo S</t>
        </is>
      </c>
      <c r="E215" s="3" t="inlineStr">
        <is>
          <t>01 Luxury Sedan/SUV</t>
        </is>
      </c>
      <c r="F215" s="13" t="n">
        <v>1175000</v>
      </c>
      <c r="G215" s="14" t="n">
        <v>0.55</v>
      </c>
      <c r="H215" s="14" t="n">
        <v>1.35</v>
      </c>
      <c r="I215" s="14" t="n">
        <v>0.9591</v>
      </c>
      <c r="J215" s="14" t="n">
        <v>0.53</v>
      </c>
      <c r="K215" s="13">
        <f>ROUND(F215/100*G215*H215*I215/J215,2)</f>
        <v/>
      </c>
      <c r="L215" s="13" t="n">
        <v>15787.82</v>
      </c>
      <c r="M215" s="13">
        <f>L215-K215</f>
        <v/>
      </c>
      <c r="N215" s="3" t="inlineStr">
        <is>
          <t>bind</t>
        </is>
      </c>
      <c r="O215" s="3" t="inlineStr">
        <is>
          <t>bound</t>
        </is>
      </c>
    </row>
    <row r="216">
      <c r="A216" s="15" t="inlineStr">
        <is>
          <t>2025-09-16</t>
        </is>
      </c>
      <c r="B216" s="15" t="inlineStr">
        <is>
          <t>43f18323-de5f-5122-8578-38614a8fd025</t>
        </is>
      </c>
      <c r="C216" s="15" t="inlineStr">
        <is>
          <t>NM</t>
        </is>
      </c>
      <c r="D216" s="15" t="inlineStr">
        <is>
          <t>1964 Porsche 911 Turbo S</t>
        </is>
      </c>
      <c r="E216" s="15" t="inlineStr">
        <is>
          <t>01 Luxury Sedan/SUV</t>
        </is>
      </c>
      <c r="F216" s="16" t="n">
        <v>330000</v>
      </c>
      <c r="G216" s="17" t="n">
        <v>0.75</v>
      </c>
      <c r="H216" s="17" t="n">
        <v>1.28</v>
      </c>
      <c r="I216" s="17" t="n">
        <v>0.9591</v>
      </c>
      <c r="J216" s="17" t="n">
        <v>0.53</v>
      </c>
      <c r="K216" s="16">
        <f>ROUND(F216/100*G216*H216*I216/J216,2)</f>
        <v/>
      </c>
      <c r="L216" s="16" t="n">
        <v>5732.89</v>
      </c>
      <c r="M216" s="16">
        <f>L216-K216</f>
        <v/>
      </c>
      <c r="N216" s="15" t="inlineStr">
        <is>
          <t>bind</t>
        </is>
      </c>
      <c r="O216" s="15" t="inlineStr">
        <is>
          <t>bound</t>
        </is>
      </c>
    </row>
    <row r="217">
      <c r="A217" s="3" t="inlineStr">
        <is>
          <t>2025-09-18</t>
        </is>
      </c>
      <c r="B217" s="3" t="inlineStr">
        <is>
          <t>6a873a79-391a-599d-90a4-be2faa27ff4e</t>
        </is>
      </c>
      <c r="C217" s="3" t="inlineStr">
        <is>
          <t>MD</t>
        </is>
      </c>
      <c r="D217" s="3" t="inlineStr">
        <is>
          <t>1969 McLaren 750S</t>
        </is>
      </c>
      <c r="E217" s="3" t="inlineStr">
        <is>
          <t>03 Supercar</t>
        </is>
      </c>
      <c r="F217" s="13" t="n">
        <v>720000</v>
      </c>
      <c r="G217" s="14" t="n">
        <v>0.95</v>
      </c>
      <c r="H217" s="14" t="n">
        <v>0.95</v>
      </c>
      <c r="I217" s="14" t="n">
        <v>0.9591</v>
      </c>
      <c r="J217" s="14" t="n">
        <v>0.53</v>
      </c>
      <c r="K217" s="13">
        <f>ROUND(F217/100*G217*H217*I217/J217,2)</f>
        <v/>
      </c>
      <c r="L217" s="13" t="n">
        <v>11758.93</v>
      </c>
      <c r="M217" s="13">
        <f>L217-K217</f>
        <v/>
      </c>
      <c r="N217" s="3" t="inlineStr">
        <is>
          <t>bind</t>
        </is>
      </c>
      <c r="O217" s="3" t="inlineStr">
        <is>
          <t>bound</t>
        </is>
      </c>
    </row>
    <row r="218">
      <c r="A218" s="15" t="inlineStr">
        <is>
          <t>2025-09-27</t>
        </is>
      </c>
      <c r="B218" s="15" t="inlineStr">
        <is>
          <t>163a7020-980a-5e24-845b-6312c5bbb36a</t>
        </is>
      </c>
      <c r="C218" s="15" t="inlineStr">
        <is>
          <t>OH</t>
        </is>
      </c>
      <c r="D218" s="15" t="inlineStr">
        <is>
          <t>2005 Aston Martin DB5</t>
        </is>
      </c>
      <c r="E218" s="15" t="inlineStr">
        <is>
          <t>07 Post-War Classic (1946-1972)</t>
        </is>
      </c>
      <c r="F218" s="16" t="n">
        <v>150000</v>
      </c>
      <c r="G218" s="17" t="n">
        <v>0.57</v>
      </c>
      <c r="H218" s="17" t="n">
        <v>1.39</v>
      </c>
      <c r="I218" s="17" t="n">
        <v>0.9591</v>
      </c>
      <c r="J218" s="17" t="n">
        <v>0.53</v>
      </c>
      <c r="K218" s="16">
        <f>ROUND(F218/100*G218*H218*I218/J218,2)</f>
        <v/>
      </c>
      <c r="L218" s="16" t="n">
        <v>2150.65</v>
      </c>
      <c r="M218" s="16">
        <f>L218-K218</f>
        <v/>
      </c>
      <c r="N218" s="15" t="inlineStr">
        <is>
          <t>refer</t>
        </is>
      </c>
      <c r="O218" s="15" t="inlineStr">
        <is>
          <t>indicative</t>
        </is>
      </c>
    </row>
    <row r="219">
      <c r="A219" s="3" t="inlineStr">
        <is>
          <t>2025-09-10</t>
        </is>
      </c>
      <c r="B219" s="3" t="inlineStr">
        <is>
          <t>35557194-ec21-5f31-8dcc-fd1f118bf3d0</t>
        </is>
      </c>
      <c r="C219" s="3" t="inlineStr">
        <is>
          <t>TX</t>
        </is>
      </c>
      <c r="D219" s="3" t="inlineStr">
        <is>
          <t>2007 Mercedes-Benz AMG GT</t>
        </is>
      </c>
      <c r="E219" s="3" t="inlineStr">
        <is>
          <t>01 Luxury Sedan/SUV</t>
        </is>
      </c>
      <c r="F219" s="13" t="n">
        <v>920000</v>
      </c>
      <c r="G219" s="14" t="n">
        <v>0.65</v>
      </c>
      <c r="H219" s="14" t="n">
        <v>1.15</v>
      </c>
      <c r="I219" s="14" t="n">
        <v>0.9591</v>
      </c>
      <c r="J219" s="14" t="n">
        <v>0.53</v>
      </c>
      <c r="K219" s="13">
        <f>ROUND(F219/100*G219*H219*I219/J219,2)</f>
        <v/>
      </c>
      <c r="L219" s="13" t="n">
        <v>12444.77</v>
      </c>
      <c r="M219" s="13">
        <f>L219-K219</f>
        <v/>
      </c>
      <c r="N219" s="3" t="inlineStr">
        <is>
          <t>bind</t>
        </is>
      </c>
      <c r="O219" s="3" t="inlineStr">
        <is>
          <t>bound</t>
        </is>
      </c>
    </row>
    <row r="220">
      <c r="A220" s="15" t="inlineStr">
        <is>
          <t>2025-09-22</t>
        </is>
      </c>
      <c r="B220" s="15" t="inlineStr">
        <is>
          <t>4d2f878e-a18f-5076-bfde-3178728a65c8</t>
        </is>
      </c>
      <c r="C220" s="15" t="inlineStr">
        <is>
          <t>FL</t>
        </is>
      </c>
      <c r="D220" s="15" t="inlineStr">
        <is>
          <t>2006 Porsche 911 Turbo S</t>
        </is>
      </c>
      <c r="E220" s="15" t="inlineStr">
        <is>
          <t>01 Luxury Sedan/SUV</t>
        </is>
      </c>
      <c r="F220" s="16" t="n">
        <v>705000</v>
      </c>
      <c r="G220" s="17" t="n">
        <v>0.65</v>
      </c>
      <c r="H220" s="17" t="n">
        <v>1.42</v>
      </c>
      <c r="I220" s="17" t="n">
        <v>0.9591</v>
      </c>
      <c r="J220" s="17" t="n">
        <v>0.53</v>
      </c>
      <c r="K220" s="16">
        <f>ROUND(F220/100*G220*H220*I220/J220,2)</f>
        <v/>
      </c>
      <c r="L220" s="16" t="n">
        <v>11775.48</v>
      </c>
      <c r="M220" s="16">
        <f>L220-K220</f>
        <v/>
      </c>
      <c r="N220" s="15" t="inlineStr">
        <is>
          <t>bind</t>
        </is>
      </c>
      <c r="O220" s="15" t="inlineStr">
        <is>
          <t>bound</t>
        </is>
      </c>
    </row>
    <row r="221">
      <c r="A221" s="3" t="inlineStr">
        <is>
          <t>2025-09-25</t>
        </is>
      </c>
      <c r="B221" s="3" t="inlineStr">
        <is>
          <t>16a68339-ebbf-5784-a077-80be766bcf70</t>
        </is>
      </c>
      <c r="C221" s="3" t="inlineStr">
        <is>
          <t>NH</t>
        </is>
      </c>
      <c r="D221" s="3" t="inlineStr">
        <is>
          <t>1960 Ringbrothers Mustang</t>
        </is>
      </c>
      <c r="E221" s="3" t="inlineStr">
        <is>
          <t>11 Restomod/Coachbuilt</t>
        </is>
      </c>
      <c r="F221" s="13" t="n">
        <v>1535000</v>
      </c>
      <c r="G221" s="14" t="n">
        <v>0.68</v>
      </c>
      <c r="H221" s="14" t="n">
        <v>1.04</v>
      </c>
      <c r="I221" s="14" t="n">
        <v>0.9591</v>
      </c>
      <c r="J221" s="14" t="n">
        <v>0.53</v>
      </c>
      <c r="K221" s="13">
        <f>ROUND(F221/100*G221*H221*I221/J221,2)</f>
        <v/>
      </c>
      <c r="L221" s="13" t="n">
        <v>19644.39</v>
      </c>
      <c r="M221" s="13">
        <f>L221-K221</f>
        <v/>
      </c>
      <c r="N221" s="3" t="inlineStr">
        <is>
          <t>bind</t>
        </is>
      </c>
      <c r="O221" s="3" t="inlineStr">
        <is>
          <t>bound</t>
        </is>
      </c>
    </row>
    <row r="222">
      <c r="A222" s="15" t="inlineStr">
        <is>
          <t>2025-09-07</t>
        </is>
      </c>
      <c r="B222" s="15" t="inlineStr">
        <is>
          <t>1116790f-8798-59d6-989f-96bb38be568b</t>
        </is>
      </c>
      <c r="C222" s="15" t="inlineStr">
        <is>
          <t>OK</t>
        </is>
      </c>
      <c r="D222" s="15" t="inlineStr">
        <is>
          <t>2010 Aston Martin DB12</t>
        </is>
      </c>
      <c r="E222" s="15" t="inlineStr">
        <is>
          <t>01 Luxury Sedan/SUV</t>
        </is>
      </c>
      <c r="F222" s="16" t="n">
        <v>545000</v>
      </c>
      <c r="G222" s="17" t="n">
        <v>0.65</v>
      </c>
      <c r="H222" s="17" t="n">
        <v>1.26</v>
      </c>
      <c r="I222" s="17" t="n">
        <v>0.9591</v>
      </c>
      <c r="J222" s="17" t="n">
        <v>0.53</v>
      </c>
      <c r="K222" s="16">
        <f>ROUND(F222/100*G222*H222*I222/J222,2)</f>
        <v/>
      </c>
      <c r="L222" s="16" t="n">
        <v>8077.34</v>
      </c>
      <c r="M222" s="16">
        <f>L222-K222</f>
        <v/>
      </c>
      <c r="N222" s="15" t="inlineStr">
        <is>
          <t>bind</t>
        </is>
      </c>
      <c r="O222" s="15" t="inlineStr">
        <is>
          <t>bound</t>
        </is>
      </c>
    </row>
    <row r="223">
      <c r="A223" s="3" t="inlineStr">
        <is>
          <t>2025-09-30</t>
        </is>
      </c>
      <c r="B223" s="3" t="inlineStr">
        <is>
          <t>c16c0d0a-f114-5821-97da-723ff219c005</t>
        </is>
      </c>
      <c r="C223" s="3" t="inlineStr">
        <is>
          <t>MS</t>
        </is>
      </c>
      <c r="D223" s="3" t="inlineStr">
        <is>
          <t>1967 Aston Martin DB12</t>
        </is>
      </c>
      <c r="E223" s="3" t="inlineStr">
        <is>
          <t>01 Luxury Sedan/SUV</t>
        </is>
      </c>
      <c r="F223" s="13" t="n">
        <v>415000</v>
      </c>
      <c r="G223" s="14" t="n">
        <v>0.75</v>
      </c>
      <c r="H223" s="14" t="n">
        <v>1.19</v>
      </c>
      <c r="I223" s="14" t="n">
        <v>0.9591</v>
      </c>
      <c r="J223" s="14" t="n">
        <v>0.53</v>
      </c>
      <c r="K223" s="13">
        <f>ROUND(F223/100*G223*H223*I223/J223,2)</f>
        <v/>
      </c>
      <c r="L223" s="13" t="n">
        <v>6702.61</v>
      </c>
      <c r="M223" s="13">
        <f>L223-K223</f>
        <v/>
      </c>
      <c r="N223" s="3" t="inlineStr">
        <is>
          <t>bind</t>
        </is>
      </c>
      <c r="O223" s="3" t="inlineStr">
        <is>
          <t>bound</t>
        </is>
      </c>
    </row>
    <row r="224">
      <c r="A224" s="15" t="inlineStr">
        <is>
          <t>2025-09-18</t>
        </is>
      </c>
      <c r="B224" s="15" t="inlineStr">
        <is>
          <t>45cf4c65-f139-5c81-8afd-b4b209c4f647</t>
        </is>
      </c>
      <c r="C224" s="15" t="inlineStr">
        <is>
          <t>MN</t>
        </is>
      </c>
      <c r="D224" s="15" t="inlineStr">
        <is>
          <t>1958 Aston Martin DB5</t>
        </is>
      </c>
      <c r="E224" s="15" t="inlineStr">
        <is>
          <t>07 Post-War Classic (1946-1972)</t>
        </is>
      </c>
      <c r="F224" s="16" t="n">
        <v>340000</v>
      </c>
      <c r="G224" s="17" t="n">
        <v>0.48</v>
      </c>
      <c r="H224" s="17" t="n">
        <v>1.32</v>
      </c>
      <c r="I224" s="17" t="n">
        <v>0.9591</v>
      </c>
      <c r="J224" s="17" t="n">
        <v>0.53</v>
      </c>
      <c r="K224" s="16">
        <f>ROUND(F224/100*G224*H224*I224/J224,2)</f>
        <v/>
      </c>
      <c r="L224" s="16" t="n">
        <v>3898.36</v>
      </c>
      <c r="M224" s="16">
        <f>L224-K224</f>
        <v/>
      </c>
      <c r="N224" s="15" t="inlineStr">
        <is>
          <t>bind</t>
        </is>
      </c>
      <c r="O224" s="15" t="inlineStr">
        <is>
          <t>bound</t>
        </is>
      </c>
    </row>
    <row r="225">
      <c r="A225" s="3" t="inlineStr">
        <is>
          <t>2025-09-11</t>
        </is>
      </c>
      <c r="B225" s="3" t="inlineStr">
        <is>
          <t>fc9c69bb-6eec-54ef-840b-57d7b3707dd2</t>
        </is>
      </c>
      <c r="C225" s="3" t="inlineStr">
        <is>
          <t>IN</t>
        </is>
      </c>
      <c r="D225" s="3" t="inlineStr">
        <is>
          <t>2019 Ferrari 296 GTB</t>
        </is>
      </c>
      <c r="E225" s="3" t="inlineStr">
        <is>
          <t>03 Supercar</t>
        </is>
      </c>
      <c r="F225" s="13" t="n">
        <v>420000</v>
      </c>
      <c r="G225" s="14" t="n">
        <v>1.15</v>
      </c>
      <c r="H225" s="14" t="n">
        <v>1.23</v>
      </c>
      <c r="I225" s="14" t="n">
        <v>0.9591</v>
      </c>
      <c r="J225" s="14" t="n">
        <v>0.53</v>
      </c>
      <c r="K225" s="13">
        <f>ROUND(F225/100*G225*H225*I225/J225,2)</f>
        <v/>
      </c>
      <c r="L225" s="13" t="n">
        <v>10750.79</v>
      </c>
      <c r="M225" s="13">
        <f>L225-K225</f>
        <v/>
      </c>
      <c r="N225" s="3" t="inlineStr">
        <is>
          <t>bind</t>
        </is>
      </c>
      <c r="O225" s="3" t="inlineStr">
        <is>
          <t>bound</t>
        </is>
      </c>
    </row>
    <row r="226">
      <c r="A226" s="15" t="inlineStr">
        <is>
          <t>2025-09-06</t>
        </is>
      </c>
      <c r="B226" s="15" t="inlineStr">
        <is>
          <t>c2923cff-96d3-5384-8b49-3fda4db1bc14</t>
        </is>
      </c>
      <c r="C226" s="15" t="inlineStr">
        <is>
          <t>HI</t>
        </is>
      </c>
      <c r="D226" s="15" t="inlineStr">
        <is>
          <t>2006 BMW M8 Competition</t>
        </is>
      </c>
      <c r="E226" s="15" t="inlineStr">
        <is>
          <t>01 Luxury Sedan/SUV</t>
        </is>
      </c>
      <c r="F226" s="16" t="n">
        <v>450000</v>
      </c>
      <c r="G226" s="17" t="n">
        <v>0.75</v>
      </c>
      <c r="H226" s="17" t="n">
        <v>1.3</v>
      </c>
      <c r="I226" s="17" t="n">
        <v>0.9591</v>
      </c>
      <c r="J226" s="17" t="n">
        <v>0.53</v>
      </c>
      <c r="K226" s="16">
        <f>ROUND(F226/100*G226*H226*I226/J226,2)</f>
        <v/>
      </c>
      <c r="L226" s="16" t="n">
        <v>7939.72</v>
      </c>
      <c r="M226" s="16">
        <f>L226-K226</f>
        <v/>
      </c>
      <c r="N226" s="15" t="inlineStr">
        <is>
          <t>bind</t>
        </is>
      </c>
      <c r="O226" s="15" t="inlineStr">
        <is>
          <t>bound</t>
        </is>
      </c>
    </row>
    <row r="227">
      <c r="A227" s="3" t="inlineStr">
        <is>
          <t>2025-09-04</t>
        </is>
      </c>
      <c r="B227" s="3" t="inlineStr">
        <is>
          <t>7dd9041e-1721-5b98-a4fd-9bbf5e585517</t>
        </is>
      </c>
      <c r="C227" s="3" t="inlineStr">
        <is>
          <t>NV</t>
        </is>
      </c>
      <c r="D227" s="3" t="inlineStr">
        <is>
          <t>1986 Mercedes-Benz AMG GT</t>
        </is>
      </c>
      <c r="E227" s="3" t="inlineStr">
        <is>
          <t>01 Luxury Sedan/SUV</t>
        </is>
      </c>
      <c r="F227" s="13" t="n">
        <v>515000</v>
      </c>
      <c r="G227" s="14" t="n">
        <v>0.65</v>
      </c>
      <c r="H227" s="14" t="n">
        <v>1.17</v>
      </c>
      <c r="I227" s="14" t="n">
        <v>0.9591</v>
      </c>
      <c r="J227" s="14" t="n">
        <v>0.53</v>
      </c>
      <c r="K227" s="13">
        <f>ROUND(F227/100*G227*H227*I227/J227,2)</f>
        <v/>
      </c>
      <c r="L227" s="13" t="n">
        <v>7087.52</v>
      </c>
      <c r="M227" s="13">
        <f>L227-K227</f>
        <v/>
      </c>
      <c r="N227" s="3" t="inlineStr">
        <is>
          <t>refer</t>
        </is>
      </c>
      <c r="O227" s="3" t="inlineStr">
        <is>
          <t>indicative</t>
        </is>
      </c>
    </row>
    <row r="228">
      <c r="A228" s="15" t="inlineStr">
        <is>
          <t>2025-09-30</t>
        </is>
      </c>
      <c r="B228" s="15" t="inlineStr">
        <is>
          <t>c10aacd1-4f1c-5dab-9589-743daf9c53b3</t>
        </is>
      </c>
      <c r="C228" s="15" t="inlineStr">
        <is>
          <t>MO</t>
        </is>
      </c>
      <c r="D228" s="15" t="inlineStr">
        <is>
          <t>2004 Porsche 911 Turbo S</t>
        </is>
      </c>
      <c r="E228" s="15" t="inlineStr">
        <is>
          <t>01 Luxury Sedan/SUV</t>
        </is>
      </c>
      <c r="F228" s="16" t="n">
        <v>395000</v>
      </c>
      <c r="G228" s="17" t="n">
        <v>0.75</v>
      </c>
      <c r="H228" s="17" t="n">
        <v>1.06</v>
      </c>
      <c r="I228" s="17" t="n">
        <v>0.9591</v>
      </c>
      <c r="J228" s="17" t="n">
        <v>0.53</v>
      </c>
      <c r="K228" s="16">
        <f>ROUND(F228/100*G228*H228*I228/J228,2)</f>
        <v/>
      </c>
      <c r="L228" s="16" t="n">
        <v>5682.67</v>
      </c>
      <c r="M228" s="16">
        <f>L228-K228</f>
        <v/>
      </c>
      <c r="N228" s="15" t="inlineStr">
        <is>
          <t>decline</t>
        </is>
      </c>
      <c r="O228" s="15" t="inlineStr">
        <is>
          <t>indicative</t>
        </is>
      </c>
    </row>
    <row r="229">
      <c r="A229" s="3" t="inlineStr">
        <is>
          <t>2025-09-27</t>
        </is>
      </c>
      <c r="B229" s="3" t="inlineStr">
        <is>
          <t>5e218f8d-f5b9-51e3-980e-5ed17dfc8828</t>
        </is>
      </c>
      <c r="C229" s="3" t="inlineStr">
        <is>
          <t>VA</t>
        </is>
      </c>
      <c r="D229" s="3" t="inlineStr">
        <is>
          <t>1962 BMW M8 Competition</t>
        </is>
      </c>
      <c r="E229" s="3" t="inlineStr">
        <is>
          <t>01 Luxury Sedan/SUV</t>
        </is>
      </c>
      <c r="F229" s="13" t="n">
        <v>1115000</v>
      </c>
      <c r="G229" s="14" t="n">
        <v>0.55</v>
      </c>
      <c r="H229" s="14" t="n">
        <v>1.09</v>
      </c>
      <c r="I229" s="14" t="n">
        <v>0.9591</v>
      </c>
      <c r="J229" s="14" t="n">
        <v>0.53</v>
      </c>
      <c r="K229" s="13">
        <f>ROUND(F229/100*G229*H229*I229/J229,2)</f>
        <v/>
      </c>
      <c r="L229" s="13" t="n">
        <v>12096.28</v>
      </c>
      <c r="M229" s="13">
        <f>L229-K229</f>
        <v/>
      </c>
      <c r="N229" s="3" t="inlineStr">
        <is>
          <t>decline</t>
        </is>
      </c>
      <c r="O229" s="3" t="inlineStr">
        <is>
          <t>indicative</t>
        </is>
      </c>
    </row>
    <row r="230">
      <c r="A230" s="15" t="inlineStr">
        <is>
          <t>2025-09-21</t>
        </is>
      </c>
      <c r="B230" s="15" t="inlineStr">
        <is>
          <t>9919ca41-57cd-55ed-9acb-bb3f6867533e</t>
        </is>
      </c>
      <c r="C230" s="15" t="inlineStr">
        <is>
          <t>MI</t>
        </is>
      </c>
      <c r="D230" s="15" t="inlineStr">
        <is>
          <t>2005 Mercedes-Benz 280SL Pagoda</t>
        </is>
      </c>
      <c r="E230" s="15" t="inlineStr">
        <is>
          <t>07 Post-War Classic (1946-1972)</t>
        </is>
      </c>
      <c r="F230" s="16" t="n">
        <v>310000</v>
      </c>
      <c r="G230" s="17" t="n">
        <v>0.48</v>
      </c>
      <c r="H230" s="17" t="n">
        <v>1.55</v>
      </c>
      <c r="I230" s="17" t="n">
        <v>0.9591</v>
      </c>
      <c r="J230" s="17" t="n">
        <v>0.53</v>
      </c>
      <c r="K230" s="16">
        <f>ROUND(F230/100*G230*H230*I230/J230,2)</f>
        <v/>
      </c>
      <c r="L230" s="16" t="n">
        <v>4173.72</v>
      </c>
      <c r="M230" s="16">
        <f>L230-K230</f>
        <v/>
      </c>
      <c r="N230" s="15" t="inlineStr">
        <is>
          <t>decline</t>
        </is>
      </c>
      <c r="O230" s="15" t="inlineStr">
        <is>
          <t>indicative</t>
        </is>
      </c>
    </row>
    <row r="231">
      <c r="A231" s="3" t="inlineStr">
        <is>
          <t>2025-09-04</t>
        </is>
      </c>
      <c r="B231" s="3" t="inlineStr">
        <is>
          <t>d5bb0f15-d124-5b00-ae38-89c35a90f04d</t>
        </is>
      </c>
      <c r="C231" s="3" t="inlineStr">
        <is>
          <t>UT</t>
        </is>
      </c>
      <c r="D231" s="3" t="inlineStr">
        <is>
          <t>1982 Ferrari 275 GTB/4</t>
        </is>
      </c>
      <c r="E231" s="3" t="inlineStr">
        <is>
          <t>07 Post-War Classic (1946-1972)</t>
        </is>
      </c>
      <c r="F231" s="13" t="n">
        <v>790000</v>
      </c>
      <c r="G231" s="14" t="n">
        <v>0.43</v>
      </c>
      <c r="H231" s="14" t="n">
        <v>1.35</v>
      </c>
      <c r="I231" s="14" t="n">
        <v>0.9591</v>
      </c>
      <c r="J231" s="14" t="n">
        <v>0.53</v>
      </c>
      <c r="K231" s="13">
        <f>ROUND(F231/100*G231*H231*I231/J231,2)</f>
        <v/>
      </c>
      <c r="L231" s="13" t="n">
        <v>8298.84</v>
      </c>
      <c r="M231" s="13">
        <f>L231-K231</f>
        <v/>
      </c>
      <c r="N231" s="3" t="inlineStr">
        <is>
          <t>bind</t>
        </is>
      </c>
      <c r="O231" s="3" t="inlineStr">
        <is>
          <t>bound</t>
        </is>
      </c>
    </row>
    <row r="232">
      <c r="A232" s="15" t="inlineStr">
        <is>
          <t>2025-09-16</t>
        </is>
      </c>
      <c r="B232" s="15" t="inlineStr">
        <is>
          <t>ae79f3bd-3943-5282-8684-6883177d441a</t>
        </is>
      </c>
      <c r="C232" s="15" t="inlineStr">
        <is>
          <t>CA</t>
        </is>
      </c>
      <c r="D232" s="15" t="inlineStr">
        <is>
          <t>1956 Aston Martin DB5</t>
        </is>
      </c>
      <c r="E232" s="15" t="inlineStr">
        <is>
          <t>07 Post-War Classic (1946-1972)</t>
        </is>
      </c>
      <c r="F232" s="16" t="n">
        <v>735000</v>
      </c>
      <c r="G232" s="17" t="n">
        <v>0.43</v>
      </c>
      <c r="H232" s="17" t="n">
        <v>1.35</v>
      </c>
      <c r="I232" s="17" t="n">
        <v>0.9591</v>
      </c>
      <c r="J232" s="17" t="n">
        <v>0.53</v>
      </c>
      <c r="K232" s="16">
        <f>ROUND(F232/100*G232*H232*I232/J232,2)</f>
        <v/>
      </c>
      <c r="L232" s="16" t="n">
        <v>7721.07</v>
      </c>
      <c r="M232" s="16">
        <f>L232-K232</f>
        <v/>
      </c>
      <c r="N232" s="15" t="inlineStr">
        <is>
          <t>bind</t>
        </is>
      </c>
      <c r="O232" s="15" t="inlineStr">
        <is>
          <t>bound</t>
        </is>
      </c>
    </row>
    <row r="233">
      <c r="A233" s="3" t="inlineStr">
        <is>
          <t>2025-09-11</t>
        </is>
      </c>
      <c r="B233" s="3" t="inlineStr">
        <is>
          <t>0dfc9d1a-0f4b-545a-ac31-2fe2ac5d960d</t>
        </is>
      </c>
      <c r="C233" s="3" t="inlineStr">
        <is>
          <t>MN</t>
        </is>
      </c>
      <c r="D233" s="3" t="inlineStr">
        <is>
          <t>1982 BMW M8 Competition</t>
        </is>
      </c>
      <c r="E233" s="3" t="inlineStr">
        <is>
          <t>01 Luxury Sedan/SUV</t>
        </is>
      </c>
      <c r="F233" s="13" t="n">
        <v>205000</v>
      </c>
      <c r="G233" s="14" t="n">
        <v>0.92</v>
      </c>
      <c r="H233" s="14" t="n">
        <v>1.32</v>
      </c>
      <c r="I233" s="14" t="n">
        <v>0.9591</v>
      </c>
      <c r="J233" s="14" t="n">
        <v>0.53</v>
      </c>
      <c r="K233" s="13">
        <f>ROUND(F233/100*G233*H233*I233/J233,2)</f>
        <v/>
      </c>
      <c r="L233" s="13" t="n">
        <v>4505.09</v>
      </c>
      <c r="M233" s="13">
        <f>L233-K233</f>
        <v/>
      </c>
      <c r="N233" s="3" t="inlineStr">
        <is>
          <t>bind</t>
        </is>
      </c>
      <c r="O233" s="3" t="inlineStr">
        <is>
          <t>bound</t>
        </is>
      </c>
    </row>
    <row r="234">
      <c r="A234" s="15" t="inlineStr">
        <is>
          <t>2025-09-26</t>
        </is>
      </c>
      <c r="B234" s="15" t="inlineStr">
        <is>
          <t>7be38908-95b7-58e8-93c0-ab7979bf9e80</t>
        </is>
      </c>
      <c r="C234" s="15" t="inlineStr">
        <is>
          <t>TX</t>
        </is>
      </c>
      <c r="D234" s="15" t="inlineStr">
        <is>
          <t>1966 Porsche 911 Turbo S</t>
        </is>
      </c>
      <c r="E234" s="15" t="inlineStr">
        <is>
          <t>01 Luxury Sedan/SUV</t>
        </is>
      </c>
      <c r="F234" s="16" t="n">
        <v>430000</v>
      </c>
      <c r="G234" s="17" t="n">
        <v>0.75</v>
      </c>
      <c r="H234" s="17" t="n">
        <v>1.15</v>
      </c>
      <c r="I234" s="17" t="n">
        <v>0.9591</v>
      </c>
      <c r="J234" s="17" t="n">
        <v>0.53</v>
      </c>
      <c r="K234" s="16">
        <f>ROUND(F234/100*G234*H234*I234/J234,2)</f>
        <v/>
      </c>
      <c r="L234" s="16" t="n">
        <v>6711.44</v>
      </c>
      <c r="M234" s="16">
        <f>L234-K234</f>
        <v/>
      </c>
      <c r="N234" s="15" t="inlineStr">
        <is>
          <t>bind</t>
        </is>
      </c>
      <c r="O234" s="15" t="inlineStr">
        <is>
          <t>bound</t>
        </is>
      </c>
    </row>
    <row r="235">
      <c r="A235" s="3" t="inlineStr">
        <is>
          <t>2025-09-23</t>
        </is>
      </c>
      <c r="B235" s="3" t="inlineStr">
        <is>
          <t>77a486c4-ab73-5ec8-b697-93fd813d0106</t>
        </is>
      </c>
      <c r="C235" s="3" t="inlineStr">
        <is>
          <t>MA</t>
        </is>
      </c>
      <c r="D235" s="3" t="inlineStr">
        <is>
          <t>1995 Mercedes-Benz 280SL Pagoda</t>
        </is>
      </c>
      <c r="E235" s="3" t="inlineStr">
        <is>
          <t>07 Post-War Classic (1946-1972)</t>
        </is>
      </c>
      <c r="F235" s="13" t="n">
        <v>1090000</v>
      </c>
      <c r="G235" s="14" t="n">
        <v>0.38</v>
      </c>
      <c r="H235" s="14" t="n">
        <v>1.25</v>
      </c>
      <c r="I235" s="14" t="n">
        <v>0.9591</v>
      </c>
      <c r="J235" s="14" t="n">
        <v>0.53</v>
      </c>
      <c r="K235" s="13">
        <f>ROUND(F235/100*G235*H235*I235/J235,2)</f>
        <v/>
      </c>
      <c r="L235" s="13" t="n">
        <v>9369.32</v>
      </c>
      <c r="M235" s="13">
        <f>L235-K235</f>
        <v/>
      </c>
      <c r="N235" s="3" t="inlineStr">
        <is>
          <t>bind</t>
        </is>
      </c>
      <c r="O235" s="3" t="inlineStr">
        <is>
          <t>bound</t>
        </is>
      </c>
    </row>
    <row r="236">
      <c r="A236" s="15" t="inlineStr">
        <is>
          <t>2025-09-07</t>
        </is>
      </c>
      <c r="B236" s="15" t="inlineStr">
        <is>
          <t>ece191ea-ab87-531d-be20-3f09323ff419</t>
        </is>
      </c>
      <c r="C236" s="15" t="inlineStr">
        <is>
          <t>CA</t>
        </is>
      </c>
      <c r="D236" s="15" t="inlineStr">
        <is>
          <t>1969 BMW M8 Competition</t>
        </is>
      </c>
      <c r="E236" s="15" t="inlineStr">
        <is>
          <t>01 Luxury Sedan/SUV</t>
        </is>
      </c>
      <c r="F236" s="16" t="n">
        <v>320000</v>
      </c>
      <c r="G236" s="17" t="n">
        <v>0.75</v>
      </c>
      <c r="H236" s="17" t="n">
        <v>1.35</v>
      </c>
      <c r="I236" s="17" t="n">
        <v>0.9591</v>
      </c>
      <c r="J236" s="17" t="n">
        <v>0.53</v>
      </c>
      <c r="K236" s="16">
        <f>ROUND(F236/100*G236*H236*I236/J236,2)</f>
        <v/>
      </c>
      <c r="L236" s="16" t="n">
        <v>5863.18</v>
      </c>
      <c r="M236" s="16">
        <f>L236-K236</f>
        <v/>
      </c>
      <c r="N236" s="15" t="inlineStr">
        <is>
          <t>bind</t>
        </is>
      </c>
      <c r="O236" s="15" t="inlineStr">
        <is>
          <t>bound</t>
        </is>
      </c>
    </row>
    <row r="237">
      <c r="A237" s="3" t="inlineStr">
        <is>
          <t>2025-09-17</t>
        </is>
      </c>
      <c r="B237" s="3" t="inlineStr">
        <is>
          <t>1b8d11df-e766-5e2f-b02e-afccb142bfba</t>
        </is>
      </c>
      <c r="C237" s="3" t="inlineStr">
        <is>
          <t>FL</t>
        </is>
      </c>
      <c r="D237" s="3" t="inlineStr">
        <is>
          <t>2000 Ferrari SF90 Stradale</t>
        </is>
      </c>
      <c r="E237" s="3" t="inlineStr">
        <is>
          <t>03 Supercar</t>
        </is>
      </c>
      <c r="F237" s="13" t="n">
        <v>1290000</v>
      </c>
      <c r="G237" s="14" t="n">
        <v>0.8</v>
      </c>
      <c r="H237" s="14" t="n">
        <v>1.42</v>
      </c>
      <c r="I237" s="14" t="n">
        <v>0.9591</v>
      </c>
      <c r="J237" s="14" t="n">
        <v>0.53</v>
      </c>
      <c r="K237" s="13">
        <f>ROUND(F237/100*G237*H237*I237/J237,2)</f>
        <v/>
      </c>
      <c r="L237" s="13" t="n">
        <v>26518.93</v>
      </c>
      <c r="M237" s="13">
        <f>L237-K237</f>
        <v/>
      </c>
      <c r="N237" s="3" t="inlineStr">
        <is>
          <t>bind</t>
        </is>
      </c>
      <c r="O237" s="3" t="inlineStr">
        <is>
          <t>bound</t>
        </is>
      </c>
    </row>
    <row r="238">
      <c r="A238" s="15" t="inlineStr">
        <is>
          <t>2025-09-16</t>
        </is>
      </c>
      <c r="B238" s="15" t="inlineStr">
        <is>
          <t>781fc8da-8198-55a5-b121-4b6b6031f8cb</t>
        </is>
      </c>
      <c r="C238" s="15" t="inlineStr">
        <is>
          <t>MD</t>
        </is>
      </c>
      <c r="D238" s="15" t="inlineStr">
        <is>
          <t>1990 BMW M8 Competition</t>
        </is>
      </c>
      <c r="E238" s="15" t="inlineStr">
        <is>
          <t>01 Luxury Sedan/SUV</t>
        </is>
      </c>
      <c r="F238" s="16" t="n">
        <v>1220000</v>
      </c>
      <c r="G238" s="17" t="n">
        <v>0.55</v>
      </c>
      <c r="H238" s="17" t="n">
        <v>0.95</v>
      </c>
      <c r="I238" s="17" t="n">
        <v>0.9591</v>
      </c>
      <c r="J238" s="17" t="n">
        <v>0.53</v>
      </c>
      <c r="K238" s="16">
        <f>ROUND(F238/100*G238*H238*I238/J238,2)</f>
        <v/>
      </c>
      <c r="L238" s="16" t="n">
        <v>11535.44</v>
      </c>
      <c r="M238" s="16">
        <f>L238-K238</f>
        <v/>
      </c>
      <c r="N238" s="15" t="inlineStr">
        <is>
          <t>bind</t>
        </is>
      </c>
      <c r="O238" s="15" t="inlineStr">
        <is>
          <t>bound</t>
        </is>
      </c>
    </row>
    <row r="239">
      <c r="A239" s="3" t="inlineStr">
        <is>
          <t>2025-09-07</t>
        </is>
      </c>
      <c r="B239" s="3" t="inlineStr">
        <is>
          <t>0f07ca6f-32c8-5faa-a67f-accca786520e</t>
        </is>
      </c>
      <c r="C239" s="3" t="inlineStr">
        <is>
          <t>MD</t>
        </is>
      </c>
      <c r="D239" s="3" t="inlineStr">
        <is>
          <t>1975 Maserati GranTurismo</t>
        </is>
      </c>
      <c r="E239" s="3" t="inlineStr">
        <is>
          <t>01 Luxury Sedan/SUV</t>
        </is>
      </c>
      <c r="F239" s="13" t="n">
        <v>545000</v>
      </c>
      <c r="G239" s="14" t="n">
        <v>0.65</v>
      </c>
      <c r="H239" s="14" t="n">
        <v>0.95</v>
      </c>
      <c r="I239" s="14" t="n">
        <v>0.9591</v>
      </c>
      <c r="J239" s="14" t="n">
        <v>0.53</v>
      </c>
      <c r="K239" s="13">
        <f>ROUND(F239/100*G239*H239*I239/J239,2)</f>
        <v/>
      </c>
      <c r="L239" s="13" t="n">
        <v>6090.05</v>
      </c>
      <c r="M239" s="13">
        <f>L239-K239</f>
        <v/>
      </c>
      <c r="N239" s="3" t="inlineStr">
        <is>
          <t>bind</t>
        </is>
      </c>
      <c r="O239" s="3" t="inlineStr">
        <is>
          <t>bound</t>
        </is>
      </c>
    </row>
    <row r="240">
      <c r="A240" s="15" t="inlineStr">
        <is>
          <t>2025-09-25</t>
        </is>
      </c>
      <c r="B240" s="15" t="inlineStr">
        <is>
          <t>4b97ff22-add9-5f68-89be-d1242b8ae3dd</t>
        </is>
      </c>
      <c r="C240" s="15" t="inlineStr">
        <is>
          <t>TX</t>
        </is>
      </c>
      <c r="D240" s="15" t="inlineStr">
        <is>
          <t>2011 Porsche 911 Turbo S</t>
        </is>
      </c>
      <c r="E240" s="15" t="inlineStr">
        <is>
          <t>01 Luxury Sedan/SUV</t>
        </is>
      </c>
      <c r="F240" s="16" t="n">
        <v>385000</v>
      </c>
      <c r="G240" s="17" t="n">
        <v>0.75</v>
      </c>
      <c r="H240" s="17" t="n">
        <v>1.15</v>
      </c>
      <c r="I240" s="17" t="n">
        <v>0.9591</v>
      </c>
      <c r="J240" s="17" t="n">
        <v>0.53</v>
      </c>
      <c r="K240" s="16">
        <f>ROUND(F240/100*G240*H240*I240/J240,2)</f>
        <v/>
      </c>
      <c r="L240" s="16" t="n">
        <v>6009.08</v>
      </c>
      <c r="M240" s="16">
        <f>L240-K240</f>
        <v/>
      </c>
      <c r="N240" s="15" t="inlineStr">
        <is>
          <t>bind</t>
        </is>
      </c>
      <c r="O240" s="15" t="inlineStr">
        <is>
          <t>bound</t>
        </is>
      </c>
    </row>
    <row r="241">
      <c r="A241" s="3" t="inlineStr">
        <is>
          <t>2025-09-25</t>
        </is>
      </c>
      <c r="B241" s="3" t="inlineStr">
        <is>
          <t>4fe9e965-c2ec-59b2-8022-973e555ac95b</t>
        </is>
      </c>
      <c r="C241" s="3" t="inlineStr">
        <is>
          <t>CA</t>
        </is>
      </c>
      <c r="D241" s="3" t="inlineStr">
        <is>
          <t>1994 Singer 911 Reimagined</t>
        </is>
      </c>
      <c r="E241" s="3" t="inlineStr">
        <is>
          <t>11 Restomod/Coachbuilt</t>
        </is>
      </c>
      <c r="F241" s="13" t="n">
        <v>1165000</v>
      </c>
      <c r="G241" s="14" t="n">
        <v>0.68</v>
      </c>
      <c r="H241" s="14" t="n">
        <v>1.35</v>
      </c>
      <c r="I241" s="14" t="n">
        <v>0.9591</v>
      </c>
      <c r="J241" s="14" t="n">
        <v>0.53</v>
      </c>
      <c r="K241" s="13">
        <f>ROUND(F241/100*G241*H241*I241/J241,2)</f>
        <v/>
      </c>
      <c r="L241" s="13" t="n">
        <v>19353.37</v>
      </c>
      <c r="M241" s="13">
        <f>L241-K241</f>
        <v/>
      </c>
      <c r="N241" s="3" t="inlineStr">
        <is>
          <t>decline</t>
        </is>
      </c>
      <c r="O241" s="3" t="inlineStr">
        <is>
          <t>indicative</t>
        </is>
      </c>
    </row>
    <row r="242">
      <c r="A242" s="15" t="inlineStr">
        <is>
          <t>2025-09-05</t>
        </is>
      </c>
      <c r="B242" s="15" t="inlineStr">
        <is>
          <t>eba249bb-b139-5a75-93d3-fc18ea2f7074</t>
        </is>
      </c>
      <c r="C242" s="15" t="inlineStr">
        <is>
          <t>IN</t>
        </is>
      </c>
      <c r="D242" s="15" t="inlineStr">
        <is>
          <t>2003 Maserati GranTurismo</t>
        </is>
      </c>
      <c r="E242" s="15" t="inlineStr">
        <is>
          <t>01 Luxury Sedan/SUV</t>
        </is>
      </c>
      <c r="F242" s="16" t="n">
        <v>485000</v>
      </c>
      <c r="G242" s="17" t="n">
        <v>0.75</v>
      </c>
      <c r="H242" s="17" t="n">
        <v>1.23</v>
      </c>
      <c r="I242" s="17" t="n">
        <v>0.9591</v>
      </c>
      <c r="J242" s="17" t="n">
        <v>0.53</v>
      </c>
      <c r="K242" s="16">
        <f>ROUND(F242/100*G242*H242*I242/J242,2)</f>
        <v/>
      </c>
      <c r="L242" s="16" t="n">
        <v>8096.48</v>
      </c>
      <c r="M242" s="16">
        <f>L242-K242</f>
        <v/>
      </c>
      <c r="N242" s="15" t="inlineStr">
        <is>
          <t>bind</t>
        </is>
      </c>
      <c r="O242" s="15" t="inlineStr">
        <is>
          <t>bound</t>
        </is>
      </c>
    </row>
    <row r="243">
      <c r="A243" s="3" t="inlineStr">
        <is>
          <t>2025-09-23</t>
        </is>
      </c>
      <c r="B243" s="3" t="inlineStr">
        <is>
          <t>93b11e55-94d4-5d36-a9df-ed7cd87c8fe9</t>
        </is>
      </c>
      <c r="C243" s="3" t="inlineStr">
        <is>
          <t>SD</t>
        </is>
      </c>
      <c r="D243" s="3" t="inlineStr">
        <is>
          <t>2013 McLaren 750S</t>
        </is>
      </c>
      <c r="E243" s="3" t="inlineStr">
        <is>
          <t>03 Supercar</t>
        </is>
      </c>
      <c r="F243" s="13" t="n">
        <v>1145000</v>
      </c>
      <c r="G243" s="14" t="n">
        <v>0.8</v>
      </c>
      <c r="H243" s="14" t="n">
        <v>1.11</v>
      </c>
      <c r="I243" s="14" t="n">
        <v>0.9591</v>
      </c>
      <c r="J243" s="14" t="n">
        <v>0.53</v>
      </c>
      <c r="K243" s="13">
        <f>ROUND(F243/100*G243*H243*I243/J243,2)</f>
        <v/>
      </c>
      <c r="L243" s="13" t="n">
        <v>18399.52</v>
      </c>
      <c r="M243" s="13">
        <f>L243-K243</f>
        <v/>
      </c>
      <c r="N243" s="3" t="inlineStr">
        <is>
          <t>refer</t>
        </is>
      </c>
      <c r="O243" s="3" t="inlineStr">
        <is>
          <t>indicative</t>
        </is>
      </c>
    </row>
    <row r="244">
      <c r="A244" s="15" t="inlineStr">
        <is>
          <t>2025-09-29</t>
        </is>
      </c>
      <c r="B244" s="15" t="inlineStr">
        <is>
          <t>2bffd150-e10b-5e62-87cd-9c7c10df8daf</t>
        </is>
      </c>
      <c r="C244" s="15" t="inlineStr">
        <is>
          <t>WY</t>
        </is>
      </c>
      <c r="D244" s="15" t="inlineStr">
        <is>
          <t>1965 Aston Martin DB12</t>
        </is>
      </c>
      <c r="E244" s="15" t="inlineStr">
        <is>
          <t>01 Luxury Sedan/SUV</t>
        </is>
      </c>
      <c r="F244" s="16" t="n">
        <v>370000</v>
      </c>
      <c r="G244" s="17" t="n">
        <v>0.75</v>
      </c>
      <c r="H244" s="17" t="n">
        <v>1.07</v>
      </c>
      <c r="I244" s="17" t="n">
        <v>0.9591</v>
      </c>
      <c r="J244" s="17" t="n">
        <v>0.53</v>
      </c>
      <c r="K244" s="16">
        <f>ROUND(F244/100*G244*H244*I244/J244,2)</f>
        <v/>
      </c>
      <c r="L244" s="16" t="n">
        <v>5373.22</v>
      </c>
      <c r="M244" s="16">
        <f>L244-K244</f>
        <v/>
      </c>
      <c r="N244" s="15" t="inlineStr">
        <is>
          <t>bind</t>
        </is>
      </c>
      <c r="O244" s="15" t="inlineStr">
        <is>
          <t>bound</t>
        </is>
      </c>
    </row>
    <row r="245">
      <c r="A245" s="3" t="inlineStr">
        <is>
          <t>2025-09-07</t>
        </is>
      </c>
      <c r="B245" s="3" t="inlineStr">
        <is>
          <t>bf3db2b5-c6b6-565e-8909-2bf8c1ec3338</t>
        </is>
      </c>
      <c r="C245" s="3" t="inlineStr">
        <is>
          <t>TX</t>
        </is>
      </c>
      <c r="D245" s="3" t="inlineStr">
        <is>
          <t>1960 BMW M8 Competition</t>
        </is>
      </c>
      <c r="E245" s="3" t="inlineStr">
        <is>
          <t>01 Luxury Sedan/SUV</t>
        </is>
      </c>
      <c r="F245" s="13" t="n">
        <v>815000</v>
      </c>
      <c r="G245" s="14" t="n">
        <v>0.65</v>
      </c>
      <c r="H245" s="14" t="n">
        <v>1.15</v>
      </c>
      <c r="I245" s="14" t="n">
        <v>0.9591</v>
      </c>
      <c r="J245" s="14" t="n">
        <v>0.53</v>
      </c>
      <c r="K245" s="13">
        <f>ROUND(F245/100*G245*H245*I245/J245,2)</f>
        <v/>
      </c>
      <c r="L245" s="13" t="n">
        <v>11024.45</v>
      </c>
      <c r="M245" s="13">
        <f>L245-K245</f>
        <v/>
      </c>
      <c r="N245" s="3" t="inlineStr">
        <is>
          <t>bind</t>
        </is>
      </c>
      <c r="O245" s="3" t="inlineStr">
        <is>
          <t>bound</t>
        </is>
      </c>
    </row>
    <row r="246">
      <c r="A246" s="15" t="inlineStr">
        <is>
          <t>2025-09-09</t>
        </is>
      </c>
      <c r="B246" s="15" t="inlineStr">
        <is>
          <t>5b95bcb7-c242-5ecb-81dd-061be9ac0da7</t>
        </is>
      </c>
      <c r="C246" s="15" t="inlineStr">
        <is>
          <t>NY</t>
        </is>
      </c>
      <c r="D246" s="15" t="inlineStr">
        <is>
          <t>1980 Porsche 911 Turbo S</t>
        </is>
      </c>
      <c r="E246" s="15" t="inlineStr">
        <is>
          <t>01 Luxury Sedan/SUV</t>
        </is>
      </c>
      <c r="F246" s="16" t="n">
        <v>600000</v>
      </c>
      <c r="G246" s="17" t="n">
        <v>0.65</v>
      </c>
      <c r="H246" s="17" t="n">
        <v>1.28</v>
      </c>
      <c r="I246" s="17" t="n">
        <v>0.9591</v>
      </c>
      <c r="J246" s="17" t="n">
        <v>0.53</v>
      </c>
      <c r="K246" s="16">
        <f>ROUND(F246/100*G246*H246*I246/J246,2)</f>
        <v/>
      </c>
      <c r="L246" s="16" t="n">
        <v>9033.639999999999</v>
      </c>
      <c r="M246" s="16">
        <f>L246-K246</f>
        <v/>
      </c>
      <c r="N246" s="15" t="inlineStr">
        <is>
          <t>bind</t>
        </is>
      </c>
      <c r="O246" s="15" t="inlineStr">
        <is>
          <t>bound</t>
        </is>
      </c>
    </row>
    <row r="247">
      <c r="A247" s="3" t="inlineStr">
        <is>
          <t>2025-09-24</t>
        </is>
      </c>
      <c r="B247" s="3" t="inlineStr">
        <is>
          <t>00760cb6-b4c4-5ab7-8a91-72fc618fb918</t>
        </is>
      </c>
      <c r="C247" s="3" t="inlineStr">
        <is>
          <t>FL</t>
        </is>
      </c>
      <c r="D247" s="3" t="inlineStr">
        <is>
          <t>1964 Porsche 911 Turbo S</t>
        </is>
      </c>
      <c r="E247" s="3" t="inlineStr">
        <is>
          <t>01 Luxury Sedan/SUV</t>
        </is>
      </c>
      <c r="F247" s="13" t="n">
        <v>410000</v>
      </c>
      <c r="G247" s="14" t="n">
        <v>0.75</v>
      </c>
      <c r="H247" s="14" t="n">
        <v>1.42</v>
      </c>
      <c r="I247" s="14" t="n">
        <v>0.9591</v>
      </c>
      <c r="J247" s="14" t="n">
        <v>0.53</v>
      </c>
      <c r="K247" s="13">
        <f>ROUND(F247/100*G247*H247*I247/J247,2)</f>
        <v/>
      </c>
      <c r="L247" s="13" t="n">
        <v>7901.72</v>
      </c>
      <c r="M247" s="13">
        <f>L247-K247</f>
        <v/>
      </c>
      <c r="N247" s="3" t="inlineStr">
        <is>
          <t>bind</t>
        </is>
      </c>
      <c r="O247" s="3" t="inlineStr">
        <is>
          <t>bound</t>
        </is>
      </c>
    </row>
    <row r="248">
      <c r="A248" s="15" t="inlineStr">
        <is>
          <t>2025-09-16</t>
        </is>
      </c>
      <c r="B248" s="15" t="inlineStr">
        <is>
          <t>bafacf20-be57-5d8d-97c0-268f17495912</t>
        </is>
      </c>
      <c r="C248" s="15" t="inlineStr">
        <is>
          <t>TX</t>
        </is>
      </c>
      <c r="D248" s="15" t="inlineStr">
        <is>
          <t>2023 Maserati GranTurismo</t>
        </is>
      </c>
      <c r="E248" s="15" t="inlineStr">
        <is>
          <t>01 Luxury Sedan/SUV</t>
        </is>
      </c>
      <c r="F248" s="16" t="n">
        <v>560000</v>
      </c>
      <c r="G248" s="17" t="n">
        <v>0.65</v>
      </c>
      <c r="H248" s="17" t="n">
        <v>1.15</v>
      </c>
      <c r="I248" s="17" t="n">
        <v>0.9591</v>
      </c>
      <c r="J248" s="17" t="n">
        <v>0.53</v>
      </c>
      <c r="K248" s="16">
        <f>ROUND(F248/100*G248*H248*I248/J248,2)</f>
        <v/>
      </c>
      <c r="L248" s="16" t="n">
        <v>7575.08</v>
      </c>
      <c r="M248" s="16">
        <f>L248-K248</f>
        <v/>
      </c>
      <c r="N248" s="15" t="inlineStr">
        <is>
          <t>refer</t>
        </is>
      </c>
      <c r="O248" s="15" t="inlineStr">
        <is>
          <t>indicative</t>
        </is>
      </c>
    </row>
    <row r="249">
      <c r="A249" s="3" t="inlineStr">
        <is>
          <t>2025-09-09</t>
        </is>
      </c>
      <c r="B249" s="3" t="inlineStr">
        <is>
          <t>d8e3326c-fac4-5fe0-8da3-50b62cd1b941</t>
        </is>
      </c>
      <c r="C249" s="3" t="inlineStr">
        <is>
          <t>ND</t>
        </is>
      </c>
      <c r="D249" s="3" t="inlineStr">
        <is>
          <t>2018 Alfa Romeo 8C 2900</t>
        </is>
      </c>
      <c r="E249" s="3" t="inlineStr">
        <is>
          <t>06 Vintage Pre-War (pre-1946)</t>
        </is>
      </c>
      <c r="F249" s="13" t="n">
        <v>655000</v>
      </c>
      <c r="G249" s="14" t="n">
        <v>0.38</v>
      </c>
      <c r="H249" s="14" t="n">
        <v>1.02</v>
      </c>
      <c r="I249" s="14" t="n">
        <v>0.9591</v>
      </c>
      <c r="J249" s="14" t="n">
        <v>0.53</v>
      </c>
      <c r="K249" s="13">
        <f>ROUND(F249/100*G249*H249*I249/J249,2)</f>
        <v/>
      </c>
      <c r="L249" s="13" t="n">
        <v>4594.23</v>
      </c>
      <c r="M249" s="13">
        <f>L249-K249</f>
        <v/>
      </c>
      <c r="N249" s="3" t="inlineStr">
        <is>
          <t>refer</t>
        </is>
      </c>
      <c r="O249" s="3" t="inlineStr">
        <is>
          <t>indicative</t>
        </is>
      </c>
    </row>
    <row r="250">
      <c r="A250" s="15" t="inlineStr">
        <is>
          <t>2025-09-25</t>
        </is>
      </c>
      <c r="B250" s="15" t="inlineStr">
        <is>
          <t>ab0f9d23-87a7-5251-91b4-fa86f6f08371</t>
        </is>
      </c>
      <c r="C250" s="15" t="inlineStr">
        <is>
          <t>OH</t>
        </is>
      </c>
      <c r="D250" s="15" t="inlineStr">
        <is>
          <t>2013 Aston Martin DB5</t>
        </is>
      </c>
      <c r="E250" s="15" t="inlineStr">
        <is>
          <t>07 Post-War Classic (1946-1972)</t>
        </is>
      </c>
      <c r="F250" s="16" t="n">
        <v>385000</v>
      </c>
      <c r="G250" s="17" t="n">
        <v>0.48</v>
      </c>
      <c r="H250" s="17" t="n">
        <v>1.39</v>
      </c>
      <c r="I250" s="17" t="n">
        <v>0.9591</v>
      </c>
      <c r="J250" s="17" t="n">
        <v>0.53</v>
      </c>
      <c r="K250" s="16">
        <f>ROUND(F250/100*G250*H250*I250/J250,2)</f>
        <v/>
      </c>
      <c r="L250" s="16" t="n">
        <v>4648.41</v>
      </c>
      <c r="M250" s="16">
        <f>L250-K250</f>
        <v/>
      </c>
      <c r="N250" s="15" t="inlineStr">
        <is>
          <t>decline</t>
        </is>
      </c>
      <c r="O250" s="15" t="inlineStr">
        <is>
          <t>indicative</t>
        </is>
      </c>
    </row>
    <row r="251">
      <c r="A251" s="3" t="inlineStr">
        <is>
          <t>2025-09-24</t>
        </is>
      </c>
      <c r="B251" s="3" t="inlineStr">
        <is>
          <t>dbae0025-5e50-5315-b639-e15a07069015</t>
        </is>
      </c>
      <c r="C251" s="3" t="inlineStr">
        <is>
          <t>OH</t>
        </is>
      </c>
      <c r="D251" s="3" t="inlineStr">
        <is>
          <t>1984 Maserati GranTurismo</t>
        </is>
      </c>
      <c r="E251" s="3" t="inlineStr">
        <is>
          <t>01 Luxury Sedan/SUV</t>
        </is>
      </c>
      <c r="F251" s="13" t="n">
        <v>840000</v>
      </c>
      <c r="G251" s="14" t="n">
        <v>0.65</v>
      </c>
      <c r="H251" s="14" t="n">
        <v>1.39</v>
      </c>
      <c r="I251" s="14" t="n">
        <v>0.9591</v>
      </c>
      <c r="J251" s="14" t="n">
        <v>0.53</v>
      </c>
      <c r="K251" s="13">
        <f>ROUND(F251/100*G251*H251*I251/J251,2)</f>
        <v/>
      </c>
      <c r="L251" s="13" t="n">
        <v>13733.95</v>
      </c>
      <c r="M251" s="13">
        <f>L251-K251</f>
        <v/>
      </c>
      <c r="N251" s="3" t="inlineStr">
        <is>
          <t>refer</t>
        </is>
      </c>
      <c r="O251" s="3" t="inlineStr">
        <is>
          <t>indicative</t>
        </is>
      </c>
    </row>
    <row r="252">
      <c r="A252" s="15" t="inlineStr">
        <is>
          <t>2025-09-02</t>
        </is>
      </c>
      <c r="B252" s="15" t="inlineStr">
        <is>
          <t>ffd1e037-b1ce-555a-8da2-85dcf92ee8dc</t>
        </is>
      </c>
      <c r="C252" s="15" t="inlineStr">
        <is>
          <t>DE</t>
        </is>
      </c>
      <c r="D252" s="15" t="inlineStr">
        <is>
          <t>1958 Aston Martin DB12</t>
        </is>
      </c>
      <c r="E252" s="15" t="inlineStr">
        <is>
          <t>01 Luxury Sedan/SUV</t>
        </is>
      </c>
      <c r="F252" s="16" t="n">
        <v>490000</v>
      </c>
      <c r="G252" s="17" t="n">
        <v>0.75</v>
      </c>
      <c r="H252" s="17" t="n">
        <v>1.25</v>
      </c>
      <c r="I252" s="17" t="n">
        <v>0.9591</v>
      </c>
      <c r="J252" s="17" t="n">
        <v>0.53</v>
      </c>
      <c r="K252" s="16">
        <f>ROUND(F252/100*G252*H252*I252/J252,2)</f>
        <v/>
      </c>
      <c r="L252" s="16" t="n">
        <v>8312.950000000001</v>
      </c>
      <c r="M252" s="16">
        <f>L252-K252</f>
        <v/>
      </c>
      <c r="N252" s="15" t="inlineStr">
        <is>
          <t>bind</t>
        </is>
      </c>
      <c r="O252" s="15" t="inlineStr">
        <is>
          <t>bound</t>
        </is>
      </c>
    </row>
    <row r="253">
      <c r="A253" s="3" t="inlineStr">
        <is>
          <t>2025-09-07</t>
        </is>
      </c>
      <c r="B253" s="3" t="inlineStr">
        <is>
          <t>62c3a367-7f2e-5cda-8343-c1b2251c019d</t>
        </is>
      </c>
      <c r="C253" s="3" t="inlineStr">
        <is>
          <t>MA</t>
        </is>
      </c>
      <c r="D253" s="3" t="inlineStr">
        <is>
          <t>1995 Aston Martin DB12</t>
        </is>
      </c>
      <c r="E253" s="3" t="inlineStr">
        <is>
          <t>01 Luxury Sedan/SUV</t>
        </is>
      </c>
      <c r="F253" s="13" t="n">
        <v>935000</v>
      </c>
      <c r="G253" s="14" t="n">
        <v>0.65</v>
      </c>
      <c r="H253" s="14" t="n">
        <v>1.25</v>
      </c>
      <c r="I253" s="14" t="n">
        <v>0.9591</v>
      </c>
      <c r="J253" s="14" t="n">
        <v>0.53</v>
      </c>
      <c r="K253" s="13">
        <f>ROUND(F253/100*G253*H253*I253/J253,2)</f>
        <v/>
      </c>
      <c r="L253" s="13" t="n">
        <v>13747.48</v>
      </c>
      <c r="M253" s="13">
        <f>L253-K253</f>
        <v/>
      </c>
      <c r="N253" s="3" t="inlineStr">
        <is>
          <t>bind</t>
        </is>
      </c>
      <c r="O253" s="3" t="inlineStr">
        <is>
          <t>bound</t>
        </is>
      </c>
    </row>
    <row r="254">
      <c r="A254" s="15" t="inlineStr">
        <is>
          <t>2025-09-05</t>
        </is>
      </c>
      <c r="B254" s="15" t="inlineStr">
        <is>
          <t>862920ce-e0d0-5a70-b005-38600e813a52</t>
        </is>
      </c>
      <c r="C254" s="15" t="inlineStr">
        <is>
          <t>KY</t>
        </is>
      </c>
      <c r="D254" s="15" t="inlineStr">
        <is>
          <t>2010 Bentley Continental GT</t>
        </is>
      </c>
      <c r="E254" s="15" t="inlineStr">
        <is>
          <t>01 Luxury Sedan/SUV</t>
        </is>
      </c>
      <c r="F254" s="16" t="n">
        <v>1245000</v>
      </c>
      <c r="G254" s="17" t="n">
        <v>0.55</v>
      </c>
      <c r="H254" s="17" t="n">
        <v>1.34</v>
      </c>
      <c r="I254" s="17" t="n">
        <v>0.9591</v>
      </c>
      <c r="J254" s="17" t="n">
        <v>0.53</v>
      </c>
      <c r="K254" s="16">
        <f>ROUND(F254/100*G254*H254*I254/J254,2)</f>
        <v/>
      </c>
      <c r="L254" s="16" t="n">
        <v>16604.47</v>
      </c>
      <c r="M254" s="16">
        <f>L254-K254</f>
        <v/>
      </c>
      <c r="N254" s="15" t="inlineStr">
        <is>
          <t>decline</t>
        </is>
      </c>
      <c r="O254" s="15" t="inlineStr">
        <is>
          <t>indicative</t>
        </is>
      </c>
    </row>
    <row r="255">
      <c r="A255" s="3" t="inlineStr">
        <is>
          <t>2025-09-06</t>
        </is>
      </c>
      <c r="B255" s="3" t="inlineStr">
        <is>
          <t>0666e5a2-1af3-5397-95b6-61ef8e54e40d</t>
        </is>
      </c>
      <c r="C255" s="3" t="inlineStr">
        <is>
          <t>NC</t>
        </is>
      </c>
      <c r="D255" s="3" t="inlineStr">
        <is>
          <t>2006 Bentley Continental GT</t>
        </is>
      </c>
      <c r="E255" s="3" t="inlineStr">
        <is>
          <t>01 Luxury Sedan/SUV</t>
        </is>
      </c>
      <c r="F255" s="13" t="n">
        <v>800000</v>
      </c>
      <c r="G255" s="14" t="n">
        <v>0.65</v>
      </c>
      <c r="H255" s="14" t="n">
        <v>1.15</v>
      </c>
      <c r="I255" s="14" t="n">
        <v>0.9591</v>
      </c>
      <c r="J255" s="14" t="n">
        <v>0.53</v>
      </c>
      <c r="K255" s="13">
        <f>ROUND(F255/100*G255*H255*I255/J255,2)</f>
        <v/>
      </c>
      <c r="L255" s="13" t="n">
        <v>10821.54</v>
      </c>
      <c r="M255" s="13">
        <f>L255-K255</f>
        <v/>
      </c>
      <c r="N255" s="3" t="inlineStr">
        <is>
          <t>decline</t>
        </is>
      </c>
      <c r="O255" s="3" t="inlineStr">
        <is>
          <t>indicative</t>
        </is>
      </c>
    </row>
    <row r="256">
      <c r="A256" s="15" t="inlineStr">
        <is>
          <t>2025-09-16</t>
        </is>
      </c>
      <c r="B256" s="15" t="inlineStr">
        <is>
          <t>3fd3c5d1-70bd-5cff-b785-7d54acee178d</t>
        </is>
      </c>
      <c r="C256" s="15" t="inlineStr">
        <is>
          <t>MA</t>
        </is>
      </c>
      <c r="D256" s="15" t="inlineStr">
        <is>
          <t>1961 BMW M8 Competition</t>
        </is>
      </c>
      <c r="E256" s="15" t="inlineStr">
        <is>
          <t>01 Luxury Sedan/SUV</t>
        </is>
      </c>
      <c r="F256" s="16" t="n">
        <v>1055000</v>
      </c>
      <c r="G256" s="17" t="n">
        <v>0.55</v>
      </c>
      <c r="H256" s="17" t="n">
        <v>1.25</v>
      </c>
      <c r="I256" s="17" t="n">
        <v>0.9591</v>
      </c>
      <c r="J256" s="17" t="n">
        <v>0.53</v>
      </c>
      <c r="K256" s="16">
        <f>ROUND(F256/100*G256*H256*I256/J256,2)</f>
        <v/>
      </c>
      <c r="L256" s="16" t="n">
        <v>13125.42</v>
      </c>
      <c r="M256" s="16">
        <f>L256-K256</f>
        <v/>
      </c>
      <c r="N256" s="15" t="inlineStr">
        <is>
          <t>refer</t>
        </is>
      </c>
      <c r="O256" s="15" t="inlineStr">
        <is>
          <t>indicative</t>
        </is>
      </c>
    </row>
    <row r="257">
      <c r="A257" s="3" t="inlineStr">
        <is>
          <t>2025-09-22</t>
        </is>
      </c>
      <c r="B257" s="3" t="inlineStr">
        <is>
          <t>322b895c-1aef-54aa-a99f-5e4c5e29f529</t>
        </is>
      </c>
      <c r="C257" s="3" t="inlineStr">
        <is>
          <t>DE</t>
        </is>
      </c>
      <c r="D257" s="3" t="inlineStr">
        <is>
          <t>2009 Jaguar E-Type Series 1</t>
        </is>
      </c>
      <c r="E257" s="3" t="inlineStr">
        <is>
          <t>07 Post-War Classic (1946-1972)</t>
        </is>
      </c>
      <c r="F257" s="13" t="n">
        <v>1660000</v>
      </c>
      <c r="G257" s="14" t="n">
        <v>0.38</v>
      </c>
      <c r="H257" s="14" t="n">
        <v>1.25</v>
      </c>
      <c r="I257" s="14" t="n">
        <v>0.9591</v>
      </c>
      <c r="J257" s="14" t="n">
        <v>0.53</v>
      </c>
      <c r="K257" s="13">
        <f>ROUND(F257/100*G257*H257*I257/J257,2)</f>
        <v/>
      </c>
      <c r="L257" s="13" t="n">
        <v>14268.88</v>
      </c>
      <c r="M257" s="13">
        <f>L257-K257</f>
        <v/>
      </c>
      <c r="N257" s="3" t="inlineStr">
        <is>
          <t>bind</t>
        </is>
      </c>
      <c r="O257" s="3" t="inlineStr">
        <is>
          <t>bound</t>
        </is>
      </c>
    </row>
    <row r="258">
      <c r="A258" s="15" t="inlineStr">
        <is>
          <t>2025-09-30</t>
        </is>
      </c>
      <c r="B258" s="15" t="inlineStr">
        <is>
          <t>894fb182-adb8-55b7-8eb2-f08ec3f0d843</t>
        </is>
      </c>
      <c r="C258" s="15" t="inlineStr">
        <is>
          <t>CO</t>
        </is>
      </c>
      <c r="D258" s="15" t="inlineStr">
        <is>
          <t>2020 Aston Martin DB12</t>
        </is>
      </c>
      <c r="E258" s="15" t="inlineStr">
        <is>
          <t>01 Luxury Sedan/SUV</t>
        </is>
      </c>
      <c r="F258" s="16" t="n">
        <v>685000</v>
      </c>
      <c r="G258" s="17" t="n">
        <v>0.65</v>
      </c>
      <c r="H258" s="17" t="n">
        <v>1.1</v>
      </c>
      <c r="I258" s="17" t="n">
        <v>0.9591</v>
      </c>
      <c r="J258" s="17" t="n">
        <v>0.53</v>
      </c>
      <c r="K258" s="16">
        <f>ROUND(F258/100*G258*H258*I258/J258,2)</f>
        <v/>
      </c>
      <c r="L258" s="16" t="n">
        <v>8863.08</v>
      </c>
      <c r="M258" s="16">
        <f>L258-K258</f>
        <v/>
      </c>
      <c r="N258" s="15" t="inlineStr">
        <is>
          <t>decline</t>
        </is>
      </c>
      <c r="O258" s="15" t="inlineStr">
        <is>
          <t>indicative</t>
        </is>
      </c>
    </row>
    <row r="259">
      <c r="A259" s="3" t="inlineStr">
        <is>
          <t>2025-09-18</t>
        </is>
      </c>
      <c r="B259" s="3" t="inlineStr">
        <is>
          <t>95a61190-7b08-5592-815d-c5e84f31aab5</t>
        </is>
      </c>
      <c r="C259" s="3" t="inlineStr">
        <is>
          <t>AR</t>
        </is>
      </c>
      <c r="D259" s="3" t="inlineStr">
        <is>
          <t>1974 Aston Martin DB12</t>
        </is>
      </c>
      <c r="E259" s="3" t="inlineStr">
        <is>
          <t>01 Luxury Sedan/SUV</t>
        </is>
      </c>
      <c r="F259" s="13" t="n">
        <v>215000</v>
      </c>
      <c r="G259" s="14" t="n">
        <v>0.92</v>
      </c>
      <c r="H259" s="14" t="n">
        <v>1.38</v>
      </c>
      <c r="I259" s="14" t="n">
        <v>0.9591</v>
      </c>
      <c r="J259" s="14" t="n">
        <v>0.53</v>
      </c>
      <c r="K259" s="13">
        <f>ROUND(F259/100*G259*H259*I259/J259,2)</f>
        <v/>
      </c>
      <c r="L259" s="13" t="n">
        <v>4939.61</v>
      </c>
      <c r="M259" s="13">
        <f>L259-K259</f>
        <v/>
      </c>
      <c r="N259" s="3" t="inlineStr">
        <is>
          <t>bind</t>
        </is>
      </c>
      <c r="O259" s="3" t="inlineStr">
        <is>
          <t>bound</t>
        </is>
      </c>
    </row>
    <row r="260">
      <c r="A260" s="15" t="inlineStr">
        <is>
          <t>2025-09-02</t>
        </is>
      </c>
      <c r="B260" s="15" t="inlineStr">
        <is>
          <t>b8cf0b0b-3cbc-5d25-9193-65f0373b3a4a</t>
        </is>
      </c>
      <c r="C260" s="15" t="inlineStr">
        <is>
          <t>OR</t>
        </is>
      </c>
      <c r="D260" s="15" t="inlineStr">
        <is>
          <t>1958 Alfa Romeo 8C 2900</t>
        </is>
      </c>
      <c r="E260" s="15" t="inlineStr">
        <is>
          <t>06 Vintage Pre-War (pre-1946)</t>
        </is>
      </c>
      <c r="F260" s="16" t="n">
        <v>560000</v>
      </c>
      <c r="G260" s="17" t="n">
        <v>0.38</v>
      </c>
      <c r="H260" s="17" t="n">
        <v>1.13</v>
      </c>
      <c r="I260" s="17" t="n">
        <v>0.9591</v>
      </c>
      <c r="J260" s="17" t="n">
        <v>0.53</v>
      </c>
      <c r="K260" s="16">
        <f>ROUND(F260/100*G260*H260*I260/J260,2)</f>
        <v/>
      </c>
      <c r="L260" s="16" t="n">
        <v>4351.49</v>
      </c>
      <c r="M260" s="16">
        <f>L260-K260</f>
        <v/>
      </c>
      <c r="N260" s="15" t="inlineStr">
        <is>
          <t>bind</t>
        </is>
      </c>
      <c r="O260" s="15" t="inlineStr">
        <is>
          <t>bound</t>
        </is>
      </c>
    </row>
    <row r="261">
      <c r="A261" s="3" t="inlineStr">
        <is>
          <t>2025-09-20</t>
        </is>
      </c>
      <c r="B261" s="3" t="inlineStr">
        <is>
          <t>e65341ee-b0f5-5186-bb65-14fe3bc2a8d7</t>
        </is>
      </c>
      <c r="C261" s="3" t="inlineStr">
        <is>
          <t>CA</t>
        </is>
      </c>
      <c r="D261" s="3" t="inlineStr">
        <is>
          <t>1959 Ferrari 275 GTB/4</t>
        </is>
      </c>
      <c r="E261" s="3" t="inlineStr">
        <is>
          <t>07 Post-War Classic (1946-1972)</t>
        </is>
      </c>
      <c r="F261" s="13" t="n">
        <v>1950000</v>
      </c>
      <c r="G261" s="14" t="n">
        <v>0.38</v>
      </c>
      <c r="H261" s="14" t="n">
        <v>1.35</v>
      </c>
      <c r="I261" s="14" t="n">
        <v>0.9591</v>
      </c>
      <c r="J261" s="14" t="n">
        <v>0.53</v>
      </c>
      <c r="K261" s="13">
        <f>ROUND(F261/100*G261*H261*I261/J261,2)</f>
        <v/>
      </c>
      <c r="L261" s="13" t="n">
        <v>18102.56</v>
      </c>
      <c r="M261" s="13">
        <f>L261-K261</f>
        <v/>
      </c>
      <c r="N261" s="3" t="inlineStr">
        <is>
          <t>bind</t>
        </is>
      </c>
      <c r="O261" s="3" t="inlineStr">
        <is>
          <t>bound</t>
        </is>
      </c>
    </row>
    <row r="262">
      <c r="A262" s="15" t="inlineStr">
        <is>
          <t>2025-09-22</t>
        </is>
      </c>
      <c r="B262" s="15" t="inlineStr">
        <is>
          <t>f077e2e4-4d89-5462-a333-d7ad7227d74d</t>
        </is>
      </c>
      <c r="C262" s="15" t="inlineStr">
        <is>
          <t>FL</t>
        </is>
      </c>
      <c r="D262" s="15" t="inlineStr">
        <is>
          <t>2019 Aston Martin DB5</t>
        </is>
      </c>
      <c r="E262" s="15" t="inlineStr">
        <is>
          <t>07 Post-War Classic (1946-1972)</t>
        </is>
      </c>
      <c r="F262" s="16" t="n">
        <v>1490000</v>
      </c>
      <c r="G262" s="17" t="n">
        <v>0.38</v>
      </c>
      <c r="H262" s="17" t="n">
        <v>1.42</v>
      </c>
      <c r="I262" s="17" t="n">
        <v>0.9591</v>
      </c>
      <c r="J262" s="17" t="n">
        <v>0.53</v>
      </c>
      <c r="K262" s="16">
        <f>ROUND(F262/100*G262*H262*I262/J262,2)</f>
        <v/>
      </c>
      <c r="L262" s="16" t="n">
        <v>14549.44</v>
      </c>
      <c r="M262" s="16">
        <f>L262-K262</f>
        <v/>
      </c>
      <c r="N262" s="15" t="inlineStr">
        <is>
          <t>bind</t>
        </is>
      </c>
      <c r="O262" s="15" t="inlineStr">
        <is>
          <t>bound</t>
        </is>
      </c>
    </row>
    <row r="263">
      <c r="A263" s="3" t="inlineStr">
        <is>
          <t>2025-09-14</t>
        </is>
      </c>
      <c r="B263" s="3" t="inlineStr">
        <is>
          <t>02713216-f728-5dc6-93ce-b1e22961f434</t>
        </is>
      </c>
      <c r="C263" s="3" t="inlineStr">
        <is>
          <t>MI</t>
        </is>
      </c>
      <c r="D263" s="3" t="inlineStr">
        <is>
          <t>1994 Ferrari 296 GTB</t>
        </is>
      </c>
      <c r="E263" s="3" t="inlineStr">
        <is>
          <t>03 Supercar</t>
        </is>
      </c>
      <c r="F263" s="13" t="n">
        <v>885000</v>
      </c>
      <c r="G263" s="14" t="n">
        <v>0.95</v>
      </c>
      <c r="H263" s="14" t="n">
        <v>1.55</v>
      </c>
      <c r="I263" s="14" t="n">
        <v>0.9591</v>
      </c>
      <c r="J263" s="14" t="n">
        <v>0.53</v>
      </c>
      <c r="K263" s="13">
        <f>ROUND(F263/100*G263*H263*I263/J263,2)</f>
        <v/>
      </c>
      <c r="L263" s="13" t="n">
        <v>23582.32</v>
      </c>
      <c r="M263" s="13">
        <f>L263-K263</f>
        <v/>
      </c>
      <c r="N263" s="3" t="inlineStr">
        <is>
          <t>bind</t>
        </is>
      </c>
      <c r="O263" s="3" t="inlineStr">
        <is>
          <t>bound</t>
        </is>
      </c>
    </row>
    <row r="264">
      <c r="A264" s="15" t="inlineStr">
        <is>
          <t>2025-09-16</t>
        </is>
      </c>
      <c r="B264" s="15" t="inlineStr">
        <is>
          <t>74bbb0d1-779c-5268-a837-f271d0eb9c9d</t>
        </is>
      </c>
      <c r="C264" s="15" t="inlineStr">
        <is>
          <t>TN</t>
        </is>
      </c>
      <c r="D264" s="15" t="inlineStr">
        <is>
          <t>1989 Mercedes-Benz AMG GT</t>
        </is>
      </c>
      <c r="E264" s="15" t="inlineStr">
        <is>
          <t>01 Luxury Sedan/SUV</t>
        </is>
      </c>
      <c r="F264" s="16" t="n">
        <v>690000</v>
      </c>
      <c r="G264" s="17" t="n">
        <v>0.65</v>
      </c>
      <c r="H264" s="17" t="n">
        <v>0.98</v>
      </c>
      <c r="I264" s="17" t="n">
        <v>0.9591</v>
      </c>
      <c r="J264" s="17" t="n">
        <v>0.53</v>
      </c>
      <c r="K264" s="16">
        <f>ROUND(F264/100*G264*H264*I264/J264,2)</f>
        <v/>
      </c>
      <c r="L264" s="16" t="n">
        <v>7953.84</v>
      </c>
      <c r="M264" s="16">
        <f>L264-K264</f>
        <v/>
      </c>
      <c r="N264" s="15" t="inlineStr">
        <is>
          <t>bind</t>
        </is>
      </c>
      <c r="O264" s="15" t="inlineStr">
        <is>
          <t>bound</t>
        </is>
      </c>
    </row>
    <row r="265">
      <c r="A265" s="3" t="inlineStr">
        <is>
          <t>2025-09-20</t>
        </is>
      </c>
      <c r="B265" s="3" t="inlineStr">
        <is>
          <t>3604b002-9e6a-556a-a96f-62cc329a6105</t>
        </is>
      </c>
      <c r="C265" s="3" t="inlineStr">
        <is>
          <t>NY</t>
        </is>
      </c>
      <c r="D265" s="3" t="inlineStr">
        <is>
          <t>2013 Ferrari SF90 Stradale</t>
        </is>
      </c>
      <c r="E265" s="3" t="inlineStr">
        <is>
          <t>03 Supercar</t>
        </is>
      </c>
      <c r="F265" s="13" t="n">
        <v>1950000</v>
      </c>
      <c r="G265" s="14" t="n">
        <v>0.8</v>
      </c>
      <c r="H265" s="14" t="n">
        <v>1.28</v>
      </c>
      <c r="I265" s="14" t="n">
        <v>0.9591</v>
      </c>
      <c r="J265" s="14" t="n">
        <v>0.53</v>
      </c>
      <c r="K265" s="13">
        <f>ROUND(F265/100*G265*H265*I265/J265,2)</f>
        <v/>
      </c>
      <c r="L265" s="13" t="n">
        <v>36134.54</v>
      </c>
      <c r="M265" s="13">
        <f>L265-K265</f>
        <v/>
      </c>
      <c r="N265" s="3" t="inlineStr">
        <is>
          <t>bind</t>
        </is>
      </c>
      <c r="O265" s="3" t="inlineStr">
        <is>
          <t>bound</t>
        </is>
      </c>
    </row>
    <row r="266">
      <c r="A266" s="15" t="inlineStr">
        <is>
          <t>2025-09-19</t>
        </is>
      </c>
      <c r="B266" s="15" t="inlineStr">
        <is>
          <t>d467cc69-2019-539a-822a-03fc7e3f4d6b</t>
        </is>
      </c>
      <c r="C266" s="15" t="inlineStr">
        <is>
          <t>AK</t>
        </is>
      </c>
      <c r="D266" s="15" t="inlineStr">
        <is>
          <t>1974 Mercedes-Benz AMG GT</t>
        </is>
      </c>
      <c r="E266" s="15" t="inlineStr">
        <is>
          <t>01 Luxury Sedan/SUV</t>
        </is>
      </c>
      <c r="F266" s="16" t="n">
        <v>705000</v>
      </c>
      <c r="G266" s="17" t="n">
        <v>0.65</v>
      </c>
      <c r="H266" s="17" t="n">
        <v>1.14</v>
      </c>
      <c r="I266" s="17" t="n">
        <v>0.9591</v>
      </c>
      <c r="J266" s="17" t="n">
        <v>0.53</v>
      </c>
      <c r="K266" s="16">
        <f>ROUND(F266/100*G266*H266*I266/J266,2)</f>
        <v/>
      </c>
      <c r="L266" s="16" t="n">
        <v>9453.559999999999</v>
      </c>
      <c r="M266" s="16">
        <f>L266-K266</f>
        <v/>
      </c>
      <c r="N266" s="15" t="inlineStr">
        <is>
          <t>bind</t>
        </is>
      </c>
      <c r="O266" s="15" t="inlineStr">
        <is>
          <t>bound</t>
        </is>
      </c>
    </row>
    <row r="267">
      <c r="A267" s="3" t="inlineStr">
        <is>
          <t>2025-09-01</t>
        </is>
      </c>
      <c r="B267" s="3" t="inlineStr">
        <is>
          <t>69b34bc6-3c35-5425-85b6-4cd306da5caf</t>
        </is>
      </c>
      <c r="C267" s="3" t="inlineStr">
        <is>
          <t>MT</t>
        </is>
      </c>
      <c r="D267" s="3" t="inlineStr">
        <is>
          <t>2013 Jaguar E-Type Series 1</t>
        </is>
      </c>
      <c r="E267" s="3" t="inlineStr">
        <is>
          <t>07 Post-War Classic (1946-1972)</t>
        </is>
      </c>
      <c r="F267" s="13" t="n">
        <v>210000</v>
      </c>
      <c r="G267" s="14" t="n">
        <v>0.57</v>
      </c>
      <c r="H267" s="14" t="n">
        <v>0.93</v>
      </c>
      <c r="I267" s="14" t="n">
        <v>0.9591</v>
      </c>
      <c r="J267" s="14" t="n">
        <v>0.53</v>
      </c>
      <c r="K267" s="13">
        <f>ROUND(F267/100*G267*H267*I267/J267,2)</f>
        <v/>
      </c>
      <c r="L267" s="13" t="n">
        <v>2014.49</v>
      </c>
      <c r="M267" s="13">
        <f>L267-K267</f>
        <v/>
      </c>
      <c r="N267" s="3" t="inlineStr">
        <is>
          <t>bind</t>
        </is>
      </c>
      <c r="O267" s="3" t="inlineStr">
        <is>
          <t>bound</t>
        </is>
      </c>
    </row>
    <row r="268">
      <c r="A268" s="15" t="inlineStr">
        <is>
          <t>2025-09-25</t>
        </is>
      </c>
      <c r="B268" s="15" t="inlineStr">
        <is>
          <t>1151e1cf-485e-58fa-8267-feee6c02efe2</t>
        </is>
      </c>
      <c r="C268" s="15" t="inlineStr">
        <is>
          <t>MS</t>
        </is>
      </c>
      <c r="D268" s="15" t="inlineStr">
        <is>
          <t>1985 Ferrari 275 GTB/4</t>
        </is>
      </c>
      <c r="E268" s="15" t="inlineStr">
        <is>
          <t>07 Post-War Classic (1946-1972)</t>
        </is>
      </c>
      <c r="F268" s="16" t="n">
        <v>1170000</v>
      </c>
      <c r="G268" s="17" t="n">
        <v>0.38</v>
      </c>
      <c r="H268" s="17" t="n">
        <v>1.19</v>
      </c>
      <c r="I268" s="17" t="n">
        <v>0.9591</v>
      </c>
      <c r="J268" s="17" t="n">
        <v>0.53</v>
      </c>
      <c r="K268" s="16">
        <f>ROUND(F268/100*G268*H268*I268/J268,2)</f>
        <v/>
      </c>
      <c r="L268" s="16" t="n">
        <v>9574.24</v>
      </c>
      <c r="M268" s="16">
        <f>L268-K268</f>
        <v/>
      </c>
      <c r="N268" s="15" t="inlineStr">
        <is>
          <t>bind</t>
        </is>
      </c>
      <c r="O268" s="15" t="inlineStr">
        <is>
          <t>bound</t>
        </is>
      </c>
    </row>
    <row r="269">
      <c r="A269" s="3" t="inlineStr">
        <is>
          <t>2025-09-05</t>
        </is>
      </c>
      <c r="B269" s="3" t="inlineStr">
        <is>
          <t>2ce2652e-6b5d-52cc-8816-1b5082378068</t>
        </is>
      </c>
      <c r="C269" s="3" t="inlineStr">
        <is>
          <t>WY</t>
        </is>
      </c>
      <c r="D269" s="3" t="inlineStr">
        <is>
          <t>1979 Singer 911 Reimagined</t>
        </is>
      </c>
      <c r="E269" s="3" t="inlineStr">
        <is>
          <t>11 Restomod/Coachbuilt</t>
        </is>
      </c>
      <c r="F269" s="13" t="n">
        <v>1065000</v>
      </c>
      <c r="G269" s="14" t="n">
        <v>0.68</v>
      </c>
      <c r="H269" s="14" t="n">
        <v>1.07</v>
      </c>
      <c r="I269" s="14" t="n">
        <v>0.9591</v>
      </c>
      <c r="J269" s="14" t="n">
        <v>0.53</v>
      </c>
      <c r="K269" s="13">
        <f>ROUND(F269/100*G269*H269*I269/J269,2)</f>
        <v/>
      </c>
      <c r="L269" s="13" t="n">
        <v>14022.66</v>
      </c>
      <c r="M269" s="13">
        <f>L269-K269</f>
        <v/>
      </c>
      <c r="N269" s="3" t="inlineStr">
        <is>
          <t>bind</t>
        </is>
      </c>
      <c r="O269" s="3" t="inlineStr">
        <is>
          <t>bound</t>
        </is>
      </c>
    </row>
    <row r="270">
      <c r="A270" s="15" t="inlineStr">
        <is>
          <t>2025-09-30</t>
        </is>
      </c>
      <c r="B270" s="15" t="inlineStr">
        <is>
          <t>eb072196-1dfe-5d11-9148-218993b4d5b1</t>
        </is>
      </c>
      <c r="C270" s="15" t="inlineStr">
        <is>
          <t>KY</t>
        </is>
      </c>
      <c r="D270" s="15" t="inlineStr">
        <is>
          <t>1997 Bentley Continental GT</t>
        </is>
      </c>
      <c r="E270" s="15" t="inlineStr">
        <is>
          <t>01 Luxury Sedan/SUV</t>
        </is>
      </c>
      <c r="F270" s="16" t="n">
        <v>405000</v>
      </c>
      <c r="G270" s="17" t="n">
        <v>0.75</v>
      </c>
      <c r="H270" s="17" t="n">
        <v>1.34</v>
      </c>
      <c r="I270" s="17" t="n">
        <v>0.9591</v>
      </c>
      <c r="J270" s="17" t="n">
        <v>0.53</v>
      </c>
      <c r="K270" s="16">
        <f>ROUND(F270/100*G270*H270*I270/J270,2)</f>
        <v/>
      </c>
      <c r="L270" s="16" t="n">
        <v>7365.62</v>
      </c>
      <c r="M270" s="16">
        <f>L270-K270</f>
        <v/>
      </c>
      <c r="N270" s="15" t="inlineStr">
        <is>
          <t>bind</t>
        </is>
      </c>
      <c r="O270" s="15" t="inlineStr">
        <is>
          <t>bound</t>
        </is>
      </c>
    </row>
    <row r="271">
      <c r="A271" s="3" t="inlineStr">
        <is>
          <t>2025-09-15</t>
        </is>
      </c>
      <c r="B271" s="3" t="inlineStr">
        <is>
          <t>d55e4771-53ce-5c77-8cbe-3b476091b75b</t>
        </is>
      </c>
      <c r="C271" s="3" t="inlineStr">
        <is>
          <t>AL</t>
        </is>
      </c>
      <c r="D271" s="3" t="inlineStr">
        <is>
          <t>1974 Mercedes-Benz 280SL Pagoda</t>
        </is>
      </c>
      <c r="E271" s="3" t="inlineStr">
        <is>
          <t>07 Post-War Classic (1946-1972)</t>
        </is>
      </c>
      <c r="F271" s="13" t="n">
        <v>970000</v>
      </c>
      <c r="G271" s="14" t="n">
        <v>0.43</v>
      </c>
      <c r="H271" s="14" t="n">
        <v>1.27</v>
      </c>
      <c r="I271" s="14" t="n">
        <v>0.9591</v>
      </c>
      <c r="J271" s="14" t="n">
        <v>0.53</v>
      </c>
      <c r="K271" s="13">
        <f>ROUND(F271/100*G271*H271*I271/J271,2)</f>
        <v/>
      </c>
      <c r="L271" s="13" t="n">
        <v>9585.879999999999</v>
      </c>
      <c r="M271" s="13">
        <f>L271-K271</f>
        <v/>
      </c>
      <c r="N271" s="3" t="inlineStr">
        <is>
          <t>bind</t>
        </is>
      </c>
      <c r="O271" s="3" t="inlineStr">
        <is>
          <t>bound</t>
        </is>
      </c>
    </row>
    <row r="272">
      <c r="A272" s="15" t="inlineStr">
        <is>
          <t>2025-09-27</t>
        </is>
      </c>
      <c r="B272" s="15" t="inlineStr">
        <is>
          <t>33eee2c0-b70a-5fd6-a00d-8d6b9287edc4</t>
        </is>
      </c>
      <c r="C272" s="15" t="inlineStr">
        <is>
          <t>OH</t>
        </is>
      </c>
      <c r="D272" s="15" t="inlineStr">
        <is>
          <t>1998 Porsche 911 Turbo S</t>
        </is>
      </c>
      <c r="E272" s="15" t="inlineStr">
        <is>
          <t>01 Luxury Sedan/SUV</t>
        </is>
      </c>
      <c r="F272" s="16" t="n">
        <v>445000</v>
      </c>
      <c r="G272" s="17" t="n">
        <v>0.75</v>
      </c>
      <c r="H272" s="17" t="n">
        <v>1.39</v>
      </c>
      <c r="I272" s="17" t="n">
        <v>0.9591</v>
      </c>
      <c r="J272" s="17" t="n">
        <v>0.53</v>
      </c>
      <c r="K272" s="16">
        <f>ROUND(F272/100*G272*H272*I272/J272,2)</f>
        <v/>
      </c>
      <c r="L272" s="16" t="n">
        <v>8395.07</v>
      </c>
      <c r="M272" s="16">
        <f>L272-K272</f>
        <v/>
      </c>
      <c r="N272" s="15" t="inlineStr">
        <is>
          <t>bind</t>
        </is>
      </c>
      <c r="O272" s="15" t="inlineStr">
        <is>
          <t>bound</t>
        </is>
      </c>
    </row>
    <row r="273">
      <c r="A273" s="3" t="inlineStr">
        <is>
          <t>2025-09-12</t>
        </is>
      </c>
      <c r="B273" s="3" t="inlineStr">
        <is>
          <t>5e9a5af7-99a7-5531-a8ad-af9d3a71efb3</t>
        </is>
      </c>
      <c r="C273" s="3" t="inlineStr">
        <is>
          <t>AR</t>
        </is>
      </c>
      <c r="D273" s="3" t="inlineStr">
        <is>
          <t>1987 Ferrari 275 GTB/4</t>
        </is>
      </c>
      <c r="E273" s="3" t="inlineStr">
        <is>
          <t>07 Post-War Classic (1946-1972)</t>
        </is>
      </c>
      <c r="F273" s="13" t="n">
        <v>1010000</v>
      </c>
      <c r="G273" s="14" t="n">
        <v>0.38</v>
      </c>
      <c r="H273" s="14" t="n">
        <v>1.38</v>
      </c>
      <c r="I273" s="14" t="n">
        <v>0.9591</v>
      </c>
      <c r="J273" s="14" t="n">
        <v>0.53</v>
      </c>
      <c r="K273" s="13">
        <f>ROUND(F273/100*G273*H273*I273/J273,2)</f>
        <v/>
      </c>
      <c r="L273" s="13" t="n">
        <v>9584.549999999999</v>
      </c>
      <c r="M273" s="13">
        <f>L273-K273</f>
        <v/>
      </c>
      <c r="N273" s="3" t="inlineStr">
        <is>
          <t>refer</t>
        </is>
      </c>
      <c r="O273" s="3" t="inlineStr">
        <is>
          <t>indicative</t>
        </is>
      </c>
    </row>
    <row r="274">
      <c r="A274" s="15" t="inlineStr">
        <is>
          <t>2025-09-23</t>
        </is>
      </c>
      <c r="B274" s="15" t="inlineStr">
        <is>
          <t>1b0b0809-0103-53c8-af46-dbafca803651</t>
        </is>
      </c>
      <c r="C274" s="15" t="inlineStr">
        <is>
          <t>MI</t>
        </is>
      </c>
      <c r="D274" s="15" t="inlineStr">
        <is>
          <t>1962 Mercedes-Benz 280SL Pagoda</t>
        </is>
      </c>
      <c r="E274" s="15" t="inlineStr">
        <is>
          <t>07 Post-War Classic (1946-1972)</t>
        </is>
      </c>
      <c r="F274" s="16" t="n">
        <v>815000</v>
      </c>
      <c r="G274" s="17" t="n">
        <v>0.43</v>
      </c>
      <c r="H274" s="17" t="n">
        <v>1.55</v>
      </c>
      <c r="I274" s="17" t="n">
        <v>0.9591</v>
      </c>
      <c r="J274" s="17" t="n">
        <v>0.53</v>
      </c>
      <c r="K274" s="16">
        <f>ROUND(F274/100*G274*H274*I274/J274,2)</f>
        <v/>
      </c>
      <c r="L274" s="16" t="n">
        <v>9829.83</v>
      </c>
      <c r="M274" s="16">
        <f>L274-K274</f>
        <v/>
      </c>
      <c r="N274" s="15" t="inlineStr">
        <is>
          <t>bind</t>
        </is>
      </c>
      <c r="O274" s="15" t="inlineStr">
        <is>
          <t>bound</t>
        </is>
      </c>
    </row>
    <row r="275">
      <c r="A275" s="3" t="inlineStr">
        <is>
          <t>2025-09-30</t>
        </is>
      </c>
      <c r="B275" s="3" t="inlineStr">
        <is>
          <t>ba59c3e1-82c0-5a53-aa66-b5e507226e53</t>
        </is>
      </c>
      <c r="C275" s="3" t="inlineStr">
        <is>
          <t>IA</t>
        </is>
      </c>
      <c r="D275" s="3" t="inlineStr">
        <is>
          <t>2015 Aston Martin DB5</t>
        </is>
      </c>
      <c r="E275" s="3" t="inlineStr">
        <is>
          <t>07 Post-War Classic (1946-1972)</t>
        </is>
      </c>
      <c r="F275" s="13" t="n">
        <v>105000</v>
      </c>
      <c r="G275" s="14" t="n">
        <v>0.57</v>
      </c>
      <c r="H275" s="14" t="n">
        <v>1.1</v>
      </c>
      <c r="I275" s="14" t="n">
        <v>0.9591</v>
      </c>
      <c r="J275" s="14" t="n">
        <v>0.53</v>
      </c>
      <c r="K275" s="13">
        <f>ROUND(F275/100*G275*H275*I275/J275,2)</f>
        <v/>
      </c>
      <c r="L275" s="13" t="n">
        <v>1191.37</v>
      </c>
      <c r="M275" s="13">
        <f>L275-K275</f>
        <v/>
      </c>
      <c r="N275" s="3" t="inlineStr">
        <is>
          <t>bind</t>
        </is>
      </c>
      <c r="O275" s="3" t="inlineStr">
        <is>
          <t>bound</t>
        </is>
      </c>
    </row>
    <row r="276">
      <c r="A276" s="15" t="inlineStr">
        <is>
          <t>2025-09-18</t>
        </is>
      </c>
      <c r="B276" s="15" t="inlineStr">
        <is>
          <t>dea84a97-660d-5a3e-851a-2e2454eddd40</t>
        </is>
      </c>
      <c r="C276" s="15" t="inlineStr">
        <is>
          <t>TN</t>
        </is>
      </c>
      <c r="D276" s="15" t="inlineStr">
        <is>
          <t>1999 McLaren 750S</t>
        </is>
      </c>
      <c r="E276" s="15" t="inlineStr">
        <is>
          <t>03 Supercar</t>
        </is>
      </c>
      <c r="F276" s="16" t="n">
        <v>825000</v>
      </c>
      <c r="G276" s="17" t="n">
        <v>0.95</v>
      </c>
      <c r="H276" s="17" t="n">
        <v>0.98</v>
      </c>
      <c r="I276" s="17" t="n">
        <v>0.9591</v>
      </c>
      <c r="J276" s="17" t="n">
        <v>0.53</v>
      </c>
      <c r="K276" s="16">
        <f>ROUND(F276/100*G276*H276*I276/J276,2)</f>
        <v/>
      </c>
      <c r="L276" s="16" t="n">
        <v>13899.26</v>
      </c>
      <c r="M276" s="16">
        <f>L276-K276</f>
        <v/>
      </c>
      <c r="N276" s="15" t="inlineStr">
        <is>
          <t>bind</t>
        </is>
      </c>
      <c r="O276" s="15" t="inlineStr">
        <is>
          <t>bound</t>
        </is>
      </c>
    </row>
    <row r="277">
      <c r="A277" s="3" t="inlineStr">
        <is>
          <t>2025-09-19</t>
        </is>
      </c>
      <c r="B277" s="3" t="inlineStr">
        <is>
          <t>94886bc7-c30a-5035-af85-1c2821038b87</t>
        </is>
      </c>
      <c r="C277" s="3" t="inlineStr">
        <is>
          <t>OH</t>
        </is>
      </c>
      <c r="D277" s="3" t="inlineStr">
        <is>
          <t>2019 Ferrari 296 GTB</t>
        </is>
      </c>
      <c r="E277" s="3" t="inlineStr">
        <is>
          <t>03 Supercar</t>
        </is>
      </c>
      <c r="F277" s="13" t="n">
        <v>1490000</v>
      </c>
      <c r="G277" s="14" t="n">
        <v>0.8</v>
      </c>
      <c r="H277" s="14" t="n">
        <v>1.39</v>
      </c>
      <c r="I277" s="14" t="n">
        <v>0.9591</v>
      </c>
      <c r="J277" s="14" t="n">
        <v>0.53</v>
      </c>
      <c r="K277" s="13">
        <f>ROUND(F277/100*G277*H277*I277/J277,2)</f>
        <v/>
      </c>
      <c r="L277" s="13" t="n">
        <v>29983.28</v>
      </c>
      <c r="M277" s="13">
        <f>L277-K277</f>
        <v/>
      </c>
      <c r="N277" s="3" t="inlineStr">
        <is>
          <t>bind</t>
        </is>
      </c>
      <c r="O277" s="3" t="inlineStr">
        <is>
          <t>bound</t>
        </is>
      </c>
    </row>
    <row r="278">
      <c r="A278" s="15" t="inlineStr">
        <is>
          <t>2025-09-17</t>
        </is>
      </c>
      <c r="B278" s="15" t="inlineStr">
        <is>
          <t>b63db3d8-045e-5837-9636-7a1ec010e10c</t>
        </is>
      </c>
      <c r="C278" s="15" t="inlineStr">
        <is>
          <t>NE</t>
        </is>
      </c>
      <c r="D278" s="15" t="inlineStr">
        <is>
          <t>2001 BMW M8 Competition</t>
        </is>
      </c>
      <c r="E278" s="15" t="inlineStr">
        <is>
          <t>01 Luxury Sedan/SUV</t>
        </is>
      </c>
      <c r="F278" s="16" t="n">
        <v>755000</v>
      </c>
      <c r="G278" s="17" t="n">
        <v>0.65</v>
      </c>
      <c r="H278" s="17" t="n">
        <v>1.3</v>
      </c>
      <c r="I278" s="17" t="n">
        <v>0.9591</v>
      </c>
      <c r="J278" s="17" t="n">
        <v>0.53</v>
      </c>
      <c r="K278" s="16">
        <f>ROUND(F278/100*G278*H278*I278/J278,2)</f>
        <v/>
      </c>
      <c r="L278" s="16" t="n">
        <v>11544.94</v>
      </c>
      <c r="M278" s="16">
        <f>L278-K278</f>
        <v/>
      </c>
      <c r="N278" s="15" t="inlineStr">
        <is>
          <t>bind</t>
        </is>
      </c>
      <c r="O278" s="15" t="inlineStr">
        <is>
          <t>bound</t>
        </is>
      </c>
    </row>
    <row r="279">
      <c r="A279" s="3" t="inlineStr">
        <is>
          <t>2025-09-29</t>
        </is>
      </c>
      <c r="B279" s="3" t="inlineStr">
        <is>
          <t>df490b5e-7e5b-557a-be95-0205103a443d</t>
        </is>
      </c>
      <c r="C279" s="3" t="inlineStr">
        <is>
          <t>MN</t>
        </is>
      </c>
      <c r="D279" s="3" t="inlineStr">
        <is>
          <t>1992 Mercedes-Benz AMG GT</t>
        </is>
      </c>
      <c r="E279" s="3" t="inlineStr">
        <is>
          <t>01 Luxury Sedan/SUV</t>
        </is>
      </c>
      <c r="F279" s="13" t="n">
        <v>375000</v>
      </c>
      <c r="G279" s="14" t="n">
        <v>0.75</v>
      </c>
      <c r="H279" s="14" t="n">
        <v>1.32</v>
      </c>
      <c r="I279" s="14" t="n">
        <v>0.9591</v>
      </c>
      <c r="J279" s="14" t="n">
        <v>0.53</v>
      </c>
      <c r="K279" s="13">
        <f>ROUND(F279/100*G279*H279*I279/J279,2)</f>
        <v/>
      </c>
      <c r="L279" s="13" t="n">
        <v>6718.23</v>
      </c>
      <c r="M279" s="13">
        <f>L279-K279</f>
        <v/>
      </c>
      <c r="N279" s="3" t="inlineStr">
        <is>
          <t>bind</t>
        </is>
      </c>
      <c r="O279" s="3" t="inlineStr">
        <is>
          <t>bound</t>
        </is>
      </c>
    </row>
    <row r="280">
      <c r="A280" s="15" t="inlineStr">
        <is>
          <t>2025-09-10</t>
        </is>
      </c>
      <c r="B280" s="15" t="inlineStr">
        <is>
          <t>2879aa17-442d-5bab-b53f-2b199768396a</t>
        </is>
      </c>
      <c r="C280" s="15" t="inlineStr">
        <is>
          <t>CA</t>
        </is>
      </c>
      <c r="D280" s="15" t="inlineStr">
        <is>
          <t>1968 Porsche 911 Turbo S</t>
        </is>
      </c>
      <c r="E280" s="15" t="inlineStr">
        <is>
          <t>01 Luxury Sedan/SUV</t>
        </is>
      </c>
      <c r="F280" s="16" t="n">
        <v>395000</v>
      </c>
      <c r="G280" s="17" t="n">
        <v>0.75</v>
      </c>
      <c r="H280" s="17" t="n">
        <v>1.35</v>
      </c>
      <c r="I280" s="17" t="n">
        <v>0.9591</v>
      </c>
      <c r="J280" s="17" t="n">
        <v>0.53</v>
      </c>
      <c r="K280" s="16">
        <f>ROUND(F280/100*G280*H280*I280/J280,2)</f>
        <v/>
      </c>
      <c r="L280" s="16" t="n">
        <v>7237.36</v>
      </c>
      <c r="M280" s="16">
        <f>L280-K280</f>
        <v/>
      </c>
      <c r="N280" s="15" t="inlineStr">
        <is>
          <t>bind</t>
        </is>
      </c>
      <c r="O280" s="15" t="inlineStr">
        <is>
          <t>bound</t>
        </is>
      </c>
    </row>
    <row r="281">
      <c r="A281" s="3" t="inlineStr">
        <is>
          <t>2025-09-28</t>
        </is>
      </c>
      <c r="B281" s="3" t="inlineStr">
        <is>
          <t>aefa506a-95ac-5eff-8857-6b06719c390e</t>
        </is>
      </c>
      <c r="C281" s="3" t="inlineStr">
        <is>
          <t>WA</t>
        </is>
      </c>
      <c r="D281" s="3" t="inlineStr">
        <is>
          <t>2004 Porsche 911 Turbo S</t>
        </is>
      </c>
      <c r="E281" s="3" t="inlineStr">
        <is>
          <t>01 Luxury Sedan/SUV</t>
        </is>
      </c>
      <c r="F281" s="13" t="n">
        <v>515000</v>
      </c>
      <c r="G281" s="14" t="n">
        <v>0.65</v>
      </c>
      <c r="H281" s="14" t="n">
        <v>0.96</v>
      </c>
      <c r="I281" s="14" t="n">
        <v>0.9591</v>
      </c>
      <c r="J281" s="14" t="n">
        <v>0.53</v>
      </c>
      <c r="K281" s="13">
        <f>ROUND(F281/100*G281*H281*I281/J281,2)</f>
        <v/>
      </c>
      <c r="L281" s="13" t="n">
        <v>5815.41</v>
      </c>
      <c r="M281" s="13">
        <f>L281-K281</f>
        <v/>
      </c>
      <c r="N281" s="3" t="inlineStr">
        <is>
          <t>refer</t>
        </is>
      </c>
      <c r="O281" s="3" t="inlineStr">
        <is>
          <t>indicative</t>
        </is>
      </c>
    </row>
    <row r="282">
      <c r="A282" s="15" t="inlineStr">
        <is>
          <t>2025-09-12</t>
        </is>
      </c>
      <c r="B282" s="15" t="inlineStr">
        <is>
          <t>9d16eb55-e4e8-5e7f-bc81-0a905ae1c1a0</t>
        </is>
      </c>
      <c r="C282" s="15" t="inlineStr">
        <is>
          <t>TX</t>
        </is>
      </c>
      <c r="D282" s="15" t="inlineStr">
        <is>
          <t>1989 Bentley Continental GT</t>
        </is>
      </c>
      <c r="E282" s="15" t="inlineStr">
        <is>
          <t>01 Luxury Sedan/SUV</t>
        </is>
      </c>
      <c r="F282" s="16" t="n">
        <v>675000</v>
      </c>
      <c r="G282" s="17" t="n">
        <v>0.65</v>
      </c>
      <c r="H282" s="17" t="n">
        <v>1.15</v>
      </c>
      <c r="I282" s="17" t="n">
        <v>0.9591</v>
      </c>
      <c r="J282" s="17" t="n">
        <v>0.53</v>
      </c>
      <c r="K282" s="16">
        <f>ROUND(F282/100*G282*H282*I282/J282,2)</f>
        <v/>
      </c>
      <c r="L282" s="16" t="n">
        <v>9130.68</v>
      </c>
      <c r="M282" s="16">
        <f>L282-K282</f>
        <v/>
      </c>
      <c r="N282" s="15" t="inlineStr">
        <is>
          <t>bind</t>
        </is>
      </c>
      <c r="O282" s="15" t="inlineStr">
        <is>
          <t>bound</t>
        </is>
      </c>
    </row>
    <row r="283">
      <c r="A283" s="3" t="inlineStr">
        <is>
          <t>2025-09-27</t>
        </is>
      </c>
      <c r="B283" s="3" t="inlineStr">
        <is>
          <t>e0872dad-3a61-5ac0-92f0-2e0eca143ffa</t>
        </is>
      </c>
      <c r="C283" s="3" t="inlineStr">
        <is>
          <t>AL</t>
        </is>
      </c>
      <c r="D283" s="3" t="inlineStr">
        <is>
          <t>2024 Bentley Continental GT</t>
        </is>
      </c>
      <c r="E283" s="3" t="inlineStr">
        <is>
          <t>01 Luxury Sedan/SUV</t>
        </is>
      </c>
      <c r="F283" s="13" t="n">
        <v>360000</v>
      </c>
      <c r="G283" s="14" t="n">
        <v>0.75</v>
      </c>
      <c r="H283" s="14" t="n">
        <v>1.27</v>
      </c>
      <c r="I283" s="14" t="n">
        <v>0.9591</v>
      </c>
      <c r="J283" s="14" t="n">
        <v>0.53</v>
      </c>
      <c r="K283" s="13">
        <f>ROUND(F283/100*G283*H283*I283/J283,2)</f>
        <v/>
      </c>
      <c r="L283" s="13" t="n">
        <v>6205.19</v>
      </c>
      <c r="M283" s="13">
        <f>L283-K283</f>
        <v/>
      </c>
      <c r="N283" s="3" t="inlineStr">
        <is>
          <t>bind</t>
        </is>
      </c>
      <c r="O283" s="3" t="inlineStr">
        <is>
          <t>bound</t>
        </is>
      </c>
    </row>
    <row r="284">
      <c r="A284" s="15" t="inlineStr">
        <is>
          <t>2025-09-06</t>
        </is>
      </c>
      <c r="B284" s="15" t="inlineStr">
        <is>
          <t>412c6ff9-5e13-5d3d-8dfd-e64755a3a870</t>
        </is>
      </c>
      <c r="C284" s="15" t="inlineStr">
        <is>
          <t>PA</t>
        </is>
      </c>
      <c r="D284" s="15" t="inlineStr">
        <is>
          <t>2011 Lamborghini Huracan EVO</t>
        </is>
      </c>
      <c r="E284" s="15" t="inlineStr">
        <is>
          <t>03 Supercar</t>
        </is>
      </c>
      <c r="F284" s="16" t="n">
        <v>725000</v>
      </c>
      <c r="G284" s="17" t="n">
        <v>0.95</v>
      </c>
      <c r="H284" s="17" t="n">
        <v>1</v>
      </c>
      <c r="I284" s="17" t="n">
        <v>0.9591</v>
      </c>
      <c r="J284" s="17" t="n">
        <v>0.53</v>
      </c>
      <c r="K284" s="16">
        <f>ROUND(F284/100*G284*H284*I284/J284,2)</f>
        <v/>
      </c>
      <c r="L284" s="16" t="n">
        <v>12463.77</v>
      </c>
      <c r="M284" s="16">
        <f>L284-K284</f>
        <v/>
      </c>
      <c r="N284" s="15" t="inlineStr">
        <is>
          <t>decline</t>
        </is>
      </c>
      <c r="O284" s="15" t="inlineStr">
        <is>
          <t>indicative</t>
        </is>
      </c>
    </row>
    <row r="285">
      <c r="A285" s="3" t="inlineStr">
        <is>
          <t>2025-09-18</t>
        </is>
      </c>
      <c r="B285" s="3" t="inlineStr">
        <is>
          <t>34f439f9-5936-5fc2-aaf6-d65e74d6ce49</t>
        </is>
      </c>
      <c r="C285" s="3" t="inlineStr">
        <is>
          <t>CT</t>
        </is>
      </c>
      <c r="D285" s="3" t="inlineStr">
        <is>
          <t>1986 Maserati GranTurismo</t>
        </is>
      </c>
      <c r="E285" s="3" t="inlineStr">
        <is>
          <t>01 Luxury Sedan/SUV</t>
        </is>
      </c>
      <c r="F285" s="13" t="n">
        <v>805000</v>
      </c>
      <c r="G285" s="14" t="n">
        <v>0.65</v>
      </c>
      <c r="H285" s="14" t="n">
        <v>1.12</v>
      </c>
      <c r="I285" s="14" t="n">
        <v>0.9591</v>
      </c>
      <c r="J285" s="14" t="n">
        <v>0.53</v>
      </c>
      <c r="K285" s="13">
        <f>ROUND(F285/100*G285*H285*I285/J285,2)</f>
        <v/>
      </c>
      <c r="L285" s="13" t="n">
        <v>10605.11</v>
      </c>
      <c r="M285" s="13">
        <f>L285-K285</f>
        <v/>
      </c>
      <c r="N285" s="3" t="inlineStr">
        <is>
          <t>bind</t>
        </is>
      </c>
      <c r="O285" s="3" t="inlineStr">
        <is>
          <t>bound</t>
        </is>
      </c>
    </row>
    <row r="286">
      <c r="A286" s="15" t="inlineStr">
        <is>
          <t>2025-09-09</t>
        </is>
      </c>
      <c r="B286" s="15" t="inlineStr">
        <is>
          <t>adfac7db-80d5-52fd-8dda-3c78a7da6da2</t>
        </is>
      </c>
      <c r="C286" s="15" t="inlineStr">
        <is>
          <t>NY</t>
        </is>
      </c>
      <c r="D286" s="15" t="inlineStr">
        <is>
          <t>2023 BMW M8 Competition</t>
        </is>
      </c>
      <c r="E286" s="15" t="inlineStr">
        <is>
          <t>01 Luxury Sedan/SUV</t>
        </is>
      </c>
      <c r="F286" s="16" t="n">
        <v>700000</v>
      </c>
      <c r="G286" s="17" t="n">
        <v>0.65</v>
      </c>
      <c r="H286" s="17" t="n">
        <v>1.28</v>
      </c>
      <c r="I286" s="17" t="n">
        <v>0.9591</v>
      </c>
      <c r="J286" s="17" t="n">
        <v>0.53</v>
      </c>
      <c r="K286" s="16">
        <f>ROUND(F286/100*G286*H286*I286/J286,2)</f>
        <v/>
      </c>
      <c r="L286" s="16" t="n">
        <v>10539.24</v>
      </c>
      <c r="M286" s="16">
        <f>L286-K286</f>
        <v/>
      </c>
      <c r="N286" s="15" t="inlineStr">
        <is>
          <t>bind</t>
        </is>
      </c>
      <c r="O286" s="15" t="inlineStr">
        <is>
          <t>bound</t>
        </is>
      </c>
    </row>
    <row r="287">
      <c r="A287" s="3" t="inlineStr">
        <is>
          <t>2025-09-26</t>
        </is>
      </c>
      <c r="B287" s="3" t="inlineStr">
        <is>
          <t>c104d45b-37a7-5463-a789-b266ef7af43d</t>
        </is>
      </c>
      <c r="C287" s="3" t="inlineStr">
        <is>
          <t>WV</t>
        </is>
      </c>
      <c r="D287" s="3" t="inlineStr">
        <is>
          <t>2004 Mercedes-Benz AMG GT</t>
        </is>
      </c>
      <c r="E287" s="3" t="inlineStr">
        <is>
          <t>01 Luxury Sedan/SUV</t>
        </is>
      </c>
      <c r="F287" s="13" t="n">
        <v>705000</v>
      </c>
      <c r="G287" s="14" t="n">
        <v>0.65</v>
      </c>
      <c r="H287" s="14" t="n">
        <v>1.33</v>
      </c>
      <c r="I287" s="14" t="n">
        <v>0.9591</v>
      </c>
      <c r="J287" s="14" t="n">
        <v>0.53</v>
      </c>
      <c r="K287" s="13">
        <f>ROUND(F287/100*G287*H287*I287/J287,2)</f>
        <v/>
      </c>
      <c r="L287" s="13" t="n">
        <v>11029.15</v>
      </c>
      <c r="M287" s="13">
        <f>L287-K287</f>
        <v/>
      </c>
      <c r="N287" s="3" t="inlineStr">
        <is>
          <t>decline</t>
        </is>
      </c>
      <c r="O287" s="3" t="inlineStr">
        <is>
          <t>indicative</t>
        </is>
      </c>
    </row>
    <row r="288">
      <c r="A288" s="15" t="inlineStr">
        <is>
          <t>2025-09-18</t>
        </is>
      </c>
      <c r="B288" s="15" t="inlineStr">
        <is>
          <t>068be680-5603-59d0-9c0c-b604862371fa</t>
        </is>
      </c>
      <c r="C288" s="15" t="inlineStr">
        <is>
          <t>CA</t>
        </is>
      </c>
      <c r="D288" s="15" t="inlineStr">
        <is>
          <t>2012 Porsche 911 Turbo S</t>
        </is>
      </c>
      <c r="E288" s="15" t="inlineStr">
        <is>
          <t>01 Luxury Sedan/SUV</t>
        </is>
      </c>
      <c r="F288" s="16" t="n">
        <v>845000</v>
      </c>
      <c r="G288" s="17" t="n">
        <v>0.65</v>
      </c>
      <c r="H288" s="17" t="n">
        <v>1.35</v>
      </c>
      <c r="I288" s="17" t="n">
        <v>0.9591</v>
      </c>
      <c r="J288" s="17" t="n">
        <v>0.53</v>
      </c>
      <c r="K288" s="16">
        <f>ROUND(F288/100*G288*H288*I288/J288,2)</f>
        <v/>
      </c>
      <c r="L288" s="16" t="n">
        <v>13418.13</v>
      </c>
      <c r="M288" s="16">
        <f>L288-K288</f>
        <v/>
      </c>
      <c r="N288" s="15" t="inlineStr">
        <is>
          <t>decline</t>
        </is>
      </c>
      <c r="O288" s="15" t="inlineStr">
        <is>
          <t>indicative</t>
        </is>
      </c>
    </row>
    <row r="289">
      <c r="A289" s="3" t="inlineStr">
        <is>
          <t>2025-09-06</t>
        </is>
      </c>
      <c r="B289" s="3" t="inlineStr">
        <is>
          <t>3aabcf20-8222-5e69-aedb-9eb5b7429705</t>
        </is>
      </c>
      <c r="C289" s="3" t="inlineStr">
        <is>
          <t>CA</t>
        </is>
      </c>
      <c r="D289" s="3" t="inlineStr">
        <is>
          <t>1986 Maserati GranTurismo</t>
        </is>
      </c>
      <c r="E289" s="3" t="inlineStr">
        <is>
          <t>01 Luxury Sedan/SUV</t>
        </is>
      </c>
      <c r="F289" s="13" t="n">
        <v>480000</v>
      </c>
      <c r="G289" s="14" t="n">
        <v>0.75</v>
      </c>
      <c r="H289" s="14" t="n">
        <v>1.35</v>
      </c>
      <c r="I289" s="14" t="n">
        <v>0.9591</v>
      </c>
      <c r="J289" s="14" t="n">
        <v>0.53</v>
      </c>
      <c r="K289" s="13">
        <f>ROUND(F289/100*G289*H289*I289/J289,2)</f>
        <v/>
      </c>
      <c r="L289" s="13" t="n">
        <v>8794.76</v>
      </c>
      <c r="M289" s="13">
        <f>L289-K289</f>
        <v/>
      </c>
      <c r="N289" s="3" t="inlineStr">
        <is>
          <t>bind</t>
        </is>
      </c>
      <c r="O289" s="3" t="inlineStr">
        <is>
          <t>bound</t>
        </is>
      </c>
    </row>
    <row r="290">
      <c r="A290" s="15" t="inlineStr">
        <is>
          <t>2025-09-20</t>
        </is>
      </c>
      <c r="B290" s="15" t="inlineStr">
        <is>
          <t>e7caf7d6-1038-5bbe-b157-9390ffb930ae</t>
        </is>
      </c>
      <c r="C290" s="15" t="inlineStr">
        <is>
          <t>OH</t>
        </is>
      </c>
      <c r="D290" s="15" t="inlineStr">
        <is>
          <t>1990 Aston Martin DB12</t>
        </is>
      </c>
      <c r="E290" s="15" t="inlineStr">
        <is>
          <t>01 Luxury Sedan/SUV</t>
        </is>
      </c>
      <c r="F290" s="16" t="n">
        <v>645000</v>
      </c>
      <c r="G290" s="17" t="n">
        <v>0.65</v>
      </c>
      <c r="H290" s="17" t="n">
        <v>1.39</v>
      </c>
      <c r="I290" s="17" t="n">
        <v>0.9591</v>
      </c>
      <c r="J290" s="17" t="n">
        <v>0.53</v>
      </c>
      <c r="K290" s="16">
        <f>ROUND(F290/100*G290*H290*I290/J290,2)</f>
        <v/>
      </c>
      <c r="L290" s="16" t="n">
        <v>10545.71</v>
      </c>
      <c r="M290" s="16">
        <f>L290-K290</f>
        <v/>
      </c>
      <c r="N290" s="15" t="inlineStr">
        <is>
          <t>decline</t>
        </is>
      </c>
      <c r="O290" s="15" t="inlineStr">
        <is>
          <t>indicative</t>
        </is>
      </c>
    </row>
    <row r="291">
      <c r="A291" s="3" t="inlineStr">
        <is>
          <t>2025-09-07</t>
        </is>
      </c>
      <c r="B291" s="3" t="inlineStr">
        <is>
          <t>bd67089a-e553-5f95-a72d-960673b4a5e1</t>
        </is>
      </c>
      <c r="C291" s="3" t="inlineStr">
        <is>
          <t>OK</t>
        </is>
      </c>
      <c r="D291" s="3" t="inlineStr">
        <is>
          <t>1964 Lamborghini Huracan EVO</t>
        </is>
      </c>
      <c r="E291" s="3" t="inlineStr">
        <is>
          <t>03 Supercar</t>
        </is>
      </c>
      <c r="F291" s="13" t="n">
        <v>1145000</v>
      </c>
      <c r="G291" s="14" t="n">
        <v>0.8</v>
      </c>
      <c r="H291" s="14" t="n">
        <v>1.26</v>
      </c>
      <c r="I291" s="14" t="n">
        <v>0.9591</v>
      </c>
      <c r="J291" s="14" t="n">
        <v>0.53</v>
      </c>
      <c r="K291" s="13">
        <f>ROUND(F291/100*G291*H291*I291/J291,2)</f>
        <v/>
      </c>
      <c r="L291" s="13" t="n">
        <v>20885.94</v>
      </c>
      <c r="M291" s="13">
        <f>L291-K291</f>
        <v/>
      </c>
      <c r="N291" s="3" t="inlineStr">
        <is>
          <t>refer</t>
        </is>
      </c>
      <c r="O291" s="3" t="inlineStr">
        <is>
          <t>indicative</t>
        </is>
      </c>
    </row>
    <row r="292">
      <c r="A292" s="15" t="inlineStr">
        <is>
          <t>2025-09-11</t>
        </is>
      </c>
      <c r="B292" s="15" t="inlineStr">
        <is>
          <t>8a88bf34-c4e1-5d0a-bd0d-33171b181796</t>
        </is>
      </c>
      <c r="C292" s="15" t="inlineStr">
        <is>
          <t>RI</t>
        </is>
      </c>
      <c r="D292" s="15" t="inlineStr">
        <is>
          <t>1993 Ferrari 275 GTB/4</t>
        </is>
      </c>
      <c r="E292" s="15" t="inlineStr">
        <is>
          <t>07 Post-War Classic (1946-1972)</t>
        </is>
      </c>
      <c r="F292" s="16" t="n">
        <v>230000</v>
      </c>
      <c r="G292" s="17" t="n">
        <v>0.57</v>
      </c>
      <c r="H292" s="17" t="n">
        <v>1.37</v>
      </c>
      <c r="I292" s="17" t="n">
        <v>0.9591</v>
      </c>
      <c r="J292" s="17" t="n">
        <v>0.53</v>
      </c>
      <c r="K292" s="16">
        <f>ROUND(F292/100*G292*H292*I292/J292,2)</f>
        <v/>
      </c>
      <c r="L292" s="16" t="n">
        <v>3250.21</v>
      </c>
      <c r="M292" s="16">
        <f>L292-K292</f>
        <v/>
      </c>
      <c r="N292" s="15" t="inlineStr">
        <is>
          <t>decline</t>
        </is>
      </c>
      <c r="O292" s="15" t="inlineStr">
        <is>
          <t>indicative</t>
        </is>
      </c>
    </row>
    <row r="293">
      <c r="A293" s="3" t="inlineStr">
        <is>
          <t>2025-09-13</t>
        </is>
      </c>
      <c r="B293" s="3" t="inlineStr">
        <is>
          <t>188d98e7-a9cf-58fa-9166-37f7cde2cf27</t>
        </is>
      </c>
      <c r="C293" s="3" t="inlineStr">
        <is>
          <t>NE</t>
        </is>
      </c>
      <c r="D293" s="3" t="inlineStr">
        <is>
          <t>2007 Aston Martin DB12</t>
        </is>
      </c>
      <c r="E293" s="3" t="inlineStr">
        <is>
          <t>01 Luxury Sedan/SUV</t>
        </is>
      </c>
      <c r="F293" s="13" t="n">
        <v>795000</v>
      </c>
      <c r="G293" s="14" t="n">
        <v>0.65</v>
      </c>
      <c r="H293" s="14" t="n">
        <v>1.3</v>
      </c>
      <c r="I293" s="14" t="n">
        <v>0.9591</v>
      </c>
      <c r="J293" s="14" t="n">
        <v>0.53</v>
      </c>
      <c r="K293" s="13">
        <f>ROUND(F293/100*G293*H293*I293/J293,2)</f>
        <v/>
      </c>
      <c r="L293" s="13" t="n">
        <v>12156.59</v>
      </c>
      <c r="M293" s="13">
        <f>L293-K293</f>
        <v/>
      </c>
      <c r="N293" s="3" t="inlineStr">
        <is>
          <t>bind</t>
        </is>
      </c>
      <c r="O293" s="3" t="inlineStr">
        <is>
          <t>bound</t>
        </is>
      </c>
    </row>
    <row r="294">
      <c r="A294" s="15" t="inlineStr">
        <is>
          <t>2025-09-29</t>
        </is>
      </c>
      <c r="B294" s="15" t="inlineStr">
        <is>
          <t>fec9c59f-ec81-54e8-b7ff-26aa849aac88</t>
        </is>
      </c>
      <c r="C294" s="15" t="inlineStr">
        <is>
          <t>NY</t>
        </is>
      </c>
      <c r="D294" s="15" t="inlineStr">
        <is>
          <t>1982 Alfa Romeo 8C 2900</t>
        </is>
      </c>
      <c r="E294" s="15" t="inlineStr">
        <is>
          <t>06 Vintage Pre-War (pre-1946)</t>
        </is>
      </c>
      <c r="F294" s="16" t="n">
        <v>1120000</v>
      </c>
      <c r="G294" s="17" t="n">
        <v>0.34</v>
      </c>
      <c r="H294" s="17" t="n">
        <v>1.28</v>
      </c>
      <c r="I294" s="17" t="n">
        <v>0.9591</v>
      </c>
      <c r="J294" s="17" t="n">
        <v>0.53</v>
      </c>
      <c r="K294" s="16">
        <f>ROUND(F294/100*G294*H294*I294/J294,2)</f>
        <v/>
      </c>
      <c r="L294" s="16" t="n">
        <v>8820.540000000001</v>
      </c>
      <c r="M294" s="16">
        <f>L294-K294</f>
        <v/>
      </c>
      <c r="N294" s="15" t="inlineStr">
        <is>
          <t>decline</t>
        </is>
      </c>
      <c r="O294" s="15" t="inlineStr">
        <is>
          <t>indicative</t>
        </is>
      </c>
    </row>
    <row r="295">
      <c r="A295" s="3" t="inlineStr">
        <is>
          <t>2025-09-04</t>
        </is>
      </c>
      <c r="B295" s="3" t="inlineStr">
        <is>
          <t>43790988-dbc5-59b8-a1da-8e6bf25be3e0</t>
        </is>
      </c>
      <c r="C295" s="3" t="inlineStr">
        <is>
          <t>OH</t>
        </is>
      </c>
      <c r="D295" s="3" t="inlineStr">
        <is>
          <t>2009 Icon Derelict</t>
        </is>
      </c>
      <c r="E295" s="3" t="inlineStr">
        <is>
          <t>11 Restomod/Coachbuilt</t>
        </is>
      </c>
      <c r="F295" s="13" t="n">
        <v>420000</v>
      </c>
      <c r="G295" s="14" t="n">
        <v>0.88</v>
      </c>
      <c r="H295" s="14" t="n">
        <v>1.39</v>
      </c>
      <c r="I295" s="14" t="n">
        <v>0.9591</v>
      </c>
      <c r="J295" s="14" t="n">
        <v>0.53</v>
      </c>
      <c r="K295" s="13">
        <f>ROUND(F295/100*G295*H295*I295/J295,2)</f>
        <v/>
      </c>
      <c r="L295" s="13" t="n">
        <v>9296.82</v>
      </c>
      <c r="M295" s="13">
        <f>L295-K295</f>
        <v/>
      </c>
      <c r="N295" s="3" t="inlineStr">
        <is>
          <t>bind</t>
        </is>
      </c>
      <c r="O295" s="3" t="inlineStr">
        <is>
          <t>bound</t>
        </is>
      </c>
    </row>
    <row r="296">
      <c r="A296" s="15" t="inlineStr">
        <is>
          <t>2025-09-25</t>
        </is>
      </c>
      <c r="B296" s="15" t="inlineStr">
        <is>
          <t>7778a76f-3ad1-5050-98a6-be81e9318d94</t>
        </is>
      </c>
      <c r="C296" s="15" t="inlineStr">
        <is>
          <t>NC</t>
        </is>
      </c>
      <c r="D296" s="15" t="inlineStr">
        <is>
          <t>1990 McLaren 750S</t>
        </is>
      </c>
      <c r="E296" s="15" t="inlineStr">
        <is>
          <t>03 Supercar</t>
        </is>
      </c>
      <c r="F296" s="16" t="n">
        <v>425000</v>
      </c>
      <c r="G296" s="17" t="n">
        <v>1.15</v>
      </c>
      <c r="H296" s="17" t="n">
        <v>1.15</v>
      </c>
      <c r="I296" s="17" t="n">
        <v>0.9591</v>
      </c>
      <c r="J296" s="17" t="n">
        <v>0.53</v>
      </c>
      <c r="K296" s="16">
        <f>ROUND(F296/100*G296*H296*I296/J296,2)</f>
        <v/>
      </c>
      <c r="L296" s="16" t="n">
        <v>10171.21</v>
      </c>
      <c r="M296" s="16">
        <f>L296-K296</f>
        <v/>
      </c>
      <c r="N296" s="15" t="inlineStr">
        <is>
          <t>bind</t>
        </is>
      </c>
      <c r="O296" s="15" t="inlineStr">
        <is>
          <t>bound</t>
        </is>
      </c>
    </row>
    <row r="297">
      <c r="A297" s="3" t="inlineStr">
        <is>
          <t>2025-09-14</t>
        </is>
      </c>
      <c r="B297" s="3" t="inlineStr">
        <is>
          <t>4958cd40-6904-5f0f-a7e7-2507b90def80</t>
        </is>
      </c>
      <c r="C297" s="3" t="inlineStr">
        <is>
          <t>TN</t>
        </is>
      </c>
      <c r="D297" s="3" t="inlineStr">
        <is>
          <t>1997 Bentley Continental GT</t>
        </is>
      </c>
      <c r="E297" s="3" t="inlineStr">
        <is>
          <t>01 Luxury Sedan/SUV</t>
        </is>
      </c>
      <c r="F297" s="13" t="n">
        <v>380000</v>
      </c>
      <c r="G297" s="14" t="n">
        <v>0.75</v>
      </c>
      <c r="H297" s="14" t="n">
        <v>0.98</v>
      </c>
      <c r="I297" s="14" t="n">
        <v>0.9591</v>
      </c>
      <c r="J297" s="14" t="n">
        <v>0.53</v>
      </c>
      <c r="K297" s="13">
        <f>ROUND(F297/100*G297*H297*I297/J297,2)</f>
        <v/>
      </c>
      <c r="L297" s="13" t="n">
        <v>5054.27</v>
      </c>
      <c r="M297" s="13">
        <f>L297-K297</f>
        <v/>
      </c>
      <c r="N297" s="3" t="inlineStr">
        <is>
          <t>decline</t>
        </is>
      </c>
      <c r="O297" s="3" t="inlineStr">
        <is>
          <t>indicative</t>
        </is>
      </c>
    </row>
    <row r="298">
      <c r="A298" s="15" t="inlineStr">
        <is>
          <t>2025-09-01</t>
        </is>
      </c>
      <c r="B298" s="15" t="inlineStr">
        <is>
          <t>1bfeea17-23d2-546d-b927-ecc4d61ae67d</t>
        </is>
      </c>
      <c r="C298" s="15" t="inlineStr">
        <is>
          <t>MT</t>
        </is>
      </c>
      <c r="D298" s="15" t="inlineStr">
        <is>
          <t>2023 Lamborghini Huracan EVO</t>
        </is>
      </c>
      <c r="E298" s="15" t="inlineStr">
        <is>
          <t>03 Supercar</t>
        </is>
      </c>
      <c r="F298" s="16" t="n">
        <v>1070000</v>
      </c>
      <c r="G298" s="17" t="n">
        <v>0.8</v>
      </c>
      <c r="H298" s="17" t="n">
        <v>0.93</v>
      </c>
      <c r="I298" s="17" t="n">
        <v>0.9591</v>
      </c>
      <c r="J298" s="17" t="n">
        <v>0.53</v>
      </c>
      <c r="K298" s="16">
        <f>ROUND(F298/100*G298*H298*I298/J298,2)</f>
        <v/>
      </c>
      <c r="L298" s="16" t="n">
        <v>14406.05</v>
      </c>
      <c r="M298" s="16">
        <f>L298-K298</f>
        <v/>
      </c>
      <c r="N298" s="15" t="inlineStr">
        <is>
          <t>bind</t>
        </is>
      </c>
      <c r="O298" s="15" t="inlineStr">
        <is>
          <t>bound</t>
        </is>
      </c>
    </row>
    <row r="299">
      <c r="A299" s="3" t="inlineStr">
        <is>
          <t>2025-09-03</t>
        </is>
      </c>
      <c r="B299" s="3" t="inlineStr">
        <is>
          <t>35a3ef57-0170-50e8-aa42-67ca56868ef7</t>
        </is>
      </c>
      <c r="C299" s="3" t="inlineStr">
        <is>
          <t>NJ</t>
        </is>
      </c>
      <c r="D299" s="3" t="inlineStr">
        <is>
          <t>2005 Ferrari 296 GTB</t>
        </is>
      </c>
      <c r="E299" s="3" t="inlineStr">
        <is>
          <t>03 Supercar</t>
        </is>
      </c>
      <c r="F299" s="13" t="n">
        <v>630000</v>
      </c>
      <c r="G299" s="14" t="n">
        <v>0.95</v>
      </c>
      <c r="H299" s="14" t="n">
        <v>0.91</v>
      </c>
      <c r="I299" s="14" t="n">
        <v>0.9591</v>
      </c>
      <c r="J299" s="14" t="n">
        <v>0.53</v>
      </c>
      <c r="K299" s="13">
        <f>ROUND(F299/100*G299*H299*I299/J299,2)</f>
        <v/>
      </c>
      <c r="L299" s="13" t="n">
        <v>9855.84</v>
      </c>
      <c r="M299" s="13">
        <f>L299-K299</f>
        <v/>
      </c>
      <c r="N299" s="3" t="inlineStr">
        <is>
          <t>bind</t>
        </is>
      </c>
      <c r="O299" s="3" t="inlineStr">
        <is>
          <t>bound</t>
        </is>
      </c>
    </row>
    <row r="300">
      <c r="A300" s="15" t="inlineStr">
        <is>
          <t>2025-09-09</t>
        </is>
      </c>
      <c r="B300" s="15" t="inlineStr">
        <is>
          <t>edd775a3-7ded-578e-87d5-94630b780459</t>
        </is>
      </c>
      <c r="C300" s="15" t="inlineStr">
        <is>
          <t>IN</t>
        </is>
      </c>
      <c r="D300" s="15" t="inlineStr">
        <is>
          <t>2004 Lamborghini Huracan EVO</t>
        </is>
      </c>
      <c r="E300" s="15" t="inlineStr">
        <is>
          <t>03 Supercar</t>
        </is>
      </c>
      <c r="F300" s="16" t="n">
        <v>1255000</v>
      </c>
      <c r="G300" s="17" t="n">
        <v>0.8</v>
      </c>
      <c r="H300" s="17" t="n">
        <v>1.23</v>
      </c>
      <c r="I300" s="17" t="n">
        <v>0.9591</v>
      </c>
      <c r="J300" s="17" t="n">
        <v>0.53</v>
      </c>
      <c r="K300" s="16">
        <f>ROUND(F300/100*G300*H300*I300/J300,2)</f>
        <v/>
      </c>
      <c r="L300" s="16" t="n">
        <v>22347.39</v>
      </c>
      <c r="M300" s="16">
        <f>L300-K300</f>
        <v/>
      </c>
      <c r="N300" s="15" t="inlineStr">
        <is>
          <t>bind</t>
        </is>
      </c>
      <c r="O300" s="15" t="inlineStr">
        <is>
          <t>bound</t>
        </is>
      </c>
    </row>
    <row r="301">
      <c r="A301" s="3" t="inlineStr">
        <is>
          <t>2025-09-05</t>
        </is>
      </c>
      <c r="B301" s="3" t="inlineStr">
        <is>
          <t>373065a9-29e2-510a-b444-4385687c4b1b</t>
        </is>
      </c>
      <c r="C301" s="3" t="inlineStr">
        <is>
          <t>OH</t>
        </is>
      </c>
      <c r="D301" s="3" t="inlineStr">
        <is>
          <t>2015 Aston Martin DB5</t>
        </is>
      </c>
      <c r="E301" s="3" t="inlineStr">
        <is>
          <t>07 Post-War Classic (1946-1972)</t>
        </is>
      </c>
      <c r="F301" s="13" t="n">
        <v>1600000</v>
      </c>
      <c r="G301" s="14" t="n">
        <v>0.38</v>
      </c>
      <c r="H301" s="14" t="n">
        <v>1.39</v>
      </c>
      <c r="I301" s="14" t="n">
        <v>0.9591</v>
      </c>
      <c r="J301" s="14" t="n">
        <v>0.53</v>
      </c>
      <c r="K301" s="13">
        <f>ROUND(F301/100*G301*H301*I301/J301,2)</f>
        <v/>
      </c>
      <c r="L301" s="13" t="n">
        <v>15293.48</v>
      </c>
      <c r="M301" s="13">
        <f>L301-K301</f>
        <v/>
      </c>
      <c r="N301" s="3" t="inlineStr">
        <is>
          <t>bind</t>
        </is>
      </c>
      <c r="O301" s="3" t="inlineStr">
        <is>
          <t>bound</t>
        </is>
      </c>
    </row>
    <row r="302">
      <c r="A302" s="15" t="inlineStr">
        <is>
          <t>2025-09-17</t>
        </is>
      </c>
      <c r="B302" s="15" t="inlineStr">
        <is>
          <t>2bf52859-80f5-5b3e-9191-f70cfdaa72a0</t>
        </is>
      </c>
      <c r="C302" s="15" t="inlineStr">
        <is>
          <t>NH</t>
        </is>
      </c>
      <c r="D302" s="15" t="inlineStr">
        <is>
          <t>1969 Ferrari 296 GTB</t>
        </is>
      </c>
      <c r="E302" s="15" t="inlineStr">
        <is>
          <t>03 Supercar</t>
        </is>
      </c>
      <c r="F302" s="16" t="n">
        <v>600000</v>
      </c>
      <c r="G302" s="17" t="n">
        <v>0.95</v>
      </c>
      <c r="H302" s="17" t="n">
        <v>1.04</v>
      </c>
      <c r="I302" s="17" t="n">
        <v>0.9591</v>
      </c>
      <c r="J302" s="17" t="n">
        <v>0.53</v>
      </c>
      <c r="K302" s="16">
        <f>ROUND(F302/100*G302*H302*I302/J302,2)</f>
        <v/>
      </c>
      <c r="L302" s="16" t="n">
        <v>10727.45</v>
      </c>
      <c r="M302" s="16">
        <f>L302-K302</f>
        <v/>
      </c>
      <c r="N302" s="15" t="inlineStr">
        <is>
          <t>bind</t>
        </is>
      </c>
      <c r="O302" s="15" t="inlineStr">
        <is>
          <t>bound</t>
        </is>
      </c>
    </row>
    <row r="303">
      <c r="A303" s="3" t="inlineStr">
        <is>
          <t>2025-09-02</t>
        </is>
      </c>
      <c r="B303" s="3" t="inlineStr">
        <is>
          <t>fe9d67da-9b9c-596d-abb1-c9630b347b39</t>
        </is>
      </c>
      <c r="C303" s="3" t="inlineStr">
        <is>
          <t>CA</t>
        </is>
      </c>
      <c r="D303" s="3" t="inlineStr">
        <is>
          <t>2021 Maserati GranTurismo</t>
        </is>
      </c>
      <c r="E303" s="3" t="inlineStr">
        <is>
          <t>01 Luxury Sedan/SUV</t>
        </is>
      </c>
      <c r="F303" s="13" t="n">
        <v>615000</v>
      </c>
      <c r="G303" s="14" t="n">
        <v>0.65</v>
      </c>
      <c r="H303" s="14" t="n">
        <v>1.35</v>
      </c>
      <c r="I303" s="14" t="n">
        <v>0.9591</v>
      </c>
      <c r="J303" s="14" t="n">
        <v>0.53</v>
      </c>
      <c r="K303" s="13">
        <f>ROUND(F303/100*G303*H303*I303/J303,2)</f>
        <v/>
      </c>
      <c r="L303" s="13" t="n">
        <v>9765.85</v>
      </c>
      <c r="M303" s="13">
        <f>L303-K303</f>
        <v/>
      </c>
      <c r="N303" s="3" t="inlineStr">
        <is>
          <t>bind</t>
        </is>
      </c>
      <c r="O303" s="3" t="inlineStr">
        <is>
          <t>bound</t>
        </is>
      </c>
    </row>
    <row r="304">
      <c r="A304" s="15" t="inlineStr">
        <is>
          <t>2025-09-30</t>
        </is>
      </c>
      <c r="B304" s="15" t="inlineStr">
        <is>
          <t>0f5a4180-43a0-58ba-83aa-56e72146b8cd</t>
        </is>
      </c>
      <c r="C304" s="15" t="inlineStr">
        <is>
          <t>CA</t>
        </is>
      </c>
      <c r="D304" s="15" t="inlineStr">
        <is>
          <t>1978 BMW M8 Competition</t>
        </is>
      </c>
      <c r="E304" s="15" t="inlineStr">
        <is>
          <t>01 Luxury Sedan/SUV</t>
        </is>
      </c>
      <c r="F304" s="16" t="n">
        <v>615000</v>
      </c>
      <c r="G304" s="17" t="n">
        <v>0.65</v>
      </c>
      <c r="H304" s="17" t="n">
        <v>1.35</v>
      </c>
      <c r="I304" s="17" t="n">
        <v>0.9591</v>
      </c>
      <c r="J304" s="17" t="n">
        <v>0.53</v>
      </c>
      <c r="K304" s="16">
        <f>ROUND(F304/100*G304*H304*I304/J304,2)</f>
        <v/>
      </c>
      <c r="L304" s="16" t="n">
        <v>9765.85</v>
      </c>
      <c r="M304" s="16">
        <f>L304-K304</f>
        <v/>
      </c>
      <c r="N304" s="15" t="inlineStr">
        <is>
          <t>bind</t>
        </is>
      </c>
      <c r="O304" s="15" t="inlineStr">
        <is>
          <t>bound</t>
        </is>
      </c>
    </row>
    <row r="305">
      <c r="A305" s="3" t="inlineStr">
        <is>
          <t>2025-09-27</t>
        </is>
      </c>
      <c r="B305" s="3" t="inlineStr">
        <is>
          <t>ad620614-ba48-5d1c-83dc-0d869a8c5697</t>
        </is>
      </c>
      <c r="C305" s="3" t="inlineStr">
        <is>
          <t>WV</t>
        </is>
      </c>
      <c r="D305" s="3" t="inlineStr">
        <is>
          <t>2002 Singer 911 Reimagined</t>
        </is>
      </c>
      <c r="E305" s="3" t="inlineStr">
        <is>
          <t>11 Restomod/Coachbuilt</t>
        </is>
      </c>
      <c r="F305" s="13" t="n">
        <v>945000</v>
      </c>
      <c r="G305" s="14" t="n">
        <v>0.78</v>
      </c>
      <c r="H305" s="14" t="n">
        <v>1.33</v>
      </c>
      <c r="I305" s="14" t="n">
        <v>0.9591</v>
      </c>
      <c r="J305" s="14" t="n">
        <v>0.53</v>
      </c>
      <c r="K305" s="13">
        <f>ROUND(F305/100*G305*H305*I305/J305,2)</f>
        <v/>
      </c>
      <c r="L305" s="13" t="n">
        <v>17740.51</v>
      </c>
      <c r="M305" s="13">
        <f>L305-K305</f>
        <v/>
      </c>
      <c r="N305" s="3" t="inlineStr">
        <is>
          <t>bind</t>
        </is>
      </c>
      <c r="O305" s="3" t="inlineStr">
        <is>
          <t>bound</t>
        </is>
      </c>
    </row>
    <row r="306">
      <c r="A306" s="15" t="inlineStr">
        <is>
          <t>2025-09-10</t>
        </is>
      </c>
      <c r="B306" s="15" t="inlineStr">
        <is>
          <t>13b97e5f-b5d9-585c-b6d3-0fada8ac0927</t>
        </is>
      </c>
      <c r="C306" s="15" t="inlineStr">
        <is>
          <t>MA</t>
        </is>
      </c>
      <c r="D306" s="15" t="inlineStr">
        <is>
          <t>1975 BMW M8 Competition</t>
        </is>
      </c>
      <c r="E306" s="15" t="inlineStr">
        <is>
          <t>01 Luxury Sedan/SUV</t>
        </is>
      </c>
      <c r="F306" s="16" t="n">
        <v>620000</v>
      </c>
      <c r="G306" s="17" t="n">
        <v>0.65</v>
      </c>
      <c r="H306" s="17" t="n">
        <v>1.25</v>
      </c>
      <c r="I306" s="17" t="n">
        <v>0.9591</v>
      </c>
      <c r="J306" s="17" t="n">
        <v>0.53</v>
      </c>
      <c r="K306" s="16">
        <f>ROUND(F306/100*G306*H306*I306/J306,2)</f>
        <v/>
      </c>
      <c r="L306" s="16" t="n">
        <v>9115.98</v>
      </c>
      <c r="M306" s="16">
        <f>L306-K306</f>
        <v/>
      </c>
      <c r="N306" s="15" t="inlineStr">
        <is>
          <t>bind</t>
        </is>
      </c>
      <c r="O306" s="15" t="inlineStr">
        <is>
          <t>bound</t>
        </is>
      </c>
    </row>
    <row r="307">
      <c r="A307" s="3" t="inlineStr">
        <is>
          <t>2025-09-06</t>
        </is>
      </c>
      <c r="B307" s="3" t="inlineStr">
        <is>
          <t>9c32d35d-dcd3-516f-ac29-ff4279967f21</t>
        </is>
      </c>
      <c r="C307" s="3" t="inlineStr">
        <is>
          <t>MN</t>
        </is>
      </c>
      <c r="D307" s="3" t="inlineStr">
        <is>
          <t>1971 Mercedes-Benz AMG GT</t>
        </is>
      </c>
      <c r="E307" s="3" t="inlineStr">
        <is>
          <t>01 Luxury Sedan/SUV</t>
        </is>
      </c>
      <c r="F307" s="13" t="n">
        <v>290000</v>
      </c>
      <c r="G307" s="14" t="n">
        <v>0.75</v>
      </c>
      <c r="H307" s="14" t="n">
        <v>1.32</v>
      </c>
      <c r="I307" s="14" t="n">
        <v>0.9591</v>
      </c>
      <c r="J307" s="14" t="n">
        <v>0.53</v>
      </c>
      <c r="K307" s="13">
        <f>ROUND(F307/100*G307*H307*I307/J307,2)</f>
        <v/>
      </c>
      <c r="L307" s="13" t="n">
        <v>5195.43</v>
      </c>
      <c r="M307" s="13">
        <f>L307-K307</f>
        <v/>
      </c>
      <c r="N307" s="3" t="inlineStr">
        <is>
          <t>bind</t>
        </is>
      </c>
      <c r="O307" s="3" t="inlineStr">
        <is>
          <t>bound</t>
        </is>
      </c>
    </row>
    <row r="308">
      <c r="A308" s="15" t="inlineStr">
        <is>
          <t>2025-09-19</t>
        </is>
      </c>
      <c r="B308" s="15" t="inlineStr">
        <is>
          <t>2b022548-eda7-5570-988d-d9e2a5e2723d</t>
        </is>
      </c>
      <c r="C308" s="15" t="inlineStr">
        <is>
          <t>NH</t>
        </is>
      </c>
      <c r="D308" s="15" t="inlineStr">
        <is>
          <t>1972 Mercedes-Benz AMG GT</t>
        </is>
      </c>
      <c r="E308" s="15" t="inlineStr">
        <is>
          <t>01 Luxury Sedan/SUV</t>
        </is>
      </c>
      <c r="F308" s="16" t="n">
        <v>670000</v>
      </c>
      <c r="G308" s="17" t="n">
        <v>0.65</v>
      </c>
      <c r="H308" s="17" t="n">
        <v>1.04</v>
      </c>
      <c r="I308" s="17" t="n">
        <v>0.9591</v>
      </c>
      <c r="J308" s="17" t="n">
        <v>0.53</v>
      </c>
      <c r="K308" s="16">
        <f>ROUND(F308/100*G308*H308*I308/J308,2)</f>
        <v/>
      </c>
      <c r="L308" s="16" t="n">
        <v>8196.139999999999</v>
      </c>
      <c r="M308" s="16">
        <f>L308-K308</f>
        <v/>
      </c>
      <c r="N308" s="15" t="inlineStr">
        <is>
          <t>refer</t>
        </is>
      </c>
      <c r="O308" s="15" t="inlineStr">
        <is>
          <t>indicative</t>
        </is>
      </c>
    </row>
    <row r="309">
      <c r="A309" s="3" t="inlineStr">
        <is>
          <t>2025-09-14</t>
        </is>
      </c>
      <c r="B309" s="3" t="inlineStr">
        <is>
          <t>09393ef5-4699-5262-af3e-06e56e07c570</t>
        </is>
      </c>
      <c r="C309" s="3" t="inlineStr">
        <is>
          <t>KS</t>
        </is>
      </c>
      <c r="D309" s="3" t="inlineStr">
        <is>
          <t>1971 McLaren 750S</t>
        </is>
      </c>
      <c r="E309" s="3" t="inlineStr">
        <is>
          <t>03 Supercar</t>
        </is>
      </c>
      <c r="F309" s="13" t="n">
        <v>850000</v>
      </c>
      <c r="G309" s="14" t="n">
        <v>0.95</v>
      </c>
      <c r="H309" s="14" t="n">
        <v>0.97</v>
      </c>
      <c r="I309" s="14" t="n">
        <v>0.9591</v>
      </c>
      <c r="J309" s="14" t="n">
        <v>0.53</v>
      </c>
      <c r="K309" s="13">
        <f>ROUND(F309/100*G309*H309*I309/J309,2)</f>
        <v/>
      </c>
      <c r="L309" s="13" t="n">
        <v>14174.32</v>
      </c>
      <c r="M309" s="13">
        <f>L309-K309</f>
        <v/>
      </c>
      <c r="N309" s="3" t="inlineStr">
        <is>
          <t>bind</t>
        </is>
      </c>
      <c r="O309" s="3" t="inlineStr">
        <is>
          <t>bound</t>
        </is>
      </c>
    </row>
    <row r="310">
      <c r="A310" s="15" t="inlineStr">
        <is>
          <t>2025-09-08</t>
        </is>
      </c>
      <c r="B310" s="15" t="inlineStr">
        <is>
          <t>f10ace8c-a0a1-54c0-8bf0-164ecb5ba215</t>
        </is>
      </c>
      <c r="C310" s="15" t="inlineStr">
        <is>
          <t>CO</t>
        </is>
      </c>
      <c r="D310" s="15" t="inlineStr">
        <is>
          <t>1955 Mercedes-Benz AMG GT</t>
        </is>
      </c>
      <c r="E310" s="15" t="inlineStr">
        <is>
          <t>01 Luxury Sedan/SUV</t>
        </is>
      </c>
      <c r="F310" s="16" t="n">
        <v>690000</v>
      </c>
      <c r="G310" s="17" t="n">
        <v>0.65</v>
      </c>
      <c r="H310" s="17" t="n">
        <v>1.1</v>
      </c>
      <c r="I310" s="17" t="n">
        <v>0.9591</v>
      </c>
      <c r="J310" s="17" t="n">
        <v>0.53</v>
      </c>
      <c r="K310" s="16">
        <f>ROUND(F310/100*G310*H310*I310/J310,2)</f>
        <v/>
      </c>
      <c r="L310" s="16" t="n">
        <v>8927.77</v>
      </c>
      <c r="M310" s="16">
        <f>L310-K310</f>
        <v/>
      </c>
      <c r="N310" s="15" t="inlineStr">
        <is>
          <t>decline</t>
        </is>
      </c>
      <c r="O310" s="15" t="inlineStr">
        <is>
          <t>indicative</t>
        </is>
      </c>
    </row>
    <row r="311">
      <c r="A311" s="3" t="inlineStr">
        <is>
          <t>2025-09-03</t>
        </is>
      </c>
      <c r="B311" s="3" t="inlineStr">
        <is>
          <t>44009632-be45-5004-831c-7f359d932a4d</t>
        </is>
      </c>
      <c r="C311" s="3" t="inlineStr">
        <is>
          <t>MT</t>
        </is>
      </c>
      <c r="D311" s="3" t="inlineStr">
        <is>
          <t>1965 Jaguar E-Type Series 1</t>
        </is>
      </c>
      <c r="E311" s="3" t="inlineStr">
        <is>
          <t>07 Post-War Classic (1946-1972)</t>
        </is>
      </c>
      <c r="F311" s="13" t="n">
        <v>710000</v>
      </c>
      <c r="G311" s="14" t="n">
        <v>0.43</v>
      </c>
      <c r="H311" s="14" t="n">
        <v>0.93</v>
      </c>
      <c r="I311" s="14" t="n">
        <v>0.9591</v>
      </c>
      <c r="J311" s="14" t="n">
        <v>0.53</v>
      </c>
      <c r="K311" s="13">
        <f>ROUND(F311/100*G311*H311*I311/J311,2)</f>
        <v/>
      </c>
      <c r="L311" s="13" t="n">
        <v>5138.04</v>
      </c>
      <c r="M311" s="13">
        <f>L311-K311</f>
        <v/>
      </c>
      <c r="N311" s="3" t="inlineStr">
        <is>
          <t>decline</t>
        </is>
      </c>
      <c r="O311" s="3" t="inlineStr">
        <is>
          <t>indicative</t>
        </is>
      </c>
    </row>
    <row r="312">
      <c r="A312" s="15" t="inlineStr">
        <is>
          <t>2025-09-28</t>
        </is>
      </c>
      <c r="B312" s="15" t="inlineStr">
        <is>
          <t>6eda6994-e44d-5f3f-bac9-261c2a9f67f6</t>
        </is>
      </c>
      <c r="C312" s="15" t="inlineStr">
        <is>
          <t>MD</t>
        </is>
      </c>
      <c r="D312" s="15" t="inlineStr">
        <is>
          <t>2007 Mercedes-Benz AMG GT</t>
        </is>
      </c>
      <c r="E312" s="15" t="inlineStr">
        <is>
          <t>01 Luxury Sedan/SUV</t>
        </is>
      </c>
      <c r="F312" s="16" t="n">
        <v>540000</v>
      </c>
      <c r="G312" s="17" t="n">
        <v>0.65</v>
      </c>
      <c r="H312" s="17" t="n">
        <v>0.95</v>
      </c>
      <c r="I312" s="17" t="n">
        <v>0.9591</v>
      </c>
      <c r="J312" s="17" t="n">
        <v>0.53</v>
      </c>
      <c r="K312" s="16">
        <f>ROUND(F312/100*G312*H312*I312/J312,2)</f>
        <v/>
      </c>
      <c r="L312" s="16" t="n">
        <v>6034.19</v>
      </c>
      <c r="M312" s="16">
        <f>L312-K312</f>
        <v/>
      </c>
      <c r="N312" s="15" t="inlineStr">
        <is>
          <t>bind</t>
        </is>
      </c>
      <c r="O312" s="15" t="inlineStr">
        <is>
          <t>bound</t>
        </is>
      </c>
    </row>
    <row r="313">
      <c r="A313" s="3" t="inlineStr">
        <is>
          <t>2025-09-29</t>
        </is>
      </c>
      <c r="B313" s="3" t="inlineStr">
        <is>
          <t>dba4e33b-0935-59f4-a164-58cc15e573f1</t>
        </is>
      </c>
      <c r="C313" s="3" t="inlineStr">
        <is>
          <t>WY</t>
        </is>
      </c>
      <c r="D313" s="3" t="inlineStr">
        <is>
          <t>1959 Bugatti Type 57</t>
        </is>
      </c>
      <c r="E313" s="3" t="inlineStr">
        <is>
          <t>06 Vintage Pre-War (pre-1946)</t>
        </is>
      </c>
      <c r="F313" s="13" t="n">
        <v>1670000</v>
      </c>
      <c r="G313" s="14" t="n">
        <v>0.34</v>
      </c>
      <c r="H313" s="14" t="n">
        <v>1.07</v>
      </c>
      <c r="I313" s="14" t="n">
        <v>0.9591</v>
      </c>
      <c r="J313" s="14" t="n">
        <v>0.53</v>
      </c>
      <c r="K313" s="13">
        <f>ROUND(F313/100*G313*H313*I313/J313,2)</f>
        <v/>
      </c>
      <c r="L313" s="13" t="n">
        <v>10994.29</v>
      </c>
      <c r="M313" s="13">
        <f>L313-K313</f>
        <v/>
      </c>
      <c r="N313" s="3" t="inlineStr">
        <is>
          <t>bind</t>
        </is>
      </c>
      <c r="O313" s="3" t="inlineStr">
        <is>
          <t>bound</t>
        </is>
      </c>
    </row>
    <row r="314">
      <c r="A314" s="15" t="inlineStr">
        <is>
          <t>2025-09-21</t>
        </is>
      </c>
      <c r="B314" s="15" t="inlineStr">
        <is>
          <t>469f8d16-5282-5d4c-9c71-e4446bb4745d</t>
        </is>
      </c>
      <c r="C314" s="15" t="inlineStr">
        <is>
          <t>OR</t>
        </is>
      </c>
      <c r="D314" s="15" t="inlineStr">
        <is>
          <t>1980 BMW M8 Competition</t>
        </is>
      </c>
      <c r="E314" s="15" t="inlineStr">
        <is>
          <t>01 Luxury Sedan/SUV</t>
        </is>
      </c>
      <c r="F314" s="16" t="n">
        <v>490000</v>
      </c>
      <c r="G314" s="17" t="n">
        <v>0.75</v>
      </c>
      <c r="H314" s="17" t="n">
        <v>1.13</v>
      </c>
      <c r="I314" s="17" t="n">
        <v>0.9591</v>
      </c>
      <c r="J314" s="17" t="n">
        <v>0.53</v>
      </c>
      <c r="K314" s="16">
        <f>ROUND(F314/100*G314*H314*I314/J314,2)</f>
        <v/>
      </c>
      <c r="L314" s="16" t="n">
        <v>7514.91</v>
      </c>
      <c r="M314" s="16">
        <f>L314-K314</f>
        <v/>
      </c>
      <c r="N314" s="15" t="inlineStr">
        <is>
          <t>bind</t>
        </is>
      </c>
      <c r="O314" s="15" t="inlineStr">
        <is>
          <t>bound</t>
        </is>
      </c>
    </row>
    <row r="315">
      <c r="A315" s="3" t="inlineStr">
        <is>
          <t>2025-09-07</t>
        </is>
      </c>
      <c r="B315" s="3" t="inlineStr">
        <is>
          <t>7c829ce8-8eeb-5f2c-8253-010f422d6df2</t>
        </is>
      </c>
      <c r="C315" s="3" t="inlineStr">
        <is>
          <t>OH</t>
        </is>
      </c>
      <c r="D315" s="3" t="inlineStr">
        <is>
          <t>1997 Aston Martin DB12</t>
        </is>
      </c>
      <c r="E315" s="3" t="inlineStr">
        <is>
          <t>01 Luxury Sedan/SUV</t>
        </is>
      </c>
      <c r="F315" s="13" t="n">
        <v>795000</v>
      </c>
      <c r="G315" s="14" t="n">
        <v>0.65</v>
      </c>
      <c r="H315" s="14" t="n">
        <v>1.39</v>
      </c>
      <c r="I315" s="14" t="n">
        <v>0.9591</v>
      </c>
      <c r="J315" s="14" t="n">
        <v>0.53</v>
      </c>
      <c r="K315" s="13">
        <f>ROUND(F315/100*G315*H315*I315/J315,2)</f>
        <v/>
      </c>
      <c r="L315" s="13" t="n">
        <v>12998.2</v>
      </c>
      <c r="M315" s="13">
        <f>L315-K315</f>
        <v/>
      </c>
      <c r="N315" s="3" t="inlineStr">
        <is>
          <t>bind</t>
        </is>
      </c>
      <c r="O315" s="3" t="inlineStr">
        <is>
          <t>bound</t>
        </is>
      </c>
    </row>
    <row r="316">
      <c r="A316" s="15" t="inlineStr">
        <is>
          <t>2025-09-23</t>
        </is>
      </c>
      <c r="B316" s="15" t="inlineStr">
        <is>
          <t>cc9578ac-c307-5668-ab80-eab637231f4e</t>
        </is>
      </c>
      <c r="C316" s="15" t="inlineStr">
        <is>
          <t>VT</t>
        </is>
      </c>
      <c r="D316" s="15" t="inlineStr">
        <is>
          <t>2012 Mercedes-Benz 280SL Pagoda</t>
        </is>
      </c>
      <c r="E316" s="15" t="inlineStr">
        <is>
          <t>07 Post-War Classic (1946-1972)</t>
        </is>
      </c>
      <c r="F316" s="16" t="n">
        <v>240000</v>
      </c>
      <c r="G316" s="17" t="n">
        <v>0.57</v>
      </c>
      <c r="H316" s="17" t="n">
        <v>1.22</v>
      </c>
      <c r="I316" s="17" t="n">
        <v>0.9591</v>
      </c>
      <c r="J316" s="17" t="n">
        <v>0.53</v>
      </c>
      <c r="K316" s="16">
        <f>ROUND(F316/100*G316*H316*I316/J316,2)</f>
        <v/>
      </c>
      <c r="L316" s="16" t="n">
        <v>3020.19</v>
      </c>
      <c r="M316" s="16">
        <f>L316-K316</f>
        <v/>
      </c>
      <c r="N316" s="15" t="inlineStr">
        <is>
          <t>bind</t>
        </is>
      </c>
      <c r="O316" s="15" t="inlineStr">
        <is>
          <t>bound</t>
        </is>
      </c>
    </row>
    <row r="317">
      <c r="A317" s="3" t="inlineStr">
        <is>
          <t>2025-09-30</t>
        </is>
      </c>
      <c r="B317" s="3" t="inlineStr">
        <is>
          <t>b7cdca9a-09de-52e5-a1dd-92f237aff8fe</t>
        </is>
      </c>
      <c r="C317" s="3" t="inlineStr">
        <is>
          <t>WA</t>
        </is>
      </c>
      <c r="D317" s="3" t="inlineStr">
        <is>
          <t>1990 Aston Martin DB12</t>
        </is>
      </c>
      <c r="E317" s="3" t="inlineStr">
        <is>
          <t>01 Luxury Sedan/SUV</t>
        </is>
      </c>
      <c r="F317" s="13" t="n">
        <v>545000</v>
      </c>
      <c r="G317" s="14" t="n">
        <v>0.65</v>
      </c>
      <c r="H317" s="14" t="n">
        <v>0.96</v>
      </c>
      <c r="I317" s="14" t="n">
        <v>0.9591</v>
      </c>
      <c r="J317" s="14" t="n">
        <v>0.53</v>
      </c>
      <c r="K317" s="13">
        <f>ROUND(F317/100*G317*H317*I317/J317,2)</f>
        <v/>
      </c>
      <c r="L317" s="13" t="n">
        <v>6154.16</v>
      </c>
      <c r="M317" s="13">
        <f>L317-K317</f>
        <v/>
      </c>
      <c r="N317" s="3" t="inlineStr">
        <is>
          <t>bind</t>
        </is>
      </c>
      <c r="O317" s="3" t="inlineStr">
        <is>
          <t>bound</t>
        </is>
      </c>
    </row>
    <row r="318">
      <c r="A318" s="15" t="inlineStr">
        <is>
          <t>2025-09-04</t>
        </is>
      </c>
      <c r="B318" s="15" t="inlineStr">
        <is>
          <t>37ed47fa-214f-5054-9d93-b2727af03cf2</t>
        </is>
      </c>
      <c r="C318" s="15" t="inlineStr">
        <is>
          <t>NJ</t>
        </is>
      </c>
      <c r="D318" s="15" t="inlineStr">
        <is>
          <t>1966 Bentley 4.5 Litre</t>
        </is>
      </c>
      <c r="E318" s="15" t="inlineStr">
        <is>
          <t>06 Vintage Pre-War (pre-1946)</t>
        </is>
      </c>
      <c r="F318" s="16" t="n">
        <v>1120000</v>
      </c>
      <c r="G318" s="17" t="n">
        <v>0.34</v>
      </c>
      <c r="H318" s="17" t="n">
        <v>0.91</v>
      </c>
      <c r="I318" s="17" t="n">
        <v>0.9591</v>
      </c>
      <c r="J318" s="17" t="n">
        <v>0.53</v>
      </c>
      <c r="K318" s="16">
        <f>ROUND(F318/100*G318*H318*I318/J318,2)</f>
        <v/>
      </c>
      <c r="L318" s="16" t="n">
        <v>6270.85</v>
      </c>
      <c r="M318" s="16">
        <f>L318-K318</f>
        <v/>
      </c>
      <c r="N318" s="15" t="inlineStr">
        <is>
          <t>bind</t>
        </is>
      </c>
      <c r="O318" s="15" t="inlineStr">
        <is>
          <t>bound</t>
        </is>
      </c>
    </row>
    <row r="319">
      <c r="A319" s="3" t="inlineStr">
        <is>
          <t>2025-09-03</t>
        </is>
      </c>
      <c r="B319" s="3" t="inlineStr">
        <is>
          <t>cc5bda51-0198-5c5a-8d88-c8804e8ddc41</t>
        </is>
      </c>
      <c r="C319" s="3" t="inlineStr">
        <is>
          <t>WA</t>
        </is>
      </c>
      <c r="D319" s="3" t="inlineStr">
        <is>
          <t>1964 Bentley Continental GT</t>
        </is>
      </c>
      <c r="E319" s="3" t="inlineStr">
        <is>
          <t>01 Luxury Sedan/SUV</t>
        </is>
      </c>
      <c r="F319" s="13" t="n">
        <v>185000</v>
      </c>
      <c r="G319" s="14" t="n">
        <v>0.92</v>
      </c>
      <c r="H319" s="14" t="n">
        <v>0.96</v>
      </c>
      <c r="I319" s="14" t="n">
        <v>0.9591</v>
      </c>
      <c r="J319" s="14" t="n">
        <v>0.53</v>
      </c>
      <c r="K319" s="13">
        <f>ROUND(F319/100*G319*H319*I319/J319,2)</f>
        <v/>
      </c>
      <c r="L319" s="13" t="n">
        <v>2956.78</v>
      </c>
      <c r="M319" s="13">
        <f>L319-K319</f>
        <v/>
      </c>
      <c r="N319" s="3" t="inlineStr">
        <is>
          <t>bind</t>
        </is>
      </c>
      <c r="O319" s="3" t="inlineStr">
        <is>
          <t>bound</t>
        </is>
      </c>
    </row>
    <row r="320">
      <c r="A320" s="15" t="inlineStr">
        <is>
          <t>2025-09-24</t>
        </is>
      </c>
      <c r="B320" s="15" t="inlineStr">
        <is>
          <t>b4d42b29-85af-5ca2-899b-453ec6224aa7</t>
        </is>
      </c>
      <c r="C320" s="15" t="inlineStr">
        <is>
          <t>ME</t>
        </is>
      </c>
      <c r="D320" s="15" t="inlineStr">
        <is>
          <t>2010 Porsche 911 Turbo S</t>
        </is>
      </c>
      <c r="E320" s="15" t="inlineStr">
        <is>
          <t>01 Luxury Sedan/SUV</t>
        </is>
      </c>
      <c r="F320" s="16" t="n">
        <v>355000</v>
      </c>
      <c r="G320" s="17" t="n">
        <v>0.75</v>
      </c>
      <c r="H320" s="17" t="n">
        <v>1.08</v>
      </c>
      <c r="I320" s="17" t="n">
        <v>0.9591</v>
      </c>
      <c r="J320" s="17" t="n">
        <v>0.53</v>
      </c>
      <c r="K320" s="16">
        <f>ROUND(F320/100*G320*H320*I320/J320,2)</f>
        <v/>
      </c>
      <c r="L320" s="16" t="n">
        <v>5203.57</v>
      </c>
      <c r="M320" s="16">
        <f>L320-K320</f>
        <v/>
      </c>
      <c r="N320" s="15" t="inlineStr">
        <is>
          <t>bind</t>
        </is>
      </c>
      <c r="O320" s="15" t="inlineStr">
        <is>
          <t>bound</t>
        </is>
      </c>
    </row>
    <row r="321">
      <c r="A321" s="3" t="inlineStr">
        <is>
          <t>2025-09-29</t>
        </is>
      </c>
      <c r="B321" s="3" t="inlineStr">
        <is>
          <t>56309337-4152-56fa-abb1-4bfbc428cbe4</t>
        </is>
      </c>
      <c r="C321" s="3" t="inlineStr">
        <is>
          <t>MI</t>
        </is>
      </c>
      <c r="D321" s="3" t="inlineStr">
        <is>
          <t>2008 Aston Martin DB12</t>
        </is>
      </c>
      <c r="E321" s="3" t="inlineStr">
        <is>
          <t>01 Luxury Sedan/SUV</t>
        </is>
      </c>
      <c r="F321" s="13" t="n">
        <v>340000</v>
      </c>
      <c r="G321" s="14" t="n">
        <v>0.75</v>
      </c>
      <c r="H321" s="14" t="n">
        <v>1.55</v>
      </c>
      <c r="I321" s="14" t="n">
        <v>0.9591</v>
      </c>
      <c r="J321" s="14" t="n">
        <v>0.53</v>
      </c>
      <c r="K321" s="13">
        <f>ROUND(F321/100*G321*H321*I321/J321,2)</f>
        <v/>
      </c>
      <c r="L321" s="13" t="n">
        <v>7152.54</v>
      </c>
      <c r="M321" s="13">
        <f>L321-K321</f>
        <v/>
      </c>
      <c r="N321" s="3" t="inlineStr">
        <is>
          <t>bind</t>
        </is>
      </c>
      <c r="O321" s="3" t="inlineStr">
        <is>
          <t>bound</t>
        </is>
      </c>
    </row>
    <row r="322">
      <c r="A322" s="15" t="inlineStr">
        <is>
          <t>2025-09-14</t>
        </is>
      </c>
      <c r="B322" s="15" t="inlineStr">
        <is>
          <t>9d55246e-73bd-572b-8de8-a35b09bd6f02</t>
        </is>
      </c>
      <c r="C322" s="15" t="inlineStr">
        <is>
          <t>AL</t>
        </is>
      </c>
      <c r="D322" s="15" t="inlineStr">
        <is>
          <t>1957 Mercedes-Benz 280SL Pagoda</t>
        </is>
      </c>
      <c r="E322" s="15" t="inlineStr">
        <is>
          <t>07 Post-War Classic (1946-1972)</t>
        </is>
      </c>
      <c r="F322" s="16" t="n">
        <v>780000</v>
      </c>
      <c r="G322" s="17" t="n">
        <v>0.43</v>
      </c>
      <c r="H322" s="17" t="n">
        <v>1.27</v>
      </c>
      <c r="I322" s="17" t="n">
        <v>0.9591</v>
      </c>
      <c r="J322" s="17" t="n">
        <v>0.53</v>
      </c>
      <c r="K322" s="16">
        <f>ROUND(F322/100*G322*H322*I322/J322,2)</f>
        <v/>
      </c>
      <c r="L322" s="16" t="n">
        <v>7708.23</v>
      </c>
      <c r="M322" s="16">
        <f>L322-K322</f>
        <v/>
      </c>
      <c r="N322" s="15" t="inlineStr">
        <is>
          <t>refer</t>
        </is>
      </c>
      <c r="O322" s="15" t="inlineStr">
        <is>
          <t>indicative</t>
        </is>
      </c>
    </row>
    <row r="323">
      <c r="A323" s="3" t="inlineStr">
        <is>
          <t>2025-09-23</t>
        </is>
      </c>
      <c r="B323" s="3" t="inlineStr">
        <is>
          <t>aa908820-6651-5867-9f68-11c014e876dc</t>
        </is>
      </c>
      <c r="C323" s="3" t="inlineStr">
        <is>
          <t>WY</t>
        </is>
      </c>
      <c r="D323" s="3" t="inlineStr">
        <is>
          <t>2020 Singer 911 Reimagined</t>
        </is>
      </c>
      <c r="E323" s="3" t="inlineStr">
        <is>
          <t>11 Restomod/Coachbuilt</t>
        </is>
      </c>
      <c r="F323" s="13" t="n">
        <v>665000</v>
      </c>
      <c r="G323" s="14" t="n">
        <v>0.78</v>
      </c>
      <c r="H323" s="14" t="n">
        <v>1.07</v>
      </c>
      <c r="I323" s="14" t="n">
        <v>0.9591</v>
      </c>
      <c r="J323" s="14" t="n">
        <v>0.53</v>
      </c>
      <c r="K323" s="13">
        <f>ROUND(F323/100*G323*H323*I323/J323,2)</f>
        <v/>
      </c>
      <c r="L323" s="13" t="n">
        <v>10043.57</v>
      </c>
      <c r="M323" s="13">
        <f>L323-K323</f>
        <v/>
      </c>
      <c r="N323" s="3" t="inlineStr">
        <is>
          <t>decline</t>
        </is>
      </c>
      <c r="O323" s="3" t="inlineStr">
        <is>
          <t>indicative</t>
        </is>
      </c>
    </row>
    <row r="324">
      <c r="A324" s="15" t="inlineStr">
        <is>
          <t>2025-09-11</t>
        </is>
      </c>
      <c r="B324" s="15" t="inlineStr">
        <is>
          <t>b8dcdbf3-6fa5-5179-86b7-ed0f4c03f988</t>
        </is>
      </c>
      <c r="C324" s="15" t="inlineStr">
        <is>
          <t>ID</t>
        </is>
      </c>
      <c r="D324" s="15" t="inlineStr">
        <is>
          <t>1968 Bentley Continental GT</t>
        </is>
      </c>
      <c r="E324" s="15" t="inlineStr">
        <is>
          <t>01 Luxury Sedan/SUV</t>
        </is>
      </c>
      <c r="F324" s="16" t="n">
        <v>800000</v>
      </c>
      <c r="G324" s="17" t="n">
        <v>0.65</v>
      </c>
      <c r="H324" s="17" t="n">
        <v>0.99</v>
      </c>
      <c r="I324" s="17" t="n">
        <v>0.9591</v>
      </c>
      <c r="J324" s="17" t="n">
        <v>0.53</v>
      </c>
      <c r="K324" s="16">
        <f>ROUND(F324/100*G324*H324*I324/J324,2)</f>
        <v/>
      </c>
      <c r="L324" s="16" t="n">
        <v>9315.940000000001</v>
      </c>
      <c r="M324" s="16">
        <f>L324-K324</f>
        <v/>
      </c>
      <c r="N324" s="15" t="inlineStr">
        <is>
          <t>bind</t>
        </is>
      </c>
      <c r="O324" s="15" t="inlineStr">
        <is>
          <t>bound</t>
        </is>
      </c>
    </row>
    <row r="325">
      <c r="A325" s="3" t="inlineStr">
        <is>
          <t>2025-09-05</t>
        </is>
      </c>
      <c r="B325" s="3" t="inlineStr">
        <is>
          <t>28732cda-d16d-50ad-9f5f-761ce57bcf51</t>
        </is>
      </c>
      <c r="C325" s="3" t="inlineStr">
        <is>
          <t>MO</t>
        </is>
      </c>
      <c r="D325" s="3" t="inlineStr">
        <is>
          <t>2015 BMW M8 Competition</t>
        </is>
      </c>
      <c r="E325" s="3" t="inlineStr">
        <is>
          <t>01 Luxury Sedan/SUV</t>
        </is>
      </c>
      <c r="F325" s="13" t="n">
        <v>875000</v>
      </c>
      <c r="G325" s="14" t="n">
        <v>0.65</v>
      </c>
      <c r="H325" s="14" t="n">
        <v>1.06</v>
      </c>
      <c r="I325" s="14" t="n">
        <v>0.9591</v>
      </c>
      <c r="J325" s="14" t="n">
        <v>0.53</v>
      </c>
      <c r="K325" s="13">
        <f>ROUND(F325/100*G325*H325*I325/J325,2)</f>
        <v/>
      </c>
      <c r="L325" s="13" t="n">
        <v>10909.76</v>
      </c>
      <c r="M325" s="13">
        <f>L325-K325</f>
        <v/>
      </c>
      <c r="N325" s="3" t="inlineStr">
        <is>
          <t>bind</t>
        </is>
      </c>
      <c r="O325" s="3" t="inlineStr">
        <is>
          <t>bound</t>
        </is>
      </c>
    </row>
    <row r="326">
      <c r="A326" s="15" t="inlineStr">
        <is>
          <t>2025-09-11</t>
        </is>
      </c>
      <c r="B326" s="15" t="inlineStr">
        <is>
          <t>24aee23d-4cd9-535c-9d1d-79ddd15826cf</t>
        </is>
      </c>
      <c r="C326" s="15" t="inlineStr">
        <is>
          <t>OK</t>
        </is>
      </c>
      <c r="D326" s="15" t="inlineStr">
        <is>
          <t>2017 Bentley Continental GT</t>
        </is>
      </c>
      <c r="E326" s="15" t="inlineStr">
        <is>
          <t>01 Luxury Sedan/SUV</t>
        </is>
      </c>
      <c r="F326" s="16" t="n">
        <v>635000</v>
      </c>
      <c r="G326" s="17" t="n">
        <v>0.65</v>
      </c>
      <c r="H326" s="17" t="n">
        <v>1.26</v>
      </c>
      <c r="I326" s="17" t="n">
        <v>0.9591</v>
      </c>
      <c r="J326" s="17" t="n">
        <v>0.53</v>
      </c>
      <c r="K326" s="16">
        <f>ROUND(F326/100*G326*H326*I326/J326,2)</f>
        <v/>
      </c>
      <c r="L326" s="16" t="n">
        <v>9411.219999999999</v>
      </c>
      <c r="M326" s="16">
        <f>L326-K326</f>
        <v/>
      </c>
      <c r="N326" s="15" t="inlineStr">
        <is>
          <t>bind</t>
        </is>
      </c>
      <c r="O326" s="15" t="inlineStr">
        <is>
          <t>bound</t>
        </is>
      </c>
    </row>
    <row r="327">
      <c r="A327" s="3" t="inlineStr">
        <is>
          <t>2025-09-18</t>
        </is>
      </c>
      <c r="B327" s="3" t="inlineStr">
        <is>
          <t>bd43d1da-71e9-5131-ac3a-5de21648d553</t>
        </is>
      </c>
      <c r="C327" s="3" t="inlineStr">
        <is>
          <t>CA</t>
        </is>
      </c>
      <c r="D327" s="3" t="inlineStr">
        <is>
          <t>1959 Lamborghini Huracan EVO</t>
        </is>
      </c>
      <c r="E327" s="3" t="inlineStr">
        <is>
          <t>03 Supercar</t>
        </is>
      </c>
      <c r="F327" s="13" t="n">
        <v>715000</v>
      </c>
      <c r="G327" s="14" t="n">
        <v>0.95</v>
      </c>
      <c r="H327" s="14" t="n">
        <v>1.35</v>
      </c>
      <c r="I327" s="14" t="n">
        <v>0.9591</v>
      </c>
      <c r="J327" s="14" t="n">
        <v>0.53</v>
      </c>
      <c r="K327" s="13">
        <f>ROUND(F327/100*G327*H327*I327/J327,2)</f>
        <v/>
      </c>
      <c r="L327" s="13" t="n">
        <v>16594.01</v>
      </c>
      <c r="M327" s="13">
        <f>L327-K327</f>
        <v/>
      </c>
      <c r="N327" s="3" t="inlineStr">
        <is>
          <t>refer</t>
        </is>
      </c>
      <c r="O327" s="3" t="inlineStr">
        <is>
          <t>indicative</t>
        </is>
      </c>
    </row>
    <row r="328">
      <c r="A328" s="15" t="inlineStr">
        <is>
          <t>2025-09-30</t>
        </is>
      </c>
      <c r="B328" s="15" t="inlineStr">
        <is>
          <t>082f5eeb-51fb-572e-ab78-c18a2a2943e6</t>
        </is>
      </c>
      <c r="C328" s="15" t="inlineStr">
        <is>
          <t>TX</t>
        </is>
      </c>
      <c r="D328" s="15" t="inlineStr">
        <is>
          <t>2010 Ferrari 275 GTB/4</t>
        </is>
      </c>
      <c r="E328" s="15" t="inlineStr">
        <is>
          <t>07 Post-War Classic (1946-1972)</t>
        </is>
      </c>
      <c r="F328" s="16" t="n">
        <v>385000</v>
      </c>
      <c r="G328" s="17" t="n">
        <v>0.48</v>
      </c>
      <c r="H328" s="17" t="n">
        <v>1.15</v>
      </c>
      <c r="I328" s="17" t="n">
        <v>0.9591</v>
      </c>
      <c r="J328" s="17" t="n">
        <v>0.53</v>
      </c>
      <c r="K328" s="16">
        <f>ROUND(F328/100*G328*H328*I328/J328,2)</f>
        <v/>
      </c>
      <c r="L328" s="16" t="n">
        <v>3845.81</v>
      </c>
      <c r="M328" s="16">
        <f>L328-K328</f>
        <v/>
      </c>
      <c r="N328" s="15" t="inlineStr">
        <is>
          <t>decline</t>
        </is>
      </c>
      <c r="O328" s="15" t="inlineStr">
        <is>
          <t>indicative</t>
        </is>
      </c>
    </row>
    <row r="329">
      <c r="A329" s="3" t="inlineStr">
        <is>
          <t>2025-09-04</t>
        </is>
      </c>
      <c r="B329" s="3" t="inlineStr">
        <is>
          <t>62db2655-e0ce-5a44-ae64-3ea435d3f20f</t>
        </is>
      </c>
      <c r="C329" s="3" t="inlineStr">
        <is>
          <t>ID</t>
        </is>
      </c>
      <c r="D329" s="3" t="inlineStr">
        <is>
          <t>1956 Ferrari SF90 Stradale</t>
        </is>
      </c>
      <c r="E329" s="3" t="inlineStr">
        <is>
          <t>03 Supercar</t>
        </is>
      </c>
      <c r="F329" s="13" t="n">
        <v>1250000</v>
      </c>
      <c r="G329" s="14" t="n">
        <v>0.8</v>
      </c>
      <c r="H329" s="14" t="n">
        <v>0.99</v>
      </c>
      <c r="I329" s="14" t="n">
        <v>0.9591</v>
      </c>
      <c r="J329" s="14" t="n">
        <v>0.53</v>
      </c>
      <c r="K329" s="13">
        <f>ROUND(F329/100*G329*H329*I329/J329,2)</f>
        <v/>
      </c>
      <c r="L329" s="13" t="n">
        <v>17915.27</v>
      </c>
      <c r="M329" s="13">
        <f>L329-K329</f>
        <v/>
      </c>
      <c r="N329" s="3" t="inlineStr">
        <is>
          <t>decline</t>
        </is>
      </c>
      <c r="O329" s="3" t="inlineStr">
        <is>
          <t>indicative</t>
        </is>
      </c>
    </row>
    <row r="330">
      <c r="A330" s="15" t="inlineStr">
        <is>
          <t>2025-09-04</t>
        </is>
      </c>
      <c r="B330" s="15" t="inlineStr">
        <is>
          <t>b0945b07-a792-5517-8a0b-f18c19c75f95</t>
        </is>
      </c>
      <c r="C330" s="15" t="inlineStr">
        <is>
          <t>NY</t>
        </is>
      </c>
      <c r="D330" s="15" t="inlineStr">
        <is>
          <t>2024 BMW M8 Competition</t>
        </is>
      </c>
      <c r="E330" s="15" t="inlineStr">
        <is>
          <t>01 Luxury Sedan/SUV</t>
        </is>
      </c>
      <c r="F330" s="16" t="n">
        <v>565000</v>
      </c>
      <c r="G330" s="17" t="n">
        <v>0.65</v>
      </c>
      <c r="H330" s="17" t="n">
        <v>1.28</v>
      </c>
      <c r="I330" s="17" t="n">
        <v>0.9591</v>
      </c>
      <c r="J330" s="17" t="n">
        <v>0.53</v>
      </c>
      <c r="K330" s="16">
        <f>ROUND(F330/100*G330*H330*I330/J330,2)</f>
        <v/>
      </c>
      <c r="L330" s="16" t="n">
        <v>8506.67</v>
      </c>
      <c r="M330" s="16">
        <f>L330-K330</f>
        <v/>
      </c>
      <c r="N330" s="15" t="inlineStr">
        <is>
          <t>decline</t>
        </is>
      </c>
      <c r="O330" s="15" t="inlineStr">
        <is>
          <t>indicative</t>
        </is>
      </c>
    </row>
    <row r="331">
      <c r="A331" s="3" t="inlineStr">
        <is>
          <t>2025-09-17</t>
        </is>
      </c>
      <c r="B331" s="3" t="inlineStr">
        <is>
          <t>d16286e2-fd81-5e7f-858a-9b02b7790f7d</t>
        </is>
      </c>
      <c r="C331" s="3" t="inlineStr">
        <is>
          <t>CA</t>
        </is>
      </c>
      <c r="D331" s="3" t="inlineStr">
        <is>
          <t>2021 Jaguar E-Type Series 1</t>
        </is>
      </c>
      <c r="E331" s="3" t="inlineStr">
        <is>
          <t>07 Post-War Classic (1946-1972)</t>
        </is>
      </c>
      <c r="F331" s="13" t="n">
        <v>610000</v>
      </c>
      <c r="G331" s="14" t="n">
        <v>0.43</v>
      </c>
      <c r="H331" s="14" t="n">
        <v>1.35</v>
      </c>
      <c r="I331" s="14" t="n">
        <v>0.9591</v>
      </c>
      <c r="J331" s="14" t="n">
        <v>0.53</v>
      </c>
      <c r="K331" s="13">
        <f>ROUND(F331/100*G331*H331*I331/J331,2)</f>
        <v/>
      </c>
      <c r="L331" s="13" t="n">
        <v>6407.97</v>
      </c>
      <c r="M331" s="13">
        <f>L331-K331</f>
        <v/>
      </c>
      <c r="N331" s="3" t="inlineStr">
        <is>
          <t>bind</t>
        </is>
      </c>
      <c r="O331" s="3" t="inlineStr">
        <is>
          <t>bound</t>
        </is>
      </c>
    </row>
    <row r="332">
      <c r="A332" s="15" t="inlineStr">
        <is>
          <t>2025-09-02</t>
        </is>
      </c>
      <c r="B332" s="15" t="inlineStr">
        <is>
          <t>73057314-3099-5008-947d-c3ff908edb7f</t>
        </is>
      </c>
      <c r="C332" s="15" t="inlineStr">
        <is>
          <t>IA</t>
        </is>
      </c>
      <c r="D332" s="15" t="inlineStr">
        <is>
          <t>1994 McLaren 750S</t>
        </is>
      </c>
      <c r="E332" s="15" t="inlineStr">
        <is>
          <t>03 Supercar</t>
        </is>
      </c>
      <c r="F332" s="16" t="n">
        <v>995000</v>
      </c>
      <c r="G332" s="17" t="n">
        <v>0.95</v>
      </c>
      <c r="H332" s="17" t="n">
        <v>1.1</v>
      </c>
      <c r="I332" s="17" t="n">
        <v>0.9591</v>
      </c>
      <c r="J332" s="17" t="n">
        <v>0.53</v>
      </c>
      <c r="K332" s="16">
        <f>ROUND(F332/100*G332*H332*I332/J332,2)</f>
        <v/>
      </c>
      <c r="L332" s="16" t="n">
        <v>18816.01</v>
      </c>
      <c r="M332" s="16">
        <f>L332-K332</f>
        <v/>
      </c>
      <c r="N332" s="15" t="inlineStr">
        <is>
          <t>decline</t>
        </is>
      </c>
      <c r="O332" s="15" t="inlineStr">
        <is>
          <t>indicative</t>
        </is>
      </c>
    </row>
    <row r="333">
      <c r="A333" s="3" t="inlineStr">
        <is>
          <t>2025-09-25</t>
        </is>
      </c>
      <c r="B333" s="3" t="inlineStr">
        <is>
          <t>9fa85227-64cd-5ba9-ab50-b2ccf10601bb</t>
        </is>
      </c>
      <c r="C333" s="3" t="inlineStr">
        <is>
          <t>RI</t>
        </is>
      </c>
      <c r="D333" s="3" t="inlineStr">
        <is>
          <t>2006 BMW M8 Competition</t>
        </is>
      </c>
      <c r="E333" s="3" t="inlineStr">
        <is>
          <t>01 Luxury Sedan/SUV</t>
        </is>
      </c>
      <c r="F333" s="13" t="n">
        <v>700000</v>
      </c>
      <c r="G333" s="14" t="n">
        <v>0.65</v>
      </c>
      <c r="H333" s="14" t="n">
        <v>1.37</v>
      </c>
      <c r="I333" s="14" t="n">
        <v>0.9591</v>
      </c>
      <c r="J333" s="14" t="n">
        <v>0.53</v>
      </c>
      <c r="K333" s="13">
        <f>ROUND(F333/100*G333*H333*I333/J333,2)</f>
        <v/>
      </c>
      <c r="L333" s="13" t="n">
        <v>11280.28</v>
      </c>
      <c r="M333" s="13">
        <f>L333-K333</f>
        <v/>
      </c>
      <c r="N333" s="3" t="inlineStr">
        <is>
          <t>bind</t>
        </is>
      </c>
      <c r="O333" s="3" t="inlineStr">
        <is>
          <t>bound</t>
        </is>
      </c>
    </row>
    <row r="334">
      <c r="A334" s="15" t="inlineStr">
        <is>
          <t>2025-09-14</t>
        </is>
      </c>
      <c r="B334" s="15" t="inlineStr">
        <is>
          <t>35b1ac9c-07cd-5f0d-bd30-1f99d750c0a8</t>
        </is>
      </c>
      <c r="C334" s="15" t="inlineStr">
        <is>
          <t>NY</t>
        </is>
      </c>
      <c r="D334" s="15" t="inlineStr">
        <is>
          <t>1964 Bentley Continental GT</t>
        </is>
      </c>
      <c r="E334" s="15" t="inlineStr">
        <is>
          <t>01 Luxury Sedan/SUV</t>
        </is>
      </c>
      <c r="F334" s="16" t="n">
        <v>580000</v>
      </c>
      <c r="G334" s="17" t="n">
        <v>0.65</v>
      </c>
      <c r="H334" s="17" t="n">
        <v>1.28</v>
      </c>
      <c r="I334" s="17" t="n">
        <v>0.9591</v>
      </c>
      <c r="J334" s="17" t="n">
        <v>0.53</v>
      </c>
      <c r="K334" s="16">
        <f>ROUND(F334/100*G334*H334*I334/J334,2)</f>
        <v/>
      </c>
      <c r="L334" s="16" t="n">
        <v>8732.52</v>
      </c>
      <c r="M334" s="16">
        <f>L334-K334</f>
        <v/>
      </c>
      <c r="N334" s="15" t="inlineStr">
        <is>
          <t>decline</t>
        </is>
      </c>
      <c r="O334" s="15" t="inlineStr">
        <is>
          <t>indicative</t>
        </is>
      </c>
    </row>
    <row r="335">
      <c r="A335" s="3" t="inlineStr">
        <is>
          <t>2025-09-27</t>
        </is>
      </c>
      <c r="B335" s="3" t="inlineStr">
        <is>
          <t>745227ee-ad56-5e02-8bd3-e74f21da90b0</t>
        </is>
      </c>
      <c r="C335" s="3" t="inlineStr">
        <is>
          <t>AK</t>
        </is>
      </c>
      <c r="D335" s="3" t="inlineStr">
        <is>
          <t>2014 McLaren 750S</t>
        </is>
      </c>
      <c r="E335" s="3" t="inlineStr">
        <is>
          <t>03 Supercar</t>
        </is>
      </c>
      <c r="F335" s="13" t="n">
        <v>1365000</v>
      </c>
      <c r="G335" s="14" t="n">
        <v>0.8</v>
      </c>
      <c r="H335" s="14" t="n">
        <v>1.14</v>
      </c>
      <c r="I335" s="14" t="n">
        <v>0.9591</v>
      </c>
      <c r="J335" s="14" t="n">
        <v>0.53</v>
      </c>
      <c r="K335" s="13">
        <f>ROUND(F335/100*G335*H335*I335/J335,2)</f>
        <v/>
      </c>
      <c r="L335" s="13" t="n">
        <v>22527.63</v>
      </c>
      <c r="M335" s="13">
        <f>L335-K335</f>
        <v/>
      </c>
      <c r="N335" s="3" t="inlineStr">
        <is>
          <t>bind</t>
        </is>
      </c>
      <c r="O335" s="3" t="inlineStr">
        <is>
          <t>bound</t>
        </is>
      </c>
    </row>
    <row r="336">
      <c r="A336" s="15" t="inlineStr">
        <is>
          <t>2025-09-26</t>
        </is>
      </c>
      <c r="B336" s="15" t="inlineStr">
        <is>
          <t>282c195b-d166-5193-b18b-5f9ab1157ae2</t>
        </is>
      </c>
      <c r="C336" s="15" t="inlineStr">
        <is>
          <t>ND</t>
        </is>
      </c>
      <c r="D336" s="15" t="inlineStr">
        <is>
          <t>2010 Ferrari SF90 Stradale</t>
        </is>
      </c>
      <c r="E336" s="15" t="inlineStr">
        <is>
          <t>03 Supercar</t>
        </is>
      </c>
      <c r="F336" s="16" t="n">
        <v>755000</v>
      </c>
      <c r="G336" s="17" t="n">
        <v>0.95</v>
      </c>
      <c r="H336" s="17" t="n">
        <v>1.02</v>
      </c>
      <c r="I336" s="17" t="n">
        <v>0.9591</v>
      </c>
      <c r="J336" s="17" t="n">
        <v>0.53</v>
      </c>
      <c r="K336" s="16">
        <f>ROUND(F336/100*G336*H336*I336/J336,2)</f>
        <v/>
      </c>
      <c r="L336" s="16" t="n">
        <v>13239.11</v>
      </c>
      <c r="M336" s="16">
        <f>L336-K336</f>
        <v/>
      </c>
      <c r="N336" s="15" t="inlineStr">
        <is>
          <t>decline</t>
        </is>
      </c>
      <c r="O336" s="15" t="inlineStr">
        <is>
          <t>indicative</t>
        </is>
      </c>
    </row>
    <row r="337">
      <c r="A337" s="3" t="inlineStr">
        <is>
          <t>2025-09-09</t>
        </is>
      </c>
      <c r="B337" s="3" t="inlineStr">
        <is>
          <t>36d860e0-3843-5c1a-955a-e4ae6371bc1a</t>
        </is>
      </c>
      <c r="C337" s="3" t="inlineStr">
        <is>
          <t>TX</t>
        </is>
      </c>
      <c r="D337" s="3" t="inlineStr">
        <is>
          <t>2023 Maserati GranTurismo</t>
        </is>
      </c>
      <c r="E337" s="3" t="inlineStr">
        <is>
          <t>01 Luxury Sedan/SUV</t>
        </is>
      </c>
      <c r="F337" s="13" t="n">
        <v>145000</v>
      </c>
      <c r="G337" s="14" t="n">
        <v>0.92</v>
      </c>
      <c r="H337" s="14" t="n">
        <v>1.15</v>
      </c>
      <c r="I337" s="14" t="n">
        <v>0.9591</v>
      </c>
      <c r="J337" s="14" t="n">
        <v>0.53</v>
      </c>
      <c r="K337" s="13">
        <f>ROUND(F337/100*G337*H337*I337/J337,2)</f>
        <v/>
      </c>
      <c r="L337" s="13" t="n">
        <v>2776.14</v>
      </c>
      <c r="M337" s="13">
        <f>L337-K337</f>
        <v/>
      </c>
      <c r="N337" s="3" t="inlineStr">
        <is>
          <t>bind</t>
        </is>
      </c>
      <c r="O337" s="3" t="inlineStr">
        <is>
          <t>bound</t>
        </is>
      </c>
    </row>
    <row r="338">
      <c r="A338" s="15" t="inlineStr">
        <is>
          <t>2025-09-19</t>
        </is>
      </c>
      <c r="B338" s="15" t="inlineStr">
        <is>
          <t>5cef0bc4-fda7-5a06-a00b-2e6d3e3fcfb4</t>
        </is>
      </c>
      <c r="C338" s="15" t="inlineStr">
        <is>
          <t>WI</t>
        </is>
      </c>
      <c r="D338" s="15" t="inlineStr">
        <is>
          <t>1978 Mercedes-Benz 280SL Pagoda</t>
        </is>
      </c>
      <c r="E338" s="15" t="inlineStr">
        <is>
          <t>07 Post-War Classic (1946-1972)</t>
        </is>
      </c>
      <c r="F338" s="16" t="n">
        <v>1185000</v>
      </c>
      <c r="G338" s="17" t="n">
        <v>0.38</v>
      </c>
      <c r="H338" s="17" t="n">
        <v>1.2</v>
      </c>
      <c r="I338" s="17" t="n">
        <v>0.9591</v>
      </c>
      <c r="J338" s="17" t="n">
        <v>0.53</v>
      </c>
      <c r="K338" s="16">
        <f>ROUND(F338/100*G338*H338*I338/J338,2)</f>
        <v/>
      </c>
      <c r="L338" s="16" t="n">
        <v>9778.48</v>
      </c>
      <c r="M338" s="16">
        <f>L338-K338</f>
        <v/>
      </c>
      <c r="N338" s="15" t="inlineStr">
        <is>
          <t>bind</t>
        </is>
      </c>
      <c r="O338" s="15" t="inlineStr">
        <is>
          <t>bound</t>
        </is>
      </c>
    </row>
    <row r="339">
      <c r="A339" s="3" t="inlineStr">
        <is>
          <t>2025-09-03</t>
        </is>
      </c>
      <c r="B339" s="3" t="inlineStr">
        <is>
          <t>30aa4d7d-1db9-53b9-9016-44d671a5101c</t>
        </is>
      </c>
      <c r="C339" s="3" t="inlineStr">
        <is>
          <t>IL</t>
        </is>
      </c>
      <c r="D339" s="3" t="inlineStr">
        <is>
          <t>1994 BMW M8 Competition</t>
        </is>
      </c>
      <c r="E339" s="3" t="inlineStr">
        <is>
          <t>01 Luxury Sedan/SUV</t>
        </is>
      </c>
      <c r="F339" s="13" t="n">
        <v>1455000</v>
      </c>
      <c r="G339" s="14" t="n">
        <v>0.55</v>
      </c>
      <c r="H339" s="14" t="n">
        <v>1.36</v>
      </c>
      <c r="I339" s="14" t="n">
        <v>0.9591</v>
      </c>
      <c r="J339" s="14" t="n">
        <v>0.53</v>
      </c>
      <c r="K339" s="13">
        <f>ROUND(F339/100*G339*H339*I339/J339,2)</f>
        <v/>
      </c>
      <c r="L339" s="13" t="n">
        <v>19694.85</v>
      </c>
      <c r="M339" s="13">
        <f>L339-K339</f>
        <v/>
      </c>
      <c r="N339" s="3" t="inlineStr">
        <is>
          <t>bind</t>
        </is>
      </c>
      <c r="O339" s="3" t="inlineStr">
        <is>
          <t>bound</t>
        </is>
      </c>
    </row>
    <row r="340">
      <c r="A340" s="15" t="inlineStr">
        <is>
          <t>2025-09-24</t>
        </is>
      </c>
      <c r="B340" s="15" t="inlineStr">
        <is>
          <t>3f74c8d6-39ba-5cef-b517-9733dafd3ed5</t>
        </is>
      </c>
      <c r="C340" s="15" t="inlineStr">
        <is>
          <t>CA</t>
        </is>
      </c>
      <c r="D340" s="15" t="inlineStr">
        <is>
          <t>1977 Mercedes-Benz AMG GT</t>
        </is>
      </c>
      <c r="E340" s="15" t="inlineStr">
        <is>
          <t>01 Luxury Sedan/SUV</t>
        </is>
      </c>
      <c r="F340" s="16" t="n">
        <v>200000</v>
      </c>
      <c r="G340" s="17" t="n">
        <v>0.92</v>
      </c>
      <c r="H340" s="17" t="n">
        <v>1.35</v>
      </c>
      <c r="I340" s="17" t="n">
        <v>0.9591</v>
      </c>
      <c r="J340" s="17" t="n">
        <v>0.53</v>
      </c>
      <c r="K340" s="16">
        <f>ROUND(F340/100*G340*H340*I340/J340,2)</f>
        <v/>
      </c>
      <c r="L340" s="16" t="n">
        <v>4495.1</v>
      </c>
      <c r="M340" s="16">
        <f>L340-K340</f>
        <v/>
      </c>
      <c r="N340" s="15" t="inlineStr">
        <is>
          <t>bind</t>
        </is>
      </c>
      <c r="O340" s="15" t="inlineStr">
        <is>
          <t>bound</t>
        </is>
      </c>
    </row>
    <row r="341">
      <c r="A341" s="3" t="inlineStr">
        <is>
          <t>2025-09-12</t>
        </is>
      </c>
      <c r="B341" s="3" t="inlineStr">
        <is>
          <t>968d0315-6f63-5138-b446-1888bc25cea4</t>
        </is>
      </c>
      <c r="C341" s="3" t="inlineStr">
        <is>
          <t>TX</t>
        </is>
      </c>
      <c r="D341" s="3" t="inlineStr">
        <is>
          <t>1982 Bentley Continental GT</t>
        </is>
      </c>
      <c r="E341" s="3" t="inlineStr">
        <is>
          <t>01 Luxury Sedan/SUV</t>
        </is>
      </c>
      <c r="F341" s="13" t="n">
        <v>380000</v>
      </c>
      <c r="G341" s="14" t="n">
        <v>0.75</v>
      </c>
      <c r="H341" s="14" t="n">
        <v>1.15</v>
      </c>
      <c r="I341" s="14" t="n">
        <v>0.9591</v>
      </c>
      <c r="J341" s="14" t="n">
        <v>0.53</v>
      </c>
      <c r="K341" s="13">
        <f>ROUND(F341/100*G341*H341*I341/J341,2)</f>
        <v/>
      </c>
      <c r="L341" s="13" t="n">
        <v>5931.04</v>
      </c>
      <c r="M341" s="13">
        <f>L341-K341</f>
        <v/>
      </c>
      <c r="N341" s="3" t="inlineStr">
        <is>
          <t>decline</t>
        </is>
      </c>
      <c r="O341" s="3" t="inlineStr">
        <is>
          <t>indicative</t>
        </is>
      </c>
    </row>
    <row r="342">
      <c r="A342" s="15" t="inlineStr">
        <is>
          <t>2025-09-05</t>
        </is>
      </c>
      <c r="B342" s="15" t="inlineStr">
        <is>
          <t>1bc69124-c02a-515d-90ee-11ac19330eda</t>
        </is>
      </c>
      <c r="C342" s="15" t="inlineStr">
        <is>
          <t>MO</t>
        </is>
      </c>
      <c r="D342" s="15" t="inlineStr">
        <is>
          <t>1978 BMW M8 Competition</t>
        </is>
      </c>
      <c r="E342" s="15" t="inlineStr">
        <is>
          <t>01 Luxury Sedan/SUV</t>
        </is>
      </c>
      <c r="F342" s="16" t="n">
        <v>585000</v>
      </c>
      <c r="G342" s="17" t="n">
        <v>0.65</v>
      </c>
      <c r="H342" s="17" t="n">
        <v>1.06</v>
      </c>
      <c r="I342" s="17" t="n">
        <v>0.9591</v>
      </c>
      <c r="J342" s="17" t="n">
        <v>0.53</v>
      </c>
      <c r="K342" s="16">
        <f>ROUND(F342/100*G342*H342*I342/J342,2)</f>
        <v/>
      </c>
      <c r="L342" s="16" t="n">
        <v>7293.96</v>
      </c>
      <c r="M342" s="16">
        <f>L342-K342</f>
        <v/>
      </c>
      <c r="N342" s="15" t="inlineStr">
        <is>
          <t>bind</t>
        </is>
      </c>
      <c r="O342" s="15" t="inlineStr">
        <is>
          <t>bound</t>
        </is>
      </c>
    </row>
    <row r="343">
      <c r="A343" s="3" t="inlineStr">
        <is>
          <t>2025-09-28</t>
        </is>
      </c>
      <c r="B343" s="3" t="inlineStr">
        <is>
          <t>ab266ec4-60a3-599a-b5f9-a7fa6c4c472e</t>
        </is>
      </c>
      <c r="C343" s="3" t="inlineStr">
        <is>
          <t>CO</t>
        </is>
      </c>
      <c r="D343" s="3" t="inlineStr">
        <is>
          <t>1989 Bentley Continental GT</t>
        </is>
      </c>
      <c r="E343" s="3" t="inlineStr">
        <is>
          <t>01 Luxury Sedan/SUV</t>
        </is>
      </c>
      <c r="F343" s="13" t="n">
        <v>700000</v>
      </c>
      <c r="G343" s="14" t="n">
        <v>0.65</v>
      </c>
      <c r="H343" s="14" t="n">
        <v>1.1</v>
      </c>
      <c r="I343" s="14" t="n">
        <v>0.9591</v>
      </c>
      <c r="J343" s="14" t="n">
        <v>0.53</v>
      </c>
      <c r="K343" s="13">
        <f>ROUND(F343/100*G343*H343*I343/J343,2)</f>
        <v/>
      </c>
      <c r="L343" s="13" t="n">
        <v>9057.16</v>
      </c>
      <c r="M343" s="13">
        <f>L343-K343</f>
        <v/>
      </c>
      <c r="N343" s="3" t="inlineStr">
        <is>
          <t>bind</t>
        </is>
      </c>
      <c r="O343" s="3" t="inlineStr">
        <is>
          <t>bound</t>
        </is>
      </c>
    </row>
    <row r="344">
      <c r="A344" s="15" t="inlineStr">
        <is>
          <t>2025-09-14</t>
        </is>
      </c>
      <c r="B344" s="15" t="inlineStr">
        <is>
          <t>f727599d-44d1-5e50-9ad6-c23c2658fc49</t>
        </is>
      </c>
      <c r="C344" s="15" t="inlineStr">
        <is>
          <t>TX</t>
        </is>
      </c>
      <c r="D344" s="15" t="inlineStr">
        <is>
          <t>1980 Ferrari 275 GTB/4</t>
        </is>
      </c>
      <c r="E344" s="15" t="inlineStr">
        <is>
          <t>07 Post-War Classic (1946-1972)</t>
        </is>
      </c>
      <c r="F344" s="16" t="n">
        <v>760000</v>
      </c>
      <c r="G344" s="17" t="n">
        <v>0.43</v>
      </c>
      <c r="H344" s="17" t="n">
        <v>1.15</v>
      </c>
      <c r="I344" s="17" t="n">
        <v>0.9591</v>
      </c>
      <c r="J344" s="17" t="n">
        <v>0.53</v>
      </c>
      <c r="K344" s="16">
        <f>ROUND(F344/100*G344*H344*I344/J344,2)</f>
        <v/>
      </c>
      <c r="L344" s="16" t="n">
        <v>6800.92</v>
      </c>
      <c r="M344" s="16">
        <f>L344-K344</f>
        <v/>
      </c>
      <c r="N344" s="15" t="inlineStr">
        <is>
          <t>bind</t>
        </is>
      </c>
      <c r="O344" s="15" t="inlineStr">
        <is>
          <t>bound</t>
        </is>
      </c>
    </row>
    <row r="345">
      <c r="A345" s="3" t="inlineStr">
        <is>
          <t>2025-09-19</t>
        </is>
      </c>
      <c r="B345" s="3" t="inlineStr">
        <is>
          <t>edc2be90-0aa9-5367-8276-1ab23cbfb30a</t>
        </is>
      </c>
      <c r="C345" s="3" t="inlineStr">
        <is>
          <t>WY</t>
        </is>
      </c>
      <c r="D345" s="3" t="inlineStr">
        <is>
          <t>1989 BMW M8 Competition</t>
        </is>
      </c>
      <c r="E345" s="3" t="inlineStr">
        <is>
          <t>01 Luxury Sedan/SUV</t>
        </is>
      </c>
      <c r="F345" s="13" t="n">
        <v>505000</v>
      </c>
      <c r="G345" s="14" t="n">
        <v>0.65</v>
      </c>
      <c r="H345" s="14" t="n">
        <v>1.07</v>
      </c>
      <c r="I345" s="14" t="n">
        <v>0.9591</v>
      </c>
      <c r="J345" s="14" t="n">
        <v>0.53</v>
      </c>
      <c r="K345" s="13">
        <f>ROUND(F345/100*G345*H345*I345/J345,2)</f>
        <v/>
      </c>
      <c r="L345" s="13" t="n">
        <v>6355.89</v>
      </c>
      <c r="M345" s="13">
        <f>L345-K345</f>
        <v/>
      </c>
      <c r="N345" s="3" t="inlineStr">
        <is>
          <t>bind</t>
        </is>
      </c>
      <c r="O345" s="3" t="inlineStr">
        <is>
          <t>bound</t>
        </is>
      </c>
    </row>
    <row r="346">
      <c r="A346" s="15" t="inlineStr">
        <is>
          <t>2025-09-12</t>
        </is>
      </c>
      <c r="B346" s="15" t="inlineStr">
        <is>
          <t>16450774-e566-5526-9a4e-989166d35e73</t>
        </is>
      </c>
      <c r="C346" s="15" t="inlineStr">
        <is>
          <t>WI</t>
        </is>
      </c>
      <c r="D346" s="15" t="inlineStr">
        <is>
          <t>1999 Mercedes-Benz AMG GT</t>
        </is>
      </c>
      <c r="E346" s="15" t="inlineStr">
        <is>
          <t>01 Luxury Sedan/SUV</t>
        </is>
      </c>
      <c r="F346" s="16" t="n">
        <v>505000</v>
      </c>
      <c r="G346" s="17" t="n">
        <v>0.65</v>
      </c>
      <c r="H346" s="17" t="n">
        <v>1.2</v>
      </c>
      <c r="I346" s="17" t="n">
        <v>0.9591</v>
      </c>
      <c r="J346" s="17" t="n">
        <v>0.53</v>
      </c>
      <c r="K346" s="16">
        <f>ROUND(F346/100*G346*H346*I346/J346,2)</f>
        <v/>
      </c>
      <c r="L346" s="16" t="n">
        <v>7128.11</v>
      </c>
      <c r="M346" s="16">
        <f>L346-K346</f>
        <v/>
      </c>
      <c r="N346" s="15" t="inlineStr">
        <is>
          <t>bind</t>
        </is>
      </c>
      <c r="O346" s="15" t="inlineStr">
        <is>
          <t>bound</t>
        </is>
      </c>
    </row>
    <row r="347">
      <c r="A347" s="3" t="inlineStr">
        <is>
          <t>2025-09-02</t>
        </is>
      </c>
      <c r="B347" s="3" t="inlineStr">
        <is>
          <t>a0a5f753-6a1b-52d7-ab99-c5d4770fbf83</t>
        </is>
      </c>
      <c r="C347" s="3" t="inlineStr">
        <is>
          <t>FL</t>
        </is>
      </c>
      <c r="D347" s="3" t="inlineStr">
        <is>
          <t>1997 Aston Martin DB12</t>
        </is>
      </c>
      <c r="E347" s="3" t="inlineStr">
        <is>
          <t>01 Luxury Sedan/SUV</t>
        </is>
      </c>
      <c r="F347" s="13" t="n">
        <v>690000</v>
      </c>
      <c r="G347" s="14" t="n">
        <v>0.65</v>
      </c>
      <c r="H347" s="14" t="n">
        <v>1.42</v>
      </c>
      <c r="I347" s="14" t="n">
        <v>0.9591</v>
      </c>
      <c r="J347" s="14" t="n">
        <v>0.53</v>
      </c>
      <c r="K347" s="13">
        <f>ROUND(F347/100*G347*H347*I347/J347,2)</f>
        <v/>
      </c>
      <c r="L347" s="13" t="n">
        <v>11524.95</v>
      </c>
      <c r="M347" s="13">
        <f>L347-K347</f>
        <v/>
      </c>
      <c r="N347" s="3" t="inlineStr">
        <is>
          <t>bind</t>
        </is>
      </c>
      <c r="O347" s="3" t="inlineStr">
        <is>
          <t>bound</t>
        </is>
      </c>
    </row>
    <row r="348">
      <c r="A348" s="15" t="inlineStr">
        <is>
          <t>2025-09-23</t>
        </is>
      </c>
      <c r="B348" s="15" t="inlineStr">
        <is>
          <t>69b6454a-af8a-525f-bd82-c15f049d2c3c</t>
        </is>
      </c>
      <c r="C348" s="15" t="inlineStr">
        <is>
          <t>PA</t>
        </is>
      </c>
      <c r="D348" s="15" t="inlineStr">
        <is>
          <t>2021 Mercedes-Benz AMG GT</t>
        </is>
      </c>
      <c r="E348" s="15" t="inlineStr">
        <is>
          <t>01 Luxury Sedan/SUV</t>
        </is>
      </c>
      <c r="F348" s="16" t="n">
        <v>315000</v>
      </c>
      <c r="G348" s="17" t="n">
        <v>0.75</v>
      </c>
      <c r="H348" s="17" t="n">
        <v>1</v>
      </c>
      <c r="I348" s="17" t="n">
        <v>0.9591</v>
      </c>
      <c r="J348" s="17" t="n">
        <v>0.53</v>
      </c>
      <c r="K348" s="16">
        <f>ROUND(F348/100*G348*H348*I348/J348,2)</f>
        <v/>
      </c>
      <c r="L348" s="16" t="n">
        <v>4275.24</v>
      </c>
      <c r="M348" s="16">
        <f>L348-K348</f>
        <v/>
      </c>
      <c r="N348" s="15" t="inlineStr">
        <is>
          <t>bind</t>
        </is>
      </c>
      <c r="O348" s="15" t="inlineStr">
        <is>
          <t>bound</t>
        </is>
      </c>
    </row>
    <row r="349">
      <c r="A349" s="3" t="inlineStr">
        <is>
          <t>2025-09-23</t>
        </is>
      </c>
      <c r="B349" s="3" t="inlineStr">
        <is>
          <t>db5e4c26-8d98-500f-bdf0-c752114f60d9</t>
        </is>
      </c>
      <c r="C349" s="3" t="inlineStr">
        <is>
          <t>TX</t>
        </is>
      </c>
      <c r="D349" s="3" t="inlineStr">
        <is>
          <t>1963 Aston Martin DB12</t>
        </is>
      </c>
      <c r="E349" s="3" t="inlineStr">
        <is>
          <t>01 Luxury Sedan/SUV</t>
        </is>
      </c>
      <c r="F349" s="13" t="n">
        <v>770000</v>
      </c>
      <c r="G349" s="14" t="n">
        <v>0.65</v>
      </c>
      <c r="H349" s="14" t="n">
        <v>1.15</v>
      </c>
      <c r="I349" s="14" t="n">
        <v>0.9591</v>
      </c>
      <c r="J349" s="14" t="n">
        <v>0.53</v>
      </c>
      <c r="K349" s="13">
        <f>ROUND(F349/100*G349*H349*I349/J349,2)</f>
        <v/>
      </c>
      <c r="L349" s="13" t="n">
        <v>10415.74</v>
      </c>
      <c r="M349" s="13">
        <f>L349-K349</f>
        <v/>
      </c>
      <c r="N349" s="3" t="inlineStr">
        <is>
          <t>bind</t>
        </is>
      </c>
      <c r="O349" s="3" t="inlineStr">
        <is>
          <t>bound</t>
        </is>
      </c>
    </row>
    <row r="350">
      <c r="A350" s="15" t="inlineStr">
        <is>
          <t>2025-09-28</t>
        </is>
      </c>
      <c r="B350" s="15" t="inlineStr">
        <is>
          <t>f3ca83b5-25ba-5ff9-8822-817a4051da66</t>
        </is>
      </c>
      <c r="C350" s="15" t="inlineStr">
        <is>
          <t>GA</t>
        </is>
      </c>
      <c r="D350" s="15" t="inlineStr">
        <is>
          <t>1996 Mercedes-Benz AMG GT</t>
        </is>
      </c>
      <c r="E350" s="15" t="inlineStr">
        <is>
          <t>01 Luxury Sedan/SUV</t>
        </is>
      </c>
      <c r="F350" s="16" t="n">
        <v>575000</v>
      </c>
      <c r="G350" s="17" t="n">
        <v>0.65</v>
      </c>
      <c r="H350" s="17" t="n">
        <v>1.12</v>
      </c>
      <c r="I350" s="17" t="n">
        <v>0.9591</v>
      </c>
      <c r="J350" s="17" t="n">
        <v>0.53</v>
      </c>
      <c r="K350" s="16">
        <f>ROUND(F350/100*G350*H350*I350/J350,2)</f>
        <v/>
      </c>
      <c r="L350" s="16" t="n">
        <v>7575.08</v>
      </c>
      <c r="M350" s="16">
        <f>L350-K350</f>
        <v/>
      </c>
      <c r="N350" s="15" t="inlineStr">
        <is>
          <t>bind</t>
        </is>
      </c>
      <c r="O350" s="15" t="inlineStr">
        <is>
          <t>bound</t>
        </is>
      </c>
    </row>
    <row r="351">
      <c r="A351" s="3" t="inlineStr">
        <is>
          <t>2025-09-24</t>
        </is>
      </c>
      <c r="B351" s="3" t="inlineStr">
        <is>
          <t>be95459d-d420-5549-962b-1c7f50e44fb2</t>
        </is>
      </c>
      <c r="C351" s="3" t="inlineStr">
        <is>
          <t>PA</t>
        </is>
      </c>
      <c r="D351" s="3" t="inlineStr">
        <is>
          <t>1991 Porsche 911 Turbo S</t>
        </is>
      </c>
      <c r="E351" s="3" t="inlineStr">
        <is>
          <t>01 Luxury Sedan/SUV</t>
        </is>
      </c>
      <c r="F351" s="13" t="n">
        <v>780000</v>
      </c>
      <c r="G351" s="14" t="n">
        <v>0.65</v>
      </c>
      <c r="H351" s="14" t="n">
        <v>1</v>
      </c>
      <c r="I351" s="14" t="n">
        <v>0.9591</v>
      </c>
      <c r="J351" s="14" t="n">
        <v>0.53</v>
      </c>
      <c r="K351" s="13">
        <f>ROUND(F351/100*G351*H351*I351/J351,2)</f>
        <v/>
      </c>
      <c r="L351" s="13" t="n">
        <v>9174.790000000001</v>
      </c>
      <c r="M351" s="13">
        <f>L351-K351</f>
        <v/>
      </c>
      <c r="N351" s="3" t="inlineStr">
        <is>
          <t>bind</t>
        </is>
      </c>
      <c r="O351" s="3" t="inlineStr">
        <is>
          <t>bound</t>
        </is>
      </c>
    </row>
    <row r="352">
      <c r="A352" s="15" t="inlineStr">
        <is>
          <t>2025-09-06</t>
        </is>
      </c>
      <c r="B352" s="15" t="inlineStr">
        <is>
          <t>137e8745-f5c3-584c-ae29-13a22db75e67</t>
        </is>
      </c>
      <c r="C352" s="15" t="inlineStr">
        <is>
          <t>HI</t>
        </is>
      </c>
      <c r="D352" s="15" t="inlineStr">
        <is>
          <t>2012 Porsche 911 Turbo S</t>
        </is>
      </c>
      <c r="E352" s="15" t="inlineStr">
        <is>
          <t>01 Luxury Sedan/SUV</t>
        </is>
      </c>
      <c r="F352" s="16" t="n">
        <v>250000</v>
      </c>
      <c r="G352" s="17" t="n">
        <v>0.75</v>
      </c>
      <c r="H352" s="17" t="n">
        <v>1.3</v>
      </c>
      <c r="I352" s="17" t="n">
        <v>0.9591</v>
      </c>
      <c r="J352" s="17" t="n">
        <v>0.53</v>
      </c>
      <c r="K352" s="16">
        <f>ROUND(F352/100*G352*H352*I352/J352,2)</f>
        <v/>
      </c>
      <c r="L352" s="16" t="n">
        <v>4410.96</v>
      </c>
      <c r="M352" s="16">
        <f>L352-K352</f>
        <v/>
      </c>
      <c r="N352" s="15" t="inlineStr">
        <is>
          <t>bind</t>
        </is>
      </c>
      <c r="O352" s="15" t="inlineStr">
        <is>
          <t>bound</t>
        </is>
      </c>
    </row>
    <row r="353">
      <c r="A353" s="3" t="inlineStr">
        <is>
          <t>2025-09-04</t>
        </is>
      </c>
      <c r="B353" s="3" t="inlineStr">
        <is>
          <t>145c5962-8d7a-533b-bb7b-f170bd62e04f</t>
        </is>
      </c>
      <c r="C353" s="3" t="inlineStr">
        <is>
          <t>TX</t>
        </is>
      </c>
      <c r="D353" s="3" t="inlineStr">
        <is>
          <t>1994 BMW M8 Competition</t>
        </is>
      </c>
      <c r="E353" s="3" t="inlineStr">
        <is>
          <t>01 Luxury Sedan/SUV</t>
        </is>
      </c>
      <c r="F353" s="13" t="n">
        <v>885000</v>
      </c>
      <c r="G353" s="14" t="n">
        <v>0.65</v>
      </c>
      <c r="H353" s="14" t="n">
        <v>1.15</v>
      </c>
      <c r="I353" s="14" t="n">
        <v>0.9591</v>
      </c>
      <c r="J353" s="14" t="n">
        <v>0.53</v>
      </c>
      <c r="K353" s="13">
        <f>ROUND(F353/100*G353*H353*I353/J353,2)</f>
        <v/>
      </c>
      <c r="L353" s="13" t="n">
        <v>11971.33</v>
      </c>
      <c r="M353" s="13">
        <f>L353-K353</f>
        <v/>
      </c>
      <c r="N353" s="3" t="inlineStr">
        <is>
          <t>bind</t>
        </is>
      </c>
      <c r="O353" s="3" t="inlineStr">
        <is>
          <t>bound</t>
        </is>
      </c>
    </row>
    <row r="354">
      <c r="A354" s="15" t="inlineStr">
        <is>
          <t>2025-09-07</t>
        </is>
      </c>
      <c r="B354" s="15" t="inlineStr">
        <is>
          <t>2fb0dbb5-a199-5bcf-aff1-7fec1c1f9add</t>
        </is>
      </c>
      <c r="C354" s="15" t="inlineStr">
        <is>
          <t>FL</t>
        </is>
      </c>
      <c r="D354" s="15" t="inlineStr">
        <is>
          <t>1996 Ringbrothers Mustang</t>
        </is>
      </c>
      <c r="E354" s="15" t="inlineStr">
        <is>
          <t>11 Restomod/Coachbuilt</t>
        </is>
      </c>
      <c r="F354" s="16" t="n">
        <v>130000</v>
      </c>
      <c r="G354" s="17" t="n">
        <v>1.05</v>
      </c>
      <c r="H354" s="17" t="n">
        <v>1.42</v>
      </c>
      <c r="I354" s="17" t="n">
        <v>0.9591</v>
      </c>
      <c r="J354" s="17" t="n">
        <v>0.53</v>
      </c>
      <c r="K354" s="16">
        <f>ROUND(F354/100*G354*H354*I354/J354,2)</f>
        <v/>
      </c>
      <c r="L354" s="16" t="n">
        <v>3507.59</v>
      </c>
      <c r="M354" s="16">
        <f>L354-K354</f>
        <v/>
      </c>
      <c r="N354" s="15" t="inlineStr">
        <is>
          <t>bind</t>
        </is>
      </c>
      <c r="O354" s="15" t="inlineStr">
        <is>
          <t>bound</t>
        </is>
      </c>
    </row>
    <row r="355">
      <c r="A355" s="3" t="inlineStr">
        <is>
          <t>2025-09-17</t>
        </is>
      </c>
      <c r="B355" s="3" t="inlineStr">
        <is>
          <t>f96d7a52-0dfa-55d8-9428-9803197be052</t>
        </is>
      </c>
      <c r="C355" s="3" t="inlineStr">
        <is>
          <t>PA</t>
        </is>
      </c>
      <c r="D355" s="3" t="inlineStr">
        <is>
          <t>2004 Lamborghini Huracan EVO</t>
        </is>
      </c>
      <c r="E355" s="3" t="inlineStr">
        <is>
          <t>03 Supercar</t>
        </is>
      </c>
      <c r="F355" s="13" t="n">
        <v>1780000</v>
      </c>
      <c r="G355" s="14" t="n">
        <v>0.8</v>
      </c>
      <c r="H355" s="14" t="n">
        <v>1</v>
      </c>
      <c r="I355" s="14" t="n">
        <v>0.9591</v>
      </c>
      <c r="J355" s="14" t="n">
        <v>0.53</v>
      </c>
      <c r="K355" s="13">
        <f>ROUND(F355/100*G355*H355*I355/J355,2)</f>
        <v/>
      </c>
      <c r="L355" s="13" t="n">
        <v>25769.02</v>
      </c>
      <c r="M355" s="13">
        <f>L355-K355</f>
        <v/>
      </c>
      <c r="N355" s="3" t="inlineStr">
        <is>
          <t>bind</t>
        </is>
      </c>
      <c r="O355" s="3" t="inlineStr">
        <is>
          <t>bound</t>
        </is>
      </c>
    </row>
    <row r="356">
      <c r="A356" s="15" t="inlineStr">
        <is>
          <t>2025-09-10</t>
        </is>
      </c>
      <c r="B356" s="15" t="inlineStr">
        <is>
          <t>6a601663-0e5c-50b2-93b4-29d82cfce355</t>
        </is>
      </c>
      <c r="C356" s="15" t="inlineStr">
        <is>
          <t>KS</t>
        </is>
      </c>
      <c r="D356" s="15" t="inlineStr">
        <is>
          <t>1965 Ferrari SF90 Stradale</t>
        </is>
      </c>
      <c r="E356" s="15" t="inlineStr">
        <is>
          <t>03 Supercar</t>
        </is>
      </c>
      <c r="F356" s="16" t="n">
        <v>475000</v>
      </c>
      <c r="G356" s="17" t="n">
        <v>1.15</v>
      </c>
      <c r="H356" s="17" t="n">
        <v>0.97</v>
      </c>
      <c r="I356" s="17" t="n">
        <v>0.9591</v>
      </c>
      <c r="J356" s="17" t="n">
        <v>0.53</v>
      </c>
      <c r="K356" s="16">
        <f>ROUND(F356/100*G356*H356*I356/J356,2)</f>
        <v/>
      </c>
      <c r="L356" s="16" t="n">
        <v>9588.52</v>
      </c>
      <c r="M356" s="16">
        <f>L356-K356</f>
        <v/>
      </c>
      <c r="N356" s="15" t="inlineStr">
        <is>
          <t>bind</t>
        </is>
      </c>
      <c r="O356" s="15" t="inlineStr">
        <is>
          <t>bound</t>
        </is>
      </c>
    </row>
    <row r="357">
      <c r="A357" s="3" t="inlineStr">
        <is>
          <t>2025-09-26</t>
        </is>
      </c>
      <c r="B357" s="3" t="inlineStr">
        <is>
          <t>95c2eef0-9177-53e1-9eec-b96851a1b4a3</t>
        </is>
      </c>
      <c r="C357" s="3" t="inlineStr">
        <is>
          <t>AZ</t>
        </is>
      </c>
      <c r="D357" s="3" t="inlineStr">
        <is>
          <t>1977 Mercedes-Benz 280SL Pagoda</t>
        </is>
      </c>
      <c r="E357" s="3" t="inlineStr">
        <is>
          <t>07 Post-War Classic (1946-1972)</t>
        </is>
      </c>
      <c r="F357" s="13" t="n">
        <v>600000</v>
      </c>
      <c r="G357" s="14" t="n">
        <v>0.43</v>
      </c>
      <c r="H357" s="14" t="n">
        <v>1.01</v>
      </c>
      <c r="I357" s="14" t="n">
        <v>0.9591</v>
      </c>
      <c r="J357" s="14" t="n">
        <v>0.53</v>
      </c>
      <c r="K357" s="13">
        <f>ROUND(F357/100*G357*H357*I357/J357,2)</f>
        <v/>
      </c>
      <c r="L357" s="13" t="n">
        <v>4715.51</v>
      </c>
      <c r="M357" s="13">
        <f>L357-K357</f>
        <v/>
      </c>
      <c r="N357" s="3" t="inlineStr">
        <is>
          <t>bind</t>
        </is>
      </c>
      <c r="O357" s="3" t="inlineStr">
        <is>
          <t>bound</t>
        </is>
      </c>
    </row>
    <row r="358">
      <c r="A358" s="15" t="inlineStr">
        <is>
          <t>2025-09-24</t>
        </is>
      </c>
      <c r="B358" s="15" t="inlineStr">
        <is>
          <t>5c10a983-0a74-53ba-8708-91053fd8fc83</t>
        </is>
      </c>
      <c r="C358" s="15" t="inlineStr">
        <is>
          <t>PA</t>
        </is>
      </c>
      <c r="D358" s="15" t="inlineStr">
        <is>
          <t>2011 Bentley Continental GT</t>
        </is>
      </c>
      <c r="E358" s="15" t="inlineStr">
        <is>
          <t>01 Luxury Sedan/SUV</t>
        </is>
      </c>
      <c r="F358" s="16" t="n">
        <v>340000</v>
      </c>
      <c r="G358" s="17" t="n">
        <v>0.75</v>
      </c>
      <c r="H358" s="17" t="n">
        <v>1</v>
      </c>
      <c r="I358" s="17" t="n">
        <v>0.9591</v>
      </c>
      <c r="J358" s="17" t="n">
        <v>0.53</v>
      </c>
      <c r="K358" s="16">
        <f>ROUND(F358/100*G358*H358*I358/J358,2)</f>
        <v/>
      </c>
      <c r="L358" s="16" t="n">
        <v>4614.54</v>
      </c>
      <c r="M358" s="16">
        <f>L358-K358</f>
        <v/>
      </c>
      <c r="N358" s="15" t="inlineStr">
        <is>
          <t>decline</t>
        </is>
      </c>
      <c r="O358" s="15" t="inlineStr">
        <is>
          <t>indicative</t>
        </is>
      </c>
    </row>
    <row r="359">
      <c r="A359" s="3" t="inlineStr">
        <is>
          <t>2025-09-16</t>
        </is>
      </c>
      <c r="B359" s="3" t="inlineStr">
        <is>
          <t>9732f1c6-fe89-5375-9779-94a2bb3e9af1</t>
        </is>
      </c>
      <c r="C359" s="3" t="inlineStr">
        <is>
          <t>LA</t>
        </is>
      </c>
      <c r="D359" s="3" t="inlineStr">
        <is>
          <t>2010 Aston Martin DB12</t>
        </is>
      </c>
      <c r="E359" s="3" t="inlineStr">
        <is>
          <t>01 Luxury Sedan/SUV</t>
        </is>
      </c>
      <c r="F359" s="13" t="n">
        <v>1280000</v>
      </c>
      <c r="G359" s="14" t="n">
        <v>0.55</v>
      </c>
      <c r="H359" s="14" t="n">
        <v>1.21</v>
      </c>
      <c r="I359" s="14" t="n">
        <v>0.9591</v>
      </c>
      <c r="J359" s="14" t="n">
        <v>0.53</v>
      </c>
      <c r="K359" s="13">
        <f>ROUND(F359/100*G359*H359*I359/J359,2)</f>
        <v/>
      </c>
      <c r="L359" s="13" t="n">
        <v>15415.09</v>
      </c>
      <c r="M359" s="13">
        <f>L359-K359</f>
        <v/>
      </c>
      <c r="N359" s="3" t="inlineStr">
        <is>
          <t>bind</t>
        </is>
      </c>
      <c r="O359" s="3" t="inlineStr">
        <is>
          <t>bound</t>
        </is>
      </c>
    </row>
    <row r="360">
      <c r="A360" s="15" t="inlineStr">
        <is>
          <t>2025-09-03</t>
        </is>
      </c>
      <c r="B360" s="15" t="inlineStr">
        <is>
          <t>d2c21056-3744-5a2c-9d05-7f9675d32bd0</t>
        </is>
      </c>
      <c r="C360" s="15" t="inlineStr">
        <is>
          <t>TX</t>
        </is>
      </c>
      <c r="D360" s="15" t="inlineStr">
        <is>
          <t>2022 Mercedes-Benz AMG GT</t>
        </is>
      </c>
      <c r="E360" s="15" t="inlineStr">
        <is>
          <t>01 Luxury Sedan/SUV</t>
        </is>
      </c>
      <c r="F360" s="16" t="n">
        <v>320000</v>
      </c>
      <c r="G360" s="17" t="n">
        <v>0.75</v>
      </c>
      <c r="H360" s="17" t="n">
        <v>1.15</v>
      </c>
      <c r="I360" s="17" t="n">
        <v>0.9591</v>
      </c>
      <c r="J360" s="17" t="n">
        <v>0.53</v>
      </c>
      <c r="K360" s="16">
        <f>ROUND(F360/100*G360*H360*I360/J360,2)</f>
        <v/>
      </c>
      <c r="L360" s="16" t="n">
        <v>4994.56</v>
      </c>
      <c r="M360" s="16">
        <f>L360-K360</f>
        <v/>
      </c>
      <c r="N360" s="15" t="inlineStr">
        <is>
          <t>bind</t>
        </is>
      </c>
      <c r="O360" s="15" t="inlineStr">
        <is>
          <t>bound</t>
        </is>
      </c>
    </row>
    <row r="361">
      <c r="A361" s="3" t="inlineStr">
        <is>
          <t>2025-09-14</t>
        </is>
      </c>
      <c r="B361" s="3" t="inlineStr">
        <is>
          <t>199951ac-9870-5f89-b445-5107f0fa459b</t>
        </is>
      </c>
      <c r="C361" s="3" t="inlineStr">
        <is>
          <t>OH</t>
        </is>
      </c>
      <c r="D361" s="3" t="inlineStr">
        <is>
          <t>1977 Aston Martin DB12</t>
        </is>
      </c>
      <c r="E361" s="3" t="inlineStr">
        <is>
          <t>01 Luxury Sedan/SUV</t>
        </is>
      </c>
      <c r="F361" s="13" t="n">
        <v>565000</v>
      </c>
      <c r="G361" s="14" t="n">
        <v>0.65</v>
      </c>
      <c r="H361" s="14" t="n">
        <v>1.39</v>
      </c>
      <c r="I361" s="14" t="n">
        <v>0.9591</v>
      </c>
      <c r="J361" s="14" t="n">
        <v>0.53</v>
      </c>
      <c r="K361" s="13">
        <f>ROUND(F361/100*G361*H361*I361/J361,2)</f>
        <v/>
      </c>
      <c r="L361" s="13" t="n">
        <v>9237.719999999999</v>
      </c>
      <c r="M361" s="13">
        <f>L361-K361</f>
        <v/>
      </c>
      <c r="N361" s="3" t="inlineStr">
        <is>
          <t>bind</t>
        </is>
      </c>
      <c r="O361" s="3" t="inlineStr">
        <is>
          <t>bound</t>
        </is>
      </c>
    </row>
    <row r="362">
      <c r="A362" s="15" t="inlineStr">
        <is>
          <t>2025-09-09</t>
        </is>
      </c>
      <c r="B362" s="15" t="inlineStr">
        <is>
          <t>ee323c3b-6848-5ed7-9429-8a876333df87</t>
        </is>
      </c>
      <c r="C362" s="15" t="inlineStr">
        <is>
          <t>UT</t>
        </is>
      </c>
      <c r="D362" s="15" t="inlineStr">
        <is>
          <t>1967 Porsche 911 Turbo S</t>
        </is>
      </c>
      <c r="E362" s="15" t="inlineStr">
        <is>
          <t>01 Luxury Sedan/SUV</t>
        </is>
      </c>
      <c r="F362" s="16" t="n">
        <v>950000</v>
      </c>
      <c r="G362" s="17" t="n">
        <v>0.65</v>
      </c>
      <c r="H362" s="17" t="n">
        <v>1.35</v>
      </c>
      <c r="I362" s="17" t="n">
        <v>0.9591</v>
      </c>
      <c r="J362" s="17" t="n">
        <v>0.53</v>
      </c>
      <c r="K362" s="16">
        <f>ROUND(F362/100*G362*H362*I362/J362,2)</f>
        <v/>
      </c>
      <c r="L362" s="16" t="n">
        <v>15085.46</v>
      </c>
      <c r="M362" s="16">
        <f>L362-K362</f>
        <v/>
      </c>
      <c r="N362" s="15" t="inlineStr">
        <is>
          <t>bind</t>
        </is>
      </c>
      <c r="O362" s="15" t="inlineStr">
        <is>
          <t>bound</t>
        </is>
      </c>
    </row>
    <row r="363">
      <c r="A363" s="3" t="inlineStr">
        <is>
          <t>2025-09-04</t>
        </is>
      </c>
      <c r="B363" s="3" t="inlineStr">
        <is>
          <t>1bca5d4c-1026-5203-9c88-148de19a3ad1</t>
        </is>
      </c>
      <c r="C363" s="3" t="inlineStr">
        <is>
          <t>AR</t>
        </is>
      </c>
      <c r="D363" s="3" t="inlineStr">
        <is>
          <t>2022 Bentley Continental GT</t>
        </is>
      </c>
      <c r="E363" s="3" t="inlineStr">
        <is>
          <t>01 Luxury Sedan/SUV</t>
        </is>
      </c>
      <c r="F363" s="13" t="n">
        <v>725000</v>
      </c>
      <c r="G363" s="14" t="n">
        <v>0.65</v>
      </c>
      <c r="H363" s="14" t="n">
        <v>1.38</v>
      </c>
      <c r="I363" s="14" t="n">
        <v>0.9591</v>
      </c>
      <c r="J363" s="14" t="n">
        <v>0.53</v>
      </c>
      <c r="K363" s="13">
        <f>ROUND(F363/100*G363*H363*I363/J363,2)</f>
        <v/>
      </c>
      <c r="L363" s="13" t="n">
        <v>11768.43</v>
      </c>
      <c r="M363" s="13">
        <f>L363-K363</f>
        <v/>
      </c>
      <c r="N363" s="3" t="inlineStr">
        <is>
          <t>bind</t>
        </is>
      </c>
      <c r="O363" s="3" t="inlineStr">
        <is>
          <t>bound</t>
        </is>
      </c>
    </row>
    <row r="364">
      <c r="A364" s="15" t="inlineStr">
        <is>
          <t>2025-09-11</t>
        </is>
      </c>
      <c r="B364" s="15" t="inlineStr">
        <is>
          <t>505a7d61-abf8-5eb2-b050-4adbd78e17c6</t>
        </is>
      </c>
      <c r="C364" s="15" t="inlineStr">
        <is>
          <t>CA</t>
        </is>
      </c>
      <c r="D364" s="15" t="inlineStr">
        <is>
          <t>2019 Aston Martin DB12</t>
        </is>
      </c>
      <c r="E364" s="15" t="inlineStr">
        <is>
          <t>01 Luxury Sedan/SUV</t>
        </is>
      </c>
      <c r="F364" s="16" t="n">
        <v>495000</v>
      </c>
      <c r="G364" s="17" t="n">
        <v>0.75</v>
      </c>
      <c r="H364" s="17" t="n">
        <v>1.35</v>
      </c>
      <c r="I364" s="17" t="n">
        <v>0.9591</v>
      </c>
      <c r="J364" s="17" t="n">
        <v>0.53</v>
      </c>
      <c r="K364" s="16">
        <f>ROUND(F364/100*G364*H364*I364/J364,2)</f>
        <v/>
      </c>
      <c r="L364" s="16" t="n">
        <v>9069.6</v>
      </c>
      <c r="M364" s="16">
        <f>L364-K364</f>
        <v/>
      </c>
      <c r="N364" s="15" t="inlineStr">
        <is>
          <t>bind</t>
        </is>
      </c>
      <c r="O364" s="15" t="inlineStr">
        <is>
          <t>bound</t>
        </is>
      </c>
    </row>
    <row r="365">
      <c r="A365" s="3" t="inlineStr">
        <is>
          <t>2025-09-18</t>
        </is>
      </c>
      <c r="B365" s="3" t="inlineStr">
        <is>
          <t>80ea2107-e127-55df-9a71-3d7926ba6da2</t>
        </is>
      </c>
      <c r="C365" s="3" t="inlineStr">
        <is>
          <t>OR</t>
        </is>
      </c>
      <c r="D365" s="3" t="inlineStr">
        <is>
          <t>1982 McLaren 750S</t>
        </is>
      </c>
      <c r="E365" s="3" t="inlineStr">
        <is>
          <t>03 Supercar</t>
        </is>
      </c>
      <c r="F365" s="13" t="n">
        <v>535000</v>
      </c>
      <c r="G365" s="14" t="n">
        <v>0.95</v>
      </c>
      <c r="H365" s="14" t="n">
        <v>1.13</v>
      </c>
      <c r="I365" s="14" t="n">
        <v>0.9591</v>
      </c>
      <c r="J365" s="14" t="n">
        <v>0.53</v>
      </c>
      <c r="K365" s="13">
        <f>ROUND(F365/100*G365*H365*I365/J365,2)</f>
        <v/>
      </c>
      <c r="L365" s="13" t="n">
        <v>10393.07</v>
      </c>
      <c r="M365" s="13">
        <f>L365-K365</f>
        <v/>
      </c>
      <c r="N365" s="3" t="inlineStr">
        <is>
          <t>bind</t>
        </is>
      </c>
      <c r="O365" s="3" t="inlineStr">
        <is>
          <t>bound</t>
        </is>
      </c>
    </row>
    <row r="366">
      <c r="A366" s="15" t="inlineStr">
        <is>
          <t>2025-09-23</t>
        </is>
      </c>
      <c r="B366" s="15" t="inlineStr">
        <is>
          <t>09144c66-5272-5048-a948-1a5770f75731</t>
        </is>
      </c>
      <c r="C366" s="15" t="inlineStr">
        <is>
          <t>VA</t>
        </is>
      </c>
      <c r="D366" s="15" t="inlineStr">
        <is>
          <t>2011 Bentley Continental GT</t>
        </is>
      </c>
      <c r="E366" s="15" t="inlineStr">
        <is>
          <t>01 Luxury Sedan/SUV</t>
        </is>
      </c>
      <c r="F366" s="16" t="n">
        <v>720000</v>
      </c>
      <c r="G366" s="17" t="n">
        <v>0.65</v>
      </c>
      <c r="H366" s="17" t="n">
        <v>1.09</v>
      </c>
      <c r="I366" s="17" t="n">
        <v>0.9591</v>
      </c>
      <c r="J366" s="17" t="n">
        <v>0.53</v>
      </c>
      <c r="K366" s="16">
        <f>ROUND(F366/100*G366*H366*I366/J366,2)</f>
        <v/>
      </c>
      <c r="L366" s="16" t="n">
        <v>9231.25</v>
      </c>
      <c r="M366" s="16">
        <f>L366-K366</f>
        <v/>
      </c>
      <c r="N366" s="15" t="inlineStr">
        <is>
          <t>bind</t>
        </is>
      </c>
      <c r="O366" s="15" t="inlineStr">
        <is>
          <t>bound</t>
        </is>
      </c>
    </row>
    <row r="367">
      <c r="A367" s="3" t="inlineStr">
        <is>
          <t>2025-09-17</t>
        </is>
      </c>
      <c r="B367" s="3" t="inlineStr">
        <is>
          <t>a0830a9f-54f5-5a39-805c-0315c6fd2d3c</t>
        </is>
      </c>
      <c r="C367" s="3" t="inlineStr">
        <is>
          <t>WV</t>
        </is>
      </c>
      <c r="D367" s="3" t="inlineStr">
        <is>
          <t>1967 BMW M8 Competition</t>
        </is>
      </c>
      <c r="E367" s="3" t="inlineStr">
        <is>
          <t>01 Luxury Sedan/SUV</t>
        </is>
      </c>
      <c r="F367" s="13" t="n">
        <v>370000</v>
      </c>
      <c r="G367" s="14" t="n">
        <v>0.75</v>
      </c>
      <c r="H367" s="14" t="n">
        <v>1.33</v>
      </c>
      <c r="I367" s="14" t="n">
        <v>0.9591</v>
      </c>
      <c r="J367" s="14" t="n">
        <v>0.53</v>
      </c>
      <c r="K367" s="13">
        <f>ROUND(F367/100*G367*H367*I367/J367,2)</f>
        <v/>
      </c>
      <c r="L367" s="13" t="n">
        <v>6678.87</v>
      </c>
      <c r="M367" s="13">
        <f>L367-K367</f>
        <v/>
      </c>
      <c r="N367" s="3" t="inlineStr">
        <is>
          <t>bind</t>
        </is>
      </c>
      <c r="O367" s="3" t="inlineStr">
        <is>
          <t>bound</t>
        </is>
      </c>
    </row>
    <row r="368">
      <c r="A368" s="15" t="inlineStr">
        <is>
          <t>2025-09-24</t>
        </is>
      </c>
      <c r="B368" s="15" t="inlineStr">
        <is>
          <t>c46d4ccb-695c-54c1-a815-b106cbc8f152</t>
        </is>
      </c>
      <c r="C368" s="15" t="inlineStr">
        <is>
          <t>UT</t>
        </is>
      </c>
      <c r="D368" s="15" t="inlineStr">
        <is>
          <t>1963 BMW M8 Competition</t>
        </is>
      </c>
      <c r="E368" s="15" t="inlineStr">
        <is>
          <t>01 Luxury Sedan/SUV</t>
        </is>
      </c>
      <c r="F368" s="16" t="n">
        <v>465000</v>
      </c>
      <c r="G368" s="17" t="n">
        <v>0.75</v>
      </c>
      <c r="H368" s="17" t="n">
        <v>1.35</v>
      </c>
      <c r="I368" s="17" t="n">
        <v>0.9591</v>
      </c>
      <c r="J368" s="17" t="n">
        <v>0.53</v>
      </c>
      <c r="K368" s="16">
        <f>ROUND(F368/100*G368*H368*I368/J368,2)</f>
        <v/>
      </c>
      <c r="L368" s="16" t="n">
        <v>8519.93</v>
      </c>
      <c r="M368" s="16">
        <f>L368-K368</f>
        <v/>
      </c>
      <c r="N368" s="15" t="inlineStr">
        <is>
          <t>refer</t>
        </is>
      </c>
      <c r="O368" s="15" t="inlineStr">
        <is>
          <t>indicative</t>
        </is>
      </c>
    </row>
    <row r="369">
      <c r="A369" s="3" t="inlineStr">
        <is>
          <t>2025-09-27</t>
        </is>
      </c>
      <c r="B369" s="3" t="inlineStr">
        <is>
          <t>c5ce63ec-879a-52d7-8fba-e1b4f413ac2d</t>
        </is>
      </c>
      <c r="C369" s="3" t="inlineStr">
        <is>
          <t>AL</t>
        </is>
      </c>
      <c r="D369" s="3" t="inlineStr">
        <is>
          <t>1958 Bentley Continental GT</t>
        </is>
      </c>
      <c r="E369" s="3" t="inlineStr">
        <is>
          <t>01 Luxury Sedan/SUV</t>
        </is>
      </c>
      <c r="F369" s="13" t="n">
        <v>385000</v>
      </c>
      <c r="G369" s="14" t="n">
        <v>0.75</v>
      </c>
      <c r="H369" s="14" t="n">
        <v>1.27</v>
      </c>
      <c r="I369" s="14" t="n">
        <v>0.9591</v>
      </c>
      <c r="J369" s="14" t="n">
        <v>0.53</v>
      </c>
      <c r="K369" s="13">
        <f>ROUND(F369/100*G369*H369*I369/J369,2)</f>
        <v/>
      </c>
      <c r="L369" s="13" t="n">
        <v>6636.11</v>
      </c>
      <c r="M369" s="13">
        <f>L369-K369</f>
        <v/>
      </c>
      <c r="N369" s="3" t="inlineStr">
        <is>
          <t>bind</t>
        </is>
      </c>
      <c r="O369" s="3" t="inlineStr">
        <is>
          <t>bound</t>
        </is>
      </c>
    </row>
    <row r="370">
      <c r="A370" s="15" t="inlineStr">
        <is>
          <t>2025-09-06</t>
        </is>
      </c>
      <c r="B370" s="15" t="inlineStr">
        <is>
          <t>810eb774-973e-569c-bcdc-0ee31e155897</t>
        </is>
      </c>
      <c r="C370" s="15" t="inlineStr">
        <is>
          <t>HI</t>
        </is>
      </c>
      <c r="D370" s="15" t="inlineStr">
        <is>
          <t>1997 Lamborghini Huracan EVO</t>
        </is>
      </c>
      <c r="E370" s="15" t="inlineStr">
        <is>
          <t>03 Supercar</t>
        </is>
      </c>
      <c r="F370" s="16" t="n">
        <v>360000</v>
      </c>
      <c r="G370" s="17" t="n">
        <v>1.15</v>
      </c>
      <c r="H370" s="17" t="n">
        <v>1.3</v>
      </c>
      <c r="I370" s="17" t="n">
        <v>0.9591</v>
      </c>
      <c r="J370" s="17" t="n">
        <v>0.53</v>
      </c>
      <c r="K370" s="16">
        <f>ROUND(F370/100*G370*H370*I370/J370,2)</f>
        <v/>
      </c>
      <c r="L370" s="16" t="n">
        <v>9739.389999999999</v>
      </c>
      <c r="M370" s="16">
        <f>L370-K370</f>
        <v/>
      </c>
      <c r="N370" s="15" t="inlineStr">
        <is>
          <t>bind</t>
        </is>
      </c>
      <c r="O370" s="15" t="inlineStr">
        <is>
          <t>bound</t>
        </is>
      </c>
    </row>
    <row r="371">
      <c r="A371" s="3" t="inlineStr">
        <is>
          <t>2025-09-03</t>
        </is>
      </c>
      <c r="B371" s="3" t="inlineStr">
        <is>
          <t>886271f0-e39c-5c48-8e29-1fba1128b5aa</t>
        </is>
      </c>
      <c r="C371" s="3" t="inlineStr">
        <is>
          <t>MD</t>
        </is>
      </c>
      <c r="D371" s="3" t="inlineStr">
        <is>
          <t>2004 BMW M8 Competition</t>
        </is>
      </c>
      <c r="E371" s="3" t="inlineStr">
        <is>
          <t>01 Luxury Sedan/SUV</t>
        </is>
      </c>
      <c r="F371" s="13" t="n">
        <v>355000</v>
      </c>
      <c r="G371" s="14" t="n">
        <v>0.75</v>
      </c>
      <c r="H371" s="14" t="n">
        <v>0.95</v>
      </c>
      <c r="I371" s="14" t="n">
        <v>0.9591</v>
      </c>
      <c r="J371" s="14" t="n">
        <v>0.53</v>
      </c>
      <c r="K371" s="13">
        <f>ROUND(F371/100*G371*H371*I371/J371,2)</f>
        <v/>
      </c>
      <c r="L371" s="13" t="n">
        <v>4577.22</v>
      </c>
      <c r="M371" s="13">
        <f>L371-K371</f>
        <v/>
      </c>
      <c r="N371" s="3" t="inlineStr">
        <is>
          <t>bind</t>
        </is>
      </c>
      <c r="O371" s="3" t="inlineStr">
        <is>
          <t>bound</t>
        </is>
      </c>
    </row>
    <row r="372">
      <c r="A372" s="15" t="inlineStr">
        <is>
          <t>2025-09-13</t>
        </is>
      </c>
      <c r="B372" s="15" t="inlineStr">
        <is>
          <t>cbda33db-e8d9-5191-8203-dc27e223662a</t>
        </is>
      </c>
      <c r="C372" s="15" t="inlineStr">
        <is>
          <t>VT</t>
        </is>
      </c>
      <c r="D372" s="15" t="inlineStr">
        <is>
          <t>2017 Bentley Continental GT</t>
        </is>
      </c>
      <c r="E372" s="15" t="inlineStr">
        <is>
          <t>01 Luxury Sedan/SUV</t>
        </is>
      </c>
      <c r="F372" s="16" t="n">
        <v>455000</v>
      </c>
      <c r="G372" s="17" t="n">
        <v>0.75</v>
      </c>
      <c r="H372" s="17" t="n">
        <v>1.22</v>
      </c>
      <c r="I372" s="17" t="n">
        <v>0.9591</v>
      </c>
      <c r="J372" s="17" t="n">
        <v>0.53</v>
      </c>
      <c r="K372" s="16">
        <f>ROUND(F372/100*G372*H372*I372/J372,2)</f>
        <v/>
      </c>
      <c r="L372" s="16" t="n">
        <v>7533.91</v>
      </c>
      <c r="M372" s="16">
        <f>L372-K372</f>
        <v/>
      </c>
      <c r="N372" s="15" t="inlineStr">
        <is>
          <t>decline</t>
        </is>
      </c>
      <c r="O372" s="15" t="inlineStr">
        <is>
          <t>indicative</t>
        </is>
      </c>
    </row>
    <row r="373">
      <c r="A373" s="3" t="inlineStr">
        <is>
          <t>2025-09-09</t>
        </is>
      </c>
      <c r="B373" s="3" t="inlineStr">
        <is>
          <t>08770b2f-b371-5af4-8e36-78d9a2a05b1a</t>
        </is>
      </c>
      <c r="C373" s="3" t="inlineStr">
        <is>
          <t>MA</t>
        </is>
      </c>
      <c r="D373" s="3" t="inlineStr">
        <is>
          <t>1956 Ferrari SF90 Stradale</t>
        </is>
      </c>
      <c r="E373" s="3" t="inlineStr">
        <is>
          <t>03 Supercar</t>
        </is>
      </c>
      <c r="F373" s="13" t="n">
        <v>700000</v>
      </c>
      <c r="G373" s="14" t="n">
        <v>0.95</v>
      </c>
      <c r="H373" s="14" t="n">
        <v>1.25</v>
      </c>
      <c r="I373" s="14" t="n">
        <v>0.9591</v>
      </c>
      <c r="J373" s="14" t="n">
        <v>0.53</v>
      </c>
      <c r="K373" s="13">
        <f>ROUND(F373/100*G373*H373*I373/J373,2)</f>
        <v/>
      </c>
      <c r="L373" s="13" t="n">
        <v>15042.49</v>
      </c>
      <c r="M373" s="13">
        <f>L373-K373</f>
        <v/>
      </c>
      <c r="N373" s="3" t="inlineStr">
        <is>
          <t>bind</t>
        </is>
      </c>
      <c r="O373" s="3" t="inlineStr">
        <is>
          <t>bound</t>
        </is>
      </c>
    </row>
    <row r="374">
      <c r="A374" s="15" t="inlineStr">
        <is>
          <t>2025-09-23</t>
        </is>
      </c>
      <c r="B374" s="15" t="inlineStr">
        <is>
          <t>44091bbf-54d7-5682-ba15-814fb27d0be2</t>
        </is>
      </c>
      <c r="C374" s="15" t="inlineStr">
        <is>
          <t>NE</t>
        </is>
      </c>
      <c r="D374" s="15" t="inlineStr">
        <is>
          <t>1982 Bentley Continental GT</t>
        </is>
      </c>
      <c r="E374" s="15" t="inlineStr">
        <is>
          <t>01 Luxury Sedan/SUV</t>
        </is>
      </c>
      <c r="F374" s="16" t="n">
        <v>245000</v>
      </c>
      <c r="G374" s="17" t="n">
        <v>0.92</v>
      </c>
      <c r="H374" s="17" t="n">
        <v>1.3</v>
      </c>
      <c r="I374" s="17" t="n">
        <v>0.9591</v>
      </c>
      <c r="J374" s="17" t="n">
        <v>0.53</v>
      </c>
      <c r="K374" s="16">
        <f>ROUND(F374/100*G374*H374*I374/J374,2)</f>
        <v/>
      </c>
      <c r="L374" s="16" t="n">
        <v>5302.56</v>
      </c>
      <c r="M374" s="16">
        <f>L374-K374</f>
        <v/>
      </c>
      <c r="N374" s="15" t="inlineStr">
        <is>
          <t>bind</t>
        </is>
      </c>
      <c r="O374" s="15" t="inlineStr">
        <is>
          <t>bound</t>
        </is>
      </c>
    </row>
    <row r="375">
      <c r="A375" s="3" t="inlineStr">
        <is>
          <t>2025-09-09</t>
        </is>
      </c>
      <c r="B375" s="3" t="inlineStr">
        <is>
          <t>1ce97741-8cc2-55f6-8e3f-69f9b5a3acdb</t>
        </is>
      </c>
      <c r="C375" s="3" t="inlineStr">
        <is>
          <t>ND</t>
        </is>
      </c>
      <c r="D375" s="3" t="inlineStr">
        <is>
          <t>1990 Bentley Continental GT</t>
        </is>
      </c>
      <c r="E375" s="3" t="inlineStr">
        <is>
          <t>01 Luxury Sedan/SUV</t>
        </is>
      </c>
      <c r="F375" s="13" t="n">
        <v>370000</v>
      </c>
      <c r="G375" s="14" t="n">
        <v>0.75</v>
      </c>
      <c r="H375" s="14" t="n">
        <v>1.02</v>
      </c>
      <c r="I375" s="14" t="n">
        <v>0.9591</v>
      </c>
      <c r="J375" s="14" t="n">
        <v>0.53</v>
      </c>
      <c r="K375" s="13">
        <f>ROUND(F375/100*G375*H375*I375/J375,2)</f>
        <v/>
      </c>
      <c r="L375" s="13" t="n">
        <v>5122.14</v>
      </c>
      <c r="M375" s="13">
        <f>L375-K375</f>
        <v/>
      </c>
      <c r="N375" s="3" t="inlineStr">
        <is>
          <t>bind</t>
        </is>
      </c>
      <c r="O375" s="3" t="inlineStr">
        <is>
          <t>bound</t>
        </is>
      </c>
    </row>
    <row r="376">
      <c r="A376" s="15" t="inlineStr">
        <is>
          <t>2025-09-24</t>
        </is>
      </c>
      <c r="B376" s="15" t="inlineStr">
        <is>
          <t>dee484a4-5e1d-5ed8-9cdb-ba604e96407c</t>
        </is>
      </c>
      <c r="C376" s="15" t="inlineStr">
        <is>
          <t>FL</t>
        </is>
      </c>
      <c r="D376" s="15" t="inlineStr">
        <is>
          <t>1974 Ferrari SF90 Stradale</t>
        </is>
      </c>
      <c r="E376" s="15" t="inlineStr">
        <is>
          <t>03 Supercar</t>
        </is>
      </c>
      <c r="F376" s="16" t="n">
        <v>1115000</v>
      </c>
      <c r="G376" s="17" t="n">
        <v>0.8</v>
      </c>
      <c r="H376" s="17" t="n">
        <v>1.42</v>
      </c>
      <c r="I376" s="17" t="n">
        <v>0.9591</v>
      </c>
      <c r="J376" s="17" t="n">
        <v>0.53</v>
      </c>
      <c r="K376" s="16">
        <f>ROUND(F376/100*G376*H376*I376/J376,2)</f>
        <v/>
      </c>
      <c r="L376" s="16" t="n">
        <v>22921.41</v>
      </c>
      <c r="M376" s="16">
        <f>L376-K376</f>
        <v/>
      </c>
      <c r="N376" s="15" t="inlineStr">
        <is>
          <t>decline</t>
        </is>
      </c>
      <c r="O376" s="15" t="inlineStr">
        <is>
          <t>indicative</t>
        </is>
      </c>
    </row>
    <row r="377">
      <c r="A377" s="3" t="inlineStr">
        <is>
          <t>2025-09-26</t>
        </is>
      </c>
      <c r="B377" s="3" t="inlineStr">
        <is>
          <t>ee3e33e2-aea6-5f64-9d59-d839c0378d2b</t>
        </is>
      </c>
      <c r="C377" s="3" t="inlineStr">
        <is>
          <t>ME</t>
        </is>
      </c>
      <c r="D377" s="3" t="inlineStr">
        <is>
          <t>1985 McLaren 750S</t>
        </is>
      </c>
      <c r="E377" s="3" t="inlineStr">
        <is>
          <t>03 Supercar</t>
        </is>
      </c>
      <c r="F377" s="13" t="n">
        <v>1325000</v>
      </c>
      <c r="G377" s="14" t="n">
        <v>0.8</v>
      </c>
      <c r="H377" s="14" t="n">
        <v>1.08</v>
      </c>
      <c r="I377" s="14" t="n">
        <v>0.9591</v>
      </c>
      <c r="J377" s="14" t="n">
        <v>0.53</v>
      </c>
      <c r="K377" s="13">
        <f>ROUND(F377/100*G377*H377*I377/J377,2)</f>
        <v/>
      </c>
      <c r="L377" s="13" t="n">
        <v>20716.56</v>
      </c>
      <c r="M377" s="13">
        <f>L377-K377</f>
        <v/>
      </c>
      <c r="N377" s="3" t="inlineStr">
        <is>
          <t>refer</t>
        </is>
      </c>
      <c r="O377" s="3" t="inlineStr">
        <is>
          <t>indicative</t>
        </is>
      </c>
    </row>
    <row r="378">
      <c r="A378" s="15" t="inlineStr">
        <is>
          <t>2025-09-27</t>
        </is>
      </c>
      <c r="B378" s="15" t="inlineStr">
        <is>
          <t>ac6936c5-63fa-5d86-9f7a-453cec5b1700</t>
        </is>
      </c>
      <c r="C378" s="15" t="inlineStr">
        <is>
          <t>SD</t>
        </is>
      </c>
      <c r="D378" s="15" t="inlineStr">
        <is>
          <t>2015 Porsche 911 Turbo S</t>
        </is>
      </c>
      <c r="E378" s="15" t="inlineStr">
        <is>
          <t>01 Luxury Sedan/SUV</t>
        </is>
      </c>
      <c r="F378" s="16" t="n">
        <v>650000</v>
      </c>
      <c r="G378" s="17" t="n">
        <v>0.65</v>
      </c>
      <c r="H378" s="17" t="n">
        <v>1.11</v>
      </c>
      <c r="I378" s="17" t="n">
        <v>0.9591</v>
      </c>
      <c r="J378" s="17" t="n">
        <v>0.53</v>
      </c>
      <c r="K378" s="16">
        <f>ROUND(F378/100*G378*H378*I378/J378,2)</f>
        <v/>
      </c>
      <c r="L378" s="16" t="n">
        <v>8486.67</v>
      </c>
      <c r="M378" s="16">
        <f>L378-K378</f>
        <v/>
      </c>
      <c r="N378" s="15" t="inlineStr">
        <is>
          <t>decline</t>
        </is>
      </c>
      <c r="O378" s="15" t="inlineStr">
        <is>
          <t>indicative</t>
        </is>
      </c>
    </row>
    <row r="379">
      <c r="A379" s="3" t="inlineStr">
        <is>
          <t>2025-09-15</t>
        </is>
      </c>
      <c r="B379" s="3" t="inlineStr">
        <is>
          <t>1b006e70-e8bc-5f58-b981-4d6016e33ac4</t>
        </is>
      </c>
      <c r="C379" s="3" t="inlineStr">
        <is>
          <t>CA</t>
        </is>
      </c>
      <c r="D379" s="3" t="inlineStr">
        <is>
          <t>1965 Mercedes-Benz AMG GT</t>
        </is>
      </c>
      <c r="E379" s="3" t="inlineStr">
        <is>
          <t>01 Luxury Sedan/SUV</t>
        </is>
      </c>
      <c r="F379" s="13" t="n">
        <v>490000</v>
      </c>
      <c r="G379" s="14" t="n">
        <v>0.75</v>
      </c>
      <c r="H379" s="14" t="n">
        <v>1.35</v>
      </c>
      <c r="I379" s="14" t="n">
        <v>0.9591</v>
      </c>
      <c r="J379" s="14" t="n">
        <v>0.53</v>
      </c>
      <c r="K379" s="13">
        <f>ROUND(F379/100*G379*H379*I379/J379,2)</f>
        <v/>
      </c>
      <c r="L379" s="13" t="n">
        <v>8977.99</v>
      </c>
      <c r="M379" s="13">
        <f>L379-K379</f>
        <v/>
      </c>
      <c r="N379" s="3" t="inlineStr">
        <is>
          <t>bind</t>
        </is>
      </c>
      <c r="O379" s="3" t="inlineStr">
        <is>
          <t>bound</t>
        </is>
      </c>
    </row>
    <row r="380">
      <c r="A380" s="15" t="inlineStr">
        <is>
          <t>2025-09-25</t>
        </is>
      </c>
      <c r="B380" s="15" t="inlineStr">
        <is>
          <t>299176f9-de30-585a-ae05-7efaef9e75be</t>
        </is>
      </c>
      <c r="C380" s="15" t="inlineStr">
        <is>
          <t>WA</t>
        </is>
      </c>
      <c r="D380" s="15" t="inlineStr">
        <is>
          <t>1988 Aston Martin DB12</t>
        </is>
      </c>
      <c r="E380" s="15" t="inlineStr">
        <is>
          <t>01 Luxury Sedan/SUV</t>
        </is>
      </c>
      <c r="F380" s="16" t="n">
        <v>390000</v>
      </c>
      <c r="G380" s="17" t="n">
        <v>0.75</v>
      </c>
      <c r="H380" s="17" t="n">
        <v>0.96</v>
      </c>
      <c r="I380" s="17" t="n">
        <v>0.9591</v>
      </c>
      <c r="J380" s="17" t="n">
        <v>0.53</v>
      </c>
      <c r="K380" s="16">
        <f>ROUND(F380/100*G380*H380*I380/J380,2)</f>
        <v/>
      </c>
      <c r="L380" s="16" t="n">
        <v>5081.42</v>
      </c>
      <c r="M380" s="16">
        <f>L380-K380</f>
        <v/>
      </c>
      <c r="N380" s="15" t="inlineStr">
        <is>
          <t>bind</t>
        </is>
      </c>
      <c r="O380" s="15" t="inlineStr">
        <is>
          <t>bound</t>
        </is>
      </c>
    </row>
    <row r="381">
      <c r="A381" s="3" t="inlineStr">
        <is>
          <t>2025-09-10</t>
        </is>
      </c>
      <c r="B381" s="3" t="inlineStr">
        <is>
          <t>3b91c9ef-72a8-576a-9a7d-e103112eccf6</t>
        </is>
      </c>
      <c r="C381" s="3" t="inlineStr">
        <is>
          <t>GA</t>
        </is>
      </c>
      <c r="D381" s="3" t="inlineStr">
        <is>
          <t>2002 Jaguar E-Type Series 1</t>
        </is>
      </c>
      <c r="E381" s="3" t="inlineStr">
        <is>
          <t>07 Post-War Classic (1946-1972)</t>
        </is>
      </c>
      <c r="F381" s="13" t="n">
        <v>1190000</v>
      </c>
      <c r="G381" s="14" t="n">
        <v>0.38</v>
      </c>
      <c r="H381" s="14" t="n">
        <v>1.12</v>
      </c>
      <c r="I381" s="14" t="n">
        <v>0.9591</v>
      </c>
      <c r="J381" s="14" t="n">
        <v>0.53</v>
      </c>
      <c r="K381" s="13">
        <f>ROUND(F381/100*G381*H381*I381/J381,2)</f>
        <v/>
      </c>
      <c r="L381" s="13" t="n">
        <v>9165.08</v>
      </c>
      <c r="M381" s="13">
        <f>L381-K381</f>
        <v/>
      </c>
      <c r="N381" s="3" t="inlineStr">
        <is>
          <t>bind</t>
        </is>
      </c>
      <c r="O381" s="3" t="inlineStr">
        <is>
          <t>bound</t>
        </is>
      </c>
    </row>
    <row r="382">
      <c r="A382" s="15" t="inlineStr">
        <is>
          <t>2025-09-24</t>
        </is>
      </c>
      <c r="B382" s="15" t="inlineStr">
        <is>
          <t>7fa74763-e4cf-510f-bc58-471ccecb86df</t>
        </is>
      </c>
      <c r="C382" s="15" t="inlineStr">
        <is>
          <t>OK</t>
        </is>
      </c>
      <c r="D382" s="15" t="inlineStr">
        <is>
          <t>1978 Lamborghini Huracan EVO</t>
        </is>
      </c>
      <c r="E382" s="15" t="inlineStr">
        <is>
          <t>03 Supercar</t>
        </is>
      </c>
      <c r="F382" s="16" t="n">
        <v>535000</v>
      </c>
      <c r="G382" s="17" t="n">
        <v>0.95</v>
      </c>
      <c r="H382" s="17" t="n">
        <v>1.26</v>
      </c>
      <c r="I382" s="17" t="n">
        <v>0.9591</v>
      </c>
      <c r="J382" s="17" t="n">
        <v>0.53</v>
      </c>
      <c r="K382" s="16">
        <f>ROUND(F382/100*G382*H382*I382/J382,2)</f>
        <v/>
      </c>
      <c r="L382" s="16" t="n">
        <v>11588.73</v>
      </c>
      <c r="M382" s="16">
        <f>L382-K382</f>
        <v/>
      </c>
      <c r="N382" s="15" t="inlineStr">
        <is>
          <t>bind</t>
        </is>
      </c>
      <c r="O382" s="15" t="inlineStr">
        <is>
          <t>bound</t>
        </is>
      </c>
    </row>
    <row r="383">
      <c r="A383" s="3" t="inlineStr">
        <is>
          <t>2025-09-10</t>
        </is>
      </c>
      <c r="B383" s="3" t="inlineStr">
        <is>
          <t>fe6619ad-ca6e-5c51-b2fc-44d458dc9113</t>
        </is>
      </c>
      <c r="C383" s="3" t="inlineStr">
        <is>
          <t>ID</t>
        </is>
      </c>
      <c r="D383" s="3" t="inlineStr">
        <is>
          <t>2008 Maserati GranTurismo</t>
        </is>
      </c>
      <c r="E383" s="3" t="inlineStr">
        <is>
          <t>01 Luxury Sedan/SUV</t>
        </is>
      </c>
      <c r="F383" s="13" t="n">
        <v>190000</v>
      </c>
      <c r="G383" s="14" t="n">
        <v>0.92</v>
      </c>
      <c r="H383" s="14" t="n">
        <v>0.99</v>
      </c>
      <c r="I383" s="14" t="n">
        <v>0.9591</v>
      </c>
      <c r="J383" s="14" t="n">
        <v>0.53</v>
      </c>
      <c r="K383" s="13">
        <f>ROUND(F383/100*G383*H383*I383/J383,2)</f>
        <v/>
      </c>
      <c r="L383" s="13" t="n">
        <v>3131.59</v>
      </c>
      <c r="M383" s="13">
        <f>L383-K383</f>
        <v/>
      </c>
      <c r="N383" s="3" t="inlineStr">
        <is>
          <t>bind</t>
        </is>
      </c>
      <c r="O383" s="3" t="inlineStr">
        <is>
          <t>bound</t>
        </is>
      </c>
    </row>
    <row r="384">
      <c r="A384" s="15" t="inlineStr">
        <is>
          <t>2025-09-18</t>
        </is>
      </c>
      <c r="B384" s="15" t="inlineStr">
        <is>
          <t>98b411ee-b235-5aa0-9f6c-d84a379bf13a</t>
        </is>
      </c>
      <c r="C384" s="15" t="inlineStr">
        <is>
          <t>NJ</t>
        </is>
      </c>
      <c r="D384" s="15" t="inlineStr">
        <is>
          <t>2003 Lamborghini Huracan EVO</t>
        </is>
      </c>
      <c r="E384" s="15" t="inlineStr">
        <is>
          <t>03 Supercar</t>
        </is>
      </c>
      <c r="F384" s="16" t="n">
        <v>825000</v>
      </c>
      <c r="G384" s="17" t="n">
        <v>0.95</v>
      </c>
      <c r="H384" s="17" t="n">
        <v>0.91</v>
      </c>
      <c r="I384" s="17" t="n">
        <v>0.9591</v>
      </c>
      <c r="J384" s="17" t="n">
        <v>0.53</v>
      </c>
      <c r="K384" s="16">
        <f>ROUND(F384/100*G384*H384*I384/J384,2)</f>
        <v/>
      </c>
      <c r="L384" s="16" t="n">
        <v>12906.46</v>
      </c>
      <c r="M384" s="16">
        <f>L384-K384</f>
        <v/>
      </c>
      <c r="N384" s="15" t="inlineStr">
        <is>
          <t>bind</t>
        </is>
      </c>
      <c r="O384" s="15" t="inlineStr">
        <is>
          <t>bound</t>
        </is>
      </c>
    </row>
    <row r="385">
      <c r="A385" s="3" t="inlineStr">
        <is>
          <t>2025-09-23</t>
        </is>
      </c>
      <c r="B385" s="3" t="inlineStr">
        <is>
          <t>69d405ac-acd2-5bf9-a260-0f7158456cf2</t>
        </is>
      </c>
      <c r="C385" s="3" t="inlineStr">
        <is>
          <t>DE</t>
        </is>
      </c>
      <c r="D385" s="3" t="inlineStr">
        <is>
          <t>2022 Mercedes-Benz AMG GT</t>
        </is>
      </c>
      <c r="E385" s="3" t="inlineStr">
        <is>
          <t>01 Luxury Sedan/SUV</t>
        </is>
      </c>
      <c r="F385" s="13" t="n">
        <v>215000</v>
      </c>
      <c r="G385" s="14" t="n">
        <v>0.92</v>
      </c>
      <c r="H385" s="14" t="n">
        <v>1.25</v>
      </c>
      <c r="I385" s="14" t="n">
        <v>0.9591</v>
      </c>
      <c r="J385" s="14" t="n">
        <v>0.53</v>
      </c>
      <c r="K385" s="13">
        <f>ROUND(F385/100*G385*H385*I385/J385,2)</f>
        <v/>
      </c>
      <c r="L385" s="13" t="n">
        <v>4474.29</v>
      </c>
      <c r="M385" s="13">
        <f>L385-K385</f>
        <v/>
      </c>
      <c r="N385" s="3" t="inlineStr">
        <is>
          <t>bind</t>
        </is>
      </c>
      <c r="O385" s="3" t="inlineStr">
        <is>
          <t>bound</t>
        </is>
      </c>
    </row>
    <row r="386">
      <c r="A386" s="15" t="inlineStr">
        <is>
          <t>2025-09-04</t>
        </is>
      </c>
      <c r="B386" s="15" t="inlineStr">
        <is>
          <t>24e0d200-40bb-513b-b98c-2e124f3217fc</t>
        </is>
      </c>
      <c r="C386" s="15" t="inlineStr">
        <is>
          <t>ME</t>
        </is>
      </c>
      <c r="D386" s="15" t="inlineStr">
        <is>
          <t>2016 Maserati GranTurismo</t>
        </is>
      </c>
      <c r="E386" s="15" t="inlineStr">
        <is>
          <t>01 Luxury Sedan/SUV</t>
        </is>
      </c>
      <c r="F386" s="16" t="n">
        <v>105000</v>
      </c>
      <c r="G386" s="17" t="n">
        <v>0.92</v>
      </c>
      <c r="H386" s="17" t="n">
        <v>1.08</v>
      </c>
      <c r="I386" s="17" t="n">
        <v>0.9591</v>
      </c>
      <c r="J386" s="17" t="n">
        <v>0.53</v>
      </c>
      <c r="K386" s="16">
        <f>ROUND(F386/100*G386*H386*I386/J386,2)</f>
        <v/>
      </c>
      <c r="L386" s="16" t="n">
        <v>1887.94</v>
      </c>
      <c r="M386" s="16">
        <f>L386-K386</f>
        <v/>
      </c>
      <c r="N386" s="15" t="inlineStr">
        <is>
          <t>bind</t>
        </is>
      </c>
      <c r="O386" s="15" t="inlineStr">
        <is>
          <t>bound</t>
        </is>
      </c>
    </row>
    <row r="387">
      <c r="A387" s="3" t="inlineStr">
        <is>
          <t>2025-09-09</t>
        </is>
      </c>
      <c r="B387" s="3" t="inlineStr">
        <is>
          <t>1e849637-a6d5-55b0-93fe-5980bb0d5e5f</t>
        </is>
      </c>
      <c r="C387" s="3" t="inlineStr">
        <is>
          <t>IL</t>
        </is>
      </c>
      <c r="D387" s="3" t="inlineStr">
        <is>
          <t>2023 Bugatti Type 57</t>
        </is>
      </c>
      <c r="E387" s="3" t="inlineStr">
        <is>
          <t>06 Vintage Pre-War (pre-1946)</t>
        </is>
      </c>
      <c r="F387" s="13" t="n">
        <v>610000</v>
      </c>
      <c r="G387" s="14" t="n">
        <v>0.38</v>
      </c>
      <c r="H387" s="14" t="n">
        <v>1.36</v>
      </c>
      <c r="I387" s="14" t="n">
        <v>0.9591</v>
      </c>
      <c r="J387" s="14" t="n">
        <v>0.53</v>
      </c>
      <c r="K387" s="13">
        <f>ROUND(F387/100*G387*H387*I387/J387,2)</f>
        <v/>
      </c>
      <c r="L387" s="13" t="n">
        <v>5704.8</v>
      </c>
      <c r="M387" s="13">
        <f>L387-K387</f>
        <v/>
      </c>
      <c r="N387" s="3" t="inlineStr">
        <is>
          <t>bind</t>
        </is>
      </c>
      <c r="O387" s="3" t="inlineStr">
        <is>
          <t>bound</t>
        </is>
      </c>
    </row>
    <row r="388">
      <c r="A388" s="15" t="inlineStr">
        <is>
          <t>2025-09-21</t>
        </is>
      </c>
      <c r="B388" s="15" t="inlineStr">
        <is>
          <t>21953bcf-fcba-5cd6-a611-29b150138456</t>
        </is>
      </c>
      <c r="C388" s="15" t="inlineStr">
        <is>
          <t>MI</t>
        </is>
      </c>
      <c r="D388" s="15" t="inlineStr">
        <is>
          <t>1982 Singer 911 Reimagined</t>
        </is>
      </c>
      <c r="E388" s="15" t="inlineStr">
        <is>
          <t>11 Restomod/Coachbuilt</t>
        </is>
      </c>
      <c r="F388" s="16" t="n">
        <v>690000</v>
      </c>
      <c r="G388" s="17" t="n">
        <v>0.78</v>
      </c>
      <c r="H388" s="17" t="n">
        <v>1.55</v>
      </c>
      <c r="I388" s="17" t="n">
        <v>0.9591</v>
      </c>
      <c r="J388" s="17" t="n">
        <v>0.53</v>
      </c>
      <c r="K388" s="16">
        <f>ROUND(F388/100*G388*H388*I388/J388,2)</f>
        <v/>
      </c>
      <c r="L388" s="16" t="n">
        <v>15096.05</v>
      </c>
      <c r="M388" s="16">
        <f>L388-K388</f>
        <v/>
      </c>
      <c r="N388" s="15" t="inlineStr">
        <is>
          <t>bind</t>
        </is>
      </c>
      <c r="O388" s="15" t="inlineStr">
        <is>
          <t>bound</t>
        </is>
      </c>
    </row>
    <row r="389">
      <c r="A389" s="3" t="inlineStr">
        <is>
          <t>2025-09-17</t>
        </is>
      </c>
      <c r="B389" s="3" t="inlineStr">
        <is>
          <t>bcd52592-6cff-5d53-aab7-8e7b3cba4357</t>
        </is>
      </c>
      <c r="C389" s="3" t="inlineStr">
        <is>
          <t>NV</t>
        </is>
      </c>
      <c r="D389" s="3" t="inlineStr">
        <is>
          <t>2011 Porsche 911 Turbo S</t>
        </is>
      </c>
      <c r="E389" s="3" t="inlineStr">
        <is>
          <t>01 Luxury Sedan/SUV</t>
        </is>
      </c>
      <c r="F389" s="13" t="n">
        <v>560000</v>
      </c>
      <c r="G389" s="14" t="n">
        <v>0.65</v>
      </c>
      <c r="H389" s="14" t="n">
        <v>1.17</v>
      </c>
      <c r="I389" s="14" t="n">
        <v>0.9591</v>
      </c>
      <c r="J389" s="14" t="n">
        <v>0.53</v>
      </c>
      <c r="K389" s="13">
        <f>ROUND(F389/100*G389*H389*I389/J389,2)</f>
        <v/>
      </c>
      <c r="L389" s="13" t="n">
        <v>7706.82</v>
      </c>
      <c r="M389" s="13">
        <f>L389-K389</f>
        <v/>
      </c>
      <c r="N389" s="3" t="inlineStr">
        <is>
          <t>refer</t>
        </is>
      </c>
      <c r="O389" s="3" t="inlineStr">
        <is>
          <t>indicative</t>
        </is>
      </c>
    </row>
    <row r="390">
      <c r="A390" s="15" t="inlineStr">
        <is>
          <t>2025-09-18</t>
        </is>
      </c>
      <c r="B390" s="15" t="inlineStr">
        <is>
          <t>292fab64-d6f8-5b43-9407-05e69b93a08e</t>
        </is>
      </c>
      <c r="C390" s="15" t="inlineStr">
        <is>
          <t>MD</t>
        </is>
      </c>
      <c r="D390" s="15" t="inlineStr">
        <is>
          <t>2022 Alfa Romeo 8C 2900</t>
        </is>
      </c>
      <c r="E390" s="15" t="inlineStr">
        <is>
          <t>06 Vintage Pre-War (pre-1946)</t>
        </is>
      </c>
      <c r="F390" s="16" t="n">
        <v>1135000</v>
      </c>
      <c r="G390" s="17" t="n">
        <v>0.34</v>
      </c>
      <c r="H390" s="17" t="n">
        <v>0.95</v>
      </c>
      <c r="I390" s="17" t="n">
        <v>0.9591</v>
      </c>
      <c r="J390" s="17" t="n">
        <v>0.53</v>
      </c>
      <c r="K390" s="16">
        <f>ROUND(F390/100*G390*H390*I390/J390,2)</f>
        <v/>
      </c>
      <c r="L390" s="16" t="n">
        <v>6634.17</v>
      </c>
      <c r="M390" s="16">
        <f>L390-K390</f>
        <v/>
      </c>
      <c r="N390" s="15" t="inlineStr">
        <is>
          <t>bind</t>
        </is>
      </c>
      <c r="O390" s="15" t="inlineStr">
        <is>
          <t>bound</t>
        </is>
      </c>
    </row>
    <row r="391">
      <c r="A391" s="3" t="inlineStr">
        <is>
          <t>2025-09-29</t>
        </is>
      </c>
      <c r="B391" s="3" t="inlineStr">
        <is>
          <t>c38ff92f-1e15-56b4-b516-5dd537499455</t>
        </is>
      </c>
      <c r="C391" s="3" t="inlineStr">
        <is>
          <t>TN</t>
        </is>
      </c>
      <c r="D391" s="3" t="inlineStr">
        <is>
          <t>1961 Maserati GranTurismo</t>
        </is>
      </c>
      <c r="E391" s="3" t="inlineStr">
        <is>
          <t>01 Luxury Sedan/SUV</t>
        </is>
      </c>
      <c r="F391" s="13" t="n">
        <v>390000</v>
      </c>
      <c r="G391" s="14" t="n">
        <v>0.75</v>
      </c>
      <c r="H391" s="14" t="n">
        <v>0.98</v>
      </c>
      <c r="I391" s="14" t="n">
        <v>0.9591</v>
      </c>
      <c r="J391" s="14" t="n">
        <v>0.53</v>
      </c>
      <c r="K391" s="13">
        <f>ROUND(F391/100*G391*H391*I391/J391,2)</f>
        <v/>
      </c>
      <c r="L391" s="13" t="n">
        <v>5187.28</v>
      </c>
      <c r="M391" s="13">
        <f>L391-K391</f>
        <v/>
      </c>
      <c r="N391" s="3" t="inlineStr">
        <is>
          <t>bind</t>
        </is>
      </c>
      <c r="O391" s="3" t="inlineStr">
        <is>
          <t>bound</t>
        </is>
      </c>
    </row>
    <row r="392">
      <c r="A392" s="15" t="inlineStr">
        <is>
          <t>2025-09-29</t>
        </is>
      </c>
      <c r="B392" s="15" t="inlineStr">
        <is>
          <t>55cef096-0673-58d8-9d0b-20a92fd781a5</t>
        </is>
      </c>
      <c r="C392" s="15" t="inlineStr">
        <is>
          <t>MN</t>
        </is>
      </c>
      <c r="D392" s="15" t="inlineStr">
        <is>
          <t>1979 Icon Derelict</t>
        </is>
      </c>
      <c r="E392" s="15" t="inlineStr">
        <is>
          <t>11 Restomod/Coachbuilt</t>
        </is>
      </c>
      <c r="F392" s="16" t="n">
        <v>555000</v>
      </c>
      <c r="G392" s="17" t="n">
        <v>0.78</v>
      </c>
      <c r="H392" s="17" t="n">
        <v>1.32</v>
      </c>
      <c r="I392" s="17" t="n">
        <v>0.9591</v>
      </c>
      <c r="J392" s="17" t="n">
        <v>0.53</v>
      </c>
      <c r="K392" s="16">
        <f>ROUND(F392/100*G392*H392*I392/J392,2)</f>
        <v/>
      </c>
      <c r="L392" s="16" t="n">
        <v>10340.69</v>
      </c>
      <c r="M392" s="16">
        <f>L392-K392</f>
        <v/>
      </c>
      <c r="N392" s="15" t="inlineStr">
        <is>
          <t>bind</t>
        </is>
      </c>
      <c r="O392" s="15" t="inlineStr">
        <is>
          <t>bound</t>
        </is>
      </c>
    </row>
    <row r="393">
      <c r="A393" s="3" t="inlineStr">
        <is>
          <t>2025-09-25</t>
        </is>
      </c>
      <c r="B393" s="3" t="inlineStr">
        <is>
          <t>8a8b5195-5cb9-56a7-9efc-56a4bbb97c8f</t>
        </is>
      </c>
      <c r="C393" s="3" t="inlineStr">
        <is>
          <t>PA</t>
        </is>
      </c>
      <c r="D393" s="3" t="inlineStr">
        <is>
          <t>1992 Porsche 911 Turbo S</t>
        </is>
      </c>
      <c r="E393" s="3" t="inlineStr">
        <is>
          <t>01 Luxury Sedan/SUV</t>
        </is>
      </c>
      <c r="F393" s="13" t="n">
        <v>595000</v>
      </c>
      <c r="G393" s="14" t="n">
        <v>0.65</v>
      </c>
      <c r="H393" s="14" t="n">
        <v>1</v>
      </c>
      <c r="I393" s="14" t="n">
        <v>0.9591</v>
      </c>
      <c r="J393" s="14" t="n">
        <v>0.53</v>
      </c>
      <c r="K393" s="13">
        <f>ROUND(F393/100*G393*H393*I393/J393,2)</f>
        <v/>
      </c>
      <c r="L393" s="13" t="n">
        <v>6998.72</v>
      </c>
      <c r="M393" s="13">
        <f>L393-K393</f>
        <v/>
      </c>
      <c r="N393" s="3" t="inlineStr">
        <is>
          <t>bind</t>
        </is>
      </c>
      <c r="O393" s="3" t="inlineStr">
        <is>
          <t>bound</t>
        </is>
      </c>
    </row>
    <row r="394">
      <c r="A394" s="15" t="inlineStr">
        <is>
          <t>2025-09-18</t>
        </is>
      </c>
      <c r="B394" s="15" t="inlineStr">
        <is>
          <t>13e00283-e8c4-5883-ab2f-2a2218ff7a2f</t>
        </is>
      </c>
      <c r="C394" s="15" t="inlineStr">
        <is>
          <t>MS</t>
        </is>
      </c>
      <c r="D394" s="15" t="inlineStr">
        <is>
          <t>1970 BMW M8 Competition</t>
        </is>
      </c>
      <c r="E394" s="15" t="inlineStr">
        <is>
          <t>01 Luxury Sedan/SUV</t>
        </is>
      </c>
      <c r="F394" s="16" t="n">
        <v>360000</v>
      </c>
      <c r="G394" s="17" t="n">
        <v>0.75</v>
      </c>
      <c r="H394" s="17" t="n">
        <v>1.19</v>
      </c>
      <c r="I394" s="17" t="n">
        <v>0.9591</v>
      </c>
      <c r="J394" s="17" t="n">
        <v>0.53</v>
      </c>
      <c r="K394" s="16">
        <f>ROUND(F394/100*G394*H394*I394/J394,2)</f>
        <v/>
      </c>
      <c r="L394" s="16" t="n">
        <v>5814.31</v>
      </c>
      <c r="M394" s="16">
        <f>L394-K394</f>
        <v/>
      </c>
      <c r="N394" s="15" t="inlineStr">
        <is>
          <t>bind</t>
        </is>
      </c>
      <c r="O394" s="15" t="inlineStr">
        <is>
          <t>bound</t>
        </is>
      </c>
    </row>
    <row r="395">
      <c r="A395" s="3" t="inlineStr">
        <is>
          <t>2025-09-30</t>
        </is>
      </c>
      <c r="B395" s="3" t="inlineStr">
        <is>
          <t>0f8e3801-7bb8-5efe-88c9-c22241fa342f</t>
        </is>
      </c>
      <c r="C395" s="3" t="inlineStr">
        <is>
          <t>LA</t>
        </is>
      </c>
      <c r="D395" s="3" t="inlineStr">
        <is>
          <t>2003 Bentley Continental GT</t>
        </is>
      </c>
      <c r="E395" s="3" t="inlineStr">
        <is>
          <t>01 Luxury Sedan/SUV</t>
        </is>
      </c>
      <c r="F395" s="13" t="n">
        <v>290000</v>
      </c>
      <c r="G395" s="14" t="n">
        <v>0.75</v>
      </c>
      <c r="H395" s="14" t="n">
        <v>1.21</v>
      </c>
      <c r="I395" s="14" t="n">
        <v>0.9591</v>
      </c>
      <c r="J395" s="14" t="n">
        <v>0.53</v>
      </c>
      <c r="K395" s="13">
        <f>ROUND(F395/100*G395*H395*I395/J395,2)</f>
        <v/>
      </c>
      <c r="L395" s="13" t="n">
        <v>4762.48</v>
      </c>
      <c r="M395" s="13">
        <f>L395-K395</f>
        <v/>
      </c>
      <c r="N395" s="3" t="inlineStr">
        <is>
          <t>bind</t>
        </is>
      </c>
      <c r="O395" s="3" t="inlineStr">
        <is>
          <t>bound</t>
        </is>
      </c>
    </row>
    <row r="396">
      <c r="A396" s="15" t="inlineStr">
        <is>
          <t>2025-09-25</t>
        </is>
      </c>
      <c r="B396" s="15" t="inlineStr">
        <is>
          <t>bb4ad67a-9dc5-58d3-8a75-3538ab62886d</t>
        </is>
      </c>
      <c r="C396" s="15" t="inlineStr">
        <is>
          <t>MT</t>
        </is>
      </c>
      <c r="D396" s="15" t="inlineStr">
        <is>
          <t>1979 Ferrari 296 GTB</t>
        </is>
      </c>
      <c r="E396" s="15" t="inlineStr">
        <is>
          <t>03 Supercar</t>
        </is>
      </c>
      <c r="F396" s="16" t="n">
        <v>345000</v>
      </c>
      <c r="G396" s="17" t="n">
        <v>1.15</v>
      </c>
      <c r="H396" s="17" t="n">
        <v>0.93</v>
      </c>
      <c r="I396" s="17" t="n">
        <v>0.9591</v>
      </c>
      <c r="J396" s="17" t="n">
        <v>0.53</v>
      </c>
      <c r="K396" s="16">
        <f>ROUND(F396/100*G396*H396*I396/J396,2)</f>
        <v/>
      </c>
      <c r="L396" s="16" t="n">
        <v>6677.1</v>
      </c>
      <c r="M396" s="16">
        <f>L396-K396</f>
        <v/>
      </c>
      <c r="N396" s="15" t="inlineStr">
        <is>
          <t>bind</t>
        </is>
      </c>
      <c r="O396" s="15" t="inlineStr">
        <is>
          <t>bound</t>
        </is>
      </c>
    </row>
    <row r="397">
      <c r="A397" s="3" t="inlineStr">
        <is>
          <t>2025-09-03</t>
        </is>
      </c>
      <c r="B397" s="3" t="inlineStr">
        <is>
          <t>79cf025b-2370-542c-9889-72d5eeaf34d6</t>
        </is>
      </c>
      <c r="C397" s="3" t="inlineStr">
        <is>
          <t>LA</t>
        </is>
      </c>
      <c r="D397" s="3" t="inlineStr">
        <is>
          <t>2009 Maserati GranTurismo</t>
        </is>
      </c>
      <c r="E397" s="3" t="inlineStr">
        <is>
          <t>01 Luxury Sedan/SUV</t>
        </is>
      </c>
      <c r="F397" s="13" t="n">
        <v>420000</v>
      </c>
      <c r="G397" s="14" t="n">
        <v>0.75</v>
      </c>
      <c r="H397" s="14" t="n">
        <v>1.21</v>
      </c>
      <c r="I397" s="14" t="n">
        <v>0.9591</v>
      </c>
      <c r="J397" s="14" t="n">
        <v>0.53</v>
      </c>
      <c r="K397" s="13">
        <f>ROUND(F397/100*G397*H397*I397/J397,2)</f>
        <v/>
      </c>
      <c r="L397" s="13" t="n">
        <v>6897.38</v>
      </c>
      <c r="M397" s="13">
        <f>L397-K397</f>
        <v/>
      </c>
      <c r="N397" s="3" t="inlineStr">
        <is>
          <t>bind</t>
        </is>
      </c>
      <c r="O397" s="3" t="inlineStr">
        <is>
          <t>bound</t>
        </is>
      </c>
    </row>
    <row r="398">
      <c r="A398" s="15" t="inlineStr">
        <is>
          <t>2025-09-11</t>
        </is>
      </c>
      <c r="B398" s="15" t="inlineStr">
        <is>
          <t>3339ac33-46e4-50ae-955f-b9d6fb5e0501</t>
        </is>
      </c>
      <c r="C398" s="15" t="inlineStr">
        <is>
          <t>FL</t>
        </is>
      </c>
      <c r="D398" s="15" t="inlineStr">
        <is>
          <t>1998 Ringbrothers Mustang</t>
        </is>
      </c>
      <c r="E398" s="15" t="inlineStr">
        <is>
          <t>11 Restomod/Coachbuilt</t>
        </is>
      </c>
      <c r="F398" s="16" t="n">
        <v>440000</v>
      </c>
      <c r="G398" s="17" t="n">
        <v>0.88</v>
      </c>
      <c r="H398" s="17" t="n">
        <v>1.42</v>
      </c>
      <c r="I398" s="17" t="n">
        <v>0.9591</v>
      </c>
      <c r="J398" s="17" t="n">
        <v>0.53</v>
      </c>
      <c r="K398" s="16">
        <f>ROUND(F398/100*G398*H398*I398/J398,2)</f>
        <v/>
      </c>
      <c r="L398" s="16" t="n">
        <v>9949.74</v>
      </c>
      <c r="M398" s="16">
        <f>L398-K398</f>
        <v/>
      </c>
      <c r="N398" s="15" t="inlineStr">
        <is>
          <t>bind</t>
        </is>
      </c>
      <c r="O398" s="15" t="inlineStr">
        <is>
          <t>bound</t>
        </is>
      </c>
    </row>
    <row r="399">
      <c r="A399" s="3" t="inlineStr">
        <is>
          <t>2025-09-20</t>
        </is>
      </c>
      <c r="B399" s="3" t="inlineStr">
        <is>
          <t>dbc8775a-d0f0-5128-95f3-845ad86af068</t>
        </is>
      </c>
      <c r="C399" s="3" t="inlineStr">
        <is>
          <t>NY</t>
        </is>
      </c>
      <c r="D399" s="3" t="inlineStr">
        <is>
          <t>1992 Maserati GranTurismo</t>
        </is>
      </c>
      <c r="E399" s="3" t="inlineStr">
        <is>
          <t>01 Luxury Sedan/SUV</t>
        </is>
      </c>
      <c r="F399" s="13" t="n">
        <v>650000</v>
      </c>
      <c r="G399" s="14" t="n">
        <v>0.65</v>
      </c>
      <c r="H399" s="14" t="n">
        <v>1.28</v>
      </c>
      <c r="I399" s="14" t="n">
        <v>0.9591</v>
      </c>
      <c r="J399" s="14" t="n">
        <v>0.53</v>
      </c>
      <c r="K399" s="13">
        <f>ROUND(F399/100*G399*H399*I399/J399,2)</f>
        <v/>
      </c>
      <c r="L399" s="13" t="n">
        <v>9786.440000000001</v>
      </c>
      <c r="M399" s="13">
        <f>L399-K399</f>
        <v/>
      </c>
      <c r="N399" s="3" t="inlineStr">
        <is>
          <t>decline</t>
        </is>
      </c>
      <c r="O399" s="3" t="inlineStr">
        <is>
          <t>indicative</t>
        </is>
      </c>
    </row>
    <row r="400">
      <c r="A400" s="15" t="inlineStr">
        <is>
          <t>2025-09-03</t>
        </is>
      </c>
      <c r="B400" s="15" t="inlineStr">
        <is>
          <t>39f88dae-ed41-5a09-98e4-603a75c8e1c4</t>
        </is>
      </c>
      <c r="C400" s="15" t="inlineStr">
        <is>
          <t>FL</t>
        </is>
      </c>
      <c r="D400" s="15" t="inlineStr">
        <is>
          <t>1987 Maserati GranTurismo</t>
        </is>
      </c>
      <c r="E400" s="15" t="inlineStr">
        <is>
          <t>01 Luxury Sedan/SUV</t>
        </is>
      </c>
      <c r="F400" s="16" t="n">
        <v>455000</v>
      </c>
      <c r="G400" s="17" t="n">
        <v>0.75</v>
      </c>
      <c r="H400" s="17" t="n">
        <v>1.42</v>
      </c>
      <c r="I400" s="17" t="n">
        <v>0.9591</v>
      </c>
      <c r="J400" s="17" t="n">
        <v>0.53</v>
      </c>
      <c r="K400" s="16">
        <f>ROUND(F400/100*G400*H400*I400/J400,2)</f>
        <v/>
      </c>
      <c r="L400" s="16" t="n">
        <v>8768.969999999999</v>
      </c>
      <c r="M400" s="16">
        <f>L400-K400</f>
        <v/>
      </c>
      <c r="N400" s="15" t="inlineStr">
        <is>
          <t>bind</t>
        </is>
      </c>
      <c r="O400" s="15" t="inlineStr">
        <is>
          <t>bound</t>
        </is>
      </c>
    </row>
    <row r="401">
      <c r="A401" s="3" t="inlineStr">
        <is>
          <t>2025-09-01</t>
        </is>
      </c>
      <c r="B401" s="3" t="inlineStr">
        <is>
          <t>79e8dd3b-1c75-557a-a6b7-aad36d02a7f5</t>
        </is>
      </c>
      <c r="C401" s="3" t="inlineStr">
        <is>
          <t>WV</t>
        </is>
      </c>
      <c r="D401" s="3" t="inlineStr">
        <is>
          <t>2005 Maserati GranTurismo</t>
        </is>
      </c>
      <c r="E401" s="3" t="inlineStr">
        <is>
          <t>01 Luxury Sedan/SUV</t>
        </is>
      </c>
      <c r="F401" s="13" t="n">
        <v>200000</v>
      </c>
      <c r="G401" s="14" t="n">
        <v>0.92</v>
      </c>
      <c r="H401" s="14" t="n">
        <v>1.33</v>
      </c>
      <c r="I401" s="14" t="n">
        <v>0.9591</v>
      </c>
      <c r="J401" s="14" t="n">
        <v>0.53</v>
      </c>
      <c r="K401" s="13">
        <f>ROUND(F401/100*G401*H401*I401/J401,2)</f>
        <v/>
      </c>
      <c r="L401" s="13" t="n">
        <v>4428.51</v>
      </c>
      <c r="M401" s="13">
        <f>L401-K401</f>
        <v/>
      </c>
      <c r="N401" s="3" t="inlineStr">
        <is>
          <t>bind</t>
        </is>
      </c>
      <c r="O401" s="3" t="inlineStr">
        <is>
          <t>bound</t>
        </is>
      </c>
    </row>
    <row r="402">
      <c r="A402" s="15" t="inlineStr">
        <is>
          <t>2025-09-09</t>
        </is>
      </c>
      <c r="B402" s="15" t="inlineStr">
        <is>
          <t>6e5a253d-8c58-55d5-8884-8578c0139526</t>
        </is>
      </c>
      <c r="C402" s="15" t="inlineStr">
        <is>
          <t>TX</t>
        </is>
      </c>
      <c r="D402" s="15" t="inlineStr">
        <is>
          <t>2006 Porsche 911 Turbo S</t>
        </is>
      </c>
      <c r="E402" s="15" t="inlineStr">
        <is>
          <t>01 Luxury Sedan/SUV</t>
        </is>
      </c>
      <c r="F402" s="16" t="n">
        <v>985000</v>
      </c>
      <c r="G402" s="17" t="n">
        <v>0.65</v>
      </c>
      <c r="H402" s="17" t="n">
        <v>1.15</v>
      </c>
      <c r="I402" s="17" t="n">
        <v>0.9591</v>
      </c>
      <c r="J402" s="17" t="n">
        <v>0.53</v>
      </c>
      <c r="K402" s="16">
        <f>ROUND(F402/100*G402*H402*I402/J402,2)</f>
        <v/>
      </c>
      <c r="L402" s="16" t="n">
        <v>13324.03</v>
      </c>
      <c r="M402" s="16">
        <f>L402-K402</f>
        <v/>
      </c>
      <c r="N402" s="15" t="inlineStr">
        <is>
          <t>refer</t>
        </is>
      </c>
      <c r="O402" s="15" t="inlineStr">
        <is>
          <t>indicative</t>
        </is>
      </c>
    </row>
    <row r="403">
      <c r="A403" s="3" t="inlineStr">
        <is>
          <t>2025-09-05</t>
        </is>
      </c>
      <c r="B403" s="3" t="inlineStr">
        <is>
          <t>d33c964f-7680-5ace-81db-df02dec1a992</t>
        </is>
      </c>
      <c r="C403" s="3" t="inlineStr">
        <is>
          <t>MO</t>
        </is>
      </c>
      <c r="D403" s="3" t="inlineStr">
        <is>
          <t>1999 Bentley Continental GT</t>
        </is>
      </c>
      <c r="E403" s="3" t="inlineStr">
        <is>
          <t>01 Luxury Sedan/SUV</t>
        </is>
      </c>
      <c r="F403" s="13" t="n">
        <v>1485000</v>
      </c>
      <c r="G403" s="14" t="n">
        <v>0.55</v>
      </c>
      <c r="H403" s="14" t="n">
        <v>1.06</v>
      </c>
      <c r="I403" s="14" t="n">
        <v>0.9591</v>
      </c>
      <c r="J403" s="14" t="n">
        <v>0.53</v>
      </c>
      <c r="K403" s="13">
        <f>ROUND(F403/100*G403*H403*I403/J403,2)</f>
        <v/>
      </c>
      <c r="L403" s="13" t="n">
        <v>15666.9</v>
      </c>
      <c r="M403" s="13">
        <f>L403-K403</f>
        <v/>
      </c>
      <c r="N403" s="3" t="inlineStr">
        <is>
          <t>bind</t>
        </is>
      </c>
      <c r="O403" s="3" t="inlineStr">
        <is>
          <t>bound</t>
        </is>
      </c>
    </row>
    <row r="404">
      <c r="A404" s="15" t="inlineStr">
        <is>
          <t>2025-09-16</t>
        </is>
      </c>
      <c r="B404" s="15" t="inlineStr">
        <is>
          <t>6e75b830-d34e-558e-a12f-adb94385887d</t>
        </is>
      </c>
      <c r="C404" s="15" t="inlineStr">
        <is>
          <t>MT</t>
        </is>
      </c>
      <c r="D404" s="15" t="inlineStr">
        <is>
          <t>1975 Bentley Continental GT</t>
        </is>
      </c>
      <c r="E404" s="15" t="inlineStr">
        <is>
          <t>01 Luxury Sedan/SUV</t>
        </is>
      </c>
      <c r="F404" s="16" t="n">
        <v>790000</v>
      </c>
      <c r="G404" s="17" t="n">
        <v>0.65</v>
      </c>
      <c r="H404" s="17" t="n">
        <v>0.93</v>
      </c>
      <c r="I404" s="17" t="n">
        <v>0.9591</v>
      </c>
      <c r="J404" s="17" t="n">
        <v>0.53</v>
      </c>
      <c r="K404" s="16">
        <f>ROUND(F404/100*G404*H404*I404/J404,2)</f>
        <v/>
      </c>
      <c r="L404" s="16" t="n">
        <v>8641.940000000001</v>
      </c>
      <c r="M404" s="16">
        <f>L404-K404</f>
        <v/>
      </c>
      <c r="N404" s="15" t="inlineStr">
        <is>
          <t>bind</t>
        </is>
      </c>
      <c r="O404" s="15" t="inlineStr">
        <is>
          <t>bound</t>
        </is>
      </c>
    </row>
    <row r="405">
      <c r="A405" s="3" t="inlineStr">
        <is>
          <t>2025-09-12</t>
        </is>
      </c>
      <c r="B405" s="3" t="inlineStr">
        <is>
          <t>cb3b9cbd-cc16-5ed5-9ac4-2305a98b261e</t>
        </is>
      </c>
      <c r="C405" s="3" t="inlineStr">
        <is>
          <t>TX</t>
        </is>
      </c>
      <c r="D405" s="3" t="inlineStr">
        <is>
          <t>2022 Jaguar E-Type Series 1</t>
        </is>
      </c>
      <c r="E405" s="3" t="inlineStr">
        <is>
          <t>07 Post-War Classic (1946-1972)</t>
        </is>
      </c>
      <c r="F405" s="13" t="n">
        <v>820000</v>
      </c>
      <c r="G405" s="14" t="n">
        <v>0.43</v>
      </c>
      <c r="H405" s="14" t="n">
        <v>1.15</v>
      </c>
      <c r="I405" s="14" t="n">
        <v>0.9591</v>
      </c>
      <c r="J405" s="14" t="n">
        <v>0.53</v>
      </c>
      <c r="K405" s="13">
        <f>ROUND(F405/100*G405*H405*I405/J405,2)</f>
        <v/>
      </c>
      <c r="L405" s="13" t="n">
        <v>7337.83</v>
      </c>
      <c r="M405" s="13">
        <f>L405-K405</f>
        <v/>
      </c>
      <c r="N405" s="3" t="inlineStr">
        <is>
          <t>bind</t>
        </is>
      </c>
      <c r="O405" s="3" t="inlineStr">
        <is>
          <t>bound</t>
        </is>
      </c>
    </row>
    <row r="406">
      <c r="A406" s="15" t="inlineStr">
        <is>
          <t>2025-09-05</t>
        </is>
      </c>
      <c r="B406" s="15" t="inlineStr">
        <is>
          <t>17823efb-e155-575e-93eb-9e6748536f25</t>
        </is>
      </c>
      <c r="C406" s="15" t="inlineStr">
        <is>
          <t>NM</t>
        </is>
      </c>
      <c r="D406" s="15" t="inlineStr">
        <is>
          <t>2002 Mercedes-Benz AMG GT</t>
        </is>
      </c>
      <c r="E406" s="15" t="inlineStr">
        <is>
          <t>01 Luxury Sedan/SUV</t>
        </is>
      </c>
      <c r="F406" s="16" t="n">
        <v>800000</v>
      </c>
      <c r="G406" s="17" t="n">
        <v>0.65</v>
      </c>
      <c r="H406" s="17" t="n">
        <v>1.28</v>
      </c>
      <c r="I406" s="17" t="n">
        <v>0.9591</v>
      </c>
      <c r="J406" s="17" t="n">
        <v>0.53</v>
      </c>
      <c r="K406" s="16">
        <f>ROUND(F406/100*G406*H406*I406/J406,2)</f>
        <v/>
      </c>
      <c r="L406" s="16" t="n">
        <v>12044.85</v>
      </c>
      <c r="M406" s="16">
        <f>L406-K406</f>
        <v/>
      </c>
      <c r="N406" s="15" t="inlineStr">
        <is>
          <t>decline</t>
        </is>
      </c>
      <c r="O406" s="15" t="inlineStr">
        <is>
          <t>indicative</t>
        </is>
      </c>
    </row>
    <row r="407">
      <c r="A407" s="3" t="inlineStr">
        <is>
          <t>2025-09-19</t>
        </is>
      </c>
      <c r="B407" s="3" t="inlineStr">
        <is>
          <t>74abfbff-a0d3-5bcb-a7f5-27fead730ac4</t>
        </is>
      </c>
      <c r="C407" s="3" t="inlineStr">
        <is>
          <t>WA</t>
        </is>
      </c>
      <c r="D407" s="3" t="inlineStr">
        <is>
          <t>1962 Aston Martin DB12</t>
        </is>
      </c>
      <c r="E407" s="3" t="inlineStr">
        <is>
          <t>01 Luxury Sedan/SUV</t>
        </is>
      </c>
      <c r="F407" s="13" t="n">
        <v>305000</v>
      </c>
      <c r="G407" s="14" t="n">
        <v>0.75</v>
      </c>
      <c r="H407" s="14" t="n">
        <v>0.96</v>
      </c>
      <c r="I407" s="14" t="n">
        <v>0.9591</v>
      </c>
      <c r="J407" s="14" t="n">
        <v>0.53</v>
      </c>
      <c r="K407" s="13">
        <f>ROUND(F407/100*G407*H407*I407/J407,2)</f>
        <v/>
      </c>
      <c r="L407" s="13" t="n">
        <v>3973.93</v>
      </c>
      <c r="M407" s="13">
        <f>L407-K407</f>
        <v/>
      </c>
      <c r="N407" s="3" t="inlineStr">
        <is>
          <t>bind</t>
        </is>
      </c>
      <c r="O407" s="3" t="inlineStr">
        <is>
          <t>bound</t>
        </is>
      </c>
    </row>
    <row r="408">
      <c r="A408" s="15" t="inlineStr">
        <is>
          <t>2025-09-12</t>
        </is>
      </c>
      <c r="B408" s="15" t="inlineStr">
        <is>
          <t>c43db948-d6bc-5dae-98a8-d5a69f9d41c8</t>
        </is>
      </c>
      <c r="C408" s="15" t="inlineStr">
        <is>
          <t>TN</t>
        </is>
      </c>
      <c r="D408" s="15" t="inlineStr">
        <is>
          <t>2019 Alfa Romeo 8C 2900</t>
        </is>
      </c>
      <c r="E408" s="15" t="inlineStr">
        <is>
          <t>06 Vintage Pre-War (pre-1946)</t>
        </is>
      </c>
      <c r="F408" s="16" t="n">
        <v>865000</v>
      </c>
      <c r="G408" s="17" t="n">
        <v>0.38</v>
      </c>
      <c r="H408" s="17" t="n">
        <v>0.98</v>
      </c>
      <c r="I408" s="17" t="n">
        <v>0.9591</v>
      </c>
      <c r="J408" s="17" t="n">
        <v>0.53</v>
      </c>
      <c r="K408" s="16">
        <f>ROUND(F408/100*G408*H408*I408/J408,2)</f>
        <v/>
      </c>
      <c r="L408" s="16" t="n">
        <v>5829.27</v>
      </c>
      <c r="M408" s="16">
        <f>L408-K408</f>
        <v/>
      </c>
      <c r="N408" s="15" t="inlineStr">
        <is>
          <t>refer</t>
        </is>
      </c>
      <c r="O408" s="15" t="inlineStr">
        <is>
          <t>indicative</t>
        </is>
      </c>
    </row>
    <row r="409">
      <c r="A409" s="3" t="inlineStr">
        <is>
          <t>2025-09-28</t>
        </is>
      </c>
      <c r="B409" s="3" t="inlineStr">
        <is>
          <t>0890be54-1763-5306-bb3c-040b3d81b899</t>
        </is>
      </c>
      <c r="C409" s="3" t="inlineStr">
        <is>
          <t>PA</t>
        </is>
      </c>
      <c r="D409" s="3" t="inlineStr">
        <is>
          <t>2006 BMW M8 Competition</t>
        </is>
      </c>
      <c r="E409" s="3" t="inlineStr">
        <is>
          <t>01 Luxury Sedan/SUV</t>
        </is>
      </c>
      <c r="F409" s="13" t="n">
        <v>220000</v>
      </c>
      <c r="G409" s="14" t="n">
        <v>0.92</v>
      </c>
      <c r="H409" s="14" t="n">
        <v>1</v>
      </c>
      <c r="I409" s="14" t="n">
        <v>0.9591</v>
      </c>
      <c r="J409" s="14" t="n">
        <v>0.53</v>
      </c>
      <c r="K409" s="13">
        <f>ROUND(F409/100*G409*H409*I409/J409,2)</f>
        <v/>
      </c>
      <c r="L409" s="13" t="n">
        <v>3662.68</v>
      </c>
      <c r="M409" s="13">
        <f>L409-K409</f>
        <v/>
      </c>
      <c r="N409" s="3" t="inlineStr">
        <is>
          <t>decline</t>
        </is>
      </c>
      <c r="O409" s="3" t="inlineStr">
        <is>
          <t>indicative</t>
        </is>
      </c>
    </row>
    <row r="410">
      <c r="A410" s="15" t="inlineStr">
        <is>
          <t>2025-09-16</t>
        </is>
      </c>
      <c r="B410" s="15" t="inlineStr">
        <is>
          <t>027e21fd-3d20-5b0d-829a-fd9f8bd9e6a9</t>
        </is>
      </c>
      <c r="C410" s="15" t="inlineStr">
        <is>
          <t>IL</t>
        </is>
      </c>
      <c r="D410" s="15" t="inlineStr">
        <is>
          <t>1980 Mercedes-Benz AMG GT</t>
        </is>
      </c>
      <c r="E410" s="15" t="inlineStr">
        <is>
          <t>01 Luxury Sedan/SUV</t>
        </is>
      </c>
      <c r="F410" s="16" t="n">
        <v>415000</v>
      </c>
      <c r="G410" s="17" t="n">
        <v>0.75</v>
      </c>
      <c r="H410" s="17" t="n">
        <v>1.36</v>
      </c>
      <c r="I410" s="17" t="n">
        <v>0.9591</v>
      </c>
      <c r="J410" s="17" t="n">
        <v>0.53</v>
      </c>
      <c r="K410" s="16">
        <f>ROUND(F410/100*G410*H410*I410/J410,2)</f>
        <v/>
      </c>
      <c r="L410" s="16" t="n">
        <v>7660.13</v>
      </c>
      <c r="M410" s="16">
        <f>L410-K410</f>
        <v/>
      </c>
      <c r="N410" s="15" t="inlineStr">
        <is>
          <t>bind</t>
        </is>
      </c>
      <c r="O410" s="15" t="inlineStr">
        <is>
          <t>bound</t>
        </is>
      </c>
    </row>
    <row r="411">
      <c r="A411" s="3" t="inlineStr">
        <is>
          <t>2025-09-17</t>
        </is>
      </c>
      <c r="B411" s="3" t="inlineStr">
        <is>
          <t>1bb80898-04ed-5c1b-816b-7990466cf306</t>
        </is>
      </c>
      <c r="C411" s="3" t="inlineStr">
        <is>
          <t>WA</t>
        </is>
      </c>
      <c r="D411" s="3" t="inlineStr">
        <is>
          <t>1976 Lamborghini Huracan EVO</t>
        </is>
      </c>
      <c r="E411" s="3" t="inlineStr">
        <is>
          <t>03 Supercar</t>
        </is>
      </c>
      <c r="F411" s="13" t="n">
        <v>470000</v>
      </c>
      <c r="G411" s="14" t="n">
        <v>1.15</v>
      </c>
      <c r="H411" s="14" t="n">
        <v>0.96</v>
      </c>
      <c r="I411" s="14" t="n">
        <v>0.9591</v>
      </c>
      <c r="J411" s="14" t="n">
        <v>0.53</v>
      </c>
      <c r="K411" s="13">
        <f>ROUND(F411/100*G411*H411*I411/J411,2)</f>
        <v/>
      </c>
      <c r="L411" s="13" t="n">
        <v>9389.77</v>
      </c>
      <c r="M411" s="13">
        <f>L411-K411</f>
        <v/>
      </c>
      <c r="N411" s="3" t="inlineStr">
        <is>
          <t>bind</t>
        </is>
      </c>
      <c r="O411" s="3" t="inlineStr">
        <is>
          <t>bound</t>
        </is>
      </c>
    </row>
    <row r="412">
      <c r="A412" s="15" t="inlineStr">
        <is>
          <t>2025-09-13</t>
        </is>
      </c>
      <c r="B412" s="15" t="inlineStr">
        <is>
          <t>897ea5ce-98c6-5b41-92be-e4709f1c66fa</t>
        </is>
      </c>
      <c r="C412" s="15" t="inlineStr">
        <is>
          <t>AR</t>
        </is>
      </c>
      <c r="D412" s="15" t="inlineStr">
        <is>
          <t>2023 Porsche 911 Turbo S</t>
        </is>
      </c>
      <c r="E412" s="15" t="inlineStr">
        <is>
          <t>01 Luxury Sedan/SUV</t>
        </is>
      </c>
      <c r="F412" s="16" t="n">
        <v>595000</v>
      </c>
      <c r="G412" s="17" t="n">
        <v>0.65</v>
      </c>
      <c r="H412" s="17" t="n">
        <v>1.38</v>
      </c>
      <c r="I412" s="17" t="n">
        <v>0.9591</v>
      </c>
      <c r="J412" s="17" t="n">
        <v>0.53</v>
      </c>
      <c r="K412" s="16">
        <f>ROUND(F412/100*G412*H412*I412/J412,2)</f>
        <v/>
      </c>
      <c r="L412" s="16" t="n">
        <v>9658.219999999999</v>
      </c>
      <c r="M412" s="16">
        <f>L412-K412</f>
        <v/>
      </c>
      <c r="N412" s="15" t="inlineStr">
        <is>
          <t>bind</t>
        </is>
      </c>
      <c r="O412" s="15" t="inlineStr">
        <is>
          <t>bound</t>
        </is>
      </c>
    </row>
    <row r="413">
      <c r="A413" s="3" t="inlineStr">
        <is>
          <t>2025-09-24</t>
        </is>
      </c>
      <c r="B413" s="3" t="inlineStr">
        <is>
          <t>190f29a5-c85d-51d4-b838-b0d18e9172d4</t>
        </is>
      </c>
      <c r="C413" s="3" t="inlineStr">
        <is>
          <t>LA</t>
        </is>
      </c>
      <c r="D413" s="3" t="inlineStr">
        <is>
          <t>1999 Ferrari 275 GTB/4</t>
        </is>
      </c>
      <c r="E413" s="3" t="inlineStr">
        <is>
          <t>07 Post-War Classic (1946-1972)</t>
        </is>
      </c>
      <c r="F413" s="13" t="n">
        <v>935000</v>
      </c>
      <c r="G413" s="14" t="n">
        <v>0.43</v>
      </c>
      <c r="H413" s="14" t="n">
        <v>1.21</v>
      </c>
      <c r="I413" s="14" t="n">
        <v>0.9591</v>
      </c>
      <c r="J413" s="14" t="n">
        <v>0.53</v>
      </c>
      <c r="K413" s="13">
        <f>ROUND(F413/100*G413*H413*I413/J413,2)</f>
        <v/>
      </c>
      <c r="L413" s="13" t="n">
        <v>8803.459999999999</v>
      </c>
      <c r="M413" s="13">
        <f>L413-K413</f>
        <v/>
      </c>
      <c r="N413" s="3" t="inlineStr">
        <is>
          <t>decline</t>
        </is>
      </c>
      <c r="O413" s="3" t="inlineStr">
        <is>
          <t>indicative</t>
        </is>
      </c>
    </row>
    <row r="414">
      <c r="A414" s="15" t="inlineStr">
        <is>
          <t>2025-09-15</t>
        </is>
      </c>
      <c r="B414" s="15" t="inlineStr">
        <is>
          <t>c830df00-a817-576f-a7c3-66f5a2ea12c7</t>
        </is>
      </c>
      <c r="C414" s="15" t="inlineStr">
        <is>
          <t>TX</t>
        </is>
      </c>
      <c r="D414" s="15" t="inlineStr">
        <is>
          <t>1979 Porsche 911 Turbo S</t>
        </is>
      </c>
      <c r="E414" s="15" t="inlineStr">
        <is>
          <t>01 Luxury Sedan/SUV</t>
        </is>
      </c>
      <c r="F414" s="16" t="n">
        <v>295000</v>
      </c>
      <c r="G414" s="17" t="n">
        <v>0.75</v>
      </c>
      <c r="H414" s="17" t="n">
        <v>1.15</v>
      </c>
      <c r="I414" s="17" t="n">
        <v>0.9591</v>
      </c>
      <c r="J414" s="17" t="n">
        <v>0.53</v>
      </c>
      <c r="K414" s="16">
        <f>ROUND(F414/100*G414*H414*I414/J414,2)</f>
        <v/>
      </c>
      <c r="L414" s="16" t="n">
        <v>4604.36</v>
      </c>
      <c r="M414" s="16">
        <f>L414-K414</f>
        <v/>
      </c>
      <c r="N414" s="15" t="inlineStr">
        <is>
          <t>decline</t>
        </is>
      </c>
      <c r="O414" s="15" t="inlineStr">
        <is>
          <t>indicative</t>
        </is>
      </c>
    </row>
    <row r="415">
      <c r="A415" s="3" t="inlineStr">
        <is>
          <t>2025-09-30</t>
        </is>
      </c>
      <c r="B415" s="3" t="inlineStr">
        <is>
          <t>04feeafe-710d-5ea4-80be-b8995bf76758</t>
        </is>
      </c>
      <c r="C415" s="3" t="inlineStr">
        <is>
          <t>NE</t>
        </is>
      </c>
      <c r="D415" s="3" t="inlineStr">
        <is>
          <t>1967 Ferrari 296 GTB</t>
        </is>
      </c>
      <c r="E415" s="3" t="inlineStr">
        <is>
          <t>03 Supercar</t>
        </is>
      </c>
      <c r="F415" s="13" t="n">
        <v>940000</v>
      </c>
      <c r="G415" s="14" t="n">
        <v>0.95</v>
      </c>
      <c r="H415" s="14" t="n">
        <v>1.3</v>
      </c>
      <c r="I415" s="14" t="n">
        <v>0.9591</v>
      </c>
      <c r="J415" s="14" t="n">
        <v>0.53</v>
      </c>
      <c r="K415" s="13">
        <f>ROUND(F415/100*G415*H415*I415/J415,2)</f>
        <v/>
      </c>
      <c r="L415" s="13" t="n">
        <v>21007.91</v>
      </c>
      <c r="M415" s="13">
        <f>L415-K415</f>
        <v/>
      </c>
      <c r="N415" s="3" t="inlineStr">
        <is>
          <t>bind</t>
        </is>
      </c>
      <c r="O415" s="3" t="inlineStr">
        <is>
          <t>bound</t>
        </is>
      </c>
    </row>
    <row r="416">
      <c r="A416" s="15" t="inlineStr">
        <is>
          <t>2025-09-19</t>
        </is>
      </c>
      <c r="B416" s="15" t="inlineStr">
        <is>
          <t>bebef28d-e0d6-53fc-9d42-70185effdf46</t>
        </is>
      </c>
      <c r="C416" s="15" t="inlineStr">
        <is>
          <t>FL</t>
        </is>
      </c>
      <c r="D416" s="15" t="inlineStr">
        <is>
          <t>1958 Ringbrothers Mustang</t>
        </is>
      </c>
      <c r="E416" s="15" t="inlineStr">
        <is>
          <t>11 Restomod/Coachbuilt</t>
        </is>
      </c>
      <c r="F416" s="16" t="n">
        <v>855000</v>
      </c>
      <c r="G416" s="17" t="n">
        <v>0.78</v>
      </c>
      <c r="H416" s="17" t="n">
        <v>1.42</v>
      </c>
      <c r="I416" s="17" t="n">
        <v>0.9591</v>
      </c>
      <c r="J416" s="17" t="n">
        <v>0.53</v>
      </c>
      <c r="K416" s="16">
        <f>ROUND(F416/100*G416*H416*I416/J416,2)</f>
        <v/>
      </c>
      <c r="L416" s="16" t="n">
        <v>17137.09</v>
      </c>
      <c r="M416" s="16">
        <f>L416-K416</f>
        <v/>
      </c>
      <c r="N416" s="15" t="inlineStr">
        <is>
          <t>bind</t>
        </is>
      </c>
      <c r="O416" s="15" t="inlineStr">
        <is>
          <t>bound</t>
        </is>
      </c>
    </row>
    <row r="417">
      <c r="A417" s="3" t="inlineStr">
        <is>
          <t>2025-09-10</t>
        </is>
      </c>
      <c r="B417" s="3" t="inlineStr">
        <is>
          <t>2ce38d1b-18f2-5b77-847f-7c6a0cf86c03</t>
        </is>
      </c>
      <c r="C417" s="3" t="inlineStr">
        <is>
          <t>WY</t>
        </is>
      </c>
      <c r="D417" s="3" t="inlineStr">
        <is>
          <t>1978 Ferrari 296 GTB</t>
        </is>
      </c>
      <c r="E417" s="3" t="inlineStr">
        <is>
          <t>03 Supercar</t>
        </is>
      </c>
      <c r="F417" s="13" t="n">
        <v>875000</v>
      </c>
      <c r="G417" s="14" t="n">
        <v>0.95</v>
      </c>
      <c r="H417" s="14" t="n">
        <v>1.07</v>
      </c>
      <c r="I417" s="14" t="n">
        <v>0.9591</v>
      </c>
      <c r="J417" s="14" t="n">
        <v>0.53</v>
      </c>
      <c r="K417" s="13">
        <f>ROUND(F417/100*G417*H417*I417/J417,2)</f>
        <v/>
      </c>
      <c r="L417" s="13" t="n">
        <v>16095.46</v>
      </c>
      <c r="M417" s="13">
        <f>L417-K417</f>
        <v/>
      </c>
      <c r="N417" s="3" t="inlineStr">
        <is>
          <t>decline</t>
        </is>
      </c>
      <c r="O417" s="3" t="inlineStr">
        <is>
          <t>indicative</t>
        </is>
      </c>
    </row>
    <row r="418">
      <c r="A418" s="15" t="inlineStr">
        <is>
          <t>2025-09-16</t>
        </is>
      </c>
      <c r="B418" s="15" t="inlineStr">
        <is>
          <t>cfb77748-35da-5f18-9b4d-e684fa35ff96</t>
        </is>
      </c>
      <c r="C418" s="15" t="inlineStr">
        <is>
          <t>CA</t>
        </is>
      </c>
      <c r="D418" s="15" t="inlineStr">
        <is>
          <t>1987 Lamborghini Huracan EVO</t>
        </is>
      </c>
      <c r="E418" s="15" t="inlineStr">
        <is>
          <t>03 Supercar</t>
        </is>
      </c>
      <c r="F418" s="16" t="n">
        <v>715000</v>
      </c>
      <c r="G418" s="17" t="n">
        <v>0.95</v>
      </c>
      <c r="H418" s="17" t="n">
        <v>1.35</v>
      </c>
      <c r="I418" s="17" t="n">
        <v>0.9591</v>
      </c>
      <c r="J418" s="17" t="n">
        <v>0.53</v>
      </c>
      <c r="K418" s="16">
        <f>ROUND(F418/100*G418*H418*I418/J418,2)</f>
        <v/>
      </c>
      <c r="L418" s="16" t="n">
        <v>16594.01</v>
      </c>
      <c r="M418" s="16">
        <f>L418-K418</f>
        <v/>
      </c>
      <c r="N418" s="15" t="inlineStr">
        <is>
          <t>decline</t>
        </is>
      </c>
      <c r="O418" s="15" t="inlineStr">
        <is>
          <t>indicative</t>
        </is>
      </c>
    </row>
    <row r="419">
      <c r="A419" s="3" t="inlineStr">
        <is>
          <t>2025-09-07</t>
        </is>
      </c>
      <c r="B419" s="3" t="inlineStr">
        <is>
          <t>679c86d7-c4e1-5882-8aed-aa0a570e2cc8</t>
        </is>
      </c>
      <c r="C419" s="3" t="inlineStr">
        <is>
          <t>VT</t>
        </is>
      </c>
      <c r="D419" s="3" t="inlineStr">
        <is>
          <t>2010 Maserati GranTurismo</t>
        </is>
      </c>
      <c r="E419" s="3" t="inlineStr">
        <is>
          <t>01 Luxury Sedan/SUV</t>
        </is>
      </c>
      <c r="F419" s="13" t="n">
        <v>660000</v>
      </c>
      <c r="G419" s="14" t="n">
        <v>0.65</v>
      </c>
      <c r="H419" s="14" t="n">
        <v>1.22</v>
      </c>
      <c r="I419" s="14" t="n">
        <v>0.9591</v>
      </c>
      <c r="J419" s="14" t="n">
        <v>0.53</v>
      </c>
      <c r="K419" s="13">
        <f>ROUND(F419/100*G419*H419*I419/J419,2)</f>
        <v/>
      </c>
      <c r="L419" s="13" t="n">
        <v>9471.200000000001</v>
      </c>
      <c r="M419" s="13">
        <f>L419-K419</f>
        <v/>
      </c>
      <c r="N419" s="3" t="inlineStr">
        <is>
          <t>decline</t>
        </is>
      </c>
      <c r="O419" s="3" t="inlineStr">
        <is>
          <t>indicative</t>
        </is>
      </c>
    </row>
    <row r="420">
      <c r="A420" s="15" t="inlineStr">
        <is>
          <t>2025-09-16</t>
        </is>
      </c>
      <c r="B420" s="15" t="inlineStr">
        <is>
          <t>97468595-062a-53da-a339-fd960fef552e</t>
        </is>
      </c>
      <c r="C420" s="15" t="inlineStr">
        <is>
          <t>LA</t>
        </is>
      </c>
      <c r="D420" s="15" t="inlineStr">
        <is>
          <t>1957 Maserati GranTurismo</t>
        </is>
      </c>
      <c r="E420" s="15" t="inlineStr">
        <is>
          <t>01 Luxury Sedan/SUV</t>
        </is>
      </c>
      <c r="F420" s="16" t="n">
        <v>745000</v>
      </c>
      <c r="G420" s="17" t="n">
        <v>0.65</v>
      </c>
      <c r="H420" s="17" t="n">
        <v>1.21</v>
      </c>
      <c r="I420" s="17" t="n">
        <v>0.9591</v>
      </c>
      <c r="J420" s="17" t="n">
        <v>0.53</v>
      </c>
      <c r="K420" s="16">
        <f>ROUND(F420/100*G420*H420*I420/J420,2)</f>
        <v/>
      </c>
      <c r="L420" s="16" t="n">
        <v>10603.35</v>
      </c>
      <c r="M420" s="16">
        <f>L420-K420</f>
        <v/>
      </c>
      <c r="N420" s="15" t="inlineStr">
        <is>
          <t>bind</t>
        </is>
      </c>
      <c r="O420" s="15" t="inlineStr">
        <is>
          <t>bound</t>
        </is>
      </c>
    </row>
    <row r="421">
      <c r="A421" s="3" t="inlineStr">
        <is>
          <t>2025-09-21</t>
        </is>
      </c>
      <c r="B421" s="3" t="inlineStr">
        <is>
          <t>fd5ae805-61fa-5785-9e52-afe93f2119e1</t>
        </is>
      </c>
      <c r="C421" s="3" t="inlineStr">
        <is>
          <t>AL</t>
        </is>
      </c>
      <c r="D421" s="3" t="inlineStr">
        <is>
          <t>2021 Ferrari SF90 Stradale</t>
        </is>
      </c>
      <c r="E421" s="3" t="inlineStr">
        <is>
          <t>03 Supercar</t>
        </is>
      </c>
      <c r="F421" s="13" t="n">
        <v>210000</v>
      </c>
      <c r="G421" s="14" t="n">
        <v>1.42</v>
      </c>
      <c r="H421" s="14" t="n">
        <v>1.27</v>
      </c>
      <c r="I421" s="14" t="n">
        <v>0.9591</v>
      </c>
      <c r="J421" s="14" t="n">
        <v>0.53</v>
      </c>
      <c r="K421" s="13">
        <f>ROUND(F421/100*G421*H421*I421/J421,2)</f>
        <v/>
      </c>
      <c r="L421" s="13" t="n">
        <v>6853.3</v>
      </c>
      <c r="M421" s="13">
        <f>L421-K421</f>
        <v/>
      </c>
      <c r="N421" s="3" t="inlineStr">
        <is>
          <t>bind</t>
        </is>
      </c>
      <c r="O421" s="3" t="inlineStr">
        <is>
          <t>bound</t>
        </is>
      </c>
    </row>
    <row r="422">
      <c r="A422" s="15" t="inlineStr">
        <is>
          <t>2025-09-30</t>
        </is>
      </c>
      <c r="B422" s="15" t="inlineStr">
        <is>
          <t>cc98887b-1296-51e2-a9fa-29b2914cb1cd</t>
        </is>
      </c>
      <c r="C422" s="15" t="inlineStr">
        <is>
          <t>NY</t>
        </is>
      </c>
      <c r="D422" s="15" t="inlineStr">
        <is>
          <t>2012 Aston Martin DB12</t>
        </is>
      </c>
      <c r="E422" s="15" t="inlineStr">
        <is>
          <t>01 Luxury Sedan/SUV</t>
        </is>
      </c>
      <c r="F422" s="16" t="n">
        <v>535000</v>
      </c>
      <c r="G422" s="17" t="n">
        <v>0.65</v>
      </c>
      <c r="H422" s="17" t="n">
        <v>1.28</v>
      </c>
      <c r="I422" s="17" t="n">
        <v>0.9591</v>
      </c>
      <c r="J422" s="17" t="n">
        <v>0.53</v>
      </c>
      <c r="K422" s="16">
        <f>ROUND(F422/100*G422*H422*I422/J422,2)</f>
        <v/>
      </c>
      <c r="L422" s="16" t="n">
        <v>8054.99</v>
      </c>
      <c r="M422" s="16">
        <f>L422-K422</f>
        <v/>
      </c>
      <c r="N422" s="15" t="inlineStr">
        <is>
          <t>bind</t>
        </is>
      </c>
      <c r="O422" s="15" t="inlineStr">
        <is>
          <t>bound</t>
        </is>
      </c>
    </row>
    <row r="423">
      <c r="A423" s="3" t="inlineStr">
        <is>
          <t>2025-09-30</t>
        </is>
      </c>
      <c r="B423" s="3" t="inlineStr">
        <is>
          <t>ac013518-5204-53bb-b212-4e5974dc60cb</t>
        </is>
      </c>
      <c r="C423" s="3" t="inlineStr">
        <is>
          <t>DE</t>
        </is>
      </c>
      <c r="D423" s="3" t="inlineStr">
        <is>
          <t>1971 Aston Martin DB12</t>
        </is>
      </c>
      <c r="E423" s="3" t="inlineStr">
        <is>
          <t>01 Luxury Sedan/SUV</t>
        </is>
      </c>
      <c r="F423" s="13" t="n">
        <v>390000</v>
      </c>
      <c r="G423" s="14" t="n">
        <v>0.75</v>
      </c>
      <c r="H423" s="14" t="n">
        <v>1.25</v>
      </c>
      <c r="I423" s="14" t="n">
        <v>0.9591</v>
      </c>
      <c r="J423" s="14" t="n">
        <v>0.53</v>
      </c>
      <c r="K423" s="13">
        <f>ROUND(F423/100*G423*H423*I423/J423,2)</f>
        <v/>
      </c>
      <c r="L423" s="13" t="n">
        <v>6616.43</v>
      </c>
      <c r="M423" s="13">
        <f>L423-K423</f>
        <v/>
      </c>
      <c r="N423" s="3" t="inlineStr">
        <is>
          <t>bind</t>
        </is>
      </c>
      <c r="O423" s="3" t="inlineStr">
        <is>
          <t>bound</t>
        </is>
      </c>
    </row>
    <row r="424">
      <c r="A424" s="15" t="inlineStr">
        <is>
          <t>2025-09-20</t>
        </is>
      </c>
      <c r="B424" s="15" t="inlineStr">
        <is>
          <t>eac23cfa-1a69-56a3-a2c6-d1fe3cccd260</t>
        </is>
      </c>
      <c r="C424" s="15" t="inlineStr">
        <is>
          <t>OH</t>
        </is>
      </c>
      <c r="D424" s="15" t="inlineStr">
        <is>
          <t>2004 Aston Martin DB12</t>
        </is>
      </c>
      <c r="E424" s="15" t="inlineStr">
        <is>
          <t>01 Luxury Sedan/SUV</t>
        </is>
      </c>
      <c r="F424" s="16" t="n">
        <v>330000</v>
      </c>
      <c r="G424" s="17" t="n">
        <v>0.75</v>
      </c>
      <c r="H424" s="17" t="n">
        <v>1.39</v>
      </c>
      <c r="I424" s="17" t="n">
        <v>0.9591</v>
      </c>
      <c r="J424" s="17" t="n">
        <v>0.53</v>
      </c>
      <c r="K424" s="16">
        <f>ROUND(F424/100*G424*H424*I424/J424,2)</f>
        <v/>
      </c>
      <c r="L424" s="16" t="n">
        <v>6225.56</v>
      </c>
      <c r="M424" s="16">
        <f>L424-K424</f>
        <v/>
      </c>
      <c r="N424" s="15" t="inlineStr">
        <is>
          <t>bind</t>
        </is>
      </c>
      <c r="O424" s="15" t="inlineStr">
        <is>
          <t>bound</t>
        </is>
      </c>
    </row>
    <row r="425">
      <c r="A425" s="3" t="inlineStr">
        <is>
          <t>2025-09-26</t>
        </is>
      </c>
      <c r="B425" s="3" t="inlineStr">
        <is>
          <t>0075acc3-1a9f-55e9-9cbc-40665778cb1b</t>
        </is>
      </c>
      <c r="C425" s="3" t="inlineStr">
        <is>
          <t>IA</t>
        </is>
      </c>
      <c r="D425" s="3" t="inlineStr">
        <is>
          <t>2004 Lamborghini Huracan EVO</t>
        </is>
      </c>
      <c r="E425" s="3" t="inlineStr">
        <is>
          <t>03 Supercar</t>
        </is>
      </c>
      <c r="F425" s="13" t="n">
        <v>1310000</v>
      </c>
      <c r="G425" s="14" t="n">
        <v>0.8</v>
      </c>
      <c r="H425" s="14" t="n">
        <v>1.1</v>
      </c>
      <c r="I425" s="14" t="n">
        <v>0.9591</v>
      </c>
      <c r="J425" s="14" t="n">
        <v>0.53</v>
      </c>
      <c r="K425" s="13">
        <f>ROUND(F425/100*G425*H425*I425/J425,2)</f>
        <v/>
      </c>
      <c r="L425" s="13" t="n">
        <v>20861.33</v>
      </c>
      <c r="M425" s="13">
        <f>L425-K425</f>
        <v/>
      </c>
      <c r="N425" s="3" t="inlineStr">
        <is>
          <t>decline</t>
        </is>
      </c>
      <c r="O425" s="3" t="inlineStr">
        <is>
          <t>indicative</t>
        </is>
      </c>
    </row>
    <row r="426">
      <c r="A426" s="15" t="inlineStr">
        <is>
          <t>2025-09-24</t>
        </is>
      </c>
      <c r="B426" s="15" t="inlineStr">
        <is>
          <t>f2f6f43b-1973-5e59-b48a-f228144e2db6</t>
        </is>
      </c>
      <c r="C426" s="15" t="inlineStr">
        <is>
          <t>NY</t>
        </is>
      </c>
      <c r="D426" s="15" t="inlineStr">
        <is>
          <t>1961 Mercedes-Benz 280SL Pagoda</t>
        </is>
      </c>
      <c r="E426" s="15" t="inlineStr">
        <is>
          <t>07 Post-War Classic (1946-1972)</t>
        </is>
      </c>
      <c r="F426" s="16" t="n">
        <v>385000</v>
      </c>
      <c r="G426" s="17" t="n">
        <v>0.48</v>
      </c>
      <c r="H426" s="17" t="n">
        <v>1.28</v>
      </c>
      <c r="I426" s="17" t="n">
        <v>0.9591</v>
      </c>
      <c r="J426" s="17" t="n">
        <v>0.53</v>
      </c>
      <c r="K426" s="16">
        <f>ROUND(F426/100*G426*H426*I426/J426,2)</f>
        <v/>
      </c>
      <c r="L426" s="16" t="n">
        <v>4280.55</v>
      </c>
      <c r="M426" s="16">
        <f>L426-K426</f>
        <v/>
      </c>
      <c r="N426" s="15" t="inlineStr">
        <is>
          <t>bind</t>
        </is>
      </c>
      <c r="O426" s="15" t="inlineStr">
        <is>
          <t>bound</t>
        </is>
      </c>
    </row>
    <row r="427">
      <c r="A427" s="3" t="inlineStr">
        <is>
          <t>2025-09-29</t>
        </is>
      </c>
      <c r="B427" s="3" t="inlineStr">
        <is>
          <t>2565358b-46f5-5780-9e56-a677df147d40</t>
        </is>
      </c>
      <c r="C427" s="3" t="inlineStr">
        <is>
          <t>NJ</t>
        </is>
      </c>
      <c r="D427" s="3" t="inlineStr">
        <is>
          <t>1989 Aston Martin DB12</t>
        </is>
      </c>
      <c r="E427" s="3" t="inlineStr">
        <is>
          <t>01 Luxury Sedan/SUV</t>
        </is>
      </c>
      <c r="F427" s="13" t="n">
        <v>340000</v>
      </c>
      <c r="G427" s="14" t="n">
        <v>0.75</v>
      </c>
      <c r="H427" s="14" t="n">
        <v>0.91</v>
      </c>
      <c r="I427" s="14" t="n">
        <v>0.9591</v>
      </c>
      <c r="J427" s="14" t="n">
        <v>0.53</v>
      </c>
      <c r="K427" s="13">
        <f>ROUND(F427/100*G427*H427*I427/J427,2)</f>
        <v/>
      </c>
      <c r="L427" s="13" t="n">
        <v>4199.23</v>
      </c>
      <c r="M427" s="13">
        <f>L427-K427</f>
        <v/>
      </c>
      <c r="N427" s="3" t="inlineStr">
        <is>
          <t>bind</t>
        </is>
      </c>
      <c r="O427" s="3" t="inlineStr">
        <is>
          <t>bound</t>
        </is>
      </c>
    </row>
    <row r="428">
      <c r="A428" s="15" t="inlineStr">
        <is>
          <t>2025-09-25</t>
        </is>
      </c>
      <c r="B428" s="15" t="inlineStr">
        <is>
          <t>0b8724c3-c15e-560f-9186-4643f05cd369</t>
        </is>
      </c>
      <c r="C428" s="15" t="inlineStr">
        <is>
          <t>MS</t>
        </is>
      </c>
      <c r="D428" s="15" t="inlineStr">
        <is>
          <t>1979 Maserati GranTurismo</t>
        </is>
      </c>
      <c r="E428" s="15" t="inlineStr">
        <is>
          <t>01 Luxury Sedan/SUV</t>
        </is>
      </c>
      <c r="F428" s="16" t="n">
        <v>265000</v>
      </c>
      <c r="G428" s="17" t="n">
        <v>0.75</v>
      </c>
      <c r="H428" s="17" t="n">
        <v>1.19</v>
      </c>
      <c r="I428" s="17" t="n">
        <v>0.9591</v>
      </c>
      <c r="J428" s="17" t="n">
        <v>0.53</v>
      </c>
      <c r="K428" s="16">
        <f>ROUND(F428/100*G428*H428*I428/J428,2)</f>
        <v/>
      </c>
      <c r="L428" s="16" t="n">
        <v>4279.98</v>
      </c>
      <c r="M428" s="16">
        <f>L428-K428</f>
        <v/>
      </c>
      <c r="N428" s="15" t="inlineStr">
        <is>
          <t>bind</t>
        </is>
      </c>
      <c r="O428" s="15" t="inlineStr">
        <is>
          <t>bound</t>
        </is>
      </c>
    </row>
    <row r="429">
      <c r="A429" s="3" t="inlineStr">
        <is>
          <t>2025-09-20</t>
        </is>
      </c>
      <c r="B429" s="3" t="inlineStr">
        <is>
          <t>5fc4c566-2d19-5ce5-ae75-1b52f9a9370e</t>
        </is>
      </c>
      <c r="C429" s="3" t="inlineStr">
        <is>
          <t>MD</t>
        </is>
      </c>
      <c r="D429" s="3" t="inlineStr">
        <is>
          <t>1997 Lamborghini Huracan EVO</t>
        </is>
      </c>
      <c r="E429" s="3" t="inlineStr">
        <is>
          <t>03 Supercar</t>
        </is>
      </c>
      <c r="F429" s="13" t="n">
        <v>770000</v>
      </c>
      <c r="G429" s="14" t="n">
        <v>0.95</v>
      </c>
      <c r="H429" s="14" t="n">
        <v>0.95</v>
      </c>
      <c r="I429" s="14" t="n">
        <v>0.9591</v>
      </c>
      <c r="J429" s="14" t="n">
        <v>0.53</v>
      </c>
      <c r="K429" s="13">
        <f>ROUND(F429/100*G429*H429*I429/J429,2)</f>
        <v/>
      </c>
      <c r="L429" s="13" t="n">
        <v>12575.52</v>
      </c>
      <c r="M429" s="13">
        <f>L429-K429</f>
        <v/>
      </c>
      <c r="N429" s="3" t="inlineStr">
        <is>
          <t>bind</t>
        </is>
      </c>
      <c r="O429" s="3" t="inlineStr">
        <is>
          <t>bound</t>
        </is>
      </c>
    </row>
    <row r="430">
      <c r="A430" s="15" t="inlineStr">
        <is>
          <t>2025-09-29</t>
        </is>
      </c>
      <c r="B430" s="15" t="inlineStr">
        <is>
          <t>45d65593-c67c-55a9-8b09-75ba9320dc8a</t>
        </is>
      </c>
      <c r="C430" s="15" t="inlineStr">
        <is>
          <t>WY</t>
        </is>
      </c>
      <c r="D430" s="15" t="inlineStr">
        <is>
          <t>1992 Mercedes-Benz 280SL Pagoda</t>
        </is>
      </c>
      <c r="E430" s="15" t="inlineStr">
        <is>
          <t>07 Post-War Classic (1946-1972)</t>
        </is>
      </c>
      <c r="F430" s="16" t="n">
        <v>680000</v>
      </c>
      <c r="G430" s="17" t="n">
        <v>0.43</v>
      </c>
      <c r="H430" s="17" t="n">
        <v>1.07</v>
      </c>
      <c r="I430" s="17" t="n">
        <v>0.9591</v>
      </c>
      <c r="J430" s="17" t="n">
        <v>0.53</v>
      </c>
      <c r="K430" s="16">
        <f>ROUND(F430/100*G430*H430*I430/J430,2)</f>
        <v/>
      </c>
      <c r="L430" s="16" t="n">
        <v>5661.73</v>
      </c>
      <c r="M430" s="16">
        <f>L430-K430</f>
        <v/>
      </c>
      <c r="N430" s="15" t="inlineStr">
        <is>
          <t>bind</t>
        </is>
      </c>
      <c r="O430" s="15" t="inlineStr">
        <is>
          <t>bound</t>
        </is>
      </c>
    </row>
    <row r="431">
      <c r="A431" s="3" t="inlineStr">
        <is>
          <t>2025-09-04</t>
        </is>
      </c>
      <c r="B431" s="3" t="inlineStr">
        <is>
          <t>2b89399c-0022-5887-9a3e-19d4ea3dd708</t>
        </is>
      </c>
      <c r="C431" s="3" t="inlineStr">
        <is>
          <t>CO</t>
        </is>
      </c>
      <c r="D431" s="3" t="inlineStr">
        <is>
          <t>2024 Alfa Romeo 8C 2900</t>
        </is>
      </c>
      <c r="E431" s="3" t="inlineStr">
        <is>
          <t>06 Vintage Pre-War (pre-1946)</t>
        </is>
      </c>
      <c r="F431" s="13" t="n">
        <v>1950000</v>
      </c>
      <c r="G431" s="14" t="n">
        <v>0.34</v>
      </c>
      <c r="H431" s="14" t="n">
        <v>1.1</v>
      </c>
      <c r="I431" s="14" t="n">
        <v>0.9591</v>
      </c>
      <c r="J431" s="14" t="n">
        <v>0.53</v>
      </c>
      <c r="K431" s="13">
        <f>ROUND(F431/100*G431*H431*I431/J431,2)</f>
        <v/>
      </c>
      <c r="L431" s="13" t="n">
        <v>13197.58</v>
      </c>
      <c r="M431" s="13">
        <f>L431-K431</f>
        <v/>
      </c>
      <c r="N431" s="3" t="inlineStr">
        <is>
          <t>decline</t>
        </is>
      </c>
      <c r="O431" s="3" t="inlineStr">
        <is>
          <t>indicative</t>
        </is>
      </c>
    </row>
    <row r="432">
      <c r="A432" s="15" t="inlineStr">
        <is>
          <t>2025-09-05</t>
        </is>
      </c>
      <c r="B432" s="15" t="inlineStr">
        <is>
          <t>395eb7cb-5fcc-5579-a9c8-53e90c5bc87f</t>
        </is>
      </c>
      <c r="C432" s="15" t="inlineStr">
        <is>
          <t>VA</t>
        </is>
      </c>
      <c r="D432" s="15" t="inlineStr">
        <is>
          <t>2009 Ferrari SF90 Stradale</t>
        </is>
      </c>
      <c r="E432" s="15" t="inlineStr">
        <is>
          <t>03 Supercar</t>
        </is>
      </c>
      <c r="F432" s="16" t="n">
        <v>825000</v>
      </c>
      <c r="G432" s="17" t="n">
        <v>0.95</v>
      </c>
      <c r="H432" s="17" t="n">
        <v>1.09</v>
      </c>
      <c r="I432" s="17" t="n">
        <v>0.9591</v>
      </c>
      <c r="J432" s="17" t="n">
        <v>0.53</v>
      </c>
      <c r="K432" s="16">
        <f>ROUND(F432/100*G432*H432*I432/J432,2)</f>
        <v/>
      </c>
      <c r="L432" s="16" t="n">
        <v>15459.38</v>
      </c>
      <c r="M432" s="16">
        <f>L432-K432</f>
        <v/>
      </c>
      <c r="N432" s="15" t="inlineStr">
        <is>
          <t>refer</t>
        </is>
      </c>
      <c r="O432" s="15" t="inlineStr">
        <is>
          <t>indicative</t>
        </is>
      </c>
    </row>
    <row r="433">
      <c r="A433" s="3" t="inlineStr">
        <is>
          <t>2025-09-02</t>
        </is>
      </c>
      <c r="B433" s="3" t="inlineStr">
        <is>
          <t>77253850-aad6-5dc4-aeea-db647b290138</t>
        </is>
      </c>
      <c r="C433" s="3" t="inlineStr">
        <is>
          <t>LA</t>
        </is>
      </c>
      <c r="D433" s="3" t="inlineStr">
        <is>
          <t>1982 Alfa Romeo 8C 2900</t>
        </is>
      </c>
      <c r="E433" s="3" t="inlineStr">
        <is>
          <t>06 Vintage Pre-War (pre-1946)</t>
        </is>
      </c>
      <c r="F433" s="13" t="n">
        <v>555000</v>
      </c>
      <c r="G433" s="14" t="n">
        <v>0.38</v>
      </c>
      <c r="H433" s="14" t="n">
        <v>1.21</v>
      </c>
      <c r="I433" s="14" t="n">
        <v>0.9591</v>
      </c>
      <c r="J433" s="14" t="n">
        <v>0.53</v>
      </c>
      <c r="K433" s="13">
        <f>ROUND(F433/100*G433*H433*I433/J433,2)</f>
        <v/>
      </c>
      <c r="L433" s="13" t="n">
        <v>4617.96</v>
      </c>
      <c r="M433" s="13">
        <f>L433-K433</f>
        <v/>
      </c>
      <c r="N433" s="3" t="inlineStr">
        <is>
          <t>decline</t>
        </is>
      </c>
      <c r="O433" s="3" t="inlineStr">
        <is>
          <t>indicative</t>
        </is>
      </c>
    </row>
    <row r="434">
      <c r="A434" s="15" t="inlineStr">
        <is>
          <t>2025-09-20</t>
        </is>
      </c>
      <c r="B434" s="15" t="inlineStr">
        <is>
          <t>c96f898e-2a25-5acd-aeb0-38b29c787a30</t>
        </is>
      </c>
      <c r="C434" s="15" t="inlineStr">
        <is>
          <t>KS</t>
        </is>
      </c>
      <c r="D434" s="15" t="inlineStr">
        <is>
          <t>1970 Porsche 911 Turbo S</t>
        </is>
      </c>
      <c r="E434" s="15" t="inlineStr">
        <is>
          <t>01 Luxury Sedan/SUV</t>
        </is>
      </c>
      <c r="F434" s="16" t="n">
        <v>1065000</v>
      </c>
      <c r="G434" s="17" t="n">
        <v>0.55</v>
      </c>
      <c r="H434" s="17" t="n">
        <v>0.97</v>
      </c>
      <c r="I434" s="17" t="n">
        <v>0.9591</v>
      </c>
      <c r="J434" s="17" t="n">
        <v>0.53</v>
      </c>
      <c r="K434" s="16">
        <f>ROUND(F434/100*G434*H434*I434/J434,2)</f>
        <v/>
      </c>
      <c r="L434" s="16" t="n">
        <v>10281.87</v>
      </c>
      <c r="M434" s="16">
        <f>L434-K434</f>
        <v/>
      </c>
      <c r="N434" s="15" t="inlineStr">
        <is>
          <t>bind</t>
        </is>
      </c>
      <c r="O434" s="15" t="inlineStr">
        <is>
          <t>bound</t>
        </is>
      </c>
    </row>
    <row r="435">
      <c r="A435" s="3" t="inlineStr">
        <is>
          <t>2025-09-13</t>
        </is>
      </c>
      <c r="B435" s="3" t="inlineStr">
        <is>
          <t>f2df97f2-f3d1-59df-9e9f-2b9694f7cc94</t>
        </is>
      </c>
      <c r="C435" s="3" t="inlineStr">
        <is>
          <t>CA</t>
        </is>
      </c>
      <c r="D435" s="3" t="inlineStr">
        <is>
          <t>1960 BMW M8 Competition</t>
        </is>
      </c>
      <c r="E435" s="3" t="inlineStr">
        <is>
          <t>01 Luxury Sedan/SUV</t>
        </is>
      </c>
      <c r="F435" s="13" t="n">
        <v>595000</v>
      </c>
      <c r="G435" s="14" t="n">
        <v>0.65</v>
      </c>
      <c r="H435" s="14" t="n">
        <v>1.35</v>
      </c>
      <c r="I435" s="14" t="n">
        <v>0.9591</v>
      </c>
      <c r="J435" s="14" t="n">
        <v>0.53</v>
      </c>
      <c r="K435" s="13">
        <f>ROUND(F435/100*G435*H435*I435/J435,2)</f>
        <v/>
      </c>
      <c r="L435" s="13" t="n">
        <v>9448.27</v>
      </c>
      <c r="M435" s="13">
        <f>L435-K435</f>
        <v/>
      </c>
      <c r="N435" s="3" t="inlineStr">
        <is>
          <t>decline</t>
        </is>
      </c>
      <c r="O435" s="3" t="inlineStr">
        <is>
          <t>indicative</t>
        </is>
      </c>
    </row>
    <row r="436">
      <c r="A436" s="15" t="inlineStr">
        <is>
          <t>2025-09-30</t>
        </is>
      </c>
      <c r="B436" s="15" t="inlineStr">
        <is>
          <t>0d0dedb8-40f6-5dbf-a81d-19e407f5189f</t>
        </is>
      </c>
      <c r="C436" s="15" t="inlineStr">
        <is>
          <t>NV</t>
        </is>
      </c>
      <c r="D436" s="15" t="inlineStr">
        <is>
          <t>1978 Maserati GranTurismo</t>
        </is>
      </c>
      <c r="E436" s="15" t="inlineStr">
        <is>
          <t>01 Luxury Sedan/SUV</t>
        </is>
      </c>
      <c r="F436" s="16" t="n">
        <v>770000</v>
      </c>
      <c r="G436" s="17" t="n">
        <v>0.65</v>
      </c>
      <c r="H436" s="17" t="n">
        <v>1.17</v>
      </c>
      <c r="I436" s="17" t="n">
        <v>0.9591</v>
      </c>
      <c r="J436" s="17" t="n">
        <v>0.53</v>
      </c>
      <c r="K436" s="16">
        <f>ROUND(F436/100*G436*H436*I436/J436,2)</f>
        <v/>
      </c>
      <c r="L436" s="16" t="n">
        <v>10596.88</v>
      </c>
      <c r="M436" s="16">
        <f>L436-K436</f>
        <v/>
      </c>
      <c r="N436" s="15" t="inlineStr">
        <is>
          <t>decline</t>
        </is>
      </c>
      <c r="O436" s="15" t="inlineStr">
        <is>
          <t>indicative</t>
        </is>
      </c>
    </row>
    <row r="437">
      <c r="A437" s="3" t="inlineStr">
        <is>
          <t>2025-09-05</t>
        </is>
      </c>
      <c r="B437" s="3" t="inlineStr">
        <is>
          <t>acf9e540-43e8-5e04-95fe-db29082c1d46</t>
        </is>
      </c>
      <c r="C437" s="3" t="inlineStr">
        <is>
          <t>NY</t>
        </is>
      </c>
      <c r="D437" s="3" t="inlineStr">
        <is>
          <t>1990 Bentley Continental GT</t>
        </is>
      </c>
      <c r="E437" s="3" t="inlineStr">
        <is>
          <t>01 Luxury Sedan/SUV</t>
        </is>
      </c>
      <c r="F437" s="13" t="n">
        <v>445000</v>
      </c>
      <c r="G437" s="14" t="n">
        <v>0.75</v>
      </c>
      <c r="H437" s="14" t="n">
        <v>1.28</v>
      </c>
      <c r="I437" s="14" t="n">
        <v>0.9591</v>
      </c>
      <c r="J437" s="14" t="n">
        <v>0.53</v>
      </c>
      <c r="K437" s="13">
        <f>ROUND(F437/100*G437*H437*I437/J437,2)</f>
        <v/>
      </c>
      <c r="L437" s="13" t="n">
        <v>7730.71</v>
      </c>
      <c r="M437" s="13">
        <f>L437-K437</f>
        <v/>
      </c>
      <c r="N437" s="3" t="inlineStr">
        <is>
          <t>decline</t>
        </is>
      </c>
      <c r="O437" s="3" t="inlineStr">
        <is>
          <t>indicative</t>
        </is>
      </c>
    </row>
    <row r="438">
      <c r="A438" s="15" t="inlineStr">
        <is>
          <t>2025-09-30</t>
        </is>
      </c>
      <c r="B438" s="15" t="inlineStr">
        <is>
          <t>cc0f857e-3b93-5f02-965d-c441bbb89aab</t>
        </is>
      </c>
      <c r="C438" s="15" t="inlineStr">
        <is>
          <t>MA</t>
        </is>
      </c>
      <c r="D438" s="15" t="inlineStr">
        <is>
          <t>1959 McLaren 750S</t>
        </is>
      </c>
      <c r="E438" s="15" t="inlineStr">
        <is>
          <t>03 Supercar</t>
        </is>
      </c>
      <c r="F438" s="16" t="n">
        <v>900000</v>
      </c>
      <c r="G438" s="17" t="n">
        <v>0.95</v>
      </c>
      <c r="H438" s="17" t="n">
        <v>1.25</v>
      </c>
      <c r="I438" s="17" t="n">
        <v>0.9591</v>
      </c>
      <c r="J438" s="17" t="n">
        <v>0.53</v>
      </c>
      <c r="K438" s="16">
        <f>ROUND(F438/100*G438*H438*I438/J438,2)</f>
        <v/>
      </c>
      <c r="L438" s="16" t="n">
        <v>19340.34</v>
      </c>
      <c r="M438" s="16">
        <f>L438-K438</f>
        <v/>
      </c>
      <c r="N438" s="15" t="inlineStr">
        <is>
          <t>bind</t>
        </is>
      </c>
      <c r="O438" s="15" t="inlineStr">
        <is>
          <t>bound</t>
        </is>
      </c>
    </row>
    <row r="439">
      <c r="A439" s="3" t="inlineStr">
        <is>
          <t>2025-09-04</t>
        </is>
      </c>
      <c r="B439" s="3" t="inlineStr">
        <is>
          <t>af3f7e09-609d-51f2-b481-e192b7d3aa7b</t>
        </is>
      </c>
      <c r="C439" s="3" t="inlineStr">
        <is>
          <t>MN</t>
        </is>
      </c>
      <c r="D439" s="3" t="inlineStr">
        <is>
          <t>1971 Bentley Continental GT</t>
        </is>
      </c>
      <c r="E439" s="3" t="inlineStr">
        <is>
          <t>01 Luxury Sedan/SUV</t>
        </is>
      </c>
      <c r="F439" s="13" t="n">
        <v>325000</v>
      </c>
      <c r="G439" s="14" t="n">
        <v>0.75</v>
      </c>
      <c r="H439" s="14" t="n">
        <v>1.32</v>
      </c>
      <c r="I439" s="14" t="n">
        <v>0.9591</v>
      </c>
      <c r="J439" s="14" t="n">
        <v>0.53</v>
      </c>
      <c r="K439" s="13">
        <f>ROUND(F439/100*G439*H439*I439/J439,2)</f>
        <v/>
      </c>
      <c r="L439" s="13" t="n">
        <v>5822.46</v>
      </c>
      <c r="M439" s="13">
        <f>L439-K439</f>
        <v/>
      </c>
      <c r="N439" s="3" t="inlineStr">
        <is>
          <t>bind</t>
        </is>
      </c>
      <c r="O439" s="3" t="inlineStr">
        <is>
          <t>bound</t>
        </is>
      </c>
    </row>
    <row r="440">
      <c r="A440" s="15" t="inlineStr">
        <is>
          <t>2025-09-17</t>
        </is>
      </c>
      <c r="B440" s="15" t="inlineStr">
        <is>
          <t>c351a985-de3e-521c-aa99-aaaf928d4b8d</t>
        </is>
      </c>
      <c r="C440" s="15" t="inlineStr">
        <is>
          <t>AZ</t>
        </is>
      </c>
      <c r="D440" s="15" t="inlineStr">
        <is>
          <t>2001 Mercedes-Benz AMG GT</t>
        </is>
      </c>
      <c r="E440" s="15" t="inlineStr">
        <is>
          <t>01 Luxury Sedan/SUV</t>
        </is>
      </c>
      <c r="F440" s="16" t="n">
        <v>545000</v>
      </c>
      <c r="G440" s="17" t="n">
        <v>0.65</v>
      </c>
      <c r="H440" s="17" t="n">
        <v>1.01</v>
      </c>
      <c r="I440" s="17" t="n">
        <v>0.9591</v>
      </c>
      <c r="J440" s="17" t="n">
        <v>0.53</v>
      </c>
      <c r="K440" s="16">
        <f>ROUND(F440/100*G440*H440*I440/J440,2)</f>
        <v/>
      </c>
      <c r="L440" s="16" t="n">
        <v>6474.69</v>
      </c>
      <c r="M440" s="16">
        <f>L440-K440</f>
        <v/>
      </c>
      <c r="N440" s="15" t="inlineStr">
        <is>
          <t>bind</t>
        </is>
      </c>
      <c r="O440" s="15" t="inlineStr">
        <is>
          <t>bound</t>
        </is>
      </c>
    </row>
    <row r="441">
      <c r="A441" s="3" t="inlineStr">
        <is>
          <t>2025-09-10</t>
        </is>
      </c>
      <c r="B441" s="3" t="inlineStr">
        <is>
          <t>335e8b51-5236-52f7-bdcb-813dc75ef9f3</t>
        </is>
      </c>
      <c r="C441" s="3" t="inlineStr">
        <is>
          <t>ND</t>
        </is>
      </c>
      <c r="D441" s="3" t="inlineStr">
        <is>
          <t>1967 Bentley Continental GT</t>
        </is>
      </c>
      <c r="E441" s="3" t="inlineStr">
        <is>
          <t>01 Luxury Sedan/SUV</t>
        </is>
      </c>
      <c r="F441" s="13" t="n">
        <v>645000</v>
      </c>
      <c r="G441" s="14" t="n">
        <v>0.65</v>
      </c>
      <c r="H441" s="14" t="n">
        <v>1.02</v>
      </c>
      <c r="I441" s="14" t="n">
        <v>0.9591</v>
      </c>
      <c r="J441" s="14" t="n">
        <v>0.53</v>
      </c>
      <c r="K441" s="13">
        <f>ROUND(F441/100*G441*H441*I441/J441,2)</f>
        <v/>
      </c>
      <c r="L441" s="13" t="n">
        <v>7738.58</v>
      </c>
      <c r="M441" s="13">
        <f>L441-K441</f>
        <v/>
      </c>
      <c r="N441" s="3" t="inlineStr">
        <is>
          <t>bind</t>
        </is>
      </c>
      <c r="O441" s="3" t="inlineStr">
        <is>
          <t>bound</t>
        </is>
      </c>
    </row>
    <row r="442">
      <c r="A442" s="15" t="inlineStr">
        <is>
          <t>2025-09-21</t>
        </is>
      </c>
      <c r="B442" s="15" t="inlineStr">
        <is>
          <t>9761a724-18cf-5788-a1ba-b5bb5f8d8e7d</t>
        </is>
      </c>
      <c r="C442" s="15" t="inlineStr">
        <is>
          <t>PA</t>
        </is>
      </c>
      <c r="D442" s="15" t="inlineStr">
        <is>
          <t>2004 Mercedes-Benz AMG GT</t>
        </is>
      </c>
      <c r="E442" s="15" t="inlineStr">
        <is>
          <t>01 Luxury Sedan/SUV</t>
        </is>
      </c>
      <c r="F442" s="16" t="n">
        <v>325000</v>
      </c>
      <c r="G442" s="17" t="n">
        <v>0.75</v>
      </c>
      <c r="H442" s="17" t="n">
        <v>1</v>
      </c>
      <c r="I442" s="17" t="n">
        <v>0.9591</v>
      </c>
      <c r="J442" s="17" t="n">
        <v>0.53</v>
      </c>
      <c r="K442" s="16">
        <f>ROUND(F442/100*G442*H442*I442/J442,2)</f>
        <v/>
      </c>
      <c r="L442" s="16" t="n">
        <v>4410.96</v>
      </c>
      <c r="M442" s="16">
        <f>L442-K442</f>
        <v/>
      </c>
      <c r="N442" s="15" t="inlineStr">
        <is>
          <t>decline</t>
        </is>
      </c>
      <c r="O442" s="15" t="inlineStr">
        <is>
          <t>indicative</t>
        </is>
      </c>
    </row>
    <row r="443">
      <c r="A443" s="3" t="inlineStr">
        <is>
          <t>2025-09-24</t>
        </is>
      </c>
      <c r="B443" s="3" t="inlineStr">
        <is>
          <t>04f64d25-ef14-5dc1-a51e-d337e41db012</t>
        </is>
      </c>
      <c r="C443" s="3" t="inlineStr">
        <is>
          <t>GA</t>
        </is>
      </c>
      <c r="D443" s="3" t="inlineStr">
        <is>
          <t>1957 Porsche 911 Turbo S</t>
        </is>
      </c>
      <c r="E443" s="3" t="inlineStr">
        <is>
          <t>01 Luxury Sedan/SUV</t>
        </is>
      </c>
      <c r="F443" s="13" t="n">
        <v>330000</v>
      </c>
      <c r="G443" s="14" t="n">
        <v>0.75</v>
      </c>
      <c r="H443" s="14" t="n">
        <v>1.12</v>
      </c>
      <c r="I443" s="14" t="n">
        <v>0.9591</v>
      </c>
      <c r="J443" s="14" t="n">
        <v>0.53</v>
      </c>
      <c r="K443" s="13">
        <f>ROUND(F443/100*G443*H443*I443/J443,2)</f>
        <v/>
      </c>
      <c r="L443" s="13" t="n">
        <v>5016.28</v>
      </c>
      <c r="M443" s="13">
        <f>L443-K443</f>
        <v/>
      </c>
      <c r="N443" s="3" t="inlineStr">
        <is>
          <t>bind</t>
        </is>
      </c>
      <c r="O443" s="3" t="inlineStr">
        <is>
          <t>bound</t>
        </is>
      </c>
    </row>
    <row r="444">
      <c r="A444" s="15" t="inlineStr">
        <is>
          <t>2025-09-20</t>
        </is>
      </c>
      <c r="B444" s="15" t="inlineStr">
        <is>
          <t>85870d60-ca27-52a5-af62-85fed26818bf</t>
        </is>
      </c>
      <c r="C444" s="15" t="inlineStr">
        <is>
          <t>NM</t>
        </is>
      </c>
      <c r="D444" s="15" t="inlineStr">
        <is>
          <t>1964 Ferrari SF90 Stradale</t>
        </is>
      </c>
      <c r="E444" s="15" t="inlineStr">
        <is>
          <t>03 Supercar</t>
        </is>
      </c>
      <c r="F444" s="16" t="n">
        <v>745000</v>
      </c>
      <c r="G444" s="17" t="n">
        <v>0.95</v>
      </c>
      <c r="H444" s="17" t="n">
        <v>1.28</v>
      </c>
      <c r="I444" s="17" t="n">
        <v>0.9591</v>
      </c>
      <c r="J444" s="17" t="n">
        <v>0.53</v>
      </c>
      <c r="K444" s="16">
        <f>ROUND(F444/100*G444*H444*I444/J444,2)</f>
        <v/>
      </c>
      <c r="L444" s="16" t="n">
        <v>16393.73</v>
      </c>
      <c r="M444" s="16">
        <f>L444-K444</f>
        <v/>
      </c>
      <c r="N444" s="15" t="inlineStr">
        <is>
          <t>decline</t>
        </is>
      </c>
      <c r="O444" s="15" t="inlineStr">
        <is>
          <t>indicative</t>
        </is>
      </c>
    </row>
    <row r="445">
      <c r="A445" s="3" t="inlineStr">
        <is>
          <t>2025-09-12</t>
        </is>
      </c>
      <c r="B445" s="3" t="inlineStr">
        <is>
          <t>702a9965-9654-5bf4-a468-1a73fba10d0d</t>
        </is>
      </c>
      <c r="C445" s="3" t="inlineStr">
        <is>
          <t>CA</t>
        </is>
      </c>
      <c r="D445" s="3" t="inlineStr">
        <is>
          <t>2001 Lamborghini Huracan EVO</t>
        </is>
      </c>
      <c r="E445" s="3" t="inlineStr">
        <is>
          <t>03 Supercar</t>
        </is>
      </c>
      <c r="F445" s="13" t="n">
        <v>1675000</v>
      </c>
      <c r="G445" s="14" t="n">
        <v>0.8</v>
      </c>
      <c r="H445" s="14" t="n">
        <v>1.35</v>
      </c>
      <c r="I445" s="14" t="n">
        <v>0.9591</v>
      </c>
      <c r="J445" s="14" t="n">
        <v>0.53</v>
      </c>
      <c r="K445" s="13">
        <f>ROUND(F445/100*G445*H445*I445/J445,2)</f>
        <v/>
      </c>
      <c r="L445" s="13" t="n">
        <v>32736.08</v>
      </c>
      <c r="M445" s="13">
        <f>L445-K445</f>
        <v/>
      </c>
      <c r="N445" s="3" t="inlineStr">
        <is>
          <t>bind</t>
        </is>
      </c>
      <c r="O445" s="3" t="inlineStr">
        <is>
          <t>bound</t>
        </is>
      </c>
    </row>
    <row r="446">
      <c r="A446" s="15" t="inlineStr">
        <is>
          <t>2025-09-22</t>
        </is>
      </c>
      <c r="B446" s="15" t="inlineStr">
        <is>
          <t>4aaa572f-3bd8-5809-b5e9-b6401ed5256b</t>
        </is>
      </c>
      <c r="C446" s="15" t="inlineStr">
        <is>
          <t>AL</t>
        </is>
      </c>
      <c r="D446" s="15" t="inlineStr">
        <is>
          <t>1979 Lamborghini Huracan EVO</t>
        </is>
      </c>
      <c r="E446" s="15" t="inlineStr">
        <is>
          <t>03 Supercar</t>
        </is>
      </c>
      <c r="F446" s="16" t="n">
        <v>500000</v>
      </c>
      <c r="G446" s="17" t="n">
        <v>0.95</v>
      </c>
      <c r="H446" s="17" t="n">
        <v>1.27</v>
      </c>
      <c r="I446" s="17" t="n">
        <v>0.9591</v>
      </c>
      <c r="J446" s="17" t="n">
        <v>0.53</v>
      </c>
      <c r="K446" s="16">
        <f>ROUND(F446/100*G446*H446*I446/J446,2)</f>
        <v/>
      </c>
      <c r="L446" s="16" t="n">
        <v>10916.55</v>
      </c>
      <c r="M446" s="16">
        <f>L446-K446</f>
        <v/>
      </c>
      <c r="N446" s="15" t="inlineStr">
        <is>
          <t>bind</t>
        </is>
      </c>
      <c r="O446" s="15" t="inlineStr">
        <is>
          <t>bound</t>
        </is>
      </c>
    </row>
    <row r="447">
      <c r="A447" s="3" t="inlineStr">
        <is>
          <t>2025-09-13</t>
        </is>
      </c>
      <c r="B447" s="3" t="inlineStr">
        <is>
          <t>8439e914-df1d-5ae3-aa1d-9fa20586c6c0</t>
        </is>
      </c>
      <c r="C447" s="3" t="inlineStr">
        <is>
          <t>FL</t>
        </is>
      </c>
      <c r="D447" s="3" t="inlineStr">
        <is>
          <t>2010 Aston Martin DB12</t>
        </is>
      </c>
      <c r="E447" s="3" t="inlineStr">
        <is>
          <t>01 Luxury Sedan/SUV</t>
        </is>
      </c>
      <c r="F447" s="13" t="n">
        <v>630000</v>
      </c>
      <c r="G447" s="14" t="n">
        <v>0.65</v>
      </c>
      <c r="H447" s="14" t="n">
        <v>1.42</v>
      </c>
      <c r="I447" s="14" t="n">
        <v>0.9591</v>
      </c>
      <c r="J447" s="14" t="n">
        <v>0.53</v>
      </c>
      <c r="K447" s="13">
        <f>ROUND(F447/100*G447*H447*I447/J447,2)</f>
        <v/>
      </c>
      <c r="L447" s="13" t="n">
        <v>10522.78</v>
      </c>
      <c r="M447" s="13">
        <f>L447-K447</f>
        <v/>
      </c>
      <c r="N447" s="3" t="inlineStr">
        <is>
          <t>decline</t>
        </is>
      </c>
      <c r="O447" s="3" t="inlineStr">
        <is>
          <t>indicative</t>
        </is>
      </c>
    </row>
    <row r="448">
      <c r="A448" s="15" t="inlineStr">
        <is>
          <t>2025-09-11</t>
        </is>
      </c>
      <c r="B448" s="15" t="inlineStr">
        <is>
          <t>39068e50-b3f0-51b2-8da6-bd3b0792d49d</t>
        </is>
      </c>
      <c r="C448" s="15" t="inlineStr">
        <is>
          <t>VA</t>
        </is>
      </c>
      <c r="D448" s="15" t="inlineStr">
        <is>
          <t>2020 BMW M8 Competition</t>
        </is>
      </c>
      <c r="E448" s="15" t="inlineStr">
        <is>
          <t>01 Luxury Sedan/SUV</t>
        </is>
      </c>
      <c r="F448" s="16" t="n">
        <v>245000</v>
      </c>
      <c r="G448" s="17" t="n">
        <v>0.92</v>
      </c>
      <c r="H448" s="17" t="n">
        <v>1.09</v>
      </c>
      <c r="I448" s="17" t="n">
        <v>0.9591</v>
      </c>
      <c r="J448" s="17" t="n">
        <v>0.53</v>
      </c>
      <c r="K448" s="16">
        <f>ROUND(F448/100*G448*H448*I448/J448,2)</f>
        <v/>
      </c>
      <c r="L448" s="16" t="n">
        <v>4445.98</v>
      </c>
      <c r="M448" s="16">
        <f>L448-K448</f>
        <v/>
      </c>
      <c r="N448" s="15" t="inlineStr">
        <is>
          <t>bind</t>
        </is>
      </c>
      <c r="O448" s="15" t="inlineStr">
        <is>
          <t>bound</t>
        </is>
      </c>
    </row>
    <row r="449">
      <c r="A449" s="3" t="inlineStr">
        <is>
          <t>2025-09-21</t>
        </is>
      </c>
      <c r="B449" s="3" t="inlineStr">
        <is>
          <t>c86841a7-cd5d-58e3-9d1b-f61731d5ea84</t>
        </is>
      </c>
      <c r="C449" s="3" t="inlineStr">
        <is>
          <t>IN</t>
        </is>
      </c>
      <c r="D449" s="3" t="inlineStr">
        <is>
          <t>1976 Lamborghini Huracan EVO</t>
        </is>
      </c>
      <c r="E449" s="3" t="inlineStr">
        <is>
          <t>03 Supercar</t>
        </is>
      </c>
      <c r="F449" s="13" t="n">
        <v>985000</v>
      </c>
      <c r="G449" s="14" t="n">
        <v>0.95</v>
      </c>
      <c r="H449" s="14" t="n">
        <v>1.23</v>
      </c>
      <c r="I449" s="14" t="n">
        <v>0.9591</v>
      </c>
      <c r="J449" s="14" t="n">
        <v>0.53</v>
      </c>
      <c r="K449" s="13">
        <f>ROUND(F449/100*G449*H449*I449/J449,2)</f>
        <v/>
      </c>
      <c r="L449" s="13" t="n">
        <v>20828.26</v>
      </c>
      <c r="M449" s="13">
        <f>L449-K449</f>
        <v/>
      </c>
      <c r="N449" s="3" t="inlineStr">
        <is>
          <t>bind</t>
        </is>
      </c>
      <c r="O449" s="3" t="inlineStr">
        <is>
          <t>bound</t>
        </is>
      </c>
    </row>
    <row r="450">
      <c r="A450" s="15" t="inlineStr">
        <is>
          <t>2025-09-27</t>
        </is>
      </c>
      <c r="B450" s="15" t="inlineStr">
        <is>
          <t>b1954bd7-0cde-527f-8e42-bea35e85c678</t>
        </is>
      </c>
      <c r="C450" s="15" t="inlineStr">
        <is>
          <t>KS</t>
        </is>
      </c>
      <c r="D450" s="15" t="inlineStr">
        <is>
          <t>2014 Porsche 911 Turbo S</t>
        </is>
      </c>
      <c r="E450" s="15" t="inlineStr">
        <is>
          <t>01 Luxury Sedan/SUV</t>
        </is>
      </c>
      <c r="F450" s="16" t="n">
        <v>175000</v>
      </c>
      <c r="G450" s="17" t="n">
        <v>0.92</v>
      </c>
      <c r="H450" s="17" t="n">
        <v>0.97</v>
      </c>
      <c r="I450" s="17" t="n">
        <v>0.9591</v>
      </c>
      <c r="J450" s="17" t="n">
        <v>0.53</v>
      </c>
      <c r="K450" s="16">
        <f>ROUND(F450/100*G450*H450*I450/J450,2)</f>
        <v/>
      </c>
      <c r="L450" s="16" t="n">
        <v>2826.08</v>
      </c>
      <c r="M450" s="16">
        <f>L450-K450</f>
        <v/>
      </c>
      <c r="N450" s="15" t="inlineStr">
        <is>
          <t>bind</t>
        </is>
      </c>
      <c r="O450" s="15" t="inlineStr">
        <is>
          <t>bound</t>
        </is>
      </c>
    </row>
    <row r="451">
      <c r="A451" s="3" t="inlineStr">
        <is>
          <t>2025-09-20</t>
        </is>
      </c>
      <c r="B451" s="3" t="inlineStr">
        <is>
          <t>868d20ff-6f95-5676-a797-d400cf0deccb</t>
        </is>
      </c>
      <c r="C451" s="3" t="inlineStr">
        <is>
          <t>AR</t>
        </is>
      </c>
      <c r="D451" s="3" t="inlineStr">
        <is>
          <t>1975 BMW M8 Competition</t>
        </is>
      </c>
      <c r="E451" s="3" t="inlineStr">
        <is>
          <t>01 Luxury Sedan/SUV</t>
        </is>
      </c>
      <c r="F451" s="13" t="n">
        <v>140000</v>
      </c>
      <c r="G451" s="14" t="n">
        <v>0.92</v>
      </c>
      <c r="H451" s="14" t="n">
        <v>1.38</v>
      </c>
      <c r="I451" s="14" t="n">
        <v>0.9591</v>
      </c>
      <c r="J451" s="14" t="n">
        <v>0.53</v>
      </c>
      <c r="K451" s="13">
        <f>ROUND(F451/100*G451*H451*I451/J451,2)</f>
        <v/>
      </c>
      <c r="L451" s="13" t="n">
        <v>3216.5</v>
      </c>
      <c r="M451" s="13">
        <f>L451-K451</f>
        <v/>
      </c>
      <c r="N451" s="3" t="inlineStr">
        <is>
          <t>decline</t>
        </is>
      </c>
      <c r="O451" s="3" t="inlineStr">
        <is>
          <t>indicative</t>
        </is>
      </c>
    </row>
    <row r="452">
      <c r="A452" s="15" t="inlineStr">
        <is>
          <t>2025-09-30</t>
        </is>
      </c>
      <c r="B452" s="15" t="inlineStr">
        <is>
          <t>46d376b0-84c6-53cb-a4d0-ed747d09e409</t>
        </is>
      </c>
      <c r="C452" s="15" t="inlineStr">
        <is>
          <t>DE</t>
        </is>
      </c>
      <c r="D452" s="15" t="inlineStr">
        <is>
          <t>2001 Bentley Continental GT</t>
        </is>
      </c>
      <c r="E452" s="15" t="inlineStr">
        <is>
          <t>01 Luxury Sedan/SUV</t>
        </is>
      </c>
      <c r="F452" s="16" t="n">
        <v>200000</v>
      </c>
      <c r="G452" s="17" t="n">
        <v>0.92</v>
      </c>
      <c r="H452" s="17" t="n">
        <v>1.25</v>
      </c>
      <c r="I452" s="17" t="n">
        <v>0.9591</v>
      </c>
      <c r="J452" s="17" t="n">
        <v>0.53</v>
      </c>
      <c r="K452" s="16">
        <f>ROUND(F452/100*G452*H452*I452/J452,2)</f>
        <v/>
      </c>
      <c r="L452" s="16" t="n">
        <v>4162.13</v>
      </c>
      <c r="M452" s="16">
        <f>L452-K452</f>
        <v/>
      </c>
      <c r="N452" s="15" t="inlineStr">
        <is>
          <t>bind</t>
        </is>
      </c>
      <c r="O452" s="15" t="inlineStr">
        <is>
          <t>bound</t>
        </is>
      </c>
    </row>
    <row r="453">
      <c r="A453" s="3" t="inlineStr">
        <is>
          <t>2025-09-26</t>
        </is>
      </c>
      <c r="B453" s="3" t="inlineStr">
        <is>
          <t>0f910b90-f3f9-5fea-80b9-08be0293a2b0</t>
        </is>
      </c>
      <c r="C453" s="3" t="inlineStr">
        <is>
          <t>MA</t>
        </is>
      </c>
      <c r="D453" s="3" t="inlineStr">
        <is>
          <t>1966 Porsche 911 Turbo S</t>
        </is>
      </c>
      <c r="E453" s="3" t="inlineStr">
        <is>
          <t>01 Luxury Sedan/SUV</t>
        </is>
      </c>
      <c r="F453" s="13" t="n">
        <v>335000</v>
      </c>
      <c r="G453" s="14" t="n">
        <v>0.75</v>
      </c>
      <c r="H453" s="14" t="n">
        <v>1.25</v>
      </c>
      <c r="I453" s="14" t="n">
        <v>0.9591</v>
      </c>
      <c r="J453" s="14" t="n">
        <v>0.53</v>
      </c>
      <c r="K453" s="13">
        <f>ROUND(F453/100*G453*H453*I453/J453,2)</f>
        <v/>
      </c>
      <c r="L453" s="13" t="n">
        <v>5683.35</v>
      </c>
      <c r="M453" s="13">
        <f>L453-K453</f>
        <v/>
      </c>
      <c r="N453" s="3" t="inlineStr">
        <is>
          <t>bind</t>
        </is>
      </c>
      <c r="O453" s="3" t="inlineStr">
        <is>
          <t>bound</t>
        </is>
      </c>
    </row>
    <row r="454">
      <c r="A454" s="15" t="inlineStr">
        <is>
          <t>2025-09-22</t>
        </is>
      </c>
      <c r="B454" s="15" t="inlineStr">
        <is>
          <t>eec38b63-bae1-5848-be85-55ce531fd4c7</t>
        </is>
      </c>
      <c r="C454" s="15" t="inlineStr">
        <is>
          <t>CA</t>
        </is>
      </c>
      <c r="D454" s="15" t="inlineStr">
        <is>
          <t>1989 Maserati GranTurismo</t>
        </is>
      </c>
      <c r="E454" s="15" t="inlineStr">
        <is>
          <t>01 Luxury Sedan/SUV</t>
        </is>
      </c>
      <c r="F454" s="16" t="n">
        <v>345000</v>
      </c>
      <c r="G454" s="17" t="n">
        <v>0.75</v>
      </c>
      <c r="H454" s="17" t="n">
        <v>1.35</v>
      </c>
      <c r="I454" s="17" t="n">
        <v>0.9591</v>
      </c>
      <c r="J454" s="17" t="n">
        <v>0.53</v>
      </c>
      <c r="K454" s="16">
        <f>ROUND(F454/100*G454*H454*I454/J454,2)</f>
        <v/>
      </c>
      <c r="L454" s="16" t="n">
        <v>6321.24</v>
      </c>
      <c r="M454" s="16">
        <f>L454-K454</f>
        <v/>
      </c>
      <c r="N454" s="15" t="inlineStr">
        <is>
          <t>decline</t>
        </is>
      </c>
      <c r="O454" s="15" t="inlineStr">
        <is>
          <t>indicative</t>
        </is>
      </c>
    </row>
    <row r="455">
      <c r="A455" s="3" t="inlineStr">
        <is>
          <t>2025-09-02</t>
        </is>
      </c>
      <c r="B455" s="3" t="inlineStr">
        <is>
          <t>5faf84b1-2189-5ea2-80dc-922d3e2191b8</t>
        </is>
      </c>
      <c r="C455" s="3" t="inlineStr">
        <is>
          <t>MA</t>
        </is>
      </c>
      <c r="D455" s="3" t="inlineStr">
        <is>
          <t>1999 Maserati GranTurismo</t>
        </is>
      </c>
      <c r="E455" s="3" t="inlineStr">
        <is>
          <t>01 Luxury Sedan/SUV</t>
        </is>
      </c>
      <c r="F455" s="13" t="n">
        <v>105000</v>
      </c>
      <c r="G455" s="14" t="n">
        <v>0.92</v>
      </c>
      <c r="H455" s="14" t="n">
        <v>1.25</v>
      </c>
      <c r="I455" s="14" t="n">
        <v>0.9591</v>
      </c>
      <c r="J455" s="14" t="n">
        <v>0.53</v>
      </c>
      <c r="K455" s="13">
        <f>ROUND(F455/100*G455*H455*I455/J455,2)</f>
        <v/>
      </c>
      <c r="L455" s="13" t="n">
        <v>2185.12</v>
      </c>
      <c r="M455" s="13">
        <f>L455-K455</f>
        <v/>
      </c>
      <c r="N455" s="3" t="inlineStr">
        <is>
          <t>bind</t>
        </is>
      </c>
      <c r="O455" s="3" t="inlineStr">
        <is>
          <t>bound</t>
        </is>
      </c>
    </row>
    <row r="456">
      <c r="A456" s="15" t="inlineStr">
        <is>
          <t>2025-09-28</t>
        </is>
      </c>
      <c r="B456" s="15" t="inlineStr">
        <is>
          <t>5fc544ed-d908-586c-81a2-bcd44b355abb</t>
        </is>
      </c>
      <c r="C456" s="15" t="inlineStr">
        <is>
          <t>UT</t>
        </is>
      </c>
      <c r="D456" s="15" t="inlineStr">
        <is>
          <t>2021 Mercedes-Benz 280SL Pagoda</t>
        </is>
      </c>
      <c r="E456" s="15" t="inlineStr">
        <is>
          <t>07 Post-War Classic (1946-1972)</t>
        </is>
      </c>
      <c r="F456" s="16" t="n">
        <v>1680000</v>
      </c>
      <c r="G456" s="17" t="n">
        <v>0.38</v>
      </c>
      <c r="H456" s="17" t="n">
        <v>1.35</v>
      </c>
      <c r="I456" s="17" t="n">
        <v>0.9591</v>
      </c>
      <c r="J456" s="17" t="n">
        <v>0.53</v>
      </c>
      <c r="K456" s="16">
        <f>ROUND(F456/100*G456*H456*I456/J456,2)</f>
        <v/>
      </c>
      <c r="L456" s="16" t="n">
        <v>15596.05</v>
      </c>
      <c r="M456" s="16">
        <f>L456-K456</f>
        <v/>
      </c>
      <c r="N456" s="15" t="inlineStr">
        <is>
          <t>decline</t>
        </is>
      </c>
      <c r="O456" s="15" t="inlineStr">
        <is>
          <t>indicative</t>
        </is>
      </c>
    </row>
    <row r="457">
      <c r="A457" s="3" t="inlineStr">
        <is>
          <t>2025-09-04</t>
        </is>
      </c>
      <c r="B457" s="3" t="inlineStr">
        <is>
          <t>3ae11889-dd57-51d0-84b6-0b78f8101d5b</t>
        </is>
      </c>
      <c r="C457" s="3" t="inlineStr">
        <is>
          <t>CA</t>
        </is>
      </c>
      <c r="D457" s="3" t="inlineStr">
        <is>
          <t>1977 Mercedes-Benz 280SL Pagoda</t>
        </is>
      </c>
      <c r="E457" s="3" t="inlineStr">
        <is>
          <t>07 Post-War Classic (1946-1972)</t>
        </is>
      </c>
      <c r="F457" s="13" t="n">
        <v>1950000</v>
      </c>
      <c r="G457" s="14" t="n">
        <v>0.38</v>
      </c>
      <c r="H457" s="14" t="n">
        <v>1.35</v>
      </c>
      <c r="I457" s="14" t="n">
        <v>0.9591</v>
      </c>
      <c r="J457" s="14" t="n">
        <v>0.53</v>
      </c>
      <c r="K457" s="13">
        <f>ROUND(F457/100*G457*H457*I457/J457,2)</f>
        <v/>
      </c>
      <c r="L457" s="13" t="n">
        <v>18102.56</v>
      </c>
      <c r="M457" s="13">
        <f>L457-K457</f>
        <v/>
      </c>
      <c r="N457" s="3" t="inlineStr">
        <is>
          <t>bind</t>
        </is>
      </c>
      <c r="O457" s="3" t="inlineStr">
        <is>
          <t>bound</t>
        </is>
      </c>
    </row>
    <row r="458">
      <c r="A458" s="15" t="inlineStr">
        <is>
          <t>2025-09-15</t>
        </is>
      </c>
      <c r="B458" s="15" t="inlineStr">
        <is>
          <t>bb6a7a04-bd90-509e-98cb-af6960235454</t>
        </is>
      </c>
      <c r="C458" s="15" t="inlineStr">
        <is>
          <t>NJ</t>
        </is>
      </c>
      <c r="D458" s="15" t="inlineStr">
        <is>
          <t>1995 Ringbrothers Mustang</t>
        </is>
      </c>
      <c r="E458" s="15" t="inlineStr">
        <is>
          <t>11 Restomod/Coachbuilt</t>
        </is>
      </c>
      <c r="F458" s="16" t="n">
        <v>470000</v>
      </c>
      <c r="G458" s="17" t="n">
        <v>0.88</v>
      </c>
      <c r="H458" s="17" t="n">
        <v>0.91</v>
      </c>
      <c r="I458" s="17" t="n">
        <v>0.9591</v>
      </c>
      <c r="J458" s="17" t="n">
        <v>0.53</v>
      </c>
      <c r="K458" s="16">
        <f>ROUND(F458/100*G458*H458*I458/J458,2)</f>
        <v/>
      </c>
      <c r="L458" s="16" t="n">
        <v>6810.98</v>
      </c>
      <c r="M458" s="16">
        <f>L458-K458</f>
        <v/>
      </c>
      <c r="N458" s="15" t="inlineStr">
        <is>
          <t>bind</t>
        </is>
      </c>
      <c r="O458" s="15" t="inlineStr">
        <is>
          <t>bound</t>
        </is>
      </c>
    </row>
    <row r="459">
      <c r="A459" s="3" t="inlineStr">
        <is>
          <t>2025-09-04</t>
        </is>
      </c>
      <c r="B459" s="3" t="inlineStr">
        <is>
          <t>76024d30-c80e-5b52-b891-82c13bd73359</t>
        </is>
      </c>
      <c r="C459" s="3" t="inlineStr">
        <is>
          <t>SC</t>
        </is>
      </c>
      <c r="D459" s="3" t="inlineStr">
        <is>
          <t>2001 Ferrari 296 GTB</t>
        </is>
      </c>
      <c r="E459" s="3" t="inlineStr">
        <is>
          <t>03 Supercar</t>
        </is>
      </c>
      <c r="F459" s="13" t="n">
        <v>1655000</v>
      </c>
      <c r="G459" s="14" t="n">
        <v>0.8</v>
      </c>
      <c r="H459" s="14" t="n">
        <v>1.24</v>
      </c>
      <c r="I459" s="14" t="n">
        <v>0.9591</v>
      </c>
      <c r="J459" s="14" t="n">
        <v>0.53</v>
      </c>
      <c r="K459" s="13">
        <f>ROUND(F459/100*G459*H459*I459/J459,2)</f>
        <v/>
      </c>
      <c r="L459" s="13" t="n">
        <v>29709.66</v>
      </c>
      <c r="M459" s="13">
        <f>L459-K459</f>
        <v/>
      </c>
      <c r="N459" s="3" t="inlineStr">
        <is>
          <t>decline</t>
        </is>
      </c>
      <c r="O459" s="3" t="inlineStr">
        <is>
          <t>indicative</t>
        </is>
      </c>
    </row>
    <row r="460">
      <c r="A460" s="15" t="inlineStr">
        <is>
          <t>2025-09-05</t>
        </is>
      </c>
      <c r="B460" s="15" t="inlineStr">
        <is>
          <t>d1431c85-3aa1-5dae-8276-08281cfadae9</t>
        </is>
      </c>
      <c r="C460" s="15" t="inlineStr">
        <is>
          <t>MT</t>
        </is>
      </c>
      <c r="D460" s="15" t="inlineStr">
        <is>
          <t>1985 Aston Martin DB5</t>
        </is>
      </c>
      <c r="E460" s="15" t="inlineStr">
        <is>
          <t>07 Post-War Classic (1946-1972)</t>
        </is>
      </c>
      <c r="F460" s="16" t="n">
        <v>290000</v>
      </c>
      <c r="G460" s="17" t="n">
        <v>0.48</v>
      </c>
      <c r="H460" s="17" t="n">
        <v>0.93</v>
      </c>
      <c r="I460" s="17" t="n">
        <v>0.9591</v>
      </c>
      <c r="J460" s="17" t="n">
        <v>0.53</v>
      </c>
      <c r="K460" s="16">
        <f>ROUND(F460/100*G460*H460*I460/J460,2)</f>
        <v/>
      </c>
      <c r="L460" s="16" t="n">
        <v>2342.67</v>
      </c>
      <c r="M460" s="16">
        <f>L460-K460</f>
        <v/>
      </c>
      <c r="N460" s="15" t="inlineStr">
        <is>
          <t>bind</t>
        </is>
      </c>
      <c r="O460" s="15" t="inlineStr">
        <is>
          <t>bound</t>
        </is>
      </c>
    </row>
    <row r="461">
      <c r="A461" s="3" t="inlineStr">
        <is>
          <t>2025-09-23</t>
        </is>
      </c>
      <c r="B461" s="3" t="inlineStr">
        <is>
          <t>6b9e1ac5-6125-54e4-988b-b245e7ac20ca</t>
        </is>
      </c>
      <c r="C461" s="3" t="inlineStr">
        <is>
          <t>NJ</t>
        </is>
      </c>
      <c r="D461" s="3" t="inlineStr">
        <is>
          <t>2024 Mercedes-Benz AMG GT</t>
        </is>
      </c>
      <c r="E461" s="3" t="inlineStr">
        <is>
          <t>01 Luxury Sedan/SUV</t>
        </is>
      </c>
      <c r="F461" s="13" t="n">
        <v>400000</v>
      </c>
      <c r="G461" s="14" t="n">
        <v>0.75</v>
      </c>
      <c r="H461" s="14" t="n">
        <v>0.91</v>
      </c>
      <c r="I461" s="14" t="n">
        <v>0.9591</v>
      </c>
      <c r="J461" s="14" t="n">
        <v>0.53</v>
      </c>
      <c r="K461" s="13">
        <f>ROUND(F461/100*G461*H461*I461/J461,2)</f>
        <v/>
      </c>
      <c r="L461" s="13" t="n">
        <v>4940.27</v>
      </c>
      <c r="M461" s="13">
        <f>L461-K461</f>
        <v/>
      </c>
      <c r="N461" s="3" t="inlineStr">
        <is>
          <t>bind</t>
        </is>
      </c>
      <c r="O461" s="3" t="inlineStr">
        <is>
          <t>bound</t>
        </is>
      </c>
    </row>
    <row r="462">
      <c r="A462" s="15" t="inlineStr">
        <is>
          <t>2025-09-09</t>
        </is>
      </c>
      <c r="B462" s="15" t="inlineStr">
        <is>
          <t>ba1940b0-d968-5b41-bcee-ef960321117e</t>
        </is>
      </c>
      <c r="C462" s="15" t="inlineStr">
        <is>
          <t>CO</t>
        </is>
      </c>
      <c r="D462" s="15" t="inlineStr">
        <is>
          <t>1971 Singer 911 Reimagined</t>
        </is>
      </c>
      <c r="E462" s="15" t="inlineStr">
        <is>
          <t>11 Restomod/Coachbuilt</t>
        </is>
      </c>
      <c r="F462" s="16" t="n">
        <v>580000</v>
      </c>
      <c r="G462" s="17" t="n">
        <v>0.78</v>
      </c>
      <c r="H462" s="17" t="n">
        <v>1.1</v>
      </c>
      <c r="I462" s="17" t="n">
        <v>0.9591</v>
      </c>
      <c r="J462" s="17" t="n">
        <v>0.53</v>
      </c>
      <c r="K462" s="16">
        <f>ROUND(F462/100*G462*H462*I462/J462,2)</f>
        <v/>
      </c>
      <c r="L462" s="16" t="n">
        <v>9005.4</v>
      </c>
      <c r="M462" s="16">
        <f>L462-K462</f>
        <v/>
      </c>
      <c r="N462" s="15" t="inlineStr">
        <is>
          <t>bind</t>
        </is>
      </c>
      <c r="O462" s="15" t="inlineStr">
        <is>
          <t>bound</t>
        </is>
      </c>
    </row>
    <row r="463">
      <c r="A463" s="3" t="inlineStr">
        <is>
          <t>2025-09-20</t>
        </is>
      </c>
      <c r="B463" s="3" t="inlineStr">
        <is>
          <t>9569958c-c3b0-5131-851f-2fa6e10a4fa1</t>
        </is>
      </c>
      <c r="C463" s="3" t="inlineStr">
        <is>
          <t>AL</t>
        </is>
      </c>
      <c r="D463" s="3" t="inlineStr">
        <is>
          <t>1961 Bentley Continental GT</t>
        </is>
      </c>
      <c r="E463" s="3" t="inlineStr">
        <is>
          <t>01 Luxury Sedan/SUV</t>
        </is>
      </c>
      <c r="F463" s="13" t="n">
        <v>615000</v>
      </c>
      <c r="G463" s="14" t="n">
        <v>0.65</v>
      </c>
      <c r="H463" s="14" t="n">
        <v>1.27</v>
      </c>
      <c r="I463" s="14" t="n">
        <v>0.9591</v>
      </c>
      <c r="J463" s="14" t="n">
        <v>0.53</v>
      </c>
      <c r="K463" s="13">
        <f>ROUND(F463/100*G463*H463*I463/J463,2)</f>
        <v/>
      </c>
      <c r="L463" s="13" t="n">
        <v>9187.139999999999</v>
      </c>
      <c r="M463" s="13">
        <f>L463-K463</f>
        <v/>
      </c>
      <c r="N463" s="3" t="inlineStr">
        <is>
          <t>decline</t>
        </is>
      </c>
      <c r="O463" s="3" t="inlineStr">
        <is>
          <t>indicative</t>
        </is>
      </c>
    </row>
    <row r="464">
      <c r="A464" s="15" t="inlineStr">
        <is>
          <t>2025-09-28</t>
        </is>
      </c>
      <c r="B464" s="15" t="inlineStr">
        <is>
          <t>a88c69bf-8586-5bb2-8f60-500d974c3523</t>
        </is>
      </c>
      <c r="C464" s="15" t="inlineStr">
        <is>
          <t>RI</t>
        </is>
      </c>
      <c r="D464" s="15" t="inlineStr">
        <is>
          <t>2002 Singer 911 Reimagined</t>
        </is>
      </c>
      <c r="E464" s="15" t="inlineStr">
        <is>
          <t>11 Restomod/Coachbuilt</t>
        </is>
      </c>
      <c r="F464" s="16" t="n">
        <v>625000</v>
      </c>
      <c r="G464" s="17" t="n">
        <v>0.78</v>
      </c>
      <c r="H464" s="17" t="n">
        <v>1.37</v>
      </c>
      <c r="I464" s="17" t="n">
        <v>0.9591</v>
      </c>
      <c r="J464" s="17" t="n">
        <v>0.53</v>
      </c>
      <c r="K464" s="16">
        <f>ROUND(F464/100*G464*H464*I464/J464,2)</f>
        <v/>
      </c>
      <c r="L464" s="16" t="n">
        <v>12086.02</v>
      </c>
      <c r="M464" s="16">
        <f>L464-K464</f>
        <v/>
      </c>
      <c r="N464" s="15" t="inlineStr">
        <is>
          <t>decline</t>
        </is>
      </c>
      <c r="O464" s="15" t="inlineStr">
        <is>
          <t>indicative</t>
        </is>
      </c>
    </row>
    <row r="465">
      <c r="A465" s="3" t="inlineStr">
        <is>
          <t>2025-09-06</t>
        </is>
      </c>
      <c r="B465" s="3" t="inlineStr">
        <is>
          <t>172c1b1b-bd6c-59e0-afb9-ba358d591989</t>
        </is>
      </c>
      <c r="C465" s="3" t="inlineStr">
        <is>
          <t>TX</t>
        </is>
      </c>
      <c r="D465" s="3" t="inlineStr">
        <is>
          <t>2022 Lamborghini Huracan EVO</t>
        </is>
      </c>
      <c r="E465" s="3" t="inlineStr">
        <is>
          <t>03 Supercar</t>
        </is>
      </c>
      <c r="F465" s="13" t="n">
        <v>1010000</v>
      </c>
      <c r="G465" s="14" t="n">
        <v>0.8</v>
      </c>
      <c r="H465" s="14" t="n">
        <v>1.15</v>
      </c>
      <c r="I465" s="14" t="n">
        <v>0.9591</v>
      </c>
      <c r="J465" s="14" t="n">
        <v>0.53</v>
      </c>
      <c r="K465" s="13">
        <f>ROUND(F465/100*G465*H465*I465/J465,2)</f>
        <v/>
      </c>
      <c r="L465" s="13" t="n">
        <v>16815.02</v>
      </c>
      <c r="M465" s="13">
        <f>L465-K465</f>
        <v/>
      </c>
      <c r="N465" s="3" t="inlineStr">
        <is>
          <t>decline</t>
        </is>
      </c>
      <c r="O465" s="3" t="inlineStr">
        <is>
          <t>indicative</t>
        </is>
      </c>
    </row>
    <row r="466">
      <c r="A466" s="15" t="inlineStr">
        <is>
          <t>2025-09-16</t>
        </is>
      </c>
      <c r="B466" s="15" t="inlineStr">
        <is>
          <t>222e0f94-2877-5d10-b312-1ae1662322b3</t>
        </is>
      </c>
      <c r="C466" s="15" t="inlineStr">
        <is>
          <t>CO</t>
        </is>
      </c>
      <c r="D466" s="15" t="inlineStr">
        <is>
          <t>1970 BMW M8 Competition</t>
        </is>
      </c>
      <c r="E466" s="15" t="inlineStr">
        <is>
          <t>01 Luxury Sedan/SUV</t>
        </is>
      </c>
      <c r="F466" s="16" t="n">
        <v>495000</v>
      </c>
      <c r="G466" s="17" t="n">
        <v>0.75</v>
      </c>
      <c r="H466" s="17" t="n">
        <v>1.1</v>
      </c>
      <c r="I466" s="17" t="n">
        <v>0.9591</v>
      </c>
      <c r="J466" s="17" t="n">
        <v>0.53</v>
      </c>
      <c r="K466" s="16">
        <f>ROUND(F466/100*G466*H466*I466/J466,2)</f>
        <v/>
      </c>
      <c r="L466" s="16" t="n">
        <v>7390.05</v>
      </c>
      <c r="M466" s="16">
        <f>L466-K466</f>
        <v/>
      </c>
      <c r="N466" s="15" t="inlineStr">
        <is>
          <t>bind</t>
        </is>
      </c>
      <c r="O466" s="15" t="inlineStr">
        <is>
          <t>bound</t>
        </is>
      </c>
    </row>
    <row r="467">
      <c r="A467" s="3" t="inlineStr">
        <is>
          <t>2025-09-11</t>
        </is>
      </c>
      <c r="B467" s="3" t="inlineStr">
        <is>
          <t>be450e29-46cd-53ed-a7ec-db313d35da8e</t>
        </is>
      </c>
      <c r="C467" s="3" t="inlineStr">
        <is>
          <t>AL</t>
        </is>
      </c>
      <c r="D467" s="3" t="inlineStr">
        <is>
          <t>1970 Mercedes-Benz AMG GT</t>
        </is>
      </c>
      <c r="E467" s="3" t="inlineStr">
        <is>
          <t>01 Luxury Sedan/SUV</t>
        </is>
      </c>
      <c r="F467" s="13" t="n">
        <v>835000</v>
      </c>
      <c r="G467" s="14" t="n">
        <v>0.65</v>
      </c>
      <c r="H467" s="14" t="n">
        <v>1.27</v>
      </c>
      <c r="I467" s="14" t="n">
        <v>0.9591</v>
      </c>
      <c r="J467" s="14" t="n">
        <v>0.53</v>
      </c>
      <c r="K467" s="13">
        <f>ROUND(F467/100*G467*H467*I467/J467,2)</f>
        <v/>
      </c>
      <c r="L467" s="13" t="n">
        <v>12473.59</v>
      </c>
      <c r="M467" s="13">
        <f>L467-K467</f>
        <v/>
      </c>
      <c r="N467" s="3" t="inlineStr">
        <is>
          <t>bind</t>
        </is>
      </c>
      <c r="O467" s="3" t="inlineStr">
        <is>
          <t>bound</t>
        </is>
      </c>
    </row>
    <row r="468">
      <c r="A468" s="15" t="inlineStr">
        <is>
          <t>2025-09-03</t>
        </is>
      </c>
      <c r="B468" s="15" t="inlineStr">
        <is>
          <t>154db274-8c8e-56d5-971e-ecc25fecdb2c</t>
        </is>
      </c>
      <c r="C468" s="15" t="inlineStr">
        <is>
          <t>OH</t>
        </is>
      </c>
      <c r="D468" s="15" t="inlineStr">
        <is>
          <t>1999 Alfa Romeo 8C 2900</t>
        </is>
      </c>
      <c r="E468" s="15" t="inlineStr">
        <is>
          <t>06 Vintage Pre-War (pre-1946)</t>
        </is>
      </c>
      <c r="F468" s="16" t="n">
        <v>635000</v>
      </c>
      <c r="G468" s="17" t="n">
        <v>0.38</v>
      </c>
      <c r="H468" s="17" t="n">
        <v>1.39</v>
      </c>
      <c r="I468" s="17" t="n">
        <v>0.9591</v>
      </c>
      <c r="J468" s="17" t="n">
        <v>0.53</v>
      </c>
      <c r="K468" s="16">
        <f>ROUND(F468/100*G468*H468*I468/J468,2)</f>
        <v/>
      </c>
      <c r="L468" s="16" t="n">
        <v>6069.6</v>
      </c>
      <c r="M468" s="16">
        <f>L468-K468</f>
        <v/>
      </c>
      <c r="N468" s="15" t="inlineStr">
        <is>
          <t>bind</t>
        </is>
      </c>
      <c r="O468" s="15" t="inlineStr">
        <is>
          <t>bound</t>
        </is>
      </c>
    </row>
    <row r="469">
      <c r="A469" s="3" t="inlineStr">
        <is>
          <t>2025-09-28</t>
        </is>
      </c>
      <c r="B469" s="3" t="inlineStr">
        <is>
          <t>cd4f63bb-69cc-5048-8104-84ca5a421c7a</t>
        </is>
      </c>
      <c r="C469" s="3" t="inlineStr">
        <is>
          <t>WV</t>
        </is>
      </c>
      <c r="D469" s="3" t="inlineStr">
        <is>
          <t>1961 BMW M8 Competition</t>
        </is>
      </c>
      <c r="E469" s="3" t="inlineStr">
        <is>
          <t>01 Luxury Sedan/SUV</t>
        </is>
      </c>
      <c r="F469" s="13" t="n">
        <v>730000</v>
      </c>
      <c r="G469" s="14" t="n">
        <v>0.65</v>
      </c>
      <c r="H469" s="14" t="n">
        <v>1.33</v>
      </c>
      <c r="I469" s="14" t="n">
        <v>0.9591</v>
      </c>
      <c r="J469" s="14" t="n">
        <v>0.53</v>
      </c>
      <c r="K469" s="13">
        <f>ROUND(F469/100*G469*H469*I469/J469,2)</f>
        <v/>
      </c>
      <c r="L469" s="13" t="n">
        <v>11420.25</v>
      </c>
      <c r="M469" s="13">
        <f>L469-K469</f>
        <v/>
      </c>
      <c r="N469" s="3" t="inlineStr">
        <is>
          <t>refer</t>
        </is>
      </c>
      <c r="O469" s="3" t="inlineStr">
        <is>
          <t>indicative</t>
        </is>
      </c>
    </row>
    <row r="470">
      <c r="A470" s="15" t="inlineStr">
        <is>
          <t>2025-09-06</t>
        </is>
      </c>
      <c r="B470" s="15" t="inlineStr">
        <is>
          <t>dc5f3e26-995d-5381-9eef-6bfd6b9ce31c</t>
        </is>
      </c>
      <c r="C470" s="15" t="inlineStr">
        <is>
          <t>TX</t>
        </is>
      </c>
      <c r="D470" s="15" t="inlineStr">
        <is>
          <t>1960 Mercedes-Benz AMG GT</t>
        </is>
      </c>
      <c r="E470" s="15" t="inlineStr">
        <is>
          <t>01 Luxury Sedan/SUV</t>
        </is>
      </c>
      <c r="F470" s="16" t="n">
        <v>690000</v>
      </c>
      <c r="G470" s="17" t="n">
        <v>0.65</v>
      </c>
      <c r="H470" s="17" t="n">
        <v>1.15</v>
      </c>
      <c r="I470" s="17" t="n">
        <v>0.9591</v>
      </c>
      <c r="J470" s="17" t="n">
        <v>0.53</v>
      </c>
      <c r="K470" s="16">
        <f>ROUND(F470/100*G470*H470*I470/J470,2)</f>
        <v/>
      </c>
      <c r="L470" s="16" t="n">
        <v>9333.58</v>
      </c>
      <c r="M470" s="16">
        <f>L470-K470</f>
        <v/>
      </c>
      <c r="N470" s="15" t="inlineStr">
        <is>
          <t>refer</t>
        </is>
      </c>
      <c r="O470" s="15" t="inlineStr">
        <is>
          <t>indicative</t>
        </is>
      </c>
    </row>
    <row r="471">
      <c r="A471" s="3" t="inlineStr">
        <is>
          <t>2025-09-25</t>
        </is>
      </c>
      <c r="B471" s="3" t="inlineStr">
        <is>
          <t>53b4dcda-8f0b-5751-9afe-4e177efd63db</t>
        </is>
      </c>
      <c r="C471" s="3" t="inlineStr">
        <is>
          <t>IN</t>
        </is>
      </c>
      <c r="D471" s="3" t="inlineStr">
        <is>
          <t>1988 Aston Martin DB5</t>
        </is>
      </c>
      <c r="E471" s="3" t="inlineStr">
        <is>
          <t>07 Post-War Classic (1946-1972)</t>
        </is>
      </c>
      <c r="F471" s="13" t="n">
        <v>525000</v>
      </c>
      <c r="G471" s="14" t="n">
        <v>0.43</v>
      </c>
      <c r="H471" s="14" t="n">
        <v>1.23</v>
      </c>
      <c r="I471" s="14" t="n">
        <v>0.9591</v>
      </c>
      <c r="J471" s="14" t="n">
        <v>0.53</v>
      </c>
      <c r="K471" s="13">
        <f>ROUND(F471/100*G471*H471*I471/J471,2)</f>
        <v/>
      </c>
      <c r="L471" s="13" t="n">
        <v>5024.82</v>
      </c>
      <c r="M471" s="13">
        <f>L471-K471</f>
        <v/>
      </c>
      <c r="N471" s="3" t="inlineStr">
        <is>
          <t>bind</t>
        </is>
      </c>
      <c r="O471" s="3" t="inlineStr">
        <is>
          <t>bound</t>
        </is>
      </c>
    </row>
    <row r="472">
      <c r="A472" s="15" t="inlineStr">
        <is>
          <t>2025-09-03</t>
        </is>
      </c>
      <c r="B472" s="15" t="inlineStr">
        <is>
          <t>306863ec-05b7-5616-9807-db40d7d3982f</t>
        </is>
      </c>
      <c r="C472" s="15" t="inlineStr">
        <is>
          <t>PA</t>
        </is>
      </c>
      <c r="D472" s="15" t="inlineStr">
        <is>
          <t>1972 Ferrari 275 GTB/4</t>
        </is>
      </c>
      <c r="E472" s="15" t="inlineStr">
        <is>
          <t>07 Post-War Classic (1946-1972)</t>
        </is>
      </c>
      <c r="F472" s="16" t="n">
        <v>200000</v>
      </c>
      <c r="G472" s="17" t="n">
        <v>0.57</v>
      </c>
      <c r="H472" s="17" t="n">
        <v>1</v>
      </c>
      <c r="I472" s="17" t="n">
        <v>0.9591</v>
      </c>
      <c r="J472" s="17" t="n">
        <v>0.53</v>
      </c>
      <c r="K472" s="16">
        <f>ROUND(F472/100*G472*H472*I472/J472,2)</f>
        <v/>
      </c>
      <c r="L472" s="16" t="n">
        <v>2062.97</v>
      </c>
      <c r="M472" s="16">
        <f>L472-K472</f>
        <v/>
      </c>
      <c r="N472" s="15" t="inlineStr">
        <is>
          <t>bind</t>
        </is>
      </c>
      <c r="O472" s="15" t="inlineStr">
        <is>
          <t>bound</t>
        </is>
      </c>
    </row>
    <row r="473">
      <c r="A473" s="3" t="inlineStr">
        <is>
          <t>2025-09-11</t>
        </is>
      </c>
      <c r="B473" s="3" t="inlineStr">
        <is>
          <t>c3070d61-8029-5816-baeb-a0c0e065e437</t>
        </is>
      </c>
      <c r="C473" s="3" t="inlineStr">
        <is>
          <t>RI</t>
        </is>
      </c>
      <c r="D473" s="3" t="inlineStr">
        <is>
          <t>2004 BMW M8 Competition</t>
        </is>
      </c>
      <c r="E473" s="3" t="inlineStr">
        <is>
          <t>01 Luxury Sedan/SUV</t>
        </is>
      </c>
      <c r="F473" s="13" t="n">
        <v>465000</v>
      </c>
      <c r="G473" s="14" t="n">
        <v>0.75</v>
      </c>
      <c r="H473" s="14" t="n">
        <v>1.37</v>
      </c>
      <c r="I473" s="14" t="n">
        <v>0.9591</v>
      </c>
      <c r="J473" s="14" t="n">
        <v>0.53</v>
      </c>
      <c r="K473" s="13">
        <f>ROUND(F473/100*G473*H473*I473/J473,2)</f>
        <v/>
      </c>
      <c r="L473" s="13" t="n">
        <v>8646.15</v>
      </c>
      <c r="M473" s="13">
        <f>L473-K473</f>
        <v/>
      </c>
      <c r="N473" s="3" t="inlineStr">
        <is>
          <t>bind</t>
        </is>
      </c>
      <c r="O473" s="3" t="inlineStr">
        <is>
          <t>bound</t>
        </is>
      </c>
    </row>
    <row r="474">
      <c r="A474" s="15" t="inlineStr">
        <is>
          <t>2025-09-22</t>
        </is>
      </c>
      <c r="B474" s="15" t="inlineStr">
        <is>
          <t>5a00c5ec-0480-537a-a3bd-a656269412a9</t>
        </is>
      </c>
      <c r="C474" s="15" t="inlineStr">
        <is>
          <t>MO</t>
        </is>
      </c>
      <c r="D474" s="15" t="inlineStr">
        <is>
          <t>1956 Ferrari 296 GTB</t>
        </is>
      </c>
      <c r="E474" s="15" t="inlineStr">
        <is>
          <t>03 Supercar</t>
        </is>
      </c>
      <c r="F474" s="16" t="n">
        <v>1365000</v>
      </c>
      <c r="G474" s="17" t="n">
        <v>0.8</v>
      </c>
      <c r="H474" s="17" t="n">
        <v>1.06</v>
      </c>
      <c r="I474" s="17" t="n">
        <v>0.9591</v>
      </c>
      <c r="J474" s="17" t="n">
        <v>0.53</v>
      </c>
      <c r="K474" s="16">
        <f>ROUND(F474/100*G474*H474*I474/J474,2)</f>
        <v/>
      </c>
      <c r="L474" s="16" t="n">
        <v>20946.74</v>
      </c>
      <c r="M474" s="16">
        <f>L474-K474</f>
        <v/>
      </c>
      <c r="N474" s="15" t="inlineStr">
        <is>
          <t>bind</t>
        </is>
      </c>
      <c r="O474" s="15" t="inlineStr">
        <is>
          <t>bound</t>
        </is>
      </c>
    </row>
    <row r="475">
      <c r="A475" s="3" t="inlineStr">
        <is>
          <t>2025-09-12</t>
        </is>
      </c>
      <c r="B475" s="3" t="inlineStr">
        <is>
          <t>3db3b659-65de-5d32-938c-e95a3626ad20</t>
        </is>
      </c>
      <c r="C475" s="3" t="inlineStr">
        <is>
          <t>SC</t>
        </is>
      </c>
      <c r="D475" s="3" t="inlineStr">
        <is>
          <t>1962 Aston Martin DB12</t>
        </is>
      </c>
      <c r="E475" s="3" t="inlineStr">
        <is>
          <t>01 Luxury Sedan/SUV</t>
        </is>
      </c>
      <c r="F475" s="13" t="n">
        <v>375000</v>
      </c>
      <c r="G475" s="14" t="n">
        <v>0.75</v>
      </c>
      <c r="H475" s="14" t="n">
        <v>1.24</v>
      </c>
      <c r="I475" s="14" t="n">
        <v>0.9591</v>
      </c>
      <c r="J475" s="14" t="n">
        <v>0.53</v>
      </c>
      <c r="K475" s="13">
        <f>ROUND(F475/100*G475*H475*I475/J475,2)</f>
        <v/>
      </c>
      <c r="L475" s="13" t="n">
        <v>6311.06</v>
      </c>
      <c r="M475" s="13">
        <f>L475-K475</f>
        <v/>
      </c>
      <c r="N475" s="3" t="inlineStr">
        <is>
          <t>bind</t>
        </is>
      </c>
      <c r="O475" s="3" t="inlineStr">
        <is>
          <t>bound</t>
        </is>
      </c>
    </row>
    <row r="476">
      <c r="A476" s="15" t="inlineStr">
        <is>
          <t>2025-09-09</t>
        </is>
      </c>
      <c r="B476" s="15" t="inlineStr">
        <is>
          <t>c7df0c68-21b4-536e-a287-822b37570fb3</t>
        </is>
      </c>
      <c r="C476" s="15" t="inlineStr">
        <is>
          <t>UT</t>
        </is>
      </c>
      <c r="D476" s="15" t="inlineStr">
        <is>
          <t>1989 Mercedes-Benz 280SL Pagoda</t>
        </is>
      </c>
      <c r="E476" s="15" t="inlineStr">
        <is>
          <t>07 Post-War Classic (1946-1972)</t>
        </is>
      </c>
      <c r="F476" s="16" t="n">
        <v>1220000</v>
      </c>
      <c r="G476" s="17" t="n">
        <v>0.38</v>
      </c>
      <c r="H476" s="17" t="n">
        <v>1.35</v>
      </c>
      <c r="I476" s="17" t="n">
        <v>0.9591</v>
      </c>
      <c r="J476" s="17" t="n">
        <v>0.53</v>
      </c>
      <c r="K476" s="16">
        <f>ROUND(F476/100*G476*H476*I476/J476,2)</f>
        <v/>
      </c>
      <c r="L476" s="16" t="n">
        <v>11325.7</v>
      </c>
      <c r="M476" s="16">
        <f>L476-K476</f>
        <v/>
      </c>
      <c r="N476" s="15" t="inlineStr">
        <is>
          <t>bind</t>
        </is>
      </c>
      <c r="O476" s="15" t="inlineStr">
        <is>
          <t>bound</t>
        </is>
      </c>
    </row>
    <row r="477">
      <c r="A477" s="3" t="inlineStr">
        <is>
          <t>2025-09-18</t>
        </is>
      </c>
      <c r="B477" s="3" t="inlineStr">
        <is>
          <t>8f975057-f99d-540b-b51b-5211eba4b49e</t>
        </is>
      </c>
      <c r="C477" s="3" t="inlineStr">
        <is>
          <t>IN</t>
        </is>
      </c>
      <c r="D477" s="3" t="inlineStr">
        <is>
          <t>2016 Jaguar E-Type Series 1</t>
        </is>
      </c>
      <c r="E477" s="3" t="inlineStr">
        <is>
          <t>07 Post-War Classic (1946-1972)</t>
        </is>
      </c>
      <c r="F477" s="13" t="n">
        <v>220000</v>
      </c>
      <c r="G477" s="14" t="n">
        <v>0.57</v>
      </c>
      <c r="H477" s="14" t="n">
        <v>1.23</v>
      </c>
      <c r="I477" s="14" t="n">
        <v>0.9591</v>
      </c>
      <c r="J477" s="14" t="n">
        <v>0.53</v>
      </c>
      <c r="K477" s="13">
        <f>ROUND(F477/100*G477*H477*I477/J477,2)</f>
        <v/>
      </c>
      <c r="L477" s="13" t="n">
        <v>2791.2</v>
      </c>
      <c r="M477" s="13">
        <f>L477-K477</f>
        <v/>
      </c>
      <c r="N477" s="3" t="inlineStr">
        <is>
          <t>bind</t>
        </is>
      </c>
      <c r="O477" s="3" t="inlineStr">
        <is>
          <t>bound</t>
        </is>
      </c>
    </row>
    <row r="478">
      <c r="A478" s="15" t="inlineStr">
        <is>
          <t>2025-09-15</t>
        </is>
      </c>
      <c r="B478" s="15" t="inlineStr">
        <is>
          <t>fca59a0c-b3cf-53d9-ad01-41615eb18856</t>
        </is>
      </c>
      <c r="C478" s="15" t="inlineStr">
        <is>
          <t>GA</t>
        </is>
      </c>
      <c r="D478" s="15" t="inlineStr">
        <is>
          <t>1992 Aston Martin DB12</t>
        </is>
      </c>
      <c r="E478" s="15" t="inlineStr">
        <is>
          <t>01 Luxury Sedan/SUV</t>
        </is>
      </c>
      <c r="F478" s="16" t="n">
        <v>390000</v>
      </c>
      <c r="G478" s="17" t="n">
        <v>0.75</v>
      </c>
      <c r="H478" s="17" t="n">
        <v>1.12</v>
      </c>
      <c r="I478" s="17" t="n">
        <v>0.9591</v>
      </c>
      <c r="J478" s="17" t="n">
        <v>0.53</v>
      </c>
      <c r="K478" s="16">
        <f>ROUND(F478/100*G478*H478*I478/J478,2)</f>
        <v/>
      </c>
      <c r="L478" s="16" t="n">
        <v>5928.32</v>
      </c>
      <c r="M478" s="16">
        <f>L478-K478</f>
        <v/>
      </c>
      <c r="N478" s="15" t="inlineStr">
        <is>
          <t>bind</t>
        </is>
      </c>
      <c r="O478" s="15" t="inlineStr">
        <is>
          <t>bound</t>
        </is>
      </c>
    </row>
    <row r="479">
      <c r="A479" s="3" t="inlineStr">
        <is>
          <t>2025-09-03</t>
        </is>
      </c>
      <c r="B479" s="3" t="inlineStr">
        <is>
          <t>0c168d05-b0b7-558a-b5f4-7479db852070</t>
        </is>
      </c>
      <c r="C479" s="3" t="inlineStr">
        <is>
          <t>TX</t>
        </is>
      </c>
      <c r="D479" s="3" t="inlineStr">
        <is>
          <t>1971 Aston Martin DB12</t>
        </is>
      </c>
      <c r="E479" s="3" t="inlineStr">
        <is>
          <t>01 Luxury Sedan/SUV</t>
        </is>
      </c>
      <c r="F479" s="13" t="n">
        <v>780000</v>
      </c>
      <c r="G479" s="14" t="n">
        <v>0.65</v>
      </c>
      <c r="H479" s="14" t="n">
        <v>1.15</v>
      </c>
      <c r="I479" s="14" t="n">
        <v>0.9591</v>
      </c>
      <c r="J479" s="14" t="n">
        <v>0.53</v>
      </c>
      <c r="K479" s="13">
        <f>ROUND(F479/100*G479*H479*I479/J479,2)</f>
        <v/>
      </c>
      <c r="L479" s="13" t="n">
        <v>10551</v>
      </c>
      <c r="M479" s="13">
        <f>L479-K479</f>
        <v/>
      </c>
      <c r="N479" s="3" t="inlineStr">
        <is>
          <t>refer</t>
        </is>
      </c>
      <c r="O479" s="3" t="inlineStr">
        <is>
          <t>indicative</t>
        </is>
      </c>
    </row>
    <row r="480">
      <c r="A480" s="15" t="inlineStr">
        <is>
          <t>2025-09-28</t>
        </is>
      </c>
      <c r="B480" s="15" t="inlineStr">
        <is>
          <t>b1e66628-4c6d-562e-a88f-705215f72b1c</t>
        </is>
      </c>
      <c r="C480" s="15" t="inlineStr">
        <is>
          <t>AK</t>
        </is>
      </c>
      <c r="D480" s="15" t="inlineStr">
        <is>
          <t>1962 McLaren 750S</t>
        </is>
      </c>
      <c r="E480" s="15" t="inlineStr">
        <is>
          <t>03 Supercar</t>
        </is>
      </c>
      <c r="F480" s="16" t="n">
        <v>1530000</v>
      </c>
      <c r="G480" s="17" t="n">
        <v>0.8</v>
      </c>
      <c r="H480" s="17" t="n">
        <v>1.14</v>
      </c>
      <c r="I480" s="17" t="n">
        <v>0.9591</v>
      </c>
      <c r="J480" s="17" t="n">
        <v>0.53</v>
      </c>
      <c r="K480" s="16">
        <f>ROUND(F480/100*G480*H480*I480/J480,2)</f>
        <v/>
      </c>
      <c r="L480" s="16" t="n">
        <v>25250.75</v>
      </c>
      <c r="M480" s="16">
        <f>L480-K480</f>
        <v/>
      </c>
      <c r="N480" s="15" t="inlineStr">
        <is>
          <t>bind</t>
        </is>
      </c>
      <c r="O480" s="15" t="inlineStr">
        <is>
          <t>bound</t>
        </is>
      </c>
    </row>
    <row r="481">
      <c r="A481" s="3" t="inlineStr">
        <is>
          <t>2025-09-04</t>
        </is>
      </c>
      <c r="B481" s="3" t="inlineStr">
        <is>
          <t>65fa3843-a1b6-5591-9f42-21bf1b457d29</t>
        </is>
      </c>
      <c r="C481" s="3" t="inlineStr">
        <is>
          <t>CA</t>
        </is>
      </c>
      <c r="D481" s="3" t="inlineStr">
        <is>
          <t>2022 Mercedes-Benz 280SL Pagoda</t>
        </is>
      </c>
      <c r="E481" s="3" t="inlineStr">
        <is>
          <t>07 Post-War Classic (1946-1972)</t>
        </is>
      </c>
      <c r="F481" s="13" t="n">
        <v>610000</v>
      </c>
      <c r="G481" s="14" t="n">
        <v>0.43</v>
      </c>
      <c r="H481" s="14" t="n">
        <v>1.35</v>
      </c>
      <c r="I481" s="14" t="n">
        <v>0.9591</v>
      </c>
      <c r="J481" s="14" t="n">
        <v>0.53</v>
      </c>
      <c r="K481" s="13">
        <f>ROUND(F481/100*G481*H481*I481/J481,2)</f>
        <v/>
      </c>
      <c r="L481" s="13" t="n">
        <v>6407.97</v>
      </c>
      <c r="M481" s="13">
        <f>L481-K481</f>
        <v/>
      </c>
      <c r="N481" s="3" t="inlineStr">
        <is>
          <t>refer</t>
        </is>
      </c>
      <c r="O481" s="3" t="inlineStr">
        <is>
          <t>indicative</t>
        </is>
      </c>
    </row>
    <row r="482">
      <c r="A482" s="15" t="inlineStr">
        <is>
          <t>2025-09-26</t>
        </is>
      </c>
      <c r="B482" s="15" t="inlineStr">
        <is>
          <t>cad53c49-9b86-5925-a4ea-a87f7956be85</t>
        </is>
      </c>
      <c r="C482" s="15" t="inlineStr">
        <is>
          <t>SD</t>
        </is>
      </c>
      <c r="D482" s="15" t="inlineStr">
        <is>
          <t>1958 Maserati GranTurismo</t>
        </is>
      </c>
      <c r="E482" s="15" t="inlineStr">
        <is>
          <t>01 Luxury Sedan/SUV</t>
        </is>
      </c>
      <c r="F482" s="16" t="n">
        <v>535000</v>
      </c>
      <c r="G482" s="17" t="n">
        <v>0.65</v>
      </c>
      <c r="H482" s="17" t="n">
        <v>1.11</v>
      </c>
      <c r="I482" s="17" t="n">
        <v>0.9591</v>
      </c>
      <c r="J482" s="17" t="n">
        <v>0.53</v>
      </c>
      <c r="K482" s="16">
        <f>ROUND(F482/100*G482*H482*I482/J482,2)</f>
        <v/>
      </c>
      <c r="L482" s="16" t="n">
        <v>6985.19</v>
      </c>
      <c r="M482" s="16">
        <f>L482-K482</f>
        <v/>
      </c>
      <c r="N482" s="15" t="inlineStr">
        <is>
          <t>bind</t>
        </is>
      </c>
      <c r="O482" s="15" t="inlineStr">
        <is>
          <t>bound</t>
        </is>
      </c>
    </row>
    <row r="483">
      <c r="A483" s="3" t="inlineStr">
        <is>
          <t>2025-09-26</t>
        </is>
      </c>
      <c r="B483" s="3" t="inlineStr">
        <is>
          <t>949762c6-d4a4-50bc-8367-c96a0a1e4151</t>
        </is>
      </c>
      <c r="C483" s="3" t="inlineStr">
        <is>
          <t>MO</t>
        </is>
      </c>
      <c r="D483" s="3" t="inlineStr">
        <is>
          <t>2009 BMW M8 Competition</t>
        </is>
      </c>
      <c r="E483" s="3" t="inlineStr">
        <is>
          <t>01 Luxury Sedan/SUV</t>
        </is>
      </c>
      <c r="F483" s="13" t="n">
        <v>650000</v>
      </c>
      <c r="G483" s="14" t="n">
        <v>0.65</v>
      </c>
      <c r="H483" s="14" t="n">
        <v>1.06</v>
      </c>
      <c r="I483" s="14" t="n">
        <v>0.9591</v>
      </c>
      <c r="J483" s="14" t="n">
        <v>0.53</v>
      </c>
      <c r="K483" s="13">
        <f>ROUND(F483/100*G483*H483*I483/J483,2)</f>
        <v/>
      </c>
      <c r="L483" s="13" t="n">
        <v>8104.39</v>
      </c>
      <c r="M483" s="13">
        <f>L483-K483</f>
        <v/>
      </c>
      <c r="N483" s="3" t="inlineStr">
        <is>
          <t>bind</t>
        </is>
      </c>
      <c r="O483" s="3" t="inlineStr">
        <is>
          <t>bound</t>
        </is>
      </c>
    </row>
    <row r="484">
      <c r="A484" s="15" t="inlineStr">
        <is>
          <t>2025-09-21</t>
        </is>
      </c>
      <c r="B484" s="15" t="inlineStr">
        <is>
          <t>9f5c623e-aae5-5893-8f66-57d7ff098f18</t>
        </is>
      </c>
      <c r="C484" s="15" t="inlineStr">
        <is>
          <t>TN</t>
        </is>
      </c>
      <c r="D484" s="15" t="inlineStr">
        <is>
          <t>1978 Bugatti Type 57</t>
        </is>
      </c>
      <c r="E484" s="15" t="inlineStr">
        <is>
          <t>06 Vintage Pre-War (pre-1946)</t>
        </is>
      </c>
      <c r="F484" s="16" t="n">
        <v>975000</v>
      </c>
      <c r="G484" s="17" t="n">
        <v>0.38</v>
      </c>
      <c r="H484" s="17" t="n">
        <v>0.98</v>
      </c>
      <c r="I484" s="17" t="n">
        <v>0.9591</v>
      </c>
      <c r="J484" s="17" t="n">
        <v>0.53</v>
      </c>
      <c r="K484" s="16">
        <f>ROUND(F484/100*G484*H484*I484/J484,2)</f>
        <v/>
      </c>
      <c r="L484" s="16" t="n">
        <v>6570.55</v>
      </c>
      <c r="M484" s="16">
        <f>L484-K484</f>
        <v/>
      </c>
      <c r="N484" s="15" t="inlineStr">
        <is>
          <t>decline</t>
        </is>
      </c>
      <c r="O484" s="15" t="inlineStr">
        <is>
          <t>indicative</t>
        </is>
      </c>
    </row>
    <row r="485">
      <c r="A485" s="3" t="inlineStr">
        <is>
          <t>2025-09-06</t>
        </is>
      </c>
      <c r="B485" s="3" t="inlineStr">
        <is>
          <t>db32d522-61dc-5ff3-8da2-e5370042607b</t>
        </is>
      </c>
      <c r="C485" s="3" t="inlineStr">
        <is>
          <t>HI</t>
        </is>
      </c>
      <c r="D485" s="3" t="inlineStr">
        <is>
          <t>2002 Mercedes-Benz AMG GT</t>
        </is>
      </c>
      <c r="E485" s="3" t="inlineStr">
        <is>
          <t>01 Luxury Sedan/SUV</t>
        </is>
      </c>
      <c r="F485" s="13" t="n">
        <v>450000</v>
      </c>
      <c r="G485" s="14" t="n">
        <v>0.75</v>
      </c>
      <c r="H485" s="14" t="n">
        <v>1.3</v>
      </c>
      <c r="I485" s="14" t="n">
        <v>0.9591</v>
      </c>
      <c r="J485" s="14" t="n">
        <v>0.53</v>
      </c>
      <c r="K485" s="13">
        <f>ROUND(F485/100*G485*H485*I485/J485,2)</f>
        <v/>
      </c>
      <c r="L485" s="13" t="n">
        <v>7939.72</v>
      </c>
      <c r="M485" s="13">
        <f>L485-K485</f>
        <v/>
      </c>
      <c r="N485" s="3" t="inlineStr">
        <is>
          <t>refer</t>
        </is>
      </c>
      <c r="O485" s="3" t="inlineStr">
        <is>
          <t>indicative</t>
        </is>
      </c>
    </row>
    <row r="486">
      <c r="A486" s="15" t="inlineStr">
        <is>
          <t>2025-09-06</t>
        </is>
      </c>
      <c r="B486" s="15" t="inlineStr">
        <is>
          <t>345e6d5f-faea-5404-95c9-e11b864f37c6</t>
        </is>
      </c>
      <c r="C486" s="15" t="inlineStr">
        <is>
          <t>MA</t>
        </is>
      </c>
      <c r="D486" s="15" t="inlineStr">
        <is>
          <t>1988 Bugatti Type 57</t>
        </is>
      </c>
      <c r="E486" s="15" t="inlineStr">
        <is>
          <t>06 Vintage Pre-War (pre-1946)</t>
        </is>
      </c>
      <c r="F486" s="16" t="n">
        <v>655000</v>
      </c>
      <c r="G486" s="17" t="n">
        <v>0.38</v>
      </c>
      <c r="H486" s="17" t="n">
        <v>1.25</v>
      </c>
      <c r="I486" s="17" t="n">
        <v>0.9591</v>
      </c>
      <c r="J486" s="17" t="n">
        <v>0.53</v>
      </c>
      <c r="K486" s="16">
        <f>ROUND(F486/100*G486*H486*I486/J486,2)</f>
        <v/>
      </c>
      <c r="L486" s="16" t="n">
        <v>5630.19</v>
      </c>
      <c r="M486" s="16">
        <f>L486-K486</f>
        <v/>
      </c>
      <c r="N486" s="15" t="inlineStr">
        <is>
          <t>decline</t>
        </is>
      </c>
      <c r="O486" s="15" t="inlineStr">
        <is>
          <t>indicative</t>
        </is>
      </c>
    </row>
    <row r="487">
      <c r="A487" s="3" t="inlineStr">
        <is>
          <t>2025-09-27</t>
        </is>
      </c>
      <c r="B487" s="3" t="inlineStr">
        <is>
          <t>32a709fc-cf2a-5043-97f3-25a29980b4ab</t>
        </is>
      </c>
      <c r="C487" s="3" t="inlineStr">
        <is>
          <t>AK</t>
        </is>
      </c>
      <c r="D487" s="3" t="inlineStr">
        <is>
          <t>1999 Bentley Continental GT</t>
        </is>
      </c>
      <c r="E487" s="3" t="inlineStr">
        <is>
          <t>01 Luxury Sedan/SUV</t>
        </is>
      </c>
      <c r="F487" s="13" t="n">
        <v>235000</v>
      </c>
      <c r="G487" s="14" t="n">
        <v>0.92</v>
      </c>
      <c r="H487" s="14" t="n">
        <v>1.14</v>
      </c>
      <c r="I487" s="14" t="n">
        <v>0.9591</v>
      </c>
      <c r="J487" s="14" t="n">
        <v>0.53</v>
      </c>
      <c r="K487" s="13">
        <f>ROUND(F487/100*G487*H487*I487/J487,2)</f>
        <v/>
      </c>
      <c r="L487" s="13" t="n">
        <v>4460.14</v>
      </c>
      <c r="M487" s="13">
        <f>L487-K487</f>
        <v/>
      </c>
      <c r="N487" s="3" t="inlineStr">
        <is>
          <t>bind</t>
        </is>
      </c>
      <c r="O487" s="3" t="inlineStr">
        <is>
          <t>bound</t>
        </is>
      </c>
    </row>
    <row r="488">
      <c r="A488" s="15" t="inlineStr">
        <is>
          <t>2025-09-11</t>
        </is>
      </c>
      <c r="B488" s="15" t="inlineStr">
        <is>
          <t>571bcbe3-d4fd-5533-a7e4-ac06e1719a0a</t>
        </is>
      </c>
      <c r="C488" s="15" t="inlineStr">
        <is>
          <t>NE</t>
        </is>
      </c>
      <c r="D488" s="15" t="inlineStr">
        <is>
          <t>1955 Aston Martin DB12</t>
        </is>
      </c>
      <c r="E488" s="15" t="inlineStr">
        <is>
          <t>01 Luxury Sedan/SUV</t>
        </is>
      </c>
      <c r="F488" s="16" t="n">
        <v>205000</v>
      </c>
      <c r="G488" s="17" t="n">
        <v>0.92</v>
      </c>
      <c r="H488" s="17" t="n">
        <v>1.3</v>
      </c>
      <c r="I488" s="17" t="n">
        <v>0.9591</v>
      </c>
      <c r="J488" s="17" t="n">
        <v>0.53</v>
      </c>
      <c r="K488" s="16">
        <f>ROUND(F488/100*G488*H488*I488/J488,2)</f>
        <v/>
      </c>
      <c r="L488" s="16" t="n">
        <v>4436.83</v>
      </c>
      <c r="M488" s="16">
        <f>L488-K488</f>
        <v/>
      </c>
      <c r="N488" s="15" t="inlineStr">
        <is>
          <t>decline</t>
        </is>
      </c>
      <c r="O488" s="15" t="inlineStr">
        <is>
          <t>indicative</t>
        </is>
      </c>
    </row>
    <row r="489">
      <c r="A489" s="3" t="inlineStr">
        <is>
          <t>2025-09-27</t>
        </is>
      </c>
      <c r="B489" s="3" t="inlineStr">
        <is>
          <t>d30b8464-929e-5911-ab63-7ae703004e43</t>
        </is>
      </c>
      <c r="C489" s="3" t="inlineStr">
        <is>
          <t>OK</t>
        </is>
      </c>
      <c r="D489" s="3" t="inlineStr">
        <is>
          <t>1974 Jaguar E-Type Series 1</t>
        </is>
      </c>
      <c r="E489" s="3" t="inlineStr">
        <is>
          <t>07 Post-War Classic (1946-1972)</t>
        </is>
      </c>
      <c r="F489" s="13" t="n">
        <v>635000</v>
      </c>
      <c r="G489" s="14" t="n">
        <v>0.43</v>
      </c>
      <c r="H489" s="14" t="n">
        <v>1.26</v>
      </c>
      <c r="I489" s="14" t="n">
        <v>0.9591</v>
      </c>
      <c r="J489" s="14" t="n">
        <v>0.53</v>
      </c>
      <c r="K489" s="13">
        <f>ROUND(F489/100*G489*H489*I489/J489,2)</f>
        <v/>
      </c>
      <c r="L489" s="13" t="n">
        <v>6225.88</v>
      </c>
      <c r="M489" s="13">
        <f>L489-K489</f>
        <v/>
      </c>
      <c r="N489" s="3" t="inlineStr">
        <is>
          <t>bind</t>
        </is>
      </c>
      <c r="O489" s="3" t="inlineStr">
        <is>
          <t>bound</t>
        </is>
      </c>
    </row>
    <row r="490">
      <c r="A490" s="15" t="inlineStr">
        <is>
          <t>2025-09-05</t>
        </is>
      </c>
      <c r="B490" s="15" t="inlineStr">
        <is>
          <t>79ec15af-8a8d-5b86-bdf7-9aec1d2340d5</t>
        </is>
      </c>
      <c r="C490" s="15" t="inlineStr">
        <is>
          <t>CA</t>
        </is>
      </c>
      <c r="D490" s="15" t="inlineStr">
        <is>
          <t>1992 Aston Martin DB12</t>
        </is>
      </c>
      <c r="E490" s="15" t="inlineStr">
        <is>
          <t>01 Luxury Sedan/SUV</t>
        </is>
      </c>
      <c r="F490" s="16" t="n">
        <v>335000</v>
      </c>
      <c r="G490" s="17" t="n">
        <v>0.75</v>
      </c>
      <c r="H490" s="17" t="n">
        <v>1.35</v>
      </c>
      <c r="I490" s="17" t="n">
        <v>0.9591</v>
      </c>
      <c r="J490" s="17" t="n">
        <v>0.53</v>
      </c>
      <c r="K490" s="16">
        <f>ROUND(F490/100*G490*H490*I490/J490,2)</f>
        <v/>
      </c>
      <c r="L490" s="16" t="n">
        <v>6138.01</v>
      </c>
      <c r="M490" s="16">
        <f>L490-K490</f>
        <v/>
      </c>
      <c r="N490" s="15" t="inlineStr">
        <is>
          <t>refer</t>
        </is>
      </c>
      <c r="O490" s="15" t="inlineStr">
        <is>
          <t>indicative</t>
        </is>
      </c>
    </row>
    <row r="491">
      <c r="A491" s="3" t="inlineStr">
        <is>
          <t>2025-09-24</t>
        </is>
      </c>
      <c r="B491" s="3" t="inlineStr">
        <is>
          <t>b4925b3d-43f1-54e6-8b52-98b490ffe732</t>
        </is>
      </c>
      <c r="C491" s="3" t="inlineStr">
        <is>
          <t>NV</t>
        </is>
      </c>
      <c r="D491" s="3" t="inlineStr">
        <is>
          <t>1999 Porsche 911 Turbo S</t>
        </is>
      </c>
      <c r="E491" s="3" t="inlineStr">
        <is>
          <t>01 Luxury Sedan/SUV</t>
        </is>
      </c>
      <c r="F491" s="13" t="n">
        <v>400000</v>
      </c>
      <c r="G491" s="14" t="n">
        <v>0.75</v>
      </c>
      <c r="H491" s="14" t="n">
        <v>1.17</v>
      </c>
      <c r="I491" s="14" t="n">
        <v>0.9591</v>
      </c>
      <c r="J491" s="14" t="n">
        <v>0.53</v>
      </c>
      <c r="K491" s="13">
        <f>ROUND(F491/100*G491*H491*I491/J491,2)</f>
        <v/>
      </c>
      <c r="L491" s="13" t="n">
        <v>6351.77</v>
      </c>
      <c r="M491" s="13">
        <f>L491-K491</f>
        <v/>
      </c>
      <c r="N491" s="3" t="inlineStr">
        <is>
          <t>refer</t>
        </is>
      </c>
      <c r="O491" s="3" t="inlineStr">
        <is>
          <t>indicative</t>
        </is>
      </c>
    </row>
    <row r="492">
      <c r="A492" s="15" t="inlineStr">
        <is>
          <t>2025-09-21</t>
        </is>
      </c>
      <c r="B492" s="15" t="inlineStr">
        <is>
          <t>335f48db-86d4-5da4-9c0c-11013ac32d0e</t>
        </is>
      </c>
      <c r="C492" s="15" t="inlineStr">
        <is>
          <t>SD</t>
        </is>
      </c>
      <c r="D492" s="15" t="inlineStr">
        <is>
          <t>2019 Mercedes-Benz 280SL Pagoda</t>
        </is>
      </c>
      <c r="E492" s="15" t="inlineStr">
        <is>
          <t>07 Post-War Classic (1946-1972)</t>
        </is>
      </c>
      <c r="F492" s="16" t="n">
        <v>945000</v>
      </c>
      <c r="G492" s="17" t="n">
        <v>0.43</v>
      </c>
      <c r="H492" s="17" t="n">
        <v>1.11</v>
      </c>
      <c r="I492" s="17" t="n">
        <v>0.9591</v>
      </c>
      <c r="J492" s="17" t="n">
        <v>0.53</v>
      </c>
      <c r="K492" s="16">
        <f>ROUND(F492/100*G492*H492*I492/J492,2)</f>
        <v/>
      </c>
      <c r="L492" s="16" t="n">
        <v>8162.28</v>
      </c>
      <c r="M492" s="16">
        <f>L492-K492</f>
        <v/>
      </c>
      <c r="N492" s="15" t="inlineStr">
        <is>
          <t>bind</t>
        </is>
      </c>
      <c r="O492" s="15" t="inlineStr">
        <is>
          <t>bound</t>
        </is>
      </c>
    </row>
    <row r="493">
      <c r="A493" s="3" t="inlineStr">
        <is>
          <t>2025-09-08</t>
        </is>
      </c>
      <c r="B493" s="3" t="inlineStr">
        <is>
          <t>4a2c49b4-0304-527b-a5c6-3f66612401ee</t>
        </is>
      </c>
      <c r="C493" s="3" t="inlineStr">
        <is>
          <t>DE</t>
        </is>
      </c>
      <c r="D493" s="3" t="inlineStr">
        <is>
          <t>1991 Ferrari 296 GTB</t>
        </is>
      </c>
      <c r="E493" s="3" t="inlineStr">
        <is>
          <t>03 Supercar</t>
        </is>
      </c>
      <c r="F493" s="13" t="n">
        <v>870000</v>
      </c>
      <c r="G493" s="14" t="n">
        <v>0.95</v>
      </c>
      <c r="H493" s="14" t="n">
        <v>1.25</v>
      </c>
      <c r="I493" s="14" t="n">
        <v>0.9591</v>
      </c>
      <c r="J493" s="14" t="n">
        <v>0.53</v>
      </c>
      <c r="K493" s="13">
        <f>ROUND(F493/100*G493*H493*I493/J493,2)</f>
        <v/>
      </c>
      <c r="L493" s="13" t="n">
        <v>18695.66</v>
      </c>
      <c r="M493" s="13">
        <f>L493-K493</f>
        <v/>
      </c>
      <c r="N493" s="3" t="inlineStr">
        <is>
          <t>bind</t>
        </is>
      </c>
      <c r="O493" s="3" t="inlineStr">
        <is>
          <t>bound</t>
        </is>
      </c>
    </row>
    <row r="494">
      <c r="A494" s="15" t="inlineStr">
        <is>
          <t>2025-09-20</t>
        </is>
      </c>
      <c r="B494" s="15" t="inlineStr">
        <is>
          <t>a5a84cb6-5903-51cd-8a98-b6873545b1f0</t>
        </is>
      </c>
      <c r="C494" s="15" t="inlineStr">
        <is>
          <t>CA</t>
        </is>
      </c>
      <c r="D494" s="15" t="inlineStr">
        <is>
          <t>2023 Aston Martin DB5</t>
        </is>
      </c>
      <c r="E494" s="15" t="inlineStr">
        <is>
          <t>07 Post-War Classic (1946-1972)</t>
        </is>
      </c>
      <c r="F494" s="16" t="n">
        <v>135000</v>
      </c>
      <c r="G494" s="17" t="n">
        <v>0.57</v>
      </c>
      <c r="H494" s="17" t="n">
        <v>1.35</v>
      </c>
      <c r="I494" s="17" t="n">
        <v>0.9591</v>
      </c>
      <c r="J494" s="17" t="n">
        <v>0.53</v>
      </c>
      <c r="K494" s="16">
        <f>ROUND(F494/100*G494*H494*I494/J494,2)</f>
        <v/>
      </c>
      <c r="L494" s="16" t="n">
        <v>1879.88</v>
      </c>
      <c r="M494" s="16">
        <f>L494-K494</f>
        <v/>
      </c>
      <c r="N494" s="15" t="inlineStr">
        <is>
          <t>decline</t>
        </is>
      </c>
      <c r="O494" s="15" t="inlineStr">
        <is>
          <t>indicative</t>
        </is>
      </c>
    </row>
    <row r="495">
      <c r="A495" s="3" t="inlineStr">
        <is>
          <t>2025-09-13</t>
        </is>
      </c>
      <c r="B495" s="3" t="inlineStr">
        <is>
          <t>de3a9b19-4129-57cf-b150-d6778175dfef</t>
        </is>
      </c>
      <c r="C495" s="3" t="inlineStr">
        <is>
          <t>PA</t>
        </is>
      </c>
      <c r="D495" s="3" t="inlineStr">
        <is>
          <t>1967 Mercedes-Benz AMG GT</t>
        </is>
      </c>
      <c r="E495" s="3" t="inlineStr">
        <is>
          <t>01 Luxury Sedan/SUV</t>
        </is>
      </c>
      <c r="F495" s="13" t="n">
        <v>250000</v>
      </c>
      <c r="G495" s="14" t="n">
        <v>0.75</v>
      </c>
      <c r="H495" s="14" t="n">
        <v>1</v>
      </c>
      <c r="I495" s="14" t="n">
        <v>0.9591</v>
      </c>
      <c r="J495" s="14" t="n">
        <v>0.53</v>
      </c>
      <c r="K495" s="13">
        <f>ROUND(F495/100*G495*H495*I495/J495,2)</f>
        <v/>
      </c>
      <c r="L495" s="13" t="n">
        <v>3393.05</v>
      </c>
      <c r="M495" s="13">
        <f>L495-K495</f>
        <v/>
      </c>
      <c r="N495" s="3" t="inlineStr">
        <is>
          <t>bind</t>
        </is>
      </c>
      <c r="O495" s="3" t="inlineStr">
        <is>
          <t>bound</t>
        </is>
      </c>
    </row>
    <row r="496">
      <c r="A496" s="15" t="inlineStr">
        <is>
          <t>2025-09-27</t>
        </is>
      </c>
      <c r="B496" s="15" t="inlineStr">
        <is>
          <t>976ae589-ef45-5a41-9bf3-c8197c321550</t>
        </is>
      </c>
      <c r="C496" s="15" t="inlineStr">
        <is>
          <t>OR</t>
        </is>
      </c>
      <c r="D496" s="15" t="inlineStr">
        <is>
          <t>1995 Aston Martin DB12</t>
        </is>
      </c>
      <c r="E496" s="15" t="inlineStr">
        <is>
          <t>01 Luxury Sedan/SUV</t>
        </is>
      </c>
      <c r="F496" s="16" t="n">
        <v>370000</v>
      </c>
      <c r="G496" s="17" t="n">
        <v>0.75</v>
      </c>
      <c r="H496" s="17" t="n">
        <v>1.13</v>
      </c>
      <c r="I496" s="17" t="n">
        <v>0.9591</v>
      </c>
      <c r="J496" s="17" t="n">
        <v>0.53</v>
      </c>
      <c r="K496" s="16">
        <f>ROUND(F496/100*G496*H496*I496/J496,2)</f>
        <v/>
      </c>
      <c r="L496" s="16" t="n">
        <v>5674.52</v>
      </c>
      <c r="M496" s="16">
        <f>L496-K496</f>
        <v/>
      </c>
      <c r="N496" s="15" t="inlineStr">
        <is>
          <t>bind</t>
        </is>
      </c>
      <c r="O496" s="15" t="inlineStr">
        <is>
          <t>bound</t>
        </is>
      </c>
    </row>
    <row r="497">
      <c r="A497" s="3" t="inlineStr">
        <is>
          <t>2025-09-17</t>
        </is>
      </c>
      <c r="B497" s="3" t="inlineStr">
        <is>
          <t>f806f52f-fd7c-5a7a-b5b2-a9453b6e361a</t>
        </is>
      </c>
      <c r="C497" s="3" t="inlineStr">
        <is>
          <t>AR</t>
        </is>
      </c>
      <c r="D497" s="3" t="inlineStr">
        <is>
          <t>1969 Bugatti Type 57</t>
        </is>
      </c>
      <c r="E497" s="3" t="inlineStr">
        <is>
          <t>06 Vintage Pre-War (pre-1946)</t>
        </is>
      </c>
      <c r="F497" s="13" t="n">
        <v>680000</v>
      </c>
      <c r="G497" s="14" t="n">
        <v>0.38</v>
      </c>
      <c r="H497" s="14" t="n">
        <v>1.38</v>
      </c>
      <c r="I497" s="14" t="n">
        <v>0.9591</v>
      </c>
      <c r="J497" s="14" t="n">
        <v>0.53</v>
      </c>
      <c r="K497" s="13">
        <f>ROUND(F497/100*G497*H497*I497/J497,2)</f>
        <v/>
      </c>
      <c r="L497" s="13" t="n">
        <v>6452.97</v>
      </c>
      <c r="M497" s="13">
        <f>L497-K497</f>
        <v/>
      </c>
      <c r="N497" s="3" t="inlineStr">
        <is>
          <t>bind</t>
        </is>
      </c>
      <c r="O497" s="3" t="inlineStr">
        <is>
          <t>bound</t>
        </is>
      </c>
    </row>
    <row r="498">
      <c r="A498" s="15" t="inlineStr">
        <is>
          <t>2025-09-14</t>
        </is>
      </c>
      <c r="B498" s="15" t="inlineStr">
        <is>
          <t>0feb3dfb-fd2a-5e84-bb86-0ba11d854982</t>
        </is>
      </c>
      <c r="C498" s="15" t="inlineStr">
        <is>
          <t>WY</t>
        </is>
      </c>
      <c r="D498" s="15" t="inlineStr">
        <is>
          <t>2004 Maserati GranTurismo</t>
        </is>
      </c>
      <c r="E498" s="15" t="inlineStr">
        <is>
          <t>01 Luxury Sedan/SUV</t>
        </is>
      </c>
      <c r="F498" s="16" t="n">
        <v>1950000</v>
      </c>
      <c r="G498" s="17" t="n">
        <v>0.55</v>
      </c>
      <c r="H498" s="17" t="n">
        <v>1.07</v>
      </c>
      <c r="I498" s="17" t="n">
        <v>0.9591</v>
      </c>
      <c r="J498" s="17" t="n">
        <v>0.53</v>
      </c>
      <c r="K498" s="16">
        <f>ROUND(F498/100*G498*H498*I498/J498,2)</f>
        <v/>
      </c>
      <c r="L498" s="16" t="n">
        <v>20766.78</v>
      </c>
      <c r="M498" s="16">
        <f>L498-K498</f>
        <v/>
      </c>
      <c r="N498" s="15" t="inlineStr">
        <is>
          <t>decline</t>
        </is>
      </c>
      <c r="O498" s="15" t="inlineStr">
        <is>
          <t>indicative</t>
        </is>
      </c>
    </row>
    <row r="499">
      <c r="A499" s="3" t="inlineStr">
        <is>
          <t>2025-09-01</t>
        </is>
      </c>
      <c r="B499" s="3" t="inlineStr">
        <is>
          <t>1303fb73-7ff4-50e9-b181-637270edd58d</t>
        </is>
      </c>
      <c r="C499" s="3" t="inlineStr">
        <is>
          <t>IL</t>
        </is>
      </c>
      <c r="D499" s="3" t="inlineStr">
        <is>
          <t>1973 Aston Martin DB12</t>
        </is>
      </c>
      <c r="E499" s="3" t="inlineStr">
        <is>
          <t>01 Luxury Sedan/SUV</t>
        </is>
      </c>
      <c r="F499" s="13" t="n">
        <v>900000</v>
      </c>
      <c r="G499" s="14" t="n">
        <v>0.65</v>
      </c>
      <c r="H499" s="14" t="n">
        <v>1.36</v>
      </c>
      <c r="I499" s="14" t="n">
        <v>0.9591</v>
      </c>
      <c r="J499" s="14" t="n">
        <v>0.53</v>
      </c>
      <c r="K499" s="13">
        <f>ROUND(F499/100*G499*H499*I499/J499,2)</f>
        <v/>
      </c>
      <c r="L499" s="13" t="n">
        <v>14397.36</v>
      </c>
      <c r="M499" s="13">
        <f>L499-K499</f>
        <v/>
      </c>
      <c r="N499" s="3" t="inlineStr">
        <is>
          <t>bind</t>
        </is>
      </c>
      <c r="O499" s="3" t="inlineStr">
        <is>
          <t>bound</t>
        </is>
      </c>
    </row>
    <row r="500">
      <c r="A500" s="15" t="inlineStr">
        <is>
          <t>2025-09-16</t>
        </is>
      </c>
      <c r="B500" s="15" t="inlineStr">
        <is>
          <t>de28b9b7-6f95-59f1-93fd-6c11a023e1d9</t>
        </is>
      </c>
      <c r="C500" s="15" t="inlineStr">
        <is>
          <t>HI</t>
        </is>
      </c>
      <c r="D500" s="15" t="inlineStr">
        <is>
          <t>1976 Maserati GranTurismo</t>
        </is>
      </c>
      <c r="E500" s="15" t="inlineStr">
        <is>
          <t>01 Luxury Sedan/SUV</t>
        </is>
      </c>
      <c r="F500" s="16" t="n">
        <v>710000</v>
      </c>
      <c r="G500" s="17" t="n">
        <v>0.65</v>
      </c>
      <c r="H500" s="17" t="n">
        <v>1.3</v>
      </c>
      <c r="I500" s="17" t="n">
        <v>0.9591</v>
      </c>
      <c r="J500" s="17" t="n">
        <v>0.53</v>
      </c>
      <c r="K500" s="16">
        <f>ROUND(F500/100*G500*H500*I500/J500,2)</f>
        <v/>
      </c>
      <c r="L500" s="16" t="n">
        <v>10856.83</v>
      </c>
      <c r="M500" s="16">
        <f>L500-K500</f>
        <v/>
      </c>
      <c r="N500" s="15" t="inlineStr">
        <is>
          <t>decline</t>
        </is>
      </c>
      <c r="O500" s="15" t="inlineStr">
        <is>
          <t>indicative</t>
        </is>
      </c>
    </row>
    <row r="501">
      <c r="A501" s="3" t="inlineStr">
        <is>
          <t>2025-09-04</t>
        </is>
      </c>
      <c r="B501" s="3" t="inlineStr">
        <is>
          <t>2504adab-c326-5b79-bec1-a3669f259557</t>
        </is>
      </c>
      <c r="C501" s="3" t="inlineStr">
        <is>
          <t>WV</t>
        </is>
      </c>
      <c r="D501" s="3" t="inlineStr">
        <is>
          <t>1981 Maserati GranTurismo</t>
        </is>
      </c>
      <c r="E501" s="3" t="inlineStr">
        <is>
          <t>01 Luxury Sedan/SUV</t>
        </is>
      </c>
      <c r="F501" s="13" t="n">
        <v>1245000</v>
      </c>
      <c r="G501" s="14" t="n">
        <v>0.55</v>
      </c>
      <c r="H501" s="14" t="n">
        <v>1.33</v>
      </c>
      <c r="I501" s="14" t="n">
        <v>0.9591</v>
      </c>
      <c r="J501" s="14" t="n">
        <v>0.53</v>
      </c>
      <c r="K501" s="13">
        <f>ROUND(F501/100*G501*H501*I501/J501,2)</f>
        <v/>
      </c>
      <c r="L501" s="13" t="n">
        <v>16480.55</v>
      </c>
      <c r="M501" s="13">
        <f>L501-K501</f>
        <v/>
      </c>
      <c r="N501" s="3" t="inlineStr">
        <is>
          <t>bind</t>
        </is>
      </c>
      <c r="O501" s="3" t="inlineStr">
        <is>
          <t>bound</t>
        </is>
      </c>
    </row>
    <row r="502">
      <c r="A502" s="15" t="inlineStr">
        <is>
          <t>2025-09-22</t>
        </is>
      </c>
      <c r="B502" s="15" t="inlineStr">
        <is>
          <t>3f96b628-ba0f-5dc3-80aa-ff0a5f4a6a9f</t>
        </is>
      </c>
      <c r="C502" s="15" t="inlineStr">
        <is>
          <t>AK</t>
        </is>
      </c>
      <c r="D502" s="15" t="inlineStr">
        <is>
          <t>2012 McLaren 750S</t>
        </is>
      </c>
      <c r="E502" s="15" t="inlineStr">
        <is>
          <t>03 Supercar</t>
        </is>
      </c>
      <c r="F502" s="16" t="n">
        <v>850000</v>
      </c>
      <c r="G502" s="17" t="n">
        <v>0.95</v>
      </c>
      <c r="H502" s="17" t="n">
        <v>1.14</v>
      </c>
      <c r="I502" s="17" t="n">
        <v>0.9591</v>
      </c>
      <c r="J502" s="17" t="n">
        <v>0.53</v>
      </c>
      <c r="K502" s="16">
        <f>ROUND(F502/100*G502*H502*I502/J502,2)</f>
        <v/>
      </c>
      <c r="L502" s="16" t="n">
        <v>16658.48</v>
      </c>
      <c r="M502" s="16">
        <f>L502-K502</f>
        <v/>
      </c>
      <c r="N502" s="15" t="inlineStr">
        <is>
          <t>bind</t>
        </is>
      </c>
      <c r="O502" s="15" t="inlineStr">
        <is>
          <t>bound</t>
        </is>
      </c>
    </row>
    <row r="503">
      <c r="A503" s="3" t="inlineStr">
        <is>
          <t>2025-09-01</t>
        </is>
      </c>
      <c r="B503" s="3" t="inlineStr">
        <is>
          <t>8759b74a-62d5-56fe-8c88-91d129ebee41</t>
        </is>
      </c>
      <c r="C503" s="3" t="inlineStr">
        <is>
          <t>NE</t>
        </is>
      </c>
      <c r="D503" s="3" t="inlineStr">
        <is>
          <t>1987 Jaguar E-Type Series 1</t>
        </is>
      </c>
      <c r="E503" s="3" t="inlineStr">
        <is>
          <t>07 Post-War Classic (1946-1972)</t>
        </is>
      </c>
      <c r="F503" s="13" t="n">
        <v>1015000</v>
      </c>
      <c r="G503" s="14" t="n">
        <v>0.38</v>
      </c>
      <c r="H503" s="14" t="n">
        <v>1.3</v>
      </c>
      <c r="I503" s="14" t="n">
        <v>0.9591</v>
      </c>
      <c r="J503" s="14" t="n">
        <v>0.53</v>
      </c>
      <c r="K503" s="13">
        <f>ROUND(F503/100*G503*H503*I503/J503,2)</f>
        <v/>
      </c>
      <c r="L503" s="13" t="n">
        <v>9073.629999999999</v>
      </c>
      <c r="M503" s="13">
        <f>L503-K503</f>
        <v/>
      </c>
      <c r="N503" s="3" t="inlineStr">
        <is>
          <t>bind</t>
        </is>
      </c>
      <c r="O503" s="3" t="inlineStr">
        <is>
          <t>bound</t>
        </is>
      </c>
    </row>
    <row r="504">
      <c r="A504" s="15" t="inlineStr">
        <is>
          <t>2025-09-14</t>
        </is>
      </c>
      <c r="B504" s="15" t="inlineStr">
        <is>
          <t>075613ff-3b81-55a2-a379-8a4642360256</t>
        </is>
      </c>
      <c r="C504" s="15" t="inlineStr">
        <is>
          <t>UT</t>
        </is>
      </c>
      <c r="D504" s="15" t="inlineStr">
        <is>
          <t>1995 Mercedes-Benz 280SL Pagoda</t>
        </is>
      </c>
      <c r="E504" s="15" t="inlineStr">
        <is>
          <t>07 Post-War Classic (1946-1972)</t>
        </is>
      </c>
      <c r="F504" s="16" t="n">
        <v>140000</v>
      </c>
      <c r="G504" s="17" t="n">
        <v>0.57</v>
      </c>
      <c r="H504" s="17" t="n">
        <v>1.35</v>
      </c>
      <c r="I504" s="17" t="n">
        <v>0.9591</v>
      </c>
      <c r="J504" s="17" t="n">
        <v>0.53</v>
      </c>
      <c r="K504" s="16">
        <f>ROUND(F504/100*G504*H504*I504/J504,2)</f>
        <v/>
      </c>
      <c r="L504" s="16" t="n">
        <v>1949.51</v>
      </c>
      <c r="M504" s="16">
        <f>L504-K504</f>
        <v/>
      </c>
      <c r="N504" s="15" t="inlineStr">
        <is>
          <t>bind</t>
        </is>
      </c>
      <c r="O504" s="15" t="inlineStr">
        <is>
          <t>bound</t>
        </is>
      </c>
    </row>
    <row r="505">
      <c r="A505" s="3" t="inlineStr">
        <is>
          <t>2025-09-16</t>
        </is>
      </c>
      <c r="B505" s="3" t="inlineStr">
        <is>
          <t>4a967802-4a2f-50f0-8cd1-8669bb65af57</t>
        </is>
      </c>
      <c r="C505" s="3" t="inlineStr">
        <is>
          <t>CT</t>
        </is>
      </c>
      <c r="D505" s="3" t="inlineStr">
        <is>
          <t>1990 BMW M8 Competition</t>
        </is>
      </c>
      <c r="E505" s="3" t="inlineStr">
        <is>
          <t>01 Luxury Sedan/SUV</t>
        </is>
      </c>
      <c r="F505" s="13" t="n">
        <v>640000</v>
      </c>
      <c r="G505" s="14" t="n">
        <v>0.65</v>
      </c>
      <c r="H505" s="14" t="n">
        <v>1.12</v>
      </c>
      <c r="I505" s="14" t="n">
        <v>0.9591</v>
      </c>
      <c r="J505" s="14" t="n">
        <v>0.53</v>
      </c>
      <c r="K505" s="13">
        <f>ROUND(F505/100*G505*H505*I505/J505,2)</f>
        <v/>
      </c>
      <c r="L505" s="13" t="n">
        <v>8431.389999999999</v>
      </c>
      <c r="M505" s="13">
        <f>L505-K505</f>
        <v/>
      </c>
      <c r="N505" s="3" t="inlineStr">
        <is>
          <t>bind</t>
        </is>
      </c>
      <c r="O505" s="3" t="inlineStr">
        <is>
          <t>bound</t>
        </is>
      </c>
    </row>
    <row r="506">
      <c r="A506" s="15" t="inlineStr">
        <is>
          <t>2025-09-13</t>
        </is>
      </c>
      <c r="B506" s="15" t="inlineStr">
        <is>
          <t>51c2caf5-b0b0-5bac-89f3-7162803d9347</t>
        </is>
      </c>
      <c r="C506" s="15" t="inlineStr">
        <is>
          <t>CO</t>
        </is>
      </c>
      <c r="D506" s="15" t="inlineStr">
        <is>
          <t>2019 Mercedes-Benz 280SL Pagoda</t>
        </is>
      </c>
      <c r="E506" s="15" t="inlineStr">
        <is>
          <t>07 Post-War Classic (1946-1972)</t>
        </is>
      </c>
      <c r="F506" s="16" t="n">
        <v>375000</v>
      </c>
      <c r="G506" s="17" t="n">
        <v>0.48</v>
      </c>
      <c r="H506" s="17" t="n">
        <v>1.1</v>
      </c>
      <c r="I506" s="17" t="n">
        <v>0.9591</v>
      </c>
      <c r="J506" s="17" t="n">
        <v>0.53</v>
      </c>
      <c r="K506" s="16">
        <f>ROUND(F506/100*G506*H506*I506/J506,2)</f>
        <v/>
      </c>
      <c r="L506" s="16" t="n">
        <v>3583.05</v>
      </c>
      <c r="M506" s="16">
        <f>L506-K506</f>
        <v/>
      </c>
      <c r="N506" s="15" t="inlineStr">
        <is>
          <t>bind</t>
        </is>
      </c>
      <c r="O506" s="15" t="inlineStr">
        <is>
          <t>bound</t>
        </is>
      </c>
    </row>
    <row r="507">
      <c r="A507" s="3" t="inlineStr">
        <is>
          <t>2025-09-08</t>
        </is>
      </c>
      <c r="B507" s="3" t="inlineStr">
        <is>
          <t>8d945836-b3c9-55ab-b6c2-adc82d67ae69</t>
        </is>
      </c>
      <c r="C507" s="3" t="inlineStr">
        <is>
          <t>HI</t>
        </is>
      </c>
      <c r="D507" s="3" t="inlineStr">
        <is>
          <t>2009 Ferrari SF90 Stradale</t>
        </is>
      </c>
      <c r="E507" s="3" t="inlineStr">
        <is>
          <t>03 Supercar</t>
        </is>
      </c>
      <c r="F507" s="13" t="n">
        <v>805000</v>
      </c>
      <c r="G507" s="14" t="n">
        <v>0.95</v>
      </c>
      <c r="H507" s="14" t="n">
        <v>1.3</v>
      </c>
      <c r="I507" s="14" t="n">
        <v>0.9591</v>
      </c>
      <c r="J507" s="14" t="n">
        <v>0.53</v>
      </c>
      <c r="K507" s="13">
        <f>ROUND(F507/100*G507*H507*I507/J507,2)</f>
        <v/>
      </c>
      <c r="L507" s="13" t="n">
        <v>17990.82</v>
      </c>
      <c r="M507" s="13">
        <f>L507-K507</f>
        <v/>
      </c>
      <c r="N507" s="3" t="inlineStr">
        <is>
          <t>bind</t>
        </is>
      </c>
      <c r="O507" s="3" t="inlineStr">
        <is>
          <t>bound</t>
        </is>
      </c>
    </row>
    <row r="508">
      <c r="A508" s="15" t="inlineStr">
        <is>
          <t>2025-09-14</t>
        </is>
      </c>
      <c r="B508" s="15" t="inlineStr">
        <is>
          <t>cef72380-e013-5ddd-853c-6137596d12eb</t>
        </is>
      </c>
      <c r="C508" s="15" t="inlineStr">
        <is>
          <t>PA</t>
        </is>
      </c>
      <c r="D508" s="15" t="inlineStr">
        <is>
          <t>1996 Mercedes-Benz 280SL Pagoda</t>
        </is>
      </c>
      <c r="E508" s="15" t="inlineStr">
        <is>
          <t>07 Post-War Classic (1946-1972)</t>
        </is>
      </c>
      <c r="F508" s="16" t="n">
        <v>815000</v>
      </c>
      <c r="G508" s="17" t="n">
        <v>0.43</v>
      </c>
      <c r="H508" s="17" t="n">
        <v>1</v>
      </c>
      <c r="I508" s="17" t="n">
        <v>0.9591</v>
      </c>
      <c r="J508" s="17" t="n">
        <v>0.53</v>
      </c>
      <c r="K508" s="16">
        <f>ROUND(F508/100*G508*H508*I508/J508,2)</f>
        <v/>
      </c>
      <c r="L508" s="16" t="n">
        <v>6341.82</v>
      </c>
      <c r="M508" s="16">
        <f>L508-K508</f>
        <v/>
      </c>
      <c r="N508" s="15" t="inlineStr">
        <is>
          <t>bind</t>
        </is>
      </c>
      <c r="O508" s="15" t="inlineStr">
        <is>
          <t>bound</t>
        </is>
      </c>
    </row>
    <row r="509">
      <c r="A509" s="3" t="inlineStr">
        <is>
          <t>2025-09-07</t>
        </is>
      </c>
      <c r="B509" s="3" t="inlineStr">
        <is>
          <t>00ca20e6-75db-5004-9568-8b46312ed9ed</t>
        </is>
      </c>
      <c r="C509" s="3" t="inlineStr">
        <is>
          <t>IN</t>
        </is>
      </c>
      <c r="D509" s="3" t="inlineStr">
        <is>
          <t>2017 BMW M8 Competition</t>
        </is>
      </c>
      <c r="E509" s="3" t="inlineStr">
        <is>
          <t>01 Luxury Sedan/SUV</t>
        </is>
      </c>
      <c r="F509" s="13" t="n">
        <v>405000</v>
      </c>
      <c r="G509" s="14" t="n">
        <v>0.75</v>
      </c>
      <c r="H509" s="14" t="n">
        <v>1.23</v>
      </c>
      <c r="I509" s="14" t="n">
        <v>0.9591</v>
      </c>
      <c r="J509" s="14" t="n">
        <v>0.53</v>
      </c>
      <c r="K509" s="13">
        <f>ROUND(F509/100*G509*H509*I509/J509,2)</f>
        <v/>
      </c>
      <c r="L509" s="13" t="n">
        <v>6760.97</v>
      </c>
      <c r="M509" s="13">
        <f>L509-K509</f>
        <v/>
      </c>
      <c r="N509" s="3" t="inlineStr">
        <is>
          <t>bind</t>
        </is>
      </c>
      <c r="O509" s="3" t="inlineStr">
        <is>
          <t>bound</t>
        </is>
      </c>
    </row>
    <row r="510">
      <c r="A510" s="15" t="inlineStr">
        <is>
          <t>2025-09-26</t>
        </is>
      </c>
      <c r="B510" s="15" t="inlineStr">
        <is>
          <t>993cbfaa-efe8-54b0-a45e-85d6202ae302</t>
        </is>
      </c>
      <c r="C510" s="15" t="inlineStr">
        <is>
          <t>OR</t>
        </is>
      </c>
      <c r="D510" s="15" t="inlineStr">
        <is>
          <t>1957 Ferrari 275 GTB/4</t>
        </is>
      </c>
      <c r="E510" s="15" t="inlineStr">
        <is>
          <t>07 Post-War Classic (1946-1972)</t>
        </is>
      </c>
      <c r="F510" s="16" t="n">
        <v>1950000</v>
      </c>
      <c r="G510" s="17" t="n">
        <v>0.38</v>
      </c>
      <c r="H510" s="17" t="n">
        <v>1.13</v>
      </c>
      <c r="I510" s="17" t="n">
        <v>0.9591</v>
      </c>
      <c r="J510" s="17" t="n">
        <v>0.53</v>
      </c>
      <c r="K510" s="16">
        <f>ROUND(F510/100*G510*H510*I510/J510,2)</f>
        <v/>
      </c>
      <c r="L510" s="16" t="n">
        <v>15152.51</v>
      </c>
      <c r="M510" s="16">
        <f>L510-K510</f>
        <v/>
      </c>
      <c r="N510" s="15" t="inlineStr">
        <is>
          <t>decline</t>
        </is>
      </c>
      <c r="O510" s="15" t="inlineStr">
        <is>
          <t>indicative</t>
        </is>
      </c>
    </row>
    <row r="511">
      <c r="A511" s="3" t="inlineStr">
        <is>
          <t>2025-09-26</t>
        </is>
      </c>
      <c r="B511" s="3" t="inlineStr">
        <is>
          <t>05dd5e6d-5ad0-5ecc-bb50-d96ce9dfdaf6</t>
        </is>
      </c>
      <c r="C511" s="3" t="inlineStr">
        <is>
          <t>UT</t>
        </is>
      </c>
      <c r="D511" s="3" t="inlineStr">
        <is>
          <t>1961 Bentley Continental GT</t>
        </is>
      </c>
      <c r="E511" s="3" t="inlineStr">
        <is>
          <t>01 Luxury Sedan/SUV</t>
        </is>
      </c>
      <c r="F511" s="13" t="n">
        <v>195000</v>
      </c>
      <c r="G511" s="14" t="n">
        <v>0.92</v>
      </c>
      <c r="H511" s="14" t="n">
        <v>1.35</v>
      </c>
      <c r="I511" s="14" t="n">
        <v>0.9591</v>
      </c>
      <c r="J511" s="14" t="n">
        <v>0.53</v>
      </c>
      <c r="K511" s="13">
        <f>ROUND(F511/100*G511*H511*I511/J511,2)</f>
        <v/>
      </c>
      <c r="L511" s="13" t="n">
        <v>4382.72</v>
      </c>
      <c r="M511" s="13">
        <f>L511-K511</f>
        <v/>
      </c>
      <c r="N511" s="3" t="inlineStr">
        <is>
          <t>bind</t>
        </is>
      </c>
      <c r="O511" s="3" t="inlineStr">
        <is>
          <t>bound</t>
        </is>
      </c>
    </row>
    <row r="512">
      <c r="A512" s="15" t="inlineStr">
        <is>
          <t>2025-09-09</t>
        </is>
      </c>
      <c r="B512" s="15" t="inlineStr">
        <is>
          <t>871c677f-5665-5d07-88e4-722ef8d039f6</t>
        </is>
      </c>
      <c r="C512" s="15" t="inlineStr">
        <is>
          <t>WV</t>
        </is>
      </c>
      <c r="D512" s="15" t="inlineStr">
        <is>
          <t>1972 Ferrari SF90 Stradale</t>
        </is>
      </c>
      <c r="E512" s="15" t="inlineStr">
        <is>
          <t>03 Supercar</t>
        </is>
      </c>
      <c r="F512" s="16" t="n">
        <v>1590000</v>
      </c>
      <c r="G512" s="17" t="n">
        <v>0.8</v>
      </c>
      <c r="H512" s="17" t="n">
        <v>1.33</v>
      </c>
      <c r="I512" s="17" t="n">
        <v>0.9591</v>
      </c>
      <c r="J512" s="17" t="n">
        <v>0.53</v>
      </c>
      <c r="K512" s="16">
        <f>ROUND(F512/100*G512*H512*I512/J512,2)</f>
        <v/>
      </c>
      <c r="L512" s="16" t="n">
        <v>30614.47</v>
      </c>
      <c r="M512" s="16">
        <f>L512-K512</f>
        <v/>
      </c>
      <c r="N512" s="15" t="inlineStr">
        <is>
          <t>bind</t>
        </is>
      </c>
      <c r="O512" s="15" t="inlineStr">
        <is>
          <t>bound</t>
        </is>
      </c>
    </row>
    <row r="513">
      <c r="A513" s="3" t="inlineStr">
        <is>
          <t>2025-09-09</t>
        </is>
      </c>
      <c r="B513" s="3" t="inlineStr">
        <is>
          <t>4dccdf4d-0a06-5501-b0e6-87e55cd56a9d</t>
        </is>
      </c>
      <c r="C513" s="3" t="inlineStr">
        <is>
          <t>GA</t>
        </is>
      </c>
      <c r="D513" s="3" t="inlineStr">
        <is>
          <t>2010 McLaren 750S</t>
        </is>
      </c>
      <c r="E513" s="3" t="inlineStr">
        <is>
          <t>03 Supercar</t>
        </is>
      </c>
      <c r="F513" s="13" t="n">
        <v>1820000</v>
      </c>
      <c r="G513" s="14" t="n">
        <v>0.8</v>
      </c>
      <c r="H513" s="14" t="n">
        <v>1.12</v>
      </c>
      <c r="I513" s="14" t="n">
        <v>0.9591</v>
      </c>
      <c r="J513" s="14" t="n">
        <v>0.53</v>
      </c>
      <c r="K513" s="13">
        <f>ROUND(F513/100*G513*H513*I513/J513,2)</f>
        <v/>
      </c>
      <c r="L513" s="13" t="n">
        <v>29509.88</v>
      </c>
      <c r="M513" s="13">
        <f>L513-K513</f>
        <v/>
      </c>
      <c r="N513" s="3" t="inlineStr">
        <is>
          <t>bind</t>
        </is>
      </c>
      <c r="O513" s="3" t="inlineStr">
        <is>
          <t>bound</t>
        </is>
      </c>
    </row>
    <row r="514">
      <c r="A514" s="15" t="inlineStr">
        <is>
          <t>2025-09-25</t>
        </is>
      </c>
      <c r="B514" s="15" t="inlineStr">
        <is>
          <t>7a1afad8-67ca-5c39-a26a-414530885794</t>
        </is>
      </c>
      <c r="C514" s="15" t="inlineStr">
        <is>
          <t>OH</t>
        </is>
      </c>
      <c r="D514" s="15" t="inlineStr">
        <is>
          <t>2016 Porsche 911 Turbo S</t>
        </is>
      </c>
      <c r="E514" s="15" t="inlineStr">
        <is>
          <t>01 Luxury Sedan/SUV</t>
        </is>
      </c>
      <c r="F514" s="16" t="n">
        <v>690000</v>
      </c>
      <c r="G514" s="17" t="n">
        <v>0.65</v>
      </c>
      <c r="H514" s="17" t="n">
        <v>1.39</v>
      </c>
      <c r="I514" s="17" t="n">
        <v>0.9591</v>
      </c>
      <c r="J514" s="17" t="n">
        <v>0.53</v>
      </c>
      <c r="K514" s="16">
        <f>ROUND(F514/100*G514*H514*I514/J514,2)</f>
        <v/>
      </c>
      <c r="L514" s="16" t="n">
        <v>11281.46</v>
      </c>
      <c r="M514" s="16">
        <f>L514-K514</f>
        <v/>
      </c>
      <c r="N514" s="15" t="inlineStr">
        <is>
          <t>bind</t>
        </is>
      </c>
      <c r="O514" s="15" t="inlineStr">
        <is>
          <t>bound</t>
        </is>
      </c>
    </row>
    <row r="515">
      <c r="A515" s="3" t="inlineStr">
        <is>
          <t>2025-09-12</t>
        </is>
      </c>
      <c r="B515" s="3" t="inlineStr">
        <is>
          <t>746e01c0-6df4-5a16-abbb-455ad7c889d7</t>
        </is>
      </c>
      <c r="C515" s="3" t="inlineStr">
        <is>
          <t>AL</t>
        </is>
      </c>
      <c r="D515" s="3" t="inlineStr">
        <is>
          <t>1961 Mercedes-Benz AMG GT</t>
        </is>
      </c>
      <c r="E515" s="3" t="inlineStr">
        <is>
          <t>01 Luxury Sedan/SUV</t>
        </is>
      </c>
      <c r="F515" s="13" t="n">
        <v>525000</v>
      </c>
      <c r="G515" s="14" t="n">
        <v>0.65</v>
      </c>
      <c r="H515" s="14" t="n">
        <v>1.27</v>
      </c>
      <c r="I515" s="14" t="n">
        <v>0.9591</v>
      </c>
      <c r="J515" s="14" t="n">
        <v>0.53</v>
      </c>
      <c r="K515" s="13">
        <f>ROUND(F515/100*G515*H515*I515/J515,2)</f>
        <v/>
      </c>
      <c r="L515" s="13" t="n">
        <v>7842.68</v>
      </c>
      <c r="M515" s="13">
        <f>L515-K515</f>
        <v/>
      </c>
      <c r="N515" s="3" t="inlineStr">
        <is>
          <t>bind</t>
        </is>
      </c>
      <c r="O515" s="3" t="inlineStr">
        <is>
          <t>bound</t>
        </is>
      </c>
    </row>
    <row r="516">
      <c r="A516" s="15" t="inlineStr">
        <is>
          <t>2025-09-06</t>
        </is>
      </c>
      <c r="B516" s="15" t="inlineStr">
        <is>
          <t>ab691e07-c84e-56fb-ac22-e9335c2466c5</t>
        </is>
      </c>
      <c r="C516" s="15" t="inlineStr">
        <is>
          <t>CT</t>
        </is>
      </c>
      <c r="D516" s="15" t="inlineStr">
        <is>
          <t>2003 Bentley Continental GT</t>
        </is>
      </c>
      <c r="E516" s="15" t="inlineStr">
        <is>
          <t>01 Luxury Sedan/SUV</t>
        </is>
      </c>
      <c r="F516" s="16" t="n">
        <v>620000</v>
      </c>
      <c r="G516" s="17" t="n">
        <v>0.65</v>
      </c>
      <c r="H516" s="17" t="n">
        <v>1.12</v>
      </c>
      <c r="I516" s="17" t="n">
        <v>0.9591</v>
      </c>
      <c r="J516" s="17" t="n">
        <v>0.53</v>
      </c>
      <c r="K516" s="16">
        <f>ROUND(F516/100*G516*H516*I516/J516,2)</f>
        <v/>
      </c>
      <c r="L516" s="16" t="n">
        <v>8167.92</v>
      </c>
      <c r="M516" s="16">
        <f>L516-K516</f>
        <v/>
      </c>
      <c r="N516" s="15" t="inlineStr">
        <is>
          <t>bind</t>
        </is>
      </c>
      <c r="O516" s="15" t="inlineStr">
        <is>
          <t>bound</t>
        </is>
      </c>
    </row>
    <row r="517">
      <c r="A517" s="3" t="inlineStr">
        <is>
          <t>2025-09-17</t>
        </is>
      </c>
      <c r="B517" s="3" t="inlineStr">
        <is>
          <t>d6e39c73-bc18-5121-b445-b8fd25099fd5</t>
        </is>
      </c>
      <c r="C517" s="3" t="inlineStr">
        <is>
          <t>RI</t>
        </is>
      </c>
      <c r="D517" s="3" t="inlineStr">
        <is>
          <t>1976 Porsche 911 Turbo S</t>
        </is>
      </c>
      <c r="E517" s="3" t="inlineStr">
        <is>
          <t>01 Luxury Sedan/SUV</t>
        </is>
      </c>
      <c r="F517" s="13" t="n">
        <v>580000</v>
      </c>
      <c r="G517" s="14" t="n">
        <v>0.65</v>
      </c>
      <c r="H517" s="14" t="n">
        <v>1.37</v>
      </c>
      <c r="I517" s="14" t="n">
        <v>0.9591</v>
      </c>
      <c r="J517" s="14" t="n">
        <v>0.53</v>
      </c>
      <c r="K517" s="13">
        <f>ROUND(F517/100*G517*H517*I517/J517,2)</f>
        <v/>
      </c>
      <c r="L517" s="13" t="n">
        <v>9346.52</v>
      </c>
      <c r="M517" s="13">
        <f>L517-K517</f>
        <v/>
      </c>
      <c r="N517" s="3" t="inlineStr">
        <is>
          <t>bind</t>
        </is>
      </c>
      <c r="O517" s="3" t="inlineStr">
        <is>
          <t>bound</t>
        </is>
      </c>
    </row>
    <row r="518">
      <c r="A518" s="15" t="inlineStr">
        <is>
          <t>2025-09-10</t>
        </is>
      </c>
      <c r="B518" s="15" t="inlineStr">
        <is>
          <t>06c3c838-0e2b-5cd7-823f-6e5aedcb5fff</t>
        </is>
      </c>
      <c r="C518" s="15" t="inlineStr">
        <is>
          <t>WY</t>
        </is>
      </c>
      <c r="D518" s="15" t="inlineStr">
        <is>
          <t>1979 Porsche 911 Turbo S</t>
        </is>
      </c>
      <c r="E518" s="15" t="inlineStr">
        <is>
          <t>01 Luxury Sedan/SUV</t>
        </is>
      </c>
      <c r="F518" s="16" t="n">
        <v>410000</v>
      </c>
      <c r="G518" s="17" t="n">
        <v>0.75</v>
      </c>
      <c r="H518" s="17" t="n">
        <v>1.07</v>
      </c>
      <c r="I518" s="17" t="n">
        <v>0.9591</v>
      </c>
      <c r="J518" s="17" t="n">
        <v>0.53</v>
      </c>
      <c r="K518" s="16">
        <f>ROUND(F518/100*G518*H518*I518/J518,2)</f>
        <v/>
      </c>
      <c r="L518" s="16" t="n">
        <v>5954.11</v>
      </c>
      <c r="M518" s="16">
        <f>L518-K518</f>
        <v/>
      </c>
      <c r="N518" s="15" t="inlineStr">
        <is>
          <t>bind</t>
        </is>
      </c>
      <c r="O518" s="15" t="inlineStr">
        <is>
          <t>bound</t>
        </is>
      </c>
    </row>
    <row r="519">
      <c r="A519" s="3" t="inlineStr">
        <is>
          <t>2025-09-20</t>
        </is>
      </c>
      <c r="B519" s="3" t="inlineStr">
        <is>
          <t>06214dc9-712e-5aed-a83d-3a2c1403141f</t>
        </is>
      </c>
      <c r="C519" s="3" t="inlineStr">
        <is>
          <t>WA</t>
        </is>
      </c>
      <c r="D519" s="3" t="inlineStr">
        <is>
          <t>2018 Porsche 911 Turbo S</t>
        </is>
      </c>
      <c r="E519" s="3" t="inlineStr">
        <is>
          <t>01 Luxury Sedan/SUV</t>
        </is>
      </c>
      <c r="F519" s="13" t="n">
        <v>810000</v>
      </c>
      <c r="G519" s="14" t="n">
        <v>0.65</v>
      </c>
      <c r="H519" s="14" t="n">
        <v>0.96</v>
      </c>
      <c r="I519" s="14" t="n">
        <v>0.9591</v>
      </c>
      <c r="J519" s="14" t="n">
        <v>0.53</v>
      </c>
      <c r="K519" s="13">
        <f>ROUND(F519/100*G519*H519*I519/J519,2)</f>
        <v/>
      </c>
      <c r="L519" s="13" t="n">
        <v>9146.549999999999</v>
      </c>
      <c r="M519" s="13">
        <f>L519-K519</f>
        <v/>
      </c>
      <c r="N519" s="3" t="inlineStr">
        <is>
          <t>bind</t>
        </is>
      </c>
      <c r="O519" s="3" t="inlineStr">
        <is>
          <t>bound</t>
        </is>
      </c>
    </row>
    <row r="520">
      <c r="A520" s="15" t="inlineStr">
        <is>
          <t>2025-09-22</t>
        </is>
      </c>
      <c r="B520" s="15" t="inlineStr">
        <is>
          <t>6d907cc1-73a9-5205-b1b0-fa2a8a9b5312</t>
        </is>
      </c>
      <c r="C520" s="15" t="inlineStr">
        <is>
          <t>FL</t>
        </is>
      </c>
      <c r="D520" s="15" t="inlineStr">
        <is>
          <t>1980 Jaguar E-Type Series 1</t>
        </is>
      </c>
      <c r="E520" s="15" t="inlineStr">
        <is>
          <t>07 Post-War Classic (1946-1972)</t>
        </is>
      </c>
      <c r="F520" s="16" t="n">
        <v>365000</v>
      </c>
      <c r="G520" s="17" t="n">
        <v>0.48</v>
      </c>
      <c r="H520" s="17" t="n">
        <v>1.42</v>
      </c>
      <c r="I520" s="17" t="n">
        <v>0.9591</v>
      </c>
      <c r="J520" s="17" t="n">
        <v>0.53</v>
      </c>
      <c r="K520" s="16">
        <f>ROUND(F520/100*G520*H520*I520/J520,2)</f>
        <v/>
      </c>
      <c r="L520" s="16" t="n">
        <v>4502.05</v>
      </c>
      <c r="M520" s="16">
        <f>L520-K520</f>
        <v/>
      </c>
      <c r="N520" s="15" t="inlineStr">
        <is>
          <t>bind</t>
        </is>
      </c>
      <c r="O520" s="15" t="inlineStr">
        <is>
          <t>bound</t>
        </is>
      </c>
    </row>
    <row r="521">
      <c r="A521" s="3" t="inlineStr">
        <is>
          <t>2025-09-06</t>
        </is>
      </c>
      <c r="B521" s="3" t="inlineStr">
        <is>
          <t>4377b7a2-b7e3-585a-80dd-943f9b4ab42b</t>
        </is>
      </c>
      <c r="C521" s="3" t="inlineStr">
        <is>
          <t>NY</t>
        </is>
      </c>
      <c r="D521" s="3" t="inlineStr">
        <is>
          <t>1985 Mercedes-Benz 280SL Pagoda</t>
        </is>
      </c>
      <c r="E521" s="3" t="inlineStr">
        <is>
          <t>07 Post-War Classic (1946-1972)</t>
        </is>
      </c>
      <c r="F521" s="13" t="n">
        <v>835000</v>
      </c>
      <c r="G521" s="14" t="n">
        <v>0.43</v>
      </c>
      <c r="H521" s="14" t="n">
        <v>1.28</v>
      </c>
      <c r="I521" s="14" t="n">
        <v>0.9591</v>
      </c>
      <c r="J521" s="14" t="n">
        <v>0.53</v>
      </c>
      <c r="K521" s="13">
        <f>ROUND(F521/100*G521*H521*I521/J521,2)</f>
        <v/>
      </c>
      <c r="L521" s="13" t="n">
        <v>8316.74</v>
      </c>
      <c r="M521" s="13">
        <f>L521-K521</f>
        <v/>
      </c>
      <c r="N521" s="3" t="inlineStr">
        <is>
          <t>bind</t>
        </is>
      </c>
      <c r="O521" s="3" t="inlineStr">
        <is>
          <t>bound</t>
        </is>
      </c>
    </row>
    <row r="522">
      <c r="A522" s="15" t="inlineStr">
        <is>
          <t>2025-09-09</t>
        </is>
      </c>
      <c r="B522" s="15" t="inlineStr">
        <is>
          <t>275dc641-6bed-536a-a13d-614db4ca264e</t>
        </is>
      </c>
      <c r="C522" s="15" t="inlineStr">
        <is>
          <t>HI</t>
        </is>
      </c>
      <c r="D522" s="15" t="inlineStr">
        <is>
          <t>2009 Lamborghini Huracan EVO</t>
        </is>
      </c>
      <c r="E522" s="15" t="inlineStr">
        <is>
          <t>03 Supercar</t>
        </is>
      </c>
      <c r="F522" s="16" t="n">
        <v>850000</v>
      </c>
      <c r="G522" s="17" t="n">
        <v>0.95</v>
      </c>
      <c r="H522" s="17" t="n">
        <v>1.3</v>
      </c>
      <c r="I522" s="17" t="n">
        <v>0.9591</v>
      </c>
      <c r="J522" s="17" t="n">
        <v>0.53</v>
      </c>
      <c r="K522" s="16">
        <f>ROUND(F522/100*G522*H522*I522/J522,2)</f>
        <v/>
      </c>
      <c r="L522" s="16" t="n">
        <v>18996.51</v>
      </c>
      <c r="M522" s="16">
        <f>L522-K522</f>
        <v/>
      </c>
      <c r="N522" s="15" t="inlineStr">
        <is>
          <t>bind</t>
        </is>
      </c>
      <c r="O522" s="15" t="inlineStr">
        <is>
          <t>bound</t>
        </is>
      </c>
    </row>
    <row r="523">
      <c r="A523" s="3" t="inlineStr">
        <is>
          <t>2025-09-19</t>
        </is>
      </c>
      <c r="B523" s="3" t="inlineStr">
        <is>
          <t>e261bd10-7f36-5d58-93e3-a6f01ffe64d3</t>
        </is>
      </c>
      <c r="C523" s="3" t="inlineStr">
        <is>
          <t>OK</t>
        </is>
      </c>
      <c r="D523" s="3" t="inlineStr">
        <is>
          <t>2010 Aston Martin DB12</t>
        </is>
      </c>
      <c r="E523" s="3" t="inlineStr">
        <is>
          <t>01 Luxury Sedan/SUV</t>
        </is>
      </c>
      <c r="F523" s="13" t="n">
        <v>405000</v>
      </c>
      <c r="G523" s="14" t="n">
        <v>0.75</v>
      </c>
      <c r="H523" s="14" t="n">
        <v>1.26</v>
      </c>
      <c r="I523" s="14" t="n">
        <v>0.9591</v>
      </c>
      <c r="J523" s="14" t="n">
        <v>0.53</v>
      </c>
      <c r="K523" s="13">
        <f>ROUND(F523/100*G523*H523*I523/J523,2)</f>
        <v/>
      </c>
      <c r="L523" s="13" t="n">
        <v>6925.88</v>
      </c>
      <c r="M523" s="13">
        <f>L523-K523</f>
        <v/>
      </c>
      <c r="N523" s="3" t="inlineStr">
        <is>
          <t>bind</t>
        </is>
      </c>
      <c r="O523" s="3" t="inlineStr">
        <is>
          <t>bound</t>
        </is>
      </c>
    </row>
    <row r="524">
      <c r="A524" s="15" t="inlineStr">
        <is>
          <t>2025-09-11</t>
        </is>
      </c>
      <c r="B524" s="15" t="inlineStr">
        <is>
          <t>ea7d4155-d897-5e8f-8ba7-a0264b3ac560</t>
        </is>
      </c>
      <c r="C524" s="15" t="inlineStr">
        <is>
          <t>CA</t>
        </is>
      </c>
      <c r="D524" s="15" t="inlineStr">
        <is>
          <t>1989 Aston Martin DB12</t>
        </is>
      </c>
      <c r="E524" s="15" t="inlineStr">
        <is>
          <t>01 Luxury Sedan/SUV</t>
        </is>
      </c>
      <c r="F524" s="16" t="n">
        <v>750000</v>
      </c>
      <c r="G524" s="17" t="n">
        <v>0.65</v>
      </c>
      <c r="H524" s="17" t="n">
        <v>1.35</v>
      </c>
      <c r="I524" s="17" t="n">
        <v>0.9591</v>
      </c>
      <c r="J524" s="17" t="n">
        <v>0.53</v>
      </c>
      <c r="K524" s="16">
        <f>ROUND(F524/100*G524*H524*I524/J524,2)</f>
        <v/>
      </c>
      <c r="L524" s="16" t="n">
        <v>11909.58</v>
      </c>
      <c r="M524" s="16">
        <f>L524-K524</f>
        <v/>
      </c>
      <c r="N524" s="15" t="inlineStr">
        <is>
          <t>bind</t>
        </is>
      </c>
      <c r="O524" s="15" t="inlineStr">
        <is>
          <t>bound</t>
        </is>
      </c>
    </row>
    <row r="525">
      <c r="A525" s="3" t="inlineStr">
        <is>
          <t>2025-09-03</t>
        </is>
      </c>
      <c r="B525" s="3" t="inlineStr">
        <is>
          <t>40e6ef1c-2882-565f-b8c7-1fab1ce83b0b</t>
        </is>
      </c>
      <c r="C525" s="3" t="inlineStr">
        <is>
          <t>FL</t>
        </is>
      </c>
      <c r="D525" s="3" t="inlineStr">
        <is>
          <t>1995 Porsche 911 Turbo S</t>
        </is>
      </c>
      <c r="E525" s="3" t="inlineStr">
        <is>
          <t>01 Luxury Sedan/SUV</t>
        </is>
      </c>
      <c r="F525" s="13" t="n">
        <v>745000</v>
      </c>
      <c r="G525" s="14" t="n">
        <v>0.65</v>
      </c>
      <c r="H525" s="14" t="n">
        <v>1.42</v>
      </c>
      <c r="I525" s="14" t="n">
        <v>0.9591</v>
      </c>
      <c r="J525" s="14" t="n">
        <v>0.53</v>
      </c>
      <c r="K525" s="13">
        <f>ROUND(F525/100*G525*H525*I525/J525,2)</f>
        <v/>
      </c>
      <c r="L525" s="13" t="n">
        <v>12443.6</v>
      </c>
      <c r="M525" s="13">
        <f>L525-K525</f>
        <v/>
      </c>
      <c r="N525" s="3" t="inlineStr">
        <is>
          <t>bind</t>
        </is>
      </c>
      <c r="O525" s="3" t="inlineStr">
        <is>
          <t>bound</t>
        </is>
      </c>
    </row>
    <row r="526">
      <c r="A526" s="15" t="inlineStr">
        <is>
          <t>2025-09-20</t>
        </is>
      </c>
      <c r="B526" s="15" t="inlineStr">
        <is>
          <t>67714bc5-f226-5757-b00d-e4555d60f7d1</t>
        </is>
      </c>
      <c r="C526" s="15" t="inlineStr">
        <is>
          <t>NY</t>
        </is>
      </c>
      <c r="D526" s="15" t="inlineStr">
        <is>
          <t>1955 Bentley Continental GT</t>
        </is>
      </c>
      <c r="E526" s="15" t="inlineStr">
        <is>
          <t>01 Luxury Sedan/SUV</t>
        </is>
      </c>
      <c r="F526" s="16" t="n">
        <v>360000</v>
      </c>
      <c r="G526" s="17" t="n">
        <v>0.75</v>
      </c>
      <c r="H526" s="17" t="n">
        <v>1.28</v>
      </c>
      <c r="I526" s="17" t="n">
        <v>0.9591</v>
      </c>
      <c r="J526" s="17" t="n">
        <v>0.53</v>
      </c>
      <c r="K526" s="16">
        <f>ROUND(F526/100*G526*H526*I526/J526,2)</f>
        <v/>
      </c>
      <c r="L526" s="16" t="n">
        <v>6254.05</v>
      </c>
      <c r="M526" s="16">
        <f>L526-K526</f>
        <v/>
      </c>
      <c r="N526" s="15" t="inlineStr">
        <is>
          <t>decline</t>
        </is>
      </c>
      <c r="O526" s="15" t="inlineStr">
        <is>
          <t>indicative</t>
        </is>
      </c>
    </row>
    <row r="527">
      <c r="A527" s="3" t="inlineStr">
        <is>
          <t>2025-09-23</t>
        </is>
      </c>
      <c r="B527" s="3" t="inlineStr">
        <is>
          <t>a6eee11f-07d8-5a61-903f-6f626b44d4ac</t>
        </is>
      </c>
      <c r="C527" s="3" t="inlineStr">
        <is>
          <t>GA</t>
        </is>
      </c>
      <c r="D527" s="3" t="inlineStr">
        <is>
          <t>1957 Aston Martin DB12</t>
        </is>
      </c>
      <c r="E527" s="3" t="inlineStr">
        <is>
          <t>01 Luxury Sedan/SUV</t>
        </is>
      </c>
      <c r="F527" s="13" t="n">
        <v>695000</v>
      </c>
      <c r="G527" s="14" t="n">
        <v>0.65</v>
      </c>
      <c r="H527" s="14" t="n">
        <v>1.12</v>
      </c>
      <c r="I527" s="14" t="n">
        <v>0.9591</v>
      </c>
      <c r="J527" s="14" t="n">
        <v>0.53</v>
      </c>
      <c r="K527" s="13">
        <f>ROUND(F527/100*G527*H527*I527/J527,2)</f>
        <v/>
      </c>
      <c r="L527" s="13" t="n">
        <v>9155.969999999999</v>
      </c>
      <c r="M527" s="13">
        <f>L527-K527</f>
        <v/>
      </c>
      <c r="N527" s="3" t="inlineStr">
        <is>
          <t>bind</t>
        </is>
      </c>
      <c r="O527" s="3" t="inlineStr">
        <is>
          <t>bound</t>
        </is>
      </c>
    </row>
    <row r="528">
      <c r="A528" s="15" t="inlineStr">
        <is>
          <t>2025-09-19</t>
        </is>
      </c>
      <c r="B528" s="15" t="inlineStr">
        <is>
          <t>d84374f2-f76a-576d-b767-77779d643e31</t>
        </is>
      </c>
      <c r="C528" s="15" t="inlineStr">
        <is>
          <t>AL</t>
        </is>
      </c>
      <c r="D528" s="15" t="inlineStr">
        <is>
          <t>2011 Ferrari SF90 Stradale</t>
        </is>
      </c>
      <c r="E528" s="15" t="inlineStr">
        <is>
          <t>03 Supercar</t>
        </is>
      </c>
      <c r="F528" s="16" t="n">
        <v>1950000</v>
      </c>
      <c r="G528" s="17" t="n">
        <v>0.8</v>
      </c>
      <c r="H528" s="17" t="n">
        <v>1.27</v>
      </c>
      <c r="I528" s="17" t="n">
        <v>0.9591</v>
      </c>
      <c r="J528" s="17" t="n">
        <v>0.53</v>
      </c>
      <c r="K528" s="16">
        <f>ROUND(F528/100*G528*H528*I528/J528,2)</f>
        <v/>
      </c>
      <c r="L528" s="16" t="n">
        <v>35852.24</v>
      </c>
      <c r="M528" s="16">
        <f>L528-K528</f>
        <v/>
      </c>
      <c r="N528" s="15" t="inlineStr">
        <is>
          <t>bind</t>
        </is>
      </c>
      <c r="O528" s="15" t="inlineStr">
        <is>
          <t>bound</t>
        </is>
      </c>
    </row>
    <row r="529">
      <c r="A529" s="3" t="inlineStr">
        <is>
          <t>2025-09-13</t>
        </is>
      </c>
      <c r="B529" s="3" t="inlineStr">
        <is>
          <t>1fbf4f43-df7a-57ae-99a7-7ffcce65846f</t>
        </is>
      </c>
      <c r="C529" s="3" t="inlineStr">
        <is>
          <t>NJ</t>
        </is>
      </c>
      <c r="D529" s="3" t="inlineStr">
        <is>
          <t>1985 Ferrari 275 GTB/4</t>
        </is>
      </c>
      <c r="E529" s="3" t="inlineStr">
        <is>
          <t>07 Post-War Classic (1946-1972)</t>
        </is>
      </c>
      <c r="F529" s="13" t="n">
        <v>275000</v>
      </c>
      <c r="G529" s="14" t="n">
        <v>0.48</v>
      </c>
      <c r="H529" s="14" t="n">
        <v>0.91</v>
      </c>
      <c r="I529" s="14" t="n">
        <v>0.9591</v>
      </c>
      <c r="J529" s="14" t="n">
        <v>0.53</v>
      </c>
      <c r="K529" s="13">
        <f>ROUND(F529/100*G529*H529*I529/J529,2)</f>
        <v/>
      </c>
      <c r="L529" s="13" t="n">
        <v>2173.72</v>
      </c>
      <c r="M529" s="13">
        <f>L529-K529</f>
        <v/>
      </c>
      <c r="N529" s="3" t="inlineStr">
        <is>
          <t>decline</t>
        </is>
      </c>
      <c r="O529" s="3" t="inlineStr">
        <is>
          <t>indicative</t>
        </is>
      </c>
    </row>
    <row r="530">
      <c r="A530" s="15" t="inlineStr">
        <is>
          <t>2025-09-05</t>
        </is>
      </c>
      <c r="B530" s="15" t="inlineStr">
        <is>
          <t>7bc80f7c-bf0b-5eea-bb29-b431002988d9</t>
        </is>
      </c>
      <c r="C530" s="15" t="inlineStr">
        <is>
          <t>LA</t>
        </is>
      </c>
      <c r="D530" s="15" t="inlineStr">
        <is>
          <t>2007 Bentley Continental GT</t>
        </is>
      </c>
      <c r="E530" s="15" t="inlineStr">
        <is>
          <t>01 Luxury Sedan/SUV</t>
        </is>
      </c>
      <c r="F530" s="16" t="n">
        <v>635000</v>
      </c>
      <c r="G530" s="17" t="n">
        <v>0.65</v>
      </c>
      <c r="H530" s="17" t="n">
        <v>1.21</v>
      </c>
      <c r="I530" s="17" t="n">
        <v>0.9591</v>
      </c>
      <c r="J530" s="17" t="n">
        <v>0.53</v>
      </c>
      <c r="K530" s="16">
        <f>ROUND(F530/100*G530*H530*I530/J530,2)</f>
        <v/>
      </c>
      <c r="L530" s="16" t="n">
        <v>9037.75</v>
      </c>
      <c r="M530" s="16">
        <f>L530-K530</f>
        <v/>
      </c>
      <c r="N530" s="15" t="inlineStr">
        <is>
          <t>bind</t>
        </is>
      </c>
      <c r="O530" s="15" t="inlineStr">
        <is>
          <t>bound</t>
        </is>
      </c>
    </row>
    <row r="531">
      <c r="A531" s="3" t="inlineStr">
        <is>
          <t>2025-09-05</t>
        </is>
      </c>
      <c r="B531" s="3" t="inlineStr">
        <is>
          <t>d52d744b-d7e7-5ca8-8c05-166089a2112a</t>
        </is>
      </c>
      <c r="C531" s="3" t="inlineStr">
        <is>
          <t>VA</t>
        </is>
      </c>
      <c r="D531" s="3" t="inlineStr">
        <is>
          <t>1972 Maserati GranTurismo</t>
        </is>
      </c>
      <c r="E531" s="3" t="inlineStr">
        <is>
          <t>01 Luxury Sedan/SUV</t>
        </is>
      </c>
      <c r="F531" s="13" t="n">
        <v>480000</v>
      </c>
      <c r="G531" s="14" t="n">
        <v>0.75</v>
      </c>
      <c r="H531" s="14" t="n">
        <v>1.09</v>
      </c>
      <c r="I531" s="14" t="n">
        <v>0.9591</v>
      </c>
      <c r="J531" s="14" t="n">
        <v>0.53</v>
      </c>
      <c r="K531" s="13">
        <f>ROUND(F531/100*G531*H531*I531/J531,2)</f>
        <v/>
      </c>
      <c r="L531" s="13" t="n">
        <v>7100.96</v>
      </c>
      <c r="M531" s="13">
        <f>L531-K531</f>
        <v/>
      </c>
      <c r="N531" s="3" t="inlineStr">
        <is>
          <t>bind</t>
        </is>
      </c>
      <c r="O531" s="3" t="inlineStr">
        <is>
          <t>bound</t>
        </is>
      </c>
    </row>
    <row r="533">
      <c r="A533" s="11" t="inlineStr">
        <is>
          <t>Rated submissions</t>
        </is>
      </c>
      <c r="C533" s="18">
        <f>COUNTA(B5:B531)</f>
        <v/>
      </c>
    </row>
    <row r="534">
      <c r="A534" s="11" t="inlineStr">
        <is>
          <t>Bound count</t>
        </is>
      </c>
      <c r="C534" s="18">
        <f>COUNTIF(O5:O531,"bound")</f>
        <v/>
      </c>
    </row>
    <row r="535">
      <c r="A535" s="11" t="inlineStr">
        <is>
          <t>Avg premium — all rated</t>
        </is>
      </c>
      <c r="C535" s="19">
        <f>AVERAGE(L5:L531)</f>
        <v/>
      </c>
    </row>
    <row r="536">
      <c r="A536" s="11" t="inlineStr">
        <is>
          <t>Avg premium — BOUND only</t>
        </is>
      </c>
      <c r="C536" s="19">
        <f>AVERAGEIF(O5:O531,"bound",L5:L531)</f>
        <v/>
      </c>
    </row>
    <row r="537">
      <c r="A537" s="11" t="inlineStr">
        <is>
          <t>GWP bound (month)</t>
        </is>
      </c>
      <c r="C537" s="19">
        <f>SUMIF(O5:O531,"bound",L5:L531)</f>
        <v/>
      </c>
    </row>
    <row r="538">
      <c r="A538" s="11" t="inlineStr">
        <is>
          <t>Softening index (month)</t>
        </is>
      </c>
      <c r="C538" s="20" t="n">
        <v>0.9591</v>
      </c>
    </row>
  </sheetData>
  <autoFilter ref="A4:O531"/>
  <mergeCells count="2">
    <mergeCell ref="A1:O1"/>
    <mergeCell ref="A2:O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F4E79"/>
    <outlinePr summaryBelow="1" summaryRight="1"/>
    <pageSetUpPr/>
  </sheetPr>
  <dimension ref="A1:O65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6" customWidth="1" min="3" max="3"/>
    <col width="24" customWidth="1" min="4" max="4"/>
    <col width="24" customWidth="1" min="5" max="5"/>
    <col width="14" customWidth="1" min="6" max="6"/>
    <col width="12" customWidth="1" min="7" max="7"/>
    <col width="13" customWidth="1" min="8" max="8"/>
    <col width="13" customWidth="1" min="9" max="9"/>
    <col width="13" customWidth="1" min="10" max="10"/>
    <col width="15" customWidth="1" min="11" max="11"/>
    <col width="16" customWidth="1" min="12" max="12"/>
    <col width="9" customWidth="1" min="13" max="13"/>
    <col width="11" customWidth="1" min="14" max="14"/>
    <col width="12" customWidth="1" min="15" max="15"/>
  </cols>
  <sheetData>
    <row r="1" ht="22" customHeight="1">
      <c r="A1" s="4" t="inlineStr">
        <is>
          <t>Monthly Rater — 2025-10  (Month 3 of 12)</t>
        </is>
      </c>
    </row>
    <row r="2">
      <c r="A2" s="5" t="inlineStr">
        <is>
          <t>Softening index 0.9691. Rated Premium = ROUND(AgreedValue/100 × BaseRate × Territory × Softening ÷ Gross-Up, 2); ties to artifact premium within $0.01 (generator rounding).</t>
        </is>
      </c>
    </row>
    <row r="4">
      <c r="A4" s="6" t="inlineStr">
        <is>
          <t>Submitted Date</t>
        </is>
      </c>
      <c r="B4" s="6" t="inlineStr">
        <is>
          <t>Submission ID</t>
        </is>
      </c>
      <c r="C4" s="6" t="inlineStr">
        <is>
          <t>State</t>
        </is>
      </c>
      <c r="D4" s="6" t="inlineStr">
        <is>
          <t>Vehicle</t>
        </is>
      </c>
      <c r="E4" s="6" t="inlineStr">
        <is>
          <t>Rating Class</t>
        </is>
      </c>
      <c r="F4" s="6" t="inlineStr">
        <is>
          <t>Agreed Value</t>
        </is>
      </c>
      <c r="G4" s="6" t="inlineStr">
        <is>
          <t>Base Rate /100</t>
        </is>
      </c>
      <c r="H4" s="6" t="inlineStr">
        <is>
          <t>Territory Factor</t>
        </is>
      </c>
      <c r="I4" s="6" t="inlineStr">
        <is>
          <t>Softening Index</t>
        </is>
      </c>
      <c r="J4" s="6" t="inlineStr">
        <is>
          <t>Gross-Up Divisor</t>
        </is>
      </c>
      <c r="K4" s="6" t="inlineStr">
        <is>
          <t>Rated Premium (calc)</t>
        </is>
      </c>
      <c r="L4" s="6" t="inlineStr">
        <is>
          <t>Premium — Artifact</t>
        </is>
      </c>
      <c r="M4" s="6" t="inlineStr">
        <is>
          <t>Δ</t>
        </is>
      </c>
      <c r="N4" s="6" t="inlineStr">
        <is>
          <t>Disposition</t>
        </is>
      </c>
      <c r="O4" s="6" t="inlineStr">
        <is>
          <t>Premium Kind</t>
        </is>
      </c>
    </row>
    <row r="5">
      <c r="A5" s="3" t="inlineStr">
        <is>
          <t>2025-10-17</t>
        </is>
      </c>
      <c r="B5" s="3" t="inlineStr">
        <is>
          <t>7dd3f413-99e2-5679-a932-25a930030572</t>
        </is>
      </c>
      <c r="C5" s="3" t="inlineStr">
        <is>
          <t>MA</t>
        </is>
      </c>
      <c r="D5" s="3" t="inlineStr">
        <is>
          <t>1956 Icon Derelict</t>
        </is>
      </c>
      <c r="E5" s="3" t="inlineStr">
        <is>
          <t>11 Restomod/Coachbuilt</t>
        </is>
      </c>
      <c r="F5" s="13" t="n">
        <v>355000</v>
      </c>
      <c r="G5" s="14" t="n">
        <v>0.88</v>
      </c>
      <c r="H5" s="14" t="n">
        <v>1.25</v>
      </c>
      <c r="I5" s="14" t="n">
        <v>0.9691</v>
      </c>
      <c r="J5" s="14" t="n">
        <v>0.53</v>
      </c>
      <c r="K5" s="13">
        <f>ROUND(F5/100*G5*H5*I5/J5,2)</f>
        <v/>
      </c>
      <c r="L5" s="13" t="n">
        <v>7140.25</v>
      </c>
      <c r="M5" s="13">
        <f>L5-K5</f>
        <v/>
      </c>
      <c r="N5" s="3" t="inlineStr">
        <is>
          <t>bind</t>
        </is>
      </c>
      <c r="O5" s="3" t="inlineStr">
        <is>
          <t>bound</t>
        </is>
      </c>
    </row>
    <row r="6">
      <c r="A6" s="15" t="inlineStr">
        <is>
          <t>2025-10-27</t>
        </is>
      </c>
      <c r="B6" s="15" t="inlineStr">
        <is>
          <t>148f9cd9-6c35-5d83-8997-bdcb757bb196</t>
        </is>
      </c>
      <c r="C6" s="15" t="inlineStr">
        <is>
          <t>AK</t>
        </is>
      </c>
      <c r="D6" s="15" t="inlineStr">
        <is>
          <t>1975 Porsche 911 Turbo S</t>
        </is>
      </c>
      <c r="E6" s="15" t="inlineStr">
        <is>
          <t>01 Luxury Sedan/SUV</t>
        </is>
      </c>
      <c r="F6" s="16" t="n">
        <v>465000</v>
      </c>
      <c r="G6" s="17" t="n">
        <v>0.75</v>
      </c>
      <c r="H6" s="17" t="n">
        <v>1.14</v>
      </c>
      <c r="I6" s="17" t="n">
        <v>0.9691</v>
      </c>
      <c r="J6" s="17" t="n">
        <v>0.53</v>
      </c>
      <c r="K6" s="16">
        <f>ROUND(F6/100*G6*H6*I6/J6,2)</f>
        <v/>
      </c>
      <c r="L6" s="16" t="n">
        <v>7269.63</v>
      </c>
      <c r="M6" s="16">
        <f>L6-K6</f>
        <v/>
      </c>
      <c r="N6" s="15" t="inlineStr">
        <is>
          <t>bind</t>
        </is>
      </c>
      <c r="O6" s="15" t="inlineStr">
        <is>
          <t>bound</t>
        </is>
      </c>
    </row>
    <row r="7">
      <c r="A7" s="3" t="inlineStr">
        <is>
          <t>2025-10-21</t>
        </is>
      </c>
      <c r="B7" s="3" t="inlineStr">
        <is>
          <t>7961a3b1-629d-5987-b572-5abe238430b7</t>
        </is>
      </c>
      <c r="C7" s="3" t="inlineStr">
        <is>
          <t>AL</t>
        </is>
      </c>
      <c r="D7" s="3" t="inlineStr">
        <is>
          <t>1984 Aston Martin DB5</t>
        </is>
      </c>
      <c r="E7" s="3" t="inlineStr">
        <is>
          <t>07 Post-War Classic (1946-1972)</t>
        </is>
      </c>
      <c r="F7" s="13" t="n">
        <v>255000</v>
      </c>
      <c r="G7" s="14" t="n">
        <v>0.48</v>
      </c>
      <c r="H7" s="14" t="n">
        <v>1.27</v>
      </c>
      <c r="I7" s="14" t="n">
        <v>0.9691</v>
      </c>
      <c r="J7" s="14" t="n">
        <v>0.53</v>
      </c>
      <c r="K7" s="13">
        <f>ROUND(F7/100*G7*H7*I7/J7,2)</f>
        <v/>
      </c>
      <c r="L7" s="13" t="n">
        <v>2842.35</v>
      </c>
      <c r="M7" s="13">
        <f>L7-K7</f>
        <v/>
      </c>
      <c r="N7" s="3" t="inlineStr">
        <is>
          <t>decline</t>
        </is>
      </c>
      <c r="O7" s="3" t="inlineStr">
        <is>
          <t>indicative</t>
        </is>
      </c>
    </row>
    <row r="8">
      <c r="A8" s="15" t="inlineStr">
        <is>
          <t>2025-10-02</t>
        </is>
      </c>
      <c r="B8" s="15" t="inlineStr">
        <is>
          <t>613f3f98-96ad-5226-95d0-0371e3b6d18f</t>
        </is>
      </c>
      <c r="C8" s="15" t="inlineStr">
        <is>
          <t>CO</t>
        </is>
      </c>
      <c r="D8" s="15" t="inlineStr">
        <is>
          <t>1993 Bentley Continental GT</t>
        </is>
      </c>
      <c r="E8" s="15" t="inlineStr">
        <is>
          <t>01 Luxury Sedan/SUV</t>
        </is>
      </c>
      <c r="F8" s="16" t="n">
        <v>720000</v>
      </c>
      <c r="G8" s="17" t="n">
        <v>0.65</v>
      </c>
      <c r="H8" s="17" t="n">
        <v>1.1</v>
      </c>
      <c r="I8" s="17" t="n">
        <v>0.9691</v>
      </c>
      <c r="J8" s="17" t="n">
        <v>0.53</v>
      </c>
      <c r="K8" s="16">
        <f>ROUND(F8/100*G8*H8*I8/J8,2)</f>
        <v/>
      </c>
      <c r="L8" s="16" t="n">
        <v>9413.07</v>
      </c>
      <c r="M8" s="16">
        <f>L8-K8</f>
        <v/>
      </c>
      <c r="N8" s="15" t="inlineStr">
        <is>
          <t>bind</t>
        </is>
      </c>
      <c r="O8" s="15" t="inlineStr">
        <is>
          <t>bound</t>
        </is>
      </c>
    </row>
    <row r="9">
      <c r="A9" s="3" t="inlineStr">
        <is>
          <t>2025-10-02</t>
        </is>
      </c>
      <c r="B9" s="3" t="inlineStr">
        <is>
          <t>b6ad6e2f-2eb9-5dfd-85c8-e3ad4462fb0f</t>
        </is>
      </c>
      <c r="C9" s="3" t="inlineStr">
        <is>
          <t>KY</t>
        </is>
      </c>
      <c r="D9" s="3" t="inlineStr">
        <is>
          <t>1979 BMW M8 Competition</t>
        </is>
      </c>
      <c r="E9" s="3" t="inlineStr">
        <is>
          <t>01 Luxury Sedan/SUV</t>
        </is>
      </c>
      <c r="F9" s="13" t="n">
        <v>325000</v>
      </c>
      <c r="G9" s="14" t="n">
        <v>0.75</v>
      </c>
      <c r="H9" s="14" t="n">
        <v>1.34</v>
      </c>
      <c r="I9" s="14" t="n">
        <v>0.9691</v>
      </c>
      <c r="J9" s="14" t="n">
        <v>0.53</v>
      </c>
      <c r="K9" s="13">
        <f>ROUND(F9/100*G9*H9*I9/J9,2)</f>
        <v/>
      </c>
      <c r="L9" s="13" t="n">
        <v>5972.31</v>
      </c>
      <c r="M9" s="13">
        <f>L9-K9</f>
        <v/>
      </c>
      <c r="N9" s="3" t="inlineStr">
        <is>
          <t>bind</t>
        </is>
      </c>
      <c r="O9" s="3" t="inlineStr">
        <is>
          <t>bound</t>
        </is>
      </c>
    </row>
    <row r="10">
      <c r="A10" s="15" t="inlineStr">
        <is>
          <t>2025-10-27</t>
        </is>
      </c>
      <c r="B10" s="15" t="inlineStr">
        <is>
          <t>ba2ee51d-abab-5dc2-b7c1-0b2cbe28525c</t>
        </is>
      </c>
      <c r="C10" s="15" t="inlineStr">
        <is>
          <t>CO</t>
        </is>
      </c>
      <c r="D10" s="15" t="inlineStr">
        <is>
          <t>1975 Maserati GranTurismo</t>
        </is>
      </c>
      <c r="E10" s="15" t="inlineStr">
        <is>
          <t>01 Luxury Sedan/SUV</t>
        </is>
      </c>
      <c r="F10" s="16" t="n">
        <v>1140000</v>
      </c>
      <c r="G10" s="17" t="n">
        <v>0.55</v>
      </c>
      <c r="H10" s="17" t="n">
        <v>1.1</v>
      </c>
      <c r="I10" s="17" t="n">
        <v>0.9691</v>
      </c>
      <c r="J10" s="17" t="n">
        <v>0.53</v>
      </c>
      <c r="K10" s="16">
        <f>ROUND(F10/100*G10*H10*I10/J10,2)</f>
        <v/>
      </c>
      <c r="L10" s="16" t="n">
        <v>12611.1</v>
      </c>
      <c r="M10" s="16">
        <f>L10-K10</f>
        <v/>
      </c>
      <c r="N10" s="15" t="inlineStr">
        <is>
          <t>bind</t>
        </is>
      </c>
      <c r="O10" s="15" t="inlineStr">
        <is>
          <t>bound</t>
        </is>
      </c>
    </row>
    <row r="11">
      <c r="A11" s="3" t="inlineStr">
        <is>
          <t>2025-10-09</t>
        </is>
      </c>
      <c r="B11" s="3" t="inlineStr">
        <is>
          <t>3f16059d-d3e9-57cf-82ab-ae29900c2e99</t>
        </is>
      </c>
      <c r="C11" s="3" t="inlineStr">
        <is>
          <t>MA</t>
        </is>
      </c>
      <c r="D11" s="3" t="inlineStr">
        <is>
          <t>2013 Bentley Continental GT</t>
        </is>
      </c>
      <c r="E11" s="3" t="inlineStr">
        <is>
          <t>01 Luxury Sedan/SUV</t>
        </is>
      </c>
      <c r="F11" s="13" t="n">
        <v>195000</v>
      </c>
      <c r="G11" s="14" t="n">
        <v>0.92</v>
      </c>
      <c r="H11" s="14" t="n">
        <v>1.25</v>
      </c>
      <c r="I11" s="14" t="n">
        <v>0.9691</v>
      </c>
      <c r="J11" s="14" t="n">
        <v>0.53</v>
      </c>
      <c r="K11" s="13">
        <f>ROUND(F11/100*G11*H11*I11/J11,2)</f>
        <v/>
      </c>
      <c r="L11" s="13" t="n">
        <v>4100.39</v>
      </c>
      <c r="M11" s="13">
        <f>L11-K11</f>
        <v/>
      </c>
      <c r="N11" s="3" t="inlineStr">
        <is>
          <t>decline</t>
        </is>
      </c>
      <c r="O11" s="3" t="inlineStr">
        <is>
          <t>indicative</t>
        </is>
      </c>
    </row>
    <row r="12">
      <c r="A12" s="15" t="inlineStr">
        <is>
          <t>2025-10-09</t>
        </is>
      </c>
      <c r="B12" s="15" t="inlineStr">
        <is>
          <t>717bf145-1bd9-5efe-8454-cfc796d1c1ff</t>
        </is>
      </c>
      <c r="C12" s="15" t="inlineStr">
        <is>
          <t>IN</t>
        </is>
      </c>
      <c r="D12" s="15" t="inlineStr">
        <is>
          <t>1958 Ferrari SF90 Stradale</t>
        </is>
      </c>
      <c r="E12" s="15" t="inlineStr">
        <is>
          <t>03 Supercar</t>
        </is>
      </c>
      <c r="F12" s="16" t="n">
        <v>1805000</v>
      </c>
      <c r="G12" s="17" t="n">
        <v>0.8</v>
      </c>
      <c r="H12" s="17" t="n">
        <v>1.23</v>
      </c>
      <c r="I12" s="17" t="n">
        <v>0.9691</v>
      </c>
      <c r="J12" s="17" t="n">
        <v>0.53</v>
      </c>
      <c r="K12" s="16">
        <f>ROUND(F12/100*G12*H12*I12/J12,2)</f>
        <v/>
      </c>
      <c r="L12" s="16" t="n">
        <v>32476.19</v>
      </c>
      <c r="M12" s="16">
        <f>L12-K12</f>
        <v/>
      </c>
      <c r="N12" s="15" t="inlineStr">
        <is>
          <t>bind</t>
        </is>
      </c>
      <c r="O12" s="15" t="inlineStr">
        <is>
          <t>bound</t>
        </is>
      </c>
    </row>
    <row r="13">
      <c r="A13" s="3" t="inlineStr">
        <is>
          <t>2025-10-05</t>
        </is>
      </c>
      <c r="B13" s="3" t="inlineStr">
        <is>
          <t>734fb218-ccb0-5022-8f5d-26549a3d3226</t>
        </is>
      </c>
      <c r="C13" s="3" t="inlineStr">
        <is>
          <t>IA</t>
        </is>
      </c>
      <c r="D13" s="3" t="inlineStr">
        <is>
          <t>2021 Mercedes-Benz AMG GT</t>
        </is>
      </c>
      <c r="E13" s="3" t="inlineStr">
        <is>
          <t>01 Luxury Sedan/SUV</t>
        </is>
      </c>
      <c r="F13" s="13" t="n">
        <v>275000</v>
      </c>
      <c r="G13" s="14" t="n">
        <v>0.75</v>
      </c>
      <c r="H13" s="14" t="n">
        <v>1.1</v>
      </c>
      <c r="I13" s="14" t="n">
        <v>0.9691</v>
      </c>
      <c r="J13" s="14" t="n">
        <v>0.53</v>
      </c>
      <c r="K13" s="13">
        <f>ROUND(F13/100*G13*H13*I13/J13,2)</f>
        <v/>
      </c>
      <c r="L13" s="13" t="n">
        <v>4148.39</v>
      </c>
      <c r="M13" s="13">
        <f>L13-K13</f>
        <v/>
      </c>
      <c r="N13" s="3" t="inlineStr">
        <is>
          <t>bind</t>
        </is>
      </c>
      <c r="O13" s="3" t="inlineStr">
        <is>
          <t>bound</t>
        </is>
      </c>
    </row>
    <row r="14">
      <c r="A14" s="15" t="inlineStr">
        <is>
          <t>2025-10-24</t>
        </is>
      </c>
      <c r="B14" s="15" t="inlineStr">
        <is>
          <t>85740a90-92c3-539c-93c7-adeca3d863fa</t>
        </is>
      </c>
      <c r="C14" s="15" t="inlineStr">
        <is>
          <t>MT</t>
        </is>
      </c>
      <c r="D14" s="15" t="inlineStr">
        <is>
          <t>1958 Maserati GranTurismo</t>
        </is>
      </c>
      <c r="E14" s="15" t="inlineStr">
        <is>
          <t>01 Luxury Sedan/SUV</t>
        </is>
      </c>
      <c r="F14" s="16" t="n">
        <v>200000</v>
      </c>
      <c r="G14" s="17" t="n">
        <v>0.92</v>
      </c>
      <c r="H14" s="17" t="n">
        <v>0.93</v>
      </c>
      <c r="I14" s="17" t="n">
        <v>0.9691</v>
      </c>
      <c r="J14" s="17" t="n">
        <v>0.53</v>
      </c>
      <c r="K14" s="16">
        <f>ROUND(F14/100*G14*H14*I14/J14,2)</f>
        <v/>
      </c>
      <c r="L14" s="16" t="n">
        <v>3128.91</v>
      </c>
      <c r="M14" s="16">
        <f>L14-K14</f>
        <v/>
      </c>
      <c r="N14" s="15" t="inlineStr">
        <is>
          <t>bind</t>
        </is>
      </c>
      <c r="O14" s="15" t="inlineStr">
        <is>
          <t>bound</t>
        </is>
      </c>
    </row>
    <row r="15">
      <c r="A15" s="3" t="inlineStr">
        <is>
          <t>2025-10-16</t>
        </is>
      </c>
      <c r="B15" s="3" t="inlineStr">
        <is>
          <t>65c3545d-67dd-5cdd-bb1d-73151503b8d5</t>
        </is>
      </c>
      <c r="C15" s="3" t="inlineStr">
        <is>
          <t>CA</t>
        </is>
      </c>
      <c r="D15" s="3" t="inlineStr">
        <is>
          <t>2021 Ferrari 296 GTB</t>
        </is>
      </c>
      <c r="E15" s="3" t="inlineStr">
        <is>
          <t>03 Supercar</t>
        </is>
      </c>
      <c r="F15" s="13" t="n">
        <v>840000</v>
      </c>
      <c r="G15" s="14" t="n">
        <v>0.95</v>
      </c>
      <c r="H15" s="14" t="n">
        <v>1.35</v>
      </c>
      <c r="I15" s="14" t="n">
        <v>0.9691</v>
      </c>
      <c r="J15" s="14" t="n">
        <v>0.53</v>
      </c>
      <c r="K15" s="13">
        <f>ROUND(F15/100*G15*H15*I15/J15,2)</f>
        <v/>
      </c>
      <c r="L15" s="13" t="n">
        <v>19698.33</v>
      </c>
      <c r="M15" s="13">
        <f>L15-K15</f>
        <v/>
      </c>
      <c r="N15" s="3" t="inlineStr">
        <is>
          <t>decline</t>
        </is>
      </c>
      <c r="O15" s="3" t="inlineStr">
        <is>
          <t>indicative</t>
        </is>
      </c>
    </row>
    <row r="16">
      <c r="A16" s="15" t="inlineStr">
        <is>
          <t>2025-10-18</t>
        </is>
      </c>
      <c r="B16" s="15" t="inlineStr">
        <is>
          <t>e66e92eb-5021-558e-9965-96f3d3bea318</t>
        </is>
      </c>
      <c r="C16" s="15" t="inlineStr">
        <is>
          <t>NJ</t>
        </is>
      </c>
      <c r="D16" s="15" t="inlineStr">
        <is>
          <t>1975 Ferrari SF90 Stradale</t>
        </is>
      </c>
      <c r="E16" s="15" t="inlineStr">
        <is>
          <t>03 Supercar</t>
        </is>
      </c>
      <c r="F16" s="16" t="n">
        <v>900000</v>
      </c>
      <c r="G16" s="17" t="n">
        <v>0.95</v>
      </c>
      <c r="H16" s="17" t="n">
        <v>0.91</v>
      </c>
      <c r="I16" s="17" t="n">
        <v>0.9691</v>
      </c>
      <c r="J16" s="17" t="n">
        <v>0.53</v>
      </c>
      <c r="K16" s="16">
        <f>ROUND(F16/100*G16*H16*I16/J16,2)</f>
        <v/>
      </c>
      <c r="L16" s="16" t="n">
        <v>14226.57</v>
      </c>
      <c r="M16" s="16">
        <f>L16-K16</f>
        <v/>
      </c>
      <c r="N16" s="15" t="inlineStr">
        <is>
          <t>bind</t>
        </is>
      </c>
      <c r="O16" s="15" t="inlineStr">
        <is>
          <t>bound</t>
        </is>
      </c>
    </row>
    <row r="17">
      <c r="A17" s="3" t="inlineStr">
        <is>
          <t>2025-10-08</t>
        </is>
      </c>
      <c r="B17" s="3" t="inlineStr">
        <is>
          <t>1476fa6d-b27d-5f45-8d3d-1df9dcbf5c21</t>
        </is>
      </c>
      <c r="C17" s="3" t="inlineStr">
        <is>
          <t>KS</t>
        </is>
      </c>
      <c r="D17" s="3" t="inlineStr">
        <is>
          <t>1983 Porsche 911 Turbo S</t>
        </is>
      </c>
      <c r="E17" s="3" t="inlineStr">
        <is>
          <t>01 Luxury Sedan/SUV</t>
        </is>
      </c>
      <c r="F17" s="13" t="n">
        <v>360000</v>
      </c>
      <c r="G17" s="14" t="n">
        <v>0.75</v>
      </c>
      <c r="H17" s="14" t="n">
        <v>0.97</v>
      </c>
      <c r="I17" s="14" t="n">
        <v>0.9691</v>
      </c>
      <c r="J17" s="14" t="n">
        <v>0.53</v>
      </c>
      <c r="K17" s="13">
        <f>ROUND(F17/100*G17*H17*I17/J17,2)</f>
        <v/>
      </c>
      <c r="L17" s="13" t="n">
        <v>4788.82</v>
      </c>
      <c r="M17" s="13">
        <f>L17-K17</f>
        <v/>
      </c>
      <c r="N17" s="3" t="inlineStr">
        <is>
          <t>bind</t>
        </is>
      </c>
      <c r="O17" s="3" t="inlineStr">
        <is>
          <t>bound</t>
        </is>
      </c>
    </row>
    <row r="18">
      <c r="A18" s="15" t="inlineStr">
        <is>
          <t>2025-10-19</t>
        </is>
      </c>
      <c r="B18" s="15" t="inlineStr">
        <is>
          <t>b3c256c2-0d1c-5472-bcee-ab5caf7a7ef0</t>
        </is>
      </c>
      <c r="C18" s="15" t="inlineStr">
        <is>
          <t>RI</t>
        </is>
      </c>
      <c r="D18" s="15" t="inlineStr">
        <is>
          <t>1987 Ferrari SF90 Stradale</t>
        </is>
      </c>
      <c r="E18" s="15" t="inlineStr">
        <is>
          <t>03 Supercar</t>
        </is>
      </c>
      <c r="F18" s="16" t="n">
        <v>605000</v>
      </c>
      <c r="G18" s="17" t="n">
        <v>0.95</v>
      </c>
      <c r="H18" s="17" t="n">
        <v>1.37</v>
      </c>
      <c r="I18" s="17" t="n">
        <v>0.9691</v>
      </c>
      <c r="J18" s="17" t="n">
        <v>0.53</v>
      </c>
      <c r="K18" s="16">
        <f>ROUND(F18/100*G18*H18*I18/J18,2)</f>
        <v/>
      </c>
      <c r="L18" s="16" t="n">
        <v>14397.68</v>
      </c>
      <c r="M18" s="16">
        <f>L18-K18</f>
        <v/>
      </c>
      <c r="N18" s="15" t="inlineStr">
        <is>
          <t>decline</t>
        </is>
      </c>
      <c r="O18" s="15" t="inlineStr">
        <is>
          <t>indicative</t>
        </is>
      </c>
    </row>
    <row r="19">
      <c r="A19" s="3" t="inlineStr">
        <is>
          <t>2025-10-10</t>
        </is>
      </c>
      <c r="B19" s="3" t="inlineStr">
        <is>
          <t>3bef4122-8509-5099-b1b3-4bd5a4f71698</t>
        </is>
      </c>
      <c r="C19" s="3" t="inlineStr">
        <is>
          <t>DE</t>
        </is>
      </c>
      <c r="D19" s="3" t="inlineStr">
        <is>
          <t>1993 Icon Derelict</t>
        </is>
      </c>
      <c r="E19" s="3" t="inlineStr">
        <is>
          <t>11 Restomod/Coachbuilt</t>
        </is>
      </c>
      <c r="F19" s="13" t="n">
        <v>1480000</v>
      </c>
      <c r="G19" s="14" t="n">
        <v>0.68</v>
      </c>
      <c r="H19" s="14" t="n">
        <v>1.25</v>
      </c>
      <c r="I19" s="14" t="n">
        <v>0.9691</v>
      </c>
      <c r="J19" s="14" t="n">
        <v>0.53</v>
      </c>
      <c r="K19" s="13">
        <f>ROUND(F19/100*G19*H19*I19/J19,2)</f>
        <v/>
      </c>
      <c r="L19" s="13" t="n">
        <v>23002.41</v>
      </c>
      <c r="M19" s="13">
        <f>L19-K19</f>
        <v/>
      </c>
      <c r="N19" s="3" t="inlineStr">
        <is>
          <t>bind</t>
        </is>
      </c>
      <c r="O19" s="3" t="inlineStr">
        <is>
          <t>bound</t>
        </is>
      </c>
    </row>
    <row r="20">
      <c r="A20" s="15" t="inlineStr">
        <is>
          <t>2025-10-22</t>
        </is>
      </c>
      <c r="B20" s="15" t="inlineStr">
        <is>
          <t>feecd1b5-532c-565e-a533-b9175f405cce</t>
        </is>
      </c>
      <c r="C20" s="15" t="inlineStr">
        <is>
          <t>NM</t>
        </is>
      </c>
      <c r="D20" s="15" t="inlineStr">
        <is>
          <t>2016 Porsche 911 Turbo S</t>
        </is>
      </c>
      <c r="E20" s="15" t="inlineStr">
        <is>
          <t>01 Luxury Sedan/SUV</t>
        </is>
      </c>
      <c r="F20" s="16" t="n">
        <v>705000</v>
      </c>
      <c r="G20" s="17" t="n">
        <v>0.65</v>
      </c>
      <c r="H20" s="17" t="n">
        <v>1.28</v>
      </c>
      <c r="I20" s="17" t="n">
        <v>0.9691</v>
      </c>
      <c r="J20" s="17" t="n">
        <v>0.53</v>
      </c>
      <c r="K20" s="16">
        <f>ROUND(F20/100*G20*H20*I20/J20,2)</f>
        <v/>
      </c>
      <c r="L20" s="16" t="n">
        <v>10725.19</v>
      </c>
      <c r="M20" s="16">
        <f>L20-K20</f>
        <v/>
      </c>
      <c r="N20" s="15" t="inlineStr">
        <is>
          <t>bind</t>
        </is>
      </c>
      <c r="O20" s="15" t="inlineStr">
        <is>
          <t>bound</t>
        </is>
      </c>
    </row>
    <row r="21">
      <c r="A21" s="3" t="inlineStr">
        <is>
          <t>2025-10-05</t>
        </is>
      </c>
      <c r="B21" s="3" t="inlineStr">
        <is>
          <t>b7fef9c9-d653-54e4-8084-07558b93294e</t>
        </is>
      </c>
      <c r="C21" s="3" t="inlineStr">
        <is>
          <t>ND</t>
        </is>
      </c>
      <c r="D21" s="3" t="inlineStr">
        <is>
          <t>1973 BMW M8 Competition</t>
        </is>
      </c>
      <c r="E21" s="3" t="inlineStr">
        <is>
          <t>01 Luxury Sedan/SUV</t>
        </is>
      </c>
      <c r="F21" s="13" t="n">
        <v>620000</v>
      </c>
      <c r="G21" s="14" t="n">
        <v>0.65</v>
      </c>
      <c r="H21" s="14" t="n">
        <v>1.02</v>
      </c>
      <c r="I21" s="14" t="n">
        <v>0.9691</v>
      </c>
      <c r="J21" s="14" t="n">
        <v>0.53</v>
      </c>
      <c r="K21" s="13">
        <f>ROUND(F21/100*G21*H21*I21/J21,2)</f>
        <v/>
      </c>
      <c r="L21" s="13" t="n">
        <v>7516.19</v>
      </c>
      <c r="M21" s="13">
        <f>L21-K21</f>
        <v/>
      </c>
      <c r="N21" s="3" t="inlineStr">
        <is>
          <t>bind</t>
        </is>
      </c>
      <c r="O21" s="3" t="inlineStr">
        <is>
          <t>bound</t>
        </is>
      </c>
    </row>
    <row r="22">
      <c r="A22" s="15" t="inlineStr">
        <is>
          <t>2025-10-31</t>
        </is>
      </c>
      <c r="B22" s="15" t="inlineStr">
        <is>
          <t>d9fab338-194f-502b-a870-93d86bdfe68d</t>
        </is>
      </c>
      <c r="C22" s="15" t="inlineStr">
        <is>
          <t>UT</t>
        </is>
      </c>
      <c r="D22" s="15" t="inlineStr">
        <is>
          <t>1967 Porsche 911 Turbo S</t>
        </is>
      </c>
      <c r="E22" s="15" t="inlineStr">
        <is>
          <t>01 Luxury Sedan/SUV</t>
        </is>
      </c>
      <c r="F22" s="16" t="n">
        <v>345000</v>
      </c>
      <c r="G22" s="17" t="n">
        <v>0.75</v>
      </c>
      <c r="H22" s="17" t="n">
        <v>1.35</v>
      </c>
      <c r="I22" s="17" t="n">
        <v>0.9691</v>
      </c>
      <c r="J22" s="17" t="n">
        <v>0.53</v>
      </c>
      <c r="K22" s="16">
        <f>ROUND(F22/100*G22*H22*I22/J22,2)</f>
        <v/>
      </c>
      <c r="L22" s="16" t="n">
        <v>6387.14</v>
      </c>
      <c r="M22" s="16">
        <f>L22-K22</f>
        <v/>
      </c>
      <c r="N22" s="15" t="inlineStr">
        <is>
          <t>refer</t>
        </is>
      </c>
      <c r="O22" s="15" t="inlineStr">
        <is>
          <t>indicative</t>
        </is>
      </c>
    </row>
    <row r="23">
      <c r="A23" s="3" t="inlineStr">
        <is>
          <t>2025-10-01</t>
        </is>
      </c>
      <c r="B23" s="3" t="inlineStr">
        <is>
          <t>63232f11-39ca-55da-882f-c0608eff7bb1</t>
        </is>
      </c>
      <c r="C23" s="3" t="inlineStr">
        <is>
          <t>KS</t>
        </is>
      </c>
      <c r="D23" s="3" t="inlineStr">
        <is>
          <t>2005 BMW M8 Competition</t>
        </is>
      </c>
      <c r="E23" s="3" t="inlineStr">
        <is>
          <t>01 Luxury Sedan/SUV</t>
        </is>
      </c>
      <c r="F23" s="13" t="n">
        <v>285000</v>
      </c>
      <c r="G23" s="14" t="n">
        <v>0.75</v>
      </c>
      <c r="H23" s="14" t="n">
        <v>0.97</v>
      </c>
      <c r="I23" s="14" t="n">
        <v>0.9691</v>
      </c>
      <c r="J23" s="14" t="n">
        <v>0.53</v>
      </c>
      <c r="K23" s="13">
        <f>ROUND(F23/100*G23*H23*I23/J23,2)</f>
        <v/>
      </c>
      <c r="L23" s="13" t="n">
        <v>3791.15</v>
      </c>
      <c r="M23" s="13">
        <f>L23-K23</f>
        <v/>
      </c>
      <c r="N23" s="3" t="inlineStr">
        <is>
          <t>bind</t>
        </is>
      </c>
      <c r="O23" s="3" t="inlineStr">
        <is>
          <t>bound</t>
        </is>
      </c>
    </row>
    <row r="24">
      <c r="A24" s="15" t="inlineStr">
        <is>
          <t>2025-10-18</t>
        </is>
      </c>
      <c r="B24" s="15" t="inlineStr">
        <is>
          <t>91dc8901-d73e-5a53-b69c-ee523d7e8676</t>
        </is>
      </c>
      <c r="C24" s="15" t="inlineStr">
        <is>
          <t>VT</t>
        </is>
      </c>
      <c r="D24" s="15" t="inlineStr">
        <is>
          <t>1971 Ringbrothers Mustang</t>
        </is>
      </c>
      <c r="E24" s="15" t="inlineStr">
        <is>
          <t>11 Restomod/Coachbuilt</t>
        </is>
      </c>
      <c r="F24" s="16" t="n">
        <v>560000</v>
      </c>
      <c r="G24" s="17" t="n">
        <v>0.78</v>
      </c>
      <c r="H24" s="17" t="n">
        <v>1.22</v>
      </c>
      <c r="I24" s="17" t="n">
        <v>0.9691</v>
      </c>
      <c r="J24" s="17" t="n">
        <v>0.53</v>
      </c>
      <c r="K24" s="16">
        <f>ROUND(F24/100*G24*H24*I24/J24,2)</f>
        <v/>
      </c>
      <c r="L24" s="16" t="n">
        <v>9743.950000000001</v>
      </c>
      <c r="M24" s="16">
        <f>L24-K24</f>
        <v/>
      </c>
      <c r="N24" s="15" t="inlineStr">
        <is>
          <t>bind</t>
        </is>
      </c>
      <c r="O24" s="15" t="inlineStr">
        <is>
          <t>bound</t>
        </is>
      </c>
    </row>
    <row r="25">
      <c r="A25" s="3" t="inlineStr">
        <is>
          <t>2025-10-19</t>
        </is>
      </c>
      <c r="B25" s="3" t="inlineStr">
        <is>
          <t>13b12381-f28a-54d6-b00b-16561aac6eda</t>
        </is>
      </c>
      <c r="C25" s="3" t="inlineStr">
        <is>
          <t>MA</t>
        </is>
      </c>
      <c r="D25" s="3" t="inlineStr">
        <is>
          <t>1994 Ferrari SF90 Stradale</t>
        </is>
      </c>
      <c r="E25" s="3" t="inlineStr">
        <is>
          <t>03 Supercar</t>
        </is>
      </c>
      <c r="F25" s="13" t="n">
        <v>540000</v>
      </c>
      <c r="G25" s="14" t="n">
        <v>0.95</v>
      </c>
      <c r="H25" s="14" t="n">
        <v>1.25</v>
      </c>
      <c r="I25" s="14" t="n">
        <v>0.9691</v>
      </c>
      <c r="J25" s="14" t="n">
        <v>0.53</v>
      </c>
      <c r="K25" s="13">
        <f>ROUND(F25/100*G25*H25*I25/J25,2)</f>
        <v/>
      </c>
      <c r="L25" s="13" t="n">
        <v>11725.2</v>
      </c>
      <c r="M25" s="13">
        <f>L25-K25</f>
        <v/>
      </c>
      <c r="N25" s="3" t="inlineStr">
        <is>
          <t>bind</t>
        </is>
      </c>
      <c r="O25" s="3" t="inlineStr">
        <is>
          <t>bound</t>
        </is>
      </c>
    </row>
    <row r="26">
      <c r="A26" s="15" t="inlineStr">
        <is>
          <t>2025-10-16</t>
        </is>
      </c>
      <c r="B26" s="15" t="inlineStr">
        <is>
          <t>28447711-755b-52ef-946f-240710348665</t>
        </is>
      </c>
      <c r="C26" s="15" t="inlineStr">
        <is>
          <t>OR</t>
        </is>
      </c>
      <c r="D26" s="15" t="inlineStr">
        <is>
          <t>1982 BMW M8 Competition</t>
        </is>
      </c>
      <c r="E26" s="15" t="inlineStr">
        <is>
          <t>01 Luxury Sedan/SUV</t>
        </is>
      </c>
      <c r="F26" s="16" t="n">
        <v>820000</v>
      </c>
      <c r="G26" s="17" t="n">
        <v>0.65</v>
      </c>
      <c r="H26" s="17" t="n">
        <v>1.13</v>
      </c>
      <c r="I26" s="17" t="n">
        <v>0.9691</v>
      </c>
      <c r="J26" s="17" t="n">
        <v>0.53</v>
      </c>
      <c r="K26" s="16">
        <f>ROUND(F26/100*G26*H26*I26/J26,2)</f>
        <v/>
      </c>
      <c r="L26" s="16" t="n">
        <v>11012.81</v>
      </c>
      <c r="M26" s="16">
        <f>L26-K26</f>
        <v/>
      </c>
      <c r="N26" s="15" t="inlineStr">
        <is>
          <t>decline</t>
        </is>
      </c>
      <c r="O26" s="15" t="inlineStr">
        <is>
          <t>indicative</t>
        </is>
      </c>
    </row>
    <row r="27">
      <c r="A27" s="3" t="inlineStr">
        <is>
          <t>2025-10-31</t>
        </is>
      </c>
      <c r="B27" s="3" t="inlineStr">
        <is>
          <t>a9000bab-75e0-59ce-8a3e-75a97d04c86b</t>
        </is>
      </c>
      <c r="C27" s="3" t="inlineStr">
        <is>
          <t>CO</t>
        </is>
      </c>
      <c r="D27" s="3" t="inlineStr">
        <is>
          <t>1955 BMW M8 Competition</t>
        </is>
      </c>
      <c r="E27" s="3" t="inlineStr">
        <is>
          <t>01 Luxury Sedan/SUV</t>
        </is>
      </c>
      <c r="F27" s="13" t="n">
        <v>310000</v>
      </c>
      <c r="G27" s="14" t="n">
        <v>0.75</v>
      </c>
      <c r="H27" s="14" t="n">
        <v>1.1</v>
      </c>
      <c r="I27" s="14" t="n">
        <v>0.9691</v>
      </c>
      <c r="J27" s="14" t="n">
        <v>0.53</v>
      </c>
      <c r="K27" s="13">
        <f>ROUND(F27/100*G27*H27*I27/J27,2)</f>
        <v/>
      </c>
      <c r="L27" s="13" t="n">
        <v>4676.36</v>
      </c>
      <c r="M27" s="13">
        <f>L27-K27</f>
        <v/>
      </c>
      <c r="N27" s="3" t="inlineStr">
        <is>
          <t>bind</t>
        </is>
      </c>
      <c r="O27" s="3" t="inlineStr">
        <is>
          <t>bound</t>
        </is>
      </c>
    </row>
    <row r="28">
      <c r="A28" s="15" t="inlineStr">
        <is>
          <t>2025-10-22</t>
        </is>
      </c>
      <c r="B28" s="15" t="inlineStr">
        <is>
          <t>11eb7d50-41d5-56e6-b5f0-1f83ea92f735</t>
        </is>
      </c>
      <c r="C28" s="15" t="inlineStr">
        <is>
          <t>TX</t>
        </is>
      </c>
      <c r="D28" s="15" t="inlineStr">
        <is>
          <t>2000 Maserati GranTurismo</t>
        </is>
      </c>
      <c r="E28" s="15" t="inlineStr">
        <is>
          <t>01 Luxury Sedan/SUV</t>
        </is>
      </c>
      <c r="F28" s="16" t="n">
        <v>325000</v>
      </c>
      <c r="G28" s="17" t="n">
        <v>0.75</v>
      </c>
      <c r="H28" s="17" t="n">
        <v>1.15</v>
      </c>
      <c r="I28" s="17" t="n">
        <v>0.9691</v>
      </c>
      <c r="J28" s="17" t="n">
        <v>0.53</v>
      </c>
      <c r="K28" s="16">
        <f>ROUND(F28/100*G28*H28*I28/J28,2)</f>
        <v/>
      </c>
      <c r="L28" s="16" t="n">
        <v>5125.49</v>
      </c>
      <c r="M28" s="16">
        <f>L28-K28</f>
        <v/>
      </c>
      <c r="N28" s="15" t="inlineStr">
        <is>
          <t>bind</t>
        </is>
      </c>
      <c r="O28" s="15" t="inlineStr">
        <is>
          <t>bound</t>
        </is>
      </c>
    </row>
    <row r="29">
      <c r="A29" s="3" t="inlineStr">
        <is>
          <t>2025-10-31</t>
        </is>
      </c>
      <c r="B29" s="3" t="inlineStr">
        <is>
          <t>5d4dfd11-389e-50ca-a994-09cba3d63283</t>
        </is>
      </c>
      <c r="C29" s="3" t="inlineStr">
        <is>
          <t>SD</t>
        </is>
      </c>
      <c r="D29" s="3" t="inlineStr">
        <is>
          <t>1970 Lamborghini Huracan EVO</t>
        </is>
      </c>
      <c r="E29" s="3" t="inlineStr">
        <is>
          <t>03 Supercar</t>
        </is>
      </c>
      <c r="F29" s="13" t="n">
        <v>225000</v>
      </c>
      <c r="G29" s="14" t="n">
        <v>1.42</v>
      </c>
      <c r="H29" s="14" t="n">
        <v>1.11</v>
      </c>
      <c r="I29" s="14" t="n">
        <v>0.9691</v>
      </c>
      <c r="J29" s="14" t="n">
        <v>0.53</v>
      </c>
      <c r="K29" s="13">
        <f>ROUND(F29/100*G29*H29*I29/J29,2)</f>
        <v/>
      </c>
      <c r="L29" s="13" t="n">
        <v>6484.66</v>
      </c>
      <c r="M29" s="13">
        <f>L29-K29</f>
        <v/>
      </c>
      <c r="N29" s="3" t="inlineStr">
        <is>
          <t>bind</t>
        </is>
      </c>
      <c r="O29" s="3" t="inlineStr">
        <is>
          <t>bound</t>
        </is>
      </c>
    </row>
    <row r="30">
      <c r="A30" s="15" t="inlineStr">
        <is>
          <t>2025-10-24</t>
        </is>
      </c>
      <c r="B30" s="15" t="inlineStr">
        <is>
          <t>50f0e2be-8ce1-5842-8d75-ba1ede07321c</t>
        </is>
      </c>
      <c r="C30" s="15" t="inlineStr">
        <is>
          <t>MD</t>
        </is>
      </c>
      <c r="D30" s="15" t="inlineStr">
        <is>
          <t>2011 Bentley Continental GT</t>
        </is>
      </c>
      <c r="E30" s="15" t="inlineStr">
        <is>
          <t>01 Luxury Sedan/SUV</t>
        </is>
      </c>
      <c r="F30" s="16" t="n">
        <v>410000</v>
      </c>
      <c r="G30" s="17" t="n">
        <v>0.75</v>
      </c>
      <c r="H30" s="17" t="n">
        <v>0.95</v>
      </c>
      <c r="I30" s="17" t="n">
        <v>0.9691</v>
      </c>
      <c r="J30" s="17" t="n">
        <v>0.53</v>
      </c>
      <c r="K30" s="16">
        <f>ROUND(F30/100*G30*H30*I30/J30,2)</f>
        <v/>
      </c>
      <c r="L30" s="16" t="n">
        <v>5341.48</v>
      </c>
      <c r="M30" s="16">
        <f>L30-K30</f>
        <v/>
      </c>
      <c r="N30" s="15" t="inlineStr">
        <is>
          <t>bind</t>
        </is>
      </c>
      <c r="O30" s="15" t="inlineStr">
        <is>
          <t>bound</t>
        </is>
      </c>
    </row>
    <row r="31">
      <c r="A31" s="3" t="inlineStr">
        <is>
          <t>2025-10-18</t>
        </is>
      </c>
      <c r="B31" s="3" t="inlineStr">
        <is>
          <t>33009f0f-2fcc-59bf-9071-3ce222f58d0a</t>
        </is>
      </c>
      <c r="C31" s="3" t="inlineStr">
        <is>
          <t>WV</t>
        </is>
      </c>
      <c r="D31" s="3" t="inlineStr">
        <is>
          <t>1955 Mercedes-Benz AMG GT</t>
        </is>
      </c>
      <c r="E31" s="3" t="inlineStr">
        <is>
          <t>01 Luxury Sedan/SUV</t>
        </is>
      </c>
      <c r="F31" s="13" t="n">
        <v>445000</v>
      </c>
      <c r="G31" s="14" t="n">
        <v>0.75</v>
      </c>
      <c r="H31" s="14" t="n">
        <v>1.33</v>
      </c>
      <c r="I31" s="14" t="n">
        <v>0.9691</v>
      </c>
      <c r="J31" s="14" t="n">
        <v>0.53</v>
      </c>
      <c r="K31" s="13">
        <f>ROUND(F31/100*G31*H31*I31/J31,2)</f>
        <v/>
      </c>
      <c r="L31" s="13" t="n">
        <v>8116.45</v>
      </c>
      <c r="M31" s="13">
        <f>L31-K31</f>
        <v/>
      </c>
      <c r="N31" s="3" t="inlineStr">
        <is>
          <t>bind</t>
        </is>
      </c>
      <c r="O31" s="3" t="inlineStr">
        <is>
          <t>bound</t>
        </is>
      </c>
    </row>
    <row r="32">
      <c r="A32" s="15" t="inlineStr">
        <is>
          <t>2025-10-27</t>
        </is>
      </c>
      <c r="B32" s="15" t="inlineStr">
        <is>
          <t>bf7b8d79-bda6-5102-b66e-13378bd834d0</t>
        </is>
      </c>
      <c r="C32" s="15" t="inlineStr">
        <is>
          <t>UT</t>
        </is>
      </c>
      <c r="D32" s="15" t="inlineStr">
        <is>
          <t>1971 Mercedes-Benz AMG GT</t>
        </is>
      </c>
      <c r="E32" s="15" t="inlineStr">
        <is>
          <t>01 Luxury Sedan/SUV</t>
        </is>
      </c>
      <c r="F32" s="16" t="n">
        <v>380000</v>
      </c>
      <c r="G32" s="17" t="n">
        <v>0.75</v>
      </c>
      <c r="H32" s="17" t="n">
        <v>1.35</v>
      </c>
      <c r="I32" s="17" t="n">
        <v>0.9691</v>
      </c>
      <c r="J32" s="17" t="n">
        <v>0.53</v>
      </c>
      <c r="K32" s="16">
        <f>ROUND(F32/100*G32*H32*I32/J32,2)</f>
        <v/>
      </c>
      <c r="L32" s="16" t="n">
        <v>7035.11</v>
      </c>
      <c r="M32" s="16">
        <f>L32-K32</f>
        <v/>
      </c>
      <c r="N32" s="15" t="inlineStr">
        <is>
          <t>bind</t>
        </is>
      </c>
      <c r="O32" s="15" t="inlineStr">
        <is>
          <t>bound</t>
        </is>
      </c>
    </row>
    <row r="33">
      <c r="A33" s="3" t="inlineStr">
        <is>
          <t>2025-10-23</t>
        </is>
      </c>
      <c r="B33" s="3" t="inlineStr">
        <is>
          <t>b6758fc9-a29c-5211-a545-a0146e5669b6</t>
        </is>
      </c>
      <c r="C33" s="3" t="inlineStr">
        <is>
          <t>MT</t>
        </is>
      </c>
      <c r="D33" s="3" t="inlineStr">
        <is>
          <t>2011 Mercedes-Benz AMG GT</t>
        </is>
      </c>
      <c r="E33" s="3" t="inlineStr">
        <is>
          <t>01 Luxury Sedan/SUV</t>
        </is>
      </c>
      <c r="F33" s="13" t="n">
        <v>625000</v>
      </c>
      <c r="G33" s="14" t="n">
        <v>0.65</v>
      </c>
      <c r="H33" s="14" t="n">
        <v>0.93</v>
      </c>
      <c r="I33" s="14" t="n">
        <v>0.9691</v>
      </c>
      <c r="J33" s="14" t="n">
        <v>0.53</v>
      </c>
      <c r="K33" s="13">
        <f>ROUND(F33/100*G33*H33*I33/J33,2)</f>
        <v/>
      </c>
      <c r="L33" s="13" t="n">
        <v>6908.27</v>
      </c>
      <c r="M33" s="13">
        <f>L33-K33</f>
        <v/>
      </c>
      <c r="N33" s="3" t="inlineStr">
        <is>
          <t>bind</t>
        </is>
      </c>
      <c r="O33" s="3" t="inlineStr">
        <is>
          <t>bound</t>
        </is>
      </c>
    </row>
    <row r="34">
      <c r="A34" s="15" t="inlineStr">
        <is>
          <t>2025-10-26</t>
        </is>
      </c>
      <c r="B34" s="15" t="inlineStr">
        <is>
          <t>bae9bb07-01f2-58de-9e6e-2442876d31b3</t>
        </is>
      </c>
      <c r="C34" s="15" t="inlineStr">
        <is>
          <t>PA</t>
        </is>
      </c>
      <c r="D34" s="15" t="inlineStr">
        <is>
          <t>1958 Lamborghini Huracan EVO</t>
        </is>
      </c>
      <c r="E34" s="15" t="inlineStr">
        <is>
          <t>03 Supercar</t>
        </is>
      </c>
      <c r="F34" s="16" t="n">
        <v>1025000</v>
      </c>
      <c r="G34" s="17" t="n">
        <v>0.8</v>
      </c>
      <c r="H34" s="17" t="n">
        <v>1</v>
      </c>
      <c r="I34" s="17" t="n">
        <v>0.9691</v>
      </c>
      <c r="J34" s="17" t="n">
        <v>0.53</v>
      </c>
      <c r="K34" s="16">
        <f>ROUND(F34/100*G34*H34*I34/J34,2)</f>
        <v/>
      </c>
      <c r="L34" s="16" t="n">
        <v>14993.62</v>
      </c>
      <c r="M34" s="16">
        <f>L34-K34</f>
        <v/>
      </c>
      <c r="N34" s="15" t="inlineStr">
        <is>
          <t>refer</t>
        </is>
      </c>
      <c r="O34" s="15" t="inlineStr">
        <is>
          <t>indicative</t>
        </is>
      </c>
    </row>
    <row r="35">
      <c r="A35" s="3" t="inlineStr">
        <is>
          <t>2025-10-20</t>
        </is>
      </c>
      <c r="B35" s="3" t="inlineStr">
        <is>
          <t>61b232b0-a297-5e09-a314-642b43eddae0</t>
        </is>
      </c>
      <c r="C35" s="3" t="inlineStr">
        <is>
          <t>PA</t>
        </is>
      </c>
      <c r="D35" s="3" t="inlineStr">
        <is>
          <t>2020 Bentley Continental GT</t>
        </is>
      </c>
      <c r="E35" s="3" t="inlineStr">
        <is>
          <t>01 Luxury Sedan/SUV</t>
        </is>
      </c>
      <c r="F35" s="13" t="n">
        <v>375000</v>
      </c>
      <c r="G35" s="14" t="n">
        <v>0.75</v>
      </c>
      <c r="H35" s="14" t="n">
        <v>1</v>
      </c>
      <c r="I35" s="14" t="n">
        <v>0.9691</v>
      </c>
      <c r="J35" s="14" t="n">
        <v>0.53</v>
      </c>
      <c r="K35" s="13">
        <f>ROUND(F35/100*G35*H35*I35/J35,2)</f>
        <v/>
      </c>
      <c r="L35" s="13" t="n">
        <v>5142.63</v>
      </c>
      <c r="M35" s="13">
        <f>L35-K35</f>
        <v/>
      </c>
      <c r="N35" s="3" t="inlineStr">
        <is>
          <t>decline</t>
        </is>
      </c>
      <c r="O35" s="3" t="inlineStr">
        <is>
          <t>indicative</t>
        </is>
      </c>
    </row>
    <row r="36">
      <c r="A36" s="15" t="inlineStr">
        <is>
          <t>2025-10-31</t>
        </is>
      </c>
      <c r="B36" s="15" t="inlineStr">
        <is>
          <t>77b04ac5-c055-54f4-b91d-c0ce63a0d70c</t>
        </is>
      </c>
      <c r="C36" s="15" t="inlineStr">
        <is>
          <t>AL</t>
        </is>
      </c>
      <c r="D36" s="15" t="inlineStr">
        <is>
          <t>1999 Jaguar E-Type Series 1</t>
        </is>
      </c>
      <c r="E36" s="15" t="inlineStr">
        <is>
          <t>07 Post-War Classic (1946-1972)</t>
        </is>
      </c>
      <c r="F36" s="16" t="n">
        <v>705000</v>
      </c>
      <c r="G36" s="17" t="n">
        <v>0.43</v>
      </c>
      <c r="H36" s="17" t="n">
        <v>1.27</v>
      </c>
      <c r="I36" s="17" t="n">
        <v>0.9691</v>
      </c>
      <c r="J36" s="17" t="n">
        <v>0.53</v>
      </c>
      <c r="K36" s="16">
        <f>ROUND(F36/100*G36*H36*I36/J36,2)</f>
        <v/>
      </c>
      <c r="L36" s="16" t="n">
        <v>7039.7</v>
      </c>
      <c r="M36" s="16">
        <f>L36-K36</f>
        <v/>
      </c>
      <c r="N36" s="15" t="inlineStr">
        <is>
          <t>bind</t>
        </is>
      </c>
      <c r="O36" s="15" t="inlineStr">
        <is>
          <t>bound</t>
        </is>
      </c>
    </row>
    <row r="37">
      <c r="A37" s="3" t="inlineStr">
        <is>
          <t>2025-10-09</t>
        </is>
      </c>
      <c r="B37" s="3" t="inlineStr">
        <is>
          <t>fe44bec6-d05d-5075-9923-39f1df9a7edf</t>
        </is>
      </c>
      <c r="C37" s="3" t="inlineStr">
        <is>
          <t>AL</t>
        </is>
      </c>
      <c r="D37" s="3" t="inlineStr">
        <is>
          <t>2021 BMW M8 Competition</t>
        </is>
      </c>
      <c r="E37" s="3" t="inlineStr">
        <is>
          <t>01 Luxury Sedan/SUV</t>
        </is>
      </c>
      <c r="F37" s="13" t="n">
        <v>755000</v>
      </c>
      <c r="G37" s="14" t="n">
        <v>0.65</v>
      </c>
      <c r="H37" s="14" t="n">
        <v>1.27</v>
      </c>
      <c r="I37" s="14" t="n">
        <v>0.9691</v>
      </c>
      <c r="J37" s="14" t="n">
        <v>0.53</v>
      </c>
      <c r="K37" s="13">
        <f>ROUND(F37/100*G37*H37*I37/J37,2)</f>
        <v/>
      </c>
      <c r="L37" s="13" t="n">
        <v>11396.11</v>
      </c>
      <c r="M37" s="13">
        <f>L37-K37</f>
        <v/>
      </c>
      <c r="N37" s="3" t="inlineStr">
        <is>
          <t>refer</t>
        </is>
      </c>
      <c r="O37" s="3" t="inlineStr">
        <is>
          <t>indicative</t>
        </is>
      </c>
    </row>
    <row r="38">
      <c r="A38" s="15" t="inlineStr">
        <is>
          <t>2025-10-23</t>
        </is>
      </c>
      <c r="B38" s="15" t="inlineStr">
        <is>
          <t>8ad1c09f-f006-55f6-ae5d-23c25f2fa4b6</t>
        </is>
      </c>
      <c r="C38" s="15" t="inlineStr">
        <is>
          <t>RI</t>
        </is>
      </c>
      <c r="D38" s="15" t="inlineStr">
        <is>
          <t>2014 Mercedes-Benz AMG GT</t>
        </is>
      </c>
      <c r="E38" s="15" t="inlineStr">
        <is>
          <t>01 Luxury Sedan/SUV</t>
        </is>
      </c>
      <c r="F38" s="16" t="n">
        <v>575000</v>
      </c>
      <c r="G38" s="17" t="n">
        <v>0.65</v>
      </c>
      <c r="H38" s="17" t="n">
        <v>1.37</v>
      </c>
      <c r="I38" s="17" t="n">
        <v>0.9691</v>
      </c>
      <c r="J38" s="17" t="n">
        <v>0.53</v>
      </c>
      <c r="K38" s="16">
        <f>ROUND(F38/100*G38*H38*I38/J38,2)</f>
        <v/>
      </c>
      <c r="L38" s="16" t="n">
        <v>9362.549999999999</v>
      </c>
      <c r="M38" s="16">
        <f>L38-K38</f>
        <v/>
      </c>
      <c r="N38" s="15" t="inlineStr">
        <is>
          <t>bind</t>
        </is>
      </c>
      <c r="O38" s="15" t="inlineStr">
        <is>
          <t>bound</t>
        </is>
      </c>
    </row>
    <row r="39">
      <c r="A39" s="3" t="inlineStr">
        <is>
          <t>2025-10-27</t>
        </is>
      </c>
      <c r="B39" s="3" t="inlineStr">
        <is>
          <t>c54b740c-6c18-522c-81e8-93d633755f7e</t>
        </is>
      </c>
      <c r="C39" s="3" t="inlineStr">
        <is>
          <t>MA</t>
        </is>
      </c>
      <c r="D39" s="3" t="inlineStr">
        <is>
          <t>2006 Lamborghini Huracan EVO</t>
        </is>
      </c>
      <c r="E39" s="3" t="inlineStr">
        <is>
          <t>03 Supercar</t>
        </is>
      </c>
      <c r="F39" s="13" t="n">
        <v>820000</v>
      </c>
      <c r="G39" s="14" t="n">
        <v>0.95</v>
      </c>
      <c r="H39" s="14" t="n">
        <v>1.25</v>
      </c>
      <c r="I39" s="14" t="n">
        <v>0.9691</v>
      </c>
      <c r="J39" s="14" t="n">
        <v>0.53</v>
      </c>
      <c r="K39" s="13">
        <f>ROUND(F39/100*G39*H39*I39/J39,2)</f>
        <v/>
      </c>
      <c r="L39" s="13" t="n">
        <v>17804.93</v>
      </c>
      <c r="M39" s="13">
        <f>L39-K39</f>
        <v/>
      </c>
      <c r="N39" s="3" t="inlineStr">
        <is>
          <t>decline</t>
        </is>
      </c>
      <c r="O39" s="3" t="inlineStr">
        <is>
          <t>indicative</t>
        </is>
      </c>
    </row>
    <row r="40">
      <c r="A40" s="15" t="inlineStr">
        <is>
          <t>2025-10-18</t>
        </is>
      </c>
      <c r="B40" s="15" t="inlineStr">
        <is>
          <t>91e5eab7-dd27-508d-9003-1379224cc49d</t>
        </is>
      </c>
      <c r="C40" s="15" t="inlineStr">
        <is>
          <t>NY</t>
        </is>
      </c>
      <c r="D40" s="15" t="inlineStr">
        <is>
          <t>1982 McLaren 750S</t>
        </is>
      </c>
      <c r="E40" s="15" t="inlineStr">
        <is>
          <t>03 Supercar</t>
        </is>
      </c>
      <c r="F40" s="16" t="n">
        <v>545000</v>
      </c>
      <c r="G40" s="17" t="n">
        <v>0.95</v>
      </c>
      <c r="H40" s="17" t="n">
        <v>1.28</v>
      </c>
      <c r="I40" s="17" t="n">
        <v>0.9691</v>
      </c>
      <c r="J40" s="17" t="n">
        <v>0.53</v>
      </c>
      <c r="K40" s="16">
        <f>ROUND(F40/100*G40*H40*I40/J40,2)</f>
        <v/>
      </c>
      <c r="L40" s="16" t="n">
        <v>12117.77</v>
      </c>
      <c r="M40" s="16">
        <f>L40-K40</f>
        <v/>
      </c>
      <c r="N40" s="15" t="inlineStr">
        <is>
          <t>bind</t>
        </is>
      </c>
      <c r="O40" s="15" t="inlineStr">
        <is>
          <t>bound</t>
        </is>
      </c>
    </row>
    <row r="41">
      <c r="A41" s="3" t="inlineStr">
        <is>
          <t>2025-10-20</t>
        </is>
      </c>
      <c r="B41" s="3" t="inlineStr">
        <is>
          <t>3615bed3-669d-50c7-93b8-edba4c737e8b</t>
        </is>
      </c>
      <c r="C41" s="3" t="inlineStr">
        <is>
          <t>IL</t>
        </is>
      </c>
      <c r="D41" s="3" t="inlineStr">
        <is>
          <t>1984 Aston Martin DB12</t>
        </is>
      </c>
      <c r="E41" s="3" t="inlineStr">
        <is>
          <t>01 Luxury Sedan/SUV</t>
        </is>
      </c>
      <c r="F41" s="13" t="n">
        <v>220000</v>
      </c>
      <c r="G41" s="14" t="n">
        <v>0.92</v>
      </c>
      <c r="H41" s="14" t="n">
        <v>1.36</v>
      </c>
      <c r="I41" s="14" t="n">
        <v>0.9691</v>
      </c>
      <c r="J41" s="14" t="n">
        <v>0.53</v>
      </c>
      <c r="K41" s="13">
        <f>ROUND(F41/100*G41*H41*I41/J41,2)</f>
        <v/>
      </c>
      <c r="L41" s="13" t="n">
        <v>5033.18</v>
      </c>
      <c r="M41" s="13">
        <f>L41-K41</f>
        <v/>
      </c>
      <c r="N41" s="3" t="inlineStr">
        <is>
          <t>refer</t>
        </is>
      </c>
      <c r="O41" s="3" t="inlineStr">
        <is>
          <t>indicative</t>
        </is>
      </c>
    </row>
    <row r="42">
      <c r="A42" s="15" t="inlineStr">
        <is>
          <t>2025-10-06</t>
        </is>
      </c>
      <c r="B42" s="15" t="inlineStr">
        <is>
          <t>14516a79-f66b-5dc4-a13d-c5fc1662cae8</t>
        </is>
      </c>
      <c r="C42" s="15" t="inlineStr">
        <is>
          <t>OR</t>
        </is>
      </c>
      <c r="D42" s="15" t="inlineStr">
        <is>
          <t>1974 Aston Martin DB12</t>
        </is>
      </c>
      <c r="E42" s="15" t="inlineStr">
        <is>
          <t>01 Luxury Sedan/SUV</t>
        </is>
      </c>
      <c r="F42" s="16" t="n">
        <v>695000</v>
      </c>
      <c r="G42" s="17" t="n">
        <v>0.65</v>
      </c>
      <c r="H42" s="17" t="n">
        <v>1.13</v>
      </c>
      <c r="I42" s="17" t="n">
        <v>0.9691</v>
      </c>
      <c r="J42" s="17" t="n">
        <v>0.53</v>
      </c>
      <c r="K42" s="16">
        <f>ROUND(F42/100*G42*H42*I42/J42,2)</f>
        <v/>
      </c>
      <c r="L42" s="16" t="n">
        <v>9334.030000000001</v>
      </c>
      <c r="M42" s="16">
        <f>L42-K42</f>
        <v/>
      </c>
      <c r="N42" s="15" t="inlineStr">
        <is>
          <t>bind</t>
        </is>
      </c>
      <c r="O42" s="15" t="inlineStr">
        <is>
          <t>bound</t>
        </is>
      </c>
    </row>
    <row r="43">
      <c r="A43" s="3" t="inlineStr">
        <is>
          <t>2025-10-30</t>
        </is>
      </c>
      <c r="B43" s="3" t="inlineStr">
        <is>
          <t>28c7d634-985f-57e1-97f9-a31c978d71f4</t>
        </is>
      </c>
      <c r="C43" s="3" t="inlineStr">
        <is>
          <t>CA</t>
        </is>
      </c>
      <c r="D43" s="3" t="inlineStr">
        <is>
          <t>1973 Porsche 911 Turbo S</t>
        </is>
      </c>
      <c r="E43" s="3" t="inlineStr">
        <is>
          <t>01 Luxury Sedan/SUV</t>
        </is>
      </c>
      <c r="F43" s="13" t="n">
        <v>480000</v>
      </c>
      <c r="G43" s="14" t="n">
        <v>0.75</v>
      </c>
      <c r="H43" s="14" t="n">
        <v>1.35</v>
      </c>
      <c r="I43" s="14" t="n">
        <v>0.9691</v>
      </c>
      <c r="J43" s="14" t="n">
        <v>0.53</v>
      </c>
      <c r="K43" s="13">
        <f>ROUND(F43/100*G43*H43*I43/J43,2)</f>
        <v/>
      </c>
      <c r="L43" s="13" t="n">
        <v>8886.459999999999</v>
      </c>
      <c r="M43" s="13">
        <f>L43-K43</f>
        <v/>
      </c>
      <c r="N43" s="3" t="inlineStr">
        <is>
          <t>bind</t>
        </is>
      </c>
      <c r="O43" s="3" t="inlineStr">
        <is>
          <t>bound</t>
        </is>
      </c>
    </row>
    <row r="44">
      <c r="A44" s="15" t="inlineStr">
        <is>
          <t>2025-10-19</t>
        </is>
      </c>
      <c r="B44" s="15" t="inlineStr">
        <is>
          <t>50beb2d3-1fba-5c48-ab28-da82323023e6</t>
        </is>
      </c>
      <c r="C44" s="15" t="inlineStr">
        <is>
          <t>FL</t>
        </is>
      </c>
      <c r="D44" s="15" t="inlineStr">
        <is>
          <t>1963 Bentley Continental GT</t>
        </is>
      </c>
      <c r="E44" s="15" t="inlineStr">
        <is>
          <t>01 Luxury Sedan/SUV</t>
        </is>
      </c>
      <c r="F44" s="16" t="n">
        <v>570000</v>
      </c>
      <c r="G44" s="17" t="n">
        <v>0.65</v>
      </c>
      <c r="H44" s="17" t="n">
        <v>1.42</v>
      </c>
      <c r="I44" s="17" t="n">
        <v>0.9691</v>
      </c>
      <c r="J44" s="17" t="n">
        <v>0.53</v>
      </c>
      <c r="K44" s="16">
        <f>ROUND(F44/100*G44*H44*I44/J44,2)</f>
        <v/>
      </c>
      <c r="L44" s="16" t="n">
        <v>9619.870000000001</v>
      </c>
      <c r="M44" s="16">
        <f>L44-K44</f>
        <v/>
      </c>
      <c r="N44" s="15" t="inlineStr">
        <is>
          <t>bind</t>
        </is>
      </c>
      <c r="O44" s="15" t="inlineStr">
        <is>
          <t>bound</t>
        </is>
      </c>
    </row>
    <row r="45">
      <c r="A45" s="3" t="inlineStr">
        <is>
          <t>2025-10-24</t>
        </is>
      </c>
      <c r="B45" s="3" t="inlineStr">
        <is>
          <t>dbd641cd-7897-567d-a965-4c462d179ceb</t>
        </is>
      </c>
      <c r="C45" s="3" t="inlineStr">
        <is>
          <t>AZ</t>
        </is>
      </c>
      <c r="D45" s="3" t="inlineStr">
        <is>
          <t>2021 Bugatti Type 57</t>
        </is>
      </c>
      <c r="E45" s="3" t="inlineStr">
        <is>
          <t>06 Vintage Pre-War (pre-1946)</t>
        </is>
      </c>
      <c r="F45" s="13" t="n">
        <v>870000</v>
      </c>
      <c r="G45" s="14" t="n">
        <v>0.38</v>
      </c>
      <c r="H45" s="14" t="n">
        <v>1.01</v>
      </c>
      <c r="I45" s="14" t="n">
        <v>0.9691</v>
      </c>
      <c r="J45" s="14" t="n">
        <v>0.53</v>
      </c>
      <c r="K45" s="13">
        <f>ROUND(F45/100*G45*H45*I45/J45,2)</f>
        <v/>
      </c>
      <c r="L45" s="13" t="n">
        <v>6105.44</v>
      </c>
      <c r="M45" s="13">
        <f>L45-K45</f>
        <v/>
      </c>
      <c r="N45" s="3" t="inlineStr">
        <is>
          <t>bind</t>
        </is>
      </c>
      <c r="O45" s="3" t="inlineStr">
        <is>
          <t>bound</t>
        </is>
      </c>
    </row>
    <row r="46">
      <c r="A46" s="15" t="inlineStr">
        <is>
          <t>2025-10-18</t>
        </is>
      </c>
      <c r="B46" s="15" t="inlineStr">
        <is>
          <t>56729442-e68d-593e-b8fd-d1afeb20162c</t>
        </is>
      </c>
      <c r="C46" s="15" t="inlineStr">
        <is>
          <t>VT</t>
        </is>
      </c>
      <c r="D46" s="15" t="inlineStr">
        <is>
          <t>1957 Maserati GranTurismo</t>
        </is>
      </c>
      <c r="E46" s="15" t="inlineStr">
        <is>
          <t>01 Luxury Sedan/SUV</t>
        </is>
      </c>
      <c r="F46" s="16" t="n">
        <v>845000</v>
      </c>
      <c r="G46" s="17" t="n">
        <v>0.65</v>
      </c>
      <c r="H46" s="17" t="n">
        <v>1.22</v>
      </c>
      <c r="I46" s="17" t="n">
        <v>0.9691</v>
      </c>
      <c r="J46" s="17" t="n">
        <v>0.53</v>
      </c>
      <c r="K46" s="16">
        <f>ROUND(F46/100*G46*H46*I46/J46,2)</f>
        <v/>
      </c>
      <c r="L46" s="16" t="n">
        <v>12252.44</v>
      </c>
      <c r="M46" s="16">
        <f>L46-K46</f>
        <v/>
      </c>
      <c r="N46" s="15" t="inlineStr">
        <is>
          <t>bind</t>
        </is>
      </c>
      <c r="O46" s="15" t="inlineStr">
        <is>
          <t>bound</t>
        </is>
      </c>
    </row>
    <row r="47">
      <c r="A47" s="3" t="inlineStr">
        <is>
          <t>2025-10-11</t>
        </is>
      </c>
      <c r="B47" s="3" t="inlineStr">
        <is>
          <t>78676aa9-acf9-5004-a73a-39f4db79e19e</t>
        </is>
      </c>
      <c r="C47" s="3" t="inlineStr">
        <is>
          <t>OR</t>
        </is>
      </c>
      <c r="D47" s="3" t="inlineStr">
        <is>
          <t>1993 BMW M8 Competition</t>
        </is>
      </c>
      <c r="E47" s="3" t="inlineStr">
        <is>
          <t>01 Luxury Sedan/SUV</t>
        </is>
      </c>
      <c r="F47" s="13" t="n">
        <v>1310000</v>
      </c>
      <c r="G47" s="14" t="n">
        <v>0.55</v>
      </c>
      <c r="H47" s="14" t="n">
        <v>1.13</v>
      </c>
      <c r="I47" s="14" t="n">
        <v>0.9691</v>
      </c>
      <c r="J47" s="14" t="n">
        <v>0.53</v>
      </c>
      <c r="K47" s="13">
        <f>ROUND(F47/100*G47*H47*I47/J47,2)</f>
        <v/>
      </c>
      <c r="L47" s="13" t="n">
        <v>14886.93</v>
      </c>
      <c r="M47" s="13">
        <f>L47-K47</f>
        <v/>
      </c>
      <c r="N47" s="3" t="inlineStr">
        <is>
          <t>bind</t>
        </is>
      </c>
      <c r="O47" s="3" t="inlineStr">
        <is>
          <t>bound</t>
        </is>
      </c>
    </row>
    <row r="48">
      <c r="A48" s="15" t="inlineStr">
        <is>
          <t>2025-10-20</t>
        </is>
      </c>
      <c r="B48" s="15" t="inlineStr">
        <is>
          <t>e43ded1e-e9b4-5537-bae3-c830c469e744</t>
        </is>
      </c>
      <c r="C48" s="15" t="inlineStr">
        <is>
          <t>WA</t>
        </is>
      </c>
      <c r="D48" s="15" t="inlineStr">
        <is>
          <t>2021 Maserati GranTurismo</t>
        </is>
      </c>
      <c r="E48" s="15" t="inlineStr">
        <is>
          <t>01 Luxury Sedan/SUV</t>
        </is>
      </c>
      <c r="F48" s="16" t="n">
        <v>1070000</v>
      </c>
      <c r="G48" s="17" t="n">
        <v>0.55</v>
      </c>
      <c r="H48" s="17" t="n">
        <v>0.96</v>
      </c>
      <c r="I48" s="17" t="n">
        <v>0.9691</v>
      </c>
      <c r="J48" s="17" t="n">
        <v>0.53</v>
      </c>
      <c r="K48" s="16">
        <f>ROUND(F48/100*G48*H48*I48/J48,2)</f>
        <v/>
      </c>
      <c r="L48" s="16" t="n">
        <v>10330.24</v>
      </c>
      <c r="M48" s="16">
        <f>L48-K48</f>
        <v/>
      </c>
      <c r="N48" s="15" t="inlineStr">
        <is>
          <t>bind</t>
        </is>
      </c>
      <c r="O48" s="15" t="inlineStr">
        <is>
          <t>bound</t>
        </is>
      </c>
    </row>
    <row r="49">
      <c r="A49" s="3" t="inlineStr">
        <is>
          <t>2025-10-17</t>
        </is>
      </c>
      <c r="B49" s="3" t="inlineStr">
        <is>
          <t>ed48b417-5478-51c5-a106-81fedbe4cf96</t>
        </is>
      </c>
      <c r="C49" s="3" t="inlineStr">
        <is>
          <t>AZ</t>
        </is>
      </c>
      <c r="D49" s="3" t="inlineStr">
        <is>
          <t>1977 Bugatti Type 57</t>
        </is>
      </c>
      <c r="E49" s="3" t="inlineStr">
        <is>
          <t>06 Vintage Pre-War (pre-1946)</t>
        </is>
      </c>
      <c r="F49" s="13" t="n">
        <v>1410000</v>
      </c>
      <c r="G49" s="14" t="n">
        <v>0.34</v>
      </c>
      <c r="H49" s="14" t="n">
        <v>1.01</v>
      </c>
      <c r="I49" s="14" t="n">
        <v>0.9691</v>
      </c>
      <c r="J49" s="14" t="n">
        <v>0.53</v>
      </c>
      <c r="K49" s="13">
        <f>ROUND(F49/100*G49*H49*I49/J49,2)</f>
        <v/>
      </c>
      <c r="L49" s="13" t="n">
        <v>8853.450000000001</v>
      </c>
      <c r="M49" s="13">
        <f>L49-K49</f>
        <v/>
      </c>
      <c r="N49" s="3" t="inlineStr">
        <is>
          <t>bind</t>
        </is>
      </c>
      <c r="O49" s="3" t="inlineStr">
        <is>
          <t>bound</t>
        </is>
      </c>
    </row>
    <row r="50">
      <c r="A50" s="15" t="inlineStr">
        <is>
          <t>2025-10-24</t>
        </is>
      </c>
      <c r="B50" s="15" t="inlineStr">
        <is>
          <t>1cc1ee11-daa0-5b09-bc70-247fbcf51d6e</t>
        </is>
      </c>
      <c r="C50" s="15" t="inlineStr">
        <is>
          <t>DE</t>
        </is>
      </c>
      <c r="D50" s="15" t="inlineStr">
        <is>
          <t>2023 Porsche 911 Turbo S</t>
        </is>
      </c>
      <c r="E50" s="15" t="inlineStr">
        <is>
          <t>01 Luxury Sedan/SUV</t>
        </is>
      </c>
      <c r="F50" s="16" t="n">
        <v>575000</v>
      </c>
      <c r="G50" s="17" t="n">
        <v>0.65</v>
      </c>
      <c r="H50" s="17" t="n">
        <v>1.25</v>
      </c>
      <c r="I50" s="17" t="n">
        <v>0.9691</v>
      </c>
      <c r="J50" s="17" t="n">
        <v>0.53</v>
      </c>
      <c r="K50" s="16">
        <f>ROUND(F50/100*G50*H50*I50/J50,2)</f>
        <v/>
      </c>
      <c r="L50" s="16" t="n">
        <v>8542.48</v>
      </c>
      <c r="M50" s="16">
        <f>L50-K50</f>
        <v/>
      </c>
      <c r="N50" s="15" t="inlineStr">
        <is>
          <t>bind</t>
        </is>
      </c>
      <c r="O50" s="15" t="inlineStr">
        <is>
          <t>bound</t>
        </is>
      </c>
    </row>
    <row r="51">
      <c r="A51" s="3" t="inlineStr">
        <is>
          <t>2025-10-12</t>
        </is>
      </c>
      <c r="B51" s="3" t="inlineStr">
        <is>
          <t>6ed41591-89d5-5193-baae-e9e6e443cae4</t>
        </is>
      </c>
      <c r="C51" s="3" t="inlineStr">
        <is>
          <t>NJ</t>
        </is>
      </c>
      <c r="D51" s="3" t="inlineStr">
        <is>
          <t>1984 Aston Martin DB12</t>
        </is>
      </c>
      <c r="E51" s="3" t="inlineStr">
        <is>
          <t>01 Luxury Sedan/SUV</t>
        </is>
      </c>
      <c r="F51" s="13" t="n">
        <v>685000</v>
      </c>
      <c r="G51" s="14" t="n">
        <v>0.65</v>
      </c>
      <c r="H51" s="14" t="n">
        <v>0.91</v>
      </c>
      <c r="I51" s="14" t="n">
        <v>0.9691</v>
      </c>
      <c r="J51" s="14" t="n">
        <v>0.53</v>
      </c>
      <c r="K51" s="13">
        <f>ROUND(F51/100*G51*H51*I51/J51,2)</f>
        <v/>
      </c>
      <c r="L51" s="13" t="n">
        <v>7408.63</v>
      </c>
      <c r="M51" s="13">
        <f>L51-K51</f>
        <v/>
      </c>
      <c r="N51" s="3" t="inlineStr">
        <is>
          <t>decline</t>
        </is>
      </c>
      <c r="O51" s="3" t="inlineStr">
        <is>
          <t>indicative</t>
        </is>
      </c>
    </row>
    <row r="52">
      <c r="A52" s="15" t="inlineStr">
        <is>
          <t>2025-10-08</t>
        </is>
      </c>
      <c r="B52" s="15" t="inlineStr">
        <is>
          <t>a3f893e2-8394-56fe-99e9-419993c9c5af</t>
        </is>
      </c>
      <c r="C52" s="15" t="inlineStr">
        <is>
          <t>NV</t>
        </is>
      </c>
      <c r="D52" s="15" t="inlineStr">
        <is>
          <t>2005 Aston Martin DB12</t>
        </is>
      </c>
      <c r="E52" s="15" t="inlineStr">
        <is>
          <t>01 Luxury Sedan/SUV</t>
        </is>
      </c>
      <c r="F52" s="16" t="n">
        <v>445000</v>
      </c>
      <c r="G52" s="17" t="n">
        <v>0.75</v>
      </c>
      <c r="H52" s="17" t="n">
        <v>1.17</v>
      </c>
      <c r="I52" s="17" t="n">
        <v>0.9691</v>
      </c>
      <c r="J52" s="17" t="n">
        <v>0.53</v>
      </c>
      <c r="K52" s="16">
        <f>ROUND(F52/100*G52*H52*I52/J52,2)</f>
        <v/>
      </c>
      <c r="L52" s="16" t="n">
        <v>7140.03</v>
      </c>
      <c r="M52" s="16">
        <f>L52-K52</f>
        <v/>
      </c>
      <c r="N52" s="15" t="inlineStr">
        <is>
          <t>bind</t>
        </is>
      </c>
      <c r="O52" s="15" t="inlineStr">
        <is>
          <t>bound</t>
        </is>
      </c>
    </row>
    <row r="53">
      <c r="A53" s="3" t="inlineStr">
        <is>
          <t>2025-10-26</t>
        </is>
      </c>
      <c r="B53" s="3" t="inlineStr">
        <is>
          <t>f2044398-7a95-553a-89ca-0600be537eeb</t>
        </is>
      </c>
      <c r="C53" s="3" t="inlineStr">
        <is>
          <t>CO</t>
        </is>
      </c>
      <c r="D53" s="3" t="inlineStr">
        <is>
          <t>2000 Porsche 911 Turbo S</t>
        </is>
      </c>
      <c r="E53" s="3" t="inlineStr">
        <is>
          <t>01 Luxury Sedan/SUV</t>
        </is>
      </c>
      <c r="F53" s="13" t="n">
        <v>355000</v>
      </c>
      <c r="G53" s="14" t="n">
        <v>0.75</v>
      </c>
      <c r="H53" s="14" t="n">
        <v>1.1</v>
      </c>
      <c r="I53" s="14" t="n">
        <v>0.9691</v>
      </c>
      <c r="J53" s="14" t="n">
        <v>0.53</v>
      </c>
      <c r="K53" s="13">
        <f>ROUND(F53/100*G53*H53*I53/J53,2)</f>
        <v/>
      </c>
      <c r="L53" s="13" t="n">
        <v>5355.19</v>
      </c>
      <c r="M53" s="13">
        <f>L53-K53</f>
        <v/>
      </c>
      <c r="N53" s="3" t="inlineStr">
        <is>
          <t>refer</t>
        </is>
      </c>
      <c r="O53" s="3" t="inlineStr">
        <is>
          <t>indicative</t>
        </is>
      </c>
    </row>
    <row r="54">
      <c r="A54" s="15" t="inlineStr">
        <is>
          <t>2025-10-16</t>
        </is>
      </c>
      <c r="B54" s="15" t="inlineStr">
        <is>
          <t>d3c0eed9-c43c-5738-9f38-11bf99f03e34</t>
        </is>
      </c>
      <c r="C54" s="15" t="inlineStr">
        <is>
          <t>WV</t>
        </is>
      </c>
      <c r="D54" s="15" t="inlineStr">
        <is>
          <t>2016 Maserati GranTurismo</t>
        </is>
      </c>
      <c r="E54" s="15" t="inlineStr">
        <is>
          <t>01 Luxury Sedan/SUV</t>
        </is>
      </c>
      <c r="F54" s="16" t="n">
        <v>640000</v>
      </c>
      <c r="G54" s="17" t="n">
        <v>0.65</v>
      </c>
      <c r="H54" s="17" t="n">
        <v>1.33</v>
      </c>
      <c r="I54" s="17" t="n">
        <v>0.9691</v>
      </c>
      <c r="J54" s="17" t="n">
        <v>0.53</v>
      </c>
      <c r="K54" s="16">
        <f>ROUND(F54/100*G54*H54*I54/J54,2)</f>
        <v/>
      </c>
      <c r="L54" s="16" t="n">
        <v>10116.68</v>
      </c>
      <c r="M54" s="16">
        <f>L54-K54</f>
        <v/>
      </c>
      <c r="N54" s="15" t="inlineStr">
        <is>
          <t>bind</t>
        </is>
      </c>
      <c r="O54" s="15" t="inlineStr">
        <is>
          <t>bound</t>
        </is>
      </c>
    </row>
    <row r="55">
      <c r="A55" s="3" t="inlineStr">
        <is>
          <t>2025-10-08</t>
        </is>
      </c>
      <c r="B55" s="3" t="inlineStr">
        <is>
          <t>0c51a6af-7b0b-50ec-9141-6de311778acc</t>
        </is>
      </c>
      <c r="C55" s="3" t="inlineStr">
        <is>
          <t>PA</t>
        </is>
      </c>
      <c r="D55" s="3" t="inlineStr">
        <is>
          <t>1956 Aston Martin DB5</t>
        </is>
      </c>
      <c r="E55" s="3" t="inlineStr">
        <is>
          <t>07 Post-War Classic (1946-1972)</t>
        </is>
      </c>
      <c r="F55" s="13" t="n">
        <v>365000</v>
      </c>
      <c r="G55" s="14" t="n">
        <v>0.48</v>
      </c>
      <c r="H55" s="14" t="n">
        <v>1</v>
      </c>
      <c r="I55" s="14" t="n">
        <v>0.9691</v>
      </c>
      <c r="J55" s="14" t="n">
        <v>0.53</v>
      </c>
      <c r="K55" s="13">
        <f>ROUND(F55/100*G55*H55*I55/J55,2)</f>
        <v/>
      </c>
      <c r="L55" s="13" t="n">
        <v>3203.52</v>
      </c>
      <c r="M55" s="13">
        <f>L55-K55</f>
        <v/>
      </c>
      <c r="N55" s="3" t="inlineStr">
        <is>
          <t>bind</t>
        </is>
      </c>
      <c r="O55" s="3" t="inlineStr">
        <is>
          <t>bound</t>
        </is>
      </c>
    </row>
    <row r="56">
      <c r="A56" s="15" t="inlineStr">
        <is>
          <t>2025-10-27</t>
        </is>
      </c>
      <c r="B56" s="15" t="inlineStr">
        <is>
          <t>ceda205c-b13e-5cfb-8f46-41e6ff7e95a7</t>
        </is>
      </c>
      <c r="C56" s="15" t="inlineStr">
        <is>
          <t>VA</t>
        </is>
      </c>
      <c r="D56" s="15" t="inlineStr">
        <is>
          <t>1991 McLaren 750S</t>
        </is>
      </c>
      <c r="E56" s="15" t="inlineStr">
        <is>
          <t>03 Supercar</t>
        </is>
      </c>
      <c r="F56" s="16" t="n">
        <v>775000</v>
      </c>
      <c r="G56" s="17" t="n">
        <v>0.95</v>
      </c>
      <c r="H56" s="17" t="n">
        <v>1.09</v>
      </c>
      <c r="I56" s="17" t="n">
        <v>0.9691</v>
      </c>
      <c r="J56" s="17" t="n">
        <v>0.53</v>
      </c>
      <c r="K56" s="16">
        <f>ROUND(F56/100*G56*H56*I56/J56,2)</f>
        <v/>
      </c>
      <c r="L56" s="16" t="n">
        <v>14673.87</v>
      </c>
      <c r="M56" s="16">
        <f>L56-K56</f>
        <v/>
      </c>
      <c r="N56" s="15" t="inlineStr">
        <is>
          <t>refer</t>
        </is>
      </c>
      <c r="O56" s="15" t="inlineStr">
        <is>
          <t>indicative</t>
        </is>
      </c>
    </row>
    <row r="57">
      <c r="A57" s="3" t="inlineStr">
        <is>
          <t>2025-10-20</t>
        </is>
      </c>
      <c r="B57" s="3" t="inlineStr">
        <is>
          <t>94b3ca4e-023b-5d4b-a9f7-fda8caf03be4</t>
        </is>
      </c>
      <c r="C57" s="3" t="inlineStr">
        <is>
          <t>NE</t>
        </is>
      </c>
      <c r="D57" s="3" t="inlineStr">
        <is>
          <t>2009 Lamborghini Huracan EVO</t>
        </is>
      </c>
      <c r="E57" s="3" t="inlineStr">
        <is>
          <t>03 Supercar</t>
        </is>
      </c>
      <c r="F57" s="13" t="n">
        <v>1935000</v>
      </c>
      <c r="G57" s="14" t="n">
        <v>0.8</v>
      </c>
      <c r="H57" s="14" t="n">
        <v>1.3</v>
      </c>
      <c r="I57" s="14" t="n">
        <v>0.9691</v>
      </c>
      <c r="J57" s="14" t="n">
        <v>0.53</v>
      </c>
      <c r="K57" s="13">
        <f>ROUND(F57/100*G57*H57*I57/J57,2)</f>
        <v/>
      </c>
      <c r="L57" s="13" t="n">
        <v>36796.54</v>
      </c>
      <c r="M57" s="13">
        <f>L57-K57</f>
        <v/>
      </c>
      <c r="N57" s="3" t="inlineStr">
        <is>
          <t>bind</t>
        </is>
      </c>
      <c r="O57" s="3" t="inlineStr">
        <is>
          <t>bound</t>
        </is>
      </c>
    </row>
    <row r="58">
      <c r="A58" s="15" t="inlineStr">
        <is>
          <t>2025-10-12</t>
        </is>
      </c>
      <c r="B58" s="15" t="inlineStr">
        <is>
          <t>5318f886-1fd4-5362-b4ea-560b28cc6681</t>
        </is>
      </c>
      <c r="C58" s="15" t="inlineStr">
        <is>
          <t>SD</t>
        </is>
      </c>
      <c r="D58" s="15" t="inlineStr">
        <is>
          <t>1989 Ferrari SF90 Stradale</t>
        </is>
      </c>
      <c r="E58" s="15" t="inlineStr">
        <is>
          <t>03 Supercar</t>
        </is>
      </c>
      <c r="F58" s="16" t="n">
        <v>985000</v>
      </c>
      <c r="G58" s="17" t="n">
        <v>0.95</v>
      </c>
      <c r="H58" s="17" t="n">
        <v>1.11</v>
      </c>
      <c r="I58" s="17" t="n">
        <v>0.9691</v>
      </c>
      <c r="J58" s="17" t="n">
        <v>0.53</v>
      </c>
      <c r="K58" s="16">
        <f>ROUND(F58/100*G58*H58*I58/J58,2)</f>
        <v/>
      </c>
      <c r="L58" s="16" t="n">
        <v>18992.21</v>
      </c>
      <c r="M58" s="16">
        <f>L58-K58</f>
        <v/>
      </c>
      <c r="N58" s="15" t="inlineStr">
        <is>
          <t>bind</t>
        </is>
      </c>
      <c r="O58" s="15" t="inlineStr">
        <is>
          <t>bound</t>
        </is>
      </c>
    </row>
    <row r="59">
      <c r="A59" s="3" t="inlineStr">
        <is>
          <t>2025-10-01</t>
        </is>
      </c>
      <c r="B59" s="3" t="inlineStr">
        <is>
          <t>10b6582d-5fe2-5ec2-b07c-b9a3b6b980ce</t>
        </is>
      </c>
      <c r="C59" s="3" t="inlineStr">
        <is>
          <t>SC</t>
        </is>
      </c>
      <c r="D59" s="3" t="inlineStr">
        <is>
          <t>1978 Ferrari SF90 Stradale</t>
        </is>
      </c>
      <c r="E59" s="3" t="inlineStr">
        <is>
          <t>03 Supercar</t>
        </is>
      </c>
      <c r="F59" s="13" t="n">
        <v>1160000</v>
      </c>
      <c r="G59" s="14" t="n">
        <v>0.8</v>
      </c>
      <c r="H59" s="14" t="n">
        <v>1.24</v>
      </c>
      <c r="I59" s="14" t="n">
        <v>0.9691</v>
      </c>
      <c r="J59" s="14" t="n">
        <v>0.53</v>
      </c>
      <c r="K59" s="13">
        <f>ROUND(F59/100*G59*H59*I59/J59,2)</f>
        <v/>
      </c>
      <c r="L59" s="13" t="n">
        <v>21040.81</v>
      </c>
      <c r="M59" s="13">
        <f>L59-K59</f>
        <v/>
      </c>
      <c r="N59" s="3" t="inlineStr">
        <is>
          <t>bind</t>
        </is>
      </c>
      <c r="O59" s="3" t="inlineStr">
        <is>
          <t>bound</t>
        </is>
      </c>
    </row>
    <row r="60">
      <c r="A60" s="15" t="inlineStr">
        <is>
          <t>2025-10-31</t>
        </is>
      </c>
      <c r="B60" s="15" t="inlineStr">
        <is>
          <t>8251aae4-2732-5538-8df7-1118c46129e7</t>
        </is>
      </c>
      <c r="C60" s="15" t="inlineStr">
        <is>
          <t>OR</t>
        </is>
      </c>
      <c r="D60" s="15" t="inlineStr">
        <is>
          <t>2003 Ringbrothers Mustang</t>
        </is>
      </c>
      <c r="E60" s="15" t="inlineStr">
        <is>
          <t>11 Restomod/Coachbuilt</t>
        </is>
      </c>
      <c r="F60" s="16" t="n">
        <v>635000</v>
      </c>
      <c r="G60" s="17" t="n">
        <v>0.78</v>
      </c>
      <c r="H60" s="17" t="n">
        <v>1.13</v>
      </c>
      <c r="I60" s="17" t="n">
        <v>0.9691</v>
      </c>
      <c r="J60" s="17" t="n">
        <v>0.53</v>
      </c>
      <c r="K60" s="16">
        <f>ROUND(F60/100*G60*H60*I60/J60,2)</f>
        <v/>
      </c>
      <c r="L60" s="16" t="n">
        <v>10233.86</v>
      </c>
      <c r="M60" s="16">
        <f>L60-K60</f>
        <v/>
      </c>
      <c r="N60" s="15" t="inlineStr">
        <is>
          <t>bind</t>
        </is>
      </c>
      <c r="O60" s="15" t="inlineStr">
        <is>
          <t>bound</t>
        </is>
      </c>
    </row>
    <row r="61">
      <c r="A61" s="3" t="inlineStr">
        <is>
          <t>2025-10-12</t>
        </is>
      </c>
      <c r="B61" s="3" t="inlineStr">
        <is>
          <t>9cbeef8d-a525-533e-a0eb-984858926adf</t>
        </is>
      </c>
      <c r="C61" s="3" t="inlineStr">
        <is>
          <t>AR</t>
        </is>
      </c>
      <c r="D61" s="3" t="inlineStr">
        <is>
          <t>2009 Mercedes-Benz 280SL Pagoda</t>
        </is>
      </c>
      <c r="E61" s="3" t="inlineStr">
        <is>
          <t>07 Post-War Classic (1946-1972)</t>
        </is>
      </c>
      <c r="F61" s="13" t="n">
        <v>300000</v>
      </c>
      <c r="G61" s="14" t="n">
        <v>0.48</v>
      </c>
      <c r="H61" s="14" t="n">
        <v>1.38</v>
      </c>
      <c r="I61" s="14" t="n">
        <v>0.9691</v>
      </c>
      <c r="J61" s="14" t="n">
        <v>0.53</v>
      </c>
      <c r="K61" s="13">
        <f>ROUND(F61/100*G61*H61*I61/J61,2)</f>
        <v/>
      </c>
      <c r="L61" s="13" t="n">
        <v>3633.57</v>
      </c>
      <c r="M61" s="13">
        <f>L61-K61</f>
        <v/>
      </c>
      <c r="N61" s="3" t="inlineStr">
        <is>
          <t>bind</t>
        </is>
      </c>
      <c r="O61" s="3" t="inlineStr">
        <is>
          <t>bound</t>
        </is>
      </c>
    </row>
    <row r="62">
      <c r="A62" s="15" t="inlineStr">
        <is>
          <t>2025-10-17</t>
        </is>
      </c>
      <c r="B62" s="15" t="inlineStr">
        <is>
          <t>c49c0f89-4726-5380-aa2f-5620789e1617</t>
        </is>
      </c>
      <c r="C62" s="15" t="inlineStr">
        <is>
          <t>SD</t>
        </is>
      </c>
      <c r="D62" s="15" t="inlineStr">
        <is>
          <t>1975 Bentley Continental GT</t>
        </is>
      </c>
      <c r="E62" s="15" t="inlineStr">
        <is>
          <t>01 Luxury Sedan/SUV</t>
        </is>
      </c>
      <c r="F62" s="16" t="n">
        <v>555000</v>
      </c>
      <c r="G62" s="17" t="n">
        <v>0.65</v>
      </c>
      <c r="H62" s="17" t="n">
        <v>1.11</v>
      </c>
      <c r="I62" s="17" t="n">
        <v>0.9691</v>
      </c>
      <c r="J62" s="17" t="n">
        <v>0.53</v>
      </c>
      <c r="K62" s="16">
        <f>ROUND(F62/100*G62*H62*I62/J62,2)</f>
        <v/>
      </c>
      <c r="L62" s="16" t="n">
        <v>7321.87</v>
      </c>
      <c r="M62" s="16">
        <f>L62-K62</f>
        <v/>
      </c>
      <c r="N62" s="15" t="inlineStr">
        <is>
          <t>bind</t>
        </is>
      </c>
      <c r="O62" s="15" t="inlineStr">
        <is>
          <t>bound</t>
        </is>
      </c>
    </row>
    <row r="63">
      <c r="A63" s="3" t="inlineStr">
        <is>
          <t>2025-10-29</t>
        </is>
      </c>
      <c r="B63" s="3" t="inlineStr">
        <is>
          <t>7bfb29b5-7c63-50ba-8606-eb467fac37a9</t>
        </is>
      </c>
      <c r="C63" s="3" t="inlineStr">
        <is>
          <t>NC</t>
        </is>
      </c>
      <c r="D63" s="3" t="inlineStr">
        <is>
          <t>1959 Mercedes-Benz AMG GT</t>
        </is>
      </c>
      <c r="E63" s="3" t="inlineStr">
        <is>
          <t>01 Luxury Sedan/SUV</t>
        </is>
      </c>
      <c r="F63" s="13" t="n">
        <v>570000</v>
      </c>
      <c r="G63" s="14" t="n">
        <v>0.65</v>
      </c>
      <c r="H63" s="14" t="n">
        <v>1.15</v>
      </c>
      <c r="I63" s="14" t="n">
        <v>0.9691</v>
      </c>
      <c r="J63" s="14" t="n">
        <v>0.53</v>
      </c>
      <c r="K63" s="13">
        <f>ROUND(F63/100*G63*H63*I63/J63,2)</f>
        <v/>
      </c>
      <c r="L63" s="13" t="n">
        <v>7790.74</v>
      </c>
      <c r="M63" s="13">
        <f>L63-K63</f>
        <v/>
      </c>
      <c r="N63" s="3" t="inlineStr">
        <is>
          <t>bind</t>
        </is>
      </c>
      <c r="O63" s="3" t="inlineStr">
        <is>
          <t>bound</t>
        </is>
      </c>
    </row>
    <row r="64">
      <c r="A64" s="15" t="inlineStr">
        <is>
          <t>2025-10-10</t>
        </is>
      </c>
      <c r="B64" s="15" t="inlineStr">
        <is>
          <t>a32c5ffc-69bd-5419-8f70-5363ebd0478f</t>
        </is>
      </c>
      <c r="C64" s="15" t="inlineStr">
        <is>
          <t>SD</t>
        </is>
      </c>
      <c r="D64" s="15" t="inlineStr">
        <is>
          <t>2011 Mercedes-Benz 280SL Pagoda</t>
        </is>
      </c>
      <c r="E64" s="15" t="inlineStr">
        <is>
          <t>07 Post-War Classic (1946-1972)</t>
        </is>
      </c>
      <c r="F64" s="16" t="n">
        <v>945000</v>
      </c>
      <c r="G64" s="17" t="n">
        <v>0.43</v>
      </c>
      <c r="H64" s="17" t="n">
        <v>1.11</v>
      </c>
      <c r="I64" s="17" t="n">
        <v>0.9691</v>
      </c>
      <c r="J64" s="17" t="n">
        <v>0.53</v>
      </c>
      <c r="K64" s="16">
        <f>ROUND(F64/100*G64*H64*I64/J64,2)</f>
        <v/>
      </c>
      <c r="L64" s="16" t="n">
        <v>8247.379999999999</v>
      </c>
      <c r="M64" s="16">
        <f>L64-K64</f>
        <v/>
      </c>
      <c r="N64" s="15" t="inlineStr">
        <is>
          <t>refer</t>
        </is>
      </c>
      <c r="O64" s="15" t="inlineStr">
        <is>
          <t>indicative</t>
        </is>
      </c>
    </row>
    <row r="65">
      <c r="A65" s="3" t="inlineStr">
        <is>
          <t>2025-10-16</t>
        </is>
      </c>
      <c r="B65" s="3" t="inlineStr">
        <is>
          <t>4a72fe61-2b6c-577b-869c-37cfd0093356</t>
        </is>
      </c>
      <c r="C65" s="3" t="inlineStr">
        <is>
          <t>NM</t>
        </is>
      </c>
      <c r="D65" s="3" t="inlineStr">
        <is>
          <t>1955 McLaren 750S</t>
        </is>
      </c>
      <c r="E65" s="3" t="inlineStr">
        <is>
          <t>03 Supercar</t>
        </is>
      </c>
      <c r="F65" s="13" t="n">
        <v>580000</v>
      </c>
      <c r="G65" s="14" t="n">
        <v>0.95</v>
      </c>
      <c r="H65" s="14" t="n">
        <v>1.28</v>
      </c>
      <c r="I65" s="14" t="n">
        <v>0.9691</v>
      </c>
      <c r="J65" s="14" t="n">
        <v>0.53</v>
      </c>
      <c r="K65" s="13">
        <f>ROUND(F65/100*G65*H65*I65/J65,2)</f>
        <v/>
      </c>
      <c r="L65" s="13" t="n">
        <v>12895.98</v>
      </c>
      <c r="M65" s="13">
        <f>L65-K65</f>
        <v/>
      </c>
      <c r="N65" s="3" t="inlineStr">
        <is>
          <t>bind</t>
        </is>
      </c>
      <c r="O65" s="3" t="inlineStr">
        <is>
          <t>bound</t>
        </is>
      </c>
    </row>
    <row r="66">
      <c r="A66" s="15" t="inlineStr">
        <is>
          <t>2025-10-16</t>
        </is>
      </c>
      <c r="B66" s="15" t="inlineStr">
        <is>
          <t>96a79585-a12f-5cf8-981b-a8d2f7cb9057</t>
        </is>
      </c>
      <c r="C66" s="15" t="inlineStr">
        <is>
          <t>AZ</t>
        </is>
      </c>
      <c r="D66" s="15" t="inlineStr">
        <is>
          <t>1964 Mercedes-Benz AMG GT</t>
        </is>
      </c>
      <c r="E66" s="15" t="inlineStr">
        <is>
          <t>01 Luxury Sedan/SUV</t>
        </is>
      </c>
      <c r="F66" s="16" t="n">
        <v>1625000</v>
      </c>
      <c r="G66" s="17" t="n">
        <v>0.55</v>
      </c>
      <c r="H66" s="17" t="n">
        <v>1.01</v>
      </c>
      <c r="I66" s="17" t="n">
        <v>0.9691</v>
      </c>
      <c r="J66" s="17" t="n">
        <v>0.53</v>
      </c>
      <c r="K66" s="16">
        <f>ROUND(F66/100*G66*H66*I66/J66,2)</f>
        <v/>
      </c>
      <c r="L66" s="16" t="n">
        <v>16505.56</v>
      </c>
      <c r="M66" s="16">
        <f>L66-K66</f>
        <v/>
      </c>
      <c r="N66" s="15" t="inlineStr">
        <is>
          <t>bind</t>
        </is>
      </c>
      <c r="O66" s="15" t="inlineStr">
        <is>
          <t>bound</t>
        </is>
      </c>
    </row>
    <row r="67">
      <c r="A67" s="3" t="inlineStr">
        <is>
          <t>2025-10-27</t>
        </is>
      </c>
      <c r="B67" s="3" t="inlineStr">
        <is>
          <t>9b2e1289-3561-5c00-bf9d-34fa41f276f0</t>
        </is>
      </c>
      <c r="C67" s="3" t="inlineStr">
        <is>
          <t>CO</t>
        </is>
      </c>
      <c r="D67" s="3" t="inlineStr">
        <is>
          <t>2002 Aston Martin DB12</t>
        </is>
      </c>
      <c r="E67" s="3" t="inlineStr">
        <is>
          <t>01 Luxury Sedan/SUV</t>
        </is>
      </c>
      <c r="F67" s="13" t="n">
        <v>1295000</v>
      </c>
      <c r="G67" s="14" t="n">
        <v>0.55</v>
      </c>
      <c r="H67" s="14" t="n">
        <v>1.1</v>
      </c>
      <c r="I67" s="14" t="n">
        <v>0.9691</v>
      </c>
      <c r="J67" s="14" t="n">
        <v>0.53</v>
      </c>
      <c r="K67" s="13">
        <f>ROUND(F67/100*G67*H67*I67/J67,2)</f>
        <v/>
      </c>
      <c r="L67" s="13" t="n">
        <v>14325.77</v>
      </c>
      <c r="M67" s="13">
        <f>L67-K67</f>
        <v/>
      </c>
      <c r="N67" s="3" t="inlineStr">
        <is>
          <t>decline</t>
        </is>
      </c>
      <c r="O67" s="3" t="inlineStr">
        <is>
          <t>indicative</t>
        </is>
      </c>
    </row>
    <row r="68">
      <c r="A68" s="15" t="inlineStr">
        <is>
          <t>2025-10-15</t>
        </is>
      </c>
      <c r="B68" s="15" t="inlineStr">
        <is>
          <t>70f2713e-aa4e-503b-b04e-9d495918a8e7</t>
        </is>
      </c>
      <c r="C68" s="15" t="inlineStr">
        <is>
          <t>MN</t>
        </is>
      </c>
      <c r="D68" s="15" t="inlineStr">
        <is>
          <t>1994 BMW M8 Competition</t>
        </is>
      </c>
      <c r="E68" s="15" t="inlineStr">
        <is>
          <t>01 Luxury Sedan/SUV</t>
        </is>
      </c>
      <c r="F68" s="16" t="n">
        <v>485000</v>
      </c>
      <c r="G68" s="17" t="n">
        <v>0.75</v>
      </c>
      <c r="H68" s="17" t="n">
        <v>1.32</v>
      </c>
      <c r="I68" s="17" t="n">
        <v>0.9691</v>
      </c>
      <c r="J68" s="17" t="n">
        <v>0.53</v>
      </c>
      <c r="K68" s="16">
        <f>ROUND(F68/100*G68*H68*I68/J68,2)</f>
        <v/>
      </c>
      <c r="L68" s="16" t="n">
        <v>8779.49</v>
      </c>
      <c r="M68" s="16">
        <f>L68-K68</f>
        <v/>
      </c>
      <c r="N68" s="15" t="inlineStr">
        <is>
          <t>bind</t>
        </is>
      </c>
      <c r="O68" s="15" t="inlineStr">
        <is>
          <t>bound</t>
        </is>
      </c>
    </row>
    <row r="69">
      <c r="A69" s="3" t="inlineStr">
        <is>
          <t>2025-10-18</t>
        </is>
      </c>
      <c r="B69" s="3" t="inlineStr">
        <is>
          <t>4812c959-9208-5d41-8dc2-761d158b34e9</t>
        </is>
      </c>
      <c r="C69" s="3" t="inlineStr">
        <is>
          <t>KY</t>
        </is>
      </c>
      <c r="D69" s="3" t="inlineStr">
        <is>
          <t>2003 Ferrari 296 GTB</t>
        </is>
      </c>
      <c r="E69" s="3" t="inlineStr">
        <is>
          <t>03 Supercar</t>
        </is>
      </c>
      <c r="F69" s="13" t="n">
        <v>1505000</v>
      </c>
      <c r="G69" s="14" t="n">
        <v>0.8</v>
      </c>
      <c r="H69" s="14" t="n">
        <v>1.34</v>
      </c>
      <c r="I69" s="14" t="n">
        <v>0.9691</v>
      </c>
      <c r="J69" s="14" t="n">
        <v>0.53</v>
      </c>
      <c r="K69" s="13">
        <f>ROUND(F69/100*G69*H69*I69/J69,2)</f>
        <v/>
      </c>
      <c r="L69" s="13" t="n">
        <v>29500.13</v>
      </c>
      <c r="M69" s="13">
        <f>L69-K69</f>
        <v/>
      </c>
      <c r="N69" s="3" t="inlineStr">
        <is>
          <t>bind</t>
        </is>
      </c>
      <c r="O69" s="3" t="inlineStr">
        <is>
          <t>bound</t>
        </is>
      </c>
    </row>
    <row r="70">
      <c r="A70" s="15" t="inlineStr">
        <is>
          <t>2025-10-21</t>
        </is>
      </c>
      <c r="B70" s="15" t="inlineStr">
        <is>
          <t>52882e5e-c157-5dae-9fb7-6d7d94fd51a6</t>
        </is>
      </c>
      <c r="C70" s="15" t="inlineStr">
        <is>
          <t>WV</t>
        </is>
      </c>
      <c r="D70" s="15" t="inlineStr">
        <is>
          <t>1955 BMW M8 Competition</t>
        </is>
      </c>
      <c r="E70" s="15" t="inlineStr">
        <is>
          <t>01 Luxury Sedan/SUV</t>
        </is>
      </c>
      <c r="F70" s="16" t="n">
        <v>615000</v>
      </c>
      <c r="G70" s="17" t="n">
        <v>0.65</v>
      </c>
      <c r="H70" s="17" t="n">
        <v>1.33</v>
      </c>
      <c r="I70" s="17" t="n">
        <v>0.9691</v>
      </c>
      <c r="J70" s="17" t="n">
        <v>0.53</v>
      </c>
      <c r="K70" s="16">
        <f>ROUND(F70/100*G70*H70*I70/J70,2)</f>
        <v/>
      </c>
      <c r="L70" s="16" t="n">
        <v>9721.49</v>
      </c>
      <c r="M70" s="16">
        <f>L70-K70</f>
        <v/>
      </c>
      <c r="N70" s="15" t="inlineStr">
        <is>
          <t>decline</t>
        </is>
      </c>
      <c r="O70" s="15" t="inlineStr">
        <is>
          <t>indicative</t>
        </is>
      </c>
    </row>
    <row r="71">
      <c r="A71" s="3" t="inlineStr">
        <is>
          <t>2025-10-16</t>
        </is>
      </c>
      <c r="B71" s="3" t="inlineStr">
        <is>
          <t>fc7fcc3f-711d-5a1d-812c-7bc7c1203fca</t>
        </is>
      </c>
      <c r="C71" s="3" t="inlineStr">
        <is>
          <t>MS</t>
        </is>
      </c>
      <c r="D71" s="3" t="inlineStr">
        <is>
          <t>1996 Aston Martin DB5</t>
        </is>
      </c>
      <c r="E71" s="3" t="inlineStr">
        <is>
          <t>07 Post-War Classic (1946-1972)</t>
        </is>
      </c>
      <c r="F71" s="13" t="n">
        <v>650000</v>
      </c>
      <c r="G71" s="14" t="n">
        <v>0.43</v>
      </c>
      <c r="H71" s="14" t="n">
        <v>1.19</v>
      </c>
      <c r="I71" s="14" t="n">
        <v>0.9691</v>
      </c>
      <c r="J71" s="14" t="n">
        <v>0.53</v>
      </c>
      <c r="K71" s="13">
        <f>ROUND(F71/100*G71*H71*I71/J71,2)</f>
        <v/>
      </c>
      <c r="L71" s="13" t="n">
        <v>6081.65</v>
      </c>
      <c r="M71" s="13">
        <f>L71-K71</f>
        <v/>
      </c>
      <c r="N71" s="3" t="inlineStr">
        <is>
          <t>bind</t>
        </is>
      </c>
      <c r="O71" s="3" t="inlineStr">
        <is>
          <t>bound</t>
        </is>
      </c>
    </row>
    <row r="72">
      <c r="A72" s="15" t="inlineStr">
        <is>
          <t>2025-10-11</t>
        </is>
      </c>
      <c r="B72" s="15" t="inlineStr">
        <is>
          <t>0463d82a-a7b8-50a0-8412-59a5c6eddc28</t>
        </is>
      </c>
      <c r="C72" s="15" t="inlineStr">
        <is>
          <t>NH</t>
        </is>
      </c>
      <c r="D72" s="15" t="inlineStr">
        <is>
          <t>2022 McLaren 750S</t>
        </is>
      </c>
      <c r="E72" s="15" t="inlineStr">
        <is>
          <t>03 Supercar</t>
        </is>
      </c>
      <c r="F72" s="16" t="n">
        <v>290000</v>
      </c>
      <c r="G72" s="17" t="n">
        <v>1.15</v>
      </c>
      <c r="H72" s="17" t="n">
        <v>1.04</v>
      </c>
      <c r="I72" s="17" t="n">
        <v>0.9691</v>
      </c>
      <c r="J72" s="17" t="n">
        <v>0.53</v>
      </c>
      <c r="K72" s="16">
        <f>ROUND(F72/100*G72*H72*I72/J72,2)</f>
        <v/>
      </c>
      <c r="L72" s="16" t="n">
        <v>6341.94</v>
      </c>
      <c r="M72" s="16">
        <f>L72-K72</f>
        <v/>
      </c>
      <c r="N72" s="15" t="inlineStr">
        <is>
          <t>bind</t>
        </is>
      </c>
      <c r="O72" s="15" t="inlineStr">
        <is>
          <t>bound</t>
        </is>
      </c>
    </row>
    <row r="73">
      <c r="A73" s="3" t="inlineStr">
        <is>
          <t>2025-10-12</t>
        </is>
      </c>
      <c r="B73" s="3" t="inlineStr">
        <is>
          <t>8291b7d7-bde7-58c5-b41d-a0d1c14b2ee3</t>
        </is>
      </c>
      <c r="C73" s="3" t="inlineStr">
        <is>
          <t>NM</t>
        </is>
      </c>
      <c r="D73" s="3" t="inlineStr">
        <is>
          <t>1970 Bentley Continental GT</t>
        </is>
      </c>
      <c r="E73" s="3" t="inlineStr">
        <is>
          <t>01 Luxury Sedan/SUV</t>
        </is>
      </c>
      <c r="F73" s="13" t="n">
        <v>410000</v>
      </c>
      <c r="G73" s="14" t="n">
        <v>0.75</v>
      </c>
      <c r="H73" s="14" t="n">
        <v>1.28</v>
      </c>
      <c r="I73" s="14" t="n">
        <v>0.9691</v>
      </c>
      <c r="J73" s="14" t="n">
        <v>0.53</v>
      </c>
      <c r="K73" s="13">
        <f>ROUND(F73/100*G73*H73*I73/J73,2)</f>
        <v/>
      </c>
      <c r="L73" s="13" t="n">
        <v>7196.94</v>
      </c>
      <c r="M73" s="13">
        <f>L73-K73</f>
        <v/>
      </c>
      <c r="N73" s="3" t="inlineStr">
        <is>
          <t>bind</t>
        </is>
      </c>
      <c r="O73" s="3" t="inlineStr">
        <is>
          <t>bound</t>
        </is>
      </c>
    </row>
    <row r="74">
      <c r="A74" s="15" t="inlineStr">
        <is>
          <t>2025-10-31</t>
        </is>
      </c>
      <c r="B74" s="15" t="inlineStr">
        <is>
          <t>ee64b696-d88b-57ba-8e75-a69deaf69c93</t>
        </is>
      </c>
      <c r="C74" s="15" t="inlineStr">
        <is>
          <t>MI</t>
        </is>
      </c>
      <c r="D74" s="15" t="inlineStr">
        <is>
          <t>1959 Bentley Continental GT</t>
        </is>
      </c>
      <c r="E74" s="15" t="inlineStr">
        <is>
          <t>01 Luxury Sedan/SUV</t>
        </is>
      </c>
      <c r="F74" s="16" t="n">
        <v>785000</v>
      </c>
      <c r="G74" s="17" t="n">
        <v>0.65</v>
      </c>
      <c r="H74" s="17" t="n">
        <v>1.55</v>
      </c>
      <c r="I74" s="17" t="n">
        <v>0.9691</v>
      </c>
      <c r="J74" s="17" t="n">
        <v>0.53</v>
      </c>
      <c r="K74" s="16">
        <f>ROUND(F74/100*G74*H74*I74/J74,2)</f>
        <v/>
      </c>
      <c r="L74" s="16" t="n">
        <v>14461.31</v>
      </c>
      <c r="M74" s="16">
        <f>L74-K74</f>
        <v/>
      </c>
      <c r="N74" s="15" t="inlineStr">
        <is>
          <t>bind</t>
        </is>
      </c>
      <c r="O74" s="15" t="inlineStr">
        <is>
          <t>bound</t>
        </is>
      </c>
    </row>
    <row r="75">
      <c r="A75" s="3" t="inlineStr">
        <is>
          <t>2025-10-15</t>
        </is>
      </c>
      <c r="B75" s="3" t="inlineStr">
        <is>
          <t>b5c69e7c-b505-59d4-a46c-79093519c23f</t>
        </is>
      </c>
      <c r="C75" s="3" t="inlineStr">
        <is>
          <t>IL</t>
        </is>
      </c>
      <c r="D75" s="3" t="inlineStr">
        <is>
          <t>1959 Porsche 911 Turbo S</t>
        </is>
      </c>
      <c r="E75" s="3" t="inlineStr">
        <is>
          <t>01 Luxury Sedan/SUV</t>
        </is>
      </c>
      <c r="F75" s="13" t="n">
        <v>675000</v>
      </c>
      <c r="G75" s="14" t="n">
        <v>0.65</v>
      </c>
      <c r="H75" s="14" t="n">
        <v>1.36</v>
      </c>
      <c r="I75" s="14" t="n">
        <v>0.9691</v>
      </c>
      <c r="J75" s="14" t="n">
        <v>0.53</v>
      </c>
      <c r="K75" s="13">
        <f>ROUND(F75/100*G75*H75*I75/J75,2)</f>
        <v/>
      </c>
      <c r="L75" s="13" t="n">
        <v>10910.6</v>
      </c>
      <c r="M75" s="13">
        <f>L75-K75</f>
        <v/>
      </c>
      <c r="N75" s="3" t="inlineStr">
        <is>
          <t>decline</t>
        </is>
      </c>
      <c r="O75" s="3" t="inlineStr">
        <is>
          <t>indicative</t>
        </is>
      </c>
    </row>
    <row r="76">
      <c r="A76" s="15" t="inlineStr">
        <is>
          <t>2025-10-08</t>
        </is>
      </c>
      <c r="B76" s="15" t="inlineStr">
        <is>
          <t>64b1b481-466c-52fd-82fe-ef74f2107b48</t>
        </is>
      </c>
      <c r="C76" s="15" t="inlineStr">
        <is>
          <t>FL</t>
        </is>
      </c>
      <c r="D76" s="15" t="inlineStr">
        <is>
          <t>2015 Aston Martin DB12</t>
        </is>
      </c>
      <c r="E76" s="15" t="inlineStr">
        <is>
          <t>01 Luxury Sedan/SUV</t>
        </is>
      </c>
      <c r="F76" s="16" t="n">
        <v>440000</v>
      </c>
      <c r="G76" s="17" t="n">
        <v>0.75</v>
      </c>
      <c r="H76" s="17" t="n">
        <v>1.42</v>
      </c>
      <c r="I76" s="17" t="n">
        <v>0.9691</v>
      </c>
      <c r="J76" s="17" t="n">
        <v>0.53</v>
      </c>
      <c r="K76" s="16">
        <f>ROUND(F76/100*G76*H76*I76/J76,2)</f>
        <v/>
      </c>
      <c r="L76" s="16" t="n">
        <v>8568.309999999999</v>
      </c>
      <c r="M76" s="16">
        <f>L76-K76</f>
        <v/>
      </c>
      <c r="N76" s="15" t="inlineStr">
        <is>
          <t>bind</t>
        </is>
      </c>
      <c r="O76" s="15" t="inlineStr">
        <is>
          <t>bound</t>
        </is>
      </c>
    </row>
    <row r="77">
      <c r="A77" s="3" t="inlineStr">
        <is>
          <t>2025-10-18</t>
        </is>
      </c>
      <c r="B77" s="3" t="inlineStr">
        <is>
          <t>233421fc-5116-5b2e-b65a-df47f8d79da6</t>
        </is>
      </c>
      <c r="C77" s="3" t="inlineStr">
        <is>
          <t>NY</t>
        </is>
      </c>
      <c r="D77" s="3" t="inlineStr">
        <is>
          <t>1997 Ferrari 275 GTB/4</t>
        </is>
      </c>
      <c r="E77" s="3" t="inlineStr">
        <is>
          <t>07 Post-War Classic (1946-1972)</t>
        </is>
      </c>
      <c r="F77" s="13" t="n">
        <v>415000</v>
      </c>
      <c r="G77" s="14" t="n">
        <v>0.48</v>
      </c>
      <c r="H77" s="14" t="n">
        <v>1.28</v>
      </c>
      <c r="I77" s="14" t="n">
        <v>0.9691</v>
      </c>
      <c r="J77" s="14" t="n">
        <v>0.53</v>
      </c>
      <c r="K77" s="13">
        <f>ROUND(F77/100*G77*H77*I77/J77,2)</f>
        <v/>
      </c>
      <c r="L77" s="13" t="n">
        <v>4662.21</v>
      </c>
      <c r="M77" s="13">
        <f>L77-K77</f>
        <v/>
      </c>
      <c r="N77" s="3" t="inlineStr">
        <is>
          <t>bind</t>
        </is>
      </c>
      <c r="O77" s="3" t="inlineStr">
        <is>
          <t>bound</t>
        </is>
      </c>
    </row>
    <row r="78">
      <c r="A78" s="15" t="inlineStr">
        <is>
          <t>2025-10-22</t>
        </is>
      </c>
      <c r="B78" s="15" t="inlineStr">
        <is>
          <t>708a675a-c875-5468-a3da-b4ce581ad723</t>
        </is>
      </c>
      <c r="C78" s="15" t="inlineStr">
        <is>
          <t>AL</t>
        </is>
      </c>
      <c r="D78" s="15" t="inlineStr">
        <is>
          <t>2009 Mercedes-Benz AMG GT</t>
        </is>
      </c>
      <c r="E78" s="15" t="inlineStr">
        <is>
          <t>01 Luxury Sedan/SUV</t>
        </is>
      </c>
      <c r="F78" s="16" t="n">
        <v>1115000</v>
      </c>
      <c r="G78" s="17" t="n">
        <v>0.55</v>
      </c>
      <c r="H78" s="17" t="n">
        <v>1.27</v>
      </c>
      <c r="I78" s="17" t="n">
        <v>0.9691</v>
      </c>
      <c r="J78" s="17" t="n">
        <v>0.53</v>
      </c>
      <c r="K78" s="16">
        <f>ROUND(F78/100*G78*H78*I78/J78,2)</f>
        <v/>
      </c>
      <c r="L78" s="16" t="n">
        <v>14240.79</v>
      </c>
      <c r="M78" s="16">
        <f>L78-K78</f>
        <v/>
      </c>
      <c r="N78" s="15" t="inlineStr">
        <is>
          <t>refer</t>
        </is>
      </c>
      <c r="O78" s="15" t="inlineStr">
        <is>
          <t>indicative</t>
        </is>
      </c>
    </row>
    <row r="79">
      <c r="A79" s="3" t="inlineStr">
        <is>
          <t>2025-10-19</t>
        </is>
      </c>
      <c r="B79" s="3" t="inlineStr">
        <is>
          <t>5f6bbda0-2256-5e6c-a166-756e50c52393</t>
        </is>
      </c>
      <c r="C79" s="3" t="inlineStr">
        <is>
          <t>MA</t>
        </is>
      </c>
      <c r="D79" s="3" t="inlineStr">
        <is>
          <t>2006 Bentley Continental GT</t>
        </is>
      </c>
      <c r="E79" s="3" t="inlineStr">
        <is>
          <t>01 Luxury Sedan/SUV</t>
        </is>
      </c>
      <c r="F79" s="13" t="n">
        <v>405000</v>
      </c>
      <c r="G79" s="14" t="n">
        <v>0.75</v>
      </c>
      <c r="H79" s="14" t="n">
        <v>1.25</v>
      </c>
      <c r="I79" s="14" t="n">
        <v>0.9691</v>
      </c>
      <c r="J79" s="14" t="n">
        <v>0.53</v>
      </c>
      <c r="K79" s="13">
        <f>ROUND(F79/100*G79*H79*I79/J79,2)</f>
        <v/>
      </c>
      <c r="L79" s="13" t="n">
        <v>6942.55</v>
      </c>
      <c r="M79" s="13">
        <f>L79-K79</f>
        <v/>
      </c>
      <c r="N79" s="3" t="inlineStr">
        <is>
          <t>decline</t>
        </is>
      </c>
      <c r="O79" s="3" t="inlineStr">
        <is>
          <t>indicative</t>
        </is>
      </c>
    </row>
    <row r="80">
      <c r="A80" s="15" t="inlineStr">
        <is>
          <t>2025-10-17</t>
        </is>
      </c>
      <c r="B80" s="15" t="inlineStr">
        <is>
          <t>86dba6eb-9bcf-567f-a6a8-7d027b983974</t>
        </is>
      </c>
      <c r="C80" s="15" t="inlineStr">
        <is>
          <t>MO</t>
        </is>
      </c>
      <c r="D80" s="15" t="inlineStr">
        <is>
          <t>1955 Mercedes-Benz 280SL Pagoda</t>
        </is>
      </c>
      <c r="E80" s="15" t="inlineStr">
        <is>
          <t>07 Post-War Classic (1946-1972)</t>
        </is>
      </c>
      <c r="F80" s="16" t="n">
        <v>1950000</v>
      </c>
      <c r="G80" s="17" t="n">
        <v>0.38</v>
      </c>
      <c r="H80" s="17" t="n">
        <v>1.06</v>
      </c>
      <c r="I80" s="17" t="n">
        <v>0.9691</v>
      </c>
      <c r="J80" s="17" t="n">
        <v>0.53</v>
      </c>
      <c r="K80" s="16">
        <f>ROUND(F80/100*G80*H80*I80/J80,2)</f>
        <v/>
      </c>
      <c r="L80" s="16" t="n">
        <v>14362.06</v>
      </c>
      <c r="M80" s="16">
        <f>L80-K80</f>
        <v/>
      </c>
      <c r="N80" s="15" t="inlineStr">
        <is>
          <t>bind</t>
        </is>
      </c>
      <c r="O80" s="15" t="inlineStr">
        <is>
          <t>bound</t>
        </is>
      </c>
    </row>
    <row r="81">
      <c r="A81" s="3" t="inlineStr">
        <is>
          <t>2025-10-09</t>
        </is>
      </c>
      <c r="B81" s="3" t="inlineStr">
        <is>
          <t>75fadb8f-553e-5d54-84f5-edd51077d7a7</t>
        </is>
      </c>
      <c r="C81" s="3" t="inlineStr">
        <is>
          <t>MI</t>
        </is>
      </c>
      <c r="D81" s="3" t="inlineStr">
        <is>
          <t>1985 Jaguar E-Type Series 1</t>
        </is>
      </c>
      <c r="E81" s="3" t="inlineStr">
        <is>
          <t>07 Post-War Classic (1946-1972)</t>
        </is>
      </c>
      <c r="F81" s="13" t="n">
        <v>500000</v>
      </c>
      <c r="G81" s="14" t="n">
        <v>0.43</v>
      </c>
      <c r="H81" s="14" t="n">
        <v>1.55</v>
      </c>
      <c r="I81" s="14" t="n">
        <v>0.9691</v>
      </c>
      <c r="J81" s="14" t="n">
        <v>0.53</v>
      </c>
      <c r="K81" s="13">
        <f>ROUND(F81/100*G81*H81*I81/J81,2)</f>
        <v/>
      </c>
      <c r="L81" s="13" t="n">
        <v>6093.45</v>
      </c>
      <c r="M81" s="13">
        <f>L81-K81</f>
        <v/>
      </c>
      <c r="N81" s="3" t="inlineStr">
        <is>
          <t>bind</t>
        </is>
      </c>
      <c r="O81" s="3" t="inlineStr">
        <is>
          <t>bound</t>
        </is>
      </c>
    </row>
    <row r="82">
      <c r="A82" s="15" t="inlineStr">
        <is>
          <t>2025-10-09</t>
        </is>
      </c>
      <c r="B82" s="15" t="inlineStr">
        <is>
          <t>cd87bfae-8d3b-5d93-8a3d-1996cb055fef</t>
        </is>
      </c>
      <c r="C82" s="15" t="inlineStr">
        <is>
          <t>CO</t>
        </is>
      </c>
      <c r="D82" s="15" t="inlineStr">
        <is>
          <t>1961 Mercedes-Benz 280SL Pagoda</t>
        </is>
      </c>
      <c r="E82" s="15" t="inlineStr">
        <is>
          <t>07 Post-War Classic (1946-1972)</t>
        </is>
      </c>
      <c r="F82" s="16" t="n">
        <v>650000</v>
      </c>
      <c r="G82" s="17" t="n">
        <v>0.43</v>
      </c>
      <c r="H82" s="17" t="n">
        <v>1.1</v>
      </c>
      <c r="I82" s="17" t="n">
        <v>0.9691</v>
      </c>
      <c r="J82" s="17" t="n">
        <v>0.53</v>
      </c>
      <c r="K82" s="16">
        <f>ROUND(F82/100*G82*H82*I82/J82,2)</f>
        <v/>
      </c>
      <c r="L82" s="16" t="n">
        <v>5621.69</v>
      </c>
      <c r="M82" s="16">
        <f>L82-K82</f>
        <v/>
      </c>
      <c r="N82" s="15" t="inlineStr">
        <is>
          <t>bind</t>
        </is>
      </c>
      <c r="O82" s="15" t="inlineStr">
        <is>
          <t>bound</t>
        </is>
      </c>
    </row>
    <row r="83">
      <c r="A83" s="3" t="inlineStr">
        <is>
          <t>2025-10-25</t>
        </is>
      </c>
      <c r="B83" s="3" t="inlineStr">
        <is>
          <t>2383d148-fc4e-55ed-b538-d6e21c842712</t>
        </is>
      </c>
      <c r="C83" s="3" t="inlineStr">
        <is>
          <t>TX</t>
        </is>
      </c>
      <c r="D83" s="3" t="inlineStr">
        <is>
          <t>2017 Porsche 911 Turbo S</t>
        </is>
      </c>
      <c r="E83" s="3" t="inlineStr">
        <is>
          <t>01 Luxury Sedan/SUV</t>
        </is>
      </c>
      <c r="F83" s="13" t="n">
        <v>915000</v>
      </c>
      <c r="G83" s="14" t="n">
        <v>0.65</v>
      </c>
      <c r="H83" s="14" t="n">
        <v>1.15</v>
      </c>
      <c r="I83" s="14" t="n">
        <v>0.9691</v>
      </c>
      <c r="J83" s="14" t="n">
        <v>0.53</v>
      </c>
      <c r="K83" s="13">
        <f>ROUND(F83/100*G83*H83*I83/J83,2)</f>
        <v/>
      </c>
      <c r="L83" s="13" t="n">
        <v>12506.19</v>
      </c>
      <c r="M83" s="13">
        <f>L83-K83</f>
        <v/>
      </c>
      <c r="N83" s="3" t="inlineStr">
        <is>
          <t>bind</t>
        </is>
      </c>
      <c r="O83" s="3" t="inlineStr">
        <is>
          <t>bound</t>
        </is>
      </c>
    </row>
    <row r="84">
      <c r="A84" s="15" t="inlineStr">
        <is>
          <t>2025-10-25</t>
        </is>
      </c>
      <c r="B84" s="15" t="inlineStr">
        <is>
          <t>98299023-07f2-5ce2-a7ed-c9c7977ed8d7</t>
        </is>
      </c>
      <c r="C84" s="15" t="inlineStr">
        <is>
          <t>CA</t>
        </is>
      </c>
      <c r="D84" s="15" t="inlineStr">
        <is>
          <t>1973 Mercedes-Benz AMG GT</t>
        </is>
      </c>
      <c r="E84" s="15" t="inlineStr">
        <is>
          <t>01 Luxury Sedan/SUV</t>
        </is>
      </c>
      <c r="F84" s="16" t="n">
        <v>1170000</v>
      </c>
      <c r="G84" s="17" t="n">
        <v>0.55</v>
      </c>
      <c r="H84" s="17" t="n">
        <v>1.35</v>
      </c>
      <c r="I84" s="17" t="n">
        <v>0.9691</v>
      </c>
      <c r="J84" s="17" t="n">
        <v>0.53</v>
      </c>
      <c r="K84" s="16">
        <f>ROUND(F84/100*G84*H84*I84/J84,2)</f>
        <v/>
      </c>
      <c r="L84" s="16" t="n">
        <v>15884.56</v>
      </c>
      <c r="M84" s="16">
        <f>L84-K84</f>
        <v/>
      </c>
      <c r="N84" s="15" t="inlineStr">
        <is>
          <t>bind</t>
        </is>
      </c>
      <c r="O84" s="15" t="inlineStr">
        <is>
          <t>bound</t>
        </is>
      </c>
    </row>
    <row r="85">
      <c r="A85" s="3" t="inlineStr">
        <is>
          <t>2025-10-11</t>
        </is>
      </c>
      <c r="B85" s="3" t="inlineStr">
        <is>
          <t>f9074f97-050c-58b2-9a41-48c220207dbe</t>
        </is>
      </c>
      <c r="C85" s="3" t="inlineStr">
        <is>
          <t>MS</t>
        </is>
      </c>
      <c r="D85" s="3" t="inlineStr">
        <is>
          <t>2018 Ferrari SF90 Stradale</t>
        </is>
      </c>
      <c r="E85" s="3" t="inlineStr">
        <is>
          <t>03 Supercar</t>
        </is>
      </c>
      <c r="F85" s="13" t="n">
        <v>745000</v>
      </c>
      <c r="G85" s="14" t="n">
        <v>0.95</v>
      </c>
      <c r="H85" s="14" t="n">
        <v>1.19</v>
      </c>
      <c r="I85" s="14" t="n">
        <v>0.9691</v>
      </c>
      <c r="J85" s="14" t="n">
        <v>0.53</v>
      </c>
      <c r="K85" s="13">
        <f>ROUND(F85/100*G85*H85*I85/J85,2)</f>
        <v/>
      </c>
      <c r="L85" s="13" t="n">
        <v>15399.96</v>
      </c>
      <c r="M85" s="13">
        <f>L85-K85</f>
        <v/>
      </c>
      <c r="N85" s="3" t="inlineStr">
        <is>
          <t>bind</t>
        </is>
      </c>
      <c r="O85" s="3" t="inlineStr">
        <is>
          <t>bound</t>
        </is>
      </c>
    </row>
    <row r="86">
      <c r="A86" s="15" t="inlineStr">
        <is>
          <t>2025-10-10</t>
        </is>
      </c>
      <c r="B86" s="15" t="inlineStr">
        <is>
          <t>3c64fc75-a81d-51f2-ba1c-26485271f501</t>
        </is>
      </c>
      <c r="C86" s="15" t="inlineStr">
        <is>
          <t>OK</t>
        </is>
      </c>
      <c r="D86" s="15" t="inlineStr">
        <is>
          <t>1976 Porsche 911 Turbo S</t>
        </is>
      </c>
      <c r="E86" s="15" t="inlineStr">
        <is>
          <t>01 Luxury Sedan/SUV</t>
        </is>
      </c>
      <c r="F86" s="16" t="n">
        <v>400000</v>
      </c>
      <c r="G86" s="17" t="n">
        <v>0.75</v>
      </c>
      <c r="H86" s="17" t="n">
        <v>1.26</v>
      </c>
      <c r="I86" s="17" t="n">
        <v>0.9691</v>
      </c>
      <c r="J86" s="17" t="n">
        <v>0.53</v>
      </c>
      <c r="K86" s="16">
        <f>ROUND(F86/100*G86*H86*I86/J86,2)</f>
        <v/>
      </c>
      <c r="L86" s="16" t="n">
        <v>6911.7</v>
      </c>
      <c r="M86" s="16">
        <f>L86-K86</f>
        <v/>
      </c>
      <c r="N86" s="15" t="inlineStr">
        <is>
          <t>bind</t>
        </is>
      </c>
      <c r="O86" s="15" t="inlineStr">
        <is>
          <t>bound</t>
        </is>
      </c>
    </row>
    <row r="87">
      <c r="A87" s="3" t="inlineStr">
        <is>
          <t>2025-10-27</t>
        </is>
      </c>
      <c r="B87" s="3" t="inlineStr">
        <is>
          <t>0407a0e0-1266-5b1e-b4a0-ab7f4c816a7b</t>
        </is>
      </c>
      <c r="C87" s="3" t="inlineStr">
        <is>
          <t>MT</t>
        </is>
      </c>
      <c r="D87" s="3" t="inlineStr">
        <is>
          <t>2001 Maserati GranTurismo</t>
        </is>
      </c>
      <c r="E87" s="3" t="inlineStr">
        <is>
          <t>01 Luxury Sedan/SUV</t>
        </is>
      </c>
      <c r="F87" s="13" t="n">
        <v>955000</v>
      </c>
      <c r="G87" s="14" t="n">
        <v>0.65</v>
      </c>
      <c r="H87" s="14" t="n">
        <v>0.93</v>
      </c>
      <c r="I87" s="14" t="n">
        <v>0.9691</v>
      </c>
      <c r="J87" s="14" t="n">
        <v>0.53</v>
      </c>
      <c r="K87" s="13">
        <f>ROUND(F87/100*G87*H87*I87/J87,2)</f>
        <v/>
      </c>
      <c r="L87" s="13" t="n">
        <v>10555.83</v>
      </c>
      <c r="M87" s="13">
        <f>L87-K87</f>
        <v/>
      </c>
      <c r="N87" s="3" t="inlineStr">
        <is>
          <t>bind</t>
        </is>
      </c>
      <c r="O87" s="3" t="inlineStr">
        <is>
          <t>bound</t>
        </is>
      </c>
    </row>
    <row r="88">
      <c r="A88" s="15" t="inlineStr">
        <is>
          <t>2025-10-08</t>
        </is>
      </c>
      <c r="B88" s="15" t="inlineStr">
        <is>
          <t>8720c9ca-a4db-5073-b130-9586916ccd1f</t>
        </is>
      </c>
      <c r="C88" s="15" t="inlineStr">
        <is>
          <t>MT</t>
        </is>
      </c>
      <c r="D88" s="15" t="inlineStr">
        <is>
          <t>1963 Ferrari 296 GTB</t>
        </is>
      </c>
      <c r="E88" s="15" t="inlineStr">
        <is>
          <t>03 Supercar</t>
        </is>
      </c>
      <c r="F88" s="16" t="n">
        <v>610000</v>
      </c>
      <c r="G88" s="17" t="n">
        <v>0.95</v>
      </c>
      <c r="H88" s="17" t="n">
        <v>0.93</v>
      </c>
      <c r="I88" s="17" t="n">
        <v>0.9691</v>
      </c>
      <c r="J88" s="17" t="n">
        <v>0.53</v>
      </c>
      <c r="K88" s="16">
        <f>ROUND(F88/100*G88*H88*I88/J88,2)</f>
        <v/>
      </c>
      <c r="L88" s="16" t="n">
        <v>9854.370000000001</v>
      </c>
      <c r="M88" s="16">
        <f>L88-K88</f>
        <v/>
      </c>
      <c r="N88" s="15" t="inlineStr">
        <is>
          <t>bind</t>
        </is>
      </c>
      <c r="O88" s="15" t="inlineStr">
        <is>
          <t>bound</t>
        </is>
      </c>
    </row>
    <row r="89">
      <c r="A89" s="3" t="inlineStr">
        <is>
          <t>2025-10-25</t>
        </is>
      </c>
      <c r="B89" s="3" t="inlineStr">
        <is>
          <t>fc5e3f77-8adf-5bec-b26a-823d83b1a60b</t>
        </is>
      </c>
      <c r="C89" s="3" t="inlineStr">
        <is>
          <t>OR</t>
        </is>
      </c>
      <c r="D89" s="3" t="inlineStr">
        <is>
          <t>2024 Ferrari 296 GTB</t>
        </is>
      </c>
      <c r="E89" s="3" t="inlineStr">
        <is>
          <t>03 Supercar</t>
        </is>
      </c>
      <c r="F89" s="13" t="n">
        <v>440000</v>
      </c>
      <c r="G89" s="14" t="n">
        <v>1.15</v>
      </c>
      <c r="H89" s="14" t="n">
        <v>1.13</v>
      </c>
      <c r="I89" s="14" t="n">
        <v>0.9691</v>
      </c>
      <c r="J89" s="14" t="n">
        <v>0.53</v>
      </c>
      <c r="K89" s="13">
        <f>ROUND(F89/100*G89*H89*I89/J89,2)</f>
        <v/>
      </c>
      <c r="L89" s="13" t="n">
        <v>10454.94</v>
      </c>
      <c r="M89" s="13">
        <f>L89-K89</f>
        <v/>
      </c>
      <c r="N89" s="3" t="inlineStr">
        <is>
          <t>refer</t>
        </is>
      </c>
      <c r="O89" s="3" t="inlineStr">
        <is>
          <t>indicative</t>
        </is>
      </c>
    </row>
    <row r="90">
      <c r="A90" s="15" t="inlineStr">
        <is>
          <t>2025-10-08</t>
        </is>
      </c>
      <c r="B90" s="15" t="inlineStr">
        <is>
          <t>f7f98299-7d2d-5d3b-adec-e16a421e05af</t>
        </is>
      </c>
      <c r="C90" s="15" t="inlineStr">
        <is>
          <t>NY</t>
        </is>
      </c>
      <c r="D90" s="15" t="inlineStr">
        <is>
          <t>1959 BMW M8 Competition</t>
        </is>
      </c>
      <c r="E90" s="15" t="inlineStr">
        <is>
          <t>01 Luxury Sedan/SUV</t>
        </is>
      </c>
      <c r="F90" s="16" t="n">
        <v>675000</v>
      </c>
      <c r="G90" s="17" t="n">
        <v>0.65</v>
      </c>
      <c r="H90" s="17" t="n">
        <v>1.28</v>
      </c>
      <c r="I90" s="17" t="n">
        <v>0.9691</v>
      </c>
      <c r="J90" s="17" t="n">
        <v>0.53</v>
      </c>
      <c r="K90" s="16">
        <f>ROUND(F90/100*G90*H90*I90/J90,2)</f>
        <v/>
      </c>
      <c r="L90" s="16" t="n">
        <v>10268.81</v>
      </c>
      <c r="M90" s="16">
        <f>L90-K90</f>
        <v/>
      </c>
      <c r="N90" s="15" t="inlineStr">
        <is>
          <t>bind</t>
        </is>
      </c>
      <c r="O90" s="15" t="inlineStr">
        <is>
          <t>bound</t>
        </is>
      </c>
    </row>
    <row r="91">
      <c r="A91" s="3" t="inlineStr">
        <is>
          <t>2025-10-24</t>
        </is>
      </c>
      <c r="B91" s="3" t="inlineStr">
        <is>
          <t>fbf66e30-6c53-5b74-bf2c-21a868afa3fb</t>
        </is>
      </c>
      <c r="C91" s="3" t="inlineStr">
        <is>
          <t>LA</t>
        </is>
      </c>
      <c r="D91" s="3" t="inlineStr">
        <is>
          <t>2005 Mercedes-Benz AMG GT</t>
        </is>
      </c>
      <c r="E91" s="3" t="inlineStr">
        <is>
          <t>01 Luxury Sedan/SUV</t>
        </is>
      </c>
      <c r="F91" s="13" t="n">
        <v>150000</v>
      </c>
      <c r="G91" s="14" t="n">
        <v>0.92</v>
      </c>
      <c r="H91" s="14" t="n">
        <v>1.21</v>
      </c>
      <c r="I91" s="14" t="n">
        <v>0.9691</v>
      </c>
      <c r="J91" s="14" t="n">
        <v>0.53</v>
      </c>
      <c r="K91" s="13">
        <f>ROUND(F91/100*G91*H91*I91/J91,2)</f>
        <v/>
      </c>
      <c r="L91" s="13" t="n">
        <v>3053.22</v>
      </c>
      <c r="M91" s="13">
        <f>L91-K91</f>
        <v/>
      </c>
      <c r="N91" s="3" t="inlineStr">
        <is>
          <t>decline</t>
        </is>
      </c>
      <c r="O91" s="3" t="inlineStr">
        <is>
          <t>indicative</t>
        </is>
      </c>
    </row>
    <row r="92">
      <c r="A92" s="15" t="inlineStr">
        <is>
          <t>2025-10-31</t>
        </is>
      </c>
      <c r="B92" s="15" t="inlineStr">
        <is>
          <t>492e73e7-edd2-5459-8f63-36c536bb445e</t>
        </is>
      </c>
      <c r="C92" s="15" t="inlineStr">
        <is>
          <t>UT</t>
        </is>
      </c>
      <c r="D92" s="15" t="inlineStr">
        <is>
          <t>1992 Mercedes-Benz AMG GT</t>
        </is>
      </c>
      <c r="E92" s="15" t="inlineStr">
        <is>
          <t>01 Luxury Sedan/SUV</t>
        </is>
      </c>
      <c r="F92" s="16" t="n">
        <v>445000</v>
      </c>
      <c r="G92" s="17" t="n">
        <v>0.75</v>
      </c>
      <c r="H92" s="17" t="n">
        <v>1.35</v>
      </c>
      <c r="I92" s="17" t="n">
        <v>0.9691</v>
      </c>
      <c r="J92" s="17" t="n">
        <v>0.53</v>
      </c>
      <c r="K92" s="16">
        <f>ROUND(F92/100*G92*H92*I92/J92,2)</f>
        <v/>
      </c>
      <c r="L92" s="16" t="n">
        <v>8238.49</v>
      </c>
      <c r="M92" s="16">
        <f>L92-K92</f>
        <v/>
      </c>
      <c r="N92" s="15" t="inlineStr">
        <is>
          <t>bind</t>
        </is>
      </c>
      <c r="O92" s="15" t="inlineStr">
        <is>
          <t>bound</t>
        </is>
      </c>
    </row>
    <row r="93">
      <c r="A93" s="3" t="inlineStr">
        <is>
          <t>2025-10-22</t>
        </is>
      </c>
      <c r="B93" s="3" t="inlineStr">
        <is>
          <t>16d08bdb-8431-58ee-a49f-b5f872ed431b</t>
        </is>
      </c>
      <c r="C93" s="3" t="inlineStr">
        <is>
          <t>PA</t>
        </is>
      </c>
      <c r="D93" s="3" t="inlineStr">
        <is>
          <t>1979 Mercedes-Benz AMG GT</t>
        </is>
      </c>
      <c r="E93" s="3" t="inlineStr">
        <is>
          <t>01 Luxury Sedan/SUV</t>
        </is>
      </c>
      <c r="F93" s="13" t="n">
        <v>320000</v>
      </c>
      <c r="G93" s="14" t="n">
        <v>0.75</v>
      </c>
      <c r="H93" s="14" t="n">
        <v>1</v>
      </c>
      <c r="I93" s="14" t="n">
        <v>0.9691</v>
      </c>
      <c r="J93" s="14" t="n">
        <v>0.53</v>
      </c>
      <c r="K93" s="13">
        <f>ROUND(F93/100*G93*H93*I93/J93,2)</f>
        <v/>
      </c>
      <c r="L93" s="13" t="n">
        <v>4388.38</v>
      </c>
      <c r="M93" s="13">
        <f>L93-K93</f>
        <v/>
      </c>
      <c r="N93" s="3" t="inlineStr">
        <is>
          <t>bind</t>
        </is>
      </c>
      <c r="O93" s="3" t="inlineStr">
        <is>
          <t>bound</t>
        </is>
      </c>
    </row>
    <row r="94">
      <c r="A94" s="15" t="inlineStr">
        <is>
          <t>2025-10-26</t>
        </is>
      </c>
      <c r="B94" s="15" t="inlineStr">
        <is>
          <t>43c3e988-fa4e-53d9-b8b8-dc08d9824fd1</t>
        </is>
      </c>
      <c r="C94" s="15" t="inlineStr">
        <is>
          <t>RI</t>
        </is>
      </c>
      <c r="D94" s="15" t="inlineStr">
        <is>
          <t>2017 BMW M8 Competition</t>
        </is>
      </c>
      <c r="E94" s="15" t="inlineStr">
        <is>
          <t>01 Luxury Sedan/SUV</t>
        </is>
      </c>
      <c r="F94" s="16" t="n">
        <v>545000</v>
      </c>
      <c r="G94" s="17" t="n">
        <v>0.65</v>
      </c>
      <c r="H94" s="17" t="n">
        <v>1.37</v>
      </c>
      <c r="I94" s="17" t="n">
        <v>0.9691</v>
      </c>
      <c r="J94" s="17" t="n">
        <v>0.53</v>
      </c>
      <c r="K94" s="16">
        <f>ROUND(F94/100*G94*H94*I94/J94,2)</f>
        <v/>
      </c>
      <c r="L94" s="16" t="n">
        <v>8874.08</v>
      </c>
      <c r="M94" s="16">
        <f>L94-K94</f>
        <v/>
      </c>
      <c r="N94" s="15" t="inlineStr">
        <is>
          <t>bind</t>
        </is>
      </c>
      <c r="O94" s="15" t="inlineStr">
        <is>
          <t>bound</t>
        </is>
      </c>
    </row>
    <row r="95">
      <c r="A95" s="3" t="inlineStr">
        <is>
          <t>2025-10-17</t>
        </is>
      </c>
      <c r="B95" s="3" t="inlineStr">
        <is>
          <t>bae5e194-bae9-5826-b93b-a076c357e1db</t>
        </is>
      </c>
      <c r="C95" s="3" t="inlineStr">
        <is>
          <t>KY</t>
        </is>
      </c>
      <c r="D95" s="3" t="inlineStr">
        <is>
          <t>1992 Lamborghini Huracan EVO</t>
        </is>
      </c>
      <c r="E95" s="3" t="inlineStr">
        <is>
          <t>03 Supercar</t>
        </is>
      </c>
      <c r="F95" s="13" t="n">
        <v>505000</v>
      </c>
      <c r="G95" s="14" t="n">
        <v>0.95</v>
      </c>
      <c r="H95" s="14" t="n">
        <v>1.34</v>
      </c>
      <c r="I95" s="14" t="n">
        <v>0.9691</v>
      </c>
      <c r="J95" s="14" t="n">
        <v>0.53</v>
      </c>
      <c r="K95" s="13">
        <f>ROUND(F95/100*G95*H95*I95/J95,2)</f>
        <v/>
      </c>
      <c r="L95" s="13" t="n">
        <v>11754.73</v>
      </c>
      <c r="M95" s="13">
        <f>L95-K95</f>
        <v/>
      </c>
      <c r="N95" s="3" t="inlineStr">
        <is>
          <t>bind</t>
        </is>
      </c>
      <c r="O95" s="3" t="inlineStr">
        <is>
          <t>bound</t>
        </is>
      </c>
    </row>
    <row r="96">
      <c r="A96" s="15" t="inlineStr">
        <is>
          <t>2025-10-23</t>
        </is>
      </c>
      <c r="B96" s="15" t="inlineStr">
        <is>
          <t>6d083b56-8ba0-5e0c-a791-75f1a9aebe0f</t>
        </is>
      </c>
      <c r="C96" s="15" t="inlineStr">
        <is>
          <t>SC</t>
        </is>
      </c>
      <c r="D96" s="15" t="inlineStr">
        <is>
          <t>2016 Bentley 4.5 Litre</t>
        </is>
      </c>
      <c r="E96" s="15" t="inlineStr">
        <is>
          <t>06 Vintage Pre-War (pre-1946)</t>
        </is>
      </c>
      <c r="F96" s="16" t="n">
        <v>120000</v>
      </c>
      <c r="G96" s="17" t="n">
        <v>0.5</v>
      </c>
      <c r="H96" s="17" t="n">
        <v>1.24</v>
      </c>
      <c r="I96" s="17" t="n">
        <v>0.9691</v>
      </c>
      <c r="J96" s="17" t="n">
        <v>0.53</v>
      </c>
      <c r="K96" s="16">
        <f>ROUND(F96/100*G96*H96*I96/J96,2)</f>
        <v/>
      </c>
      <c r="L96" s="16" t="n">
        <v>1360.39</v>
      </c>
      <c r="M96" s="16">
        <f>L96-K96</f>
        <v/>
      </c>
      <c r="N96" s="15" t="inlineStr">
        <is>
          <t>bind</t>
        </is>
      </c>
      <c r="O96" s="15" t="inlineStr">
        <is>
          <t>bound</t>
        </is>
      </c>
    </row>
    <row r="97">
      <c r="A97" s="3" t="inlineStr">
        <is>
          <t>2025-10-03</t>
        </is>
      </c>
      <c r="B97" s="3" t="inlineStr">
        <is>
          <t>896e21c2-4e0a-5fd6-949f-af964513d729</t>
        </is>
      </c>
      <c r="C97" s="3" t="inlineStr">
        <is>
          <t>TX</t>
        </is>
      </c>
      <c r="D97" s="3" t="inlineStr">
        <is>
          <t>1976 Singer 911 Reimagined</t>
        </is>
      </c>
      <c r="E97" s="3" t="inlineStr">
        <is>
          <t>11 Restomod/Coachbuilt</t>
        </is>
      </c>
      <c r="F97" s="13" t="n">
        <v>610000</v>
      </c>
      <c r="G97" s="14" t="n">
        <v>0.78</v>
      </c>
      <c r="H97" s="14" t="n">
        <v>1.15</v>
      </c>
      <c r="I97" s="14" t="n">
        <v>0.9691</v>
      </c>
      <c r="J97" s="14" t="n">
        <v>0.53</v>
      </c>
      <c r="K97" s="13">
        <f>ROUND(F97/100*G97*H97*I97/J97,2)</f>
        <v/>
      </c>
      <c r="L97" s="13" t="n">
        <v>10004.95</v>
      </c>
      <c r="M97" s="13">
        <f>L97-K97</f>
        <v/>
      </c>
      <c r="N97" s="3" t="inlineStr">
        <is>
          <t>bind</t>
        </is>
      </c>
      <c r="O97" s="3" t="inlineStr">
        <is>
          <t>bound</t>
        </is>
      </c>
    </row>
    <row r="98">
      <c r="A98" s="15" t="inlineStr">
        <is>
          <t>2025-10-16</t>
        </is>
      </c>
      <c r="B98" s="15" t="inlineStr">
        <is>
          <t>be10e364-7d57-5ff2-b2e4-9d018996a022</t>
        </is>
      </c>
      <c r="C98" s="15" t="inlineStr">
        <is>
          <t>NY</t>
        </is>
      </c>
      <c r="D98" s="15" t="inlineStr">
        <is>
          <t>1967 Jaguar E-Type Series 1</t>
        </is>
      </c>
      <c r="E98" s="15" t="inlineStr">
        <is>
          <t>07 Post-War Classic (1946-1972)</t>
        </is>
      </c>
      <c r="F98" s="16" t="n">
        <v>325000</v>
      </c>
      <c r="G98" s="17" t="n">
        <v>0.48</v>
      </c>
      <c r="H98" s="17" t="n">
        <v>1.28</v>
      </c>
      <c r="I98" s="17" t="n">
        <v>0.9691</v>
      </c>
      <c r="J98" s="17" t="n">
        <v>0.53</v>
      </c>
      <c r="K98" s="16">
        <f>ROUND(F98/100*G98*H98*I98/J98,2)</f>
        <v/>
      </c>
      <c r="L98" s="16" t="n">
        <v>3651.13</v>
      </c>
      <c r="M98" s="16">
        <f>L98-K98</f>
        <v/>
      </c>
      <c r="N98" s="15" t="inlineStr">
        <is>
          <t>bind</t>
        </is>
      </c>
      <c r="O98" s="15" t="inlineStr">
        <is>
          <t>bound</t>
        </is>
      </c>
    </row>
    <row r="99">
      <c r="A99" s="3" t="inlineStr">
        <is>
          <t>2025-10-10</t>
        </is>
      </c>
      <c r="B99" s="3" t="inlineStr">
        <is>
          <t>7e565d81-8678-5361-b18b-03f49b693976</t>
        </is>
      </c>
      <c r="C99" s="3" t="inlineStr">
        <is>
          <t>MD</t>
        </is>
      </c>
      <c r="D99" s="3" t="inlineStr">
        <is>
          <t>1994 Mercedes-Benz AMG GT</t>
        </is>
      </c>
      <c r="E99" s="3" t="inlineStr">
        <is>
          <t>01 Luxury Sedan/SUV</t>
        </is>
      </c>
      <c r="F99" s="13" t="n">
        <v>520000</v>
      </c>
      <c r="G99" s="14" t="n">
        <v>0.65</v>
      </c>
      <c r="H99" s="14" t="n">
        <v>0.95</v>
      </c>
      <c r="I99" s="14" t="n">
        <v>0.9691</v>
      </c>
      <c r="J99" s="14" t="n">
        <v>0.53</v>
      </c>
      <c r="K99" s="13">
        <f>ROUND(F99/100*G99*H99*I99/J99,2)</f>
        <v/>
      </c>
      <c r="L99" s="13" t="n">
        <v>5871.28</v>
      </c>
      <c r="M99" s="13">
        <f>L99-K99</f>
        <v/>
      </c>
      <c r="N99" s="3" t="inlineStr">
        <is>
          <t>bind</t>
        </is>
      </c>
      <c r="O99" s="3" t="inlineStr">
        <is>
          <t>bound</t>
        </is>
      </c>
    </row>
    <row r="100">
      <c r="A100" s="15" t="inlineStr">
        <is>
          <t>2025-10-21</t>
        </is>
      </c>
      <c r="B100" s="15" t="inlineStr">
        <is>
          <t>8a900ab7-b546-58c2-bf49-0999c8459dd7</t>
        </is>
      </c>
      <c r="C100" s="15" t="inlineStr">
        <is>
          <t>NH</t>
        </is>
      </c>
      <c r="D100" s="15" t="inlineStr">
        <is>
          <t>2020 Maserati GranTurismo</t>
        </is>
      </c>
      <c r="E100" s="15" t="inlineStr">
        <is>
          <t>01 Luxury Sedan/SUV</t>
        </is>
      </c>
      <c r="F100" s="16" t="n">
        <v>750000</v>
      </c>
      <c r="G100" s="17" t="n">
        <v>0.65</v>
      </c>
      <c r="H100" s="17" t="n">
        <v>1.04</v>
      </c>
      <c r="I100" s="17" t="n">
        <v>0.9691</v>
      </c>
      <c r="J100" s="17" t="n">
        <v>0.53</v>
      </c>
      <c r="K100" s="16">
        <f>ROUND(F100/100*G100*H100*I100/J100,2)</f>
        <v/>
      </c>
      <c r="L100" s="16" t="n">
        <v>9270.450000000001</v>
      </c>
      <c r="M100" s="16">
        <f>L100-K100</f>
        <v/>
      </c>
      <c r="N100" s="15" t="inlineStr">
        <is>
          <t>bind</t>
        </is>
      </c>
      <c r="O100" s="15" t="inlineStr">
        <is>
          <t>bound</t>
        </is>
      </c>
    </row>
    <row r="101">
      <c r="A101" s="3" t="inlineStr">
        <is>
          <t>2025-10-18</t>
        </is>
      </c>
      <c r="B101" s="3" t="inlineStr">
        <is>
          <t>cfe9900c-3461-5472-b5d6-31c19f155b7b</t>
        </is>
      </c>
      <c r="C101" s="3" t="inlineStr">
        <is>
          <t>TX</t>
        </is>
      </c>
      <c r="D101" s="3" t="inlineStr">
        <is>
          <t>1960 Porsche 911 Turbo S</t>
        </is>
      </c>
      <c r="E101" s="3" t="inlineStr">
        <is>
          <t>01 Luxury Sedan/SUV</t>
        </is>
      </c>
      <c r="F101" s="13" t="n">
        <v>1070000</v>
      </c>
      <c r="G101" s="14" t="n">
        <v>0.55</v>
      </c>
      <c r="H101" s="14" t="n">
        <v>1.15</v>
      </c>
      <c r="I101" s="14" t="n">
        <v>0.9691</v>
      </c>
      <c r="J101" s="14" t="n">
        <v>0.53</v>
      </c>
      <c r="K101" s="13">
        <f>ROUND(F101/100*G101*H101*I101/J101,2)</f>
        <v/>
      </c>
      <c r="L101" s="13" t="n">
        <v>12374.77</v>
      </c>
      <c r="M101" s="13">
        <f>L101-K101</f>
        <v/>
      </c>
      <c r="N101" s="3" t="inlineStr">
        <is>
          <t>bind</t>
        </is>
      </c>
      <c r="O101" s="3" t="inlineStr">
        <is>
          <t>bound</t>
        </is>
      </c>
    </row>
    <row r="102">
      <c r="A102" s="15" t="inlineStr">
        <is>
          <t>2025-10-16</t>
        </is>
      </c>
      <c r="B102" s="15" t="inlineStr">
        <is>
          <t>a69e3f59-1b25-50fc-8051-c23074fbd79a</t>
        </is>
      </c>
      <c r="C102" s="15" t="inlineStr">
        <is>
          <t>IA</t>
        </is>
      </c>
      <c r="D102" s="15" t="inlineStr">
        <is>
          <t>2017 Icon Derelict</t>
        </is>
      </c>
      <c r="E102" s="15" t="inlineStr">
        <is>
          <t>11 Restomod/Coachbuilt</t>
        </is>
      </c>
      <c r="F102" s="16" t="n">
        <v>305000</v>
      </c>
      <c r="G102" s="17" t="n">
        <v>0.88</v>
      </c>
      <c r="H102" s="17" t="n">
        <v>1.1</v>
      </c>
      <c r="I102" s="17" t="n">
        <v>0.9691</v>
      </c>
      <c r="J102" s="17" t="n">
        <v>0.53</v>
      </c>
      <c r="K102" s="16">
        <f>ROUND(F102/100*G102*H102*I102/J102,2)</f>
        <v/>
      </c>
      <c r="L102" s="16" t="n">
        <v>5398.44</v>
      </c>
      <c r="M102" s="16">
        <f>L102-K102</f>
        <v/>
      </c>
      <c r="N102" s="15" t="inlineStr">
        <is>
          <t>decline</t>
        </is>
      </c>
      <c r="O102" s="15" t="inlineStr">
        <is>
          <t>indicative</t>
        </is>
      </c>
    </row>
    <row r="103">
      <c r="A103" s="3" t="inlineStr">
        <is>
          <t>2025-10-27</t>
        </is>
      </c>
      <c r="B103" s="3" t="inlineStr">
        <is>
          <t>9881acba-4675-5f40-babe-fa804bd7773e</t>
        </is>
      </c>
      <c r="C103" s="3" t="inlineStr">
        <is>
          <t>MA</t>
        </is>
      </c>
      <c r="D103" s="3" t="inlineStr">
        <is>
          <t>1995 Porsche 911 Turbo S</t>
        </is>
      </c>
      <c r="E103" s="3" t="inlineStr">
        <is>
          <t>01 Luxury Sedan/SUV</t>
        </is>
      </c>
      <c r="F103" s="13" t="n">
        <v>1320000</v>
      </c>
      <c r="G103" s="14" t="n">
        <v>0.55</v>
      </c>
      <c r="H103" s="14" t="n">
        <v>1.25</v>
      </c>
      <c r="I103" s="14" t="n">
        <v>0.9691</v>
      </c>
      <c r="J103" s="14" t="n">
        <v>0.53</v>
      </c>
      <c r="K103" s="13">
        <f>ROUND(F103/100*G103*H103*I103/J103,2)</f>
        <v/>
      </c>
      <c r="L103" s="13" t="n">
        <v>16593.55</v>
      </c>
      <c r="M103" s="13">
        <f>L103-K103</f>
        <v/>
      </c>
      <c r="N103" s="3" t="inlineStr">
        <is>
          <t>bind</t>
        </is>
      </c>
      <c r="O103" s="3" t="inlineStr">
        <is>
          <t>bound</t>
        </is>
      </c>
    </row>
    <row r="104">
      <c r="A104" s="15" t="inlineStr">
        <is>
          <t>2025-10-25</t>
        </is>
      </c>
      <c r="B104" s="15" t="inlineStr">
        <is>
          <t>0572f64e-48c4-5537-b7be-148fc660c0e1</t>
        </is>
      </c>
      <c r="C104" s="15" t="inlineStr">
        <is>
          <t>CA</t>
        </is>
      </c>
      <c r="D104" s="15" t="inlineStr">
        <is>
          <t>1969 Maserati GranTurismo</t>
        </is>
      </c>
      <c r="E104" s="15" t="inlineStr">
        <is>
          <t>01 Luxury Sedan/SUV</t>
        </is>
      </c>
      <c r="F104" s="16" t="n">
        <v>1275000</v>
      </c>
      <c r="G104" s="17" t="n">
        <v>0.55</v>
      </c>
      <c r="H104" s="17" t="n">
        <v>1.35</v>
      </c>
      <c r="I104" s="17" t="n">
        <v>0.9691</v>
      </c>
      <c r="J104" s="17" t="n">
        <v>0.53</v>
      </c>
      <c r="K104" s="16">
        <f>ROUND(F104/100*G104*H104*I104/J104,2)</f>
        <v/>
      </c>
      <c r="L104" s="16" t="n">
        <v>17310.09</v>
      </c>
      <c r="M104" s="16">
        <f>L104-K104</f>
        <v/>
      </c>
      <c r="N104" s="15" t="inlineStr">
        <is>
          <t>bind</t>
        </is>
      </c>
      <c r="O104" s="15" t="inlineStr">
        <is>
          <t>bound</t>
        </is>
      </c>
    </row>
    <row r="105">
      <c r="A105" s="3" t="inlineStr">
        <is>
          <t>2025-10-13</t>
        </is>
      </c>
      <c r="B105" s="3" t="inlineStr">
        <is>
          <t>dafffd6b-68ac-5f01-9f5a-cd1444a4bc1f</t>
        </is>
      </c>
      <c r="C105" s="3" t="inlineStr">
        <is>
          <t>OH</t>
        </is>
      </c>
      <c r="D105" s="3" t="inlineStr">
        <is>
          <t>1955 Aston Martin DB12</t>
        </is>
      </c>
      <c r="E105" s="3" t="inlineStr">
        <is>
          <t>01 Luxury Sedan/SUV</t>
        </is>
      </c>
      <c r="F105" s="13" t="n">
        <v>905000</v>
      </c>
      <c r="G105" s="14" t="n">
        <v>0.65</v>
      </c>
      <c r="H105" s="14" t="n">
        <v>1.39</v>
      </c>
      <c r="I105" s="14" t="n">
        <v>0.9691</v>
      </c>
      <c r="J105" s="14" t="n">
        <v>0.53</v>
      </c>
      <c r="K105" s="13">
        <f>ROUND(F105/100*G105*H105*I105/J105,2)</f>
        <v/>
      </c>
      <c r="L105" s="13" t="n">
        <v>14950.97</v>
      </c>
      <c r="M105" s="13">
        <f>L105-K105</f>
        <v/>
      </c>
      <c r="N105" s="3" t="inlineStr">
        <is>
          <t>bind</t>
        </is>
      </c>
      <c r="O105" s="3" t="inlineStr">
        <is>
          <t>bound</t>
        </is>
      </c>
    </row>
    <row r="106">
      <c r="A106" s="15" t="inlineStr">
        <is>
          <t>2025-10-31</t>
        </is>
      </c>
      <c r="B106" s="15" t="inlineStr">
        <is>
          <t>fdaf90cd-84a7-53f0-8200-edc51cf3eb47</t>
        </is>
      </c>
      <c r="C106" s="15" t="inlineStr">
        <is>
          <t>NV</t>
        </is>
      </c>
      <c r="D106" s="15" t="inlineStr">
        <is>
          <t>2007 Alfa Romeo 8C 2900</t>
        </is>
      </c>
      <c r="E106" s="15" t="inlineStr">
        <is>
          <t>06 Vintage Pre-War (pre-1946)</t>
        </is>
      </c>
      <c r="F106" s="16" t="n">
        <v>905000</v>
      </c>
      <c r="G106" s="17" t="n">
        <v>0.38</v>
      </c>
      <c r="H106" s="17" t="n">
        <v>1.17</v>
      </c>
      <c r="I106" s="17" t="n">
        <v>0.9691</v>
      </c>
      <c r="J106" s="17" t="n">
        <v>0.53</v>
      </c>
      <c r="K106" s="16">
        <f>ROUND(F106/100*G106*H106*I106/J106,2)</f>
        <v/>
      </c>
      <c r="L106" s="16" t="n">
        <v>7357.16</v>
      </c>
      <c r="M106" s="16">
        <f>L106-K106</f>
        <v/>
      </c>
      <c r="N106" s="15" t="inlineStr">
        <is>
          <t>decline</t>
        </is>
      </c>
      <c r="O106" s="15" t="inlineStr">
        <is>
          <t>indicative</t>
        </is>
      </c>
    </row>
    <row r="107">
      <c r="A107" s="3" t="inlineStr">
        <is>
          <t>2025-10-09</t>
        </is>
      </c>
      <c r="B107" s="3" t="inlineStr">
        <is>
          <t>edeae8dd-07ce-580c-9409-f6f581e71e8f</t>
        </is>
      </c>
      <c r="C107" s="3" t="inlineStr">
        <is>
          <t>HI</t>
        </is>
      </c>
      <c r="D107" s="3" t="inlineStr">
        <is>
          <t>2020 Porsche 911 Turbo S</t>
        </is>
      </c>
      <c r="E107" s="3" t="inlineStr">
        <is>
          <t>01 Luxury Sedan/SUV</t>
        </is>
      </c>
      <c r="F107" s="13" t="n">
        <v>190000</v>
      </c>
      <c r="G107" s="14" t="n">
        <v>0.92</v>
      </c>
      <c r="H107" s="14" t="n">
        <v>1.3</v>
      </c>
      <c r="I107" s="14" t="n">
        <v>0.9691</v>
      </c>
      <c r="J107" s="14" t="n">
        <v>0.53</v>
      </c>
      <c r="K107" s="13">
        <f>ROUND(F107/100*G107*H107*I107/J107,2)</f>
        <v/>
      </c>
      <c r="L107" s="13" t="n">
        <v>4155.06</v>
      </c>
      <c r="M107" s="13">
        <f>L107-K107</f>
        <v/>
      </c>
      <c r="N107" s="3" t="inlineStr">
        <is>
          <t>bind</t>
        </is>
      </c>
      <c r="O107" s="3" t="inlineStr">
        <is>
          <t>bound</t>
        </is>
      </c>
    </row>
    <row r="108">
      <c r="A108" s="15" t="inlineStr">
        <is>
          <t>2025-10-22</t>
        </is>
      </c>
      <c r="B108" s="15" t="inlineStr">
        <is>
          <t>f89c0636-f418-5b49-9963-7955970835c6</t>
        </is>
      </c>
      <c r="C108" s="15" t="inlineStr">
        <is>
          <t>KS</t>
        </is>
      </c>
      <c r="D108" s="15" t="inlineStr">
        <is>
          <t>1957 Porsche 911 Turbo S</t>
        </is>
      </c>
      <c r="E108" s="15" t="inlineStr">
        <is>
          <t>01 Luxury Sedan/SUV</t>
        </is>
      </c>
      <c r="F108" s="16" t="n">
        <v>760000</v>
      </c>
      <c r="G108" s="17" t="n">
        <v>0.65</v>
      </c>
      <c r="H108" s="17" t="n">
        <v>0.97</v>
      </c>
      <c r="I108" s="17" t="n">
        <v>0.9691</v>
      </c>
      <c r="J108" s="17" t="n">
        <v>0.53</v>
      </c>
      <c r="K108" s="16">
        <f>ROUND(F108/100*G108*H108*I108/J108,2)</f>
        <v/>
      </c>
      <c r="L108" s="16" t="n">
        <v>8761.76</v>
      </c>
      <c r="M108" s="16">
        <f>L108-K108</f>
        <v/>
      </c>
      <c r="N108" s="15" t="inlineStr">
        <is>
          <t>bind</t>
        </is>
      </c>
      <c r="O108" s="15" t="inlineStr">
        <is>
          <t>bound</t>
        </is>
      </c>
    </row>
    <row r="109">
      <c r="A109" s="3" t="inlineStr">
        <is>
          <t>2025-10-27</t>
        </is>
      </c>
      <c r="B109" s="3" t="inlineStr">
        <is>
          <t>ac92613e-aba3-5f30-8607-b201522b6c22</t>
        </is>
      </c>
      <c r="C109" s="3" t="inlineStr">
        <is>
          <t>MI</t>
        </is>
      </c>
      <c r="D109" s="3" t="inlineStr">
        <is>
          <t>1990 Ferrari SF90 Stradale</t>
        </is>
      </c>
      <c r="E109" s="3" t="inlineStr">
        <is>
          <t>03 Supercar</t>
        </is>
      </c>
      <c r="F109" s="13" t="n">
        <v>595000</v>
      </c>
      <c r="G109" s="14" t="n">
        <v>0.95</v>
      </c>
      <c r="H109" s="14" t="n">
        <v>1.55</v>
      </c>
      <c r="I109" s="14" t="n">
        <v>0.9691</v>
      </c>
      <c r="J109" s="14" t="n">
        <v>0.53</v>
      </c>
      <c r="K109" s="13">
        <f>ROUND(F109/100*G109*H109*I109/J109,2)</f>
        <v/>
      </c>
      <c r="L109" s="13" t="n">
        <v>16020.1</v>
      </c>
      <c r="M109" s="13">
        <f>L109-K109</f>
        <v/>
      </c>
      <c r="N109" s="3" t="inlineStr">
        <is>
          <t>bind</t>
        </is>
      </c>
      <c r="O109" s="3" t="inlineStr">
        <is>
          <t>bound</t>
        </is>
      </c>
    </row>
    <row r="110">
      <c r="A110" s="15" t="inlineStr">
        <is>
          <t>2025-10-31</t>
        </is>
      </c>
      <c r="B110" s="15" t="inlineStr">
        <is>
          <t>197df7df-d713-5965-b0a9-dbfff41f5627</t>
        </is>
      </c>
      <c r="C110" s="15" t="inlineStr">
        <is>
          <t>RI</t>
        </is>
      </c>
      <c r="D110" s="15" t="inlineStr">
        <is>
          <t>2019 Aston Martin DB12</t>
        </is>
      </c>
      <c r="E110" s="15" t="inlineStr">
        <is>
          <t>01 Luxury Sedan/SUV</t>
        </is>
      </c>
      <c r="F110" s="16" t="n">
        <v>290000</v>
      </c>
      <c r="G110" s="17" t="n">
        <v>0.75</v>
      </c>
      <c r="H110" s="17" t="n">
        <v>1.37</v>
      </c>
      <c r="I110" s="17" t="n">
        <v>0.9691</v>
      </c>
      <c r="J110" s="17" t="n">
        <v>0.53</v>
      </c>
      <c r="K110" s="16">
        <f>ROUND(F110/100*G110*H110*I110/J110,2)</f>
        <v/>
      </c>
      <c r="L110" s="16" t="n">
        <v>5448.44</v>
      </c>
      <c r="M110" s="16">
        <f>L110-K110</f>
        <v/>
      </c>
      <c r="N110" s="15" t="inlineStr">
        <is>
          <t>bind</t>
        </is>
      </c>
      <c r="O110" s="15" t="inlineStr">
        <is>
          <t>bound</t>
        </is>
      </c>
    </row>
    <row r="111">
      <c r="A111" s="3" t="inlineStr">
        <is>
          <t>2025-10-19</t>
        </is>
      </c>
      <c r="B111" s="3" t="inlineStr">
        <is>
          <t>ed1763bc-21e8-5451-afe5-14340a8163f0</t>
        </is>
      </c>
      <c r="C111" s="3" t="inlineStr">
        <is>
          <t>NY</t>
        </is>
      </c>
      <c r="D111" s="3" t="inlineStr">
        <is>
          <t>1973 Porsche 911 Turbo S</t>
        </is>
      </c>
      <c r="E111" s="3" t="inlineStr">
        <is>
          <t>01 Luxury Sedan/SUV</t>
        </is>
      </c>
      <c r="F111" s="13" t="n">
        <v>1265000</v>
      </c>
      <c r="G111" s="14" t="n">
        <v>0.55</v>
      </c>
      <c r="H111" s="14" t="n">
        <v>1.28</v>
      </c>
      <c r="I111" s="14" t="n">
        <v>0.9691</v>
      </c>
      <c r="J111" s="14" t="n">
        <v>0.53</v>
      </c>
      <c r="K111" s="13">
        <f>ROUND(F111/100*G111*H111*I111/J111,2)</f>
        <v/>
      </c>
      <c r="L111" s="13" t="n">
        <v>16283.81</v>
      </c>
      <c r="M111" s="13">
        <f>L111-K111</f>
        <v/>
      </c>
      <c r="N111" s="3" t="inlineStr">
        <is>
          <t>decline</t>
        </is>
      </c>
      <c r="O111" s="3" t="inlineStr">
        <is>
          <t>indicative</t>
        </is>
      </c>
    </row>
    <row r="112">
      <c r="A112" s="15" t="inlineStr">
        <is>
          <t>2025-10-16</t>
        </is>
      </c>
      <c r="B112" s="15" t="inlineStr">
        <is>
          <t>810c0455-4beb-5dde-bbe8-99affe774c05</t>
        </is>
      </c>
      <c r="C112" s="15" t="inlineStr">
        <is>
          <t>AZ</t>
        </is>
      </c>
      <c r="D112" s="15" t="inlineStr">
        <is>
          <t>1989 Porsche 911 Turbo S</t>
        </is>
      </c>
      <c r="E112" s="15" t="inlineStr">
        <is>
          <t>01 Luxury Sedan/SUV</t>
        </is>
      </c>
      <c r="F112" s="16" t="n">
        <v>930000</v>
      </c>
      <c r="G112" s="17" t="n">
        <v>0.65</v>
      </c>
      <c r="H112" s="17" t="n">
        <v>1.01</v>
      </c>
      <c r="I112" s="17" t="n">
        <v>0.9691</v>
      </c>
      <c r="J112" s="17" t="n">
        <v>0.53</v>
      </c>
      <c r="K112" s="16">
        <f>ROUND(F112/100*G112*H112*I112/J112,2)</f>
        <v/>
      </c>
      <c r="L112" s="16" t="n">
        <v>11163.76</v>
      </c>
      <c r="M112" s="16">
        <f>L112-K112</f>
        <v/>
      </c>
      <c r="N112" s="15" t="inlineStr">
        <is>
          <t>decline</t>
        </is>
      </c>
      <c r="O112" s="15" t="inlineStr">
        <is>
          <t>indicative</t>
        </is>
      </c>
    </row>
    <row r="113">
      <c r="A113" s="3" t="inlineStr">
        <is>
          <t>2025-10-30</t>
        </is>
      </c>
      <c r="B113" s="3" t="inlineStr">
        <is>
          <t>f1c19cf6-f4c7-5529-abe2-68860c858685</t>
        </is>
      </c>
      <c r="C113" s="3" t="inlineStr">
        <is>
          <t>CO</t>
        </is>
      </c>
      <c r="D113" s="3" t="inlineStr">
        <is>
          <t>1980 BMW M8 Competition</t>
        </is>
      </c>
      <c r="E113" s="3" t="inlineStr">
        <is>
          <t>01 Luxury Sedan/SUV</t>
        </is>
      </c>
      <c r="F113" s="13" t="n">
        <v>1685000</v>
      </c>
      <c r="G113" s="14" t="n">
        <v>0.55</v>
      </c>
      <c r="H113" s="14" t="n">
        <v>1.1</v>
      </c>
      <c r="I113" s="14" t="n">
        <v>0.9691</v>
      </c>
      <c r="J113" s="14" t="n">
        <v>0.53</v>
      </c>
      <c r="K113" s="13">
        <f>ROUND(F113/100*G113*H113*I113/J113,2)</f>
        <v/>
      </c>
      <c r="L113" s="13" t="n">
        <v>18640.09</v>
      </c>
      <c r="M113" s="13">
        <f>L113-K113</f>
        <v/>
      </c>
      <c r="N113" s="3" t="inlineStr">
        <is>
          <t>bind</t>
        </is>
      </c>
      <c r="O113" s="3" t="inlineStr">
        <is>
          <t>bound</t>
        </is>
      </c>
    </row>
    <row r="114">
      <c r="A114" s="15" t="inlineStr">
        <is>
          <t>2025-10-14</t>
        </is>
      </c>
      <c r="B114" s="15" t="inlineStr">
        <is>
          <t>cbe8483d-0577-5cdb-9686-ec70c68124a0</t>
        </is>
      </c>
      <c r="C114" s="15" t="inlineStr">
        <is>
          <t>MI</t>
        </is>
      </c>
      <c r="D114" s="15" t="inlineStr">
        <is>
          <t>1985 Ferrari 275 GTB/4</t>
        </is>
      </c>
      <c r="E114" s="15" t="inlineStr">
        <is>
          <t>07 Post-War Classic (1946-1972)</t>
        </is>
      </c>
      <c r="F114" s="16" t="n">
        <v>1775000</v>
      </c>
      <c r="G114" s="17" t="n">
        <v>0.38</v>
      </c>
      <c r="H114" s="17" t="n">
        <v>1.55</v>
      </c>
      <c r="I114" s="17" t="n">
        <v>0.9691</v>
      </c>
      <c r="J114" s="17" t="n">
        <v>0.53</v>
      </c>
      <c r="K114" s="16">
        <f>ROUND(F114/100*G114*H114*I114/J114,2)</f>
        <v/>
      </c>
      <c r="L114" s="16" t="n">
        <v>19116.41</v>
      </c>
      <c r="M114" s="16">
        <f>L114-K114</f>
        <v/>
      </c>
      <c r="N114" s="15" t="inlineStr">
        <is>
          <t>bind</t>
        </is>
      </c>
      <c r="O114" s="15" t="inlineStr">
        <is>
          <t>bound</t>
        </is>
      </c>
    </row>
    <row r="115">
      <c r="A115" s="3" t="inlineStr">
        <is>
          <t>2025-10-20</t>
        </is>
      </c>
      <c r="B115" s="3" t="inlineStr">
        <is>
          <t>a2fae407-ba9c-5278-b037-d33f7c7b3c0f</t>
        </is>
      </c>
      <c r="C115" s="3" t="inlineStr">
        <is>
          <t>WA</t>
        </is>
      </c>
      <c r="D115" s="3" t="inlineStr">
        <is>
          <t>2006 BMW M8 Competition</t>
        </is>
      </c>
      <c r="E115" s="3" t="inlineStr">
        <is>
          <t>01 Luxury Sedan/SUV</t>
        </is>
      </c>
      <c r="F115" s="13" t="n">
        <v>365000</v>
      </c>
      <c r="G115" s="14" t="n">
        <v>0.75</v>
      </c>
      <c r="H115" s="14" t="n">
        <v>0.96</v>
      </c>
      <c r="I115" s="14" t="n">
        <v>0.9691</v>
      </c>
      <c r="J115" s="14" t="n">
        <v>0.53</v>
      </c>
      <c r="K115" s="13">
        <f>ROUND(F115/100*G115*H115*I115/J115,2)</f>
        <v/>
      </c>
      <c r="L115" s="13" t="n">
        <v>4805.27</v>
      </c>
      <c r="M115" s="13">
        <f>L115-K115</f>
        <v/>
      </c>
      <c r="N115" s="3" t="inlineStr">
        <is>
          <t>bind</t>
        </is>
      </c>
      <c r="O115" s="3" t="inlineStr">
        <is>
          <t>bound</t>
        </is>
      </c>
    </row>
    <row r="116">
      <c r="A116" s="15" t="inlineStr">
        <is>
          <t>2025-10-31</t>
        </is>
      </c>
      <c r="B116" s="15" t="inlineStr">
        <is>
          <t>b2dc2ea6-670a-5081-b0a4-7a88dad20859</t>
        </is>
      </c>
      <c r="C116" s="15" t="inlineStr">
        <is>
          <t>MI</t>
        </is>
      </c>
      <c r="D116" s="15" t="inlineStr">
        <is>
          <t>2015 Ferrari 296 GTB</t>
        </is>
      </c>
      <c r="E116" s="15" t="inlineStr">
        <is>
          <t>03 Supercar</t>
        </is>
      </c>
      <c r="F116" s="16" t="n">
        <v>905000</v>
      </c>
      <c r="G116" s="17" t="n">
        <v>0.95</v>
      </c>
      <c r="H116" s="17" t="n">
        <v>1.55</v>
      </c>
      <c r="I116" s="17" t="n">
        <v>0.9691</v>
      </c>
      <c r="J116" s="17" t="n">
        <v>0.53</v>
      </c>
      <c r="K116" s="16">
        <f>ROUND(F116/100*G116*H116*I116/J116,2)</f>
        <v/>
      </c>
      <c r="L116" s="16" t="n">
        <v>24366.69</v>
      </c>
      <c r="M116" s="16">
        <f>L116-K116</f>
        <v/>
      </c>
      <c r="N116" s="15" t="inlineStr">
        <is>
          <t>bind</t>
        </is>
      </c>
      <c r="O116" s="15" t="inlineStr">
        <is>
          <t>bound</t>
        </is>
      </c>
    </row>
    <row r="117">
      <c r="A117" s="3" t="inlineStr">
        <is>
          <t>2025-10-11</t>
        </is>
      </c>
      <c r="B117" s="3" t="inlineStr">
        <is>
          <t>a4ed35b8-7b1e-555e-a49e-a926bda47b65</t>
        </is>
      </c>
      <c r="C117" s="3" t="inlineStr">
        <is>
          <t>WA</t>
        </is>
      </c>
      <c r="D117" s="3" t="inlineStr">
        <is>
          <t>1984 Bentley Continental GT</t>
        </is>
      </c>
      <c r="E117" s="3" t="inlineStr">
        <is>
          <t>01 Luxury Sedan/SUV</t>
        </is>
      </c>
      <c r="F117" s="13" t="n">
        <v>370000</v>
      </c>
      <c r="G117" s="14" t="n">
        <v>0.75</v>
      </c>
      <c r="H117" s="14" t="n">
        <v>0.96</v>
      </c>
      <c r="I117" s="14" t="n">
        <v>0.9691</v>
      </c>
      <c r="J117" s="14" t="n">
        <v>0.53</v>
      </c>
      <c r="K117" s="13">
        <f>ROUND(F117/100*G117*H117*I117/J117,2)</f>
        <v/>
      </c>
      <c r="L117" s="13" t="n">
        <v>4871.1</v>
      </c>
      <c r="M117" s="13">
        <f>L117-K117</f>
        <v/>
      </c>
      <c r="N117" s="3" t="inlineStr">
        <is>
          <t>bind</t>
        </is>
      </c>
      <c r="O117" s="3" t="inlineStr">
        <is>
          <t>bound</t>
        </is>
      </c>
    </row>
    <row r="118">
      <c r="A118" s="15" t="inlineStr">
        <is>
          <t>2025-10-08</t>
        </is>
      </c>
      <c r="B118" s="15" t="inlineStr">
        <is>
          <t>e0b443fd-3375-5554-a59c-a0a4c0cd45f7</t>
        </is>
      </c>
      <c r="C118" s="15" t="inlineStr">
        <is>
          <t>MA</t>
        </is>
      </c>
      <c r="D118" s="15" t="inlineStr">
        <is>
          <t>1958 Bugatti Type 57</t>
        </is>
      </c>
      <c r="E118" s="15" t="inlineStr">
        <is>
          <t>06 Vintage Pre-War (pre-1946)</t>
        </is>
      </c>
      <c r="F118" s="16" t="n">
        <v>790000</v>
      </c>
      <c r="G118" s="17" t="n">
        <v>0.38</v>
      </c>
      <c r="H118" s="17" t="n">
        <v>1.25</v>
      </c>
      <c r="I118" s="17" t="n">
        <v>0.9691</v>
      </c>
      <c r="J118" s="17" t="n">
        <v>0.53</v>
      </c>
      <c r="K118" s="16">
        <f>ROUND(F118/100*G118*H118*I118/J118,2)</f>
        <v/>
      </c>
      <c r="L118" s="16" t="n">
        <v>6861.41</v>
      </c>
      <c r="M118" s="16">
        <f>L118-K118</f>
        <v/>
      </c>
      <c r="N118" s="15" t="inlineStr">
        <is>
          <t>decline</t>
        </is>
      </c>
      <c r="O118" s="15" t="inlineStr">
        <is>
          <t>indicative</t>
        </is>
      </c>
    </row>
    <row r="119">
      <c r="A119" s="3" t="inlineStr">
        <is>
          <t>2025-10-09</t>
        </is>
      </c>
      <c r="B119" s="3" t="inlineStr">
        <is>
          <t>75bbbee5-9ddd-5678-88fb-4a372f172711</t>
        </is>
      </c>
      <c r="C119" s="3" t="inlineStr">
        <is>
          <t>MI</t>
        </is>
      </c>
      <c r="D119" s="3" t="inlineStr">
        <is>
          <t>1969 Mercedes-Benz 280SL Pagoda</t>
        </is>
      </c>
      <c r="E119" s="3" t="inlineStr">
        <is>
          <t>07 Post-War Classic (1946-1972)</t>
        </is>
      </c>
      <c r="F119" s="13" t="n">
        <v>300000</v>
      </c>
      <c r="G119" s="14" t="n">
        <v>0.48</v>
      </c>
      <c r="H119" s="14" t="n">
        <v>1.55</v>
      </c>
      <c r="I119" s="14" t="n">
        <v>0.9691</v>
      </c>
      <c r="J119" s="14" t="n">
        <v>0.53</v>
      </c>
      <c r="K119" s="13">
        <f>ROUND(F119/100*G119*H119*I119/J119,2)</f>
        <v/>
      </c>
      <c r="L119" s="13" t="n">
        <v>4081.19</v>
      </c>
      <c r="M119" s="13">
        <f>L119-K119</f>
        <v/>
      </c>
      <c r="N119" s="3" t="inlineStr">
        <is>
          <t>decline</t>
        </is>
      </c>
      <c r="O119" s="3" t="inlineStr">
        <is>
          <t>indicative</t>
        </is>
      </c>
    </row>
    <row r="120">
      <c r="A120" s="15" t="inlineStr">
        <is>
          <t>2025-10-22</t>
        </is>
      </c>
      <c r="B120" s="15" t="inlineStr">
        <is>
          <t>e935fd8b-a2e2-5bfb-8f4f-2bc6cfc1b7be</t>
        </is>
      </c>
      <c r="C120" s="15" t="inlineStr">
        <is>
          <t>CA</t>
        </is>
      </c>
      <c r="D120" s="15" t="inlineStr">
        <is>
          <t>2018 BMW M8 Competition</t>
        </is>
      </c>
      <c r="E120" s="15" t="inlineStr">
        <is>
          <t>01 Luxury Sedan/SUV</t>
        </is>
      </c>
      <c r="F120" s="16" t="n">
        <v>655000</v>
      </c>
      <c r="G120" s="17" t="n">
        <v>0.65</v>
      </c>
      <c r="H120" s="17" t="n">
        <v>1.35</v>
      </c>
      <c r="I120" s="17" t="n">
        <v>0.9691</v>
      </c>
      <c r="J120" s="17" t="n">
        <v>0.53</v>
      </c>
      <c r="K120" s="16">
        <f>ROUND(F120/100*G120*H120*I120/J120,2)</f>
        <v/>
      </c>
      <c r="L120" s="16" t="n">
        <v>10509.48</v>
      </c>
      <c r="M120" s="16">
        <f>L120-K120</f>
        <v/>
      </c>
      <c r="N120" s="15" t="inlineStr">
        <is>
          <t>decline</t>
        </is>
      </c>
      <c r="O120" s="15" t="inlineStr">
        <is>
          <t>indicative</t>
        </is>
      </c>
    </row>
    <row r="121">
      <c r="A121" s="3" t="inlineStr">
        <is>
          <t>2025-10-17</t>
        </is>
      </c>
      <c r="B121" s="3" t="inlineStr">
        <is>
          <t>46ace2c3-feb1-525d-b28c-536edbafad0a</t>
        </is>
      </c>
      <c r="C121" s="3" t="inlineStr">
        <is>
          <t>NY</t>
        </is>
      </c>
      <c r="D121" s="3" t="inlineStr">
        <is>
          <t>2019 Porsche 911 Turbo S</t>
        </is>
      </c>
      <c r="E121" s="3" t="inlineStr">
        <is>
          <t>01 Luxury Sedan/SUV</t>
        </is>
      </c>
      <c r="F121" s="13" t="n">
        <v>235000</v>
      </c>
      <c r="G121" s="14" t="n">
        <v>0.92</v>
      </c>
      <c r="H121" s="14" t="n">
        <v>1.28</v>
      </c>
      <c r="I121" s="14" t="n">
        <v>0.9691</v>
      </c>
      <c r="J121" s="14" t="n">
        <v>0.53</v>
      </c>
      <c r="K121" s="13">
        <f>ROUND(F121/100*G121*H121*I121/J121,2)</f>
        <v/>
      </c>
      <c r="L121" s="13" t="n">
        <v>5060.09</v>
      </c>
      <c r="M121" s="13">
        <f>L121-K121</f>
        <v/>
      </c>
      <c r="N121" s="3" t="inlineStr">
        <is>
          <t>decline</t>
        </is>
      </c>
      <c r="O121" s="3" t="inlineStr">
        <is>
          <t>indicative</t>
        </is>
      </c>
    </row>
    <row r="122">
      <c r="A122" s="15" t="inlineStr">
        <is>
          <t>2025-10-30</t>
        </is>
      </c>
      <c r="B122" s="15" t="inlineStr">
        <is>
          <t>c370f904-18b5-5a17-ac35-bdb9a611ee03</t>
        </is>
      </c>
      <c r="C122" s="15" t="inlineStr">
        <is>
          <t>WV</t>
        </is>
      </c>
      <c r="D122" s="15" t="inlineStr">
        <is>
          <t>1958 Mercedes-Benz AMG GT</t>
        </is>
      </c>
      <c r="E122" s="15" t="inlineStr">
        <is>
          <t>01 Luxury Sedan/SUV</t>
        </is>
      </c>
      <c r="F122" s="16" t="n">
        <v>705000</v>
      </c>
      <c r="G122" s="17" t="n">
        <v>0.65</v>
      </c>
      <c r="H122" s="17" t="n">
        <v>1.33</v>
      </c>
      <c r="I122" s="17" t="n">
        <v>0.9691</v>
      </c>
      <c r="J122" s="17" t="n">
        <v>0.53</v>
      </c>
      <c r="K122" s="16">
        <f>ROUND(F122/100*G122*H122*I122/J122,2)</f>
        <v/>
      </c>
      <c r="L122" s="16" t="n">
        <v>11144.15</v>
      </c>
      <c r="M122" s="16">
        <f>L122-K122</f>
        <v/>
      </c>
      <c r="N122" s="15" t="inlineStr">
        <is>
          <t>bind</t>
        </is>
      </c>
      <c r="O122" s="15" t="inlineStr">
        <is>
          <t>bound</t>
        </is>
      </c>
    </row>
    <row r="123">
      <c r="A123" s="3" t="inlineStr">
        <is>
          <t>2025-10-19</t>
        </is>
      </c>
      <c r="B123" s="3" t="inlineStr">
        <is>
          <t>61757480-2453-5933-ada1-6d27bcdc5635</t>
        </is>
      </c>
      <c r="C123" s="3" t="inlineStr">
        <is>
          <t>NE</t>
        </is>
      </c>
      <c r="D123" s="3" t="inlineStr">
        <is>
          <t>2016 Lamborghini Huracan EVO</t>
        </is>
      </c>
      <c r="E123" s="3" t="inlineStr">
        <is>
          <t>03 Supercar</t>
        </is>
      </c>
      <c r="F123" s="13" t="n">
        <v>1330000</v>
      </c>
      <c r="G123" s="14" t="n">
        <v>0.8</v>
      </c>
      <c r="H123" s="14" t="n">
        <v>1.3</v>
      </c>
      <c r="I123" s="14" t="n">
        <v>0.9691</v>
      </c>
      <c r="J123" s="14" t="n">
        <v>0.53</v>
      </c>
      <c r="K123" s="13">
        <f>ROUND(F123/100*G123*H123*I123/J123,2)</f>
        <v/>
      </c>
      <c r="L123" s="13" t="n">
        <v>25291.68</v>
      </c>
      <c r="M123" s="13">
        <f>L123-K123</f>
        <v/>
      </c>
      <c r="N123" s="3" t="inlineStr">
        <is>
          <t>bind</t>
        </is>
      </c>
      <c r="O123" s="3" t="inlineStr">
        <is>
          <t>bound</t>
        </is>
      </c>
    </row>
    <row r="124">
      <c r="A124" s="15" t="inlineStr">
        <is>
          <t>2025-10-08</t>
        </is>
      </c>
      <c r="B124" s="15" t="inlineStr">
        <is>
          <t>004df246-4942-58a0-b8bb-8bddd774dae8</t>
        </is>
      </c>
      <c r="C124" s="15" t="inlineStr">
        <is>
          <t>NY</t>
        </is>
      </c>
      <c r="D124" s="15" t="inlineStr">
        <is>
          <t>2002 Ringbrothers Mustang</t>
        </is>
      </c>
      <c r="E124" s="15" t="inlineStr">
        <is>
          <t>11 Restomod/Coachbuilt</t>
        </is>
      </c>
      <c r="F124" s="16" t="n">
        <v>1145000</v>
      </c>
      <c r="G124" s="17" t="n">
        <v>0.68</v>
      </c>
      <c r="H124" s="17" t="n">
        <v>1.28</v>
      </c>
      <c r="I124" s="17" t="n">
        <v>0.9691</v>
      </c>
      <c r="J124" s="17" t="n">
        <v>0.53</v>
      </c>
      <c r="K124" s="16">
        <f>ROUND(F124/100*G124*H124*I124/J124,2)</f>
        <v/>
      </c>
      <c r="L124" s="16" t="n">
        <v>18222.88</v>
      </c>
      <c r="M124" s="16">
        <f>L124-K124</f>
        <v/>
      </c>
      <c r="N124" s="15" t="inlineStr">
        <is>
          <t>bind</t>
        </is>
      </c>
      <c r="O124" s="15" t="inlineStr">
        <is>
          <t>bound</t>
        </is>
      </c>
    </row>
    <row r="125">
      <c r="A125" s="3" t="inlineStr">
        <is>
          <t>2025-10-08</t>
        </is>
      </c>
      <c r="B125" s="3" t="inlineStr">
        <is>
          <t>abbf03cc-68f6-530f-86a7-05250988549b</t>
        </is>
      </c>
      <c r="C125" s="3" t="inlineStr">
        <is>
          <t>ND</t>
        </is>
      </c>
      <c r="D125" s="3" t="inlineStr">
        <is>
          <t>2018 Aston Martin DB12</t>
        </is>
      </c>
      <c r="E125" s="3" t="inlineStr">
        <is>
          <t>01 Luxury Sedan/SUV</t>
        </is>
      </c>
      <c r="F125" s="13" t="n">
        <v>355000</v>
      </c>
      <c r="G125" s="14" t="n">
        <v>0.75</v>
      </c>
      <c r="H125" s="14" t="n">
        <v>1.02</v>
      </c>
      <c r="I125" s="14" t="n">
        <v>0.9691</v>
      </c>
      <c r="J125" s="14" t="n">
        <v>0.53</v>
      </c>
      <c r="K125" s="13">
        <f>ROUND(F125/100*G125*H125*I125/J125,2)</f>
        <v/>
      </c>
      <c r="L125" s="13" t="n">
        <v>4965.73</v>
      </c>
      <c r="M125" s="13">
        <f>L125-K125</f>
        <v/>
      </c>
      <c r="N125" s="3" t="inlineStr">
        <is>
          <t>bind</t>
        </is>
      </c>
      <c r="O125" s="3" t="inlineStr">
        <is>
          <t>bound</t>
        </is>
      </c>
    </row>
    <row r="126">
      <c r="A126" s="15" t="inlineStr">
        <is>
          <t>2025-10-16</t>
        </is>
      </c>
      <c r="B126" s="15" t="inlineStr">
        <is>
          <t>8cf924d0-c363-5949-bb69-7c2e73cd977a</t>
        </is>
      </c>
      <c r="C126" s="15" t="inlineStr">
        <is>
          <t>MA</t>
        </is>
      </c>
      <c r="D126" s="15" t="inlineStr">
        <is>
          <t>1995 Mercedes-Benz 280SL Pagoda</t>
        </is>
      </c>
      <c r="E126" s="15" t="inlineStr">
        <is>
          <t>07 Post-War Classic (1946-1972)</t>
        </is>
      </c>
      <c r="F126" s="16" t="n">
        <v>345000</v>
      </c>
      <c r="G126" s="17" t="n">
        <v>0.48</v>
      </c>
      <c r="H126" s="17" t="n">
        <v>1.25</v>
      </c>
      <c r="I126" s="17" t="n">
        <v>0.9691</v>
      </c>
      <c r="J126" s="17" t="n">
        <v>0.53</v>
      </c>
      <c r="K126" s="16">
        <f>ROUND(F126/100*G126*H126*I126/J126,2)</f>
        <v/>
      </c>
      <c r="L126" s="16" t="n">
        <v>3784.98</v>
      </c>
      <c r="M126" s="16">
        <f>L126-K126</f>
        <v/>
      </c>
      <c r="N126" s="15" t="inlineStr">
        <is>
          <t>refer</t>
        </is>
      </c>
      <c r="O126" s="15" t="inlineStr">
        <is>
          <t>indicative</t>
        </is>
      </c>
    </row>
    <row r="127">
      <c r="A127" s="3" t="inlineStr">
        <is>
          <t>2025-10-12</t>
        </is>
      </c>
      <c r="B127" s="3" t="inlineStr">
        <is>
          <t>8786b6ed-374f-5b0f-83aa-c886e5376459</t>
        </is>
      </c>
      <c r="C127" s="3" t="inlineStr">
        <is>
          <t>NC</t>
        </is>
      </c>
      <c r="D127" s="3" t="inlineStr">
        <is>
          <t>2011 Bentley Continental GT</t>
        </is>
      </c>
      <c r="E127" s="3" t="inlineStr">
        <is>
          <t>01 Luxury Sedan/SUV</t>
        </is>
      </c>
      <c r="F127" s="13" t="n">
        <v>555000</v>
      </c>
      <c r="G127" s="14" t="n">
        <v>0.65</v>
      </c>
      <c r="H127" s="14" t="n">
        <v>1.15</v>
      </c>
      <c r="I127" s="14" t="n">
        <v>0.9691</v>
      </c>
      <c r="J127" s="14" t="n">
        <v>0.53</v>
      </c>
      <c r="K127" s="13">
        <f>ROUND(F127/100*G127*H127*I127/J127,2)</f>
        <v/>
      </c>
      <c r="L127" s="13" t="n">
        <v>7585.72</v>
      </c>
      <c r="M127" s="13">
        <f>L127-K127</f>
        <v/>
      </c>
      <c r="N127" s="3" t="inlineStr">
        <is>
          <t>bind</t>
        </is>
      </c>
      <c r="O127" s="3" t="inlineStr">
        <is>
          <t>bound</t>
        </is>
      </c>
    </row>
    <row r="128">
      <c r="A128" s="15" t="inlineStr">
        <is>
          <t>2025-10-22</t>
        </is>
      </c>
      <c r="B128" s="15" t="inlineStr">
        <is>
          <t>5ed14aee-efa0-5d39-aff3-420159a24a84</t>
        </is>
      </c>
      <c r="C128" s="15" t="inlineStr">
        <is>
          <t>IA</t>
        </is>
      </c>
      <c r="D128" s="15" t="inlineStr">
        <is>
          <t>2024 Aston Martin DB5</t>
        </is>
      </c>
      <c r="E128" s="15" t="inlineStr">
        <is>
          <t>07 Post-War Classic (1946-1972)</t>
        </is>
      </c>
      <c r="F128" s="16" t="n">
        <v>1425000</v>
      </c>
      <c r="G128" s="17" t="n">
        <v>0.38</v>
      </c>
      <c r="H128" s="17" t="n">
        <v>1.1</v>
      </c>
      <c r="I128" s="17" t="n">
        <v>0.9691</v>
      </c>
      <c r="J128" s="17" t="n">
        <v>0.53</v>
      </c>
      <c r="K128" s="16">
        <f>ROUND(F128/100*G128*H128*I128/J128,2)</f>
        <v/>
      </c>
      <c r="L128" s="16" t="n">
        <v>10891.4</v>
      </c>
      <c r="M128" s="16">
        <f>L128-K128</f>
        <v/>
      </c>
      <c r="N128" s="15" t="inlineStr">
        <is>
          <t>bind</t>
        </is>
      </c>
      <c r="O128" s="15" t="inlineStr">
        <is>
          <t>bound</t>
        </is>
      </c>
    </row>
    <row r="129">
      <c r="A129" s="3" t="inlineStr">
        <is>
          <t>2025-10-12</t>
        </is>
      </c>
      <c r="B129" s="3" t="inlineStr">
        <is>
          <t>1efdb745-721c-59a5-9ea9-942fa19bb8b6</t>
        </is>
      </c>
      <c r="C129" s="3" t="inlineStr">
        <is>
          <t>GA</t>
        </is>
      </c>
      <c r="D129" s="3" t="inlineStr">
        <is>
          <t>2022 Bentley 4.5 Litre</t>
        </is>
      </c>
      <c r="E129" s="3" t="inlineStr">
        <is>
          <t>06 Vintage Pre-War (pre-1946)</t>
        </is>
      </c>
      <c r="F129" s="13" t="n">
        <v>720000</v>
      </c>
      <c r="G129" s="14" t="n">
        <v>0.38</v>
      </c>
      <c r="H129" s="14" t="n">
        <v>1.12</v>
      </c>
      <c r="I129" s="14" t="n">
        <v>0.9691</v>
      </c>
      <c r="J129" s="14" t="n">
        <v>0.53</v>
      </c>
      <c r="K129" s="13">
        <f>ROUND(F129/100*G129*H129*I129/J129,2)</f>
        <v/>
      </c>
      <c r="L129" s="13" t="n">
        <v>5603.08</v>
      </c>
      <c r="M129" s="13">
        <f>L129-K129</f>
        <v/>
      </c>
      <c r="N129" s="3" t="inlineStr">
        <is>
          <t>bind</t>
        </is>
      </c>
      <c r="O129" s="3" t="inlineStr">
        <is>
          <t>bound</t>
        </is>
      </c>
    </row>
    <row r="130">
      <c r="A130" s="15" t="inlineStr">
        <is>
          <t>2025-10-16</t>
        </is>
      </c>
      <c r="B130" s="15" t="inlineStr">
        <is>
          <t>706f39de-0365-5e08-908b-a940a00ab358</t>
        </is>
      </c>
      <c r="C130" s="15" t="inlineStr">
        <is>
          <t>OR</t>
        </is>
      </c>
      <c r="D130" s="15" t="inlineStr">
        <is>
          <t>1956 Mercedes-Benz AMG GT</t>
        </is>
      </c>
      <c r="E130" s="15" t="inlineStr">
        <is>
          <t>01 Luxury Sedan/SUV</t>
        </is>
      </c>
      <c r="F130" s="16" t="n">
        <v>370000</v>
      </c>
      <c r="G130" s="17" t="n">
        <v>0.75</v>
      </c>
      <c r="H130" s="17" t="n">
        <v>1.13</v>
      </c>
      <c r="I130" s="17" t="n">
        <v>0.9691</v>
      </c>
      <c r="J130" s="17" t="n">
        <v>0.53</v>
      </c>
      <c r="K130" s="16">
        <f>ROUND(F130/100*G130*H130*I130/J130,2)</f>
        <v/>
      </c>
      <c r="L130" s="16" t="n">
        <v>5733.69</v>
      </c>
      <c r="M130" s="16">
        <f>L130-K130</f>
        <v/>
      </c>
      <c r="N130" s="15" t="inlineStr">
        <is>
          <t>bind</t>
        </is>
      </c>
      <c r="O130" s="15" t="inlineStr">
        <is>
          <t>bound</t>
        </is>
      </c>
    </row>
    <row r="131">
      <c r="A131" s="3" t="inlineStr">
        <is>
          <t>2025-10-30</t>
        </is>
      </c>
      <c r="B131" s="3" t="inlineStr">
        <is>
          <t>9aa41995-902a-5211-8bf4-965360d6a86e</t>
        </is>
      </c>
      <c r="C131" s="3" t="inlineStr">
        <is>
          <t>CO</t>
        </is>
      </c>
      <c r="D131" s="3" t="inlineStr">
        <is>
          <t>2000 BMW M8 Competition</t>
        </is>
      </c>
      <c r="E131" s="3" t="inlineStr">
        <is>
          <t>01 Luxury Sedan/SUV</t>
        </is>
      </c>
      <c r="F131" s="13" t="n">
        <v>205000</v>
      </c>
      <c r="G131" s="14" t="n">
        <v>0.92</v>
      </c>
      <c r="H131" s="14" t="n">
        <v>1.1</v>
      </c>
      <c r="I131" s="14" t="n">
        <v>0.9691</v>
      </c>
      <c r="J131" s="14" t="n">
        <v>0.53</v>
      </c>
      <c r="K131" s="13">
        <f>ROUND(F131/100*G131*H131*I131/J131,2)</f>
        <v/>
      </c>
      <c r="L131" s="13" t="n">
        <v>3793.39</v>
      </c>
      <c r="M131" s="13">
        <f>L131-K131</f>
        <v/>
      </c>
      <c r="N131" s="3" t="inlineStr">
        <is>
          <t>bind</t>
        </is>
      </c>
      <c r="O131" s="3" t="inlineStr">
        <is>
          <t>bound</t>
        </is>
      </c>
    </row>
    <row r="132">
      <c r="A132" s="15" t="inlineStr">
        <is>
          <t>2025-10-13</t>
        </is>
      </c>
      <c r="B132" s="15" t="inlineStr">
        <is>
          <t>509a5c54-5e3d-5824-8b71-3dd54b72334e</t>
        </is>
      </c>
      <c r="C132" s="15" t="inlineStr">
        <is>
          <t>NY</t>
        </is>
      </c>
      <c r="D132" s="15" t="inlineStr">
        <is>
          <t>1983 Ferrari 296 GTB</t>
        </is>
      </c>
      <c r="E132" s="15" t="inlineStr">
        <is>
          <t>03 Supercar</t>
        </is>
      </c>
      <c r="F132" s="16" t="n">
        <v>490000</v>
      </c>
      <c r="G132" s="17" t="n">
        <v>1.15</v>
      </c>
      <c r="H132" s="17" t="n">
        <v>1.28</v>
      </c>
      <c r="I132" s="17" t="n">
        <v>0.9691</v>
      </c>
      <c r="J132" s="17" t="n">
        <v>0.53</v>
      </c>
      <c r="K132" s="16">
        <f>ROUND(F132/100*G132*H132*I132/J132,2)</f>
        <v/>
      </c>
      <c r="L132" s="16" t="n">
        <v>13188.54</v>
      </c>
      <c r="M132" s="16">
        <f>L132-K132</f>
        <v/>
      </c>
      <c r="N132" s="15" t="inlineStr">
        <is>
          <t>bind</t>
        </is>
      </c>
      <c r="O132" s="15" t="inlineStr">
        <is>
          <t>bound</t>
        </is>
      </c>
    </row>
    <row r="133">
      <c r="A133" s="3" t="inlineStr">
        <is>
          <t>2025-10-22</t>
        </is>
      </c>
      <c r="B133" s="3" t="inlineStr">
        <is>
          <t>7e23228a-2cfb-52de-9b64-fc08f9388701</t>
        </is>
      </c>
      <c r="C133" s="3" t="inlineStr">
        <is>
          <t>TX</t>
        </is>
      </c>
      <c r="D133" s="3" t="inlineStr">
        <is>
          <t>1977 Mercedes-Benz 280SL Pagoda</t>
        </is>
      </c>
      <c r="E133" s="3" t="inlineStr">
        <is>
          <t>07 Post-War Classic (1946-1972)</t>
        </is>
      </c>
      <c r="F133" s="13" t="n">
        <v>835000</v>
      </c>
      <c r="G133" s="14" t="n">
        <v>0.43</v>
      </c>
      <c r="H133" s="14" t="n">
        <v>1.15</v>
      </c>
      <c r="I133" s="14" t="n">
        <v>0.9691</v>
      </c>
      <c r="J133" s="14" t="n">
        <v>0.53</v>
      </c>
      <c r="K133" s="13">
        <f>ROUND(F133/100*G133*H133*I133/J133,2)</f>
        <v/>
      </c>
      <c r="L133" s="13" t="n">
        <v>7549.98</v>
      </c>
      <c r="M133" s="13">
        <f>L133-K133</f>
        <v/>
      </c>
      <c r="N133" s="3" t="inlineStr">
        <is>
          <t>bind</t>
        </is>
      </c>
      <c r="O133" s="3" t="inlineStr">
        <is>
          <t>bound</t>
        </is>
      </c>
    </row>
    <row r="134">
      <c r="A134" s="15" t="inlineStr">
        <is>
          <t>2025-10-02</t>
        </is>
      </c>
      <c r="B134" s="15" t="inlineStr">
        <is>
          <t>21dd9ca7-cdd6-5f7e-a15e-d24bfb969648</t>
        </is>
      </c>
      <c r="C134" s="15" t="inlineStr">
        <is>
          <t>ME</t>
        </is>
      </c>
      <c r="D134" s="15" t="inlineStr">
        <is>
          <t>1993 Bentley Continental GT</t>
        </is>
      </c>
      <c r="E134" s="15" t="inlineStr">
        <is>
          <t>01 Luxury Sedan/SUV</t>
        </is>
      </c>
      <c r="F134" s="16" t="n">
        <v>1170000</v>
      </c>
      <c r="G134" s="17" t="n">
        <v>0.55</v>
      </c>
      <c r="H134" s="17" t="n">
        <v>1.08</v>
      </c>
      <c r="I134" s="17" t="n">
        <v>0.9691</v>
      </c>
      <c r="J134" s="17" t="n">
        <v>0.53</v>
      </c>
      <c r="K134" s="16">
        <f>ROUND(F134/100*G134*H134*I134/J134,2)</f>
        <v/>
      </c>
      <c r="L134" s="16" t="n">
        <v>12707.64</v>
      </c>
      <c r="M134" s="16">
        <f>L134-K134</f>
        <v/>
      </c>
      <c r="N134" s="15" t="inlineStr">
        <is>
          <t>bind</t>
        </is>
      </c>
      <c r="O134" s="15" t="inlineStr">
        <is>
          <t>bound</t>
        </is>
      </c>
    </row>
    <row r="135">
      <c r="A135" s="3" t="inlineStr">
        <is>
          <t>2025-10-09</t>
        </is>
      </c>
      <c r="B135" s="3" t="inlineStr">
        <is>
          <t>e6f2ceab-7cd1-527b-a579-db47898fff6e</t>
        </is>
      </c>
      <c r="C135" s="3" t="inlineStr">
        <is>
          <t>GA</t>
        </is>
      </c>
      <c r="D135" s="3" t="inlineStr">
        <is>
          <t>1974 Maserati GranTurismo</t>
        </is>
      </c>
      <c r="E135" s="3" t="inlineStr">
        <is>
          <t>01 Luxury Sedan/SUV</t>
        </is>
      </c>
      <c r="F135" s="13" t="n">
        <v>130000</v>
      </c>
      <c r="G135" s="14" t="n">
        <v>0.92</v>
      </c>
      <c r="H135" s="14" t="n">
        <v>1.12</v>
      </c>
      <c r="I135" s="14" t="n">
        <v>0.9691</v>
      </c>
      <c r="J135" s="14" t="n">
        <v>0.53</v>
      </c>
      <c r="K135" s="13">
        <f>ROUND(F135/100*G135*H135*I135/J135,2)</f>
        <v/>
      </c>
      <c r="L135" s="13" t="n">
        <v>2449.3</v>
      </c>
      <c r="M135" s="13">
        <f>L135-K135</f>
        <v/>
      </c>
      <c r="N135" s="3" t="inlineStr">
        <is>
          <t>refer</t>
        </is>
      </c>
      <c r="O135" s="3" t="inlineStr">
        <is>
          <t>indicative</t>
        </is>
      </c>
    </row>
    <row r="136">
      <c r="A136" s="15" t="inlineStr">
        <is>
          <t>2025-10-01</t>
        </is>
      </c>
      <c r="B136" s="15" t="inlineStr">
        <is>
          <t>bdfdeffc-a728-5b9c-885b-0b068a98b670</t>
        </is>
      </c>
      <c r="C136" s="15" t="inlineStr">
        <is>
          <t>WA</t>
        </is>
      </c>
      <c r="D136" s="15" t="inlineStr">
        <is>
          <t>1984 McLaren 750S</t>
        </is>
      </c>
      <c r="E136" s="15" t="inlineStr">
        <is>
          <t>03 Supercar</t>
        </is>
      </c>
      <c r="F136" s="16" t="n">
        <v>1225000</v>
      </c>
      <c r="G136" s="17" t="n">
        <v>0.8</v>
      </c>
      <c r="H136" s="17" t="n">
        <v>0.96</v>
      </c>
      <c r="I136" s="17" t="n">
        <v>0.9691</v>
      </c>
      <c r="J136" s="17" t="n">
        <v>0.53</v>
      </c>
      <c r="K136" s="16">
        <f>ROUND(F136/100*G136*H136*I136/J136,2)</f>
        <v/>
      </c>
      <c r="L136" s="16" t="n">
        <v>17202.44</v>
      </c>
      <c r="M136" s="16">
        <f>L136-K136</f>
        <v/>
      </c>
      <c r="N136" s="15" t="inlineStr">
        <is>
          <t>bind</t>
        </is>
      </c>
      <c r="O136" s="15" t="inlineStr">
        <is>
          <t>bound</t>
        </is>
      </c>
    </row>
    <row r="137">
      <c r="A137" s="3" t="inlineStr">
        <is>
          <t>2025-10-17</t>
        </is>
      </c>
      <c r="B137" s="3" t="inlineStr">
        <is>
          <t>2453b376-b3ed-5563-836e-e3d871ec5a1b</t>
        </is>
      </c>
      <c r="C137" s="3" t="inlineStr">
        <is>
          <t>IL</t>
        </is>
      </c>
      <c r="D137" s="3" t="inlineStr">
        <is>
          <t>1968 Mercedes-Benz AMG GT</t>
        </is>
      </c>
      <c r="E137" s="3" t="inlineStr">
        <is>
          <t>01 Luxury Sedan/SUV</t>
        </is>
      </c>
      <c r="F137" s="13" t="n">
        <v>445000</v>
      </c>
      <c r="G137" s="14" t="n">
        <v>0.75</v>
      </c>
      <c r="H137" s="14" t="n">
        <v>1.36</v>
      </c>
      <c r="I137" s="14" t="n">
        <v>0.9691</v>
      </c>
      <c r="J137" s="14" t="n">
        <v>0.53</v>
      </c>
      <c r="K137" s="13">
        <f>ROUND(F137/100*G137*H137*I137/J137,2)</f>
        <v/>
      </c>
      <c r="L137" s="13" t="n">
        <v>8299.52</v>
      </c>
      <c r="M137" s="13">
        <f>L137-K137</f>
        <v/>
      </c>
      <c r="N137" s="3" t="inlineStr">
        <is>
          <t>refer</t>
        </is>
      </c>
      <c r="O137" s="3" t="inlineStr">
        <is>
          <t>indicative</t>
        </is>
      </c>
    </row>
    <row r="138">
      <c r="A138" s="15" t="inlineStr">
        <is>
          <t>2025-10-15</t>
        </is>
      </c>
      <c r="B138" s="15" t="inlineStr">
        <is>
          <t>861930af-ef51-5014-94b9-12e5cba6d8dd</t>
        </is>
      </c>
      <c r="C138" s="15" t="inlineStr">
        <is>
          <t>ND</t>
        </is>
      </c>
      <c r="D138" s="15" t="inlineStr">
        <is>
          <t>2007 Mercedes-Benz 280SL Pagoda</t>
        </is>
      </c>
      <c r="E138" s="15" t="inlineStr">
        <is>
          <t>07 Post-War Classic (1946-1972)</t>
        </is>
      </c>
      <c r="F138" s="16" t="n">
        <v>305000</v>
      </c>
      <c r="G138" s="17" t="n">
        <v>0.48</v>
      </c>
      <c r="H138" s="17" t="n">
        <v>1.02</v>
      </c>
      <c r="I138" s="17" t="n">
        <v>0.9691</v>
      </c>
      <c r="J138" s="17" t="n">
        <v>0.53</v>
      </c>
      <c r="K138" s="16">
        <f>ROUND(F138/100*G138*H138*I138/J138,2)</f>
        <v/>
      </c>
      <c r="L138" s="16" t="n">
        <v>2730.45</v>
      </c>
      <c r="M138" s="16">
        <f>L138-K138</f>
        <v/>
      </c>
      <c r="N138" s="15" t="inlineStr">
        <is>
          <t>decline</t>
        </is>
      </c>
      <c r="O138" s="15" t="inlineStr">
        <is>
          <t>indicative</t>
        </is>
      </c>
    </row>
    <row r="139">
      <c r="A139" s="3" t="inlineStr">
        <is>
          <t>2025-10-01</t>
        </is>
      </c>
      <c r="B139" s="3" t="inlineStr">
        <is>
          <t>6b490cce-e875-5b1c-a9f3-ac779276447f</t>
        </is>
      </c>
      <c r="C139" s="3" t="inlineStr">
        <is>
          <t>NJ</t>
        </is>
      </c>
      <c r="D139" s="3" t="inlineStr">
        <is>
          <t>1997 BMW M8 Competition</t>
        </is>
      </c>
      <c r="E139" s="3" t="inlineStr">
        <is>
          <t>01 Luxury Sedan/SUV</t>
        </is>
      </c>
      <c r="F139" s="13" t="n">
        <v>245000</v>
      </c>
      <c r="G139" s="14" t="n">
        <v>0.92</v>
      </c>
      <c r="H139" s="14" t="n">
        <v>0.91</v>
      </c>
      <c r="I139" s="14" t="n">
        <v>0.9691</v>
      </c>
      <c r="J139" s="14" t="n">
        <v>0.53</v>
      </c>
      <c r="K139" s="13">
        <f>ROUND(F139/100*G139*H139*I139/J139,2)</f>
        <v/>
      </c>
      <c r="L139" s="13" t="n">
        <v>3750.49</v>
      </c>
      <c r="M139" s="13">
        <f>L139-K139</f>
        <v/>
      </c>
      <c r="N139" s="3" t="inlineStr">
        <is>
          <t>refer</t>
        </is>
      </c>
      <c r="O139" s="3" t="inlineStr">
        <is>
          <t>indicative</t>
        </is>
      </c>
    </row>
    <row r="140">
      <c r="A140" s="15" t="inlineStr">
        <is>
          <t>2025-10-12</t>
        </is>
      </c>
      <c r="B140" s="15" t="inlineStr">
        <is>
          <t>fbe5997c-bc47-54de-b476-b6824a0ed51e</t>
        </is>
      </c>
      <c r="C140" s="15" t="inlineStr">
        <is>
          <t>CA</t>
        </is>
      </c>
      <c r="D140" s="15" t="inlineStr">
        <is>
          <t>2007 Mercedes-Benz AMG GT</t>
        </is>
      </c>
      <c r="E140" s="15" t="inlineStr">
        <is>
          <t>01 Luxury Sedan/SUV</t>
        </is>
      </c>
      <c r="F140" s="16" t="n">
        <v>530000</v>
      </c>
      <c r="G140" s="17" t="n">
        <v>0.65</v>
      </c>
      <c r="H140" s="17" t="n">
        <v>1.35</v>
      </c>
      <c r="I140" s="17" t="n">
        <v>0.9691</v>
      </c>
      <c r="J140" s="17" t="n">
        <v>0.53</v>
      </c>
      <c r="K140" s="16">
        <f>ROUND(F140/100*G140*H140*I140/J140,2)</f>
        <v/>
      </c>
      <c r="L140" s="16" t="n">
        <v>8503.85</v>
      </c>
      <c r="M140" s="16">
        <f>L140-K140</f>
        <v/>
      </c>
      <c r="N140" s="15" t="inlineStr">
        <is>
          <t>decline</t>
        </is>
      </c>
      <c r="O140" s="15" t="inlineStr">
        <is>
          <t>indicative</t>
        </is>
      </c>
    </row>
    <row r="141">
      <c r="A141" s="3" t="inlineStr">
        <is>
          <t>2025-10-21</t>
        </is>
      </c>
      <c r="B141" s="3" t="inlineStr">
        <is>
          <t>a3fba5a0-e17a-5553-88ce-51ff0951b34c</t>
        </is>
      </c>
      <c r="C141" s="3" t="inlineStr">
        <is>
          <t>ME</t>
        </is>
      </c>
      <c r="D141" s="3" t="inlineStr">
        <is>
          <t>1978 Porsche 911 Turbo S</t>
        </is>
      </c>
      <c r="E141" s="3" t="inlineStr">
        <is>
          <t>01 Luxury Sedan/SUV</t>
        </is>
      </c>
      <c r="F141" s="13" t="n">
        <v>235000</v>
      </c>
      <c r="G141" s="14" t="n">
        <v>0.92</v>
      </c>
      <c r="H141" s="14" t="n">
        <v>1.08</v>
      </c>
      <c r="I141" s="14" t="n">
        <v>0.9691</v>
      </c>
      <c r="J141" s="14" t="n">
        <v>0.53</v>
      </c>
      <c r="K141" s="13">
        <f>ROUND(F141/100*G141*H141*I141/J141,2)</f>
        <v/>
      </c>
      <c r="L141" s="13" t="n">
        <v>4269.45</v>
      </c>
      <c r="M141" s="13">
        <f>L141-K141</f>
        <v/>
      </c>
      <c r="N141" s="3" t="inlineStr">
        <is>
          <t>bind</t>
        </is>
      </c>
      <c r="O141" s="3" t="inlineStr">
        <is>
          <t>bound</t>
        </is>
      </c>
    </row>
    <row r="142">
      <c r="A142" s="15" t="inlineStr">
        <is>
          <t>2025-10-15</t>
        </is>
      </c>
      <c r="B142" s="15" t="inlineStr">
        <is>
          <t>f4c7bea2-39e3-56d0-aa5b-4da741b228df</t>
        </is>
      </c>
      <c r="C142" s="15" t="inlineStr">
        <is>
          <t>NY</t>
        </is>
      </c>
      <c r="D142" s="15" t="inlineStr">
        <is>
          <t>1993 Porsche 911 Turbo S</t>
        </is>
      </c>
      <c r="E142" s="15" t="inlineStr">
        <is>
          <t>01 Luxury Sedan/SUV</t>
        </is>
      </c>
      <c r="F142" s="16" t="n">
        <v>390000</v>
      </c>
      <c r="G142" s="17" t="n">
        <v>0.75</v>
      </c>
      <c r="H142" s="17" t="n">
        <v>1.28</v>
      </c>
      <c r="I142" s="17" t="n">
        <v>0.9691</v>
      </c>
      <c r="J142" s="17" t="n">
        <v>0.53</v>
      </c>
      <c r="K142" s="16">
        <f>ROUND(F142/100*G142*H142*I142/J142,2)</f>
        <v/>
      </c>
      <c r="L142" s="16" t="n">
        <v>6845.87</v>
      </c>
      <c r="M142" s="16">
        <f>L142-K142</f>
        <v/>
      </c>
      <c r="N142" s="15" t="inlineStr">
        <is>
          <t>decline</t>
        </is>
      </c>
      <c r="O142" s="15" t="inlineStr">
        <is>
          <t>indicative</t>
        </is>
      </c>
    </row>
    <row r="143">
      <c r="A143" s="3" t="inlineStr">
        <is>
          <t>2025-10-31</t>
        </is>
      </c>
      <c r="B143" s="3" t="inlineStr">
        <is>
          <t>06c2d764-584f-5149-aca9-a3ba4c86ff90</t>
        </is>
      </c>
      <c r="C143" s="3" t="inlineStr">
        <is>
          <t>NH</t>
        </is>
      </c>
      <c r="D143" s="3" t="inlineStr">
        <is>
          <t>1994 Maserati GranTurismo</t>
        </is>
      </c>
      <c r="E143" s="3" t="inlineStr">
        <is>
          <t>01 Luxury Sedan/SUV</t>
        </is>
      </c>
      <c r="F143" s="13" t="n">
        <v>390000</v>
      </c>
      <c r="G143" s="14" t="n">
        <v>0.75</v>
      </c>
      <c r="H143" s="14" t="n">
        <v>1.04</v>
      </c>
      <c r="I143" s="14" t="n">
        <v>0.9691</v>
      </c>
      <c r="J143" s="14" t="n">
        <v>0.53</v>
      </c>
      <c r="K143" s="13">
        <f>ROUND(F143/100*G143*H143*I143/J143,2)</f>
        <v/>
      </c>
      <c r="L143" s="13" t="n">
        <v>5562.27</v>
      </c>
      <c r="M143" s="13">
        <f>L143-K143</f>
        <v/>
      </c>
      <c r="N143" s="3" t="inlineStr">
        <is>
          <t>bind</t>
        </is>
      </c>
      <c r="O143" s="3" t="inlineStr">
        <is>
          <t>bound</t>
        </is>
      </c>
    </row>
    <row r="144">
      <c r="A144" s="15" t="inlineStr">
        <is>
          <t>2025-10-27</t>
        </is>
      </c>
      <c r="B144" s="15" t="inlineStr">
        <is>
          <t>368aa656-6c6d-534a-a039-175de55fc2da</t>
        </is>
      </c>
      <c r="C144" s="15" t="inlineStr">
        <is>
          <t>TX</t>
        </is>
      </c>
      <c r="D144" s="15" t="inlineStr">
        <is>
          <t>2020 Ferrari SF90 Stradale</t>
        </is>
      </c>
      <c r="E144" s="15" t="inlineStr">
        <is>
          <t>03 Supercar</t>
        </is>
      </c>
      <c r="F144" s="16" t="n">
        <v>1950000</v>
      </c>
      <c r="G144" s="17" t="n">
        <v>0.8</v>
      </c>
      <c r="H144" s="17" t="n">
        <v>1.15</v>
      </c>
      <c r="I144" s="17" t="n">
        <v>0.9691</v>
      </c>
      <c r="J144" s="17" t="n">
        <v>0.53</v>
      </c>
      <c r="K144" s="16">
        <f>ROUND(F144/100*G144*H144*I144/J144,2)</f>
        <v/>
      </c>
      <c r="L144" s="16" t="n">
        <v>32803.12</v>
      </c>
      <c r="M144" s="16">
        <f>L144-K144</f>
        <v/>
      </c>
      <c r="N144" s="15" t="inlineStr">
        <is>
          <t>refer</t>
        </is>
      </c>
      <c r="O144" s="15" t="inlineStr">
        <is>
          <t>indicative</t>
        </is>
      </c>
    </row>
    <row r="145">
      <c r="A145" s="3" t="inlineStr">
        <is>
          <t>2025-10-11</t>
        </is>
      </c>
      <c r="B145" s="3" t="inlineStr">
        <is>
          <t>95cd8a22-44b9-5184-b5ad-5652fc656eba</t>
        </is>
      </c>
      <c r="C145" s="3" t="inlineStr">
        <is>
          <t>OH</t>
        </is>
      </c>
      <c r="D145" s="3" t="inlineStr">
        <is>
          <t>1971 Porsche 911 Turbo S</t>
        </is>
      </c>
      <c r="E145" s="3" t="inlineStr">
        <is>
          <t>01 Luxury Sedan/SUV</t>
        </is>
      </c>
      <c r="F145" s="13" t="n">
        <v>1950000</v>
      </c>
      <c r="G145" s="14" t="n">
        <v>0.55</v>
      </c>
      <c r="H145" s="14" t="n">
        <v>1.39</v>
      </c>
      <c r="I145" s="14" t="n">
        <v>0.9691</v>
      </c>
      <c r="J145" s="14" t="n">
        <v>0.53</v>
      </c>
      <c r="K145" s="13">
        <f>ROUND(F145/100*G145*H145*I145/J145,2)</f>
        <v/>
      </c>
      <c r="L145" s="13" t="n">
        <v>27258.68</v>
      </c>
      <c r="M145" s="13">
        <f>L145-K145</f>
        <v/>
      </c>
      <c r="N145" s="3" t="inlineStr">
        <is>
          <t>bind</t>
        </is>
      </c>
      <c r="O145" s="3" t="inlineStr">
        <is>
          <t>bound</t>
        </is>
      </c>
    </row>
    <row r="146">
      <c r="A146" s="15" t="inlineStr">
        <is>
          <t>2025-10-09</t>
        </is>
      </c>
      <c r="B146" s="15" t="inlineStr">
        <is>
          <t>2b5ff8ad-8649-530f-9f23-99b2285af446</t>
        </is>
      </c>
      <c r="C146" s="15" t="inlineStr">
        <is>
          <t>NY</t>
        </is>
      </c>
      <c r="D146" s="15" t="inlineStr">
        <is>
          <t>1955 Maserati GranTurismo</t>
        </is>
      </c>
      <c r="E146" s="15" t="inlineStr">
        <is>
          <t>01 Luxury Sedan/SUV</t>
        </is>
      </c>
      <c r="F146" s="16" t="n">
        <v>615000</v>
      </c>
      <c r="G146" s="17" t="n">
        <v>0.65</v>
      </c>
      <c r="H146" s="17" t="n">
        <v>1.28</v>
      </c>
      <c r="I146" s="17" t="n">
        <v>0.9691</v>
      </c>
      <c r="J146" s="17" t="n">
        <v>0.53</v>
      </c>
      <c r="K146" s="16">
        <f>ROUND(F146/100*G146*H146*I146/J146,2)</f>
        <v/>
      </c>
      <c r="L146" s="16" t="n">
        <v>9356.02</v>
      </c>
      <c r="M146" s="16">
        <f>L146-K146</f>
        <v/>
      </c>
      <c r="N146" s="15" t="inlineStr">
        <is>
          <t>refer</t>
        </is>
      </c>
      <c r="O146" s="15" t="inlineStr">
        <is>
          <t>indicative</t>
        </is>
      </c>
    </row>
    <row r="147">
      <c r="A147" s="3" t="inlineStr">
        <is>
          <t>2025-10-22</t>
        </is>
      </c>
      <c r="B147" s="3" t="inlineStr">
        <is>
          <t>abf9552b-3784-507c-99d6-19a2658ee7d3</t>
        </is>
      </c>
      <c r="C147" s="3" t="inlineStr">
        <is>
          <t>MT</t>
        </is>
      </c>
      <c r="D147" s="3" t="inlineStr">
        <is>
          <t>1991 Maserati GranTurismo</t>
        </is>
      </c>
      <c r="E147" s="3" t="inlineStr">
        <is>
          <t>01 Luxury Sedan/SUV</t>
        </is>
      </c>
      <c r="F147" s="13" t="n">
        <v>575000</v>
      </c>
      <c r="G147" s="14" t="n">
        <v>0.65</v>
      </c>
      <c r="H147" s="14" t="n">
        <v>0.93</v>
      </c>
      <c r="I147" s="14" t="n">
        <v>0.9691</v>
      </c>
      <c r="J147" s="14" t="n">
        <v>0.53</v>
      </c>
      <c r="K147" s="13">
        <f>ROUND(F147/100*G147*H147*I147/J147,2)</f>
        <v/>
      </c>
      <c r="L147" s="13" t="n">
        <v>6355.6</v>
      </c>
      <c r="M147" s="13">
        <f>L147-K147</f>
        <v/>
      </c>
      <c r="N147" s="3" t="inlineStr">
        <is>
          <t>decline</t>
        </is>
      </c>
      <c r="O147" s="3" t="inlineStr">
        <is>
          <t>indicative</t>
        </is>
      </c>
    </row>
    <row r="148">
      <c r="A148" s="15" t="inlineStr">
        <is>
          <t>2025-10-19</t>
        </is>
      </c>
      <c r="B148" s="15" t="inlineStr">
        <is>
          <t>1883b140-9141-5a8e-8bf1-48e994f0e5af</t>
        </is>
      </c>
      <c r="C148" s="15" t="inlineStr">
        <is>
          <t>IL</t>
        </is>
      </c>
      <c r="D148" s="15" t="inlineStr">
        <is>
          <t>2008 Ferrari 296 GTB</t>
        </is>
      </c>
      <c r="E148" s="15" t="inlineStr">
        <is>
          <t>03 Supercar</t>
        </is>
      </c>
      <c r="F148" s="16" t="n">
        <v>1455000</v>
      </c>
      <c r="G148" s="17" t="n">
        <v>0.8</v>
      </c>
      <c r="H148" s="17" t="n">
        <v>1.36</v>
      </c>
      <c r="I148" s="17" t="n">
        <v>0.9691</v>
      </c>
      <c r="J148" s="17" t="n">
        <v>0.53</v>
      </c>
      <c r="K148" s="16">
        <f>ROUND(F148/100*G148*H148*I148/J148,2)</f>
        <v/>
      </c>
      <c r="L148" s="16" t="n">
        <v>28945.74</v>
      </c>
      <c r="M148" s="16">
        <f>L148-K148</f>
        <v/>
      </c>
      <c r="N148" s="15" t="inlineStr">
        <is>
          <t>bind</t>
        </is>
      </c>
      <c r="O148" s="15" t="inlineStr">
        <is>
          <t>bound</t>
        </is>
      </c>
    </row>
    <row r="149">
      <c r="A149" s="3" t="inlineStr">
        <is>
          <t>2025-10-25</t>
        </is>
      </c>
      <c r="B149" s="3" t="inlineStr">
        <is>
          <t>796cb312-61fb-5a69-9eb8-4dda1d860266</t>
        </is>
      </c>
      <c r="C149" s="3" t="inlineStr">
        <is>
          <t>NM</t>
        </is>
      </c>
      <c r="D149" s="3" t="inlineStr">
        <is>
          <t>1961 Ferrari 296 GTB</t>
        </is>
      </c>
      <c r="E149" s="3" t="inlineStr">
        <is>
          <t>03 Supercar</t>
        </is>
      </c>
      <c r="F149" s="13" t="n">
        <v>1260000</v>
      </c>
      <c r="G149" s="14" t="n">
        <v>0.8</v>
      </c>
      <c r="H149" s="14" t="n">
        <v>1.28</v>
      </c>
      <c r="I149" s="14" t="n">
        <v>0.9691</v>
      </c>
      <c r="J149" s="14" t="n">
        <v>0.53</v>
      </c>
      <c r="K149" s="13">
        <f>ROUND(F149/100*G149*H149*I149/J149,2)</f>
        <v/>
      </c>
      <c r="L149" s="13" t="n">
        <v>23591.92</v>
      </c>
      <c r="M149" s="13">
        <f>L149-K149</f>
        <v/>
      </c>
      <c r="N149" s="3" t="inlineStr">
        <is>
          <t>decline</t>
        </is>
      </c>
      <c r="O149" s="3" t="inlineStr">
        <is>
          <t>indicative</t>
        </is>
      </c>
    </row>
    <row r="150">
      <c r="A150" s="15" t="inlineStr">
        <is>
          <t>2025-10-26</t>
        </is>
      </c>
      <c r="B150" s="15" t="inlineStr">
        <is>
          <t>46ce39f1-d3a4-548c-bbef-3540baa962ec</t>
        </is>
      </c>
      <c r="C150" s="15" t="inlineStr">
        <is>
          <t>VA</t>
        </is>
      </c>
      <c r="D150" s="15" t="inlineStr">
        <is>
          <t>1976 Lamborghini Huracan EVO</t>
        </is>
      </c>
      <c r="E150" s="15" t="inlineStr">
        <is>
          <t>03 Supercar</t>
        </is>
      </c>
      <c r="F150" s="16" t="n">
        <v>355000</v>
      </c>
      <c r="G150" s="17" t="n">
        <v>1.15</v>
      </c>
      <c r="H150" s="17" t="n">
        <v>1.09</v>
      </c>
      <c r="I150" s="17" t="n">
        <v>0.9691</v>
      </c>
      <c r="J150" s="17" t="n">
        <v>0.53</v>
      </c>
      <c r="K150" s="16">
        <f>ROUND(F150/100*G150*H150*I150/J150,2)</f>
        <v/>
      </c>
      <c r="L150" s="16" t="n">
        <v>8136.64</v>
      </c>
      <c r="M150" s="16">
        <f>L150-K150</f>
        <v/>
      </c>
      <c r="N150" s="15" t="inlineStr">
        <is>
          <t>refer</t>
        </is>
      </c>
      <c r="O150" s="15" t="inlineStr">
        <is>
          <t>indicative</t>
        </is>
      </c>
    </row>
    <row r="151">
      <c r="A151" s="3" t="inlineStr">
        <is>
          <t>2025-10-17</t>
        </is>
      </c>
      <c r="B151" s="3" t="inlineStr">
        <is>
          <t>f32fddc6-b9eb-5433-b968-eaf640c4c242</t>
        </is>
      </c>
      <c r="C151" s="3" t="inlineStr">
        <is>
          <t>GA</t>
        </is>
      </c>
      <c r="D151" s="3" t="inlineStr">
        <is>
          <t>1963 Jaguar E-Type Series 1</t>
        </is>
      </c>
      <c r="E151" s="3" t="inlineStr">
        <is>
          <t>07 Post-War Classic (1946-1972)</t>
        </is>
      </c>
      <c r="F151" s="13" t="n">
        <v>430000</v>
      </c>
      <c r="G151" s="14" t="n">
        <v>0.48</v>
      </c>
      <c r="H151" s="14" t="n">
        <v>1.12</v>
      </c>
      <c r="I151" s="14" t="n">
        <v>0.9691</v>
      </c>
      <c r="J151" s="14" t="n">
        <v>0.53</v>
      </c>
      <c r="K151" s="13">
        <f>ROUND(F151/100*G151*H151*I151/J151,2)</f>
        <v/>
      </c>
      <c r="L151" s="13" t="n">
        <v>4226.88</v>
      </c>
      <c r="M151" s="13">
        <f>L151-K151</f>
        <v/>
      </c>
      <c r="N151" s="3" t="inlineStr">
        <is>
          <t>decline</t>
        </is>
      </c>
      <c r="O151" s="3" t="inlineStr">
        <is>
          <t>indicative</t>
        </is>
      </c>
    </row>
    <row r="152">
      <c r="A152" s="15" t="inlineStr">
        <is>
          <t>2025-10-18</t>
        </is>
      </c>
      <c r="B152" s="15" t="inlineStr">
        <is>
          <t>ff046021-72ee-5edc-9df5-9f0e5d6f55ce</t>
        </is>
      </c>
      <c r="C152" s="15" t="inlineStr">
        <is>
          <t>IL</t>
        </is>
      </c>
      <c r="D152" s="15" t="inlineStr">
        <is>
          <t>1991 Mercedes-Benz AMG GT</t>
        </is>
      </c>
      <c r="E152" s="15" t="inlineStr">
        <is>
          <t>01 Luxury Sedan/SUV</t>
        </is>
      </c>
      <c r="F152" s="16" t="n">
        <v>580000</v>
      </c>
      <c r="G152" s="17" t="n">
        <v>0.65</v>
      </c>
      <c r="H152" s="17" t="n">
        <v>1.36</v>
      </c>
      <c r="I152" s="17" t="n">
        <v>0.9691</v>
      </c>
      <c r="J152" s="17" t="n">
        <v>0.53</v>
      </c>
      <c r="K152" s="16">
        <f>ROUND(F152/100*G152*H152*I152/J152,2)</f>
        <v/>
      </c>
      <c r="L152" s="16" t="n">
        <v>9375.030000000001</v>
      </c>
      <c r="M152" s="16">
        <f>L152-K152</f>
        <v/>
      </c>
      <c r="N152" s="15" t="inlineStr">
        <is>
          <t>bind</t>
        </is>
      </c>
      <c r="O152" s="15" t="inlineStr">
        <is>
          <t>bound</t>
        </is>
      </c>
    </row>
    <row r="153">
      <c r="A153" s="3" t="inlineStr">
        <is>
          <t>2025-10-21</t>
        </is>
      </c>
      <c r="B153" s="3" t="inlineStr">
        <is>
          <t>0c52f9f0-b0c7-5928-9f7f-56ff37bc874d</t>
        </is>
      </c>
      <c r="C153" s="3" t="inlineStr">
        <is>
          <t>UT</t>
        </is>
      </c>
      <c r="D153" s="3" t="inlineStr">
        <is>
          <t>1965 Mercedes-Benz AMG GT</t>
        </is>
      </c>
      <c r="E153" s="3" t="inlineStr">
        <is>
          <t>01 Luxury Sedan/SUV</t>
        </is>
      </c>
      <c r="F153" s="13" t="n">
        <v>830000</v>
      </c>
      <c r="G153" s="14" t="n">
        <v>0.65</v>
      </c>
      <c r="H153" s="14" t="n">
        <v>1.35</v>
      </c>
      <c r="I153" s="14" t="n">
        <v>0.9691</v>
      </c>
      <c r="J153" s="14" t="n">
        <v>0.53</v>
      </c>
      <c r="K153" s="13">
        <f>ROUND(F153/100*G153*H153*I153/J153,2)</f>
        <v/>
      </c>
      <c r="L153" s="13" t="n">
        <v>13317.35</v>
      </c>
      <c r="M153" s="13">
        <f>L153-K153</f>
        <v/>
      </c>
      <c r="N153" s="3" t="inlineStr">
        <is>
          <t>bind</t>
        </is>
      </c>
      <c r="O153" s="3" t="inlineStr">
        <is>
          <t>bound</t>
        </is>
      </c>
    </row>
    <row r="154">
      <c r="A154" s="15" t="inlineStr">
        <is>
          <t>2025-10-10</t>
        </is>
      </c>
      <c r="B154" s="15" t="inlineStr">
        <is>
          <t>b216343f-2a35-5765-a28f-0c28fa9d0b10</t>
        </is>
      </c>
      <c r="C154" s="15" t="inlineStr">
        <is>
          <t>CA</t>
        </is>
      </c>
      <c r="D154" s="15" t="inlineStr">
        <is>
          <t>1989 BMW M8 Competition</t>
        </is>
      </c>
      <c r="E154" s="15" t="inlineStr">
        <is>
          <t>01 Luxury Sedan/SUV</t>
        </is>
      </c>
      <c r="F154" s="16" t="n">
        <v>885000</v>
      </c>
      <c r="G154" s="17" t="n">
        <v>0.65</v>
      </c>
      <c r="H154" s="17" t="n">
        <v>1.35</v>
      </c>
      <c r="I154" s="17" t="n">
        <v>0.9691</v>
      </c>
      <c r="J154" s="17" t="n">
        <v>0.53</v>
      </c>
      <c r="K154" s="16">
        <f>ROUND(F154/100*G154*H154*I154/J154,2)</f>
        <v/>
      </c>
      <c r="L154" s="16" t="n">
        <v>14199.82</v>
      </c>
      <c r="M154" s="16">
        <f>L154-K154</f>
        <v/>
      </c>
      <c r="N154" s="15" t="inlineStr">
        <is>
          <t>bind</t>
        </is>
      </c>
      <c r="O154" s="15" t="inlineStr">
        <is>
          <t>bound</t>
        </is>
      </c>
    </row>
    <row r="155">
      <c r="A155" s="3" t="inlineStr">
        <is>
          <t>2025-10-16</t>
        </is>
      </c>
      <c r="B155" s="3" t="inlineStr">
        <is>
          <t>37d87737-cac1-5df1-a54d-42662d769062</t>
        </is>
      </c>
      <c r="C155" s="3" t="inlineStr">
        <is>
          <t>MI</t>
        </is>
      </c>
      <c r="D155" s="3" t="inlineStr">
        <is>
          <t>2012 BMW M8 Competition</t>
        </is>
      </c>
      <c r="E155" s="3" t="inlineStr">
        <is>
          <t>01 Luxury Sedan/SUV</t>
        </is>
      </c>
      <c r="F155" s="13" t="n">
        <v>680000</v>
      </c>
      <c r="G155" s="14" t="n">
        <v>0.65</v>
      </c>
      <c r="H155" s="14" t="n">
        <v>1.55</v>
      </c>
      <c r="I155" s="14" t="n">
        <v>0.9691</v>
      </c>
      <c r="J155" s="14" t="n">
        <v>0.53</v>
      </c>
      <c r="K155" s="13">
        <f>ROUND(F155/100*G155*H155*I155/J155,2)</f>
        <v/>
      </c>
      <c r="L155" s="13" t="n">
        <v>12526.99</v>
      </c>
      <c r="M155" s="13">
        <f>L155-K155</f>
        <v/>
      </c>
      <c r="N155" s="3" t="inlineStr">
        <is>
          <t>decline</t>
        </is>
      </c>
      <c r="O155" s="3" t="inlineStr">
        <is>
          <t>indicative</t>
        </is>
      </c>
    </row>
    <row r="156">
      <c r="A156" s="15" t="inlineStr">
        <is>
          <t>2025-10-14</t>
        </is>
      </c>
      <c r="B156" s="15" t="inlineStr">
        <is>
          <t>241e6221-0c1a-51b0-ac40-5211c6979971</t>
        </is>
      </c>
      <c r="C156" s="15" t="inlineStr">
        <is>
          <t>AK</t>
        </is>
      </c>
      <c r="D156" s="15" t="inlineStr">
        <is>
          <t>1976 Ferrari 296 GTB</t>
        </is>
      </c>
      <c r="E156" s="15" t="inlineStr">
        <is>
          <t>03 Supercar</t>
        </is>
      </c>
      <c r="F156" s="16" t="n">
        <v>655000</v>
      </c>
      <c r="G156" s="17" t="n">
        <v>0.95</v>
      </c>
      <c r="H156" s="17" t="n">
        <v>1.14</v>
      </c>
      <c r="I156" s="17" t="n">
        <v>0.9691</v>
      </c>
      <c r="J156" s="17" t="n">
        <v>0.53</v>
      </c>
      <c r="K156" s="16">
        <f>ROUND(F156/100*G156*H156*I156/J156,2)</f>
        <v/>
      </c>
      <c r="L156" s="16" t="n">
        <v>12970.68</v>
      </c>
      <c r="M156" s="16">
        <f>L156-K156</f>
        <v/>
      </c>
      <c r="N156" s="15" t="inlineStr">
        <is>
          <t>bind</t>
        </is>
      </c>
      <c r="O156" s="15" t="inlineStr">
        <is>
          <t>bound</t>
        </is>
      </c>
    </row>
    <row r="157">
      <c r="A157" s="3" t="inlineStr">
        <is>
          <t>2025-10-01</t>
        </is>
      </c>
      <c r="B157" s="3" t="inlineStr">
        <is>
          <t>6cdf57d5-ea1e-5a7d-9461-e0e101382f46</t>
        </is>
      </c>
      <c r="C157" s="3" t="inlineStr">
        <is>
          <t>MI</t>
        </is>
      </c>
      <c r="D157" s="3" t="inlineStr">
        <is>
          <t>2007 Porsche 911 Turbo S</t>
        </is>
      </c>
      <c r="E157" s="3" t="inlineStr">
        <is>
          <t>01 Luxury Sedan/SUV</t>
        </is>
      </c>
      <c r="F157" s="13" t="n">
        <v>295000</v>
      </c>
      <c r="G157" s="14" t="n">
        <v>0.75</v>
      </c>
      <c r="H157" s="14" t="n">
        <v>1.55</v>
      </c>
      <c r="I157" s="14" t="n">
        <v>0.9691</v>
      </c>
      <c r="J157" s="14" t="n">
        <v>0.53</v>
      </c>
      <c r="K157" s="13">
        <f>ROUND(F157/100*G157*H157*I157/J157,2)</f>
        <v/>
      </c>
      <c r="L157" s="13" t="n">
        <v>6270.58</v>
      </c>
      <c r="M157" s="13">
        <f>L157-K157</f>
        <v/>
      </c>
      <c r="N157" s="3" t="inlineStr">
        <is>
          <t>bind</t>
        </is>
      </c>
      <c r="O157" s="3" t="inlineStr">
        <is>
          <t>bound</t>
        </is>
      </c>
    </row>
    <row r="158">
      <c r="A158" s="15" t="inlineStr">
        <is>
          <t>2025-10-20</t>
        </is>
      </c>
      <c r="B158" s="15" t="inlineStr">
        <is>
          <t>7aa6a1ef-148e-5a5c-b133-8fcf84c4735d</t>
        </is>
      </c>
      <c r="C158" s="15" t="inlineStr">
        <is>
          <t>IL</t>
        </is>
      </c>
      <c r="D158" s="15" t="inlineStr">
        <is>
          <t>1970 Mercedes-Benz 280SL Pagoda</t>
        </is>
      </c>
      <c r="E158" s="15" t="inlineStr">
        <is>
          <t>07 Post-War Classic (1946-1972)</t>
        </is>
      </c>
      <c r="F158" s="16" t="n">
        <v>610000</v>
      </c>
      <c r="G158" s="17" t="n">
        <v>0.43</v>
      </c>
      <c r="H158" s="17" t="n">
        <v>1.36</v>
      </c>
      <c r="I158" s="17" t="n">
        <v>0.9691</v>
      </c>
      <c r="J158" s="17" t="n">
        <v>0.53</v>
      </c>
      <c r="K158" s="16">
        <f>ROUND(F158/100*G158*H158*I158/J158,2)</f>
        <v/>
      </c>
      <c r="L158" s="16" t="n">
        <v>6522.74</v>
      </c>
      <c r="M158" s="16">
        <f>L158-K158</f>
        <v/>
      </c>
      <c r="N158" s="15" t="inlineStr">
        <is>
          <t>decline</t>
        </is>
      </c>
      <c r="O158" s="15" t="inlineStr">
        <is>
          <t>indicative</t>
        </is>
      </c>
    </row>
    <row r="159">
      <c r="A159" s="3" t="inlineStr">
        <is>
          <t>2025-10-11</t>
        </is>
      </c>
      <c r="B159" s="3" t="inlineStr">
        <is>
          <t>da213d9c-0d5f-5630-9517-eef628a0d83a</t>
        </is>
      </c>
      <c r="C159" s="3" t="inlineStr">
        <is>
          <t>MN</t>
        </is>
      </c>
      <c r="D159" s="3" t="inlineStr">
        <is>
          <t>1981 Aston Martin DB12</t>
        </is>
      </c>
      <c r="E159" s="3" t="inlineStr">
        <is>
          <t>01 Luxury Sedan/SUV</t>
        </is>
      </c>
      <c r="F159" s="13" t="n">
        <v>410000</v>
      </c>
      <c r="G159" s="14" t="n">
        <v>0.75</v>
      </c>
      <c r="H159" s="14" t="n">
        <v>1.32</v>
      </c>
      <c r="I159" s="14" t="n">
        <v>0.9691</v>
      </c>
      <c r="J159" s="14" t="n">
        <v>0.53</v>
      </c>
      <c r="K159" s="13">
        <f>ROUND(F159/100*G159*H159*I159/J159,2)</f>
        <v/>
      </c>
      <c r="L159" s="13" t="n">
        <v>7421.84</v>
      </c>
      <c r="M159" s="13">
        <f>L159-K159</f>
        <v/>
      </c>
      <c r="N159" s="3" t="inlineStr">
        <is>
          <t>decline</t>
        </is>
      </c>
      <c r="O159" s="3" t="inlineStr">
        <is>
          <t>indicative</t>
        </is>
      </c>
    </row>
    <row r="160">
      <c r="A160" s="15" t="inlineStr">
        <is>
          <t>2025-10-12</t>
        </is>
      </c>
      <c r="B160" s="15" t="inlineStr">
        <is>
          <t>02b47402-a017-5849-84a0-d2ed376a13c3</t>
        </is>
      </c>
      <c r="C160" s="15" t="inlineStr">
        <is>
          <t>TX</t>
        </is>
      </c>
      <c r="D160" s="15" t="inlineStr">
        <is>
          <t>2010 Icon Derelict</t>
        </is>
      </c>
      <c r="E160" s="15" t="inlineStr">
        <is>
          <t>11 Restomod/Coachbuilt</t>
        </is>
      </c>
      <c r="F160" s="16" t="n">
        <v>955000</v>
      </c>
      <c r="G160" s="17" t="n">
        <v>0.78</v>
      </c>
      <c r="H160" s="17" t="n">
        <v>1.15</v>
      </c>
      <c r="I160" s="17" t="n">
        <v>0.9691</v>
      </c>
      <c r="J160" s="17" t="n">
        <v>0.53</v>
      </c>
      <c r="K160" s="16">
        <f>ROUND(F160/100*G160*H160*I160/J160,2)</f>
        <v/>
      </c>
      <c r="L160" s="16" t="n">
        <v>15663.49</v>
      </c>
      <c r="M160" s="16">
        <f>L160-K160</f>
        <v/>
      </c>
      <c r="N160" s="15" t="inlineStr">
        <is>
          <t>bind</t>
        </is>
      </c>
      <c r="O160" s="15" t="inlineStr">
        <is>
          <t>bound</t>
        </is>
      </c>
    </row>
    <row r="161">
      <c r="A161" s="3" t="inlineStr">
        <is>
          <t>2025-10-27</t>
        </is>
      </c>
      <c r="B161" s="3" t="inlineStr">
        <is>
          <t>08e1de0b-8e8f-53e2-a1be-e89f6cc09d29</t>
        </is>
      </c>
      <c r="C161" s="3" t="inlineStr">
        <is>
          <t>MS</t>
        </is>
      </c>
      <c r="D161" s="3" t="inlineStr">
        <is>
          <t>1984 Ferrari 275 GTB/4</t>
        </is>
      </c>
      <c r="E161" s="3" t="inlineStr">
        <is>
          <t>07 Post-War Classic (1946-1972)</t>
        </is>
      </c>
      <c r="F161" s="13" t="n">
        <v>295000</v>
      </c>
      <c r="G161" s="14" t="n">
        <v>0.48</v>
      </c>
      <c r="H161" s="14" t="n">
        <v>1.19</v>
      </c>
      <c r="I161" s="14" t="n">
        <v>0.9691</v>
      </c>
      <c r="J161" s="14" t="n">
        <v>0.53</v>
      </c>
      <c r="K161" s="13">
        <f>ROUND(F161/100*G161*H161*I161/J161,2)</f>
        <v/>
      </c>
      <c r="L161" s="13" t="n">
        <v>3081.08</v>
      </c>
      <c r="M161" s="13">
        <f>L161-K161</f>
        <v/>
      </c>
      <c r="N161" s="3" t="inlineStr">
        <is>
          <t>bind</t>
        </is>
      </c>
      <c r="O161" s="3" t="inlineStr">
        <is>
          <t>bound</t>
        </is>
      </c>
    </row>
    <row r="162">
      <c r="A162" s="15" t="inlineStr">
        <is>
          <t>2025-10-22</t>
        </is>
      </c>
      <c r="B162" s="15" t="inlineStr">
        <is>
          <t>50df8112-01f4-52de-b884-53ea59417737</t>
        </is>
      </c>
      <c r="C162" s="15" t="inlineStr">
        <is>
          <t>FL</t>
        </is>
      </c>
      <c r="D162" s="15" t="inlineStr">
        <is>
          <t>1995 Aston Martin DB12</t>
        </is>
      </c>
      <c r="E162" s="15" t="inlineStr">
        <is>
          <t>01 Luxury Sedan/SUV</t>
        </is>
      </c>
      <c r="F162" s="16" t="n">
        <v>475000</v>
      </c>
      <c r="G162" s="17" t="n">
        <v>0.75</v>
      </c>
      <c r="H162" s="17" t="n">
        <v>1.42</v>
      </c>
      <c r="I162" s="17" t="n">
        <v>0.9691</v>
      </c>
      <c r="J162" s="17" t="n">
        <v>0.53</v>
      </c>
      <c r="K162" s="16">
        <f>ROUND(F162/100*G162*H162*I162/J162,2)</f>
        <v/>
      </c>
      <c r="L162" s="16" t="n">
        <v>9249.879999999999</v>
      </c>
      <c r="M162" s="16">
        <f>L162-K162</f>
        <v/>
      </c>
      <c r="N162" s="15" t="inlineStr">
        <is>
          <t>bind</t>
        </is>
      </c>
      <c r="O162" s="15" t="inlineStr">
        <is>
          <t>bound</t>
        </is>
      </c>
    </row>
    <row r="163">
      <c r="A163" s="3" t="inlineStr">
        <is>
          <t>2025-10-08</t>
        </is>
      </c>
      <c r="B163" s="3" t="inlineStr">
        <is>
          <t>048a891b-b62b-5fac-88e6-41773fe22f96</t>
        </is>
      </c>
      <c r="C163" s="3" t="inlineStr">
        <is>
          <t>NH</t>
        </is>
      </c>
      <c r="D163" s="3" t="inlineStr">
        <is>
          <t>2010 Mercedes-Benz 280SL Pagoda</t>
        </is>
      </c>
      <c r="E163" s="3" t="inlineStr">
        <is>
          <t>07 Post-War Classic (1946-1972)</t>
        </is>
      </c>
      <c r="F163" s="13" t="n">
        <v>290000</v>
      </c>
      <c r="G163" s="14" t="n">
        <v>0.48</v>
      </c>
      <c r="H163" s="14" t="n">
        <v>1.04</v>
      </c>
      <c r="I163" s="14" t="n">
        <v>0.9691</v>
      </c>
      <c r="J163" s="14" t="n">
        <v>0.53</v>
      </c>
      <c r="K163" s="13">
        <f>ROUND(F163/100*G163*H163*I163/J163,2)</f>
        <v/>
      </c>
      <c r="L163" s="13" t="n">
        <v>2647.07</v>
      </c>
      <c r="M163" s="13">
        <f>L163-K163</f>
        <v/>
      </c>
      <c r="N163" s="3" t="inlineStr">
        <is>
          <t>bind</t>
        </is>
      </c>
      <c r="O163" s="3" t="inlineStr">
        <is>
          <t>bound</t>
        </is>
      </c>
    </row>
    <row r="164">
      <c r="A164" s="15" t="inlineStr">
        <is>
          <t>2025-10-12</t>
        </is>
      </c>
      <c r="B164" s="15" t="inlineStr">
        <is>
          <t>38241b42-35a0-5211-b9a0-f9e34cb19ea9</t>
        </is>
      </c>
      <c r="C164" s="15" t="inlineStr">
        <is>
          <t>CT</t>
        </is>
      </c>
      <c r="D164" s="15" t="inlineStr">
        <is>
          <t>2017 Porsche 911 Turbo S</t>
        </is>
      </c>
      <c r="E164" s="15" t="inlineStr">
        <is>
          <t>01 Luxury Sedan/SUV</t>
        </is>
      </c>
      <c r="F164" s="16" t="n">
        <v>975000</v>
      </c>
      <c r="G164" s="17" t="n">
        <v>0.65</v>
      </c>
      <c r="H164" s="17" t="n">
        <v>1.12</v>
      </c>
      <c r="I164" s="17" t="n">
        <v>0.9691</v>
      </c>
      <c r="J164" s="17" t="n">
        <v>0.53</v>
      </c>
      <c r="K164" s="16">
        <f>ROUND(F164/100*G164*H164*I164/J164,2)</f>
        <v/>
      </c>
      <c r="L164" s="16" t="n">
        <v>12978.62</v>
      </c>
      <c r="M164" s="16">
        <f>L164-K164</f>
        <v/>
      </c>
      <c r="N164" s="15" t="inlineStr">
        <is>
          <t>bind</t>
        </is>
      </c>
      <c r="O164" s="15" t="inlineStr">
        <is>
          <t>bound</t>
        </is>
      </c>
    </row>
    <row r="165">
      <c r="A165" s="3" t="inlineStr">
        <is>
          <t>2025-10-07</t>
        </is>
      </c>
      <c r="B165" s="3" t="inlineStr">
        <is>
          <t>c77f4c30-31f7-5de0-92b3-b63e000c58f4</t>
        </is>
      </c>
      <c r="C165" s="3" t="inlineStr">
        <is>
          <t>NJ</t>
        </is>
      </c>
      <c r="D165" s="3" t="inlineStr">
        <is>
          <t>1989 Aston Martin DB12</t>
        </is>
      </c>
      <c r="E165" s="3" t="inlineStr">
        <is>
          <t>01 Luxury Sedan/SUV</t>
        </is>
      </c>
      <c r="F165" s="13" t="n">
        <v>640000</v>
      </c>
      <c r="G165" s="14" t="n">
        <v>0.65</v>
      </c>
      <c r="H165" s="14" t="n">
        <v>0.91</v>
      </c>
      <c r="I165" s="14" t="n">
        <v>0.9691</v>
      </c>
      <c r="J165" s="14" t="n">
        <v>0.53</v>
      </c>
      <c r="K165" s="13">
        <f>ROUND(F165/100*G165*H165*I165/J165,2)</f>
        <v/>
      </c>
      <c r="L165" s="13" t="n">
        <v>6921.93</v>
      </c>
      <c r="M165" s="13">
        <f>L165-K165</f>
        <v/>
      </c>
      <c r="N165" s="3" t="inlineStr">
        <is>
          <t>decline</t>
        </is>
      </c>
      <c r="O165" s="3" t="inlineStr">
        <is>
          <t>indicative</t>
        </is>
      </c>
    </row>
    <row r="166">
      <c r="A166" s="15" t="inlineStr">
        <is>
          <t>2025-10-24</t>
        </is>
      </c>
      <c r="B166" s="15" t="inlineStr">
        <is>
          <t>4971b308-85d0-5dac-b943-84b29605d095</t>
        </is>
      </c>
      <c r="C166" s="15" t="inlineStr">
        <is>
          <t>TX</t>
        </is>
      </c>
      <c r="D166" s="15" t="inlineStr">
        <is>
          <t>1979 Aston Martin DB5</t>
        </is>
      </c>
      <c r="E166" s="15" t="inlineStr">
        <is>
          <t>07 Post-War Classic (1946-1972)</t>
        </is>
      </c>
      <c r="F166" s="16" t="n">
        <v>1950000</v>
      </c>
      <c r="G166" s="17" t="n">
        <v>0.38</v>
      </c>
      <c r="H166" s="17" t="n">
        <v>1.15</v>
      </c>
      <c r="I166" s="17" t="n">
        <v>0.9691</v>
      </c>
      <c r="J166" s="17" t="n">
        <v>0.53</v>
      </c>
      <c r="K166" s="16">
        <f>ROUND(F166/100*G166*H166*I166/J166,2)</f>
        <v/>
      </c>
      <c r="L166" s="16" t="n">
        <v>15581.48</v>
      </c>
      <c r="M166" s="16">
        <f>L166-K166</f>
        <v/>
      </c>
      <c r="N166" s="15" t="inlineStr">
        <is>
          <t>bind</t>
        </is>
      </c>
      <c r="O166" s="15" t="inlineStr">
        <is>
          <t>bound</t>
        </is>
      </c>
    </row>
    <row r="167">
      <c r="A167" s="3" t="inlineStr">
        <is>
          <t>2025-10-30</t>
        </is>
      </c>
      <c r="B167" s="3" t="inlineStr">
        <is>
          <t>63e2b08f-1fbc-5c4a-acb6-ce2649431a36</t>
        </is>
      </c>
      <c r="C167" s="3" t="inlineStr">
        <is>
          <t>KS</t>
        </is>
      </c>
      <c r="D167" s="3" t="inlineStr">
        <is>
          <t>2019 Ringbrothers Mustang</t>
        </is>
      </c>
      <c r="E167" s="3" t="inlineStr">
        <is>
          <t>11 Restomod/Coachbuilt</t>
        </is>
      </c>
      <c r="F167" s="13" t="n">
        <v>215000</v>
      </c>
      <c r="G167" s="14" t="n">
        <v>1.05</v>
      </c>
      <c r="H167" s="14" t="n">
        <v>0.97</v>
      </c>
      <c r="I167" s="14" t="n">
        <v>0.9691</v>
      </c>
      <c r="J167" s="14" t="n">
        <v>0.53</v>
      </c>
      <c r="K167" s="13">
        <f>ROUND(F167/100*G167*H167*I167/J167,2)</f>
        <v/>
      </c>
      <c r="L167" s="13" t="n">
        <v>4003.98</v>
      </c>
      <c r="M167" s="13">
        <f>L167-K167</f>
        <v/>
      </c>
      <c r="N167" s="3" t="inlineStr">
        <is>
          <t>decline</t>
        </is>
      </c>
      <c r="O167" s="3" t="inlineStr">
        <is>
          <t>indicative</t>
        </is>
      </c>
    </row>
    <row r="168">
      <c r="A168" s="15" t="inlineStr">
        <is>
          <t>2025-10-29</t>
        </is>
      </c>
      <c r="B168" s="15" t="inlineStr">
        <is>
          <t>063035e6-82cf-54bf-80cd-161800a5bfd9</t>
        </is>
      </c>
      <c r="C168" s="15" t="inlineStr">
        <is>
          <t>FL</t>
        </is>
      </c>
      <c r="D168" s="15" t="inlineStr">
        <is>
          <t>1981 Bentley Continental GT</t>
        </is>
      </c>
      <c r="E168" s="15" t="inlineStr">
        <is>
          <t>01 Luxury Sedan/SUV</t>
        </is>
      </c>
      <c r="F168" s="16" t="n">
        <v>455000</v>
      </c>
      <c r="G168" s="17" t="n">
        <v>0.75</v>
      </c>
      <c r="H168" s="17" t="n">
        <v>1.42</v>
      </c>
      <c r="I168" s="17" t="n">
        <v>0.9691</v>
      </c>
      <c r="J168" s="17" t="n">
        <v>0.53</v>
      </c>
      <c r="K168" s="16">
        <f>ROUND(F168/100*G168*H168*I168/J168,2)</f>
        <v/>
      </c>
      <c r="L168" s="16" t="n">
        <v>8860.4</v>
      </c>
      <c r="M168" s="16">
        <f>L168-K168</f>
        <v/>
      </c>
      <c r="N168" s="15" t="inlineStr">
        <is>
          <t>bind</t>
        </is>
      </c>
      <c r="O168" s="15" t="inlineStr">
        <is>
          <t>bound</t>
        </is>
      </c>
    </row>
    <row r="169">
      <c r="A169" s="3" t="inlineStr">
        <is>
          <t>2025-10-02</t>
        </is>
      </c>
      <c r="B169" s="3" t="inlineStr">
        <is>
          <t>5e47d351-6163-5e67-aef7-30764d5c3c18</t>
        </is>
      </c>
      <c r="C169" s="3" t="inlineStr">
        <is>
          <t>IA</t>
        </is>
      </c>
      <c r="D169" s="3" t="inlineStr">
        <is>
          <t>1982 Bentley Continental GT</t>
        </is>
      </c>
      <c r="E169" s="3" t="inlineStr">
        <is>
          <t>01 Luxury Sedan/SUV</t>
        </is>
      </c>
      <c r="F169" s="13" t="n">
        <v>520000</v>
      </c>
      <c r="G169" s="14" t="n">
        <v>0.65</v>
      </c>
      <c r="H169" s="14" t="n">
        <v>1.1</v>
      </c>
      <c r="I169" s="14" t="n">
        <v>0.9691</v>
      </c>
      <c r="J169" s="14" t="n">
        <v>0.53</v>
      </c>
      <c r="K169" s="13">
        <f>ROUND(F169/100*G169*H169*I169/J169,2)</f>
        <v/>
      </c>
      <c r="L169" s="13" t="n">
        <v>6798.32</v>
      </c>
      <c r="M169" s="13">
        <f>L169-K169</f>
        <v/>
      </c>
      <c r="N169" s="3" t="inlineStr">
        <is>
          <t>bind</t>
        </is>
      </c>
      <c r="O169" s="3" t="inlineStr">
        <is>
          <t>bound</t>
        </is>
      </c>
    </row>
    <row r="170">
      <c r="A170" s="15" t="inlineStr">
        <is>
          <t>2025-10-01</t>
        </is>
      </c>
      <c r="B170" s="15" t="inlineStr">
        <is>
          <t>1b46f44c-476f-5e9d-ae13-fed0a5366772</t>
        </is>
      </c>
      <c r="C170" s="15" t="inlineStr">
        <is>
          <t>MA</t>
        </is>
      </c>
      <c r="D170" s="15" t="inlineStr">
        <is>
          <t>1993 Porsche 911 Turbo S</t>
        </is>
      </c>
      <c r="E170" s="15" t="inlineStr">
        <is>
          <t>01 Luxury Sedan/SUV</t>
        </is>
      </c>
      <c r="F170" s="16" t="n">
        <v>1570000</v>
      </c>
      <c r="G170" s="17" t="n">
        <v>0.55</v>
      </c>
      <c r="H170" s="17" t="n">
        <v>1.25</v>
      </c>
      <c r="I170" s="17" t="n">
        <v>0.9691</v>
      </c>
      <c r="J170" s="17" t="n">
        <v>0.53</v>
      </c>
      <c r="K170" s="16">
        <f>ROUND(F170/100*G170*H170*I170/J170,2)</f>
        <v/>
      </c>
      <c r="L170" s="16" t="n">
        <v>19736.27</v>
      </c>
      <c r="M170" s="16">
        <f>L170-K170</f>
        <v/>
      </c>
      <c r="N170" s="15" t="inlineStr">
        <is>
          <t>bind</t>
        </is>
      </c>
      <c r="O170" s="15" t="inlineStr">
        <is>
          <t>bound</t>
        </is>
      </c>
    </row>
    <row r="171">
      <c r="A171" s="3" t="inlineStr">
        <is>
          <t>2025-10-10</t>
        </is>
      </c>
      <c r="B171" s="3" t="inlineStr">
        <is>
          <t>562d9d7f-33fd-50c5-aa18-6021a3b0ae33</t>
        </is>
      </c>
      <c r="C171" s="3" t="inlineStr">
        <is>
          <t>CA</t>
        </is>
      </c>
      <c r="D171" s="3" t="inlineStr">
        <is>
          <t>1987 Mercedes-Benz 280SL Pagoda</t>
        </is>
      </c>
      <c r="E171" s="3" t="inlineStr">
        <is>
          <t>07 Post-War Classic (1946-1972)</t>
        </is>
      </c>
      <c r="F171" s="13" t="n">
        <v>1180000</v>
      </c>
      <c r="G171" s="14" t="n">
        <v>0.38</v>
      </c>
      <c r="H171" s="14" t="n">
        <v>1.35</v>
      </c>
      <c r="I171" s="14" t="n">
        <v>0.9691</v>
      </c>
      <c r="J171" s="14" t="n">
        <v>0.53</v>
      </c>
      <c r="K171" s="13">
        <f>ROUND(F171/100*G171*H171*I171/J171,2)</f>
        <v/>
      </c>
      <c r="L171" s="13" t="n">
        <v>11068.59</v>
      </c>
      <c r="M171" s="13">
        <f>L171-K171</f>
        <v/>
      </c>
      <c r="N171" s="3" t="inlineStr">
        <is>
          <t>bind</t>
        </is>
      </c>
      <c r="O171" s="3" t="inlineStr">
        <is>
          <t>bound</t>
        </is>
      </c>
    </row>
    <row r="172">
      <c r="A172" s="15" t="inlineStr">
        <is>
          <t>2025-10-28</t>
        </is>
      </c>
      <c r="B172" s="15" t="inlineStr">
        <is>
          <t>4634f566-80a4-5827-b33e-4366c3c8436a</t>
        </is>
      </c>
      <c r="C172" s="15" t="inlineStr">
        <is>
          <t>FL</t>
        </is>
      </c>
      <c r="D172" s="15" t="inlineStr">
        <is>
          <t>1994 Bentley Continental GT</t>
        </is>
      </c>
      <c r="E172" s="15" t="inlineStr">
        <is>
          <t>01 Luxury Sedan/SUV</t>
        </is>
      </c>
      <c r="F172" s="16" t="n">
        <v>360000</v>
      </c>
      <c r="G172" s="17" t="n">
        <v>0.75</v>
      </c>
      <c r="H172" s="17" t="n">
        <v>1.42</v>
      </c>
      <c r="I172" s="17" t="n">
        <v>0.9691</v>
      </c>
      <c r="J172" s="17" t="n">
        <v>0.53</v>
      </c>
      <c r="K172" s="16">
        <f>ROUND(F172/100*G172*H172*I172/J172,2)</f>
        <v/>
      </c>
      <c r="L172" s="16" t="n">
        <v>7010.43</v>
      </c>
      <c r="M172" s="16">
        <f>L172-K172</f>
        <v/>
      </c>
      <c r="N172" s="15" t="inlineStr">
        <is>
          <t>decline</t>
        </is>
      </c>
      <c r="O172" s="15" t="inlineStr">
        <is>
          <t>indicative</t>
        </is>
      </c>
    </row>
    <row r="173">
      <c r="A173" s="3" t="inlineStr">
        <is>
          <t>2025-10-28</t>
        </is>
      </c>
      <c r="B173" s="3" t="inlineStr">
        <is>
          <t>3dac0e3b-0614-5bf2-92ce-0eab629c42b1</t>
        </is>
      </c>
      <c r="C173" s="3" t="inlineStr">
        <is>
          <t>MS</t>
        </is>
      </c>
      <c r="D173" s="3" t="inlineStr">
        <is>
          <t>1968 Ferrari 296 GTB</t>
        </is>
      </c>
      <c r="E173" s="3" t="inlineStr">
        <is>
          <t>03 Supercar</t>
        </is>
      </c>
      <c r="F173" s="13" t="n">
        <v>605000</v>
      </c>
      <c r="G173" s="14" t="n">
        <v>0.95</v>
      </c>
      <c r="H173" s="14" t="n">
        <v>1.19</v>
      </c>
      <c r="I173" s="14" t="n">
        <v>0.9691</v>
      </c>
      <c r="J173" s="14" t="n">
        <v>0.53</v>
      </c>
      <c r="K173" s="13">
        <f>ROUND(F173/100*G173*H173*I173/J173,2)</f>
        <v/>
      </c>
      <c r="L173" s="13" t="n">
        <v>12506</v>
      </c>
      <c r="M173" s="13">
        <f>L173-K173</f>
        <v/>
      </c>
      <c r="N173" s="3" t="inlineStr">
        <is>
          <t>decline</t>
        </is>
      </c>
      <c r="O173" s="3" t="inlineStr">
        <is>
          <t>indicative</t>
        </is>
      </c>
    </row>
    <row r="174">
      <c r="A174" s="15" t="inlineStr">
        <is>
          <t>2025-10-10</t>
        </is>
      </c>
      <c r="B174" s="15" t="inlineStr">
        <is>
          <t>0d786e55-c65f-5692-bfd3-8872b49ede13</t>
        </is>
      </c>
      <c r="C174" s="15" t="inlineStr">
        <is>
          <t>WA</t>
        </is>
      </c>
      <c r="D174" s="15" t="inlineStr">
        <is>
          <t>1991 Aston Martin DB5</t>
        </is>
      </c>
      <c r="E174" s="15" t="inlineStr">
        <is>
          <t>07 Post-War Classic (1946-1972)</t>
        </is>
      </c>
      <c r="F174" s="16" t="n">
        <v>405000</v>
      </c>
      <c r="G174" s="17" t="n">
        <v>0.48</v>
      </c>
      <c r="H174" s="17" t="n">
        <v>0.96</v>
      </c>
      <c r="I174" s="17" t="n">
        <v>0.9691</v>
      </c>
      <c r="J174" s="17" t="n">
        <v>0.53</v>
      </c>
      <c r="K174" s="16">
        <f>ROUND(F174/100*G174*H174*I174/J174,2)</f>
        <v/>
      </c>
      <c r="L174" s="16" t="n">
        <v>3412.4</v>
      </c>
      <c r="M174" s="16">
        <f>L174-K174</f>
        <v/>
      </c>
      <c r="N174" s="15" t="inlineStr">
        <is>
          <t>bind</t>
        </is>
      </c>
      <c r="O174" s="15" t="inlineStr">
        <is>
          <t>bound</t>
        </is>
      </c>
    </row>
    <row r="175">
      <c r="A175" s="3" t="inlineStr">
        <is>
          <t>2025-10-25</t>
        </is>
      </c>
      <c r="B175" s="3" t="inlineStr">
        <is>
          <t>e54ca7b5-c0e7-5886-a241-fbd57820b1cd</t>
        </is>
      </c>
      <c r="C175" s="3" t="inlineStr">
        <is>
          <t>NC</t>
        </is>
      </c>
      <c r="D175" s="3" t="inlineStr">
        <is>
          <t>2005 Mercedes-Benz AMG GT</t>
        </is>
      </c>
      <c r="E175" s="3" t="inlineStr">
        <is>
          <t>01 Luxury Sedan/SUV</t>
        </is>
      </c>
      <c r="F175" s="13" t="n">
        <v>810000</v>
      </c>
      <c r="G175" s="14" t="n">
        <v>0.65</v>
      </c>
      <c r="H175" s="14" t="n">
        <v>1.15</v>
      </c>
      <c r="I175" s="14" t="n">
        <v>0.9691</v>
      </c>
      <c r="J175" s="14" t="n">
        <v>0.53</v>
      </c>
      <c r="K175" s="13">
        <f>ROUND(F175/100*G175*H175*I175/J175,2)</f>
        <v/>
      </c>
      <c r="L175" s="13" t="n">
        <v>11071.06</v>
      </c>
      <c r="M175" s="13">
        <f>L175-K175</f>
        <v/>
      </c>
      <c r="N175" s="3" t="inlineStr">
        <is>
          <t>bind</t>
        </is>
      </c>
      <c r="O175" s="3" t="inlineStr">
        <is>
          <t>bound</t>
        </is>
      </c>
    </row>
    <row r="176">
      <c r="A176" s="15" t="inlineStr">
        <is>
          <t>2025-10-27</t>
        </is>
      </c>
      <c r="B176" s="15" t="inlineStr">
        <is>
          <t>2993e848-9dd0-52df-a3eb-30799c3b52a8</t>
        </is>
      </c>
      <c r="C176" s="15" t="inlineStr">
        <is>
          <t>AR</t>
        </is>
      </c>
      <c r="D176" s="15" t="inlineStr">
        <is>
          <t>1987 Mercedes-Benz AMG GT</t>
        </is>
      </c>
      <c r="E176" s="15" t="inlineStr">
        <is>
          <t>01 Luxury Sedan/SUV</t>
        </is>
      </c>
      <c r="F176" s="16" t="n">
        <v>830000</v>
      </c>
      <c r="G176" s="17" t="n">
        <v>0.65</v>
      </c>
      <c r="H176" s="17" t="n">
        <v>1.38</v>
      </c>
      <c r="I176" s="17" t="n">
        <v>0.9691</v>
      </c>
      <c r="J176" s="17" t="n">
        <v>0.53</v>
      </c>
      <c r="K176" s="16">
        <f>ROUND(F176/100*G176*H176*I176/J176,2)</f>
        <v/>
      </c>
      <c r="L176" s="16" t="n">
        <v>13613.3</v>
      </c>
      <c r="M176" s="16">
        <f>L176-K176</f>
        <v/>
      </c>
      <c r="N176" s="15" t="inlineStr">
        <is>
          <t>decline</t>
        </is>
      </c>
      <c r="O176" s="15" t="inlineStr">
        <is>
          <t>indicative</t>
        </is>
      </c>
    </row>
    <row r="177">
      <c r="A177" s="3" t="inlineStr">
        <is>
          <t>2025-10-29</t>
        </is>
      </c>
      <c r="B177" s="3" t="inlineStr">
        <is>
          <t>737a91e7-b6cb-5053-a2be-b7e31d4798e8</t>
        </is>
      </c>
      <c r="C177" s="3" t="inlineStr">
        <is>
          <t>CA</t>
        </is>
      </c>
      <c r="D177" s="3" t="inlineStr">
        <is>
          <t>1970 Maserati GranTurismo</t>
        </is>
      </c>
      <c r="E177" s="3" t="inlineStr">
        <is>
          <t>01 Luxury Sedan/SUV</t>
        </is>
      </c>
      <c r="F177" s="13" t="n">
        <v>910000</v>
      </c>
      <c r="G177" s="14" t="n">
        <v>0.65</v>
      </c>
      <c r="H177" s="14" t="n">
        <v>1.35</v>
      </c>
      <c r="I177" s="14" t="n">
        <v>0.9691</v>
      </c>
      <c r="J177" s="14" t="n">
        <v>0.53</v>
      </c>
      <c r="K177" s="13">
        <f>ROUND(F177/100*G177*H177*I177/J177,2)</f>
        <v/>
      </c>
      <c r="L177" s="13" t="n">
        <v>14600.95</v>
      </c>
      <c r="M177" s="13">
        <f>L177-K177</f>
        <v/>
      </c>
      <c r="N177" s="3" t="inlineStr">
        <is>
          <t>bind</t>
        </is>
      </c>
      <c r="O177" s="3" t="inlineStr">
        <is>
          <t>bound</t>
        </is>
      </c>
    </row>
    <row r="178">
      <c r="A178" s="15" t="inlineStr">
        <is>
          <t>2025-10-06</t>
        </is>
      </c>
      <c r="B178" s="15" t="inlineStr">
        <is>
          <t>79e94078-29f5-5356-9773-ab273d74c5ca</t>
        </is>
      </c>
      <c r="C178" s="15" t="inlineStr">
        <is>
          <t>RI</t>
        </is>
      </c>
      <c r="D178" s="15" t="inlineStr">
        <is>
          <t>1996 Aston Martin DB5</t>
        </is>
      </c>
      <c r="E178" s="15" t="inlineStr">
        <is>
          <t>07 Post-War Classic (1946-1972)</t>
        </is>
      </c>
      <c r="F178" s="16" t="n">
        <v>1950000</v>
      </c>
      <c r="G178" s="17" t="n">
        <v>0.38</v>
      </c>
      <c r="H178" s="17" t="n">
        <v>1.37</v>
      </c>
      <c r="I178" s="17" t="n">
        <v>0.9691</v>
      </c>
      <c r="J178" s="17" t="n">
        <v>0.53</v>
      </c>
      <c r="K178" s="16">
        <f>ROUND(F178/100*G178*H178*I178/J178,2)</f>
        <v/>
      </c>
      <c r="L178" s="16" t="n">
        <v>18562.29</v>
      </c>
      <c r="M178" s="16">
        <f>L178-K178</f>
        <v/>
      </c>
      <c r="N178" s="15" t="inlineStr">
        <is>
          <t>bind</t>
        </is>
      </c>
      <c r="O178" s="15" t="inlineStr">
        <is>
          <t>bound</t>
        </is>
      </c>
    </row>
    <row r="179">
      <c r="A179" s="3" t="inlineStr">
        <is>
          <t>2025-10-30</t>
        </is>
      </c>
      <c r="B179" s="3" t="inlineStr">
        <is>
          <t>5c5c156c-9995-5c41-91fb-8cc6647215fd</t>
        </is>
      </c>
      <c r="C179" s="3" t="inlineStr">
        <is>
          <t>CA</t>
        </is>
      </c>
      <c r="D179" s="3" t="inlineStr">
        <is>
          <t>1977 Lamborghini Huracan EVO</t>
        </is>
      </c>
      <c r="E179" s="3" t="inlineStr">
        <is>
          <t>03 Supercar</t>
        </is>
      </c>
      <c r="F179" s="13" t="n">
        <v>475000</v>
      </c>
      <c r="G179" s="14" t="n">
        <v>1.15</v>
      </c>
      <c r="H179" s="14" t="n">
        <v>1.35</v>
      </c>
      <c r="I179" s="14" t="n">
        <v>0.9691</v>
      </c>
      <c r="J179" s="14" t="n">
        <v>0.53</v>
      </c>
      <c r="K179" s="13">
        <f>ROUND(F179/100*G179*H179*I179/J179,2)</f>
        <v/>
      </c>
      <c r="L179" s="13" t="n">
        <v>13483.98</v>
      </c>
      <c r="M179" s="13">
        <f>L179-K179</f>
        <v/>
      </c>
      <c r="N179" s="3" t="inlineStr">
        <is>
          <t>bind</t>
        </is>
      </c>
      <c r="O179" s="3" t="inlineStr">
        <is>
          <t>bound</t>
        </is>
      </c>
    </row>
    <row r="180">
      <c r="A180" s="15" t="inlineStr">
        <is>
          <t>2025-10-18</t>
        </is>
      </c>
      <c r="B180" s="15" t="inlineStr">
        <is>
          <t>5cd0634b-635a-558a-afb3-bd5aa8959793</t>
        </is>
      </c>
      <c r="C180" s="15" t="inlineStr">
        <is>
          <t>MI</t>
        </is>
      </c>
      <c r="D180" s="15" t="inlineStr">
        <is>
          <t>1976 Mercedes-Benz AMG GT</t>
        </is>
      </c>
      <c r="E180" s="15" t="inlineStr">
        <is>
          <t>01 Luxury Sedan/SUV</t>
        </is>
      </c>
      <c r="F180" s="16" t="n">
        <v>235000</v>
      </c>
      <c r="G180" s="17" t="n">
        <v>0.92</v>
      </c>
      <c r="H180" s="17" t="n">
        <v>1.55</v>
      </c>
      <c r="I180" s="17" t="n">
        <v>0.9691</v>
      </c>
      <c r="J180" s="17" t="n">
        <v>0.53</v>
      </c>
      <c r="K180" s="16">
        <f>ROUND(F180/100*G180*H180*I180/J180,2)</f>
        <v/>
      </c>
      <c r="L180" s="16" t="n">
        <v>6127.45</v>
      </c>
      <c r="M180" s="16">
        <f>L180-K180</f>
        <v/>
      </c>
      <c r="N180" s="15" t="inlineStr">
        <is>
          <t>bind</t>
        </is>
      </c>
      <c r="O180" s="15" t="inlineStr">
        <is>
          <t>bound</t>
        </is>
      </c>
    </row>
    <row r="181">
      <c r="A181" s="3" t="inlineStr">
        <is>
          <t>2025-10-12</t>
        </is>
      </c>
      <c r="B181" s="3" t="inlineStr">
        <is>
          <t>57e00760-2ef2-5d35-b67d-aac1772c7344</t>
        </is>
      </c>
      <c r="C181" s="3" t="inlineStr">
        <is>
          <t>MO</t>
        </is>
      </c>
      <c r="D181" s="3" t="inlineStr">
        <is>
          <t>1979 Ferrari 275 GTB/4</t>
        </is>
      </c>
      <c r="E181" s="3" t="inlineStr">
        <is>
          <t>07 Post-War Classic (1946-1972)</t>
        </is>
      </c>
      <c r="F181" s="13" t="n">
        <v>550000</v>
      </c>
      <c r="G181" s="14" t="n">
        <v>0.43</v>
      </c>
      <c r="H181" s="14" t="n">
        <v>1.06</v>
      </c>
      <c r="I181" s="14" t="n">
        <v>0.9691</v>
      </c>
      <c r="J181" s="14" t="n">
        <v>0.53</v>
      </c>
      <c r="K181" s="13">
        <f>ROUND(F181/100*G181*H181*I181/J181,2)</f>
        <v/>
      </c>
      <c r="L181" s="13" t="n">
        <v>4583.84</v>
      </c>
      <c r="M181" s="13">
        <f>L181-K181</f>
        <v/>
      </c>
      <c r="N181" s="3" t="inlineStr">
        <is>
          <t>bind</t>
        </is>
      </c>
      <c r="O181" s="3" t="inlineStr">
        <is>
          <t>bound</t>
        </is>
      </c>
    </row>
    <row r="182">
      <c r="A182" s="15" t="inlineStr">
        <is>
          <t>2025-10-18</t>
        </is>
      </c>
      <c r="B182" s="15" t="inlineStr">
        <is>
          <t>d4aaa354-4171-50ad-aeb1-10c34f3b1113</t>
        </is>
      </c>
      <c r="C182" s="15" t="inlineStr">
        <is>
          <t>GA</t>
        </is>
      </c>
      <c r="D182" s="15" t="inlineStr">
        <is>
          <t>1993 Ferrari 275 GTB/4</t>
        </is>
      </c>
      <c r="E182" s="15" t="inlineStr">
        <is>
          <t>07 Post-War Classic (1946-1972)</t>
        </is>
      </c>
      <c r="F182" s="16" t="n">
        <v>665000</v>
      </c>
      <c r="G182" s="17" t="n">
        <v>0.43</v>
      </c>
      <c r="H182" s="17" t="n">
        <v>1.12</v>
      </c>
      <c r="I182" s="17" t="n">
        <v>0.9691</v>
      </c>
      <c r="J182" s="17" t="n">
        <v>0.53</v>
      </c>
      <c r="K182" s="16">
        <f>ROUND(F182/100*G182*H182*I182/J182,2)</f>
        <v/>
      </c>
      <c r="L182" s="16" t="n">
        <v>5856</v>
      </c>
      <c r="M182" s="16">
        <f>L182-K182</f>
        <v/>
      </c>
      <c r="N182" s="15" t="inlineStr">
        <is>
          <t>decline</t>
        </is>
      </c>
      <c r="O182" s="15" t="inlineStr">
        <is>
          <t>indicative</t>
        </is>
      </c>
    </row>
    <row r="183">
      <c r="A183" s="3" t="inlineStr">
        <is>
          <t>2025-10-11</t>
        </is>
      </c>
      <c r="B183" s="3" t="inlineStr">
        <is>
          <t>0a1a0eb9-e59b-5d32-bb23-5cf5f330c627</t>
        </is>
      </c>
      <c r="C183" s="3" t="inlineStr">
        <is>
          <t>IN</t>
        </is>
      </c>
      <c r="D183" s="3" t="inlineStr">
        <is>
          <t>1965 Aston Martin DB12</t>
        </is>
      </c>
      <c r="E183" s="3" t="inlineStr">
        <is>
          <t>01 Luxury Sedan/SUV</t>
        </is>
      </c>
      <c r="F183" s="13" t="n">
        <v>490000</v>
      </c>
      <c r="G183" s="14" t="n">
        <v>0.75</v>
      </c>
      <c r="H183" s="14" t="n">
        <v>1.23</v>
      </c>
      <c r="I183" s="14" t="n">
        <v>0.9691</v>
      </c>
      <c r="J183" s="14" t="n">
        <v>0.53</v>
      </c>
      <c r="K183" s="13">
        <f>ROUND(F183/100*G183*H183*I183/J183,2)</f>
        <v/>
      </c>
      <c r="L183" s="13" t="n">
        <v>8265.23</v>
      </c>
      <c r="M183" s="13">
        <f>L183-K183</f>
        <v/>
      </c>
      <c r="N183" s="3" t="inlineStr">
        <is>
          <t>bind</t>
        </is>
      </c>
      <c r="O183" s="3" t="inlineStr">
        <is>
          <t>bound</t>
        </is>
      </c>
    </row>
    <row r="184">
      <c r="A184" s="15" t="inlineStr">
        <is>
          <t>2025-10-10</t>
        </is>
      </c>
      <c r="B184" s="15" t="inlineStr">
        <is>
          <t>aba7f08c-76eb-514c-a6be-f414c0458eca</t>
        </is>
      </c>
      <c r="C184" s="15" t="inlineStr">
        <is>
          <t>NY</t>
        </is>
      </c>
      <c r="D184" s="15" t="inlineStr">
        <is>
          <t>2014 Mercedes-Benz 280SL Pagoda</t>
        </is>
      </c>
      <c r="E184" s="15" t="inlineStr">
        <is>
          <t>07 Post-War Classic (1946-1972)</t>
        </is>
      </c>
      <c r="F184" s="16" t="n">
        <v>1140000</v>
      </c>
      <c r="G184" s="17" t="n">
        <v>0.38</v>
      </c>
      <c r="H184" s="17" t="n">
        <v>1.28</v>
      </c>
      <c r="I184" s="17" t="n">
        <v>0.9691</v>
      </c>
      <c r="J184" s="17" t="n">
        <v>0.53</v>
      </c>
      <c r="K184" s="16">
        <f>ROUND(F184/100*G184*H184*I184/J184,2)</f>
        <v/>
      </c>
      <c r="L184" s="16" t="n">
        <v>10138.91</v>
      </c>
      <c r="M184" s="16">
        <f>L184-K184</f>
        <v/>
      </c>
      <c r="N184" s="15" t="inlineStr">
        <is>
          <t>decline</t>
        </is>
      </c>
      <c r="O184" s="15" t="inlineStr">
        <is>
          <t>indicative</t>
        </is>
      </c>
    </row>
    <row r="185">
      <c r="A185" s="3" t="inlineStr">
        <is>
          <t>2025-10-06</t>
        </is>
      </c>
      <c r="B185" s="3" t="inlineStr">
        <is>
          <t>2213d5ce-9964-5415-b6c6-7a5b8960382f</t>
        </is>
      </c>
      <c r="C185" s="3" t="inlineStr">
        <is>
          <t>VA</t>
        </is>
      </c>
      <c r="D185" s="3" t="inlineStr">
        <is>
          <t>1996 Icon Derelict</t>
        </is>
      </c>
      <c r="E185" s="3" t="inlineStr">
        <is>
          <t>11 Restomod/Coachbuilt</t>
        </is>
      </c>
      <c r="F185" s="13" t="n">
        <v>525000</v>
      </c>
      <c r="G185" s="14" t="n">
        <v>0.78</v>
      </c>
      <c r="H185" s="14" t="n">
        <v>1.09</v>
      </c>
      <c r="I185" s="14" t="n">
        <v>0.9691</v>
      </c>
      <c r="J185" s="14" t="n">
        <v>0.53</v>
      </c>
      <c r="K185" s="13">
        <f>ROUND(F185/100*G185*H185*I185/J185,2)</f>
        <v/>
      </c>
      <c r="L185" s="13" t="n">
        <v>8161.56</v>
      </c>
      <c r="M185" s="13">
        <f>L185-K185</f>
        <v/>
      </c>
      <c r="N185" s="3" t="inlineStr">
        <is>
          <t>refer</t>
        </is>
      </c>
      <c r="O185" s="3" t="inlineStr">
        <is>
          <t>indicative</t>
        </is>
      </c>
    </row>
    <row r="186">
      <c r="A186" s="15" t="inlineStr">
        <is>
          <t>2025-10-13</t>
        </is>
      </c>
      <c r="B186" s="15" t="inlineStr">
        <is>
          <t>482c2580-c373-5d34-8408-c0bdb461985b</t>
        </is>
      </c>
      <c r="C186" s="15" t="inlineStr">
        <is>
          <t>HI</t>
        </is>
      </c>
      <c r="D186" s="15" t="inlineStr">
        <is>
          <t>2004 Maserati GranTurismo</t>
        </is>
      </c>
      <c r="E186" s="15" t="inlineStr">
        <is>
          <t>01 Luxury Sedan/SUV</t>
        </is>
      </c>
      <c r="F186" s="16" t="n">
        <v>610000</v>
      </c>
      <c r="G186" s="17" t="n">
        <v>0.65</v>
      </c>
      <c r="H186" s="17" t="n">
        <v>1.3</v>
      </c>
      <c r="I186" s="17" t="n">
        <v>0.9691</v>
      </c>
      <c r="J186" s="17" t="n">
        <v>0.53</v>
      </c>
      <c r="K186" s="16">
        <f>ROUND(F186/100*G186*H186*I186/J186,2)</f>
        <v/>
      </c>
      <c r="L186" s="16" t="n">
        <v>9424.950000000001</v>
      </c>
      <c r="M186" s="16">
        <f>L186-K186</f>
        <v/>
      </c>
      <c r="N186" s="15" t="inlineStr">
        <is>
          <t>decline</t>
        </is>
      </c>
      <c r="O186" s="15" t="inlineStr">
        <is>
          <t>indicative</t>
        </is>
      </c>
    </row>
    <row r="187">
      <c r="A187" s="3" t="inlineStr">
        <is>
          <t>2025-10-13</t>
        </is>
      </c>
      <c r="B187" s="3" t="inlineStr">
        <is>
          <t>be112c40-e6cd-5c4d-9961-298aade46f54</t>
        </is>
      </c>
      <c r="C187" s="3" t="inlineStr">
        <is>
          <t>CA</t>
        </is>
      </c>
      <c r="D187" s="3" t="inlineStr">
        <is>
          <t>2016 Aston Martin DB5</t>
        </is>
      </c>
      <c r="E187" s="3" t="inlineStr">
        <is>
          <t>07 Post-War Classic (1946-1972)</t>
        </is>
      </c>
      <c r="F187" s="13" t="n">
        <v>685000</v>
      </c>
      <c r="G187" s="14" t="n">
        <v>0.43</v>
      </c>
      <c r="H187" s="14" t="n">
        <v>1.35</v>
      </c>
      <c r="I187" s="14" t="n">
        <v>0.9691</v>
      </c>
      <c r="J187" s="14" t="n">
        <v>0.53</v>
      </c>
      <c r="K187" s="13">
        <f>ROUND(F187/100*G187*H187*I187/J187,2)</f>
        <v/>
      </c>
      <c r="L187" s="13" t="n">
        <v>7270.86</v>
      </c>
      <c r="M187" s="13">
        <f>L187-K187</f>
        <v/>
      </c>
      <c r="N187" s="3" t="inlineStr">
        <is>
          <t>bind</t>
        </is>
      </c>
      <c r="O187" s="3" t="inlineStr">
        <is>
          <t>bound</t>
        </is>
      </c>
    </row>
    <row r="188">
      <c r="A188" s="15" t="inlineStr">
        <is>
          <t>2025-10-20</t>
        </is>
      </c>
      <c r="B188" s="15" t="inlineStr">
        <is>
          <t>f4144c78-ec66-5684-b292-5861fdd31d65</t>
        </is>
      </c>
      <c r="C188" s="15" t="inlineStr">
        <is>
          <t>NV</t>
        </is>
      </c>
      <c r="D188" s="15" t="inlineStr">
        <is>
          <t>1961 Aston Martin DB5</t>
        </is>
      </c>
      <c r="E188" s="15" t="inlineStr">
        <is>
          <t>07 Post-War Classic (1946-1972)</t>
        </is>
      </c>
      <c r="F188" s="16" t="n">
        <v>230000</v>
      </c>
      <c r="G188" s="17" t="n">
        <v>0.57</v>
      </c>
      <c r="H188" s="17" t="n">
        <v>1.17</v>
      </c>
      <c r="I188" s="17" t="n">
        <v>0.9691</v>
      </c>
      <c r="J188" s="17" t="n">
        <v>0.53</v>
      </c>
      <c r="K188" s="16">
        <f>ROUND(F188/100*G188*H188*I188/J188,2)</f>
        <v/>
      </c>
      <c r="L188" s="16" t="n">
        <v>2804.66</v>
      </c>
      <c r="M188" s="16">
        <f>L188-K188</f>
        <v/>
      </c>
      <c r="N188" s="15" t="inlineStr">
        <is>
          <t>bind</t>
        </is>
      </c>
      <c r="O188" s="15" t="inlineStr">
        <is>
          <t>bound</t>
        </is>
      </c>
    </row>
    <row r="189">
      <c r="A189" s="3" t="inlineStr">
        <is>
          <t>2025-10-25</t>
        </is>
      </c>
      <c r="B189" s="3" t="inlineStr">
        <is>
          <t>622d8b73-80f8-5486-815c-6c0ba842153f</t>
        </is>
      </c>
      <c r="C189" s="3" t="inlineStr">
        <is>
          <t>MI</t>
        </is>
      </c>
      <c r="D189" s="3" t="inlineStr">
        <is>
          <t>1958 Ferrari SF90 Stradale</t>
        </is>
      </c>
      <c r="E189" s="3" t="inlineStr">
        <is>
          <t>03 Supercar</t>
        </is>
      </c>
      <c r="F189" s="13" t="n">
        <v>1025000</v>
      </c>
      <c r="G189" s="14" t="n">
        <v>0.8</v>
      </c>
      <c r="H189" s="14" t="n">
        <v>1.55</v>
      </c>
      <c r="I189" s="14" t="n">
        <v>0.9691</v>
      </c>
      <c r="J189" s="14" t="n">
        <v>0.53</v>
      </c>
      <c r="K189" s="13">
        <f>ROUND(F189/100*G189*H189*I189/J189,2)</f>
        <v/>
      </c>
      <c r="L189" s="13" t="n">
        <v>23240.11</v>
      </c>
      <c r="M189" s="13">
        <f>L189-K189</f>
        <v/>
      </c>
      <c r="N189" s="3" t="inlineStr">
        <is>
          <t>refer</t>
        </is>
      </c>
      <c r="O189" s="3" t="inlineStr">
        <is>
          <t>indicative</t>
        </is>
      </c>
    </row>
    <row r="190">
      <c r="A190" s="15" t="inlineStr">
        <is>
          <t>2025-10-31</t>
        </is>
      </c>
      <c r="B190" s="15" t="inlineStr">
        <is>
          <t>d23e4e59-0c04-50fd-9763-d75737de4ce7</t>
        </is>
      </c>
      <c r="C190" s="15" t="inlineStr">
        <is>
          <t>OR</t>
        </is>
      </c>
      <c r="D190" s="15" t="inlineStr">
        <is>
          <t>1993 Mercedes-Benz AMG GT</t>
        </is>
      </c>
      <c r="E190" s="15" t="inlineStr">
        <is>
          <t>01 Luxury Sedan/SUV</t>
        </is>
      </c>
      <c r="F190" s="16" t="n">
        <v>285000</v>
      </c>
      <c r="G190" s="17" t="n">
        <v>0.75</v>
      </c>
      <c r="H190" s="17" t="n">
        <v>1.13</v>
      </c>
      <c r="I190" s="17" t="n">
        <v>0.9691</v>
      </c>
      <c r="J190" s="17" t="n">
        <v>0.53</v>
      </c>
      <c r="K190" s="16">
        <f>ROUND(F190/100*G190*H190*I190/J190,2)</f>
        <v/>
      </c>
      <c r="L190" s="16" t="n">
        <v>4416.49</v>
      </c>
      <c r="M190" s="16">
        <f>L190-K190</f>
        <v/>
      </c>
      <c r="N190" s="15" t="inlineStr">
        <is>
          <t>bind</t>
        </is>
      </c>
      <c r="O190" s="15" t="inlineStr">
        <is>
          <t>bound</t>
        </is>
      </c>
    </row>
    <row r="191">
      <c r="A191" s="3" t="inlineStr">
        <is>
          <t>2025-10-26</t>
        </is>
      </c>
      <c r="B191" s="3" t="inlineStr">
        <is>
          <t>d377e413-268e-59ec-8d8c-fcba3f36f4e3</t>
        </is>
      </c>
      <c r="C191" s="3" t="inlineStr">
        <is>
          <t>FL</t>
        </is>
      </c>
      <c r="D191" s="3" t="inlineStr">
        <is>
          <t>1976 Bentley Continental GT</t>
        </is>
      </c>
      <c r="E191" s="3" t="inlineStr">
        <is>
          <t>01 Luxury Sedan/SUV</t>
        </is>
      </c>
      <c r="F191" s="13" t="n">
        <v>715000</v>
      </c>
      <c r="G191" s="14" t="n">
        <v>0.65</v>
      </c>
      <c r="H191" s="14" t="n">
        <v>1.42</v>
      </c>
      <c r="I191" s="14" t="n">
        <v>0.9691</v>
      </c>
      <c r="J191" s="14" t="n">
        <v>0.53</v>
      </c>
      <c r="K191" s="13">
        <f>ROUND(F191/100*G191*H191*I191/J191,2)</f>
        <v/>
      </c>
      <c r="L191" s="13" t="n">
        <v>12067.03</v>
      </c>
      <c r="M191" s="13">
        <f>L191-K191</f>
        <v/>
      </c>
      <c r="N191" s="3" t="inlineStr">
        <is>
          <t>bind</t>
        </is>
      </c>
      <c r="O191" s="3" t="inlineStr">
        <is>
          <t>bound</t>
        </is>
      </c>
    </row>
    <row r="192">
      <c r="A192" s="15" t="inlineStr">
        <is>
          <t>2025-10-28</t>
        </is>
      </c>
      <c r="B192" s="15" t="inlineStr">
        <is>
          <t>e78da0e8-7a41-528b-97a4-3b2e1d910e10</t>
        </is>
      </c>
      <c r="C192" s="15" t="inlineStr">
        <is>
          <t>RI</t>
        </is>
      </c>
      <c r="D192" s="15" t="inlineStr">
        <is>
          <t>1998 Mercedes-Benz AMG GT</t>
        </is>
      </c>
      <c r="E192" s="15" t="inlineStr">
        <is>
          <t>01 Luxury Sedan/SUV</t>
        </is>
      </c>
      <c r="F192" s="16" t="n">
        <v>175000</v>
      </c>
      <c r="G192" s="17" t="n">
        <v>0.92</v>
      </c>
      <c r="H192" s="17" t="n">
        <v>1.37</v>
      </c>
      <c r="I192" s="17" t="n">
        <v>0.9691</v>
      </c>
      <c r="J192" s="17" t="n">
        <v>0.53</v>
      </c>
      <c r="K192" s="16">
        <f>ROUND(F192/100*G192*H192*I192/J192,2)</f>
        <v/>
      </c>
      <c r="L192" s="16" t="n">
        <v>4033.1</v>
      </c>
      <c r="M192" s="16">
        <f>L192-K192</f>
        <v/>
      </c>
      <c r="N192" s="15" t="inlineStr">
        <is>
          <t>decline</t>
        </is>
      </c>
      <c r="O192" s="15" t="inlineStr">
        <is>
          <t>indicative</t>
        </is>
      </c>
    </row>
    <row r="193">
      <c r="A193" s="3" t="inlineStr">
        <is>
          <t>2025-10-30</t>
        </is>
      </c>
      <c r="B193" s="3" t="inlineStr">
        <is>
          <t>c5fae725-4747-5895-a84c-2338da68fcee</t>
        </is>
      </c>
      <c r="C193" s="3" t="inlineStr">
        <is>
          <t>TN</t>
        </is>
      </c>
      <c r="D193" s="3" t="inlineStr">
        <is>
          <t>1985 Icon Derelict</t>
        </is>
      </c>
      <c r="E193" s="3" t="inlineStr">
        <is>
          <t>11 Restomod/Coachbuilt</t>
        </is>
      </c>
      <c r="F193" s="13" t="n">
        <v>600000</v>
      </c>
      <c r="G193" s="14" t="n">
        <v>0.78</v>
      </c>
      <c r="H193" s="14" t="n">
        <v>0.98</v>
      </c>
      <c r="I193" s="14" t="n">
        <v>0.9691</v>
      </c>
      <c r="J193" s="14" t="n">
        <v>0.53</v>
      </c>
      <c r="K193" s="13">
        <f>ROUND(F193/100*G193*H193*I193/J193,2)</f>
        <v/>
      </c>
      <c r="L193" s="13" t="n">
        <v>8386.18</v>
      </c>
      <c r="M193" s="13">
        <f>L193-K193</f>
        <v/>
      </c>
      <c r="N193" s="3" t="inlineStr">
        <is>
          <t>decline</t>
        </is>
      </c>
      <c r="O193" s="3" t="inlineStr">
        <is>
          <t>indicative</t>
        </is>
      </c>
    </row>
    <row r="194">
      <c r="A194" s="15" t="inlineStr">
        <is>
          <t>2025-10-02</t>
        </is>
      </c>
      <c r="B194" s="15" t="inlineStr">
        <is>
          <t>6f5bb430-585f-5fff-b872-e31cdde63c80</t>
        </is>
      </c>
      <c r="C194" s="15" t="inlineStr">
        <is>
          <t>NE</t>
        </is>
      </c>
      <c r="D194" s="15" t="inlineStr">
        <is>
          <t>1998 Aston Martin DB12</t>
        </is>
      </c>
      <c r="E194" s="15" t="inlineStr">
        <is>
          <t>01 Luxury Sedan/SUV</t>
        </is>
      </c>
      <c r="F194" s="16" t="n">
        <v>420000</v>
      </c>
      <c r="G194" s="17" t="n">
        <v>0.75</v>
      </c>
      <c r="H194" s="17" t="n">
        <v>1.3</v>
      </c>
      <c r="I194" s="17" t="n">
        <v>0.9691</v>
      </c>
      <c r="J194" s="17" t="n">
        <v>0.53</v>
      </c>
      <c r="K194" s="16">
        <f>ROUND(F194/100*G194*H194*I194/J194,2)</f>
        <v/>
      </c>
      <c r="L194" s="16" t="n">
        <v>7487.67</v>
      </c>
      <c r="M194" s="16">
        <f>L194-K194</f>
        <v/>
      </c>
      <c r="N194" s="15" t="inlineStr">
        <is>
          <t>bind</t>
        </is>
      </c>
      <c r="O194" s="15" t="inlineStr">
        <is>
          <t>bound</t>
        </is>
      </c>
    </row>
    <row r="195">
      <c r="A195" s="3" t="inlineStr">
        <is>
          <t>2025-10-27</t>
        </is>
      </c>
      <c r="B195" s="3" t="inlineStr">
        <is>
          <t>81c62c67-4665-58e7-92af-2815d459d266</t>
        </is>
      </c>
      <c r="C195" s="3" t="inlineStr">
        <is>
          <t>MI</t>
        </is>
      </c>
      <c r="D195" s="3" t="inlineStr">
        <is>
          <t>1985 Lamborghini Huracan EVO</t>
        </is>
      </c>
      <c r="E195" s="3" t="inlineStr">
        <is>
          <t>03 Supercar</t>
        </is>
      </c>
      <c r="F195" s="13" t="n">
        <v>605000</v>
      </c>
      <c r="G195" s="14" t="n">
        <v>0.95</v>
      </c>
      <c r="H195" s="14" t="n">
        <v>1.55</v>
      </c>
      <c r="I195" s="14" t="n">
        <v>0.9691</v>
      </c>
      <c r="J195" s="14" t="n">
        <v>0.53</v>
      </c>
      <c r="K195" s="13">
        <f>ROUND(F195/100*G195*H195*I195/J195,2)</f>
        <v/>
      </c>
      <c r="L195" s="13" t="n">
        <v>16289.34</v>
      </c>
      <c r="M195" s="13">
        <f>L195-K195</f>
        <v/>
      </c>
      <c r="N195" s="3" t="inlineStr">
        <is>
          <t>decline</t>
        </is>
      </c>
      <c r="O195" s="3" t="inlineStr">
        <is>
          <t>indicative</t>
        </is>
      </c>
    </row>
    <row r="196">
      <c r="A196" s="15" t="inlineStr">
        <is>
          <t>2025-10-12</t>
        </is>
      </c>
      <c r="B196" s="15" t="inlineStr">
        <is>
          <t>aeb95ea4-96df-52c0-84b0-ddc917428fdb</t>
        </is>
      </c>
      <c r="C196" s="15" t="inlineStr">
        <is>
          <t>DE</t>
        </is>
      </c>
      <c r="D196" s="15" t="inlineStr">
        <is>
          <t>1986 Ferrari SF90 Stradale</t>
        </is>
      </c>
      <c r="E196" s="15" t="inlineStr">
        <is>
          <t>03 Supercar</t>
        </is>
      </c>
      <c r="F196" s="16" t="n">
        <v>740000</v>
      </c>
      <c r="G196" s="17" t="n">
        <v>0.95</v>
      </c>
      <c r="H196" s="17" t="n">
        <v>1.25</v>
      </c>
      <c r="I196" s="17" t="n">
        <v>0.9691</v>
      </c>
      <c r="J196" s="17" t="n">
        <v>0.53</v>
      </c>
      <c r="K196" s="16">
        <f>ROUND(F196/100*G196*H196*I196/J196,2)</f>
        <v/>
      </c>
      <c r="L196" s="16" t="n">
        <v>16067.86</v>
      </c>
      <c r="M196" s="16">
        <f>L196-K196</f>
        <v/>
      </c>
      <c r="N196" s="15" t="inlineStr">
        <is>
          <t>bind</t>
        </is>
      </c>
      <c r="O196" s="15" t="inlineStr">
        <is>
          <t>bound</t>
        </is>
      </c>
    </row>
    <row r="197">
      <c r="A197" s="3" t="inlineStr">
        <is>
          <t>2025-10-02</t>
        </is>
      </c>
      <c r="B197" s="3" t="inlineStr">
        <is>
          <t>b43e86c2-8069-535b-b99c-9cf16a97129c</t>
        </is>
      </c>
      <c r="C197" s="3" t="inlineStr">
        <is>
          <t>OR</t>
        </is>
      </c>
      <c r="D197" s="3" t="inlineStr">
        <is>
          <t>1973 Maserati GranTurismo</t>
        </is>
      </c>
      <c r="E197" s="3" t="inlineStr">
        <is>
          <t>01 Luxury Sedan/SUV</t>
        </is>
      </c>
      <c r="F197" s="13" t="n">
        <v>985000</v>
      </c>
      <c r="G197" s="14" t="n">
        <v>0.65</v>
      </c>
      <c r="H197" s="14" t="n">
        <v>1.13</v>
      </c>
      <c r="I197" s="14" t="n">
        <v>0.9691</v>
      </c>
      <c r="J197" s="14" t="n">
        <v>0.53</v>
      </c>
      <c r="K197" s="13">
        <f>ROUND(F197/100*G197*H197*I197/J197,2)</f>
        <v/>
      </c>
      <c r="L197" s="13" t="n">
        <v>13228.81</v>
      </c>
      <c r="M197" s="13">
        <f>L197-K197</f>
        <v/>
      </c>
      <c r="N197" s="3" t="inlineStr">
        <is>
          <t>decline</t>
        </is>
      </c>
      <c r="O197" s="3" t="inlineStr">
        <is>
          <t>indicative</t>
        </is>
      </c>
    </row>
    <row r="198">
      <c r="A198" s="15" t="inlineStr">
        <is>
          <t>2025-10-20</t>
        </is>
      </c>
      <c r="B198" s="15" t="inlineStr">
        <is>
          <t>51700c7a-d6e2-589d-a212-f0a917b2539a</t>
        </is>
      </c>
      <c r="C198" s="15" t="inlineStr">
        <is>
          <t>WI</t>
        </is>
      </c>
      <c r="D198" s="15" t="inlineStr">
        <is>
          <t>1967 Bentley Continental GT</t>
        </is>
      </c>
      <c r="E198" s="15" t="inlineStr">
        <is>
          <t>01 Luxury Sedan/SUV</t>
        </is>
      </c>
      <c r="F198" s="16" t="n">
        <v>205000</v>
      </c>
      <c r="G198" s="17" t="n">
        <v>0.92</v>
      </c>
      <c r="H198" s="17" t="n">
        <v>1.2</v>
      </c>
      <c r="I198" s="17" t="n">
        <v>0.9691</v>
      </c>
      <c r="J198" s="17" t="n">
        <v>0.53</v>
      </c>
      <c r="K198" s="16">
        <f>ROUND(F198/100*G198*H198*I198/J198,2)</f>
        <v/>
      </c>
      <c r="L198" s="16" t="n">
        <v>4138.24</v>
      </c>
      <c r="M198" s="16">
        <f>L198-K198</f>
        <v/>
      </c>
      <c r="N198" s="15" t="inlineStr">
        <is>
          <t>bind</t>
        </is>
      </c>
      <c r="O198" s="15" t="inlineStr">
        <is>
          <t>bound</t>
        </is>
      </c>
    </row>
    <row r="199">
      <c r="A199" s="3" t="inlineStr">
        <is>
          <t>2025-10-11</t>
        </is>
      </c>
      <c r="B199" s="3" t="inlineStr">
        <is>
          <t>bd3a927d-07c5-537f-9419-4c901f2ecda2</t>
        </is>
      </c>
      <c r="C199" s="3" t="inlineStr">
        <is>
          <t>CT</t>
        </is>
      </c>
      <c r="D199" s="3" t="inlineStr">
        <is>
          <t>2000 Aston Martin DB12</t>
        </is>
      </c>
      <c r="E199" s="3" t="inlineStr">
        <is>
          <t>01 Luxury Sedan/SUV</t>
        </is>
      </c>
      <c r="F199" s="13" t="n">
        <v>630000</v>
      </c>
      <c r="G199" s="14" t="n">
        <v>0.65</v>
      </c>
      <c r="H199" s="14" t="n">
        <v>1.12</v>
      </c>
      <c r="I199" s="14" t="n">
        <v>0.9691</v>
      </c>
      <c r="J199" s="14" t="n">
        <v>0.53</v>
      </c>
      <c r="K199" s="13">
        <f>ROUND(F199/100*G199*H199*I199/J199,2)</f>
        <v/>
      </c>
      <c r="L199" s="13" t="n">
        <v>8386.18</v>
      </c>
      <c r="M199" s="13">
        <f>L199-K199</f>
        <v/>
      </c>
      <c r="N199" s="3" t="inlineStr">
        <is>
          <t>decline</t>
        </is>
      </c>
      <c r="O199" s="3" t="inlineStr">
        <is>
          <t>indicative</t>
        </is>
      </c>
    </row>
    <row r="200">
      <c r="A200" s="15" t="inlineStr">
        <is>
          <t>2025-10-08</t>
        </is>
      </c>
      <c r="B200" s="15" t="inlineStr">
        <is>
          <t>695e285d-ec72-5f70-9d71-ce5e8c3b9353</t>
        </is>
      </c>
      <c r="C200" s="15" t="inlineStr">
        <is>
          <t>VT</t>
        </is>
      </c>
      <c r="D200" s="15" t="inlineStr">
        <is>
          <t>1980 Aston Martin DB5</t>
        </is>
      </c>
      <c r="E200" s="15" t="inlineStr">
        <is>
          <t>07 Post-War Classic (1946-1972)</t>
        </is>
      </c>
      <c r="F200" s="16" t="n">
        <v>1655000</v>
      </c>
      <c r="G200" s="17" t="n">
        <v>0.38</v>
      </c>
      <c r="H200" s="17" t="n">
        <v>1.22</v>
      </c>
      <c r="I200" s="17" t="n">
        <v>0.9691</v>
      </c>
      <c r="J200" s="17" t="n">
        <v>0.53</v>
      </c>
      <c r="K200" s="16">
        <f>ROUND(F200/100*G200*H200*I200/J200,2)</f>
        <v/>
      </c>
      <c r="L200" s="16" t="n">
        <v>14029.24</v>
      </c>
      <c r="M200" s="16">
        <f>L200-K200</f>
        <v/>
      </c>
      <c r="N200" s="15" t="inlineStr">
        <is>
          <t>bind</t>
        </is>
      </c>
      <c r="O200" s="15" t="inlineStr">
        <is>
          <t>bound</t>
        </is>
      </c>
    </row>
    <row r="201">
      <c r="A201" s="3" t="inlineStr">
        <is>
          <t>2025-10-12</t>
        </is>
      </c>
      <c r="B201" s="3" t="inlineStr">
        <is>
          <t>fb786f97-a39d-5a7b-ac48-f1628b939254</t>
        </is>
      </c>
      <c r="C201" s="3" t="inlineStr">
        <is>
          <t>HI</t>
        </is>
      </c>
      <c r="D201" s="3" t="inlineStr">
        <is>
          <t>2005 Lamborghini Huracan EVO</t>
        </is>
      </c>
      <c r="E201" s="3" t="inlineStr">
        <is>
          <t>03 Supercar</t>
        </is>
      </c>
      <c r="F201" s="13" t="n">
        <v>895000</v>
      </c>
      <c r="G201" s="14" t="n">
        <v>0.95</v>
      </c>
      <c r="H201" s="14" t="n">
        <v>1.3</v>
      </c>
      <c r="I201" s="14" t="n">
        <v>0.9691</v>
      </c>
      <c r="J201" s="14" t="n">
        <v>0.53</v>
      </c>
      <c r="K201" s="13">
        <f>ROUND(F201/100*G201*H201*I201/J201,2)</f>
        <v/>
      </c>
      <c r="L201" s="13" t="n">
        <v>20210.76</v>
      </c>
      <c r="M201" s="13">
        <f>L201-K201</f>
        <v/>
      </c>
      <c r="N201" s="3" t="inlineStr">
        <is>
          <t>bind</t>
        </is>
      </c>
      <c r="O201" s="3" t="inlineStr">
        <is>
          <t>bound</t>
        </is>
      </c>
    </row>
    <row r="202">
      <c r="A202" s="15" t="inlineStr">
        <is>
          <t>2025-10-20</t>
        </is>
      </c>
      <c r="B202" s="15" t="inlineStr">
        <is>
          <t>c3f13d99-ac9b-5a5a-9b0e-c896f7a4f796</t>
        </is>
      </c>
      <c r="C202" s="15" t="inlineStr">
        <is>
          <t>ID</t>
        </is>
      </c>
      <c r="D202" s="15" t="inlineStr">
        <is>
          <t>1963 BMW M8 Competition</t>
        </is>
      </c>
      <c r="E202" s="15" t="inlineStr">
        <is>
          <t>01 Luxury Sedan/SUV</t>
        </is>
      </c>
      <c r="F202" s="16" t="n">
        <v>990000</v>
      </c>
      <c r="G202" s="17" t="n">
        <v>0.65</v>
      </c>
      <c r="H202" s="17" t="n">
        <v>0.99</v>
      </c>
      <c r="I202" s="17" t="n">
        <v>0.9691</v>
      </c>
      <c r="J202" s="17" t="n">
        <v>0.53</v>
      </c>
      <c r="K202" s="16">
        <f>ROUND(F202/100*G202*H202*I202/J202,2)</f>
        <v/>
      </c>
      <c r="L202" s="16" t="n">
        <v>11648.67</v>
      </c>
      <c r="M202" s="16">
        <f>L202-K202</f>
        <v/>
      </c>
      <c r="N202" s="15" t="inlineStr">
        <is>
          <t>bind</t>
        </is>
      </c>
      <c r="O202" s="15" t="inlineStr">
        <is>
          <t>bound</t>
        </is>
      </c>
    </row>
    <row r="203">
      <c r="A203" s="3" t="inlineStr">
        <is>
          <t>2025-10-31</t>
        </is>
      </c>
      <c r="B203" s="3" t="inlineStr">
        <is>
          <t>adf20108-5a12-5674-b3b9-f90269b5f18a</t>
        </is>
      </c>
      <c r="C203" s="3" t="inlineStr">
        <is>
          <t>TX</t>
        </is>
      </c>
      <c r="D203" s="3" t="inlineStr">
        <is>
          <t>1972 Mercedes-Benz AMG GT</t>
        </is>
      </c>
      <c r="E203" s="3" t="inlineStr">
        <is>
          <t>01 Luxury Sedan/SUV</t>
        </is>
      </c>
      <c r="F203" s="13" t="n">
        <v>1145000</v>
      </c>
      <c r="G203" s="14" t="n">
        <v>0.55</v>
      </c>
      <c r="H203" s="14" t="n">
        <v>1.15</v>
      </c>
      <c r="I203" s="14" t="n">
        <v>0.9691</v>
      </c>
      <c r="J203" s="14" t="n">
        <v>0.53</v>
      </c>
      <c r="K203" s="13">
        <f>ROUND(F203/100*G203*H203*I203/J203,2)</f>
        <v/>
      </c>
      <c r="L203" s="13" t="n">
        <v>13242.16</v>
      </c>
      <c r="M203" s="13">
        <f>L203-K203</f>
        <v/>
      </c>
      <c r="N203" s="3" t="inlineStr">
        <is>
          <t>bind</t>
        </is>
      </c>
      <c r="O203" s="3" t="inlineStr">
        <is>
          <t>bound</t>
        </is>
      </c>
    </row>
    <row r="204">
      <c r="A204" s="15" t="inlineStr">
        <is>
          <t>2025-10-24</t>
        </is>
      </c>
      <c r="B204" s="15" t="inlineStr">
        <is>
          <t>55091ec7-e890-597a-9b3e-7a78c67f4868</t>
        </is>
      </c>
      <c r="C204" s="15" t="inlineStr">
        <is>
          <t>TX</t>
        </is>
      </c>
      <c r="D204" s="15" t="inlineStr">
        <is>
          <t>1976 Mercedes-Benz AMG GT</t>
        </is>
      </c>
      <c r="E204" s="15" t="inlineStr">
        <is>
          <t>01 Luxury Sedan/SUV</t>
        </is>
      </c>
      <c r="F204" s="16" t="n">
        <v>345000</v>
      </c>
      <c r="G204" s="17" t="n">
        <v>0.75</v>
      </c>
      <c r="H204" s="17" t="n">
        <v>1.15</v>
      </c>
      <c r="I204" s="17" t="n">
        <v>0.9691</v>
      </c>
      <c r="J204" s="17" t="n">
        <v>0.53</v>
      </c>
      <c r="K204" s="16">
        <f>ROUND(F204/100*G204*H204*I204/J204,2)</f>
        <v/>
      </c>
      <c r="L204" s="16" t="n">
        <v>5440.91</v>
      </c>
      <c r="M204" s="16">
        <f>L204-K204</f>
        <v/>
      </c>
      <c r="N204" s="15" t="inlineStr">
        <is>
          <t>bind</t>
        </is>
      </c>
      <c r="O204" s="15" t="inlineStr">
        <is>
          <t>bound</t>
        </is>
      </c>
    </row>
    <row r="205">
      <c r="A205" s="3" t="inlineStr">
        <is>
          <t>2025-10-29</t>
        </is>
      </c>
      <c r="B205" s="3" t="inlineStr">
        <is>
          <t>ad551ec4-dc38-5ca7-8ad1-072cad893254</t>
        </is>
      </c>
      <c r="C205" s="3" t="inlineStr">
        <is>
          <t>NY</t>
        </is>
      </c>
      <c r="D205" s="3" t="inlineStr">
        <is>
          <t>1992 Bugatti Type 57</t>
        </is>
      </c>
      <c r="E205" s="3" t="inlineStr">
        <is>
          <t>06 Vintage Pre-War (pre-1946)</t>
        </is>
      </c>
      <c r="F205" s="13" t="n">
        <v>515000</v>
      </c>
      <c r="G205" s="14" t="n">
        <v>0.38</v>
      </c>
      <c r="H205" s="14" t="n">
        <v>1.28</v>
      </c>
      <c r="I205" s="14" t="n">
        <v>0.9691</v>
      </c>
      <c r="J205" s="14" t="n">
        <v>0.53</v>
      </c>
      <c r="K205" s="13">
        <f>ROUND(F205/100*G205*H205*I205/J205,2)</f>
        <v/>
      </c>
      <c r="L205" s="13" t="n">
        <v>4580.3</v>
      </c>
      <c r="M205" s="13">
        <f>L205-K205</f>
        <v/>
      </c>
      <c r="N205" s="3" t="inlineStr">
        <is>
          <t>bind</t>
        </is>
      </c>
      <c r="O205" s="3" t="inlineStr">
        <is>
          <t>bound</t>
        </is>
      </c>
    </row>
    <row r="206">
      <c r="A206" s="15" t="inlineStr">
        <is>
          <t>2025-10-16</t>
        </is>
      </c>
      <c r="B206" s="15" t="inlineStr">
        <is>
          <t>836eb1c2-ab89-50dd-980a-fefdd7a81e23</t>
        </is>
      </c>
      <c r="C206" s="15" t="inlineStr">
        <is>
          <t>MO</t>
        </is>
      </c>
      <c r="D206" s="15" t="inlineStr">
        <is>
          <t>1970 Ferrari 275 GTB/4</t>
        </is>
      </c>
      <c r="E206" s="15" t="inlineStr">
        <is>
          <t>07 Post-War Classic (1946-1972)</t>
        </is>
      </c>
      <c r="F206" s="16" t="n">
        <v>700000</v>
      </c>
      <c r="G206" s="17" t="n">
        <v>0.43</v>
      </c>
      <c r="H206" s="17" t="n">
        <v>1.06</v>
      </c>
      <c r="I206" s="17" t="n">
        <v>0.9691</v>
      </c>
      <c r="J206" s="17" t="n">
        <v>0.53</v>
      </c>
      <c r="K206" s="16">
        <f>ROUND(F206/100*G206*H206*I206/J206,2)</f>
        <v/>
      </c>
      <c r="L206" s="16" t="n">
        <v>5833.98</v>
      </c>
      <c r="M206" s="16">
        <f>L206-K206</f>
        <v/>
      </c>
      <c r="N206" s="15" t="inlineStr">
        <is>
          <t>bind</t>
        </is>
      </c>
      <c r="O206" s="15" t="inlineStr">
        <is>
          <t>bound</t>
        </is>
      </c>
    </row>
    <row r="207">
      <c r="A207" s="3" t="inlineStr">
        <is>
          <t>2025-10-14</t>
        </is>
      </c>
      <c r="B207" s="3" t="inlineStr">
        <is>
          <t>3c582117-f877-5599-8b97-336299b734a6</t>
        </is>
      </c>
      <c r="C207" s="3" t="inlineStr">
        <is>
          <t>MA</t>
        </is>
      </c>
      <c r="D207" s="3" t="inlineStr">
        <is>
          <t>1974 Aston Martin DB12</t>
        </is>
      </c>
      <c r="E207" s="3" t="inlineStr">
        <is>
          <t>01 Luxury Sedan/SUV</t>
        </is>
      </c>
      <c r="F207" s="13" t="n">
        <v>490000</v>
      </c>
      <c r="G207" s="14" t="n">
        <v>0.75</v>
      </c>
      <c r="H207" s="14" t="n">
        <v>1.25</v>
      </c>
      <c r="I207" s="14" t="n">
        <v>0.9691</v>
      </c>
      <c r="J207" s="14" t="n">
        <v>0.53</v>
      </c>
      <c r="K207" s="13">
        <f>ROUND(F207/100*G207*H207*I207/J207,2)</f>
        <v/>
      </c>
      <c r="L207" s="13" t="n">
        <v>8399.629999999999</v>
      </c>
      <c r="M207" s="13">
        <f>L207-K207</f>
        <v/>
      </c>
      <c r="N207" s="3" t="inlineStr">
        <is>
          <t>bind</t>
        </is>
      </c>
      <c r="O207" s="3" t="inlineStr">
        <is>
          <t>bound</t>
        </is>
      </c>
    </row>
    <row r="208">
      <c r="A208" s="15" t="inlineStr">
        <is>
          <t>2025-10-31</t>
        </is>
      </c>
      <c r="B208" s="15" t="inlineStr">
        <is>
          <t>d7fa8e48-4063-582c-a4a5-251cdba2e11f</t>
        </is>
      </c>
      <c r="C208" s="15" t="inlineStr">
        <is>
          <t>KS</t>
        </is>
      </c>
      <c r="D208" s="15" t="inlineStr">
        <is>
          <t>2005 Ferrari 296 GTB</t>
        </is>
      </c>
      <c r="E208" s="15" t="inlineStr">
        <is>
          <t>03 Supercar</t>
        </is>
      </c>
      <c r="F208" s="16" t="n">
        <v>300000</v>
      </c>
      <c r="G208" s="17" t="n">
        <v>1.15</v>
      </c>
      <c r="H208" s="17" t="n">
        <v>0.97</v>
      </c>
      <c r="I208" s="17" t="n">
        <v>0.9691</v>
      </c>
      <c r="J208" s="17" t="n">
        <v>0.53</v>
      </c>
      <c r="K208" s="16">
        <f>ROUND(F208/100*G208*H208*I208/J208,2)</f>
        <v/>
      </c>
      <c r="L208" s="16" t="n">
        <v>6119.04</v>
      </c>
      <c r="M208" s="16">
        <f>L208-K208</f>
        <v/>
      </c>
      <c r="N208" s="15" t="inlineStr">
        <is>
          <t>bind</t>
        </is>
      </c>
      <c r="O208" s="15" t="inlineStr">
        <is>
          <t>bound</t>
        </is>
      </c>
    </row>
    <row r="209">
      <c r="A209" s="3" t="inlineStr">
        <is>
          <t>2025-10-28</t>
        </is>
      </c>
      <c r="B209" s="3" t="inlineStr">
        <is>
          <t>3dfca8cb-70af-5384-bd4e-d1f10b1dbb0b</t>
        </is>
      </c>
      <c r="C209" s="3" t="inlineStr">
        <is>
          <t>KY</t>
        </is>
      </c>
      <c r="D209" s="3" t="inlineStr">
        <is>
          <t>1991 Singer 911 Reimagined</t>
        </is>
      </c>
      <c r="E209" s="3" t="inlineStr">
        <is>
          <t>11 Restomod/Coachbuilt</t>
        </is>
      </c>
      <c r="F209" s="13" t="n">
        <v>685000</v>
      </c>
      <c r="G209" s="14" t="n">
        <v>0.78</v>
      </c>
      <c r="H209" s="14" t="n">
        <v>1.34</v>
      </c>
      <c r="I209" s="14" t="n">
        <v>0.9691</v>
      </c>
      <c r="J209" s="14" t="n">
        <v>0.53</v>
      </c>
      <c r="K209" s="13">
        <f>ROUND(F209/100*G209*H209*I209/J209,2)</f>
        <v/>
      </c>
      <c r="L209" s="13" t="n">
        <v>13091.3</v>
      </c>
      <c r="M209" s="13">
        <f>L209-K209</f>
        <v/>
      </c>
      <c r="N209" s="3" t="inlineStr">
        <is>
          <t>bind</t>
        </is>
      </c>
      <c r="O209" s="3" t="inlineStr">
        <is>
          <t>bound</t>
        </is>
      </c>
    </row>
    <row r="210">
      <c r="A210" s="15" t="inlineStr">
        <is>
          <t>2025-10-27</t>
        </is>
      </c>
      <c r="B210" s="15" t="inlineStr">
        <is>
          <t>80aadfb0-f3fe-5a27-b6ff-3da2b303c4ad</t>
        </is>
      </c>
      <c r="C210" s="15" t="inlineStr">
        <is>
          <t>MA</t>
        </is>
      </c>
      <c r="D210" s="15" t="inlineStr">
        <is>
          <t>1957 Ferrari 296 GTB</t>
        </is>
      </c>
      <c r="E210" s="15" t="inlineStr">
        <is>
          <t>03 Supercar</t>
        </is>
      </c>
      <c r="F210" s="16" t="n">
        <v>1240000</v>
      </c>
      <c r="G210" s="17" t="n">
        <v>0.8</v>
      </c>
      <c r="H210" s="17" t="n">
        <v>1.25</v>
      </c>
      <c r="I210" s="17" t="n">
        <v>0.9691</v>
      </c>
      <c r="J210" s="17" t="n">
        <v>0.53</v>
      </c>
      <c r="K210" s="16">
        <f>ROUND(F210/100*G210*H210*I210/J210,2)</f>
        <v/>
      </c>
      <c r="L210" s="16" t="n">
        <v>22673.29</v>
      </c>
      <c r="M210" s="16">
        <f>L210-K210</f>
        <v/>
      </c>
      <c r="N210" s="15" t="inlineStr">
        <is>
          <t>bind</t>
        </is>
      </c>
      <c r="O210" s="15" t="inlineStr">
        <is>
          <t>bound</t>
        </is>
      </c>
    </row>
    <row r="211">
      <c r="A211" s="3" t="inlineStr">
        <is>
          <t>2025-10-09</t>
        </is>
      </c>
      <c r="B211" s="3" t="inlineStr">
        <is>
          <t>d53661bf-2423-5021-be15-24e039593d4f</t>
        </is>
      </c>
      <c r="C211" s="3" t="inlineStr">
        <is>
          <t>NY</t>
        </is>
      </c>
      <c r="D211" s="3" t="inlineStr">
        <is>
          <t>1985 Bugatti Type 57</t>
        </is>
      </c>
      <c r="E211" s="3" t="inlineStr">
        <is>
          <t>06 Vintage Pre-War (pre-1946)</t>
        </is>
      </c>
      <c r="F211" s="13" t="n">
        <v>500000</v>
      </c>
      <c r="G211" s="14" t="n">
        <v>0.38</v>
      </c>
      <c r="H211" s="14" t="n">
        <v>1.28</v>
      </c>
      <c r="I211" s="14" t="n">
        <v>0.9691</v>
      </c>
      <c r="J211" s="14" t="n">
        <v>0.53</v>
      </c>
      <c r="K211" s="13">
        <f>ROUND(F211/100*G211*H211*I211/J211,2)</f>
        <v/>
      </c>
      <c r="L211" s="13" t="n">
        <v>4446.89</v>
      </c>
      <c r="M211" s="13">
        <f>L211-K211</f>
        <v/>
      </c>
      <c r="N211" s="3" t="inlineStr">
        <is>
          <t>decline</t>
        </is>
      </c>
      <c r="O211" s="3" t="inlineStr">
        <is>
          <t>indicative</t>
        </is>
      </c>
    </row>
    <row r="212">
      <c r="A212" s="15" t="inlineStr">
        <is>
          <t>2025-10-03</t>
        </is>
      </c>
      <c r="B212" s="15" t="inlineStr">
        <is>
          <t>ac3dd897-9560-5866-bc62-5ab771570e50</t>
        </is>
      </c>
      <c r="C212" s="15" t="inlineStr">
        <is>
          <t>KS</t>
        </is>
      </c>
      <c r="D212" s="15" t="inlineStr">
        <is>
          <t>2003 Bentley Continental GT</t>
        </is>
      </c>
      <c r="E212" s="15" t="inlineStr">
        <is>
          <t>01 Luxury Sedan/SUV</t>
        </is>
      </c>
      <c r="F212" s="16" t="n">
        <v>1480000</v>
      </c>
      <c r="G212" s="17" t="n">
        <v>0.55</v>
      </c>
      <c r="H212" s="17" t="n">
        <v>0.97</v>
      </c>
      <c r="I212" s="17" t="n">
        <v>0.9691</v>
      </c>
      <c r="J212" s="17" t="n">
        <v>0.53</v>
      </c>
      <c r="K212" s="16">
        <f>ROUND(F212/100*G212*H212*I212/J212,2)</f>
        <v/>
      </c>
      <c r="L212" s="16" t="n">
        <v>14437.4</v>
      </c>
      <c r="M212" s="16">
        <f>L212-K212</f>
        <v/>
      </c>
      <c r="N212" s="15" t="inlineStr">
        <is>
          <t>bind</t>
        </is>
      </c>
      <c r="O212" s="15" t="inlineStr">
        <is>
          <t>bound</t>
        </is>
      </c>
    </row>
    <row r="213">
      <c r="A213" s="3" t="inlineStr">
        <is>
          <t>2025-10-22</t>
        </is>
      </c>
      <c r="B213" s="3" t="inlineStr">
        <is>
          <t>dd6c942c-2116-5dd2-8348-01de75f55cb2</t>
        </is>
      </c>
      <c r="C213" s="3" t="inlineStr">
        <is>
          <t>AR</t>
        </is>
      </c>
      <c r="D213" s="3" t="inlineStr">
        <is>
          <t>2009 Porsche 911 Turbo S</t>
        </is>
      </c>
      <c r="E213" s="3" t="inlineStr">
        <is>
          <t>01 Luxury Sedan/SUV</t>
        </is>
      </c>
      <c r="F213" s="13" t="n">
        <v>285000</v>
      </c>
      <c r="G213" s="14" t="n">
        <v>0.75</v>
      </c>
      <c r="H213" s="14" t="n">
        <v>1.38</v>
      </c>
      <c r="I213" s="14" t="n">
        <v>0.9691</v>
      </c>
      <c r="J213" s="14" t="n">
        <v>0.53</v>
      </c>
      <c r="K213" s="13">
        <f>ROUND(F213/100*G213*H213*I213/J213,2)</f>
        <v/>
      </c>
      <c r="L213" s="13" t="n">
        <v>5393.59</v>
      </c>
      <c r="M213" s="13">
        <f>L213-K213</f>
        <v/>
      </c>
      <c r="N213" s="3" t="inlineStr">
        <is>
          <t>bind</t>
        </is>
      </c>
      <c r="O213" s="3" t="inlineStr">
        <is>
          <t>bound</t>
        </is>
      </c>
    </row>
    <row r="214">
      <c r="A214" s="15" t="inlineStr">
        <is>
          <t>2025-10-11</t>
        </is>
      </c>
      <c r="B214" s="15" t="inlineStr">
        <is>
          <t>01455bd7-8e1e-5281-a5f3-1167f58ec261</t>
        </is>
      </c>
      <c r="C214" s="15" t="inlineStr">
        <is>
          <t>MN</t>
        </is>
      </c>
      <c r="D214" s="15" t="inlineStr">
        <is>
          <t>1958 Ferrari SF90 Stradale</t>
        </is>
      </c>
      <c r="E214" s="15" t="inlineStr">
        <is>
          <t>03 Supercar</t>
        </is>
      </c>
      <c r="F214" s="16" t="n">
        <v>355000</v>
      </c>
      <c r="G214" s="17" t="n">
        <v>1.15</v>
      </c>
      <c r="H214" s="17" t="n">
        <v>1.32</v>
      </c>
      <c r="I214" s="17" t="n">
        <v>0.9691</v>
      </c>
      <c r="J214" s="17" t="n">
        <v>0.53</v>
      </c>
      <c r="K214" s="16">
        <f>ROUND(F214/100*G214*H214*I214/J214,2)</f>
        <v/>
      </c>
      <c r="L214" s="16" t="n">
        <v>9853.559999999999</v>
      </c>
      <c r="M214" s="16">
        <f>L214-K214</f>
        <v/>
      </c>
      <c r="N214" s="15" t="inlineStr">
        <is>
          <t>decline</t>
        </is>
      </c>
      <c r="O214" s="15" t="inlineStr">
        <is>
          <t>indicative</t>
        </is>
      </c>
    </row>
    <row r="215">
      <c r="A215" s="3" t="inlineStr">
        <is>
          <t>2025-10-27</t>
        </is>
      </c>
      <c r="B215" s="3" t="inlineStr">
        <is>
          <t>68294597-3dd3-5d0d-b0fb-c78b3235952b</t>
        </is>
      </c>
      <c r="C215" s="3" t="inlineStr">
        <is>
          <t>FL</t>
        </is>
      </c>
      <c r="D215" s="3" t="inlineStr">
        <is>
          <t>1986 McLaren 750S</t>
        </is>
      </c>
      <c r="E215" s="3" t="inlineStr">
        <is>
          <t>03 Supercar</t>
        </is>
      </c>
      <c r="F215" s="13" t="n">
        <v>730000</v>
      </c>
      <c r="G215" s="14" t="n">
        <v>0.95</v>
      </c>
      <c r="H215" s="14" t="n">
        <v>1.42</v>
      </c>
      <c r="I215" s="14" t="n">
        <v>0.9691</v>
      </c>
      <c r="J215" s="14" t="n">
        <v>0.53</v>
      </c>
      <c r="K215" s="13">
        <f>ROUND(F215/100*G215*H215*I215/J215,2)</f>
        <v/>
      </c>
      <c r="L215" s="13" t="n">
        <v>18006.43</v>
      </c>
      <c r="M215" s="13">
        <f>L215-K215</f>
        <v/>
      </c>
      <c r="N215" s="3" t="inlineStr">
        <is>
          <t>bind</t>
        </is>
      </c>
      <c r="O215" s="3" t="inlineStr">
        <is>
          <t>bound</t>
        </is>
      </c>
    </row>
    <row r="216">
      <c r="A216" s="15" t="inlineStr">
        <is>
          <t>2025-10-27</t>
        </is>
      </c>
      <c r="B216" s="15" t="inlineStr">
        <is>
          <t>3f2c0eac-2721-5e28-9d57-65961466c68b</t>
        </is>
      </c>
      <c r="C216" s="15" t="inlineStr">
        <is>
          <t>FL</t>
        </is>
      </c>
      <c r="D216" s="15" t="inlineStr">
        <is>
          <t>1996 Mercedes-Benz AMG GT</t>
        </is>
      </c>
      <c r="E216" s="15" t="inlineStr">
        <is>
          <t>01 Luxury Sedan/SUV</t>
        </is>
      </c>
      <c r="F216" s="16" t="n">
        <v>380000</v>
      </c>
      <c r="G216" s="17" t="n">
        <v>0.75</v>
      </c>
      <c r="H216" s="17" t="n">
        <v>1.42</v>
      </c>
      <c r="I216" s="17" t="n">
        <v>0.9691</v>
      </c>
      <c r="J216" s="17" t="n">
        <v>0.53</v>
      </c>
      <c r="K216" s="16">
        <f>ROUND(F216/100*G216*H216*I216/J216,2)</f>
        <v/>
      </c>
      <c r="L216" s="16" t="n">
        <v>7399.9</v>
      </c>
      <c r="M216" s="16">
        <f>L216-K216</f>
        <v/>
      </c>
      <c r="N216" s="15" t="inlineStr">
        <is>
          <t>bind</t>
        </is>
      </c>
      <c r="O216" s="15" t="inlineStr">
        <is>
          <t>bound</t>
        </is>
      </c>
    </row>
    <row r="217">
      <c r="A217" s="3" t="inlineStr">
        <is>
          <t>2025-10-11</t>
        </is>
      </c>
      <c r="B217" s="3" t="inlineStr">
        <is>
          <t>0f50008a-e725-5f92-a629-3058a0982742</t>
        </is>
      </c>
      <c r="C217" s="3" t="inlineStr">
        <is>
          <t>MI</t>
        </is>
      </c>
      <c r="D217" s="3" t="inlineStr">
        <is>
          <t>2008 Bugatti Type 57</t>
        </is>
      </c>
      <c r="E217" s="3" t="inlineStr">
        <is>
          <t>06 Vintage Pre-War (pre-1946)</t>
        </is>
      </c>
      <c r="F217" s="13" t="n">
        <v>745000</v>
      </c>
      <c r="G217" s="14" t="n">
        <v>0.38</v>
      </c>
      <c r="H217" s="14" t="n">
        <v>1.55</v>
      </c>
      <c r="I217" s="14" t="n">
        <v>0.9691</v>
      </c>
      <c r="J217" s="14" t="n">
        <v>0.53</v>
      </c>
      <c r="K217" s="13">
        <f>ROUND(F217/100*G217*H217*I217/J217,2)</f>
        <v/>
      </c>
      <c r="L217" s="13" t="n">
        <v>8023.51</v>
      </c>
      <c r="M217" s="13">
        <f>L217-K217</f>
        <v/>
      </c>
      <c r="N217" s="3" t="inlineStr">
        <is>
          <t>bind</t>
        </is>
      </c>
      <c r="O217" s="3" t="inlineStr">
        <is>
          <t>bound</t>
        </is>
      </c>
    </row>
    <row r="218">
      <c r="A218" s="15" t="inlineStr">
        <is>
          <t>2025-10-25</t>
        </is>
      </c>
      <c r="B218" s="15" t="inlineStr">
        <is>
          <t>e9067063-bc06-5764-af77-77db9c7107eb</t>
        </is>
      </c>
      <c r="C218" s="15" t="inlineStr">
        <is>
          <t>LA</t>
        </is>
      </c>
      <c r="D218" s="15" t="inlineStr">
        <is>
          <t>2021 Ferrari SF90 Stradale</t>
        </is>
      </c>
      <c r="E218" s="15" t="inlineStr">
        <is>
          <t>03 Supercar</t>
        </is>
      </c>
      <c r="F218" s="16" t="n">
        <v>690000</v>
      </c>
      <c r="G218" s="17" t="n">
        <v>0.95</v>
      </c>
      <c r="H218" s="17" t="n">
        <v>1.21</v>
      </c>
      <c r="I218" s="17" t="n">
        <v>0.9691</v>
      </c>
      <c r="J218" s="17" t="n">
        <v>0.53</v>
      </c>
      <c r="K218" s="16">
        <f>ROUND(F218/100*G218*H218*I218/J218,2)</f>
        <v/>
      </c>
      <c r="L218" s="16" t="n">
        <v>14502.77</v>
      </c>
      <c r="M218" s="16">
        <f>L218-K218</f>
        <v/>
      </c>
      <c r="N218" s="15" t="inlineStr">
        <is>
          <t>bind</t>
        </is>
      </c>
      <c r="O218" s="15" t="inlineStr">
        <is>
          <t>bound</t>
        </is>
      </c>
    </row>
    <row r="219">
      <c r="A219" s="3" t="inlineStr">
        <is>
          <t>2025-10-17</t>
        </is>
      </c>
      <c r="B219" s="3" t="inlineStr">
        <is>
          <t>de1a8e48-8f14-5237-b01e-09d6beeed5a5</t>
        </is>
      </c>
      <c r="C219" s="3" t="inlineStr">
        <is>
          <t>ME</t>
        </is>
      </c>
      <c r="D219" s="3" t="inlineStr">
        <is>
          <t>1985 Porsche 911 Turbo S</t>
        </is>
      </c>
      <c r="E219" s="3" t="inlineStr">
        <is>
          <t>01 Luxury Sedan/SUV</t>
        </is>
      </c>
      <c r="F219" s="13" t="n">
        <v>810000</v>
      </c>
      <c r="G219" s="14" t="n">
        <v>0.65</v>
      </c>
      <c r="H219" s="14" t="n">
        <v>1.08</v>
      </c>
      <c r="I219" s="14" t="n">
        <v>0.9691</v>
      </c>
      <c r="J219" s="14" t="n">
        <v>0.53</v>
      </c>
      <c r="K219" s="13">
        <f>ROUND(F219/100*G219*H219*I219/J219,2)</f>
        <v/>
      </c>
      <c r="L219" s="13" t="n">
        <v>10397.16</v>
      </c>
      <c r="M219" s="13">
        <f>L219-K219</f>
        <v/>
      </c>
      <c r="N219" s="3" t="inlineStr">
        <is>
          <t>bind</t>
        </is>
      </c>
      <c r="O219" s="3" t="inlineStr">
        <is>
          <t>bound</t>
        </is>
      </c>
    </row>
    <row r="220">
      <c r="A220" s="15" t="inlineStr">
        <is>
          <t>2025-10-25</t>
        </is>
      </c>
      <c r="B220" s="15" t="inlineStr">
        <is>
          <t>cdbc707e-f9df-5966-b91c-57f1140e3520</t>
        </is>
      </c>
      <c r="C220" s="15" t="inlineStr">
        <is>
          <t>CT</t>
        </is>
      </c>
      <c r="D220" s="15" t="inlineStr">
        <is>
          <t>1982 BMW M8 Competition</t>
        </is>
      </c>
      <c r="E220" s="15" t="inlineStr">
        <is>
          <t>01 Luxury Sedan/SUV</t>
        </is>
      </c>
      <c r="F220" s="16" t="n">
        <v>1060000</v>
      </c>
      <c r="G220" s="17" t="n">
        <v>0.55</v>
      </c>
      <c r="H220" s="17" t="n">
        <v>1.12</v>
      </c>
      <c r="I220" s="17" t="n">
        <v>0.9691</v>
      </c>
      <c r="J220" s="17" t="n">
        <v>0.53</v>
      </c>
      <c r="K220" s="16">
        <f>ROUND(F220/100*G220*H220*I220/J220,2)</f>
        <v/>
      </c>
      <c r="L220" s="16" t="n">
        <v>11939.31</v>
      </c>
      <c r="M220" s="16">
        <f>L220-K220</f>
        <v/>
      </c>
      <c r="N220" s="15" t="inlineStr">
        <is>
          <t>bind</t>
        </is>
      </c>
      <c r="O220" s="15" t="inlineStr">
        <is>
          <t>bound</t>
        </is>
      </c>
    </row>
    <row r="221">
      <c r="A221" s="3" t="inlineStr">
        <is>
          <t>2025-10-20</t>
        </is>
      </c>
      <c r="B221" s="3" t="inlineStr">
        <is>
          <t>90cc083f-c48e-5fd7-9b5a-1eb00bd49470</t>
        </is>
      </c>
      <c r="C221" s="3" t="inlineStr">
        <is>
          <t>NY</t>
        </is>
      </c>
      <c r="D221" s="3" t="inlineStr">
        <is>
          <t>1966 Mercedes-Benz AMG GT</t>
        </is>
      </c>
      <c r="E221" s="3" t="inlineStr">
        <is>
          <t>01 Luxury Sedan/SUV</t>
        </is>
      </c>
      <c r="F221" s="13" t="n">
        <v>675000</v>
      </c>
      <c r="G221" s="14" t="n">
        <v>0.65</v>
      </c>
      <c r="H221" s="14" t="n">
        <v>1.28</v>
      </c>
      <c r="I221" s="14" t="n">
        <v>0.9691</v>
      </c>
      <c r="J221" s="14" t="n">
        <v>0.53</v>
      </c>
      <c r="K221" s="13">
        <f>ROUND(F221/100*G221*H221*I221/J221,2)</f>
        <v/>
      </c>
      <c r="L221" s="13" t="n">
        <v>10268.81</v>
      </c>
      <c r="M221" s="13">
        <f>L221-K221</f>
        <v/>
      </c>
      <c r="N221" s="3" t="inlineStr">
        <is>
          <t>bind</t>
        </is>
      </c>
      <c r="O221" s="3" t="inlineStr">
        <is>
          <t>bound</t>
        </is>
      </c>
    </row>
    <row r="222">
      <c r="A222" s="15" t="inlineStr">
        <is>
          <t>2025-10-08</t>
        </is>
      </c>
      <c r="B222" s="15" t="inlineStr">
        <is>
          <t>d27e98c0-6406-5679-bf71-bbea44e5a30a</t>
        </is>
      </c>
      <c r="C222" s="15" t="inlineStr">
        <is>
          <t>OR</t>
        </is>
      </c>
      <c r="D222" s="15" t="inlineStr">
        <is>
          <t>2010 Jaguar E-Type Series 1</t>
        </is>
      </c>
      <c r="E222" s="15" t="inlineStr">
        <is>
          <t>07 Post-War Classic (1946-1972)</t>
        </is>
      </c>
      <c r="F222" s="16" t="n">
        <v>835000</v>
      </c>
      <c r="G222" s="17" t="n">
        <v>0.43</v>
      </c>
      <c r="H222" s="17" t="n">
        <v>1.13</v>
      </c>
      <c r="I222" s="17" t="n">
        <v>0.9691</v>
      </c>
      <c r="J222" s="17" t="n">
        <v>0.53</v>
      </c>
      <c r="K222" s="16">
        <f>ROUND(F222/100*G222*H222*I222/J222,2)</f>
        <v/>
      </c>
      <c r="L222" s="16" t="n">
        <v>7418.67</v>
      </c>
      <c r="M222" s="16">
        <f>L222-K222</f>
        <v/>
      </c>
      <c r="N222" s="15" t="inlineStr">
        <is>
          <t>decline</t>
        </is>
      </c>
      <c r="O222" s="15" t="inlineStr">
        <is>
          <t>indicative</t>
        </is>
      </c>
    </row>
    <row r="223">
      <c r="A223" s="3" t="inlineStr">
        <is>
          <t>2025-10-11</t>
        </is>
      </c>
      <c r="B223" s="3" t="inlineStr">
        <is>
          <t>2f0d1429-b595-5251-83a5-e7b93e62c305</t>
        </is>
      </c>
      <c r="C223" s="3" t="inlineStr">
        <is>
          <t>KY</t>
        </is>
      </c>
      <c r="D223" s="3" t="inlineStr">
        <is>
          <t>1958 Icon Derelict</t>
        </is>
      </c>
      <c r="E223" s="3" t="inlineStr">
        <is>
          <t>11 Restomod/Coachbuilt</t>
        </is>
      </c>
      <c r="F223" s="13" t="n">
        <v>345000</v>
      </c>
      <c r="G223" s="14" t="n">
        <v>0.88</v>
      </c>
      <c r="H223" s="14" t="n">
        <v>1.34</v>
      </c>
      <c r="I223" s="14" t="n">
        <v>0.9691</v>
      </c>
      <c r="J223" s="14" t="n">
        <v>0.53</v>
      </c>
      <c r="K223" s="13">
        <f>ROUND(F223/100*G223*H223*I223/J223,2)</f>
        <v/>
      </c>
      <c r="L223" s="13" t="n">
        <v>7438.73</v>
      </c>
      <c r="M223" s="13">
        <f>L223-K223</f>
        <v/>
      </c>
      <c r="N223" s="3" t="inlineStr">
        <is>
          <t>refer</t>
        </is>
      </c>
      <c r="O223" s="3" t="inlineStr">
        <is>
          <t>indicative</t>
        </is>
      </c>
    </row>
    <row r="224">
      <c r="A224" s="15" t="inlineStr">
        <is>
          <t>2025-10-16</t>
        </is>
      </c>
      <c r="B224" s="15" t="inlineStr">
        <is>
          <t>020ce9fd-6cce-5a36-abd1-5bb76efb377c</t>
        </is>
      </c>
      <c r="C224" s="15" t="inlineStr">
        <is>
          <t>TX</t>
        </is>
      </c>
      <c r="D224" s="15" t="inlineStr">
        <is>
          <t>1992 Maserati GranTurismo</t>
        </is>
      </c>
      <c r="E224" s="15" t="inlineStr">
        <is>
          <t>01 Luxury Sedan/SUV</t>
        </is>
      </c>
      <c r="F224" s="16" t="n">
        <v>835000</v>
      </c>
      <c r="G224" s="17" t="n">
        <v>0.65</v>
      </c>
      <c r="H224" s="17" t="n">
        <v>1.15</v>
      </c>
      <c r="I224" s="17" t="n">
        <v>0.9691</v>
      </c>
      <c r="J224" s="17" t="n">
        <v>0.53</v>
      </c>
      <c r="K224" s="16">
        <f>ROUND(F224/100*G224*H224*I224/J224,2)</f>
        <v/>
      </c>
      <c r="L224" s="16" t="n">
        <v>11412.75</v>
      </c>
      <c r="M224" s="16">
        <f>L224-K224</f>
        <v/>
      </c>
      <c r="N224" s="15" t="inlineStr">
        <is>
          <t>bind</t>
        </is>
      </c>
      <c r="O224" s="15" t="inlineStr">
        <is>
          <t>bound</t>
        </is>
      </c>
    </row>
    <row r="225">
      <c r="A225" s="3" t="inlineStr">
        <is>
          <t>2025-10-26</t>
        </is>
      </c>
      <c r="B225" s="3" t="inlineStr">
        <is>
          <t>3003cb2f-60b4-5441-826d-288275cc7d55</t>
        </is>
      </c>
      <c r="C225" s="3" t="inlineStr">
        <is>
          <t>MS</t>
        </is>
      </c>
      <c r="D225" s="3" t="inlineStr">
        <is>
          <t>2008 Mercedes-Benz 280SL Pagoda</t>
        </is>
      </c>
      <c r="E225" s="3" t="inlineStr">
        <is>
          <t>07 Post-War Classic (1946-1972)</t>
        </is>
      </c>
      <c r="F225" s="13" t="n">
        <v>1870000</v>
      </c>
      <c r="G225" s="14" t="n">
        <v>0.38</v>
      </c>
      <c r="H225" s="14" t="n">
        <v>1.19</v>
      </c>
      <c r="I225" s="14" t="n">
        <v>0.9691</v>
      </c>
      <c r="J225" s="14" t="n">
        <v>0.53</v>
      </c>
      <c r="K225" s="13">
        <f>ROUND(F225/100*G225*H225*I225/J225,2)</f>
        <v/>
      </c>
      <c r="L225" s="13" t="n">
        <v>15461.97</v>
      </c>
      <c r="M225" s="13">
        <f>L225-K225</f>
        <v/>
      </c>
      <c r="N225" s="3" t="inlineStr">
        <is>
          <t>bind</t>
        </is>
      </c>
      <c r="O225" s="3" t="inlineStr">
        <is>
          <t>bound</t>
        </is>
      </c>
    </row>
    <row r="226">
      <c r="A226" s="15" t="inlineStr">
        <is>
          <t>2025-10-04</t>
        </is>
      </c>
      <c r="B226" s="15" t="inlineStr">
        <is>
          <t>dd02281b-77b2-51b7-99f6-9837ea8ef5b1</t>
        </is>
      </c>
      <c r="C226" s="15" t="inlineStr">
        <is>
          <t>NH</t>
        </is>
      </c>
      <c r="D226" s="15" t="inlineStr">
        <is>
          <t>2013 Maserati GranTurismo</t>
        </is>
      </c>
      <c r="E226" s="15" t="inlineStr">
        <is>
          <t>01 Luxury Sedan/SUV</t>
        </is>
      </c>
      <c r="F226" s="16" t="n">
        <v>940000</v>
      </c>
      <c r="G226" s="17" t="n">
        <v>0.65</v>
      </c>
      <c r="H226" s="17" t="n">
        <v>1.04</v>
      </c>
      <c r="I226" s="17" t="n">
        <v>0.9691</v>
      </c>
      <c r="J226" s="17" t="n">
        <v>0.53</v>
      </c>
      <c r="K226" s="16">
        <f>ROUND(F226/100*G226*H226*I226/J226,2)</f>
        <v/>
      </c>
      <c r="L226" s="16" t="n">
        <v>11618.96</v>
      </c>
      <c r="M226" s="16">
        <f>L226-K226</f>
        <v/>
      </c>
      <c r="N226" s="15" t="inlineStr">
        <is>
          <t>bind</t>
        </is>
      </c>
      <c r="O226" s="15" t="inlineStr">
        <is>
          <t>bound</t>
        </is>
      </c>
    </row>
    <row r="227">
      <c r="A227" s="3" t="inlineStr">
        <is>
          <t>2025-10-06</t>
        </is>
      </c>
      <c r="B227" s="3" t="inlineStr">
        <is>
          <t>c0f97680-0570-5718-b21f-7dc61589d984</t>
        </is>
      </c>
      <c r="C227" s="3" t="inlineStr">
        <is>
          <t>MD</t>
        </is>
      </c>
      <c r="D227" s="3" t="inlineStr">
        <is>
          <t>2002 Porsche 911 Turbo S</t>
        </is>
      </c>
      <c r="E227" s="3" t="inlineStr">
        <is>
          <t>01 Luxury Sedan/SUV</t>
        </is>
      </c>
      <c r="F227" s="13" t="n">
        <v>1140000</v>
      </c>
      <c r="G227" s="14" t="n">
        <v>0.55</v>
      </c>
      <c r="H227" s="14" t="n">
        <v>0.95</v>
      </c>
      <c r="I227" s="14" t="n">
        <v>0.9691</v>
      </c>
      <c r="J227" s="14" t="n">
        <v>0.53</v>
      </c>
      <c r="K227" s="13">
        <f>ROUND(F227/100*G227*H227*I227/J227,2)</f>
        <v/>
      </c>
      <c r="L227" s="13" t="n">
        <v>10891.4</v>
      </c>
      <c r="M227" s="13">
        <f>L227-K227</f>
        <v/>
      </c>
      <c r="N227" s="3" t="inlineStr">
        <is>
          <t>decline</t>
        </is>
      </c>
      <c r="O227" s="3" t="inlineStr">
        <is>
          <t>indicative</t>
        </is>
      </c>
    </row>
    <row r="228">
      <c r="A228" s="15" t="inlineStr">
        <is>
          <t>2025-10-20</t>
        </is>
      </c>
      <c r="B228" s="15" t="inlineStr">
        <is>
          <t>a309e4ee-9b02-54ca-8586-690efadc9e11</t>
        </is>
      </c>
      <c r="C228" s="15" t="inlineStr">
        <is>
          <t>AK</t>
        </is>
      </c>
      <c r="D228" s="15" t="inlineStr">
        <is>
          <t>2000 Porsche 911 Turbo S</t>
        </is>
      </c>
      <c r="E228" s="15" t="inlineStr">
        <is>
          <t>01 Luxury Sedan/SUV</t>
        </is>
      </c>
      <c r="F228" s="16" t="n">
        <v>710000</v>
      </c>
      <c r="G228" s="17" t="n">
        <v>0.65</v>
      </c>
      <c r="H228" s="17" t="n">
        <v>1.14</v>
      </c>
      <c r="I228" s="17" t="n">
        <v>0.9691</v>
      </c>
      <c r="J228" s="17" t="n">
        <v>0.53</v>
      </c>
      <c r="K228" s="16">
        <f>ROUND(F228/100*G228*H228*I228/J228,2)</f>
        <v/>
      </c>
      <c r="L228" s="16" t="n">
        <v>9619.870000000001</v>
      </c>
      <c r="M228" s="16">
        <f>L228-K228</f>
        <v/>
      </c>
      <c r="N228" s="15" t="inlineStr">
        <is>
          <t>bind</t>
        </is>
      </c>
      <c r="O228" s="15" t="inlineStr">
        <is>
          <t>bound</t>
        </is>
      </c>
    </row>
    <row r="229">
      <c r="A229" s="3" t="inlineStr">
        <is>
          <t>2025-10-31</t>
        </is>
      </c>
      <c r="B229" s="3" t="inlineStr">
        <is>
          <t>57939f89-cc32-5b18-ab5e-89e0b5a559a3</t>
        </is>
      </c>
      <c r="C229" s="3" t="inlineStr">
        <is>
          <t>CO</t>
        </is>
      </c>
      <c r="D229" s="3" t="inlineStr">
        <is>
          <t>1955 Ferrari SF90 Stradale</t>
        </is>
      </c>
      <c r="E229" s="3" t="inlineStr">
        <is>
          <t>03 Supercar</t>
        </is>
      </c>
      <c r="F229" s="13" t="n">
        <v>275000</v>
      </c>
      <c r="G229" s="14" t="n">
        <v>1.15</v>
      </c>
      <c r="H229" s="14" t="n">
        <v>1.1</v>
      </c>
      <c r="I229" s="14" t="n">
        <v>0.9691</v>
      </c>
      <c r="J229" s="14" t="n">
        <v>0.53</v>
      </c>
      <c r="K229" s="13">
        <f>ROUND(F229/100*G229*H229*I229/J229,2)</f>
        <v/>
      </c>
      <c r="L229" s="13" t="n">
        <v>6360.86</v>
      </c>
      <c r="M229" s="13">
        <f>L229-K229</f>
        <v/>
      </c>
      <c r="N229" s="3" t="inlineStr">
        <is>
          <t>bind</t>
        </is>
      </c>
      <c r="O229" s="3" t="inlineStr">
        <is>
          <t>bound</t>
        </is>
      </c>
    </row>
    <row r="230">
      <c r="A230" s="15" t="inlineStr">
        <is>
          <t>2025-10-04</t>
        </is>
      </c>
      <c r="B230" s="15" t="inlineStr">
        <is>
          <t>67734c61-0910-5803-bb79-6259ccd77863</t>
        </is>
      </c>
      <c r="C230" s="15" t="inlineStr">
        <is>
          <t>WV</t>
        </is>
      </c>
      <c r="D230" s="15" t="inlineStr">
        <is>
          <t>2009 Bentley Continental GT</t>
        </is>
      </c>
      <c r="E230" s="15" t="inlineStr">
        <is>
          <t>01 Luxury Sedan/SUV</t>
        </is>
      </c>
      <c r="F230" s="16" t="n">
        <v>1285000</v>
      </c>
      <c r="G230" s="17" t="n">
        <v>0.55</v>
      </c>
      <c r="H230" s="17" t="n">
        <v>1.33</v>
      </c>
      <c r="I230" s="17" t="n">
        <v>0.9691</v>
      </c>
      <c r="J230" s="17" t="n">
        <v>0.53</v>
      </c>
      <c r="K230" s="16">
        <f>ROUND(F230/100*G230*H230*I230/J230,2)</f>
        <v/>
      </c>
      <c r="L230" s="16" t="n">
        <v>17187.4</v>
      </c>
      <c r="M230" s="16">
        <f>L230-K230</f>
        <v/>
      </c>
      <c r="N230" s="15" t="inlineStr">
        <is>
          <t>bind</t>
        </is>
      </c>
      <c r="O230" s="15" t="inlineStr">
        <is>
          <t>bound</t>
        </is>
      </c>
    </row>
    <row r="231">
      <c r="A231" s="3" t="inlineStr">
        <is>
          <t>2025-10-17</t>
        </is>
      </c>
      <c r="B231" s="3" t="inlineStr">
        <is>
          <t>a7cff5bb-2858-5432-89a4-4c8690f725b8</t>
        </is>
      </c>
      <c r="C231" s="3" t="inlineStr">
        <is>
          <t>HI</t>
        </is>
      </c>
      <c r="D231" s="3" t="inlineStr">
        <is>
          <t>1994 Mercedes-Benz AMG GT</t>
        </is>
      </c>
      <c r="E231" s="3" t="inlineStr">
        <is>
          <t>01 Luxury Sedan/SUV</t>
        </is>
      </c>
      <c r="F231" s="13" t="n">
        <v>435000</v>
      </c>
      <c r="G231" s="14" t="n">
        <v>0.75</v>
      </c>
      <c r="H231" s="14" t="n">
        <v>1.3</v>
      </c>
      <c r="I231" s="14" t="n">
        <v>0.9691</v>
      </c>
      <c r="J231" s="14" t="n">
        <v>0.53</v>
      </c>
      <c r="K231" s="13">
        <f>ROUND(F231/100*G231*H231*I231/J231,2)</f>
        <v/>
      </c>
      <c r="L231" s="13" t="n">
        <v>7755.09</v>
      </c>
      <c r="M231" s="13">
        <f>L231-K231</f>
        <v/>
      </c>
      <c r="N231" s="3" t="inlineStr">
        <is>
          <t>bind</t>
        </is>
      </c>
      <c r="O231" s="3" t="inlineStr">
        <is>
          <t>bound</t>
        </is>
      </c>
    </row>
    <row r="232">
      <c r="A232" s="15" t="inlineStr">
        <is>
          <t>2025-10-28</t>
        </is>
      </c>
      <c r="B232" s="15" t="inlineStr">
        <is>
          <t>b1aaef3a-1db3-5dfd-948e-91ced92283c0</t>
        </is>
      </c>
      <c r="C232" s="15" t="inlineStr">
        <is>
          <t>ME</t>
        </is>
      </c>
      <c r="D232" s="15" t="inlineStr">
        <is>
          <t>1972 Mercedes-Benz 280SL Pagoda</t>
        </is>
      </c>
      <c r="E232" s="15" t="inlineStr">
        <is>
          <t>07 Post-War Classic (1946-1972)</t>
        </is>
      </c>
      <c r="F232" s="16" t="n">
        <v>1275000</v>
      </c>
      <c r="G232" s="17" t="n">
        <v>0.38</v>
      </c>
      <c r="H232" s="17" t="n">
        <v>1.08</v>
      </c>
      <c r="I232" s="17" t="n">
        <v>0.9691</v>
      </c>
      <c r="J232" s="17" t="n">
        <v>0.53</v>
      </c>
      <c r="K232" s="16">
        <f>ROUND(F232/100*G232*H232*I232/J232,2)</f>
        <v/>
      </c>
      <c r="L232" s="16" t="n">
        <v>9567.76</v>
      </c>
      <c r="M232" s="16">
        <f>L232-K232</f>
        <v/>
      </c>
      <c r="N232" s="15" t="inlineStr">
        <is>
          <t>bind</t>
        </is>
      </c>
      <c r="O232" s="15" t="inlineStr">
        <is>
          <t>bound</t>
        </is>
      </c>
    </row>
    <row r="233">
      <c r="A233" s="3" t="inlineStr">
        <is>
          <t>2025-10-12</t>
        </is>
      </c>
      <c r="B233" s="3" t="inlineStr">
        <is>
          <t>745e95a7-62cc-564e-8fc3-3605e8c833c3</t>
        </is>
      </c>
      <c r="C233" s="3" t="inlineStr">
        <is>
          <t>DE</t>
        </is>
      </c>
      <c r="D233" s="3" t="inlineStr">
        <is>
          <t>1976 Singer 911 Reimagined</t>
        </is>
      </c>
      <c r="E233" s="3" t="inlineStr">
        <is>
          <t>11 Restomod/Coachbuilt</t>
        </is>
      </c>
      <c r="F233" s="13" t="n">
        <v>1785000</v>
      </c>
      <c r="G233" s="14" t="n">
        <v>0.68</v>
      </c>
      <c r="H233" s="14" t="n">
        <v>1.25</v>
      </c>
      <c r="I233" s="14" t="n">
        <v>0.9691</v>
      </c>
      <c r="J233" s="14" t="n">
        <v>0.53</v>
      </c>
      <c r="K233" s="13">
        <f>ROUND(F233/100*G233*H233*I233/J233,2)</f>
        <v/>
      </c>
      <c r="L233" s="13" t="n">
        <v>27742.77</v>
      </c>
      <c r="M233" s="13">
        <f>L233-K233</f>
        <v/>
      </c>
      <c r="N233" s="3" t="inlineStr">
        <is>
          <t>refer</t>
        </is>
      </c>
      <c r="O233" s="3" t="inlineStr">
        <is>
          <t>indicative</t>
        </is>
      </c>
    </row>
    <row r="234">
      <c r="A234" s="15" t="inlineStr">
        <is>
          <t>2025-10-29</t>
        </is>
      </c>
      <c r="B234" s="15" t="inlineStr">
        <is>
          <t>0b6e9425-5caf-5cae-b55e-9170c884ed47</t>
        </is>
      </c>
      <c r="C234" s="15" t="inlineStr">
        <is>
          <t>IL</t>
        </is>
      </c>
      <c r="D234" s="15" t="inlineStr">
        <is>
          <t>2023 Ferrari 275 GTB/4</t>
        </is>
      </c>
      <c r="E234" s="15" t="inlineStr">
        <is>
          <t>07 Post-War Classic (1946-1972)</t>
        </is>
      </c>
      <c r="F234" s="16" t="n">
        <v>365000</v>
      </c>
      <c r="G234" s="17" t="n">
        <v>0.48</v>
      </c>
      <c r="H234" s="17" t="n">
        <v>1.36</v>
      </c>
      <c r="I234" s="17" t="n">
        <v>0.9691</v>
      </c>
      <c r="J234" s="17" t="n">
        <v>0.53</v>
      </c>
      <c r="K234" s="16">
        <f>ROUND(F234/100*G234*H234*I234/J234,2)</f>
        <v/>
      </c>
      <c r="L234" s="16" t="n">
        <v>4356.78</v>
      </c>
      <c r="M234" s="16">
        <f>L234-K234</f>
        <v/>
      </c>
      <c r="N234" s="15" t="inlineStr">
        <is>
          <t>bind</t>
        </is>
      </c>
      <c r="O234" s="15" t="inlineStr">
        <is>
          <t>bound</t>
        </is>
      </c>
    </row>
    <row r="235">
      <c r="A235" s="3" t="inlineStr">
        <is>
          <t>2025-10-23</t>
        </is>
      </c>
      <c r="B235" s="3" t="inlineStr">
        <is>
          <t>d5564e9a-9950-59c3-9e44-1eedc5e8da6f</t>
        </is>
      </c>
      <c r="C235" s="3" t="inlineStr">
        <is>
          <t>IL</t>
        </is>
      </c>
      <c r="D235" s="3" t="inlineStr">
        <is>
          <t>2021 BMW M8 Competition</t>
        </is>
      </c>
      <c r="E235" s="3" t="inlineStr">
        <is>
          <t>01 Luxury Sedan/SUV</t>
        </is>
      </c>
      <c r="F235" s="13" t="n">
        <v>645000</v>
      </c>
      <c r="G235" s="14" t="n">
        <v>0.65</v>
      </c>
      <c r="H235" s="14" t="n">
        <v>1.36</v>
      </c>
      <c r="I235" s="14" t="n">
        <v>0.9691</v>
      </c>
      <c r="J235" s="14" t="n">
        <v>0.53</v>
      </c>
      <c r="K235" s="13">
        <f>ROUND(F235/100*G235*H235*I235/J235,2)</f>
        <v/>
      </c>
      <c r="L235" s="13" t="n">
        <v>10425.68</v>
      </c>
      <c r="M235" s="13">
        <f>L235-K235</f>
        <v/>
      </c>
      <c r="N235" s="3" t="inlineStr">
        <is>
          <t>decline</t>
        </is>
      </c>
      <c r="O235" s="3" t="inlineStr">
        <is>
          <t>indicative</t>
        </is>
      </c>
    </row>
    <row r="236">
      <c r="A236" s="15" t="inlineStr">
        <is>
          <t>2025-10-27</t>
        </is>
      </c>
      <c r="B236" s="15" t="inlineStr">
        <is>
          <t>b08b24c4-1709-570a-9f7b-9b40777f880e</t>
        </is>
      </c>
      <c r="C236" s="15" t="inlineStr">
        <is>
          <t>CA</t>
        </is>
      </c>
      <c r="D236" s="15" t="inlineStr">
        <is>
          <t>1989 McLaren 750S</t>
        </is>
      </c>
      <c r="E236" s="15" t="inlineStr">
        <is>
          <t>03 Supercar</t>
        </is>
      </c>
      <c r="F236" s="16" t="n">
        <v>490000</v>
      </c>
      <c r="G236" s="17" t="n">
        <v>1.15</v>
      </c>
      <c r="H236" s="17" t="n">
        <v>1.35</v>
      </c>
      <c r="I236" s="17" t="n">
        <v>0.9691</v>
      </c>
      <c r="J236" s="17" t="n">
        <v>0.53</v>
      </c>
      <c r="K236" s="16">
        <f>ROUND(F236/100*G236*H236*I236/J236,2)</f>
        <v/>
      </c>
      <c r="L236" s="16" t="n">
        <v>13909.78</v>
      </c>
      <c r="M236" s="16">
        <f>L236-K236</f>
        <v/>
      </c>
      <c r="N236" s="15" t="inlineStr">
        <is>
          <t>bind</t>
        </is>
      </c>
      <c r="O236" s="15" t="inlineStr">
        <is>
          <t>bound</t>
        </is>
      </c>
    </row>
    <row r="237">
      <c r="A237" s="3" t="inlineStr">
        <is>
          <t>2025-10-18</t>
        </is>
      </c>
      <c r="B237" s="3" t="inlineStr">
        <is>
          <t>6125637c-aec3-5fc1-8c73-27f3d03f0200</t>
        </is>
      </c>
      <c r="C237" s="3" t="inlineStr">
        <is>
          <t>CO</t>
        </is>
      </c>
      <c r="D237" s="3" t="inlineStr">
        <is>
          <t>1963 Jaguar E-Type Series 1</t>
        </is>
      </c>
      <c r="E237" s="3" t="inlineStr">
        <is>
          <t>07 Post-War Classic (1946-1972)</t>
        </is>
      </c>
      <c r="F237" s="13" t="n">
        <v>1350000</v>
      </c>
      <c r="G237" s="14" t="n">
        <v>0.38</v>
      </c>
      <c r="H237" s="14" t="n">
        <v>1.1</v>
      </c>
      <c r="I237" s="14" t="n">
        <v>0.9691</v>
      </c>
      <c r="J237" s="14" t="n">
        <v>0.53</v>
      </c>
      <c r="K237" s="13">
        <f>ROUND(F237/100*G237*H237*I237/J237,2)</f>
        <v/>
      </c>
      <c r="L237" s="13" t="n">
        <v>10318.17</v>
      </c>
      <c r="M237" s="13">
        <f>L237-K237</f>
        <v/>
      </c>
      <c r="N237" s="3" t="inlineStr">
        <is>
          <t>bind</t>
        </is>
      </c>
      <c r="O237" s="3" t="inlineStr">
        <is>
          <t>bound</t>
        </is>
      </c>
    </row>
    <row r="238">
      <c r="A238" s="15" t="inlineStr">
        <is>
          <t>2025-10-13</t>
        </is>
      </c>
      <c r="B238" s="15" t="inlineStr">
        <is>
          <t>a3ec0175-3eb2-56c0-babb-2a70a3df34d3</t>
        </is>
      </c>
      <c r="C238" s="15" t="inlineStr">
        <is>
          <t>NJ</t>
        </is>
      </c>
      <c r="D238" s="15" t="inlineStr">
        <is>
          <t>1973 Ringbrothers Mustang</t>
        </is>
      </c>
      <c r="E238" s="15" t="inlineStr">
        <is>
          <t>11 Restomod/Coachbuilt</t>
        </is>
      </c>
      <c r="F238" s="16" t="n">
        <v>420000</v>
      </c>
      <c r="G238" s="17" t="n">
        <v>0.88</v>
      </c>
      <c r="H238" s="17" t="n">
        <v>0.91</v>
      </c>
      <c r="I238" s="17" t="n">
        <v>0.9691</v>
      </c>
      <c r="J238" s="17" t="n">
        <v>0.53</v>
      </c>
      <c r="K238" s="16">
        <f>ROUND(F238/100*G238*H238*I238/J238,2)</f>
        <v/>
      </c>
      <c r="L238" s="16" t="n">
        <v>6149.87</v>
      </c>
      <c r="M238" s="16">
        <f>L238-K238</f>
        <v/>
      </c>
      <c r="N238" s="15" t="inlineStr">
        <is>
          <t>bind</t>
        </is>
      </c>
      <c r="O238" s="15" t="inlineStr">
        <is>
          <t>bound</t>
        </is>
      </c>
    </row>
    <row r="239">
      <c r="A239" s="3" t="inlineStr">
        <is>
          <t>2025-10-10</t>
        </is>
      </c>
      <c r="B239" s="3" t="inlineStr">
        <is>
          <t>7c544e47-a916-564c-b575-d2a75bf43741</t>
        </is>
      </c>
      <c r="C239" s="3" t="inlineStr">
        <is>
          <t>GA</t>
        </is>
      </c>
      <c r="D239" s="3" t="inlineStr">
        <is>
          <t>1978 Aston Martin DB12</t>
        </is>
      </c>
      <c r="E239" s="3" t="inlineStr">
        <is>
          <t>01 Luxury Sedan/SUV</t>
        </is>
      </c>
      <c r="F239" s="13" t="n">
        <v>310000</v>
      </c>
      <c r="G239" s="14" t="n">
        <v>0.75</v>
      </c>
      <c r="H239" s="14" t="n">
        <v>1.12</v>
      </c>
      <c r="I239" s="14" t="n">
        <v>0.9691</v>
      </c>
      <c r="J239" s="14" t="n">
        <v>0.53</v>
      </c>
      <c r="K239" s="13">
        <f>ROUND(F239/100*G239*H239*I239/J239,2)</f>
        <v/>
      </c>
      <c r="L239" s="13" t="n">
        <v>4761.39</v>
      </c>
      <c r="M239" s="13">
        <f>L239-K239</f>
        <v/>
      </c>
      <c r="N239" s="3" t="inlineStr">
        <is>
          <t>bind</t>
        </is>
      </c>
      <c r="O239" s="3" t="inlineStr">
        <is>
          <t>bound</t>
        </is>
      </c>
    </row>
    <row r="240">
      <c r="A240" s="15" t="inlineStr">
        <is>
          <t>2025-10-06</t>
        </is>
      </c>
      <c r="B240" s="15" t="inlineStr">
        <is>
          <t>8f8fae22-e303-5544-9695-5ba567e4dccc</t>
        </is>
      </c>
      <c r="C240" s="15" t="inlineStr">
        <is>
          <t>NJ</t>
        </is>
      </c>
      <c r="D240" s="15" t="inlineStr">
        <is>
          <t>1993 Maserati GranTurismo</t>
        </is>
      </c>
      <c r="E240" s="15" t="inlineStr">
        <is>
          <t>01 Luxury Sedan/SUV</t>
        </is>
      </c>
      <c r="F240" s="16" t="n">
        <v>270000</v>
      </c>
      <c r="G240" s="17" t="n">
        <v>0.75</v>
      </c>
      <c r="H240" s="17" t="n">
        <v>0.91</v>
      </c>
      <c r="I240" s="17" t="n">
        <v>0.9691</v>
      </c>
      <c r="J240" s="17" t="n">
        <v>0.53</v>
      </c>
      <c r="K240" s="16">
        <f>ROUND(F240/100*G240*H240*I240/J240,2)</f>
        <v/>
      </c>
      <c r="L240" s="16" t="n">
        <v>3369.45</v>
      </c>
      <c r="M240" s="16">
        <f>L240-K240</f>
        <v/>
      </c>
      <c r="N240" s="15" t="inlineStr">
        <is>
          <t>bind</t>
        </is>
      </c>
      <c r="O240" s="15" t="inlineStr">
        <is>
          <t>bound</t>
        </is>
      </c>
    </row>
    <row r="241">
      <c r="A241" s="3" t="inlineStr">
        <is>
          <t>2025-10-17</t>
        </is>
      </c>
      <c r="B241" s="3" t="inlineStr">
        <is>
          <t>36b09420-17dc-5ce0-bd5e-65d013926f62</t>
        </is>
      </c>
      <c r="C241" s="3" t="inlineStr">
        <is>
          <t>CA</t>
        </is>
      </c>
      <c r="D241" s="3" t="inlineStr">
        <is>
          <t>1981 Mercedes-Benz AMG GT</t>
        </is>
      </c>
      <c r="E241" s="3" t="inlineStr">
        <is>
          <t>01 Luxury Sedan/SUV</t>
        </is>
      </c>
      <c r="F241" s="13" t="n">
        <v>450000</v>
      </c>
      <c r="G241" s="14" t="n">
        <v>0.75</v>
      </c>
      <c r="H241" s="14" t="n">
        <v>1.35</v>
      </c>
      <c r="I241" s="14" t="n">
        <v>0.9691</v>
      </c>
      <c r="J241" s="14" t="n">
        <v>0.53</v>
      </c>
      <c r="K241" s="13">
        <f>ROUND(F241/100*G241*H241*I241/J241,2)</f>
        <v/>
      </c>
      <c r="L241" s="13" t="n">
        <v>8331.059999999999</v>
      </c>
      <c r="M241" s="13">
        <f>L241-K241</f>
        <v/>
      </c>
      <c r="N241" s="3" t="inlineStr">
        <is>
          <t>bind</t>
        </is>
      </c>
      <c r="O241" s="3" t="inlineStr">
        <is>
          <t>bound</t>
        </is>
      </c>
    </row>
    <row r="242">
      <c r="A242" s="15" t="inlineStr">
        <is>
          <t>2025-10-03</t>
        </is>
      </c>
      <c r="B242" s="15" t="inlineStr">
        <is>
          <t>1f1d78c9-66bd-506b-b8b9-888a1c07c0a7</t>
        </is>
      </c>
      <c r="C242" s="15" t="inlineStr">
        <is>
          <t>AZ</t>
        </is>
      </c>
      <c r="D242" s="15" t="inlineStr">
        <is>
          <t>1960 Ferrari SF90 Stradale</t>
        </is>
      </c>
      <c r="E242" s="15" t="inlineStr">
        <is>
          <t>03 Supercar</t>
        </is>
      </c>
      <c r="F242" s="16" t="n">
        <v>1155000</v>
      </c>
      <c r="G242" s="17" t="n">
        <v>0.8</v>
      </c>
      <c r="H242" s="17" t="n">
        <v>1.01</v>
      </c>
      <c r="I242" s="17" t="n">
        <v>0.9691</v>
      </c>
      <c r="J242" s="17" t="n">
        <v>0.53</v>
      </c>
      <c r="K242" s="16">
        <f>ROUND(F242/100*G242*H242*I242/J242,2)</f>
        <v/>
      </c>
      <c r="L242" s="16" t="n">
        <v>17064.2</v>
      </c>
      <c r="M242" s="16">
        <f>L242-K242</f>
        <v/>
      </c>
      <c r="N242" s="15" t="inlineStr">
        <is>
          <t>refer</t>
        </is>
      </c>
      <c r="O242" s="15" t="inlineStr">
        <is>
          <t>indicative</t>
        </is>
      </c>
    </row>
    <row r="243">
      <c r="A243" s="3" t="inlineStr">
        <is>
          <t>2025-10-29</t>
        </is>
      </c>
      <c r="B243" s="3" t="inlineStr">
        <is>
          <t>fe3e99b8-09fa-5f52-b376-36b6fab43a8b</t>
        </is>
      </c>
      <c r="C243" s="3" t="inlineStr">
        <is>
          <t>MO</t>
        </is>
      </c>
      <c r="D243" s="3" t="inlineStr">
        <is>
          <t>1965 Bentley Continental GT</t>
        </is>
      </c>
      <c r="E243" s="3" t="inlineStr">
        <is>
          <t>01 Luxury Sedan/SUV</t>
        </is>
      </c>
      <c r="F243" s="13" t="n">
        <v>510000</v>
      </c>
      <c r="G243" s="14" t="n">
        <v>0.65</v>
      </c>
      <c r="H243" s="14" t="n">
        <v>1.06</v>
      </c>
      <c r="I243" s="14" t="n">
        <v>0.9691</v>
      </c>
      <c r="J243" s="14" t="n">
        <v>0.53</v>
      </c>
      <c r="K243" s="13">
        <f>ROUND(F243/100*G243*H243*I243/J243,2)</f>
        <v/>
      </c>
      <c r="L243" s="13" t="n">
        <v>6425.13</v>
      </c>
      <c r="M243" s="13">
        <f>L243-K243</f>
        <v/>
      </c>
      <c r="N243" s="3" t="inlineStr">
        <is>
          <t>bind</t>
        </is>
      </c>
      <c r="O243" s="3" t="inlineStr">
        <is>
          <t>bound</t>
        </is>
      </c>
    </row>
    <row r="244">
      <c r="A244" s="15" t="inlineStr">
        <is>
          <t>2025-10-10</t>
        </is>
      </c>
      <c r="B244" s="15" t="inlineStr">
        <is>
          <t>de13582b-68bf-5665-80ad-375c75b1a1ec</t>
        </is>
      </c>
      <c r="C244" s="15" t="inlineStr">
        <is>
          <t>AK</t>
        </is>
      </c>
      <c r="D244" s="15" t="inlineStr">
        <is>
          <t>1988 Aston Martin DB12</t>
        </is>
      </c>
      <c r="E244" s="15" t="inlineStr">
        <is>
          <t>01 Luxury Sedan/SUV</t>
        </is>
      </c>
      <c r="F244" s="16" t="n">
        <v>450000</v>
      </c>
      <c r="G244" s="17" t="n">
        <v>0.75</v>
      </c>
      <c r="H244" s="17" t="n">
        <v>1.14</v>
      </c>
      <c r="I244" s="17" t="n">
        <v>0.9691</v>
      </c>
      <c r="J244" s="17" t="n">
        <v>0.53</v>
      </c>
      <c r="K244" s="16">
        <f>ROUND(F244/100*G244*H244*I244/J244,2)</f>
        <v/>
      </c>
      <c r="L244" s="16" t="n">
        <v>7035.11</v>
      </c>
      <c r="M244" s="16">
        <f>L244-K244</f>
        <v/>
      </c>
      <c r="N244" s="15" t="inlineStr">
        <is>
          <t>bind</t>
        </is>
      </c>
      <c r="O244" s="15" t="inlineStr">
        <is>
          <t>bound</t>
        </is>
      </c>
    </row>
    <row r="245">
      <c r="A245" s="3" t="inlineStr">
        <is>
          <t>2025-10-25</t>
        </is>
      </c>
      <c r="B245" s="3" t="inlineStr">
        <is>
          <t>5ed0b111-5c17-503d-88cc-bbb9825a6577</t>
        </is>
      </c>
      <c r="C245" s="3" t="inlineStr">
        <is>
          <t>MI</t>
        </is>
      </c>
      <c r="D245" s="3" t="inlineStr">
        <is>
          <t>1996 Aston Martin DB12</t>
        </is>
      </c>
      <c r="E245" s="3" t="inlineStr">
        <is>
          <t>01 Luxury Sedan/SUV</t>
        </is>
      </c>
      <c r="F245" s="13" t="n">
        <v>615000</v>
      </c>
      <c r="G245" s="14" t="n">
        <v>0.65</v>
      </c>
      <c r="H245" s="14" t="n">
        <v>1.55</v>
      </c>
      <c r="I245" s="14" t="n">
        <v>0.9691</v>
      </c>
      <c r="J245" s="14" t="n">
        <v>0.53</v>
      </c>
      <c r="K245" s="13">
        <f>ROUND(F245/100*G245*H245*I245/J245,2)</f>
        <v/>
      </c>
      <c r="L245" s="13" t="n">
        <v>11329.55</v>
      </c>
      <c r="M245" s="13">
        <f>L245-K245</f>
        <v/>
      </c>
      <c r="N245" s="3" t="inlineStr">
        <is>
          <t>bind</t>
        </is>
      </c>
      <c r="O245" s="3" t="inlineStr">
        <is>
          <t>bound</t>
        </is>
      </c>
    </row>
    <row r="246">
      <c r="A246" s="15" t="inlineStr">
        <is>
          <t>2025-10-19</t>
        </is>
      </c>
      <c r="B246" s="15" t="inlineStr">
        <is>
          <t>82b3e728-e279-50b2-8f59-395d5a8600ef</t>
        </is>
      </c>
      <c r="C246" s="15" t="inlineStr">
        <is>
          <t>KS</t>
        </is>
      </c>
      <c r="D246" s="15" t="inlineStr">
        <is>
          <t>1989 Mercedes-Benz AMG GT</t>
        </is>
      </c>
      <c r="E246" s="15" t="inlineStr">
        <is>
          <t>01 Luxury Sedan/SUV</t>
        </is>
      </c>
      <c r="F246" s="16" t="n">
        <v>505000</v>
      </c>
      <c r="G246" s="17" t="n">
        <v>0.65</v>
      </c>
      <c r="H246" s="17" t="n">
        <v>0.97</v>
      </c>
      <c r="I246" s="17" t="n">
        <v>0.9691</v>
      </c>
      <c r="J246" s="17" t="n">
        <v>0.53</v>
      </c>
      <c r="K246" s="16">
        <f>ROUND(F246/100*G246*H246*I246/J246,2)</f>
        <v/>
      </c>
      <c r="L246" s="16" t="n">
        <v>5821.96</v>
      </c>
      <c r="M246" s="16">
        <f>L246-K246</f>
        <v/>
      </c>
      <c r="N246" s="15" t="inlineStr">
        <is>
          <t>refer</t>
        </is>
      </c>
      <c r="O246" s="15" t="inlineStr">
        <is>
          <t>indicative</t>
        </is>
      </c>
    </row>
    <row r="247">
      <c r="A247" s="3" t="inlineStr">
        <is>
          <t>2025-10-27</t>
        </is>
      </c>
      <c r="B247" s="3" t="inlineStr">
        <is>
          <t>b1193e25-6fd0-5a8a-a9cf-6e2ecdf349e5</t>
        </is>
      </c>
      <c r="C247" s="3" t="inlineStr">
        <is>
          <t>IN</t>
        </is>
      </c>
      <c r="D247" s="3" t="inlineStr">
        <is>
          <t>1962 Ferrari SF90 Stradale</t>
        </is>
      </c>
      <c r="E247" s="3" t="inlineStr">
        <is>
          <t>03 Supercar</t>
        </is>
      </c>
      <c r="F247" s="13" t="n">
        <v>480000</v>
      </c>
      <c r="G247" s="14" t="n">
        <v>1.15</v>
      </c>
      <c r="H247" s="14" t="n">
        <v>1.23</v>
      </c>
      <c r="I247" s="14" t="n">
        <v>0.9691</v>
      </c>
      <c r="J247" s="14" t="n">
        <v>0.53</v>
      </c>
      <c r="K247" s="13">
        <f>ROUND(F247/100*G247*H247*I247/J247,2)</f>
        <v/>
      </c>
      <c r="L247" s="13" t="n">
        <v>12414.72</v>
      </c>
      <c r="M247" s="13">
        <f>L247-K247</f>
        <v/>
      </c>
      <c r="N247" s="3" t="inlineStr">
        <is>
          <t>bind</t>
        </is>
      </c>
      <c r="O247" s="3" t="inlineStr">
        <is>
          <t>bound</t>
        </is>
      </c>
    </row>
    <row r="248">
      <c r="A248" s="15" t="inlineStr">
        <is>
          <t>2025-10-12</t>
        </is>
      </c>
      <c r="B248" s="15" t="inlineStr">
        <is>
          <t>803ac42e-7e5a-5aa2-9a15-e8c2361495b9</t>
        </is>
      </c>
      <c r="C248" s="15" t="inlineStr">
        <is>
          <t>TX</t>
        </is>
      </c>
      <c r="D248" s="15" t="inlineStr">
        <is>
          <t>2001 Aston Martin DB12</t>
        </is>
      </c>
      <c r="E248" s="15" t="inlineStr">
        <is>
          <t>01 Luxury Sedan/SUV</t>
        </is>
      </c>
      <c r="F248" s="16" t="n">
        <v>495000</v>
      </c>
      <c r="G248" s="17" t="n">
        <v>0.75</v>
      </c>
      <c r="H248" s="17" t="n">
        <v>1.15</v>
      </c>
      <c r="I248" s="17" t="n">
        <v>0.9691</v>
      </c>
      <c r="J248" s="17" t="n">
        <v>0.53</v>
      </c>
      <c r="K248" s="16">
        <f>ROUND(F248/100*G248*H248*I248/J248,2)</f>
        <v/>
      </c>
      <c r="L248" s="16" t="n">
        <v>7806.51</v>
      </c>
      <c r="M248" s="16">
        <f>L248-K248</f>
        <v/>
      </c>
      <c r="N248" s="15" t="inlineStr">
        <is>
          <t>bind</t>
        </is>
      </c>
      <c r="O248" s="15" t="inlineStr">
        <is>
          <t>bound</t>
        </is>
      </c>
    </row>
    <row r="249">
      <c r="A249" s="3" t="inlineStr">
        <is>
          <t>2025-10-06</t>
        </is>
      </c>
      <c r="B249" s="3" t="inlineStr">
        <is>
          <t>c4833307-01b0-5853-a97a-7f7170fee507</t>
        </is>
      </c>
      <c r="C249" s="3" t="inlineStr">
        <is>
          <t>MI</t>
        </is>
      </c>
      <c r="D249" s="3" t="inlineStr">
        <is>
          <t>2002 Aston Martin DB5</t>
        </is>
      </c>
      <c r="E249" s="3" t="inlineStr">
        <is>
          <t>07 Post-War Classic (1946-1972)</t>
        </is>
      </c>
      <c r="F249" s="13" t="n">
        <v>1645000</v>
      </c>
      <c r="G249" s="14" t="n">
        <v>0.38</v>
      </c>
      <c r="H249" s="14" t="n">
        <v>1.55</v>
      </c>
      <c r="I249" s="14" t="n">
        <v>0.9691</v>
      </c>
      <c r="J249" s="14" t="n">
        <v>0.53</v>
      </c>
      <c r="K249" s="13">
        <f>ROUND(F249/100*G249*H249*I249/J249,2)</f>
        <v/>
      </c>
      <c r="L249" s="13" t="n">
        <v>17716.34</v>
      </c>
      <c r="M249" s="13">
        <f>L249-K249</f>
        <v/>
      </c>
      <c r="N249" s="3" t="inlineStr">
        <is>
          <t>bind</t>
        </is>
      </c>
      <c r="O249" s="3" t="inlineStr">
        <is>
          <t>bound</t>
        </is>
      </c>
    </row>
    <row r="250">
      <c r="A250" s="15" t="inlineStr">
        <is>
          <t>2025-10-04</t>
        </is>
      </c>
      <c r="B250" s="15" t="inlineStr">
        <is>
          <t>b5fb0120-8813-5d3d-9d3b-521ec75776bc</t>
        </is>
      </c>
      <c r="C250" s="15" t="inlineStr">
        <is>
          <t>NE</t>
        </is>
      </c>
      <c r="D250" s="15" t="inlineStr">
        <is>
          <t>2024 Porsche 911 Turbo S</t>
        </is>
      </c>
      <c r="E250" s="15" t="inlineStr">
        <is>
          <t>01 Luxury Sedan/SUV</t>
        </is>
      </c>
      <c r="F250" s="16" t="n">
        <v>595000</v>
      </c>
      <c r="G250" s="17" t="n">
        <v>0.65</v>
      </c>
      <c r="H250" s="17" t="n">
        <v>1.3</v>
      </c>
      <c r="I250" s="17" t="n">
        <v>0.9691</v>
      </c>
      <c r="J250" s="17" t="n">
        <v>0.53</v>
      </c>
      <c r="K250" s="16">
        <f>ROUND(F250/100*G250*H250*I250/J250,2)</f>
        <v/>
      </c>
      <c r="L250" s="16" t="n">
        <v>9193.190000000001</v>
      </c>
      <c r="M250" s="16">
        <f>L250-K250</f>
        <v/>
      </c>
      <c r="N250" s="15" t="inlineStr">
        <is>
          <t>bind</t>
        </is>
      </c>
      <c r="O250" s="15" t="inlineStr">
        <is>
          <t>bound</t>
        </is>
      </c>
    </row>
    <row r="251">
      <c r="A251" s="3" t="inlineStr">
        <is>
          <t>2025-10-10</t>
        </is>
      </c>
      <c r="B251" s="3" t="inlineStr">
        <is>
          <t>1d6a745b-3c94-5180-946e-a8bf97288715</t>
        </is>
      </c>
      <c r="C251" s="3" t="inlineStr">
        <is>
          <t>KS</t>
        </is>
      </c>
      <c r="D251" s="3" t="inlineStr">
        <is>
          <t>1997 Ferrari SF90 Stradale</t>
        </is>
      </c>
      <c r="E251" s="3" t="inlineStr">
        <is>
          <t>03 Supercar</t>
        </is>
      </c>
      <c r="F251" s="13" t="n">
        <v>770000</v>
      </c>
      <c r="G251" s="14" t="n">
        <v>0.95</v>
      </c>
      <c r="H251" s="14" t="n">
        <v>0.97</v>
      </c>
      <c r="I251" s="14" t="n">
        <v>0.9691</v>
      </c>
      <c r="J251" s="14" t="n">
        <v>0.53</v>
      </c>
      <c r="K251" s="13">
        <f>ROUND(F251/100*G251*H251*I251/J251,2)</f>
        <v/>
      </c>
      <c r="L251" s="13" t="n">
        <v>12974.15</v>
      </c>
      <c r="M251" s="13">
        <f>L251-K251</f>
        <v/>
      </c>
      <c r="N251" s="3" t="inlineStr">
        <is>
          <t>bind</t>
        </is>
      </c>
      <c r="O251" s="3" t="inlineStr">
        <is>
          <t>bound</t>
        </is>
      </c>
    </row>
    <row r="252">
      <c r="A252" s="15" t="inlineStr">
        <is>
          <t>2025-10-09</t>
        </is>
      </c>
      <c r="B252" s="15" t="inlineStr">
        <is>
          <t>1a1a7a33-9d55-5c7e-8c76-94a04982d686</t>
        </is>
      </c>
      <c r="C252" s="15" t="inlineStr">
        <is>
          <t>PA</t>
        </is>
      </c>
      <c r="D252" s="15" t="inlineStr">
        <is>
          <t>2020 Maserati GranTurismo</t>
        </is>
      </c>
      <c r="E252" s="15" t="inlineStr">
        <is>
          <t>01 Luxury Sedan/SUV</t>
        </is>
      </c>
      <c r="F252" s="16" t="n">
        <v>290000</v>
      </c>
      <c r="G252" s="17" t="n">
        <v>0.75</v>
      </c>
      <c r="H252" s="17" t="n">
        <v>1</v>
      </c>
      <c r="I252" s="17" t="n">
        <v>0.9691</v>
      </c>
      <c r="J252" s="17" t="n">
        <v>0.53</v>
      </c>
      <c r="K252" s="16">
        <f>ROUND(F252/100*G252*H252*I252/J252,2)</f>
        <v/>
      </c>
      <c r="L252" s="16" t="n">
        <v>3976.96</v>
      </c>
      <c r="M252" s="16">
        <f>L252-K252</f>
        <v/>
      </c>
      <c r="N252" s="15" t="inlineStr">
        <is>
          <t>bind</t>
        </is>
      </c>
      <c r="O252" s="15" t="inlineStr">
        <is>
          <t>bound</t>
        </is>
      </c>
    </row>
    <row r="253">
      <c r="A253" s="3" t="inlineStr">
        <is>
          <t>2025-10-06</t>
        </is>
      </c>
      <c r="B253" s="3" t="inlineStr">
        <is>
          <t>14f442b7-4cfb-5d7d-990f-0d084e8baaea</t>
        </is>
      </c>
      <c r="C253" s="3" t="inlineStr">
        <is>
          <t>ND</t>
        </is>
      </c>
      <c r="D253" s="3" t="inlineStr">
        <is>
          <t>1961 Bentley Continental GT</t>
        </is>
      </c>
      <c r="E253" s="3" t="inlineStr">
        <is>
          <t>01 Luxury Sedan/SUV</t>
        </is>
      </c>
      <c r="F253" s="13" t="n">
        <v>430000</v>
      </c>
      <c r="G253" s="14" t="n">
        <v>0.75</v>
      </c>
      <c r="H253" s="14" t="n">
        <v>1.02</v>
      </c>
      <c r="I253" s="14" t="n">
        <v>0.9691</v>
      </c>
      <c r="J253" s="14" t="n">
        <v>0.53</v>
      </c>
      <c r="K253" s="13">
        <f>ROUND(F253/100*G253*H253*I253/J253,2)</f>
        <v/>
      </c>
      <c r="L253" s="13" t="n">
        <v>6014.82</v>
      </c>
      <c r="M253" s="13">
        <f>L253-K253</f>
        <v/>
      </c>
      <c r="N253" s="3" t="inlineStr">
        <is>
          <t>decline</t>
        </is>
      </c>
      <c r="O253" s="3" t="inlineStr">
        <is>
          <t>indicative</t>
        </is>
      </c>
    </row>
    <row r="254">
      <c r="A254" s="15" t="inlineStr">
        <is>
          <t>2025-10-25</t>
        </is>
      </c>
      <c r="B254" s="15" t="inlineStr">
        <is>
          <t>94db4ec7-2554-5038-b4b9-1f54797e6cae</t>
        </is>
      </c>
      <c r="C254" s="15" t="inlineStr">
        <is>
          <t>AZ</t>
        </is>
      </c>
      <c r="D254" s="15" t="inlineStr">
        <is>
          <t>2023 Ferrari SF90 Stradale</t>
        </is>
      </c>
      <c r="E254" s="15" t="inlineStr">
        <is>
          <t>03 Supercar</t>
        </is>
      </c>
      <c r="F254" s="16" t="n">
        <v>1180000</v>
      </c>
      <c r="G254" s="17" t="n">
        <v>0.8</v>
      </c>
      <c r="H254" s="17" t="n">
        <v>1.01</v>
      </c>
      <c r="I254" s="17" t="n">
        <v>0.9691</v>
      </c>
      <c r="J254" s="17" t="n">
        <v>0.53</v>
      </c>
      <c r="K254" s="16">
        <f>ROUND(F254/100*G254*H254*I254/J254,2)</f>
        <v/>
      </c>
      <c r="L254" s="16" t="n">
        <v>17433.56</v>
      </c>
      <c r="M254" s="16">
        <f>L254-K254</f>
        <v/>
      </c>
      <c r="N254" s="15" t="inlineStr">
        <is>
          <t>decline</t>
        </is>
      </c>
      <c r="O254" s="15" t="inlineStr">
        <is>
          <t>indicative</t>
        </is>
      </c>
    </row>
    <row r="255">
      <c r="A255" s="3" t="inlineStr">
        <is>
          <t>2025-10-19</t>
        </is>
      </c>
      <c r="B255" s="3" t="inlineStr">
        <is>
          <t>640c5481-6e81-5c5b-934e-e5180a0783da</t>
        </is>
      </c>
      <c r="C255" s="3" t="inlineStr">
        <is>
          <t>ID</t>
        </is>
      </c>
      <c r="D255" s="3" t="inlineStr">
        <is>
          <t>2001 Icon Derelict</t>
        </is>
      </c>
      <c r="E255" s="3" t="inlineStr">
        <is>
          <t>11 Restomod/Coachbuilt</t>
        </is>
      </c>
      <c r="F255" s="13" t="n">
        <v>755000</v>
      </c>
      <c r="G255" s="14" t="n">
        <v>0.78</v>
      </c>
      <c r="H255" s="14" t="n">
        <v>0.99</v>
      </c>
      <c r="I255" s="14" t="n">
        <v>0.9691</v>
      </c>
      <c r="J255" s="14" t="n">
        <v>0.53</v>
      </c>
      <c r="K255" s="13">
        <f>ROUND(F255/100*G255*H255*I255/J255,2)</f>
        <v/>
      </c>
      <c r="L255" s="13" t="n">
        <v>10660.3</v>
      </c>
      <c r="M255" s="13">
        <f>L255-K255</f>
        <v/>
      </c>
      <c r="N255" s="3" t="inlineStr">
        <is>
          <t>decline</t>
        </is>
      </c>
      <c r="O255" s="3" t="inlineStr">
        <is>
          <t>indicative</t>
        </is>
      </c>
    </row>
    <row r="256">
      <c r="A256" s="15" t="inlineStr">
        <is>
          <t>2025-10-11</t>
        </is>
      </c>
      <c r="B256" s="15" t="inlineStr">
        <is>
          <t>b8958b01-0095-511d-992d-0229684e916e</t>
        </is>
      </c>
      <c r="C256" s="15" t="inlineStr">
        <is>
          <t>CT</t>
        </is>
      </c>
      <c r="D256" s="15" t="inlineStr">
        <is>
          <t>1982 Bentley Continental GT</t>
        </is>
      </c>
      <c r="E256" s="15" t="inlineStr">
        <is>
          <t>01 Luxury Sedan/SUV</t>
        </is>
      </c>
      <c r="F256" s="16" t="n">
        <v>395000</v>
      </c>
      <c r="G256" s="17" t="n">
        <v>0.75</v>
      </c>
      <c r="H256" s="17" t="n">
        <v>1.12</v>
      </c>
      <c r="I256" s="17" t="n">
        <v>0.9691</v>
      </c>
      <c r="J256" s="17" t="n">
        <v>0.53</v>
      </c>
      <c r="K256" s="16">
        <f>ROUND(F256/100*G256*H256*I256/J256,2)</f>
        <v/>
      </c>
      <c r="L256" s="16" t="n">
        <v>6066.93</v>
      </c>
      <c r="M256" s="16">
        <f>L256-K256</f>
        <v/>
      </c>
      <c r="N256" s="15" t="inlineStr">
        <is>
          <t>decline</t>
        </is>
      </c>
      <c r="O256" s="15" t="inlineStr">
        <is>
          <t>indicative</t>
        </is>
      </c>
    </row>
    <row r="257">
      <c r="A257" s="3" t="inlineStr">
        <is>
          <t>2025-10-21</t>
        </is>
      </c>
      <c r="B257" s="3" t="inlineStr">
        <is>
          <t>90f9a40c-e468-5601-a116-768a0ac6e67e</t>
        </is>
      </c>
      <c r="C257" s="3" t="inlineStr">
        <is>
          <t>IL</t>
        </is>
      </c>
      <c r="D257" s="3" t="inlineStr">
        <is>
          <t>2004 Lamborghini Huracan EVO</t>
        </is>
      </c>
      <c r="E257" s="3" t="inlineStr">
        <is>
          <t>03 Supercar</t>
        </is>
      </c>
      <c r="F257" s="13" t="n">
        <v>790000</v>
      </c>
      <c r="G257" s="14" t="n">
        <v>0.95</v>
      </c>
      <c r="H257" s="14" t="n">
        <v>1.36</v>
      </c>
      <c r="I257" s="14" t="n">
        <v>0.9691</v>
      </c>
      <c r="J257" s="14" t="n">
        <v>0.53</v>
      </c>
      <c r="K257" s="13">
        <f>ROUND(F257/100*G257*H257*I257/J257,2)</f>
        <v/>
      </c>
      <c r="L257" s="13" t="n">
        <v>18663.03</v>
      </c>
      <c r="M257" s="13">
        <f>L257-K257</f>
        <v/>
      </c>
      <c r="N257" s="3" t="inlineStr">
        <is>
          <t>bind</t>
        </is>
      </c>
      <c r="O257" s="3" t="inlineStr">
        <is>
          <t>bound</t>
        </is>
      </c>
    </row>
    <row r="258">
      <c r="A258" s="15" t="inlineStr">
        <is>
          <t>2025-10-09</t>
        </is>
      </c>
      <c r="B258" s="15" t="inlineStr">
        <is>
          <t>1c27bf5a-019c-5551-ad86-01213ac2e017</t>
        </is>
      </c>
      <c r="C258" s="15" t="inlineStr">
        <is>
          <t>ID</t>
        </is>
      </c>
      <c r="D258" s="15" t="inlineStr">
        <is>
          <t>2021 Mercedes-Benz AMG GT</t>
        </is>
      </c>
      <c r="E258" s="15" t="inlineStr">
        <is>
          <t>01 Luxury Sedan/SUV</t>
        </is>
      </c>
      <c r="F258" s="16" t="n">
        <v>830000</v>
      </c>
      <c r="G258" s="17" t="n">
        <v>0.65</v>
      </c>
      <c r="H258" s="17" t="n">
        <v>0.99</v>
      </c>
      <c r="I258" s="17" t="n">
        <v>0.9691</v>
      </c>
      <c r="J258" s="17" t="n">
        <v>0.53</v>
      </c>
      <c r="K258" s="16">
        <f>ROUND(F258/100*G258*H258*I258/J258,2)</f>
        <v/>
      </c>
      <c r="L258" s="16" t="n">
        <v>9766.059999999999</v>
      </c>
      <c r="M258" s="16">
        <f>L258-K258</f>
        <v/>
      </c>
      <c r="N258" s="15" t="inlineStr">
        <is>
          <t>bind</t>
        </is>
      </c>
      <c r="O258" s="15" t="inlineStr">
        <is>
          <t>bound</t>
        </is>
      </c>
    </row>
    <row r="259">
      <c r="A259" s="3" t="inlineStr">
        <is>
          <t>2025-10-31</t>
        </is>
      </c>
      <c r="B259" s="3" t="inlineStr">
        <is>
          <t>aaf1b451-4f17-5af4-84e6-a6fb08edcbf4</t>
        </is>
      </c>
      <c r="C259" s="3" t="inlineStr">
        <is>
          <t>MI</t>
        </is>
      </c>
      <c r="D259" s="3" t="inlineStr">
        <is>
          <t>1979 McLaren 750S</t>
        </is>
      </c>
      <c r="E259" s="3" t="inlineStr">
        <is>
          <t>03 Supercar</t>
        </is>
      </c>
      <c r="F259" s="13" t="n">
        <v>1030000</v>
      </c>
      <c r="G259" s="14" t="n">
        <v>0.8</v>
      </c>
      <c r="H259" s="14" t="n">
        <v>1.55</v>
      </c>
      <c r="I259" s="14" t="n">
        <v>0.9691</v>
      </c>
      <c r="J259" s="14" t="n">
        <v>0.53</v>
      </c>
      <c r="K259" s="13">
        <f>ROUND(F259/100*G259*H259*I259/J259,2)</f>
        <v/>
      </c>
      <c r="L259" s="13" t="n">
        <v>23353.48</v>
      </c>
      <c r="M259" s="13">
        <f>L259-K259</f>
        <v/>
      </c>
      <c r="N259" s="3" t="inlineStr">
        <is>
          <t>bind</t>
        </is>
      </c>
      <c r="O259" s="3" t="inlineStr">
        <is>
          <t>bound</t>
        </is>
      </c>
    </row>
    <row r="260">
      <c r="A260" s="15" t="inlineStr">
        <is>
          <t>2025-10-03</t>
        </is>
      </c>
      <c r="B260" s="15" t="inlineStr">
        <is>
          <t>7a7beb10-7f82-50c7-ac49-1be80bf97b4b</t>
        </is>
      </c>
      <c r="C260" s="15" t="inlineStr">
        <is>
          <t>CO</t>
        </is>
      </c>
      <c r="D260" s="15" t="inlineStr">
        <is>
          <t>1993 Mercedes-Benz AMG GT</t>
        </is>
      </c>
      <c r="E260" s="15" t="inlineStr">
        <is>
          <t>01 Luxury Sedan/SUV</t>
        </is>
      </c>
      <c r="F260" s="16" t="n">
        <v>415000</v>
      </c>
      <c r="G260" s="17" t="n">
        <v>0.75</v>
      </c>
      <c r="H260" s="17" t="n">
        <v>1.1</v>
      </c>
      <c r="I260" s="17" t="n">
        <v>0.9691</v>
      </c>
      <c r="J260" s="17" t="n">
        <v>0.53</v>
      </c>
      <c r="K260" s="16">
        <f>ROUND(F260/100*G260*H260*I260/J260,2)</f>
        <v/>
      </c>
      <c r="L260" s="16" t="n">
        <v>6260.3</v>
      </c>
      <c r="M260" s="16">
        <f>L260-K260</f>
        <v/>
      </c>
      <c r="N260" s="15" t="inlineStr">
        <is>
          <t>decline</t>
        </is>
      </c>
      <c r="O260" s="15" t="inlineStr">
        <is>
          <t>indicative</t>
        </is>
      </c>
    </row>
    <row r="261">
      <c r="A261" s="3" t="inlineStr">
        <is>
          <t>2025-10-02</t>
        </is>
      </c>
      <c r="B261" s="3" t="inlineStr">
        <is>
          <t>128f2169-c5b5-5bdf-8906-391aef8c2284</t>
        </is>
      </c>
      <c r="C261" s="3" t="inlineStr">
        <is>
          <t>TX</t>
        </is>
      </c>
      <c r="D261" s="3" t="inlineStr">
        <is>
          <t>2019 Mercedes-Benz AMG GT</t>
        </is>
      </c>
      <c r="E261" s="3" t="inlineStr">
        <is>
          <t>01 Luxury Sedan/SUV</t>
        </is>
      </c>
      <c r="F261" s="13" t="n">
        <v>600000</v>
      </c>
      <c r="G261" s="14" t="n">
        <v>0.65</v>
      </c>
      <c r="H261" s="14" t="n">
        <v>1.15</v>
      </c>
      <c r="I261" s="14" t="n">
        <v>0.9691</v>
      </c>
      <c r="J261" s="14" t="n">
        <v>0.53</v>
      </c>
      <c r="K261" s="13">
        <f>ROUND(F261/100*G261*H261*I261/J261,2)</f>
        <v/>
      </c>
      <c r="L261" s="13" t="n">
        <v>8200.780000000001</v>
      </c>
      <c r="M261" s="13">
        <f>L261-K261</f>
        <v/>
      </c>
      <c r="N261" s="3" t="inlineStr">
        <is>
          <t>bind</t>
        </is>
      </c>
      <c r="O261" s="3" t="inlineStr">
        <is>
          <t>bound</t>
        </is>
      </c>
    </row>
    <row r="262">
      <c r="A262" s="15" t="inlineStr">
        <is>
          <t>2025-10-20</t>
        </is>
      </c>
      <c r="B262" s="15" t="inlineStr">
        <is>
          <t>73f19009-1040-5e67-aa7e-484d1e1f5933</t>
        </is>
      </c>
      <c r="C262" s="15" t="inlineStr">
        <is>
          <t>NY</t>
        </is>
      </c>
      <c r="D262" s="15" t="inlineStr">
        <is>
          <t>2024 Lamborghini Huracan EVO</t>
        </is>
      </c>
      <c r="E262" s="15" t="inlineStr">
        <is>
          <t>03 Supercar</t>
        </is>
      </c>
      <c r="F262" s="16" t="n">
        <v>1190000</v>
      </c>
      <c r="G262" s="17" t="n">
        <v>0.8</v>
      </c>
      <c r="H262" s="17" t="n">
        <v>1.28</v>
      </c>
      <c r="I262" s="17" t="n">
        <v>0.9691</v>
      </c>
      <c r="J262" s="17" t="n">
        <v>0.53</v>
      </c>
      <c r="K262" s="16">
        <f>ROUND(F262/100*G262*H262*I262/J262,2)</f>
        <v/>
      </c>
      <c r="L262" s="16" t="n">
        <v>22281.26</v>
      </c>
      <c r="M262" s="16">
        <f>L262-K262</f>
        <v/>
      </c>
      <c r="N262" s="15" t="inlineStr">
        <is>
          <t>bind</t>
        </is>
      </c>
      <c r="O262" s="15" t="inlineStr">
        <is>
          <t>bound</t>
        </is>
      </c>
    </row>
    <row r="263">
      <c r="A263" s="3" t="inlineStr">
        <is>
          <t>2025-10-16</t>
        </is>
      </c>
      <c r="B263" s="3" t="inlineStr">
        <is>
          <t>3708559d-0e94-52e0-88b7-14bc01664fa2</t>
        </is>
      </c>
      <c r="C263" s="3" t="inlineStr">
        <is>
          <t>NE</t>
        </is>
      </c>
      <c r="D263" s="3" t="inlineStr">
        <is>
          <t>1997 Lamborghini Huracan EVO</t>
        </is>
      </c>
      <c r="E263" s="3" t="inlineStr">
        <is>
          <t>03 Supercar</t>
        </is>
      </c>
      <c r="F263" s="13" t="n">
        <v>420000</v>
      </c>
      <c r="G263" s="14" t="n">
        <v>1.15</v>
      </c>
      <c r="H263" s="14" t="n">
        <v>1.3</v>
      </c>
      <c r="I263" s="14" t="n">
        <v>0.9691</v>
      </c>
      <c r="J263" s="14" t="n">
        <v>0.53</v>
      </c>
      <c r="K263" s="13">
        <f>ROUND(F263/100*G263*H263*I263/J263,2)</f>
        <v/>
      </c>
      <c r="L263" s="13" t="n">
        <v>11481.09</v>
      </c>
      <c r="M263" s="13">
        <f>L263-K263</f>
        <v/>
      </c>
      <c r="N263" s="3" t="inlineStr">
        <is>
          <t>refer</t>
        </is>
      </c>
      <c r="O263" s="3" t="inlineStr">
        <is>
          <t>indicative</t>
        </is>
      </c>
    </row>
    <row r="264">
      <c r="A264" s="15" t="inlineStr">
        <is>
          <t>2025-10-26</t>
        </is>
      </c>
      <c r="B264" s="15" t="inlineStr">
        <is>
          <t>242da130-5b57-5b55-a4c6-f0b00caf5721</t>
        </is>
      </c>
      <c r="C264" s="15" t="inlineStr">
        <is>
          <t>VT</t>
        </is>
      </c>
      <c r="D264" s="15" t="inlineStr">
        <is>
          <t>1965 Aston Martin DB5</t>
        </is>
      </c>
      <c r="E264" s="15" t="inlineStr">
        <is>
          <t>07 Post-War Classic (1946-1972)</t>
        </is>
      </c>
      <c r="F264" s="16" t="n">
        <v>275000</v>
      </c>
      <c r="G264" s="17" t="n">
        <v>0.48</v>
      </c>
      <c r="H264" s="17" t="n">
        <v>1.22</v>
      </c>
      <c r="I264" s="17" t="n">
        <v>0.9691</v>
      </c>
      <c r="J264" s="17" t="n">
        <v>0.53</v>
      </c>
      <c r="K264" s="16">
        <f>ROUND(F264/100*G264*H264*I264/J264,2)</f>
        <v/>
      </c>
      <c r="L264" s="16" t="n">
        <v>2944.6</v>
      </c>
      <c r="M264" s="16">
        <f>L264-K264</f>
        <v/>
      </c>
      <c r="N264" s="15" t="inlineStr">
        <is>
          <t>bind</t>
        </is>
      </c>
      <c r="O264" s="15" t="inlineStr">
        <is>
          <t>bound</t>
        </is>
      </c>
    </row>
    <row r="265">
      <c r="A265" s="3" t="inlineStr">
        <is>
          <t>2025-10-09</t>
        </is>
      </c>
      <c r="B265" s="3" t="inlineStr">
        <is>
          <t>25ffdb09-285b-578e-be09-5f91ea9fcebd</t>
        </is>
      </c>
      <c r="C265" s="3" t="inlineStr">
        <is>
          <t>MT</t>
        </is>
      </c>
      <c r="D265" s="3" t="inlineStr">
        <is>
          <t>2014 Bentley 4.5 Litre</t>
        </is>
      </c>
      <c r="E265" s="3" t="inlineStr">
        <is>
          <t>06 Vintage Pre-War (pre-1946)</t>
        </is>
      </c>
      <c r="F265" s="13" t="n">
        <v>820000</v>
      </c>
      <c r="G265" s="14" t="n">
        <v>0.38</v>
      </c>
      <c r="H265" s="14" t="n">
        <v>0.93</v>
      </c>
      <c r="I265" s="14" t="n">
        <v>0.9691</v>
      </c>
      <c r="J265" s="14" t="n">
        <v>0.53</v>
      </c>
      <c r="K265" s="13">
        <f>ROUND(F265/100*G265*H265*I265/J265,2)</f>
        <v/>
      </c>
      <c r="L265" s="13" t="n">
        <v>5298.75</v>
      </c>
      <c r="M265" s="13">
        <f>L265-K265</f>
        <v/>
      </c>
      <c r="N265" s="3" t="inlineStr">
        <is>
          <t>bind</t>
        </is>
      </c>
      <c r="O265" s="3" t="inlineStr">
        <is>
          <t>bound</t>
        </is>
      </c>
    </row>
    <row r="266">
      <c r="A266" s="15" t="inlineStr">
        <is>
          <t>2025-10-23</t>
        </is>
      </c>
      <c r="B266" s="15" t="inlineStr">
        <is>
          <t>b392976f-9ee0-5c22-b86c-9e64449d01a7</t>
        </is>
      </c>
      <c r="C266" s="15" t="inlineStr">
        <is>
          <t>NC</t>
        </is>
      </c>
      <c r="D266" s="15" t="inlineStr">
        <is>
          <t>1970 Ferrari SF90 Stradale</t>
        </is>
      </c>
      <c r="E266" s="15" t="inlineStr">
        <is>
          <t>03 Supercar</t>
        </is>
      </c>
      <c r="F266" s="16" t="n">
        <v>365000</v>
      </c>
      <c r="G266" s="17" t="n">
        <v>1.15</v>
      </c>
      <c r="H266" s="17" t="n">
        <v>1.15</v>
      </c>
      <c r="I266" s="17" t="n">
        <v>0.9691</v>
      </c>
      <c r="J266" s="17" t="n">
        <v>0.53</v>
      </c>
      <c r="K266" s="16">
        <f>ROUND(F266/100*G266*H266*I266/J266,2)</f>
        <v/>
      </c>
      <c r="L266" s="16" t="n">
        <v>8826.35</v>
      </c>
      <c r="M266" s="16">
        <f>L266-K266</f>
        <v/>
      </c>
      <c r="N266" s="15" t="inlineStr">
        <is>
          <t>bind</t>
        </is>
      </c>
      <c r="O266" s="15" t="inlineStr">
        <is>
          <t>bound</t>
        </is>
      </c>
    </row>
    <row r="267">
      <c r="A267" s="3" t="inlineStr">
        <is>
          <t>2025-10-01</t>
        </is>
      </c>
      <c r="B267" s="3" t="inlineStr">
        <is>
          <t>8f6cf631-80f0-5474-9ff1-5bc6a183e8e8</t>
        </is>
      </c>
      <c r="C267" s="3" t="inlineStr">
        <is>
          <t>OH</t>
        </is>
      </c>
      <c r="D267" s="3" t="inlineStr">
        <is>
          <t>2023 Aston Martin DB12</t>
        </is>
      </c>
      <c r="E267" s="3" t="inlineStr">
        <is>
          <t>01 Luxury Sedan/SUV</t>
        </is>
      </c>
      <c r="F267" s="13" t="n">
        <v>365000</v>
      </c>
      <c r="G267" s="14" t="n">
        <v>0.75</v>
      </c>
      <c r="H267" s="14" t="n">
        <v>1.39</v>
      </c>
      <c r="I267" s="14" t="n">
        <v>0.9691</v>
      </c>
      <c r="J267" s="14" t="n">
        <v>0.53</v>
      </c>
      <c r="K267" s="13">
        <f>ROUND(F267/100*G267*H267*I267/J267,2)</f>
        <v/>
      </c>
      <c r="L267" s="13" t="n">
        <v>6957.63</v>
      </c>
      <c r="M267" s="13">
        <f>L267-K267</f>
        <v/>
      </c>
      <c r="N267" s="3" t="inlineStr">
        <is>
          <t>bind</t>
        </is>
      </c>
      <c r="O267" s="3" t="inlineStr">
        <is>
          <t>bound</t>
        </is>
      </c>
    </row>
    <row r="268">
      <c r="A268" s="15" t="inlineStr">
        <is>
          <t>2025-10-30</t>
        </is>
      </c>
      <c r="B268" s="15" t="inlineStr">
        <is>
          <t>fb0f9177-d794-5513-9300-89ca57a4e204</t>
        </is>
      </c>
      <c r="C268" s="15" t="inlineStr">
        <is>
          <t>IN</t>
        </is>
      </c>
      <c r="D268" s="15" t="inlineStr">
        <is>
          <t>2024 Porsche 911 Turbo S</t>
        </is>
      </c>
      <c r="E268" s="15" t="inlineStr">
        <is>
          <t>01 Luxury Sedan/SUV</t>
        </is>
      </c>
      <c r="F268" s="16" t="n">
        <v>1345000</v>
      </c>
      <c r="G268" s="17" t="n">
        <v>0.55</v>
      </c>
      <c r="H268" s="17" t="n">
        <v>1.23</v>
      </c>
      <c r="I268" s="17" t="n">
        <v>0.9691</v>
      </c>
      <c r="J268" s="17" t="n">
        <v>0.53</v>
      </c>
      <c r="K268" s="16">
        <f>ROUND(F268/100*G268*H268*I268/J268,2)</f>
        <v/>
      </c>
      <c r="L268" s="16" t="n">
        <v>16637.3</v>
      </c>
      <c r="M268" s="16">
        <f>L268-K268</f>
        <v/>
      </c>
      <c r="N268" s="15" t="inlineStr">
        <is>
          <t>bind</t>
        </is>
      </c>
      <c r="O268" s="15" t="inlineStr">
        <is>
          <t>bound</t>
        </is>
      </c>
    </row>
    <row r="269">
      <c r="A269" s="3" t="inlineStr">
        <is>
          <t>2025-10-07</t>
        </is>
      </c>
      <c r="B269" s="3" t="inlineStr">
        <is>
          <t>f79bd092-ef70-59bf-b32b-0c3c30ef9bae</t>
        </is>
      </c>
      <c r="C269" s="3" t="inlineStr">
        <is>
          <t>PA</t>
        </is>
      </c>
      <c r="D269" s="3" t="inlineStr">
        <is>
          <t>2010 Ferrari SF90 Stradale</t>
        </is>
      </c>
      <c r="E269" s="3" t="inlineStr">
        <is>
          <t>03 Supercar</t>
        </is>
      </c>
      <c r="F269" s="13" t="n">
        <v>1205000</v>
      </c>
      <c r="G269" s="14" t="n">
        <v>0.8</v>
      </c>
      <c r="H269" s="14" t="n">
        <v>1</v>
      </c>
      <c r="I269" s="14" t="n">
        <v>0.9691</v>
      </c>
      <c r="J269" s="14" t="n">
        <v>0.53</v>
      </c>
      <c r="K269" s="13">
        <f>ROUND(F269/100*G269*H269*I269/J269,2)</f>
        <v/>
      </c>
      <c r="L269" s="13" t="n">
        <v>17626.65</v>
      </c>
      <c r="M269" s="13">
        <f>L269-K269</f>
        <v/>
      </c>
      <c r="N269" s="3" t="inlineStr">
        <is>
          <t>decline</t>
        </is>
      </c>
      <c r="O269" s="3" t="inlineStr">
        <is>
          <t>indicative</t>
        </is>
      </c>
    </row>
    <row r="270">
      <c r="A270" s="15" t="inlineStr">
        <is>
          <t>2025-10-11</t>
        </is>
      </c>
      <c r="B270" s="15" t="inlineStr">
        <is>
          <t>bf775988-323a-5468-9e4d-0b965f65b1d9</t>
        </is>
      </c>
      <c r="C270" s="15" t="inlineStr">
        <is>
          <t>NY</t>
        </is>
      </c>
      <c r="D270" s="15" t="inlineStr">
        <is>
          <t>1993 Bentley Continental GT</t>
        </is>
      </c>
      <c r="E270" s="15" t="inlineStr">
        <is>
          <t>01 Luxury Sedan/SUV</t>
        </is>
      </c>
      <c r="F270" s="16" t="n">
        <v>925000</v>
      </c>
      <c r="G270" s="17" t="n">
        <v>0.65</v>
      </c>
      <c r="H270" s="17" t="n">
        <v>1.28</v>
      </c>
      <c r="I270" s="17" t="n">
        <v>0.9691</v>
      </c>
      <c r="J270" s="17" t="n">
        <v>0.53</v>
      </c>
      <c r="K270" s="16">
        <f>ROUND(F270/100*G270*H270*I270/J270,2)</f>
        <v/>
      </c>
      <c r="L270" s="16" t="n">
        <v>14072.06</v>
      </c>
      <c r="M270" s="16">
        <f>L270-K270</f>
        <v/>
      </c>
      <c r="N270" s="15" t="inlineStr">
        <is>
          <t>bind</t>
        </is>
      </c>
      <c r="O270" s="15" t="inlineStr">
        <is>
          <t>bound</t>
        </is>
      </c>
    </row>
    <row r="271">
      <c r="A271" s="3" t="inlineStr">
        <is>
          <t>2025-10-01</t>
        </is>
      </c>
      <c r="B271" s="3" t="inlineStr">
        <is>
          <t>15da2a72-8432-5dcc-9090-2c57bb137382</t>
        </is>
      </c>
      <c r="C271" s="3" t="inlineStr">
        <is>
          <t>MD</t>
        </is>
      </c>
      <c r="D271" s="3" t="inlineStr">
        <is>
          <t>1971 Mercedes-Benz AMG GT</t>
        </is>
      </c>
      <c r="E271" s="3" t="inlineStr">
        <is>
          <t>01 Luxury Sedan/SUV</t>
        </is>
      </c>
      <c r="F271" s="13" t="n">
        <v>355000</v>
      </c>
      <c r="G271" s="14" t="n">
        <v>0.75</v>
      </c>
      <c r="H271" s="14" t="n">
        <v>0.95</v>
      </c>
      <c r="I271" s="14" t="n">
        <v>0.9691</v>
      </c>
      <c r="J271" s="14" t="n">
        <v>0.53</v>
      </c>
      <c r="K271" s="13">
        <f>ROUND(F271/100*G271*H271*I271/J271,2)</f>
        <v/>
      </c>
      <c r="L271" s="13" t="n">
        <v>4624.94</v>
      </c>
      <c r="M271" s="13">
        <f>L271-K271</f>
        <v/>
      </c>
      <c r="N271" s="3" t="inlineStr">
        <is>
          <t>bind</t>
        </is>
      </c>
      <c r="O271" s="3" t="inlineStr">
        <is>
          <t>bound</t>
        </is>
      </c>
    </row>
    <row r="272">
      <c r="A272" s="15" t="inlineStr">
        <is>
          <t>2025-10-23</t>
        </is>
      </c>
      <c r="B272" s="15" t="inlineStr">
        <is>
          <t>44cedf60-933c-5436-a012-8ebb79200ab9</t>
        </is>
      </c>
      <c r="C272" s="15" t="inlineStr">
        <is>
          <t>OR</t>
        </is>
      </c>
      <c r="D272" s="15" t="inlineStr">
        <is>
          <t>1959 Jaguar E-Type Series 1</t>
        </is>
      </c>
      <c r="E272" s="15" t="inlineStr">
        <is>
          <t>07 Post-War Classic (1946-1972)</t>
        </is>
      </c>
      <c r="F272" s="16" t="n">
        <v>525000</v>
      </c>
      <c r="G272" s="17" t="n">
        <v>0.43</v>
      </c>
      <c r="H272" s="17" t="n">
        <v>1.13</v>
      </c>
      <c r="I272" s="17" t="n">
        <v>0.9691</v>
      </c>
      <c r="J272" s="17" t="n">
        <v>0.53</v>
      </c>
      <c r="K272" s="16">
        <f>ROUND(F272/100*G272*H272*I272/J272,2)</f>
        <v/>
      </c>
      <c r="L272" s="16" t="n">
        <v>4664.43</v>
      </c>
      <c r="M272" s="16">
        <f>L272-K272</f>
        <v/>
      </c>
      <c r="N272" s="15" t="inlineStr">
        <is>
          <t>decline</t>
        </is>
      </c>
      <c r="O272" s="15" t="inlineStr">
        <is>
          <t>indicative</t>
        </is>
      </c>
    </row>
    <row r="273">
      <c r="A273" s="3" t="inlineStr">
        <is>
          <t>2025-10-14</t>
        </is>
      </c>
      <c r="B273" s="3" t="inlineStr">
        <is>
          <t>06c0a952-6920-5371-8be9-5e9f96adc4a3</t>
        </is>
      </c>
      <c r="C273" s="3" t="inlineStr">
        <is>
          <t>WY</t>
        </is>
      </c>
      <c r="D273" s="3" t="inlineStr">
        <is>
          <t>1978 Aston Martin DB12</t>
        </is>
      </c>
      <c r="E273" s="3" t="inlineStr">
        <is>
          <t>01 Luxury Sedan/SUV</t>
        </is>
      </c>
      <c r="F273" s="13" t="n">
        <v>275000</v>
      </c>
      <c r="G273" s="14" t="n">
        <v>0.75</v>
      </c>
      <c r="H273" s="14" t="n">
        <v>1.07</v>
      </c>
      <c r="I273" s="14" t="n">
        <v>0.9691</v>
      </c>
      <c r="J273" s="14" t="n">
        <v>0.53</v>
      </c>
      <c r="K273" s="13">
        <f>ROUND(F273/100*G273*H273*I273/J273,2)</f>
        <v/>
      </c>
      <c r="L273" s="13" t="n">
        <v>4035.25</v>
      </c>
      <c r="M273" s="13">
        <f>L273-K273</f>
        <v/>
      </c>
      <c r="N273" s="3" t="inlineStr">
        <is>
          <t>decline</t>
        </is>
      </c>
      <c r="O273" s="3" t="inlineStr">
        <is>
          <t>indicative</t>
        </is>
      </c>
    </row>
    <row r="274">
      <c r="A274" s="15" t="inlineStr">
        <is>
          <t>2025-10-21</t>
        </is>
      </c>
      <c r="B274" s="15" t="inlineStr">
        <is>
          <t>f35ac2f6-c692-549c-a16c-dd8c777a4301</t>
        </is>
      </c>
      <c r="C274" s="15" t="inlineStr">
        <is>
          <t>MT</t>
        </is>
      </c>
      <c r="D274" s="15" t="inlineStr">
        <is>
          <t>1963 Icon Derelict</t>
        </is>
      </c>
      <c r="E274" s="15" t="inlineStr">
        <is>
          <t>11 Restomod/Coachbuilt</t>
        </is>
      </c>
      <c r="F274" s="16" t="n">
        <v>835000</v>
      </c>
      <c r="G274" s="17" t="n">
        <v>0.78</v>
      </c>
      <c r="H274" s="17" t="n">
        <v>0.93</v>
      </c>
      <c r="I274" s="17" t="n">
        <v>0.9691</v>
      </c>
      <c r="J274" s="17" t="n">
        <v>0.53</v>
      </c>
      <c r="K274" s="16">
        <f>ROUND(F274/100*G274*H274*I274/J274,2)</f>
        <v/>
      </c>
      <c r="L274" s="16" t="n">
        <v>11075.33</v>
      </c>
      <c r="M274" s="16">
        <f>L274-K274</f>
        <v/>
      </c>
      <c r="N274" s="15" t="inlineStr">
        <is>
          <t>bind</t>
        </is>
      </c>
      <c r="O274" s="15" t="inlineStr">
        <is>
          <t>bound</t>
        </is>
      </c>
    </row>
    <row r="275">
      <c r="A275" s="3" t="inlineStr">
        <is>
          <t>2025-10-10</t>
        </is>
      </c>
      <c r="B275" s="3" t="inlineStr">
        <is>
          <t>f7f9d1e7-d901-5ff7-a976-cf1eb7b199da</t>
        </is>
      </c>
      <c r="C275" s="3" t="inlineStr">
        <is>
          <t>SD</t>
        </is>
      </c>
      <c r="D275" s="3" t="inlineStr">
        <is>
          <t>2007 Aston Martin DB5</t>
        </is>
      </c>
      <c r="E275" s="3" t="inlineStr">
        <is>
          <t>07 Post-War Classic (1946-1972)</t>
        </is>
      </c>
      <c r="F275" s="13" t="n">
        <v>355000</v>
      </c>
      <c r="G275" s="14" t="n">
        <v>0.48</v>
      </c>
      <c r="H275" s="14" t="n">
        <v>1.11</v>
      </c>
      <c r="I275" s="14" t="n">
        <v>0.9691</v>
      </c>
      <c r="J275" s="14" t="n">
        <v>0.53</v>
      </c>
      <c r="K275" s="13">
        <f>ROUND(F275/100*G275*H275*I275/J275,2)</f>
        <v/>
      </c>
      <c r="L275" s="13" t="n">
        <v>3458.48</v>
      </c>
      <c r="M275" s="13">
        <f>L275-K275</f>
        <v/>
      </c>
      <c r="N275" s="3" t="inlineStr">
        <is>
          <t>bind</t>
        </is>
      </c>
      <c r="O275" s="3" t="inlineStr">
        <is>
          <t>bound</t>
        </is>
      </c>
    </row>
    <row r="276">
      <c r="A276" s="15" t="inlineStr">
        <is>
          <t>2025-10-31</t>
        </is>
      </c>
      <c r="B276" s="15" t="inlineStr">
        <is>
          <t>b036dd91-34ee-5b8a-943e-8c0319a1ab95</t>
        </is>
      </c>
      <c r="C276" s="15" t="inlineStr">
        <is>
          <t>WA</t>
        </is>
      </c>
      <c r="D276" s="15" t="inlineStr">
        <is>
          <t>1993 Maserati GranTurismo</t>
        </is>
      </c>
      <c r="E276" s="15" t="inlineStr">
        <is>
          <t>01 Luxury Sedan/SUV</t>
        </is>
      </c>
      <c r="F276" s="16" t="n">
        <v>420000</v>
      </c>
      <c r="G276" s="17" t="n">
        <v>0.75</v>
      </c>
      <c r="H276" s="17" t="n">
        <v>0.96</v>
      </c>
      <c r="I276" s="17" t="n">
        <v>0.9691</v>
      </c>
      <c r="J276" s="17" t="n">
        <v>0.53</v>
      </c>
      <c r="K276" s="16">
        <f>ROUND(F276/100*G276*H276*I276/J276,2)</f>
        <v/>
      </c>
      <c r="L276" s="16" t="n">
        <v>5529.36</v>
      </c>
      <c r="M276" s="16">
        <f>L276-K276</f>
        <v/>
      </c>
      <c r="N276" s="15" t="inlineStr">
        <is>
          <t>refer</t>
        </is>
      </c>
      <c r="O276" s="15" t="inlineStr">
        <is>
          <t>indicative</t>
        </is>
      </c>
    </row>
    <row r="277">
      <c r="A277" s="3" t="inlineStr">
        <is>
          <t>2025-10-22</t>
        </is>
      </c>
      <c r="B277" s="3" t="inlineStr">
        <is>
          <t>7dde2c58-61ee-5369-a3c1-c942aa537b1e</t>
        </is>
      </c>
      <c r="C277" s="3" t="inlineStr">
        <is>
          <t>NJ</t>
        </is>
      </c>
      <c r="D277" s="3" t="inlineStr">
        <is>
          <t>2024 Mercedes-Benz 280SL Pagoda</t>
        </is>
      </c>
      <c r="E277" s="3" t="inlineStr">
        <is>
          <t>07 Post-War Classic (1946-1972)</t>
        </is>
      </c>
      <c r="F277" s="13" t="n">
        <v>1430000</v>
      </c>
      <c r="G277" s="14" t="n">
        <v>0.38</v>
      </c>
      <c r="H277" s="14" t="n">
        <v>0.91</v>
      </c>
      <c r="I277" s="14" t="n">
        <v>0.9691</v>
      </c>
      <c r="J277" s="14" t="n">
        <v>0.53</v>
      </c>
      <c r="K277" s="13">
        <f>ROUND(F277/100*G277*H277*I277/J277,2)</f>
        <v/>
      </c>
      <c r="L277" s="13" t="n">
        <v>9041.780000000001</v>
      </c>
      <c r="M277" s="13">
        <f>L277-K277</f>
        <v/>
      </c>
      <c r="N277" s="3" t="inlineStr">
        <is>
          <t>decline</t>
        </is>
      </c>
      <c r="O277" s="3" t="inlineStr">
        <is>
          <t>indicative</t>
        </is>
      </c>
    </row>
    <row r="278">
      <c r="A278" s="15" t="inlineStr">
        <is>
          <t>2025-10-05</t>
        </is>
      </c>
      <c r="B278" s="15" t="inlineStr">
        <is>
          <t>769b7f2e-8afe-5631-acdf-74de7bd7d4b2</t>
        </is>
      </c>
      <c r="C278" s="15" t="inlineStr">
        <is>
          <t>SD</t>
        </is>
      </c>
      <c r="D278" s="15" t="inlineStr">
        <is>
          <t>2009 Ringbrothers Mustang</t>
        </is>
      </c>
      <c r="E278" s="15" t="inlineStr">
        <is>
          <t>11 Restomod/Coachbuilt</t>
        </is>
      </c>
      <c r="F278" s="16" t="n">
        <v>1335000</v>
      </c>
      <c r="G278" s="17" t="n">
        <v>0.68</v>
      </c>
      <c r="H278" s="17" t="n">
        <v>1.11</v>
      </c>
      <c r="I278" s="17" t="n">
        <v>0.9691</v>
      </c>
      <c r="J278" s="17" t="n">
        <v>0.53</v>
      </c>
      <c r="K278" s="16">
        <f>ROUND(F278/100*G278*H278*I278/J278,2)</f>
        <v/>
      </c>
      <c r="L278" s="16" t="n">
        <v>18424.94</v>
      </c>
      <c r="M278" s="16">
        <f>L278-K278</f>
        <v/>
      </c>
      <c r="N278" s="15" t="inlineStr">
        <is>
          <t>bind</t>
        </is>
      </c>
      <c r="O278" s="15" t="inlineStr">
        <is>
          <t>bound</t>
        </is>
      </c>
    </row>
    <row r="279">
      <c r="A279" s="3" t="inlineStr">
        <is>
          <t>2025-10-25</t>
        </is>
      </c>
      <c r="B279" s="3" t="inlineStr">
        <is>
          <t>4e06613c-8003-5623-9115-50c7f9884fb0</t>
        </is>
      </c>
      <c r="C279" s="3" t="inlineStr">
        <is>
          <t>IL</t>
        </is>
      </c>
      <c r="D279" s="3" t="inlineStr">
        <is>
          <t>1995 Aston Martin DB12</t>
        </is>
      </c>
      <c r="E279" s="3" t="inlineStr">
        <is>
          <t>01 Luxury Sedan/SUV</t>
        </is>
      </c>
      <c r="F279" s="13" t="n">
        <v>405000</v>
      </c>
      <c r="G279" s="14" t="n">
        <v>0.75</v>
      </c>
      <c r="H279" s="14" t="n">
        <v>1.36</v>
      </c>
      <c r="I279" s="14" t="n">
        <v>0.9691</v>
      </c>
      <c r="J279" s="14" t="n">
        <v>0.53</v>
      </c>
      <c r="K279" s="13">
        <f>ROUND(F279/100*G279*H279*I279/J279,2)</f>
        <v/>
      </c>
      <c r="L279" s="13" t="n">
        <v>7553.49</v>
      </c>
      <c r="M279" s="13">
        <f>L279-K279</f>
        <v/>
      </c>
      <c r="N279" s="3" t="inlineStr">
        <is>
          <t>bind</t>
        </is>
      </c>
      <c r="O279" s="3" t="inlineStr">
        <is>
          <t>bound</t>
        </is>
      </c>
    </row>
    <row r="280">
      <c r="A280" s="15" t="inlineStr">
        <is>
          <t>2025-10-16</t>
        </is>
      </c>
      <c r="B280" s="15" t="inlineStr">
        <is>
          <t>cf4c354e-22a0-50d7-80f0-f6f3601f571f</t>
        </is>
      </c>
      <c r="C280" s="15" t="inlineStr">
        <is>
          <t>MI</t>
        </is>
      </c>
      <c r="D280" s="15" t="inlineStr">
        <is>
          <t>2004 Mercedes-Benz AMG GT</t>
        </is>
      </c>
      <c r="E280" s="15" t="inlineStr">
        <is>
          <t>01 Luxury Sedan/SUV</t>
        </is>
      </c>
      <c r="F280" s="16" t="n">
        <v>825000</v>
      </c>
      <c r="G280" s="17" t="n">
        <v>0.65</v>
      </c>
      <c r="H280" s="17" t="n">
        <v>1.55</v>
      </c>
      <c r="I280" s="17" t="n">
        <v>0.9691</v>
      </c>
      <c r="J280" s="17" t="n">
        <v>0.53</v>
      </c>
      <c r="K280" s="16">
        <f>ROUND(F280/100*G280*H280*I280/J280,2)</f>
        <v/>
      </c>
      <c r="L280" s="16" t="n">
        <v>15198.18</v>
      </c>
      <c r="M280" s="16">
        <f>L280-K280</f>
        <v/>
      </c>
      <c r="N280" s="15" t="inlineStr">
        <is>
          <t>refer</t>
        </is>
      </c>
      <c r="O280" s="15" t="inlineStr">
        <is>
          <t>indicative</t>
        </is>
      </c>
    </row>
    <row r="281">
      <c r="A281" s="3" t="inlineStr">
        <is>
          <t>2025-10-18</t>
        </is>
      </c>
      <c r="B281" s="3" t="inlineStr">
        <is>
          <t>46c09e2f-a53a-536b-aaa2-a76e004f2de8</t>
        </is>
      </c>
      <c r="C281" s="3" t="inlineStr">
        <is>
          <t>NM</t>
        </is>
      </c>
      <c r="D281" s="3" t="inlineStr">
        <is>
          <t>2001 Bentley Continental GT</t>
        </is>
      </c>
      <c r="E281" s="3" t="inlineStr">
        <is>
          <t>01 Luxury Sedan/SUV</t>
        </is>
      </c>
      <c r="F281" s="13" t="n">
        <v>300000</v>
      </c>
      <c r="G281" s="14" t="n">
        <v>0.75</v>
      </c>
      <c r="H281" s="14" t="n">
        <v>1.28</v>
      </c>
      <c r="I281" s="14" t="n">
        <v>0.9691</v>
      </c>
      <c r="J281" s="14" t="n">
        <v>0.53</v>
      </c>
      <c r="K281" s="13">
        <f>ROUND(F281/100*G281*H281*I281/J281,2)</f>
        <v/>
      </c>
      <c r="L281" s="13" t="n">
        <v>5266.05</v>
      </c>
      <c r="M281" s="13">
        <f>L281-K281</f>
        <v/>
      </c>
      <c r="N281" s="3" t="inlineStr">
        <is>
          <t>decline</t>
        </is>
      </c>
      <c r="O281" s="3" t="inlineStr">
        <is>
          <t>indicative</t>
        </is>
      </c>
    </row>
    <row r="282">
      <c r="A282" s="15" t="inlineStr">
        <is>
          <t>2025-10-06</t>
        </is>
      </c>
      <c r="B282" s="15" t="inlineStr">
        <is>
          <t>cbec3527-0dda-5b10-af97-33d6d593102b</t>
        </is>
      </c>
      <c r="C282" s="15" t="inlineStr">
        <is>
          <t>OR</t>
        </is>
      </c>
      <c r="D282" s="15" t="inlineStr">
        <is>
          <t>1965 Mercedes-Benz AMG GT</t>
        </is>
      </c>
      <c r="E282" s="15" t="inlineStr">
        <is>
          <t>01 Luxury Sedan/SUV</t>
        </is>
      </c>
      <c r="F282" s="16" t="n">
        <v>860000</v>
      </c>
      <c r="G282" s="17" t="n">
        <v>0.65</v>
      </c>
      <c r="H282" s="17" t="n">
        <v>1.13</v>
      </c>
      <c r="I282" s="17" t="n">
        <v>0.9691</v>
      </c>
      <c r="J282" s="17" t="n">
        <v>0.53</v>
      </c>
      <c r="K282" s="16">
        <f>ROUND(F282/100*G282*H282*I282/J282,2)</f>
        <v/>
      </c>
      <c r="L282" s="16" t="n">
        <v>11550.02</v>
      </c>
      <c r="M282" s="16">
        <f>L282-K282</f>
        <v/>
      </c>
      <c r="N282" s="15" t="inlineStr">
        <is>
          <t>decline</t>
        </is>
      </c>
      <c r="O282" s="15" t="inlineStr">
        <is>
          <t>indicative</t>
        </is>
      </c>
    </row>
    <row r="283">
      <c r="A283" s="3" t="inlineStr">
        <is>
          <t>2025-10-25</t>
        </is>
      </c>
      <c r="B283" s="3" t="inlineStr">
        <is>
          <t>d44af89a-6685-5513-902d-4f428d77ab0e</t>
        </is>
      </c>
      <c r="C283" s="3" t="inlineStr">
        <is>
          <t>FL</t>
        </is>
      </c>
      <c r="D283" s="3" t="inlineStr">
        <is>
          <t>1969 Singer 911 Reimagined</t>
        </is>
      </c>
      <c r="E283" s="3" t="inlineStr">
        <is>
          <t>11 Restomod/Coachbuilt</t>
        </is>
      </c>
      <c r="F283" s="13" t="n">
        <v>605000</v>
      </c>
      <c r="G283" s="14" t="n">
        <v>0.78</v>
      </c>
      <c r="H283" s="14" t="n">
        <v>1.42</v>
      </c>
      <c r="I283" s="14" t="n">
        <v>0.9691</v>
      </c>
      <c r="J283" s="14" t="n">
        <v>0.53</v>
      </c>
      <c r="K283" s="13">
        <f>ROUND(F283/100*G283*H283*I283/J283,2)</f>
        <v/>
      </c>
      <c r="L283" s="13" t="n">
        <v>12252.68</v>
      </c>
      <c r="M283" s="13">
        <f>L283-K283</f>
        <v/>
      </c>
      <c r="N283" s="3" t="inlineStr">
        <is>
          <t>bind</t>
        </is>
      </c>
      <c r="O283" s="3" t="inlineStr">
        <is>
          <t>bound</t>
        </is>
      </c>
    </row>
    <row r="284">
      <c r="A284" s="15" t="inlineStr">
        <is>
          <t>2025-10-29</t>
        </is>
      </c>
      <c r="B284" s="15" t="inlineStr">
        <is>
          <t>b720b31d-d433-555c-834f-3842cd3a7729</t>
        </is>
      </c>
      <c r="C284" s="15" t="inlineStr">
        <is>
          <t>MT</t>
        </is>
      </c>
      <c r="D284" s="15" t="inlineStr">
        <is>
          <t>2007 Ferrari SF90 Stradale</t>
        </is>
      </c>
      <c r="E284" s="15" t="inlineStr">
        <is>
          <t>03 Supercar</t>
        </is>
      </c>
      <c r="F284" s="16" t="n">
        <v>1075000</v>
      </c>
      <c r="G284" s="17" t="n">
        <v>0.8</v>
      </c>
      <c r="H284" s="17" t="n">
        <v>0.93</v>
      </c>
      <c r="I284" s="17" t="n">
        <v>0.9691</v>
      </c>
      <c r="J284" s="17" t="n">
        <v>0.53</v>
      </c>
      <c r="K284" s="16">
        <f>ROUND(F284/100*G284*H284*I284/J284,2)</f>
        <v/>
      </c>
      <c r="L284" s="16" t="n">
        <v>14624.27</v>
      </c>
      <c r="M284" s="16">
        <f>L284-K284</f>
        <v/>
      </c>
      <c r="N284" s="15" t="inlineStr">
        <is>
          <t>decline</t>
        </is>
      </c>
      <c r="O284" s="15" t="inlineStr">
        <is>
          <t>indicative</t>
        </is>
      </c>
    </row>
    <row r="285">
      <c r="A285" s="3" t="inlineStr">
        <is>
          <t>2025-10-14</t>
        </is>
      </c>
      <c r="B285" s="3" t="inlineStr">
        <is>
          <t>8043a5f0-6244-5baa-83a9-d1beb98d0b9b</t>
        </is>
      </c>
      <c r="C285" s="3" t="inlineStr">
        <is>
          <t>RI</t>
        </is>
      </c>
      <c r="D285" s="3" t="inlineStr">
        <is>
          <t>1984 Porsche 911 Turbo S</t>
        </is>
      </c>
      <c r="E285" s="3" t="inlineStr">
        <is>
          <t>01 Luxury Sedan/SUV</t>
        </is>
      </c>
      <c r="F285" s="13" t="n">
        <v>290000</v>
      </c>
      <c r="G285" s="14" t="n">
        <v>0.75</v>
      </c>
      <c r="H285" s="14" t="n">
        <v>1.37</v>
      </c>
      <c r="I285" s="14" t="n">
        <v>0.9691</v>
      </c>
      <c r="J285" s="14" t="n">
        <v>0.53</v>
      </c>
      <c r="K285" s="13">
        <f>ROUND(F285/100*G285*H285*I285/J285,2)</f>
        <v/>
      </c>
      <c r="L285" s="13" t="n">
        <v>5448.44</v>
      </c>
      <c r="M285" s="13">
        <f>L285-K285</f>
        <v/>
      </c>
      <c r="N285" s="3" t="inlineStr">
        <is>
          <t>bind</t>
        </is>
      </c>
      <c r="O285" s="3" t="inlineStr">
        <is>
          <t>bound</t>
        </is>
      </c>
    </row>
    <row r="286">
      <c r="A286" s="15" t="inlineStr">
        <is>
          <t>2025-10-02</t>
        </is>
      </c>
      <c r="B286" s="15" t="inlineStr">
        <is>
          <t>f93b5de2-d856-576a-8421-6fd6bfb96bb5</t>
        </is>
      </c>
      <c r="C286" s="15" t="inlineStr">
        <is>
          <t>ME</t>
        </is>
      </c>
      <c r="D286" s="15" t="inlineStr">
        <is>
          <t>1981 Aston Martin DB12</t>
        </is>
      </c>
      <c r="E286" s="15" t="inlineStr">
        <is>
          <t>01 Luxury Sedan/SUV</t>
        </is>
      </c>
      <c r="F286" s="16" t="n">
        <v>780000</v>
      </c>
      <c r="G286" s="17" t="n">
        <v>0.65</v>
      </c>
      <c r="H286" s="17" t="n">
        <v>1.08</v>
      </c>
      <c r="I286" s="17" t="n">
        <v>0.9691</v>
      </c>
      <c r="J286" s="17" t="n">
        <v>0.53</v>
      </c>
      <c r="K286" s="16">
        <f>ROUND(F286/100*G286*H286*I286/J286,2)</f>
        <v/>
      </c>
      <c r="L286" s="16" t="n">
        <v>10012.08</v>
      </c>
      <c r="M286" s="16">
        <f>L286-K286</f>
        <v/>
      </c>
      <c r="N286" s="15" t="inlineStr">
        <is>
          <t>refer</t>
        </is>
      </c>
      <c r="O286" s="15" t="inlineStr">
        <is>
          <t>indicative</t>
        </is>
      </c>
    </row>
    <row r="287">
      <c r="A287" s="3" t="inlineStr">
        <is>
          <t>2025-10-06</t>
        </is>
      </c>
      <c r="B287" s="3" t="inlineStr">
        <is>
          <t>9e77f498-88e9-5f0b-bfd6-6422eec1cbfe</t>
        </is>
      </c>
      <c r="C287" s="3" t="inlineStr">
        <is>
          <t>TX</t>
        </is>
      </c>
      <c r="D287" s="3" t="inlineStr">
        <is>
          <t>2010 Ferrari 275 GTB/4</t>
        </is>
      </c>
      <c r="E287" s="3" t="inlineStr">
        <is>
          <t>07 Post-War Classic (1946-1972)</t>
        </is>
      </c>
      <c r="F287" s="13" t="n">
        <v>1950000</v>
      </c>
      <c r="G287" s="14" t="n">
        <v>0.38</v>
      </c>
      <c r="H287" s="14" t="n">
        <v>1.15</v>
      </c>
      <c r="I287" s="14" t="n">
        <v>0.9691</v>
      </c>
      <c r="J287" s="14" t="n">
        <v>0.53</v>
      </c>
      <c r="K287" s="13">
        <f>ROUND(F287/100*G287*H287*I287/J287,2)</f>
        <v/>
      </c>
      <c r="L287" s="13" t="n">
        <v>15581.48</v>
      </c>
      <c r="M287" s="13">
        <f>L287-K287</f>
        <v/>
      </c>
      <c r="N287" s="3" t="inlineStr">
        <is>
          <t>bind</t>
        </is>
      </c>
      <c r="O287" s="3" t="inlineStr">
        <is>
          <t>bound</t>
        </is>
      </c>
    </row>
    <row r="288">
      <c r="A288" s="15" t="inlineStr">
        <is>
          <t>2025-10-23</t>
        </is>
      </c>
      <c r="B288" s="15" t="inlineStr">
        <is>
          <t>91056a93-4321-588b-9b57-edfb66cb98ce</t>
        </is>
      </c>
      <c r="C288" s="15" t="inlineStr">
        <is>
          <t>CA</t>
        </is>
      </c>
      <c r="D288" s="15" t="inlineStr">
        <is>
          <t>1985 Bentley Continental GT</t>
        </is>
      </c>
      <c r="E288" s="15" t="inlineStr">
        <is>
          <t>01 Luxury Sedan/SUV</t>
        </is>
      </c>
      <c r="F288" s="16" t="n">
        <v>1385000</v>
      </c>
      <c r="G288" s="17" t="n">
        <v>0.55</v>
      </c>
      <c r="H288" s="17" t="n">
        <v>1.35</v>
      </c>
      <c r="I288" s="17" t="n">
        <v>0.9691</v>
      </c>
      <c r="J288" s="17" t="n">
        <v>0.53</v>
      </c>
      <c r="K288" s="16">
        <f>ROUND(F288/100*G288*H288*I288/J288,2)</f>
        <v/>
      </c>
      <c r="L288" s="16" t="n">
        <v>18803.52</v>
      </c>
      <c r="M288" s="16">
        <f>L288-K288</f>
        <v/>
      </c>
      <c r="N288" s="15" t="inlineStr">
        <is>
          <t>bind</t>
        </is>
      </c>
      <c r="O288" s="15" t="inlineStr">
        <is>
          <t>bound</t>
        </is>
      </c>
    </row>
    <row r="289">
      <c r="A289" s="3" t="inlineStr">
        <is>
          <t>2025-10-20</t>
        </is>
      </c>
      <c r="B289" s="3" t="inlineStr">
        <is>
          <t>e7b3a9bc-377f-5074-82cc-928314213873</t>
        </is>
      </c>
      <c r="C289" s="3" t="inlineStr">
        <is>
          <t>CO</t>
        </is>
      </c>
      <c r="D289" s="3" t="inlineStr">
        <is>
          <t>1999 Bentley Continental GT</t>
        </is>
      </c>
      <c r="E289" s="3" t="inlineStr">
        <is>
          <t>01 Luxury Sedan/SUV</t>
        </is>
      </c>
      <c r="F289" s="13" t="n">
        <v>335000</v>
      </c>
      <c r="G289" s="14" t="n">
        <v>0.75</v>
      </c>
      <c r="H289" s="14" t="n">
        <v>1.1</v>
      </c>
      <c r="I289" s="14" t="n">
        <v>0.9691</v>
      </c>
      <c r="J289" s="14" t="n">
        <v>0.53</v>
      </c>
      <c r="K289" s="13">
        <f>ROUND(F289/100*G289*H289*I289/J289,2)</f>
        <v/>
      </c>
      <c r="L289" s="13" t="n">
        <v>5053.49</v>
      </c>
      <c r="M289" s="13">
        <f>L289-K289</f>
        <v/>
      </c>
      <c r="N289" s="3" t="inlineStr">
        <is>
          <t>bind</t>
        </is>
      </c>
      <c r="O289" s="3" t="inlineStr">
        <is>
          <t>bound</t>
        </is>
      </c>
    </row>
    <row r="290">
      <c r="A290" s="15" t="inlineStr">
        <is>
          <t>2025-10-12</t>
        </is>
      </c>
      <c r="B290" s="15" t="inlineStr">
        <is>
          <t>0fb7b78f-4338-5736-9d0d-46a4155d9472</t>
        </is>
      </c>
      <c r="C290" s="15" t="inlineStr">
        <is>
          <t>NY</t>
        </is>
      </c>
      <c r="D290" s="15" t="inlineStr">
        <is>
          <t>1993 BMW M8 Competition</t>
        </is>
      </c>
      <c r="E290" s="15" t="inlineStr">
        <is>
          <t>01 Luxury Sedan/SUV</t>
        </is>
      </c>
      <c r="F290" s="16" t="n">
        <v>520000</v>
      </c>
      <c r="G290" s="17" t="n">
        <v>0.65</v>
      </c>
      <c r="H290" s="17" t="n">
        <v>1.28</v>
      </c>
      <c r="I290" s="17" t="n">
        <v>0.9691</v>
      </c>
      <c r="J290" s="17" t="n">
        <v>0.53</v>
      </c>
      <c r="K290" s="16">
        <f>ROUND(F290/100*G290*H290*I290/J290,2)</f>
        <v/>
      </c>
      <c r="L290" s="16" t="n">
        <v>7910.78</v>
      </c>
      <c r="M290" s="16">
        <f>L290-K290</f>
        <v/>
      </c>
      <c r="N290" s="15" t="inlineStr">
        <is>
          <t>bind</t>
        </is>
      </c>
      <c r="O290" s="15" t="inlineStr">
        <is>
          <t>bound</t>
        </is>
      </c>
    </row>
    <row r="291">
      <c r="A291" s="3" t="inlineStr">
        <is>
          <t>2025-10-25</t>
        </is>
      </c>
      <c r="B291" s="3" t="inlineStr">
        <is>
          <t>b642223f-4c3b-5805-b67c-fbb360cae4fd</t>
        </is>
      </c>
      <c r="C291" s="3" t="inlineStr">
        <is>
          <t>TX</t>
        </is>
      </c>
      <c r="D291" s="3" t="inlineStr">
        <is>
          <t>1972 Porsche 911 Turbo S</t>
        </is>
      </c>
      <c r="E291" s="3" t="inlineStr">
        <is>
          <t>01 Luxury Sedan/SUV</t>
        </is>
      </c>
      <c r="F291" s="13" t="n">
        <v>530000</v>
      </c>
      <c r="G291" s="14" t="n">
        <v>0.65</v>
      </c>
      <c r="H291" s="14" t="n">
        <v>1.15</v>
      </c>
      <c r="I291" s="14" t="n">
        <v>0.9691</v>
      </c>
      <c r="J291" s="14" t="n">
        <v>0.53</v>
      </c>
      <c r="K291" s="13">
        <f>ROUND(F291/100*G291*H291*I291/J291,2)</f>
        <v/>
      </c>
      <c r="L291" s="13" t="n">
        <v>7244.02</v>
      </c>
      <c r="M291" s="13">
        <f>L291-K291</f>
        <v/>
      </c>
      <c r="N291" s="3" t="inlineStr">
        <is>
          <t>bind</t>
        </is>
      </c>
      <c r="O291" s="3" t="inlineStr">
        <is>
          <t>bound</t>
        </is>
      </c>
    </row>
    <row r="292">
      <c r="A292" s="15" t="inlineStr">
        <is>
          <t>2025-10-17</t>
        </is>
      </c>
      <c r="B292" s="15" t="inlineStr">
        <is>
          <t>a8ec32b7-0449-5dc1-970f-07be24bac185</t>
        </is>
      </c>
      <c r="C292" s="15" t="inlineStr">
        <is>
          <t>CO</t>
        </is>
      </c>
      <c r="D292" s="15" t="inlineStr">
        <is>
          <t>1956 Aston Martin DB5</t>
        </is>
      </c>
      <c r="E292" s="15" t="inlineStr">
        <is>
          <t>07 Post-War Classic (1946-1972)</t>
        </is>
      </c>
      <c r="F292" s="16" t="n">
        <v>610000</v>
      </c>
      <c r="G292" s="17" t="n">
        <v>0.43</v>
      </c>
      <c r="H292" s="17" t="n">
        <v>1.1</v>
      </c>
      <c r="I292" s="17" t="n">
        <v>0.9691</v>
      </c>
      <c r="J292" s="17" t="n">
        <v>0.53</v>
      </c>
      <c r="K292" s="16">
        <f>ROUND(F292/100*G292*H292*I292/J292,2)</f>
        <v/>
      </c>
      <c r="L292" s="16" t="n">
        <v>5275.74</v>
      </c>
      <c r="M292" s="16">
        <f>L292-K292</f>
        <v/>
      </c>
      <c r="N292" s="15" t="inlineStr">
        <is>
          <t>refer</t>
        </is>
      </c>
      <c r="O292" s="15" t="inlineStr">
        <is>
          <t>indicative</t>
        </is>
      </c>
    </row>
    <row r="293">
      <c r="A293" s="3" t="inlineStr">
        <is>
          <t>2025-10-09</t>
        </is>
      </c>
      <c r="B293" s="3" t="inlineStr">
        <is>
          <t>2cfbda7b-d015-5669-93a2-87eb246c01b5</t>
        </is>
      </c>
      <c r="C293" s="3" t="inlineStr">
        <is>
          <t>FL</t>
        </is>
      </c>
      <c r="D293" s="3" t="inlineStr">
        <is>
          <t>1985 Aston Martin DB12</t>
        </is>
      </c>
      <c r="E293" s="3" t="inlineStr">
        <is>
          <t>01 Luxury Sedan/SUV</t>
        </is>
      </c>
      <c r="F293" s="13" t="n">
        <v>620000</v>
      </c>
      <c r="G293" s="14" t="n">
        <v>0.65</v>
      </c>
      <c r="H293" s="14" t="n">
        <v>1.42</v>
      </c>
      <c r="I293" s="14" t="n">
        <v>0.9691</v>
      </c>
      <c r="J293" s="14" t="n">
        <v>0.53</v>
      </c>
      <c r="K293" s="13">
        <f>ROUND(F293/100*G293*H293*I293/J293,2)</f>
        <v/>
      </c>
      <c r="L293" s="13" t="n">
        <v>10463.72</v>
      </c>
      <c r="M293" s="13">
        <f>L293-K293</f>
        <v/>
      </c>
      <c r="N293" s="3" t="inlineStr">
        <is>
          <t>bind</t>
        </is>
      </c>
      <c r="O293" s="3" t="inlineStr">
        <is>
          <t>bound</t>
        </is>
      </c>
    </row>
    <row r="294">
      <c r="A294" s="15" t="inlineStr">
        <is>
          <t>2025-10-22</t>
        </is>
      </c>
      <c r="B294" s="15" t="inlineStr">
        <is>
          <t>f9fe118c-08b0-5888-a39d-8f3d1116115e</t>
        </is>
      </c>
      <c r="C294" s="15" t="inlineStr">
        <is>
          <t>CA</t>
        </is>
      </c>
      <c r="D294" s="15" t="inlineStr">
        <is>
          <t>1961 Icon Derelict</t>
        </is>
      </c>
      <c r="E294" s="15" t="inlineStr">
        <is>
          <t>11 Restomod/Coachbuilt</t>
        </is>
      </c>
      <c r="F294" s="16" t="n">
        <v>560000</v>
      </c>
      <c r="G294" s="17" t="n">
        <v>0.78</v>
      </c>
      <c r="H294" s="17" t="n">
        <v>1.35</v>
      </c>
      <c r="I294" s="17" t="n">
        <v>0.9691</v>
      </c>
      <c r="J294" s="17" t="n">
        <v>0.53</v>
      </c>
      <c r="K294" s="16">
        <f>ROUND(F294/100*G294*H294*I294/J294,2)</f>
        <v/>
      </c>
      <c r="L294" s="16" t="n">
        <v>10782.25</v>
      </c>
      <c r="M294" s="16">
        <f>L294-K294</f>
        <v/>
      </c>
      <c r="N294" s="15" t="inlineStr">
        <is>
          <t>refer</t>
        </is>
      </c>
      <c r="O294" s="15" t="inlineStr">
        <is>
          <t>indicative</t>
        </is>
      </c>
    </row>
    <row r="295">
      <c r="A295" s="3" t="inlineStr">
        <is>
          <t>2025-10-05</t>
        </is>
      </c>
      <c r="B295" s="3" t="inlineStr">
        <is>
          <t>77d2fb9e-bc06-5702-9046-17ed495e1c2b</t>
        </is>
      </c>
      <c r="C295" s="3" t="inlineStr">
        <is>
          <t>NV</t>
        </is>
      </c>
      <c r="D295" s="3" t="inlineStr">
        <is>
          <t>2024 Bentley Continental GT</t>
        </is>
      </c>
      <c r="E295" s="3" t="inlineStr">
        <is>
          <t>01 Luxury Sedan/SUV</t>
        </is>
      </c>
      <c r="F295" s="13" t="n">
        <v>555000</v>
      </c>
      <c r="G295" s="14" t="n">
        <v>0.65</v>
      </c>
      <c r="H295" s="14" t="n">
        <v>1.17</v>
      </c>
      <c r="I295" s="14" t="n">
        <v>0.9691</v>
      </c>
      <c r="J295" s="14" t="n">
        <v>0.53</v>
      </c>
      <c r="K295" s="13">
        <f>ROUND(F295/100*G295*H295*I295/J295,2)</f>
        <v/>
      </c>
      <c r="L295" s="13" t="n">
        <v>7717.65</v>
      </c>
      <c r="M295" s="13">
        <f>L295-K295</f>
        <v/>
      </c>
      <c r="N295" s="3" t="inlineStr">
        <is>
          <t>bind</t>
        </is>
      </c>
      <c r="O295" s="3" t="inlineStr">
        <is>
          <t>bound</t>
        </is>
      </c>
    </row>
    <row r="296">
      <c r="A296" s="15" t="inlineStr">
        <is>
          <t>2025-10-13</t>
        </is>
      </c>
      <c r="B296" s="15" t="inlineStr">
        <is>
          <t>a684632f-aacf-5a7f-932a-91b453d60995</t>
        </is>
      </c>
      <c r="C296" s="15" t="inlineStr">
        <is>
          <t>FL</t>
        </is>
      </c>
      <c r="D296" s="15" t="inlineStr">
        <is>
          <t>1977 BMW M8 Competition</t>
        </is>
      </c>
      <c r="E296" s="15" t="inlineStr">
        <is>
          <t>01 Luxury Sedan/SUV</t>
        </is>
      </c>
      <c r="F296" s="16" t="n">
        <v>985000</v>
      </c>
      <c r="G296" s="17" t="n">
        <v>0.65</v>
      </c>
      <c r="H296" s="17" t="n">
        <v>1.42</v>
      </c>
      <c r="I296" s="17" t="n">
        <v>0.9691</v>
      </c>
      <c r="J296" s="17" t="n">
        <v>0.53</v>
      </c>
      <c r="K296" s="16">
        <f>ROUND(F296/100*G296*H296*I296/J296,2)</f>
        <v/>
      </c>
      <c r="L296" s="16" t="n">
        <v>16623.82</v>
      </c>
      <c r="M296" s="16">
        <f>L296-K296</f>
        <v/>
      </c>
      <c r="N296" s="15" t="inlineStr">
        <is>
          <t>bind</t>
        </is>
      </c>
      <c r="O296" s="15" t="inlineStr">
        <is>
          <t>bound</t>
        </is>
      </c>
    </row>
    <row r="297">
      <c r="A297" s="3" t="inlineStr">
        <is>
          <t>2025-10-06</t>
        </is>
      </c>
      <c r="B297" s="3" t="inlineStr">
        <is>
          <t>98e80da0-f51d-5eb9-9218-67368a101343</t>
        </is>
      </c>
      <c r="C297" s="3" t="inlineStr">
        <is>
          <t>CA</t>
        </is>
      </c>
      <c r="D297" s="3" t="inlineStr">
        <is>
          <t>1964 Bugatti Type 57</t>
        </is>
      </c>
      <c r="E297" s="3" t="inlineStr">
        <is>
          <t>06 Vintage Pre-War (pre-1946)</t>
        </is>
      </c>
      <c r="F297" s="13" t="n">
        <v>860000</v>
      </c>
      <c r="G297" s="14" t="n">
        <v>0.38</v>
      </c>
      <c r="H297" s="14" t="n">
        <v>1.35</v>
      </c>
      <c r="I297" s="14" t="n">
        <v>0.9691</v>
      </c>
      <c r="J297" s="14" t="n">
        <v>0.53</v>
      </c>
      <c r="K297" s="13">
        <f>ROUND(F297/100*G297*H297*I297/J297,2)</f>
        <v/>
      </c>
      <c r="L297" s="13" t="n">
        <v>8066.93</v>
      </c>
      <c r="M297" s="13">
        <f>L297-K297</f>
        <v/>
      </c>
      <c r="N297" s="3" t="inlineStr">
        <is>
          <t>bind</t>
        </is>
      </c>
      <c r="O297" s="3" t="inlineStr">
        <is>
          <t>bound</t>
        </is>
      </c>
    </row>
    <row r="298">
      <c r="A298" s="15" t="inlineStr">
        <is>
          <t>2025-10-23</t>
        </is>
      </c>
      <c r="B298" s="15" t="inlineStr">
        <is>
          <t>a065df57-874e-5f0c-9782-73c139f24474</t>
        </is>
      </c>
      <c r="C298" s="15" t="inlineStr">
        <is>
          <t>SC</t>
        </is>
      </c>
      <c r="D298" s="15" t="inlineStr">
        <is>
          <t>2005 Ferrari SF90 Stradale</t>
        </is>
      </c>
      <c r="E298" s="15" t="inlineStr">
        <is>
          <t>03 Supercar</t>
        </is>
      </c>
      <c r="F298" s="16" t="n">
        <v>435000</v>
      </c>
      <c r="G298" s="17" t="n">
        <v>1.15</v>
      </c>
      <c r="H298" s="17" t="n">
        <v>1.24</v>
      </c>
      <c r="I298" s="17" t="n">
        <v>0.9691</v>
      </c>
      <c r="J298" s="17" t="n">
        <v>0.53</v>
      </c>
      <c r="K298" s="16">
        <f>ROUND(F298/100*G298*H298*I298/J298,2)</f>
        <v/>
      </c>
      <c r="L298" s="16" t="n">
        <v>11342.31</v>
      </c>
      <c r="M298" s="16">
        <f>L298-K298</f>
        <v/>
      </c>
      <c r="N298" s="15" t="inlineStr">
        <is>
          <t>bind</t>
        </is>
      </c>
      <c r="O298" s="15" t="inlineStr">
        <is>
          <t>bound</t>
        </is>
      </c>
    </row>
    <row r="299">
      <c r="A299" s="3" t="inlineStr">
        <is>
          <t>2025-10-19</t>
        </is>
      </c>
      <c r="B299" s="3" t="inlineStr">
        <is>
          <t>f2b0eca0-6f71-5e91-93d1-c11b93359472</t>
        </is>
      </c>
      <c r="C299" s="3" t="inlineStr">
        <is>
          <t>NE</t>
        </is>
      </c>
      <c r="D299" s="3" t="inlineStr">
        <is>
          <t>2015 BMW M8 Competition</t>
        </is>
      </c>
      <c r="E299" s="3" t="inlineStr">
        <is>
          <t>01 Luxury Sedan/SUV</t>
        </is>
      </c>
      <c r="F299" s="13" t="n">
        <v>645000</v>
      </c>
      <c r="G299" s="14" t="n">
        <v>0.65</v>
      </c>
      <c r="H299" s="14" t="n">
        <v>1.3</v>
      </c>
      <c r="I299" s="14" t="n">
        <v>0.9691</v>
      </c>
      <c r="J299" s="14" t="n">
        <v>0.53</v>
      </c>
      <c r="K299" s="13">
        <f>ROUND(F299/100*G299*H299*I299/J299,2)</f>
        <v/>
      </c>
      <c r="L299" s="13" t="n">
        <v>9965.73</v>
      </c>
      <c r="M299" s="13">
        <f>L299-K299</f>
        <v/>
      </c>
      <c r="N299" s="3" t="inlineStr">
        <is>
          <t>bind</t>
        </is>
      </c>
      <c r="O299" s="3" t="inlineStr">
        <is>
          <t>bound</t>
        </is>
      </c>
    </row>
    <row r="300">
      <c r="A300" s="15" t="inlineStr">
        <is>
          <t>2025-10-08</t>
        </is>
      </c>
      <c r="B300" s="15" t="inlineStr">
        <is>
          <t>79fa809f-9572-5b5c-88be-0e898cdf2116</t>
        </is>
      </c>
      <c r="C300" s="15" t="inlineStr">
        <is>
          <t>TX</t>
        </is>
      </c>
      <c r="D300" s="15" t="inlineStr">
        <is>
          <t>1966 Singer 911 Reimagined</t>
        </is>
      </c>
      <c r="E300" s="15" t="inlineStr">
        <is>
          <t>11 Restomod/Coachbuilt</t>
        </is>
      </c>
      <c r="F300" s="16" t="n">
        <v>530000</v>
      </c>
      <c r="G300" s="17" t="n">
        <v>0.78</v>
      </c>
      <c r="H300" s="17" t="n">
        <v>1.15</v>
      </c>
      <c r="I300" s="17" t="n">
        <v>0.9691</v>
      </c>
      <c r="J300" s="17" t="n">
        <v>0.53</v>
      </c>
      <c r="K300" s="16">
        <f>ROUND(F300/100*G300*H300*I300/J300,2)</f>
        <v/>
      </c>
      <c r="L300" s="16" t="n">
        <v>8692.83</v>
      </c>
      <c r="M300" s="16">
        <f>L300-K300</f>
        <v/>
      </c>
      <c r="N300" s="15" t="inlineStr">
        <is>
          <t>refer</t>
        </is>
      </c>
      <c r="O300" s="15" t="inlineStr">
        <is>
          <t>indicative</t>
        </is>
      </c>
    </row>
    <row r="301">
      <c r="A301" s="3" t="inlineStr">
        <is>
          <t>2025-10-03</t>
        </is>
      </c>
      <c r="B301" s="3" t="inlineStr">
        <is>
          <t>409e26ae-0310-524b-8360-7e3f312b91c1</t>
        </is>
      </c>
      <c r="C301" s="3" t="inlineStr">
        <is>
          <t>MS</t>
        </is>
      </c>
      <c r="D301" s="3" t="inlineStr">
        <is>
          <t>2015 Ringbrothers Mustang</t>
        </is>
      </c>
      <c r="E301" s="3" t="inlineStr">
        <is>
          <t>11 Restomod/Coachbuilt</t>
        </is>
      </c>
      <c r="F301" s="13" t="n">
        <v>780000</v>
      </c>
      <c r="G301" s="14" t="n">
        <v>0.78</v>
      </c>
      <c r="H301" s="14" t="n">
        <v>1.19</v>
      </c>
      <c r="I301" s="14" t="n">
        <v>0.9691</v>
      </c>
      <c r="J301" s="14" t="n">
        <v>0.53</v>
      </c>
      <c r="K301" s="13">
        <f>ROUND(F301/100*G301*H301*I301/J301,2)</f>
        <v/>
      </c>
      <c r="L301" s="13" t="n">
        <v>13238.2</v>
      </c>
      <c r="M301" s="13">
        <f>L301-K301</f>
        <v/>
      </c>
      <c r="N301" s="3" t="inlineStr">
        <is>
          <t>bind</t>
        </is>
      </c>
      <c r="O301" s="3" t="inlineStr">
        <is>
          <t>bound</t>
        </is>
      </c>
    </row>
    <row r="302">
      <c r="A302" s="15" t="inlineStr">
        <is>
          <t>2025-10-18</t>
        </is>
      </c>
      <c r="B302" s="15" t="inlineStr">
        <is>
          <t>465fca62-3a09-520f-851b-4e28f95fb565</t>
        </is>
      </c>
      <c r="C302" s="15" t="inlineStr">
        <is>
          <t>WV</t>
        </is>
      </c>
      <c r="D302" s="15" t="inlineStr">
        <is>
          <t>1991 BMW M8 Competition</t>
        </is>
      </c>
      <c r="E302" s="15" t="inlineStr">
        <is>
          <t>01 Luxury Sedan/SUV</t>
        </is>
      </c>
      <c r="F302" s="16" t="n">
        <v>945000</v>
      </c>
      <c r="G302" s="17" t="n">
        <v>0.65</v>
      </c>
      <c r="H302" s="17" t="n">
        <v>1.33</v>
      </c>
      <c r="I302" s="17" t="n">
        <v>0.9691</v>
      </c>
      <c r="J302" s="17" t="n">
        <v>0.53</v>
      </c>
      <c r="K302" s="16">
        <f>ROUND(F302/100*G302*H302*I302/J302,2)</f>
        <v/>
      </c>
      <c r="L302" s="16" t="n">
        <v>14937.9</v>
      </c>
      <c r="M302" s="16">
        <f>L302-K302</f>
        <v/>
      </c>
      <c r="N302" s="15" t="inlineStr">
        <is>
          <t>refer</t>
        </is>
      </c>
      <c r="O302" s="15" t="inlineStr">
        <is>
          <t>indicative</t>
        </is>
      </c>
    </row>
    <row r="303">
      <c r="A303" s="3" t="inlineStr">
        <is>
          <t>2025-10-31</t>
        </is>
      </c>
      <c r="B303" s="3" t="inlineStr">
        <is>
          <t>b2fe8aad-c4df-5773-8079-a6ebe4ad2c06</t>
        </is>
      </c>
      <c r="C303" s="3" t="inlineStr">
        <is>
          <t>VT</t>
        </is>
      </c>
      <c r="D303" s="3" t="inlineStr">
        <is>
          <t>1960 McLaren 750S</t>
        </is>
      </c>
      <c r="E303" s="3" t="inlineStr">
        <is>
          <t>03 Supercar</t>
        </is>
      </c>
      <c r="F303" s="13" t="n">
        <v>735000</v>
      </c>
      <c r="G303" s="14" t="n">
        <v>0.95</v>
      </c>
      <c r="H303" s="14" t="n">
        <v>1.22</v>
      </c>
      <c r="I303" s="14" t="n">
        <v>0.9691</v>
      </c>
      <c r="J303" s="14" t="n">
        <v>0.53</v>
      </c>
      <c r="K303" s="13">
        <f>ROUND(F303/100*G303*H303*I303/J303,2)</f>
        <v/>
      </c>
      <c r="L303" s="13" t="n">
        <v>15576.27</v>
      </c>
      <c r="M303" s="13">
        <f>L303-K303</f>
        <v/>
      </c>
      <c r="N303" s="3" t="inlineStr">
        <is>
          <t>bind</t>
        </is>
      </c>
      <c r="O303" s="3" t="inlineStr">
        <is>
          <t>bound</t>
        </is>
      </c>
    </row>
    <row r="304">
      <c r="A304" s="15" t="inlineStr">
        <is>
          <t>2025-10-06</t>
        </is>
      </c>
      <c r="B304" s="15" t="inlineStr">
        <is>
          <t>72aea984-6556-5ac1-81bf-4a14b99ab357</t>
        </is>
      </c>
      <c r="C304" s="15" t="inlineStr">
        <is>
          <t>NH</t>
        </is>
      </c>
      <c r="D304" s="15" t="inlineStr">
        <is>
          <t>2023 Ferrari 296 GTB</t>
        </is>
      </c>
      <c r="E304" s="15" t="inlineStr">
        <is>
          <t>03 Supercar</t>
        </is>
      </c>
      <c r="F304" s="16" t="n">
        <v>745000</v>
      </c>
      <c r="G304" s="17" t="n">
        <v>0.95</v>
      </c>
      <c r="H304" s="17" t="n">
        <v>1.04</v>
      </c>
      <c r="I304" s="17" t="n">
        <v>0.9691</v>
      </c>
      <c r="J304" s="17" t="n">
        <v>0.53</v>
      </c>
      <c r="K304" s="16">
        <f>ROUND(F304/100*G304*H304*I304/J304,2)</f>
        <v/>
      </c>
      <c r="L304" s="16" t="n">
        <v>13458.78</v>
      </c>
      <c r="M304" s="16">
        <f>L304-K304</f>
        <v/>
      </c>
      <c r="N304" s="15" t="inlineStr">
        <is>
          <t>bind</t>
        </is>
      </c>
      <c r="O304" s="15" t="inlineStr">
        <is>
          <t>bound</t>
        </is>
      </c>
    </row>
    <row r="305">
      <c r="A305" s="3" t="inlineStr">
        <is>
          <t>2025-10-14</t>
        </is>
      </c>
      <c r="B305" s="3" t="inlineStr">
        <is>
          <t>51292a2f-df20-54f4-b17e-e0c144be7cb3</t>
        </is>
      </c>
      <c r="C305" s="3" t="inlineStr">
        <is>
          <t>SD</t>
        </is>
      </c>
      <c r="D305" s="3" t="inlineStr">
        <is>
          <t>1956 Aston Martin DB5</t>
        </is>
      </c>
      <c r="E305" s="3" t="inlineStr">
        <is>
          <t>07 Post-War Classic (1946-1972)</t>
        </is>
      </c>
      <c r="F305" s="13" t="n">
        <v>1950000</v>
      </c>
      <c r="G305" s="14" t="n">
        <v>0.38</v>
      </c>
      <c r="H305" s="14" t="n">
        <v>1.11</v>
      </c>
      <c r="I305" s="14" t="n">
        <v>0.9691</v>
      </c>
      <c r="J305" s="14" t="n">
        <v>0.53</v>
      </c>
      <c r="K305" s="13">
        <f>ROUND(F305/100*G305*H305*I305/J305,2)</f>
        <v/>
      </c>
      <c r="L305" s="13" t="n">
        <v>15039.52</v>
      </c>
      <c r="M305" s="13">
        <f>L305-K305</f>
        <v/>
      </c>
      <c r="N305" s="3" t="inlineStr">
        <is>
          <t>bind</t>
        </is>
      </c>
      <c r="O305" s="3" t="inlineStr">
        <is>
          <t>bound</t>
        </is>
      </c>
    </row>
    <row r="306">
      <c r="A306" s="15" t="inlineStr">
        <is>
          <t>2025-10-22</t>
        </is>
      </c>
      <c r="B306" s="15" t="inlineStr">
        <is>
          <t>f2669f53-169d-51fd-b157-740da20b8f63</t>
        </is>
      </c>
      <c r="C306" s="15" t="inlineStr">
        <is>
          <t>MN</t>
        </is>
      </c>
      <c r="D306" s="15" t="inlineStr">
        <is>
          <t>2004 Porsche 911 Turbo S</t>
        </is>
      </c>
      <c r="E306" s="15" t="inlineStr">
        <is>
          <t>01 Luxury Sedan/SUV</t>
        </is>
      </c>
      <c r="F306" s="16" t="n">
        <v>365000</v>
      </c>
      <c r="G306" s="17" t="n">
        <v>0.75</v>
      </c>
      <c r="H306" s="17" t="n">
        <v>1.32</v>
      </c>
      <c r="I306" s="17" t="n">
        <v>0.9691</v>
      </c>
      <c r="J306" s="17" t="n">
        <v>0.53</v>
      </c>
      <c r="K306" s="16">
        <f>ROUND(F306/100*G306*H306*I306/J306,2)</f>
        <v/>
      </c>
      <c r="L306" s="16" t="n">
        <v>6607.25</v>
      </c>
      <c r="M306" s="16">
        <f>L306-K306</f>
        <v/>
      </c>
      <c r="N306" s="15" t="inlineStr">
        <is>
          <t>bind</t>
        </is>
      </c>
      <c r="O306" s="15" t="inlineStr">
        <is>
          <t>bound</t>
        </is>
      </c>
    </row>
    <row r="307">
      <c r="A307" s="3" t="inlineStr">
        <is>
          <t>2025-10-16</t>
        </is>
      </c>
      <c r="B307" s="3" t="inlineStr">
        <is>
          <t>893a6e75-b21b-5c73-a298-c57e2447d595</t>
        </is>
      </c>
      <c r="C307" s="3" t="inlineStr">
        <is>
          <t>NY</t>
        </is>
      </c>
      <c r="D307" s="3" t="inlineStr">
        <is>
          <t>2014 Alfa Romeo 8C 2900</t>
        </is>
      </c>
      <c r="E307" s="3" t="inlineStr">
        <is>
          <t>06 Vintage Pre-War (pre-1946)</t>
        </is>
      </c>
      <c r="F307" s="13" t="n">
        <v>375000</v>
      </c>
      <c r="G307" s="14" t="n">
        <v>0.42</v>
      </c>
      <c r="H307" s="14" t="n">
        <v>1.28</v>
      </c>
      <c r="I307" s="14" t="n">
        <v>0.9691</v>
      </c>
      <c r="J307" s="14" t="n">
        <v>0.53</v>
      </c>
      <c r="K307" s="13">
        <f>ROUND(F307/100*G307*H307*I307/J307,2)</f>
        <v/>
      </c>
      <c r="L307" s="13" t="n">
        <v>3686.23</v>
      </c>
      <c r="M307" s="13">
        <f>L307-K307</f>
        <v/>
      </c>
      <c r="N307" s="3" t="inlineStr">
        <is>
          <t>bind</t>
        </is>
      </c>
      <c r="O307" s="3" t="inlineStr">
        <is>
          <t>bound</t>
        </is>
      </c>
    </row>
    <row r="308">
      <c r="A308" s="15" t="inlineStr">
        <is>
          <t>2025-10-02</t>
        </is>
      </c>
      <c r="B308" s="15" t="inlineStr">
        <is>
          <t>de4e9af6-1d06-5925-884e-f37bc8a3858c</t>
        </is>
      </c>
      <c r="C308" s="15" t="inlineStr">
        <is>
          <t>SD</t>
        </is>
      </c>
      <c r="D308" s="15" t="inlineStr">
        <is>
          <t>2004 BMW M8 Competition</t>
        </is>
      </c>
      <c r="E308" s="15" t="inlineStr">
        <is>
          <t>01 Luxury Sedan/SUV</t>
        </is>
      </c>
      <c r="F308" s="16" t="n">
        <v>1320000</v>
      </c>
      <c r="G308" s="17" t="n">
        <v>0.55</v>
      </c>
      <c r="H308" s="17" t="n">
        <v>1.11</v>
      </c>
      <c r="I308" s="17" t="n">
        <v>0.9691</v>
      </c>
      <c r="J308" s="17" t="n">
        <v>0.53</v>
      </c>
      <c r="K308" s="16">
        <f>ROUND(F308/100*G308*H308*I308/J308,2)</f>
        <v/>
      </c>
      <c r="L308" s="16" t="n">
        <v>14735.08</v>
      </c>
      <c r="M308" s="16">
        <f>L308-K308</f>
        <v/>
      </c>
      <c r="N308" s="15" t="inlineStr">
        <is>
          <t>bind</t>
        </is>
      </c>
      <c r="O308" s="15" t="inlineStr">
        <is>
          <t>bound</t>
        </is>
      </c>
    </row>
    <row r="309">
      <c r="A309" s="3" t="inlineStr">
        <is>
          <t>2025-10-15</t>
        </is>
      </c>
      <c r="B309" s="3" t="inlineStr">
        <is>
          <t>5dd6011a-db65-5ad1-910e-3d9f5ee955ba</t>
        </is>
      </c>
      <c r="C309" s="3" t="inlineStr">
        <is>
          <t>TX</t>
        </is>
      </c>
      <c r="D309" s="3" t="inlineStr">
        <is>
          <t>1965 BMW M8 Competition</t>
        </is>
      </c>
      <c r="E309" s="3" t="inlineStr">
        <is>
          <t>01 Luxury Sedan/SUV</t>
        </is>
      </c>
      <c r="F309" s="13" t="n">
        <v>550000</v>
      </c>
      <c r="G309" s="14" t="n">
        <v>0.65</v>
      </c>
      <c r="H309" s="14" t="n">
        <v>1.15</v>
      </c>
      <c r="I309" s="14" t="n">
        <v>0.9691</v>
      </c>
      <c r="J309" s="14" t="n">
        <v>0.53</v>
      </c>
      <c r="K309" s="13">
        <f>ROUND(F309/100*G309*H309*I309/J309,2)</f>
        <v/>
      </c>
      <c r="L309" s="13" t="n">
        <v>7517.39</v>
      </c>
      <c r="M309" s="13">
        <f>L309-K309</f>
        <v/>
      </c>
      <c r="N309" s="3" t="inlineStr">
        <is>
          <t>refer</t>
        </is>
      </c>
      <c r="O309" s="3" t="inlineStr">
        <is>
          <t>indicative</t>
        </is>
      </c>
    </row>
    <row r="310">
      <c r="A310" s="15" t="inlineStr">
        <is>
          <t>2025-10-12</t>
        </is>
      </c>
      <c r="B310" s="15" t="inlineStr">
        <is>
          <t>e8a2f9fa-7ced-5475-9113-80152dfa0172</t>
        </is>
      </c>
      <c r="C310" s="15" t="inlineStr">
        <is>
          <t>CO</t>
        </is>
      </c>
      <c r="D310" s="15" t="inlineStr">
        <is>
          <t>1980 Ferrari 275 GTB/4</t>
        </is>
      </c>
      <c r="E310" s="15" t="inlineStr">
        <is>
          <t>07 Post-War Classic (1946-1972)</t>
        </is>
      </c>
      <c r="F310" s="16" t="n">
        <v>610000</v>
      </c>
      <c r="G310" s="17" t="n">
        <v>0.43</v>
      </c>
      <c r="H310" s="17" t="n">
        <v>1.1</v>
      </c>
      <c r="I310" s="17" t="n">
        <v>0.9691</v>
      </c>
      <c r="J310" s="17" t="n">
        <v>0.53</v>
      </c>
      <c r="K310" s="16">
        <f>ROUND(F310/100*G310*H310*I310/J310,2)</f>
        <v/>
      </c>
      <c r="L310" s="16" t="n">
        <v>5275.74</v>
      </c>
      <c r="M310" s="16">
        <f>L310-K310</f>
        <v/>
      </c>
      <c r="N310" s="15" t="inlineStr">
        <is>
          <t>bind</t>
        </is>
      </c>
      <c r="O310" s="15" t="inlineStr">
        <is>
          <t>bound</t>
        </is>
      </c>
    </row>
    <row r="311">
      <c r="A311" s="3" t="inlineStr">
        <is>
          <t>2025-10-05</t>
        </is>
      </c>
      <c r="B311" s="3" t="inlineStr">
        <is>
          <t>fdc59eb0-feb9-5a5b-a3b6-5bc5cf35086e</t>
        </is>
      </c>
      <c r="C311" s="3" t="inlineStr">
        <is>
          <t>MI</t>
        </is>
      </c>
      <c r="D311" s="3" t="inlineStr">
        <is>
          <t>1969 Aston Martin DB12</t>
        </is>
      </c>
      <c r="E311" s="3" t="inlineStr">
        <is>
          <t>01 Luxury Sedan/SUV</t>
        </is>
      </c>
      <c r="F311" s="13" t="n">
        <v>260000</v>
      </c>
      <c r="G311" s="14" t="n">
        <v>0.75</v>
      </c>
      <c r="H311" s="14" t="n">
        <v>1.55</v>
      </c>
      <c r="I311" s="14" t="n">
        <v>0.9691</v>
      </c>
      <c r="J311" s="14" t="n">
        <v>0.53</v>
      </c>
      <c r="K311" s="13">
        <f>ROUND(F311/100*G311*H311*I311/J311,2)</f>
        <v/>
      </c>
      <c r="L311" s="13" t="n">
        <v>5526.61</v>
      </c>
      <c r="M311" s="13">
        <f>L311-K311</f>
        <v/>
      </c>
      <c r="N311" s="3" t="inlineStr">
        <is>
          <t>bind</t>
        </is>
      </c>
      <c r="O311" s="3" t="inlineStr">
        <is>
          <t>bound</t>
        </is>
      </c>
    </row>
    <row r="312">
      <c r="A312" s="15" t="inlineStr">
        <is>
          <t>2025-10-30</t>
        </is>
      </c>
      <c r="B312" s="15" t="inlineStr">
        <is>
          <t>cc960160-c3fd-5bb7-a672-5cbeae3b666b</t>
        </is>
      </c>
      <c r="C312" s="15" t="inlineStr">
        <is>
          <t>NJ</t>
        </is>
      </c>
      <c r="D312" s="15" t="inlineStr">
        <is>
          <t>1955 McLaren 750S</t>
        </is>
      </c>
      <c r="E312" s="15" t="inlineStr">
        <is>
          <t>03 Supercar</t>
        </is>
      </c>
      <c r="F312" s="16" t="n">
        <v>905000</v>
      </c>
      <c r="G312" s="17" t="n">
        <v>0.95</v>
      </c>
      <c r="H312" s="17" t="n">
        <v>0.91</v>
      </c>
      <c r="I312" s="17" t="n">
        <v>0.9691</v>
      </c>
      <c r="J312" s="17" t="n">
        <v>0.53</v>
      </c>
      <c r="K312" s="16">
        <f>ROUND(F312/100*G312*H312*I312/J312,2)</f>
        <v/>
      </c>
      <c r="L312" s="16" t="n">
        <v>14305.61</v>
      </c>
      <c r="M312" s="16">
        <f>L312-K312</f>
        <v/>
      </c>
      <c r="N312" s="15" t="inlineStr">
        <is>
          <t>bind</t>
        </is>
      </c>
      <c r="O312" s="15" t="inlineStr">
        <is>
          <t>bound</t>
        </is>
      </c>
    </row>
    <row r="313">
      <c r="A313" s="3" t="inlineStr">
        <is>
          <t>2025-10-18</t>
        </is>
      </c>
      <c r="B313" s="3" t="inlineStr">
        <is>
          <t>9282e9f1-f3f8-5642-a21f-f93ea7cabed8</t>
        </is>
      </c>
      <c r="C313" s="3" t="inlineStr">
        <is>
          <t>CA</t>
        </is>
      </c>
      <c r="D313" s="3" t="inlineStr">
        <is>
          <t>1958 Mercedes-Benz AMG GT</t>
        </is>
      </c>
      <c r="E313" s="3" t="inlineStr">
        <is>
          <t>01 Luxury Sedan/SUV</t>
        </is>
      </c>
      <c r="F313" s="13" t="n">
        <v>230000</v>
      </c>
      <c r="G313" s="14" t="n">
        <v>0.92</v>
      </c>
      <c r="H313" s="14" t="n">
        <v>1.35</v>
      </c>
      <c r="I313" s="14" t="n">
        <v>0.9691</v>
      </c>
      <c r="J313" s="14" t="n">
        <v>0.53</v>
      </c>
      <c r="K313" s="13">
        <f>ROUND(F313/100*G313*H313*I313/J313,2)</f>
        <v/>
      </c>
      <c r="L313" s="13" t="n">
        <v>5223.26</v>
      </c>
      <c r="M313" s="13">
        <f>L313-K313</f>
        <v/>
      </c>
      <c r="N313" s="3" t="inlineStr">
        <is>
          <t>decline</t>
        </is>
      </c>
      <c r="O313" s="3" t="inlineStr">
        <is>
          <t>indicative</t>
        </is>
      </c>
    </row>
    <row r="314">
      <c r="A314" s="15" t="inlineStr">
        <is>
          <t>2025-10-26</t>
        </is>
      </c>
      <c r="B314" s="15" t="inlineStr">
        <is>
          <t>1c4ac913-be2b-5001-bed3-b2460273abd2</t>
        </is>
      </c>
      <c r="C314" s="15" t="inlineStr">
        <is>
          <t>OH</t>
        </is>
      </c>
      <c r="D314" s="15" t="inlineStr">
        <is>
          <t>1969 Singer 911 Reimagined</t>
        </is>
      </c>
      <c r="E314" s="15" t="inlineStr">
        <is>
          <t>11 Restomod/Coachbuilt</t>
        </is>
      </c>
      <c r="F314" s="16" t="n">
        <v>470000</v>
      </c>
      <c r="G314" s="17" t="n">
        <v>0.88</v>
      </c>
      <c r="H314" s="17" t="n">
        <v>1.39</v>
      </c>
      <c r="I314" s="17" t="n">
        <v>0.9691</v>
      </c>
      <c r="J314" s="17" t="n">
        <v>0.53</v>
      </c>
      <c r="K314" s="16">
        <f>ROUND(F314/100*G314*H314*I314/J314,2)</f>
        <v/>
      </c>
      <c r="L314" s="16" t="n">
        <v>10512.07</v>
      </c>
      <c r="M314" s="16">
        <f>L314-K314</f>
        <v/>
      </c>
      <c r="N314" s="15" t="inlineStr">
        <is>
          <t>decline</t>
        </is>
      </c>
      <c r="O314" s="15" t="inlineStr">
        <is>
          <t>indicative</t>
        </is>
      </c>
    </row>
    <row r="315">
      <c r="A315" s="3" t="inlineStr">
        <is>
          <t>2025-10-15</t>
        </is>
      </c>
      <c r="B315" s="3" t="inlineStr">
        <is>
          <t>0338816c-efc8-54c4-a565-2ed5f125c044</t>
        </is>
      </c>
      <c r="C315" s="3" t="inlineStr">
        <is>
          <t>OH</t>
        </is>
      </c>
      <c r="D315" s="3" t="inlineStr">
        <is>
          <t>1980 Bentley Continental GT</t>
        </is>
      </c>
      <c r="E315" s="3" t="inlineStr">
        <is>
          <t>01 Luxury Sedan/SUV</t>
        </is>
      </c>
      <c r="F315" s="13" t="n">
        <v>365000</v>
      </c>
      <c r="G315" s="14" t="n">
        <v>0.75</v>
      </c>
      <c r="H315" s="14" t="n">
        <v>1.39</v>
      </c>
      <c r="I315" s="14" t="n">
        <v>0.9691</v>
      </c>
      <c r="J315" s="14" t="n">
        <v>0.53</v>
      </c>
      <c r="K315" s="13">
        <f>ROUND(F315/100*G315*H315*I315/J315,2)</f>
        <v/>
      </c>
      <c r="L315" s="13" t="n">
        <v>6957.63</v>
      </c>
      <c r="M315" s="13">
        <f>L315-K315</f>
        <v/>
      </c>
      <c r="N315" s="3" t="inlineStr">
        <is>
          <t>bind</t>
        </is>
      </c>
      <c r="O315" s="3" t="inlineStr">
        <is>
          <t>bound</t>
        </is>
      </c>
    </row>
    <row r="316">
      <c r="A316" s="15" t="inlineStr">
        <is>
          <t>2025-10-01</t>
        </is>
      </c>
      <c r="B316" s="15" t="inlineStr">
        <is>
          <t>5a025032-7478-5a16-9876-f18c790ecbc7</t>
        </is>
      </c>
      <c r="C316" s="15" t="inlineStr">
        <is>
          <t>CA</t>
        </is>
      </c>
      <c r="D316" s="15" t="inlineStr">
        <is>
          <t>1991 Maserati GranTurismo</t>
        </is>
      </c>
      <c r="E316" s="15" t="inlineStr">
        <is>
          <t>01 Luxury Sedan/SUV</t>
        </is>
      </c>
      <c r="F316" s="16" t="n">
        <v>825000</v>
      </c>
      <c r="G316" s="17" t="n">
        <v>0.65</v>
      </c>
      <c r="H316" s="17" t="n">
        <v>1.35</v>
      </c>
      <c r="I316" s="17" t="n">
        <v>0.9691</v>
      </c>
      <c r="J316" s="17" t="n">
        <v>0.53</v>
      </c>
      <c r="K316" s="16">
        <f>ROUND(F316/100*G316*H316*I316/J316,2)</f>
        <v/>
      </c>
      <c r="L316" s="16" t="n">
        <v>13237.13</v>
      </c>
      <c r="M316" s="16">
        <f>L316-K316</f>
        <v/>
      </c>
      <c r="N316" s="15" t="inlineStr">
        <is>
          <t>bind</t>
        </is>
      </c>
      <c r="O316" s="15" t="inlineStr">
        <is>
          <t>bound</t>
        </is>
      </c>
    </row>
    <row r="317">
      <c r="A317" s="3" t="inlineStr">
        <is>
          <t>2025-10-01</t>
        </is>
      </c>
      <c r="B317" s="3" t="inlineStr">
        <is>
          <t>cb299328-5e49-5014-9231-547ce8ddada4</t>
        </is>
      </c>
      <c r="C317" s="3" t="inlineStr">
        <is>
          <t>NC</t>
        </is>
      </c>
      <c r="D317" s="3" t="inlineStr">
        <is>
          <t>1979 Bentley Continental GT</t>
        </is>
      </c>
      <c r="E317" s="3" t="inlineStr">
        <is>
          <t>01 Luxury Sedan/SUV</t>
        </is>
      </c>
      <c r="F317" s="13" t="n">
        <v>390000</v>
      </c>
      <c r="G317" s="14" t="n">
        <v>0.75</v>
      </c>
      <c r="H317" s="14" t="n">
        <v>1.15</v>
      </c>
      <c r="I317" s="14" t="n">
        <v>0.9691</v>
      </c>
      <c r="J317" s="14" t="n">
        <v>0.53</v>
      </c>
      <c r="K317" s="13">
        <f>ROUND(F317/100*G317*H317*I317/J317,2)</f>
        <v/>
      </c>
      <c r="L317" s="13" t="n">
        <v>6150.59</v>
      </c>
      <c r="M317" s="13">
        <f>L317-K317</f>
        <v/>
      </c>
      <c r="N317" s="3" t="inlineStr">
        <is>
          <t>bind</t>
        </is>
      </c>
      <c r="O317" s="3" t="inlineStr">
        <is>
          <t>bound</t>
        </is>
      </c>
    </row>
    <row r="318">
      <c r="A318" s="15" t="inlineStr">
        <is>
          <t>2025-10-23</t>
        </is>
      </c>
      <c r="B318" s="15" t="inlineStr">
        <is>
          <t>c17dac9f-be23-586f-8b7f-3b8bb23af305</t>
        </is>
      </c>
      <c r="C318" s="15" t="inlineStr">
        <is>
          <t>TX</t>
        </is>
      </c>
      <c r="D318" s="15" t="inlineStr">
        <is>
          <t>2009 Bugatti Type 57</t>
        </is>
      </c>
      <c r="E318" s="15" t="inlineStr">
        <is>
          <t>06 Vintage Pre-War (pre-1946)</t>
        </is>
      </c>
      <c r="F318" s="16" t="n">
        <v>650000</v>
      </c>
      <c r="G318" s="17" t="n">
        <v>0.38</v>
      </c>
      <c r="H318" s="17" t="n">
        <v>1.15</v>
      </c>
      <c r="I318" s="17" t="n">
        <v>0.9691</v>
      </c>
      <c r="J318" s="17" t="n">
        <v>0.53</v>
      </c>
      <c r="K318" s="16">
        <f>ROUND(F318/100*G318*H318*I318/J318,2)</f>
        <v/>
      </c>
      <c r="L318" s="16" t="n">
        <v>5193.82</v>
      </c>
      <c r="M318" s="16">
        <f>L318-K318</f>
        <v/>
      </c>
      <c r="N318" s="15" t="inlineStr">
        <is>
          <t>bind</t>
        </is>
      </c>
      <c r="O318" s="15" t="inlineStr">
        <is>
          <t>bound</t>
        </is>
      </c>
    </row>
    <row r="319">
      <c r="A319" s="3" t="inlineStr">
        <is>
          <t>2025-10-22</t>
        </is>
      </c>
      <c r="B319" s="3" t="inlineStr">
        <is>
          <t>7a8f17c1-6959-564d-8ed3-7b1087e4b99a</t>
        </is>
      </c>
      <c r="C319" s="3" t="inlineStr">
        <is>
          <t>WY</t>
        </is>
      </c>
      <c r="D319" s="3" t="inlineStr">
        <is>
          <t>1972 Ferrari 275 GTB/4</t>
        </is>
      </c>
      <c r="E319" s="3" t="inlineStr">
        <is>
          <t>07 Post-War Classic (1946-1972)</t>
        </is>
      </c>
      <c r="F319" s="13" t="n">
        <v>1535000</v>
      </c>
      <c r="G319" s="14" t="n">
        <v>0.38</v>
      </c>
      <c r="H319" s="14" t="n">
        <v>1.07</v>
      </c>
      <c r="I319" s="14" t="n">
        <v>0.9691</v>
      </c>
      <c r="J319" s="14" t="n">
        <v>0.53</v>
      </c>
      <c r="K319" s="13">
        <f>ROUND(F319/100*G319*H319*I319/J319,2)</f>
        <v/>
      </c>
      <c r="L319" s="13" t="n">
        <v>11412.18</v>
      </c>
      <c r="M319" s="13">
        <f>L319-K319</f>
        <v/>
      </c>
      <c r="N319" s="3" t="inlineStr">
        <is>
          <t>bind</t>
        </is>
      </c>
      <c r="O319" s="3" t="inlineStr">
        <is>
          <t>bound</t>
        </is>
      </c>
    </row>
    <row r="320">
      <c r="A320" s="15" t="inlineStr">
        <is>
          <t>2025-10-06</t>
        </is>
      </c>
      <c r="B320" s="15" t="inlineStr">
        <is>
          <t>8f590a77-2025-5e59-9442-23c5191f995d</t>
        </is>
      </c>
      <c r="C320" s="15" t="inlineStr">
        <is>
          <t>CA</t>
        </is>
      </c>
      <c r="D320" s="15" t="inlineStr">
        <is>
          <t>2019 Aston Martin DB5</t>
        </is>
      </c>
      <c r="E320" s="15" t="inlineStr">
        <is>
          <t>07 Post-War Classic (1946-1972)</t>
        </is>
      </c>
      <c r="F320" s="16" t="n">
        <v>445000</v>
      </c>
      <c r="G320" s="17" t="n">
        <v>0.48</v>
      </c>
      <c r="H320" s="17" t="n">
        <v>1.35</v>
      </c>
      <c r="I320" s="17" t="n">
        <v>0.9691</v>
      </c>
      <c r="J320" s="17" t="n">
        <v>0.53</v>
      </c>
      <c r="K320" s="16">
        <f>ROUND(F320/100*G320*H320*I320/J320,2)</f>
        <v/>
      </c>
      <c r="L320" s="16" t="n">
        <v>5272.63</v>
      </c>
      <c r="M320" s="16">
        <f>L320-K320</f>
        <v/>
      </c>
      <c r="N320" s="15" t="inlineStr">
        <is>
          <t>bind</t>
        </is>
      </c>
      <c r="O320" s="15" t="inlineStr">
        <is>
          <t>bound</t>
        </is>
      </c>
    </row>
    <row r="321">
      <c r="A321" s="3" t="inlineStr">
        <is>
          <t>2025-10-23</t>
        </is>
      </c>
      <c r="B321" s="3" t="inlineStr">
        <is>
          <t>b5ab2799-1f5c-5eb8-b83e-189c2f055b7d</t>
        </is>
      </c>
      <c r="C321" s="3" t="inlineStr">
        <is>
          <t>ID</t>
        </is>
      </c>
      <c r="D321" s="3" t="inlineStr">
        <is>
          <t>1976 Aston Martin DB12</t>
        </is>
      </c>
      <c r="E321" s="3" t="inlineStr">
        <is>
          <t>01 Luxury Sedan/SUV</t>
        </is>
      </c>
      <c r="F321" s="13" t="n">
        <v>320000</v>
      </c>
      <c r="G321" s="14" t="n">
        <v>0.75</v>
      </c>
      <c r="H321" s="14" t="n">
        <v>0.99</v>
      </c>
      <c r="I321" s="14" t="n">
        <v>0.9691</v>
      </c>
      <c r="J321" s="14" t="n">
        <v>0.53</v>
      </c>
      <c r="K321" s="13">
        <f>ROUND(F321/100*G321*H321*I321/J321,2)</f>
        <v/>
      </c>
      <c r="L321" s="13" t="n">
        <v>4344.49</v>
      </c>
      <c r="M321" s="13">
        <f>L321-K321</f>
        <v/>
      </c>
      <c r="N321" s="3" t="inlineStr">
        <is>
          <t>bind</t>
        </is>
      </c>
      <c r="O321" s="3" t="inlineStr">
        <is>
          <t>bound</t>
        </is>
      </c>
    </row>
    <row r="322">
      <c r="A322" s="15" t="inlineStr">
        <is>
          <t>2025-10-28</t>
        </is>
      </c>
      <c r="B322" s="15" t="inlineStr">
        <is>
          <t>fd0f3827-1ffa-5790-a4d5-dc326fe6eb12</t>
        </is>
      </c>
      <c r="C322" s="15" t="inlineStr">
        <is>
          <t>MA</t>
        </is>
      </c>
      <c r="D322" s="15" t="inlineStr">
        <is>
          <t>2019 Aston Martin DB12</t>
        </is>
      </c>
      <c r="E322" s="15" t="inlineStr">
        <is>
          <t>01 Luxury Sedan/SUV</t>
        </is>
      </c>
      <c r="F322" s="16" t="n">
        <v>675000</v>
      </c>
      <c r="G322" s="17" t="n">
        <v>0.65</v>
      </c>
      <c r="H322" s="17" t="n">
        <v>1.25</v>
      </c>
      <c r="I322" s="17" t="n">
        <v>0.9691</v>
      </c>
      <c r="J322" s="17" t="n">
        <v>0.53</v>
      </c>
      <c r="K322" s="16">
        <f>ROUND(F322/100*G322*H322*I322/J322,2)</f>
        <v/>
      </c>
      <c r="L322" s="16" t="n">
        <v>10028.13</v>
      </c>
      <c r="M322" s="16">
        <f>L322-K322</f>
        <v/>
      </c>
      <c r="N322" s="15" t="inlineStr">
        <is>
          <t>bind</t>
        </is>
      </c>
      <c r="O322" s="15" t="inlineStr">
        <is>
          <t>bound</t>
        </is>
      </c>
    </row>
    <row r="323">
      <c r="A323" s="3" t="inlineStr">
        <is>
          <t>2025-10-22</t>
        </is>
      </c>
      <c r="B323" s="3" t="inlineStr">
        <is>
          <t>d4a52660-6ac8-58f7-8a17-ddea5667e11d</t>
        </is>
      </c>
      <c r="C323" s="3" t="inlineStr">
        <is>
          <t>UT</t>
        </is>
      </c>
      <c r="D323" s="3" t="inlineStr">
        <is>
          <t>1955 Ferrari SF90 Stradale</t>
        </is>
      </c>
      <c r="E323" s="3" t="inlineStr">
        <is>
          <t>03 Supercar</t>
        </is>
      </c>
      <c r="F323" s="13" t="n">
        <v>985000</v>
      </c>
      <c r="G323" s="14" t="n">
        <v>0.95</v>
      </c>
      <c r="H323" s="14" t="n">
        <v>1.35</v>
      </c>
      <c r="I323" s="14" t="n">
        <v>0.9691</v>
      </c>
      <c r="J323" s="14" t="n">
        <v>0.53</v>
      </c>
      <c r="K323" s="13">
        <f>ROUND(F323/100*G323*H323*I323/J323,2)</f>
        <v/>
      </c>
      <c r="L323" s="13" t="n">
        <v>23098.63</v>
      </c>
      <c r="M323" s="13">
        <f>L323-K323</f>
        <v/>
      </c>
      <c r="N323" s="3" t="inlineStr">
        <is>
          <t>refer</t>
        </is>
      </c>
      <c r="O323" s="3" t="inlineStr">
        <is>
          <t>indicative</t>
        </is>
      </c>
    </row>
    <row r="324">
      <c r="A324" s="15" t="inlineStr">
        <is>
          <t>2025-10-28</t>
        </is>
      </c>
      <c r="B324" s="15" t="inlineStr">
        <is>
          <t>46102ad1-e9f1-59fa-99c8-0c18a6b7c02a</t>
        </is>
      </c>
      <c r="C324" s="15" t="inlineStr">
        <is>
          <t>CA</t>
        </is>
      </c>
      <c r="D324" s="15" t="inlineStr">
        <is>
          <t>1986 McLaren 750S</t>
        </is>
      </c>
      <c r="E324" s="15" t="inlineStr">
        <is>
          <t>03 Supercar</t>
        </is>
      </c>
      <c r="F324" s="16" t="n">
        <v>705000</v>
      </c>
      <c r="G324" s="17" t="n">
        <v>0.95</v>
      </c>
      <c r="H324" s="17" t="n">
        <v>1.35</v>
      </c>
      <c r="I324" s="17" t="n">
        <v>0.9691</v>
      </c>
      <c r="J324" s="17" t="n">
        <v>0.53</v>
      </c>
      <c r="K324" s="16">
        <f>ROUND(F324/100*G324*H324*I324/J324,2)</f>
        <v/>
      </c>
      <c r="L324" s="16" t="n">
        <v>16532.53</v>
      </c>
      <c r="M324" s="16">
        <f>L324-K324</f>
        <v/>
      </c>
      <c r="N324" s="15" t="inlineStr">
        <is>
          <t>decline</t>
        </is>
      </c>
      <c r="O324" s="15" t="inlineStr">
        <is>
          <t>indicative</t>
        </is>
      </c>
    </row>
    <row r="325">
      <c r="A325" s="3" t="inlineStr">
        <is>
          <t>2025-10-23</t>
        </is>
      </c>
      <c r="B325" s="3" t="inlineStr">
        <is>
          <t>8e4a1f8e-1ece-5403-bd87-bd4d33c148de</t>
        </is>
      </c>
      <c r="C325" s="3" t="inlineStr">
        <is>
          <t>MN</t>
        </is>
      </c>
      <c r="D325" s="3" t="inlineStr">
        <is>
          <t>1986 McLaren 750S</t>
        </is>
      </c>
      <c r="E325" s="3" t="inlineStr">
        <is>
          <t>03 Supercar</t>
        </is>
      </c>
      <c r="F325" s="13" t="n">
        <v>795000</v>
      </c>
      <c r="G325" s="14" t="n">
        <v>0.95</v>
      </c>
      <c r="H325" s="14" t="n">
        <v>1.32</v>
      </c>
      <c r="I325" s="14" t="n">
        <v>0.9691</v>
      </c>
      <c r="J325" s="14" t="n">
        <v>0.53</v>
      </c>
      <c r="K325" s="13">
        <f>ROUND(F325/100*G325*H325*I325/J325,2)</f>
        <v/>
      </c>
      <c r="L325" s="13" t="n">
        <v>18228.77</v>
      </c>
      <c r="M325" s="13">
        <f>L325-K325</f>
        <v/>
      </c>
      <c r="N325" s="3" t="inlineStr">
        <is>
          <t>bind</t>
        </is>
      </c>
      <c r="O325" s="3" t="inlineStr">
        <is>
          <t>bound</t>
        </is>
      </c>
    </row>
    <row r="326">
      <c r="A326" s="15" t="inlineStr">
        <is>
          <t>2025-10-29</t>
        </is>
      </c>
      <c r="B326" s="15" t="inlineStr">
        <is>
          <t>421bb6ac-97f2-5e34-816c-0c64449c6056</t>
        </is>
      </c>
      <c r="C326" s="15" t="inlineStr">
        <is>
          <t>VT</t>
        </is>
      </c>
      <c r="D326" s="15" t="inlineStr">
        <is>
          <t>1986 Maserati GranTurismo</t>
        </is>
      </c>
      <c r="E326" s="15" t="inlineStr">
        <is>
          <t>01 Luxury Sedan/SUV</t>
        </is>
      </c>
      <c r="F326" s="16" t="n">
        <v>1090000</v>
      </c>
      <c r="G326" s="17" t="n">
        <v>0.55</v>
      </c>
      <c r="H326" s="17" t="n">
        <v>1.22</v>
      </c>
      <c r="I326" s="17" t="n">
        <v>0.9691</v>
      </c>
      <c r="J326" s="17" t="n">
        <v>0.53</v>
      </c>
      <c r="K326" s="16">
        <f>ROUND(F326/100*G326*H326*I326/J326,2)</f>
        <v/>
      </c>
      <c r="L326" s="16" t="n">
        <v>13373.4</v>
      </c>
      <c r="M326" s="16">
        <f>L326-K326</f>
        <v/>
      </c>
      <c r="N326" s="15" t="inlineStr">
        <is>
          <t>bind</t>
        </is>
      </c>
      <c r="O326" s="15" t="inlineStr">
        <is>
          <t>bound</t>
        </is>
      </c>
    </row>
    <row r="327">
      <c r="A327" s="3" t="inlineStr">
        <is>
          <t>2025-10-22</t>
        </is>
      </c>
      <c r="B327" s="3" t="inlineStr">
        <is>
          <t>ecff8b38-9eee-5712-a720-4bb1d21b0290</t>
        </is>
      </c>
      <c r="C327" s="3" t="inlineStr">
        <is>
          <t>VT</t>
        </is>
      </c>
      <c r="D327" s="3" t="inlineStr">
        <is>
          <t>1988 Ferrari 275 GTB/4</t>
        </is>
      </c>
      <c r="E327" s="3" t="inlineStr">
        <is>
          <t>07 Post-War Classic (1946-1972)</t>
        </is>
      </c>
      <c r="F327" s="13" t="n">
        <v>1180000</v>
      </c>
      <c r="G327" s="14" t="n">
        <v>0.38</v>
      </c>
      <c r="H327" s="14" t="n">
        <v>1.22</v>
      </c>
      <c r="I327" s="14" t="n">
        <v>0.9691</v>
      </c>
      <c r="J327" s="14" t="n">
        <v>0.53</v>
      </c>
      <c r="K327" s="13">
        <f>ROUND(F327/100*G327*H327*I327/J327,2)</f>
        <v/>
      </c>
      <c r="L327" s="13" t="n">
        <v>10002.72</v>
      </c>
      <c r="M327" s="13">
        <f>L327-K327</f>
        <v/>
      </c>
      <c r="N327" s="3" t="inlineStr">
        <is>
          <t>decline</t>
        </is>
      </c>
      <c r="O327" s="3" t="inlineStr">
        <is>
          <t>indicative</t>
        </is>
      </c>
    </row>
    <row r="328">
      <c r="A328" s="15" t="inlineStr">
        <is>
          <t>2025-10-12</t>
        </is>
      </c>
      <c r="B328" s="15" t="inlineStr">
        <is>
          <t>51c6d6b5-a22b-5870-977d-137d49679418</t>
        </is>
      </c>
      <c r="C328" s="15" t="inlineStr">
        <is>
          <t>CT</t>
        </is>
      </c>
      <c r="D328" s="15" t="inlineStr">
        <is>
          <t>2007 Porsche 911 Turbo S</t>
        </is>
      </c>
      <c r="E328" s="15" t="inlineStr">
        <is>
          <t>01 Luxury Sedan/SUV</t>
        </is>
      </c>
      <c r="F328" s="16" t="n">
        <v>460000</v>
      </c>
      <c r="G328" s="17" t="n">
        <v>0.75</v>
      </c>
      <c r="H328" s="17" t="n">
        <v>1.12</v>
      </c>
      <c r="I328" s="17" t="n">
        <v>0.9691</v>
      </c>
      <c r="J328" s="17" t="n">
        <v>0.53</v>
      </c>
      <c r="K328" s="16">
        <f>ROUND(F328/100*G328*H328*I328/J328,2)</f>
        <v/>
      </c>
      <c r="L328" s="16" t="n">
        <v>7065.29</v>
      </c>
      <c r="M328" s="16">
        <f>L328-K328</f>
        <v/>
      </c>
      <c r="N328" s="15" t="inlineStr">
        <is>
          <t>bind</t>
        </is>
      </c>
      <c r="O328" s="15" t="inlineStr">
        <is>
          <t>bound</t>
        </is>
      </c>
    </row>
    <row r="329">
      <c r="A329" s="3" t="inlineStr">
        <is>
          <t>2025-10-29</t>
        </is>
      </c>
      <c r="B329" s="3" t="inlineStr">
        <is>
          <t>5e02c8b0-cab4-5c5f-af96-d69fb50e968f</t>
        </is>
      </c>
      <c r="C329" s="3" t="inlineStr">
        <is>
          <t>RI</t>
        </is>
      </c>
      <c r="D329" s="3" t="inlineStr">
        <is>
          <t>1957 Porsche 911 Turbo S</t>
        </is>
      </c>
      <c r="E329" s="3" t="inlineStr">
        <is>
          <t>01 Luxury Sedan/SUV</t>
        </is>
      </c>
      <c r="F329" s="13" t="n">
        <v>1645000</v>
      </c>
      <c r="G329" s="14" t="n">
        <v>0.55</v>
      </c>
      <c r="H329" s="14" t="n">
        <v>1.37</v>
      </c>
      <c r="I329" s="14" t="n">
        <v>0.9691</v>
      </c>
      <c r="J329" s="14" t="n">
        <v>0.53</v>
      </c>
      <c r="K329" s="13">
        <f>ROUND(F329/100*G329*H329*I329/J329,2)</f>
        <v/>
      </c>
      <c r="L329" s="13" t="n">
        <v>22664.27</v>
      </c>
      <c r="M329" s="13">
        <f>L329-K329</f>
        <v/>
      </c>
      <c r="N329" s="3" t="inlineStr">
        <is>
          <t>decline</t>
        </is>
      </c>
      <c r="O329" s="3" t="inlineStr">
        <is>
          <t>indicative</t>
        </is>
      </c>
    </row>
    <row r="330">
      <c r="A330" s="15" t="inlineStr">
        <is>
          <t>2025-10-31</t>
        </is>
      </c>
      <c r="B330" s="15" t="inlineStr">
        <is>
          <t>677cc49d-8327-5f0c-bca4-aed1c8b172a1</t>
        </is>
      </c>
      <c r="C330" s="15" t="inlineStr">
        <is>
          <t>FL</t>
        </is>
      </c>
      <c r="D330" s="15" t="inlineStr">
        <is>
          <t>2016 Maserati GranTurismo</t>
        </is>
      </c>
      <c r="E330" s="15" t="inlineStr">
        <is>
          <t>01 Luxury Sedan/SUV</t>
        </is>
      </c>
      <c r="F330" s="16" t="n">
        <v>1055000</v>
      </c>
      <c r="G330" s="17" t="n">
        <v>0.55</v>
      </c>
      <c r="H330" s="17" t="n">
        <v>1.42</v>
      </c>
      <c r="I330" s="17" t="n">
        <v>0.9691</v>
      </c>
      <c r="J330" s="17" t="n">
        <v>0.53</v>
      </c>
      <c r="K330" s="16">
        <f>ROUND(F330/100*G330*H330*I330/J330,2)</f>
        <v/>
      </c>
      <c r="L330" s="16" t="n">
        <v>15065.94</v>
      </c>
      <c r="M330" s="16">
        <f>L330-K330</f>
        <v/>
      </c>
      <c r="N330" s="15" t="inlineStr">
        <is>
          <t>bind</t>
        </is>
      </c>
      <c r="O330" s="15" t="inlineStr">
        <is>
          <t>bound</t>
        </is>
      </c>
    </row>
    <row r="331">
      <c r="A331" s="3" t="inlineStr">
        <is>
          <t>2025-10-29</t>
        </is>
      </c>
      <c r="B331" s="3" t="inlineStr">
        <is>
          <t>12c7eb2e-9272-500f-9b96-2a7baa0a5f5a</t>
        </is>
      </c>
      <c r="C331" s="3" t="inlineStr">
        <is>
          <t>RI</t>
        </is>
      </c>
      <c r="D331" s="3" t="inlineStr">
        <is>
          <t>2014 Maserati GranTurismo</t>
        </is>
      </c>
      <c r="E331" s="3" t="inlineStr">
        <is>
          <t>01 Luxury Sedan/SUV</t>
        </is>
      </c>
      <c r="F331" s="13" t="n">
        <v>760000</v>
      </c>
      <c r="G331" s="14" t="n">
        <v>0.65</v>
      </c>
      <c r="H331" s="14" t="n">
        <v>1.37</v>
      </c>
      <c r="I331" s="14" t="n">
        <v>0.9691</v>
      </c>
      <c r="J331" s="14" t="n">
        <v>0.53</v>
      </c>
      <c r="K331" s="13">
        <f>ROUND(F331/100*G331*H331*I331/J331,2)</f>
        <v/>
      </c>
      <c r="L331" s="13" t="n">
        <v>12374.85</v>
      </c>
      <c r="M331" s="13">
        <f>L331-K331</f>
        <v/>
      </c>
      <c r="N331" s="3" t="inlineStr">
        <is>
          <t>bind</t>
        </is>
      </c>
      <c r="O331" s="3" t="inlineStr">
        <is>
          <t>bound</t>
        </is>
      </c>
    </row>
    <row r="332">
      <c r="A332" s="15" t="inlineStr">
        <is>
          <t>2025-10-18</t>
        </is>
      </c>
      <c r="B332" s="15" t="inlineStr">
        <is>
          <t>cf262e28-3e69-59c5-aad0-616af5605b68</t>
        </is>
      </c>
      <c r="C332" s="15" t="inlineStr">
        <is>
          <t>KS</t>
        </is>
      </c>
      <c r="D332" s="15" t="inlineStr">
        <is>
          <t>2002 Alfa Romeo 8C 2900</t>
        </is>
      </c>
      <c r="E332" s="15" t="inlineStr">
        <is>
          <t>06 Vintage Pre-War (pre-1946)</t>
        </is>
      </c>
      <c r="F332" s="16" t="n">
        <v>1170000</v>
      </c>
      <c r="G332" s="17" t="n">
        <v>0.34</v>
      </c>
      <c r="H332" s="17" t="n">
        <v>0.97</v>
      </c>
      <c r="I332" s="17" t="n">
        <v>0.9691</v>
      </c>
      <c r="J332" s="17" t="n">
        <v>0.53</v>
      </c>
      <c r="K332" s="16">
        <f>ROUND(F332/100*G332*H332*I332/J332,2)</f>
        <v/>
      </c>
      <c r="L332" s="16" t="n">
        <v>7055.52</v>
      </c>
      <c r="M332" s="16">
        <f>L332-K332</f>
        <v/>
      </c>
      <c r="N332" s="15" t="inlineStr">
        <is>
          <t>bind</t>
        </is>
      </c>
      <c r="O332" s="15" t="inlineStr">
        <is>
          <t>bound</t>
        </is>
      </c>
    </row>
    <row r="333">
      <c r="A333" s="3" t="inlineStr">
        <is>
          <t>2025-10-03</t>
        </is>
      </c>
      <c r="B333" s="3" t="inlineStr">
        <is>
          <t>b3b6f67e-4f9a-5595-b018-a4a85e21f24b</t>
        </is>
      </c>
      <c r="C333" s="3" t="inlineStr">
        <is>
          <t>MD</t>
        </is>
      </c>
      <c r="D333" s="3" t="inlineStr">
        <is>
          <t>1999 Mercedes-Benz AMG GT</t>
        </is>
      </c>
      <c r="E333" s="3" t="inlineStr">
        <is>
          <t>01 Luxury Sedan/SUV</t>
        </is>
      </c>
      <c r="F333" s="13" t="n">
        <v>490000</v>
      </c>
      <c r="G333" s="14" t="n">
        <v>0.75</v>
      </c>
      <c r="H333" s="14" t="n">
        <v>0.95</v>
      </c>
      <c r="I333" s="14" t="n">
        <v>0.9691</v>
      </c>
      <c r="J333" s="14" t="n">
        <v>0.53</v>
      </c>
      <c r="K333" s="13">
        <f>ROUND(F333/100*G333*H333*I333/J333,2)</f>
        <v/>
      </c>
      <c r="L333" s="13" t="n">
        <v>6383.71</v>
      </c>
      <c r="M333" s="13">
        <f>L333-K333</f>
        <v/>
      </c>
      <c r="N333" s="3" t="inlineStr">
        <is>
          <t>bind</t>
        </is>
      </c>
      <c r="O333" s="3" t="inlineStr">
        <is>
          <t>bound</t>
        </is>
      </c>
    </row>
    <row r="334">
      <c r="A334" s="15" t="inlineStr">
        <is>
          <t>2025-10-06</t>
        </is>
      </c>
      <c r="B334" s="15" t="inlineStr">
        <is>
          <t>2e835851-e044-57d6-93c9-07b01e01f469</t>
        </is>
      </c>
      <c r="C334" s="15" t="inlineStr">
        <is>
          <t>MN</t>
        </is>
      </c>
      <c r="D334" s="15" t="inlineStr">
        <is>
          <t>1971 Jaguar E-Type Series 1</t>
        </is>
      </c>
      <c r="E334" s="15" t="inlineStr">
        <is>
          <t>07 Post-War Classic (1946-1972)</t>
        </is>
      </c>
      <c r="F334" s="16" t="n">
        <v>415000</v>
      </c>
      <c r="G334" s="17" t="n">
        <v>0.48</v>
      </c>
      <c r="H334" s="17" t="n">
        <v>1.32</v>
      </c>
      <c r="I334" s="17" t="n">
        <v>0.9691</v>
      </c>
      <c r="J334" s="17" t="n">
        <v>0.53</v>
      </c>
      <c r="K334" s="16">
        <f>ROUND(F334/100*G334*H334*I334/J334,2)</f>
        <v/>
      </c>
      <c r="L334" s="16" t="n">
        <v>4807.91</v>
      </c>
      <c r="M334" s="16">
        <f>L334-K334</f>
        <v/>
      </c>
      <c r="N334" s="15" t="inlineStr">
        <is>
          <t>bind</t>
        </is>
      </c>
      <c r="O334" s="15" t="inlineStr">
        <is>
          <t>bound</t>
        </is>
      </c>
    </row>
    <row r="335">
      <c r="A335" s="3" t="inlineStr">
        <is>
          <t>2025-10-21</t>
        </is>
      </c>
      <c r="B335" s="3" t="inlineStr">
        <is>
          <t>f9bac0e6-9735-58a6-a1ff-1e8bdd550ca9</t>
        </is>
      </c>
      <c r="C335" s="3" t="inlineStr">
        <is>
          <t>NV</t>
        </is>
      </c>
      <c r="D335" s="3" t="inlineStr">
        <is>
          <t>2000 Ferrari 296 GTB</t>
        </is>
      </c>
      <c r="E335" s="3" t="inlineStr">
        <is>
          <t>03 Supercar</t>
        </is>
      </c>
      <c r="F335" s="13" t="n">
        <v>340000</v>
      </c>
      <c r="G335" s="14" t="n">
        <v>1.15</v>
      </c>
      <c r="H335" s="14" t="n">
        <v>1.17</v>
      </c>
      <c r="I335" s="14" t="n">
        <v>0.9691</v>
      </c>
      <c r="J335" s="14" t="n">
        <v>0.53</v>
      </c>
      <c r="K335" s="13">
        <f>ROUND(F335/100*G335*H335*I335/J335,2)</f>
        <v/>
      </c>
      <c r="L335" s="13" t="n">
        <v>8364.799999999999</v>
      </c>
      <c r="M335" s="13">
        <f>L335-K335</f>
        <v/>
      </c>
      <c r="N335" s="3" t="inlineStr">
        <is>
          <t>bind</t>
        </is>
      </c>
      <c r="O335" s="3" t="inlineStr">
        <is>
          <t>bound</t>
        </is>
      </c>
    </row>
    <row r="336">
      <c r="A336" s="15" t="inlineStr">
        <is>
          <t>2025-10-17</t>
        </is>
      </c>
      <c r="B336" s="15" t="inlineStr">
        <is>
          <t>84439f8e-ae6a-5940-96a6-78e987cef0d7</t>
        </is>
      </c>
      <c r="C336" s="15" t="inlineStr">
        <is>
          <t>UT</t>
        </is>
      </c>
      <c r="D336" s="15" t="inlineStr">
        <is>
          <t>1966 BMW M8 Competition</t>
        </is>
      </c>
      <c r="E336" s="15" t="inlineStr">
        <is>
          <t>01 Luxury Sedan/SUV</t>
        </is>
      </c>
      <c r="F336" s="16" t="n">
        <v>320000</v>
      </c>
      <c r="G336" s="17" t="n">
        <v>0.75</v>
      </c>
      <c r="H336" s="17" t="n">
        <v>1.35</v>
      </c>
      <c r="I336" s="17" t="n">
        <v>0.9691</v>
      </c>
      <c r="J336" s="17" t="n">
        <v>0.53</v>
      </c>
      <c r="K336" s="16">
        <f>ROUND(F336/100*G336*H336*I336/J336,2)</f>
        <v/>
      </c>
      <c r="L336" s="16" t="n">
        <v>5924.31</v>
      </c>
      <c r="M336" s="16">
        <f>L336-K336</f>
        <v/>
      </c>
      <c r="N336" s="15" t="inlineStr">
        <is>
          <t>bind</t>
        </is>
      </c>
      <c r="O336" s="15" t="inlineStr">
        <is>
          <t>bound</t>
        </is>
      </c>
    </row>
    <row r="337">
      <c r="A337" s="3" t="inlineStr">
        <is>
          <t>2025-10-20</t>
        </is>
      </c>
      <c r="B337" s="3" t="inlineStr">
        <is>
          <t>ee382683-f628-5122-842a-0b6a448f464f</t>
        </is>
      </c>
      <c r="C337" s="3" t="inlineStr">
        <is>
          <t>KY</t>
        </is>
      </c>
      <c r="D337" s="3" t="inlineStr">
        <is>
          <t>1975 Aston Martin DB12</t>
        </is>
      </c>
      <c r="E337" s="3" t="inlineStr">
        <is>
          <t>01 Luxury Sedan/SUV</t>
        </is>
      </c>
      <c r="F337" s="13" t="n">
        <v>600000</v>
      </c>
      <c r="G337" s="14" t="n">
        <v>0.65</v>
      </c>
      <c r="H337" s="14" t="n">
        <v>1.34</v>
      </c>
      <c r="I337" s="14" t="n">
        <v>0.9691</v>
      </c>
      <c r="J337" s="14" t="n">
        <v>0.53</v>
      </c>
      <c r="K337" s="13">
        <f>ROUND(F337/100*G337*H337*I337/J337,2)</f>
        <v/>
      </c>
      <c r="L337" s="13" t="n">
        <v>9555.690000000001</v>
      </c>
      <c r="M337" s="13">
        <f>L337-K337</f>
        <v/>
      </c>
      <c r="N337" s="3" t="inlineStr">
        <is>
          <t>bind</t>
        </is>
      </c>
      <c r="O337" s="3" t="inlineStr">
        <is>
          <t>bound</t>
        </is>
      </c>
    </row>
    <row r="338">
      <c r="A338" s="15" t="inlineStr">
        <is>
          <t>2025-10-04</t>
        </is>
      </c>
      <c r="B338" s="15" t="inlineStr">
        <is>
          <t>ad0dd480-c4e4-5ce6-bbf1-51ea80139556</t>
        </is>
      </c>
      <c r="C338" s="15" t="inlineStr">
        <is>
          <t>HI</t>
        </is>
      </c>
      <c r="D338" s="15" t="inlineStr">
        <is>
          <t>2022 Aston Martin DB12</t>
        </is>
      </c>
      <c r="E338" s="15" t="inlineStr">
        <is>
          <t>01 Luxury Sedan/SUV</t>
        </is>
      </c>
      <c r="F338" s="16" t="n">
        <v>385000</v>
      </c>
      <c r="G338" s="17" t="n">
        <v>0.75</v>
      </c>
      <c r="H338" s="17" t="n">
        <v>1.3</v>
      </c>
      <c r="I338" s="17" t="n">
        <v>0.9691</v>
      </c>
      <c r="J338" s="17" t="n">
        <v>0.53</v>
      </c>
      <c r="K338" s="16">
        <f>ROUND(F338/100*G338*H338*I338/J338,2)</f>
        <v/>
      </c>
      <c r="L338" s="16" t="n">
        <v>6863.7</v>
      </c>
      <c r="M338" s="16">
        <f>L338-K338</f>
        <v/>
      </c>
      <c r="N338" s="15" t="inlineStr">
        <is>
          <t>bind</t>
        </is>
      </c>
      <c r="O338" s="15" t="inlineStr">
        <is>
          <t>bound</t>
        </is>
      </c>
    </row>
    <row r="339">
      <c r="A339" s="3" t="inlineStr">
        <is>
          <t>2025-10-03</t>
        </is>
      </c>
      <c r="B339" s="3" t="inlineStr">
        <is>
          <t>e97b695d-7b1b-5432-8477-18b7dfebdb13</t>
        </is>
      </c>
      <c r="C339" s="3" t="inlineStr">
        <is>
          <t>FL</t>
        </is>
      </c>
      <c r="D339" s="3" t="inlineStr">
        <is>
          <t>1960 Jaguar E-Type Series 1</t>
        </is>
      </c>
      <c r="E339" s="3" t="inlineStr">
        <is>
          <t>07 Post-War Classic (1946-1972)</t>
        </is>
      </c>
      <c r="F339" s="13" t="n">
        <v>440000</v>
      </c>
      <c r="G339" s="14" t="n">
        <v>0.48</v>
      </c>
      <c r="H339" s="14" t="n">
        <v>1.42</v>
      </c>
      <c r="I339" s="14" t="n">
        <v>0.9691</v>
      </c>
      <c r="J339" s="14" t="n">
        <v>0.53</v>
      </c>
      <c r="K339" s="13">
        <f>ROUND(F339/100*G339*H339*I339/J339,2)</f>
        <v/>
      </c>
      <c r="L339" s="13" t="n">
        <v>5483.72</v>
      </c>
      <c r="M339" s="13">
        <f>L339-K339</f>
        <v/>
      </c>
      <c r="N339" s="3" t="inlineStr">
        <is>
          <t>bind</t>
        </is>
      </c>
      <c r="O339" s="3" t="inlineStr">
        <is>
          <t>bound</t>
        </is>
      </c>
    </row>
    <row r="340">
      <c r="A340" s="15" t="inlineStr">
        <is>
          <t>2025-10-03</t>
        </is>
      </c>
      <c r="B340" s="15" t="inlineStr">
        <is>
          <t>3f87500d-16bc-54f9-8fa4-aa90dfa217f4</t>
        </is>
      </c>
      <c r="C340" s="15" t="inlineStr">
        <is>
          <t>OH</t>
        </is>
      </c>
      <c r="D340" s="15" t="inlineStr">
        <is>
          <t>1992 Mercedes-Benz 280SL Pagoda</t>
        </is>
      </c>
      <c r="E340" s="15" t="inlineStr">
        <is>
          <t>07 Post-War Classic (1946-1972)</t>
        </is>
      </c>
      <c r="F340" s="16" t="n">
        <v>380000</v>
      </c>
      <c r="G340" s="17" t="n">
        <v>0.48</v>
      </c>
      <c r="H340" s="17" t="n">
        <v>1.39</v>
      </c>
      <c r="I340" s="17" t="n">
        <v>0.9691</v>
      </c>
      <c r="J340" s="17" t="n">
        <v>0.53</v>
      </c>
      <c r="K340" s="16">
        <f>ROUND(F340/100*G340*H340*I340/J340,2)</f>
        <v/>
      </c>
      <c r="L340" s="16" t="n">
        <v>4635.88</v>
      </c>
      <c r="M340" s="16">
        <f>L340-K340</f>
        <v/>
      </c>
      <c r="N340" s="15" t="inlineStr">
        <is>
          <t>bind</t>
        </is>
      </c>
      <c r="O340" s="15" t="inlineStr">
        <is>
          <t>bound</t>
        </is>
      </c>
    </row>
    <row r="341">
      <c r="A341" s="3" t="inlineStr">
        <is>
          <t>2025-10-25</t>
        </is>
      </c>
      <c r="B341" s="3" t="inlineStr">
        <is>
          <t>f7cc9125-80ab-5773-8121-deb8eee53e00</t>
        </is>
      </c>
      <c r="C341" s="3" t="inlineStr">
        <is>
          <t>KY</t>
        </is>
      </c>
      <c r="D341" s="3" t="inlineStr">
        <is>
          <t>1975 Mercedes-Benz AMG GT</t>
        </is>
      </c>
      <c r="E341" s="3" t="inlineStr">
        <is>
          <t>01 Luxury Sedan/SUV</t>
        </is>
      </c>
      <c r="F341" s="13" t="n">
        <v>370000</v>
      </c>
      <c r="G341" s="14" t="n">
        <v>0.75</v>
      </c>
      <c r="H341" s="14" t="n">
        <v>1.34</v>
      </c>
      <c r="I341" s="14" t="n">
        <v>0.9691</v>
      </c>
      <c r="J341" s="14" t="n">
        <v>0.53</v>
      </c>
      <c r="K341" s="13">
        <f>ROUND(F341/100*G341*H341*I341/J341,2)</f>
        <v/>
      </c>
      <c r="L341" s="13" t="n">
        <v>6799.24</v>
      </c>
      <c r="M341" s="13">
        <f>L341-K341</f>
        <v/>
      </c>
      <c r="N341" s="3" t="inlineStr">
        <is>
          <t>bind</t>
        </is>
      </c>
      <c r="O341" s="3" t="inlineStr">
        <is>
          <t>bound</t>
        </is>
      </c>
    </row>
    <row r="342">
      <c r="A342" s="15" t="inlineStr">
        <is>
          <t>2025-10-18</t>
        </is>
      </c>
      <c r="B342" s="15" t="inlineStr">
        <is>
          <t>f615714c-3b09-5aee-9cb5-c515f035c929</t>
        </is>
      </c>
      <c r="C342" s="15" t="inlineStr">
        <is>
          <t>WA</t>
        </is>
      </c>
      <c r="D342" s="15" t="inlineStr">
        <is>
          <t>2014 Porsche 911 Turbo S</t>
        </is>
      </c>
      <c r="E342" s="15" t="inlineStr">
        <is>
          <t>01 Luxury Sedan/SUV</t>
        </is>
      </c>
      <c r="F342" s="16" t="n">
        <v>180000</v>
      </c>
      <c r="G342" s="17" t="n">
        <v>0.92</v>
      </c>
      <c r="H342" s="17" t="n">
        <v>0.96</v>
      </c>
      <c r="I342" s="17" t="n">
        <v>0.9691</v>
      </c>
      <c r="J342" s="17" t="n">
        <v>0.53</v>
      </c>
      <c r="K342" s="16">
        <f>ROUND(F342/100*G342*H342*I342/J342,2)</f>
        <v/>
      </c>
      <c r="L342" s="16" t="n">
        <v>2906.86</v>
      </c>
      <c r="M342" s="16">
        <f>L342-K342</f>
        <v/>
      </c>
      <c r="N342" s="15" t="inlineStr">
        <is>
          <t>decline</t>
        </is>
      </c>
      <c r="O342" s="15" t="inlineStr">
        <is>
          <t>indicative</t>
        </is>
      </c>
    </row>
    <row r="343">
      <c r="A343" s="3" t="inlineStr">
        <is>
          <t>2025-10-23</t>
        </is>
      </c>
      <c r="B343" s="3" t="inlineStr">
        <is>
          <t>1dbb54c6-7f23-5b12-87f7-c3212fd336eb</t>
        </is>
      </c>
      <c r="C343" s="3" t="inlineStr">
        <is>
          <t>CA</t>
        </is>
      </c>
      <c r="D343" s="3" t="inlineStr">
        <is>
          <t>1977 Lamborghini Huracan EVO</t>
        </is>
      </c>
      <c r="E343" s="3" t="inlineStr">
        <is>
          <t>03 Supercar</t>
        </is>
      </c>
      <c r="F343" s="13" t="n">
        <v>1125000</v>
      </c>
      <c r="G343" s="14" t="n">
        <v>0.8</v>
      </c>
      <c r="H343" s="14" t="n">
        <v>1.35</v>
      </c>
      <c r="I343" s="14" t="n">
        <v>0.9691</v>
      </c>
      <c r="J343" s="14" t="n">
        <v>0.53</v>
      </c>
      <c r="K343" s="13">
        <f>ROUND(F343/100*G343*H343*I343/J343,2)</f>
        <v/>
      </c>
      <c r="L343" s="13" t="n">
        <v>22216.16</v>
      </c>
      <c r="M343" s="13">
        <f>L343-K343</f>
        <v/>
      </c>
      <c r="N343" s="3" t="inlineStr">
        <is>
          <t>bind</t>
        </is>
      </c>
      <c r="O343" s="3" t="inlineStr">
        <is>
          <t>bound</t>
        </is>
      </c>
    </row>
    <row r="344">
      <c r="A344" s="15" t="inlineStr">
        <is>
          <t>2025-10-10</t>
        </is>
      </c>
      <c r="B344" s="15" t="inlineStr">
        <is>
          <t>e1af44ba-bddd-5c4f-b364-8487dffe983f</t>
        </is>
      </c>
      <c r="C344" s="15" t="inlineStr">
        <is>
          <t>LA</t>
        </is>
      </c>
      <c r="D344" s="15" t="inlineStr">
        <is>
          <t>1989 Mercedes-Benz 280SL Pagoda</t>
        </is>
      </c>
      <c r="E344" s="15" t="inlineStr">
        <is>
          <t>07 Post-War Classic (1946-1972)</t>
        </is>
      </c>
      <c r="F344" s="16" t="n">
        <v>775000</v>
      </c>
      <c r="G344" s="17" t="n">
        <v>0.43</v>
      </c>
      <c r="H344" s="17" t="n">
        <v>1.21</v>
      </c>
      <c r="I344" s="17" t="n">
        <v>0.9691</v>
      </c>
      <c r="J344" s="17" t="n">
        <v>0.53</v>
      </c>
      <c r="K344" s="16">
        <f>ROUND(F344/100*G344*H344*I344/J344,2)</f>
        <v/>
      </c>
      <c r="L344" s="16" t="n">
        <v>7373.07</v>
      </c>
      <c r="M344" s="16">
        <f>L344-K344</f>
        <v/>
      </c>
      <c r="N344" s="15" t="inlineStr">
        <is>
          <t>refer</t>
        </is>
      </c>
      <c r="O344" s="15" t="inlineStr">
        <is>
          <t>indicative</t>
        </is>
      </c>
    </row>
    <row r="345">
      <c r="A345" s="3" t="inlineStr">
        <is>
          <t>2025-10-12</t>
        </is>
      </c>
      <c r="B345" s="3" t="inlineStr">
        <is>
          <t>0c5b23df-44ee-57a1-9578-bc89e11d0543</t>
        </is>
      </c>
      <c r="C345" s="3" t="inlineStr">
        <is>
          <t>CA</t>
        </is>
      </c>
      <c r="D345" s="3" t="inlineStr">
        <is>
          <t>1959 Porsche 911 Turbo S</t>
        </is>
      </c>
      <c r="E345" s="3" t="inlineStr">
        <is>
          <t>01 Luxury Sedan/SUV</t>
        </is>
      </c>
      <c r="F345" s="13" t="n">
        <v>425000</v>
      </c>
      <c r="G345" s="14" t="n">
        <v>0.75</v>
      </c>
      <c r="H345" s="14" t="n">
        <v>1.35</v>
      </c>
      <c r="I345" s="14" t="n">
        <v>0.9691</v>
      </c>
      <c r="J345" s="14" t="n">
        <v>0.53</v>
      </c>
      <c r="K345" s="13">
        <f>ROUND(F345/100*G345*H345*I345/J345,2)</f>
        <v/>
      </c>
      <c r="L345" s="13" t="n">
        <v>7868.22</v>
      </c>
      <c r="M345" s="13">
        <f>L345-K345</f>
        <v/>
      </c>
      <c r="N345" s="3" t="inlineStr">
        <is>
          <t>bind</t>
        </is>
      </c>
      <c r="O345" s="3" t="inlineStr">
        <is>
          <t>bound</t>
        </is>
      </c>
    </row>
    <row r="346">
      <c r="A346" s="15" t="inlineStr">
        <is>
          <t>2025-10-29</t>
        </is>
      </c>
      <c r="B346" s="15" t="inlineStr">
        <is>
          <t>1a31dae9-c92e-520f-810d-fec444fcc698</t>
        </is>
      </c>
      <c r="C346" s="15" t="inlineStr">
        <is>
          <t>AZ</t>
        </is>
      </c>
      <c r="D346" s="15" t="inlineStr">
        <is>
          <t>1961 McLaren 750S</t>
        </is>
      </c>
      <c r="E346" s="15" t="inlineStr">
        <is>
          <t>03 Supercar</t>
        </is>
      </c>
      <c r="F346" s="16" t="n">
        <v>995000</v>
      </c>
      <c r="G346" s="17" t="n">
        <v>0.95</v>
      </c>
      <c r="H346" s="17" t="n">
        <v>1.01</v>
      </c>
      <c r="I346" s="17" t="n">
        <v>0.9691</v>
      </c>
      <c r="J346" s="17" t="n">
        <v>0.53</v>
      </c>
      <c r="K346" s="16">
        <f>ROUND(F346/100*G346*H346*I346/J346,2)</f>
        <v/>
      </c>
      <c r="L346" s="16" t="n">
        <v>17456.64</v>
      </c>
      <c r="M346" s="16">
        <f>L346-K346</f>
        <v/>
      </c>
      <c r="N346" s="15" t="inlineStr">
        <is>
          <t>bind</t>
        </is>
      </c>
      <c r="O346" s="15" t="inlineStr">
        <is>
          <t>bound</t>
        </is>
      </c>
    </row>
    <row r="347">
      <c r="A347" s="3" t="inlineStr">
        <is>
          <t>2025-10-18</t>
        </is>
      </c>
      <c r="B347" s="3" t="inlineStr">
        <is>
          <t>4f018a64-e475-5c8b-801e-a7ed14544f21</t>
        </is>
      </c>
      <c r="C347" s="3" t="inlineStr">
        <is>
          <t>NY</t>
        </is>
      </c>
      <c r="D347" s="3" t="inlineStr">
        <is>
          <t>2013 Porsche 911 Turbo S</t>
        </is>
      </c>
      <c r="E347" s="3" t="inlineStr">
        <is>
          <t>01 Luxury Sedan/SUV</t>
        </is>
      </c>
      <c r="F347" s="13" t="n">
        <v>435000</v>
      </c>
      <c r="G347" s="14" t="n">
        <v>0.75</v>
      </c>
      <c r="H347" s="14" t="n">
        <v>1.28</v>
      </c>
      <c r="I347" s="14" t="n">
        <v>0.9691</v>
      </c>
      <c r="J347" s="14" t="n">
        <v>0.53</v>
      </c>
      <c r="K347" s="13">
        <f>ROUND(F347/100*G347*H347*I347/J347,2)</f>
        <v/>
      </c>
      <c r="L347" s="13" t="n">
        <v>7635.78</v>
      </c>
      <c r="M347" s="13">
        <f>L347-K347</f>
        <v/>
      </c>
      <c r="N347" s="3" t="inlineStr">
        <is>
          <t>bind</t>
        </is>
      </c>
      <c r="O347" s="3" t="inlineStr">
        <is>
          <t>bound</t>
        </is>
      </c>
    </row>
    <row r="348">
      <c r="A348" s="15" t="inlineStr">
        <is>
          <t>2025-10-22</t>
        </is>
      </c>
      <c r="B348" s="15" t="inlineStr">
        <is>
          <t>faa359dc-8048-5d50-afc9-808271278b55</t>
        </is>
      </c>
      <c r="C348" s="15" t="inlineStr">
        <is>
          <t>MT</t>
        </is>
      </c>
      <c r="D348" s="15" t="inlineStr">
        <is>
          <t>1997 Porsche 911 Turbo S</t>
        </is>
      </c>
      <c r="E348" s="15" t="inlineStr">
        <is>
          <t>01 Luxury Sedan/SUV</t>
        </is>
      </c>
      <c r="F348" s="16" t="n">
        <v>320000</v>
      </c>
      <c r="G348" s="17" t="n">
        <v>0.75</v>
      </c>
      <c r="H348" s="17" t="n">
        <v>0.93</v>
      </c>
      <c r="I348" s="17" t="n">
        <v>0.9691</v>
      </c>
      <c r="J348" s="17" t="n">
        <v>0.53</v>
      </c>
      <c r="K348" s="16">
        <f>ROUND(F348/100*G348*H348*I348/J348,2)</f>
        <v/>
      </c>
      <c r="L348" s="16" t="n">
        <v>4081.19</v>
      </c>
      <c r="M348" s="16">
        <f>L348-K348</f>
        <v/>
      </c>
      <c r="N348" s="15" t="inlineStr">
        <is>
          <t>bind</t>
        </is>
      </c>
      <c r="O348" s="15" t="inlineStr">
        <is>
          <t>bound</t>
        </is>
      </c>
    </row>
    <row r="349">
      <c r="A349" s="3" t="inlineStr">
        <is>
          <t>2025-10-02</t>
        </is>
      </c>
      <c r="B349" s="3" t="inlineStr">
        <is>
          <t>8cfb9f8a-2635-5bb3-9017-4acd9c4f7b35</t>
        </is>
      </c>
      <c r="C349" s="3" t="inlineStr">
        <is>
          <t>NM</t>
        </is>
      </c>
      <c r="D349" s="3" t="inlineStr">
        <is>
          <t>1995 Jaguar E-Type Series 1</t>
        </is>
      </c>
      <c r="E349" s="3" t="inlineStr">
        <is>
          <t>07 Post-War Classic (1946-1972)</t>
        </is>
      </c>
      <c r="F349" s="13" t="n">
        <v>850000</v>
      </c>
      <c r="G349" s="14" t="n">
        <v>0.43</v>
      </c>
      <c r="H349" s="14" t="n">
        <v>1.28</v>
      </c>
      <c r="I349" s="14" t="n">
        <v>0.9691</v>
      </c>
      <c r="J349" s="14" t="n">
        <v>0.53</v>
      </c>
      <c r="K349" s="13">
        <f>ROUND(F349/100*G349*H349*I349/J349,2)</f>
        <v/>
      </c>
      <c r="L349" s="13" t="n">
        <v>8554.41</v>
      </c>
      <c r="M349" s="13">
        <f>L349-K349</f>
        <v/>
      </c>
      <c r="N349" s="3" t="inlineStr">
        <is>
          <t>bind</t>
        </is>
      </c>
      <c r="O349" s="3" t="inlineStr">
        <is>
          <t>bound</t>
        </is>
      </c>
    </row>
    <row r="350">
      <c r="A350" s="15" t="inlineStr">
        <is>
          <t>2025-10-24</t>
        </is>
      </c>
      <c r="B350" s="15" t="inlineStr">
        <is>
          <t>46811721-90b2-549f-ae03-7aeb5449a797</t>
        </is>
      </c>
      <c r="C350" s="15" t="inlineStr">
        <is>
          <t>OR</t>
        </is>
      </c>
      <c r="D350" s="15" t="inlineStr">
        <is>
          <t>1995 Bentley Continental GT</t>
        </is>
      </c>
      <c r="E350" s="15" t="inlineStr">
        <is>
          <t>01 Luxury Sedan/SUV</t>
        </is>
      </c>
      <c r="F350" s="16" t="n">
        <v>570000</v>
      </c>
      <c r="G350" s="17" t="n">
        <v>0.65</v>
      </c>
      <c r="H350" s="17" t="n">
        <v>1.13</v>
      </c>
      <c r="I350" s="17" t="n">
        <v>0.9691</v>
      </c>
      <c r="J350" s="17" t="n">
        <v>0.53</v>
      </c>
      <c r="K350" s="16">
        <f>ROUND(F350/100*G350*H350*I350/J350,2)</f>
        <v/>
      </c>
      <c r="L350" s="16" t="n">
        <v>7655.25</v>
      </c>
      <c r="M350" s="16">
        <f>L350-K350</f>
        <v/>
      </c>
      <c r="N350" s="15" t="inlineStr">
        <is>
          <t>bind</t>
        </is>
      </c>
      <c r="O350" s="15" t="inlineStr">
        <is>
          <t>bound</t>
        </is>
      </c>
    </row>
    <row r="351">
      <c r="A351" s="3" t="inlineStr">
        <is>
          <t>2025-10-01</t>
        </is>
      </c>
      <c r="B351" s="3" t="inlineStr">
        <is>
          <t>6f857948-5524-5ef7-a7c0-5f812bed3df3</t>
        </is>
      </c>
      <c r="C351" s="3" t="inlineStr">
        <is>
          <t>NJ</t>
        </is>
      </c>
      <c r="D351" s="3" t="inlineStr">
        <is>
          <t>1963 Ferrari 296 GTB</t>
        </is>
      </c>
      <c r="E351" s="3" t="inlineStr">
        <is>
          <t>03 Supercar</t>
        </is>
      </c>
      <c r="F351" s="13" t="n">
        <v>740000</v>
      </c>
      <c r="G351" s="14" t="n">
        <v>0.95</v>
      </c>
      <c r="H351" s="14" t="n">
        <v>0.91</v>
      </c>
      <c r="I351" s="14" t="n">
        <v>0.9691</v>
      </c>
      <c r="J351" s="14" t="n">
        <v>0.53</v>
      </c>
      <c r="K351" s="13">
        <f>ROUND(F351/100*G351*H351*I351/J351,2)</f>
        <v/>
      </c>
      <c r="L351" s="13" t="n">
        <v>11697.41</v>
      </c>
      <c r="M351" s="13">
        <f>L351-K351</f>
        <v/>
      </c>
      <c r="N351" s="3" t="inlineStr">
        <is>
          <t>bind</t>
        </is>
      </c>
      <c r="O351" s="3" t="inlineStr">
        <is>
          <t>bound</t>
        </is>
      </c>
    </row>
    <row r="352">
      <c r="A352" s="15" t="inlineStr">
        <is>
          <t>2025-10-21</t>
        </is>
      </c>
      <c r="B352" s="15" t="inlineStr">
        <is>
          <t>92ba7869-e16a-57da-b3b5-1708fe55e77e</t>
        </is>
      </c>
      <c r="C352" s="15" t="inlineStr">
        <is>
          <t>WA</t>
        </is>
      </c>
      <c r="D352" s="15" t="inlineStr">
        <is>
          <t>2024 Jaguar E-Type Series 1</t>
        </is>
      </c>
      <c r="E352" s="15" t="inlineStr">
        <is>
          <t>07 Post-War Classic (1946-1972)</t>
        </is>
      </c>
      <c r="F352" s="16" t="n">
        <v>280000</v>
      </c>
      <c r="G352" s="17" t="n">
        <v>0.48</v>
      </c>
      <c r="H352" s="17" t="n">
        <v>0.96</v>
      </c>
      <c r="I352" s="17" t="n">
        <v>0.9691</v>
      </c>
      <c r="J352" s="17" t="n">
        <v>0.53</v>
      </c>
      <c r="K352" s="16">
        <f>ROUND(F352/100*G352*H352*I352/J352,2)</f>
        <v/>
      </c>
      <c r="L352" s="16" t="n">
        <v>2359.2</v>
      </c>
      <c r="M352" s="16">
        <f>L352-K352</f>
        <v/>
      </c>
      <c r="N352" s="15" t="inlineStr">
        <is>
          <t>bind</t>
        </is>
      </c>
      <c r="O352" s="15" t="inlineStr">
        <is>
          <t>bound</t>
        </is>
      </c>
    </row>
    <row r="353">
      <c r="A353" s="3" t="inlineStr">
        <is>
          <t>2025-10-30</t>
        </is>
      </c>
      <c r="B353" s="3" t="inlineStr">
        <is>
          <t>ecb56c2f-2b80-501b-99ea-5ac5c138730c</t>
        </is>
      </c>
      <c r="C353" s="3" t="inlineStr">
        <is>
          <t>CA</t>
        </is>
      </c>
      <c r="D353" s="3" t="inlineStr">
        <is>
          <t>1973 Bentley Continental GT</t>
        </is>
      </c>
      <c r="E353" s="3" t="inlineStr">
        <is>
          <t>01 Luxury Sedan/SUV</t>
        </is>
      </c>
      <c r="F353" s="13" t="n">
        <v>195000</v>
      </c>
      <c r="G353" s="14" t="n">
        <v>0.92</v>
      </c>
      <c r="H353" s="14" t="n">
        <v>1.35</v>
      </c>
      <c r="I353" s="14" t="n">
        <v>0.9691</v>
      </c>
      <c r="J353" s="14" t="n">
        <v>0.53</v>
      </c>
      <c r="K353" s="13">
        <f>ROUND(F353/100*G353*H353*I353/J353,2)</f>
        <v/>
      </c>
      <c r="L353" s="13" t="n">
        <v>4428.42</v>
      </c>
      <c r="M353" s="13">
        <f>L353-K353</f>
        <v/>
      </c>
      <c r="N353" s="3" t="inlineStr">
        <is>
          <t>bind</t>
        </is>
      </c>
      <c r="O353" s="3" t="inlineStr">
        <is>
          <t>bound</t>
        </is>
      </c>
    </row>
    <row r="354">
      <c r="A354" s="15" t="inlineStr">
        <is>
          <t>2025-10-12</t>
        </is>
      </c>
      <c r="B354" s="15" t="inlineStr">
        <is>
          <t>803a722a-6857-559e-8408-63335ef66ce6</t>
        </is>
      </c>
      <c r="C354" s="15" t="inlineStr">
        <is>
          <t>IL</t>
        </is>
      </c>
      <c r="D354" s="15" t="inlineStr">
        <is>
          <t>2010 Aston Martin DB12</t>
        </is>
      </c>
      <c r="E354" s="15" t="inlineStr">
        <is>
          <t>01 Luxury Sedan/SUV</t>
        </is>
      </c>
      <c r="F354" s="16" t="n">
        <v>390000</v>
      </c>
      <c r="G354" s="17" t="n">
        <v>0.75</v>
      </c>
      <c r="H354" s="17" t="n">
        <v>1.36</v>
      </c>
      <c r="I354" s="17" t="n">
        <v>0.9691</v>
      </c>
      <c r="J354" s="17" t="n">
        <v>0.53</v>
      </c>
      <c r="K354" s="16">
        <f>ROUND(F354/100*G354*H354*I354/J354,2)</f>
        <v/>
      </c>
      <c r="L354" s="16" t="n">
        <v>7273.74</v>
      </c>
      <c r="M354" s="16">
        <f>L354-K354</f>
        <v/>
      </c>
      <c r="N354" s="15" t="inlineStr">
        <is>
          <t>bind</t>
        </is>
      </c>
      <c r="O354" s="15" t="inlineStr">
        <is>
          <t>bound</t>
        </is>
      </c>
    </row>
    <row r="355">
      <c r="A355" s="3" t="inlineStr">
        <is>
          <t>2025-10-05</t>
        </is>
      </c>
      <c r="B355" s="3" t="inlineStr">
        <is>
          <t>2494af9f-28ad-539a-b013-1a13f31a0fde</t>
        </is>
      </c>
      <c r="C355" s="3" t="inlineStr">
        <is>
          <t>AZ</t>
        </is>
      </c>
      <c r="D355" s="3" t="inlineStr">
        <is>
          <t>1983 Porsche 911 Turbo S</t>
        </is>
      </c>
      <c r="E355" s="3" t="inlineStr">
        <is>
          <t>01 Luxury Sedan/SUV</t>
        </is>
      </c>
      <c r="F355" s="13" t="n">
        <v>895000</v>
      </c>
      <c r="G355" s="14" t="n">
        <v>0.65</v>
      </c>
      <c r="H355" s="14" t="n">
        <v>1.01</v>
      </c>
      <c r="I355" s="14" t="n">
        <v>0.9691</v>
      </c>
      <c r="J355" s="14" t="n">
        <v>0.53</v>
      </c>
      <c r="K355" s="13">
        <f>ROUND(F355/100*G355*H355*I355/J355,2)</f>
        <v/>
      </c>
      <c r="L355" s="13" t="n">
        <v>10743.62</v>
      </c>
      <c r="M355" s="13">
        <f>L355-K355</f>
        <v/>
      </c>
      <c r="N355" s="3" t="inlineStr">
        <is>
          <t>bind</t>
        </is>
      </c>
      <c r="O355" s="3" t="inlineStr">
        <is>
          <t>bound</t>
        </is>
      </c>
    </row>
    <row r="356">
      <c r="A356" s="15" t="inlineStr">
        <is>
          <t>2025-10-22</t>
        </is>
      </c>
      <c r="B356" s="15" t="inlineStr">
        <is>
          <t>53881cfd-b79b-5b14-9f50-d92c7d3d35c5</t>
        </is>
      </c>
      <c r="C356" s="15" t="inlineStr">
        <is>
          <t>TX</t>
        </is>
      </c>
      <c r="D356" s="15" t="inlineStr">
        <is>
          <t>1970 Bentley Continental GT</t>
        </is>
      </c>
      <c r="E356" s="15" t="inlineStr">
        <is>
          <t>01 Luxury Sedan/SUV</t>
        </is>
      </c>
      <c r="F356" s="16" t="n">
        <v>370000</v>
      </c>
      <c r="G356" s="17" t="n">
        <v>0.75</v>
      </c>
      <c r="H356" s="17" t="n">
        <v>1.15</v>
      </c>
      <c r="I356" s="17" t="n">
        <v>0.9691</v>
      </c>
      <c r="J356" s="17" t="n">
        <v>0.53</v>
      </c>
      <c r="K356" s="16">
        <f>ROUND(F356/100*G356*H356*I356/J356,2)</f>
        <v/>
      </c>
      <c r="L356" s="16" t="n">
        <v>5835.17</v>
      </c>
      <c r="M356" s="16">
        <f>L356-K356</f>
        <v/>
      </c>
      <c r="N356" s="15" t="inlineStr">
        <is>
          <t>decline</t>
        </is>
      </c>
      <c r="O356" s="15" t="inlineStr">
        <is>
          <t>indicative</t>
        </is>
      </c>
    </row>
    <row r="357">
      <c r="A357" s="3" t="inlineStr">
        <is>
          <t>2025-10-18</t>
        </is>
      </c>
      <c r="B357" s="3" t="inlineStr">
        <is>
          <t>1896e338-4d67-51df-be98-8f2b4f5fe35e</t>
        </is>
      </c>
      <c r="C357" s="3" t="inlineStr">
        <is>
          <t>OH</t>
        </is>
      </c>
      <c r="D357" s="3" t="inlineStr">
        <is>
          <t>1991 Porsche 911 Turbo S</t>
        </is>
      </c>
      <c r="E357" s="3" t="inlineStr">
        <is>
          <t>01 Luxury Sedan/SUV</t>
        </is>
      </c>
      <c r="F357" s="13" t="n">
        <v>240000</v>
      </c>
      <c r="G357" s="14" t="n">
        <v>0.92</v>
      </c>
      <c r="H357" s="14" t="n">
        <v>1.39</v>
      </c>
      <c r="I357" s="14" t="n">
        <v>0.9691</v>
      </c>
      <c r="J357" s="14" t="n">
        <v>0.53</v>
      </c>
      <c r="K357" s="13">
        <f>ROUND(F357/100*G357*H357*I357/J357,2)</f>
        <v/>
      </c>
      <c r="L357" s="13" t="n">
        <v>5611.85</v>
      </c>
      <c r="M357" s="13">
        <f>L357-K357</f>
        <v/>
      </c>
      <c r="N357" s="3" t="inlineStr">
        <is>
          <t>bind</t>
        </is>
      </c>
      <c r="O357" s="3" t="inlineStr">
        <is>
          <t>bound</t>
        </is>
      </c>
    </row>
    <row r="358">
      <c r="A358" s="15" t="inlineStr">
        <is>
          <t>2025-10-14</t>
        </is>
      </c>
      <c r="B358" s="15" t="inlineStr">
        <is>
          <t>4b7fff70-594f-5ff2-a8bb-6ed30cc31811</t>
        </is>
      </c>
      <c r="C358" s="15" t="inlineStr">
        <is>
          <t>WA</t>
        </is>
      </c>
      <c r="D358" s="15" t="inlineStr">
        <is>
          <t>2003 Jaguar E-Type Series 1</t>
        </is>
      </c>
      <c r="E358" s="15" t="inlineStr">
        <is>
          <t>07 Post-War Classic (1946-1972)</t>
        </is>
      </c>
      <c r="F358" s="16" t="n">
        <v>1015000</v>
      </c>
      <c r="G358" s="17" t="n">
        <v>0.38</v>
      </c>
      <c r="H358" s="17" t="n">
        <v>0.96</v>
      </c>
      <c r="I358" s="17" t="n">
        <v>0.9691</v>
      </c>
      <c r="J358" s="17" t="n">
        <v>0.53</v>
      </c>
      <c r="K358" s="16">
        <f>ROUND(F358/100*G358*H358*I358/J358,2)</f>
        <v/>
      </c>
      <c r="L358" s="16" t="n">
        <v>6770.38</v>
      </c>
      <c r="M358" s="16">
        <f>L358-K358</f>
        <v/>
      </c>
      <c r="N358" s="15" t="inlineStr">
        <is>
          <t>decline</t>
        </is>
      </c>
      <c r="O358" s="15" t="inlineStr">
        <is>
          <t>indicative</t>
        </is>
      </c>
    </row>
    <row r="359">
      <c r="A359" s="3" t="inlineStr">
        <is>
          <t>2025-10-19</t>
        </is>
      </c>
      <c r="B359" s="3" t="inlineStr">
        <is>
          <t>8cd9ac2b-da4b-5ebe-967b-6a5ba5d7b60f</t>
        </is>
      </c>
      <c r="C359" s="3" t="inlineStr">
        <is>
          <t>AK</t>
        </is>
      </c>
      <c r="D359" s="3" t="inlineStr">
        <is>
          <t>2009 Lamborghini Huracan EVO</t>
        </is>
      </c>
      <c r="E359" s="3" t="inlineStr">
        <is>
          <t>03 Supercar</t>
        </is>
      </c>
      <c r="F359" s="13" t="n">
        <v>565000</v>
      </c>
      <c r="G359" s="14" t="n">
        <v>0.95</v>
      </c>
      <c r="H359" s="14" t="n">
        <v>1.14</v>
      </c>
      <c r="I359" s="14" t="n">
        <v>0.9691</v>
      </c>
      <c r="J359" s="14" t="n">
        <v>0.53</v>
      </c>
      <c r="K359" s="13">
        <f>ROUND(F359/100*G359*H359*I359/J359,2)</f>
        <v/>
      </c>
      <c r="L359" s="13" t="n">
        <v>11188.44</v>
      </c>
      <c r="M359" s="13">
        <f>L359-K359</f>
        <v/>
      </c>
      <c r="N359" s="3" t="inlineStr">
        <is>
          <t>bind</t>
        </is>
      </c>
      <c r="O359" s="3" t="inlineStr">
        <is>
          <t>bound</t>
        </is>
      </c>
    </row>
    <row r="360">
      <c r="A360" s="15" t="inlineStr">
        <is>
          <t>2025-10-29</t>
        </is>
      </c>
      <c r="B360" s="15" t="inlineStr">
        <is>
          <t>91e5aa81-ef11-50ec-8acf-3b2165fc8785</t>
        </is>
      </c>
      <c r="C360" s="15" t="inlineStr">
        <is>
          <t>NJ</t>
        </is>
      </c>
      <c r="D360" s="15" t="inlineStr">
        <is>
          <t>1997 McLaren 750S</t>
        </is>
      </c>
      <c r="E360" s="15" t="inlineStr">
        <is>
          <t>03 Supercar</t>
        </is>
      </c>
      <c r="F360" s="16" t="n">
        <v>530000</v>
      </c>
      <c r="G360" s="17" t="n">
        <v>0.95</v>
      </c>
      <c r="H360" s="17" t="n">
        <v>0.91</v>
      </c>
      <c r="I360" s="17" t="n">
        <v>0.9691</v>
      </c>
      <c r="J360" s="17" t="n">
        <v>0.53</v>
      </c>
      <c r="K360" s="16">
        <f>ROUND(F360/100*G360*H360*I360/J360,2)</f>
        <v/>
      </c>
      <c r="L360" s="16" t="n">
        <v>8377.870000000001</v>
      </c>
      <c r="M360" s="16">
        <f>L360-K360</f>
        <v/>
      </c>
      <c r="N360" s="15" t="inlineStr">
        <is>
          <t>bind</t>
        </is>
      </c>
      <c r="O360" s="15" t="inlineStr">
        <is>
          <t>bound</t>
        </is>
      </c>
    </row>
    <row r="361">
      <c r="A361" s="3" t="inlineStr">
        <is>
          <t>2025-10-28</t>
        </is>
      </c>
      <c r="B361" s="3" t="inlineStr">
        <is>
          <t>d8bb97cd-234e-5b7b-a35e-77fff5d6f287</t>
        </is>
      </c>
      <c r="C361" s="3" t="inlineStr">
        <is>
          <t>IL</t>
        </is>
      </c>
      <c r="D361" s="3" t="inlineStr">
        <is>
          <t>1982 BMW M8 Competition</t>
        </is>
      </c>
      <c r="E361" s="3" t="inlineStr">
        <is>
          <t>01 Luxury Sedan/SUV</t>
        </is>
      </c>
      <c r="F361" s="13" t="n">
        <v>1440000</v>
      </c>
      <c r="G361" s="14" t="n">
        <v>0.55</v>
      </c>
      <c r="H361" s="14" t="n">
        <v>1.36</v>
      </c>
      <c r="I361" s="14" t="n">
        <v>0.9691</v>
      </c>
      <c r="J361" s="14" t="n">
        <v>0.53</v>
      </c>
      <c r="K361" s="13">
        <f>ROUND(F361/100*G361*H361*I361/J361,2)</f>
        <v/>
      </c>
      <c r="L361" s="13" t="n">
        <v>19695.04</v>
      </c>
      <c r="M361" s="13">
        <f>L361-K361</f>
        <v/>
      </c>
      <c r="N361" s="3" t="inlineStr">
        <is>
          <t>bind</t>
        </is>
      </c>
      <c r="O361" s="3" t="inlineStr">
        <is>
          <t>bound</t>
        </is>
      </c>
    </row>
    <row r="362">
      <c r="A362" s="15" t="inlineStr">
        <is>
          <t>2025-10-27</t>
        </is>
      </c>
      <c r="B362" s="15" t="inlineStr">
        <is>
          <t>ec3ad82d-677d-549d-a512-c55404057bcf</t>
        </is>
      </c>
      <c r="C362" s="15" t="inlineStr">
        <is>
          <t>KS</t>
        </is>
      </c>
      <c r="D362" s="15" t="inlineStr">
        <is>
          <t>1991 BMW M8 Competition</t>
        </is>
      </c>
      <c r="E362" s="15" t="inlineStr">
        <is>
          <t>01 Luxury Sedan/SUV</t>
        </is>
      </c>
      <c r="F362" s="16" t="n">
        <v>550000</v>
      </c>
      <c r="G362" s="17" t="n">
        <v>0.65</v>
      </c>
      <c r="H362" s="17" t="n">
        <v>0.97</v>
      </c>
      <c r="I362" s="17" t="n">
        <v>0.9691</v>
      </c>
      <c r="J362" s="17" t="n">
        <v>0.53</v>
      </c>
      <c r="K362" s="16">
        <f>ROUND(F362/100*G362*H362*I362/J362,2)</f>
        <v/>
      </c>
      <c r="L362" s="16" t="n">
        <v>6340.74</v>
      </c>
      <c r="M362" s="16">
        <f>L362-K362</f>
        <v/>
      </c>
      <c r="N362" s="15" t="inlineStr">
        <is>
          <t>bind</t>
        </is>
      </c>
      <c r="O362" s="15" t="inlineStr">
        <is>
          <t>bound</t>
        </is>
      </c>
    </row>
    <row r="363">
      <c r="A363" s="3" t="inlineStr">
        <is>
          <t>2025-10-20</t>
        </is>
      </c>
      <c r="B363" s="3" t="inlineStr">
        <is>
          <t>a65477b0-babf-5567-ae9a-e6217762eb4b</t>
        </is>
      </c>
      <c r="C363" s="3" t="inlineStr">
        <is>
          <t>MA</t>
        </is>
      </c>
      <c r="D363" s="3" t="inlineStr">
        <is>
          <t>1964 Bentley Continental GT</t>
        </is>
      </c>
      <c r="E363" s="3" t="inlineStr">
        <is>
          <t>01 Luxury Sedan/SUV</t>
        </is>
      </c>
      <c r="F363" s="13" t="n">
        <v>295000</v>
      </c>
      <c r="G363" s="14" t="n">
        <v>0.75</v>
      </c>
      <c r="H363" s="14" t="n">
        <v>1.25</v>
      </c>
      <c r="I363" s="14" t="n">
        <v>0.9691</v>
      </c>
      <c r="J363" s="14" t="n">
        <v>0.53</v>
      </c>
      <c r="K363" s="13">
        <f>ROUND(F363/100*G363*H363*I363/J363,2)</f>
        <v/>
      </c>
      <c r="L363" s="13" t="n">
        <v>5056.92</v>
      </c>
      <c r="M363" s="13">
        <f>L363-K363</f>
        <v/>
      </c>
      <c r="N363" s="3" t="inlineStr">
        <is>
          <t>bind</t>
        </is>
      </c>
      <c r="O363" s="3" t="inlineStr">
        <is>
          <t>bound</t>
        </is>
      </c>
    </row>
    <row r="364">
      <c r="A364" s="15" t="inlineStr">
        <is>
          <t>2025-10-01</t>
        </is>
      </c>
      <c r="B364" s="15" t="inlineStr">
        <is>
          <t>57e803c4-8b81-57c4-addd-271f19231257</t>
        </is>
      </c>
      <c r="C364" s="15" t="inlineStr">
        <is>
          <t>LA</t>
        </is>
      </c>
      <c r="D364" s="15" t="inlineStr">
        <is>
          <t>1984 McLaren 750S</t>
        </is>
      </c>
      <c r="E364" s="15" t="inlineStr">
        <is>
          <t>03 Supercar</t>
        </is>
      </c>
      <c r="F364" s="16" t="n">
        <v>1165000</v>
      </c>
      <c r="G364" s="17" t="n">
        <v>0.8</v>
      </c>
      <c r="H364" s="17" t="n">
        <v>1.21</v>
      </c>
      <c r="I364" s="17" t="n">
        <v>0.9691</v>
      </c>
      <c r="J364" s="17" t="n">
        <v>0.53</v>
      </c>
      <c r="K364" s="16">
        <f>ROUND(F364/100*G364*H364*I364/J364,2)</f>
        <v/>
      </c>
      <c r="L364" s="16" t="n">
        <v>20620.26</v>
      </c>
      <c r="M364" s="16">
        <f>L364-K364</f>
        <v/>
      </c>
      <c r="N364" s="15" t="inlineStr">
        <is>
          <t>bind</t>
        </is>
      </c>
      <c r="O364" s="15" t="inlineStr">
        <is>
          <t>bound</t>
        </is>
      </c>
    </row>
    <row r="365">
      <c r="A365" s="3" t="inlineStr">
        <is>
          <t>2025-10-27</t>
        </is>
      </c>
      <c r="B365" s="3" t="inlineStr">
        <is>
          <t>8c164f31-9da1-5b72-987a-edb0dfd1ff86</t>
        </is>
      </c>
      <c r="C365" s="3" t="inlineStr">
        <is>
          <t>NE</t>
        </is>
      </c>
      <c r="D365" s="3" t="inlineStr">
        <is>
          <t>1974 Ferrari 275 GTB/4</t>
        </is>
      </c>
      <c r="E365" s="3" t="inlineStr">
        <is>
          <t>07 Post-War Classic (1946-1972)</t>
        </is>
      </c>
      <c r="F365" s="13" t="n">
        <v>370000</v>
      </c>
      <c r="G365" s="14" t="n">
        <v>0.48</v>
      </c>
      <c r="H365" s="14" t="n">
        <v>1.3</v>
      </c>
      <c r="I365" s="14" t="n">
        <v>0.9691</v>
      </c>
      <c r="J365" s="14" t="n">
        <v>0.53</v>
      </c>
      <c r="K365" s="13">
        <f>ROUND(F365/100*G365*H365*I365/J365,2)</f>
        <v/>
      </c>
      <c r="L365" s="13" t="n">
        <v>4221.62</v>
      </c>
      <c r="M365" s="13">
        <f>L365-K365</f>
        <v/>
      </c>
      <c r="N365" s="3" t="inlineStr">
        <is>
          <t>refer</t>
        </is>
      </c>
      <c r="O365" s="3" t="inlineStr">
        <is>
          <t>indicative</t>
        </is>
      </c>
    </row>
    <row r="366">
      <c r="A366" s="15" t="inlineStr">
        <is>
          <t>2025-10-29</t>
        </is>
      </c>
      <c r="B366" s="15" t="inlineStr">
        <is>
          <t>a63aabfe-a35e-5e74-9d58-453c87763c12</t>
        </is>
      </c>
      <c r="C366" s="15" t="inlineStr">
        <is>
          <t>TX</t>
        </is>
      </c>
      <c r="D366" s="15" t="inlineStr">
        <is>
          <t>2000 McLaren 750S</t>
        </is>
      </c>
      <c r="E366" s="15" t="inlineStr">
        <is>
          <t>03 Supercar</t>
        </is>
      </c>
      <c r="F366" s="16" t="n">
        <v>615000</v>
      </c>
      <c r="G366" s="17" t="n">
        <v>0.95</v>
      </c>
      <c r="H366" s="17" t="n">
        <v>1.15</v>
      </c>
      <c r="I366" s="17" t="n">
        <v>0.9691</v>
      </c>
      <c r="J366" s="17" t="n">
        <v>0.53</v>
      </c>
      <c r="K366" s="16">
        <f>ROUND(F366/100*G366*H366*I366/J366,2)</f>
        <v/>
      </c>
      <c r="L366" s="16" t="n">
        <v>12285.4</v>
      </c>
      <c r="M366" s="16">
        <f>L366-K366</f>
        <v/>
      </c>
      <c r="N366" s="15" t="inlineStr">
        <is>
          <t>bind</t>
        </is>
      </c>
      <c r="O366" s="15" t="inlineStr">
        <is>
          <t>bound</t>
        </is>
      </c>
    </row>
    <row r="367">
      <c r="A367" s="3" t="inlineStr">
        <is>
          <t>2025-10-27</t>
        </is>
      </c>
      <c r="B367" s="3" t="inlineStr">
        <is>
          <t>6d23a67c-b52c-5b6a-81a7-c6d1e5560a06</t>
        </is>
      </c>
      <c r="C367" s="3" t="inlineStr">
        <is>
          <t>FL</t>
        </is>
      </c>
      <c r="D367" s="3" t="inlineStr">
        <is>
          <t>2006 Lamborghini Huracan EVO</t>
        </is>
      </c>
      <c r="E367" s="3" t="inlineStr">
        <is>
          <t>03 Supercar</t>
        </is>
      </c>
      <c r="F367" s="13" t="n">
        <v>1285000</v>
      </c>
      <c r="G367" s="14" t="n">
        <v>0.8</v>
      </c>
      <c r="H367" s="14" t="n">
        <v>1.42</v>
      </c>
      <c r="I367" s="14" t="n">
        <v>0.9691</v>
      </c>
      <c r="J367" s="14" t="n">
        <v>0.53</v>
      </c>
      <c r="K367" s="13">
        <f>ROUND(F367/100*G367*H367*I367/J367,2)</f>
        <v/>
      </c>
      <c r="L367" s="13" t="n">
        <v>26691.57</v>
      </c>
      <c r="M367" s="13">
        <f>L367-K367</f>
        <v/>
      </c>
      <c r="N367" s="3" t="inlineStr">
        <is>
          <t>bind</t>
        </is>
      </c>
      <c r="O367" s="3" t="inlineStr">
        <is>
          <t>bound</t>
        </is>
      </c>
    </row>
    <row r="368">
      <c r="A368" s="15" t="inlineStr">
        <is>
          <t>2025-10-20</t>
        </is>
      </c>
      <c r="B368" s="15" t="inlineStr">
        <is>
          <t>e5ac4eec-0d75-5829-a7e1-5cbc42e9c5b9</t>
        </is>
      </c>
      <c r="C368" s="15" t="inlineStr">
        <is>
          <t>NE</t>
        </is>
      </c>
      <c r="D368" s="15" t="inlineStr">
        <is>
          <t>1955 McLaren 750S</t>
        </is>
      </c>
      <c r="E368" s="15" t="inlineStr">
        <is>
          <t>03 Supercar</t>
        </is>
      </c>
      <c r="F368" s="16" t="n">
        <v>460000</v>
      </c>
      <c r="G368" s="17" t="n">
        <v>1.15</v>
      </c>
      <c r="H368" s="17" t="n">
        <v>1.3</v>
      </c>
      <c r="I368" s="17" t="n">
        <v>0.9691</v>
      </c>
      <c r="J368" s="17" t="n">
        <v>0.53</v>
      </c>
      <c r="K368" s="16">
        <f>ROUND(F368/100*G368*H368*I368/J368,2)</f>
        <v/>
      </c>
      <c r="L368" s="16" t="n">
        <v>12574.53</v>
      </c>
      <c r="M368" s="16">
        <f>L368-K368</f>
        <v/>
      </c>
      <c r="N368" s="15" t="inlineStr">
        <is>
          <t>decline</t>
        </is>
      </c>
      <c r="O368" s="15" t="inlineStr">
        <is>
          <t>indicative</t>
        </is>
      </c>
    </row>
    <row r="369">
      <c r="A369" s="3" t="inlineStr">
        <is>
          <t>2025-10-20</t>
        </is>
      </c>
      <c r="B369" s="3" t="inlineStr">
        <is>
          <t>621a3834-58f0-516c-ab18-d706c28c43aa</t>
        </is>
      </c>
      <c r="C369" s="3" t="inlineStr">
        <is>
          <t>MD</t>
        </is>
      </c>
      <c r="D369" s="3" t="inlineStr">
        <is>
          <t>1966 Singer 911 Reimagined</t>
        </is>
      </c>
      <c r="E369" s="3" t="inlineStr">
        <is>
          <t>11 Restomod/Coachbuilt</t>
        </is>
      </c>
      <c r="F369" s="13" t="n">
        <v>550000</v>
      </c>
      <c r="G369" s="14" t="n">
        <v>0.78</v>
      </c>
      <c r="H369" s="14" t="n">
        <v>0.95</v>
      </c>
      <c r="I369" s="14" t="n">
        <v>0.9691</v>
      </c>
      <c r="J369" s="14" t="n">
        <v>0.53</v>
      </c>
      <c r="K369" s="13">
        <f>ROUND(F369/100*G369*H369*I369/J369,2)</f>
        <v/>
      </c>
      <c r="L369" s="13" t="n">
        <v>7452.01</v>
      </c>
      <c r="M369" s="13">
        <f>L369-K369</f>
        <v/>
      </c>
      <c r="N369" s="3" t="inlineStr">
        <is>
          <t>bind</t>
        </is>
      </c>
      <c r="O369" s="3" t="inlineStr">
        <is>
          <t>bound</t>
        </is>
      </c>
    </row>
    <row r="370">
      <c r="A370" s="15" t="inlineStr">
        <is>
          <t>2025-10-15</t>
        </is>
      </c>
      <c r="B370" s="15" t="inlineStr">
        <is>
          <t>917a4bb4-8aed-58b7-a65e-16c36ad3c556</t>
        </is>
      </c>
      <c r="C370" s="15" t="inlineStr">
        <is>
          <t>WI</t>
        </is>
      </c>
      <c r="D370" s="15" t="inlineStr">
        <is>
          <t>1972 Ferrari 275 GTB/4</t>
        </is>
      </c>
      <c r="E370" s="15" t="inlineStr">
        <is>
          <t>07 Post-War Classic (1946-1972)</t>
        </is>
      </c>
      <c r="F370" s="16" t="n">
        <v>1020000</v>
      </c>
      <c r="G370" s="17" t="n">
        <v>0.38</v>
      </c>
      <c r="H370" s="17" t="n">
        <v>1.2</v>
      </c>
      <c r="I370" s="17" t="n">
        <v>0.9691</v>
      </c>
      <c r="J370" s="17" t="n">
        <v>0.53</v>
      </c>
      <c r="K370" s="16">
        <f>ROUND(F370/100*G370*H370*I370/J370,2)</f>
        <v/>
      </c>
      <c r="L370" s="16" t="n">
        <v>8504.68</v>
      </c>
      <c r="M370" s="16">
        <f>L370-K370</f>
        <v/>
      </c>
      <c r="N370" s="15" t="inlineStr">
        <is>
          <t>bind</t>
        </is>
      </c>
      <c r="O370" s="15" t="inlineStr">
        <is>
          <t>bound</t>
        </is>
      </c>
    </row>
    <row r="371">
      <c r="A371" s="3" t="inlineStr">
        <is>
          <t>2025-10-12</t>
        </is>
      </c>
      <c r="B371" s="3" t="inlineStr">
        <is>
          <t>07397f35-6756-5a5a-aa80-c228b43844be</t>
        </is>
      </c>
      <c r="C371" s="3" t="inlineStr">
        <is>
          <t>RI</t>
        </is>
      </c>
      <c r="D371" s="3" t="inlineStr">
        <is>
          <t>1965 Lamborghini Huracan EVO</t>
        </is>
      </c>
      <c r="E371" s="3" t="inlineStr">
        <is>
          <t>03 Supercar</t>
        </is>
      </c>
      <c r="F371" s="13" t="n">
        <v>275000</v>
      </c>
      <c r="G371" s="14" t="n">
        <v>1.15</v>
      </c>
      <c r="H371" s="14" t="n">
        <v>1.37</v>
      </c>
      <c r="I371" s="14" t="n">
        <v>0.9691</v>
      </c>
      <c r="J371" s="14" t="n">
        <v>0.53</v>
      </c>
      <c r="K371" s="13">
        <f>ROUND(F371/100*G371*H371*I371/J371,2)</f>
        <v/>
      </c>
      <c r="L371" s="13" t="n">
        <v>7922.16</v>
      </c>
      <c r="M371" s="13">
        <f>L371-K371</f>
        <v/>
      </c>
      <c r="N371" s="3" t="inlineStr">
        <is>
          <t>bind</t>
        </is>
      </c>
      <c r="O371" s="3" t="inlineStr">
        <is>
          <t>bound</t>
        </is>
      </c>
    </row>
    <row r="372">
      <c r="A372" s="15" t="inlineStr">
        <is>
          <t>2025-10-31</t>
        </is>
      </c>
      <c r="B372" s="15" t="inlineStr">
        <is>
          <t>a7e8b3da-ecf8-55e8-9389-6b871817f20d</t>
        </is>
      </c>
      <c r="C372" s="15" t="inlineStr">
        <is>
          <t>TN</t>
        </is>
      </c>
      <c r="D372" s="15" t="inlineStr">
        <is>
          <t>2017 BMW M8 Competition</t>
        </is>
      </c>
      <c r="E372" s="15" t="inlineStr">
        <is>
          <t>01 Luxury Sedan/SUV</t>
        </is>
      </c>
      <c r="F372" s="16" t="n">
        <v>275000</v>
      </c>
      <c r="G372" s="17" t="n">
        <v>0.75</v>
      </c>
      <c r="H372" s="17" t="n">
        <v>0.98</v>
      </c>
      <c r="I372" s="17" t="n">
        <v>0.9691</v>
      </c>
      <c r="J372" s="17" t="n">
        <v>0.53</v>
      </c>
      <c r="K372" s="16">
        <f>ROUND(F372/100*G372*H372*I372/J372,2)</f>
        <v/>
      </c>
      <c r="L372" s="16" t="n">
        <v>3695.84</v>
      </c>
      <c r="M372" s="16">
        <f>L372-K372</f>
        <v/>
      </c>
      <c r="N372" s="15" t="inlineStr">
        <is>
          <t>bind</t>
        </is>
      </c>
      <c r="O372" s="15" t="inlineStr">
        <is>
          <t>bound</t>
        </is>
      </c>
    </row>
    <row r="373">
      <c r="A373" s="3" t="inlineStr">
        <is>
          <t>2025-10-04</t>
        </is>
      </c>
      <c r="B373" s="3" t="inlineStr">
        <is>
          <t>a83ccf69-74c0-5819-b787-c35e4d6be46c</t>
        </is>
      </c>
      <c r="C373" s="3" t="inlineStr">
        <is>
          <t>TN</t>
        </is>
      </c>
      <c r="D373" s="3" t="inlineStr">
        <is>
          <t>1980 McLaren 750S</t>
        </is>
      </c>
      <c r="E373" s="3" t="inlineStr">
        <is>
          <t>03 Supercar</t>
        </is>
      </c>
      <c r="F373" s="13" t="n">
        <v>695000</v>
      </c>
      <c r="G373" s="14" t="n">
        <v>0.95</v>
      </c>
      <c r="H373" s="14" t="n">
        <v>0.98</v>
      </c>
      <c r="I373" s="14" t="n">
        <v>0.9691</v>
      </c>
      <c r="J373" s="14" t="n">
        <v>0.53</v>
      </c>
      <c r="K373" s="13">
        <f>ROUND(F373/100*G373*H373*I373/J373,2)</f>
        <v/>
      </c>
      <c r="L373" s="13" t="n">
        <v>11831.16</v>
      </c>
      <c r="M373" s="13">
        <f>L373-K373</f>
        <v/>
      </c>
      <c r="N373" s="3" t="inlineStr">
        <is>
          <t>bind</t>
        </is>
      </c>
      <c r="O373" s="3" t="inlineStr">
        <is>
          <t>bound</t>
        </is>
      </c>
    </row>
    <row r="374">
      <c r="A374" s="15" t="inlineStr">
        <is>
          <t>2025-10-29</t>
        </is>
      </c>
      <c r="B374" s="15" t="inlineStr">
        <is>
          <t>c9628d4c-c4d6-5d8b-ab7e-0beed8cf694e</t>
        </is>
      </c>
      <c r="C374" s="15" t="inlineStr">
        <is>
          <t>TX</t>
        </is>
      </c>
      <c r="D374" s="15" t="inlineStr">
        <is>
          <t>1964 Maserati GranTurismo</t>
        </is>
      </c>
      <c r="E374" s="15" t="inlineStr">
        <is>
          <t>01 Luxury Sedan/SUV</t>
        </is>
      </c>
      <c r="F374" s="16" t="n">
        <v>325000</v>
      </c>
      <c r="G374" s="17" t="n">
        <v>0.75</v>
      </c>
      <c r="H374" s="17" t="n">
        <v>1.15</v>
      </c>
      <c r="I374" s="17" t="n">
        <v>0.9691</v>
      </c>
      <c r="J374" s="17" t="n">
        <v>0.53</v>
      </c>
      <c r="K374" s="16">
        <f>ROUND(F374/100*G374*H374*I374/J374,2)</f>
        <v/>
      </c>
      <c r="L374" s="16" t="n">
        <v>5125.49</v>
      </c>
      <c r="M374" s="16">
        <f>L374-K374</f>
        <v/>
      </c>
      <c r="N374" s="15" t="inlineStr">
        <is>
          <t>bind</t>
        </is>
      </c>
      <c r="O374" s="15" t="inlineStr">
        <is>
          <t>bound</t>
        </is>
      </c>
    </row>
    <row r="375">
      <c r="A375" s="3" t="inlineStr">
        <is>
          <t>2025-10-26</t>
        </is>
      </c>
      <c r="B375" s="3" t="inlineStr">
        <is>
          <t>539c330f-f0e3-5ea0-92ed-227952b2c67a</t>
        </is>
      </c>
      <c r="C375" s="3" t="inlineStr">
        <is>
          <t>TX</t>
        </is>
      </c>
      <c r="D375" s="3" t="inlineStr">
        <is>
          <t>2017 Bentley Continental GT</t>
        </is>
      </c>
      <c r="E375" s="3" t="inlineStr">
        <is>
          <t>01 Luxury Sedan/SUV</t>
        </is>
      </c>
      <c r="F375" s="13" t="n">
        <v>595000</v>
      </c>
      <c r="G375" s="14" t="n">
        <v>0.65</v>
      </c>
      <c r="H375" s="14" t="n">
        <v>1.15</v>
      </c>
      <c r="I375" s="14" t="n">
        <v>0.9691</v>
      </c>
      <c r="J375" s="14" t="n">
        <v>0.53</v>
      </c>
      <c r="K375" s="13">
        <f>ROUND(F375/100*G375*H375*I375/J375,2)</f>
        <v/>
      </c>
      <c r="L375" s="13" t="n">
        <v>8132.44</v>
      </c>
      <c r="M375" s="13">
        <f>L375-K375</f>
        <v/>
      </c>
      <c r="N375" s="3" t="inlineStr">
        <is>
          <t>decline</t>
        </is>
      </c>
      <c r="O375" s="3" t="inlineStr">
        <is>
          <t>indicative</t>
        </is>
      </c>
    </row>
    <row r="376">
      <c r="A376" s="15" t="inlineStr">
        <is>
          <t>2025-10-17</t>
        </is>
      </c>
      <c r="B376" s="15" t="inlineStr">
        <is>
          <t>31fdf499-c934-59d6-b6ec-a460dc98fec5</t>
        </is>
      </c>
      <c r="C376" s="15" t="inlineStr">
        <is>
          <t>OH</t>
        </is>
      </c>
      <c r="D376" s="15" t="inlineStr">
        <is>
          <t>1974 Ferrari SF90 Stradale</t>
        </is>
      </c>
      <c r="E376" s="15" t="inlineStr">
        <is>
          <t>03 Supercar</t>
        </is>
      </c>
      <c r="F376" s="16" t="n">
        <v>315000</v>
      </c>
      <c r="G376" s="17" t="n">
        <v>1.15</v>
      </c>
      <c r="H376" s="17" t="n">
        <v>1.39</v>
      </c>
      <c r="I376" s="17" t="n">
        <v>0.9691</v>
      </c>
      <c r="J376" s="17" t="n">
        <v>0.53</v>
      </c>
      <c r="K376" s="16">
        <f>ROUND(F376/100*G376*H376*I376/J376,2)</f>
        <v/>
      </c>
      <c r="L376" s="16" t="n">
        <v>9206.950000000001</v>
      </c>
      <c r="M376" s="16">
        <f>L376-K376</f>
        <v/>
      </c>
      <c r="N376" s="15" t="inlineStr">
        <is>
          <t>bind</t>
        </is>
      </c>
      <c r="O376" s="15" t="inlineStr">
        <is>
          <t>bound</t>
        </is>
      </c>
    </row>
    <row r="377">
      <c r="A377" s="3" t="inlineStr">
        <is>
          <t>2025-10-29</t>
        </is>
      </c>
      <c r="B377" s="3" t="inlineStr">
        <is>
          <t>8cf336b7-7b11-5618-b33d-04267bbfc00f</t>
        </is>
      </c>
      <c r="C377" s="3" t="inlineStr">
        <is>
          <t>OK</t>
        </is>
      </c>
      <c r="D377" s="3" t="inlineStr">
        <is>
          <t>1987 Aston Martin DB12</t>
        </is>
      </c>
      <c r="E377" s="3" t="inlineStr">
        <is>
          <t>01 Luxury Sedan/SUV</t>
        </is>
      </c>
      <c r="F377" s="13" t="n">
        <v>690000</v>
      </c>
      <c r="G377" s="14" t="n">
        <v>0.65</v>
      </c>
      <c r="H377" s="14" t="n">
        <v>1.26</v>
      </c>
      <c r="I377" s="14" t="n">
        <v>0.9691</v>
      </c>
      <c r="J377" s="14" t="n">
        <v>0.53</v>
      </c>
      <c r="K377" s="13">
        <f>ROUND(F377/100*G377*H377*I377/J377,2)</f>
        <v/>
      </c>
      <c r="L377" s="13" t="n">
        <v>10332.98</v>
      </c>
      <c r="M377" s="13">
        <f>L377-K377</f>
        <v/>
      </c>
      <c r="N377" s="3" t="inlineStr">
        <is>
          <t>bind</t>
        </is>
      </c>
      <c r="O377" s="3" t="inlineStr">
        <is>
          <t>bound</t>
        </is>
      </c>
    </row>
    <row r="378">
      <c r="A378" s="15" t="inlineStr">
        <is>
          <t>2025-10-30</t>
        </is>
      </c>
      <c r="B378" s="15" t="inlineStr">
        <is>
          <t>54ab6720-2d1b-5fcf-af52-2685bb98ec9d</t>
        </is>
      </c>
      <c r="C378" s="15" t="inlineStr">
        <is>
          <t>IN</t>
        </is>
      </c>
      <c r="D378" s="15" t="inlineStr">
        <is>
          <t>2020 Maserati GranTurismo</t>
        </is>
      </c>
      <c r="E378" s="15" t="inlineStr">
        <is>
          <t>01 Luxury Sedan/SUV</t>
        </is>
      </c>
      <c r="F378" s="16" t="n">
        <v>275000</v>
      </c>
      <c r="G378" s="17" t="n">
        <v>0.75</v>
      </c>
      <c r="H378" s="17" t="n">
        <v>1.23</v>
      </c>
      <c r="I378" s="17" t="n">
        <v>0.9691</v>
      </c>
      <c r="J378" s="17" t="n">
        <v>0.53</v>
      </c>
      <c r="K378" s="16">
        <f>ROUND(F378/100*G378*H378*I378/J378,2)</f>
        <v/>
      </c>
      <c r="L378" s="16" t="n">
        <v>4638.66</v>
      </c>
      <c r="M378" s="16">
        <f>L378-K378</f>
        <v/>
      </c>
      <c r="N378" s="15" t="inlineStr">
        <is>
          <t>bind</t>
        </is>
      </c>
      <c r="O378" s="15" t="inlineStr">
        <is>
          <t>bound</t>
        </is>
      </c>
    </row>
    <row r="379">
      <c r="A379" s="3" t="inlineStr">
        <is>
          <t>2025-10-17</t>
        </is>
      </c>
      <c r="B379" s="3" t="inlineStr">
        <is>
          <t>f35a172f-a45a-51bb-9d4b-46d4645df068</t>
        </is>
      </c>
      <c r="C379" s="3" t="inlineStr">
        <is>
          <t>AR</t>
        </is>
      </c>
      <c r="D379" s="3" t="inlineStr">
        <is>
          <t>2023 Aston Martin DB12</t>
        </is>
      </c>
      <c r="E379" s="3" t="inlineStr">
        <is>
          <t>01 Luxury Sedan/SUV</t>
        </is>
      </c>
      <c r="F379" s="13" t="n">
        <v>410000</v>
      </c>
      <c r="G379" s="14" t="n">
        <v>0.75</v>
      </c>
      <c r="H379" s="14" t="n">
        <v>1.38</v>
      </c>
      <c r="I379" s="14" t="n">
        <v>0.9691</v>
      </c>
      <c r="J379" s="14" t="n">
        <v>0.53</v>
      </c>
      <c r="K379" s="13">
        <f>ROUND(F379/100*G379*H379*I379/J379,2)</f>
        <v/>
      </c>
      <c r="L379" s="13" t="n">
        <v>7759.2</v>
      </c>
      <c r="M379" s="13">
        <f>L379-K379</f>
        <v/>
      </c>
      <c r="N379" s="3" t="inlineStr">
        <is>
          <t>bind</t>
        </is>
      </c>
      <c r="O379" s="3" t="inlineStr">
        <is>
          <t>bound</t>
        </is>
      </c>
    </row>
    <row r="380">
      <c r="A380" s="15" t="inlineStr">
        <is>
          <t>2025-10-21</t>
        </is>
      </c>
      <c r="B380" s="15" t="inlineStr">
        <is>
          <t>ff61cb8e-6f2d-57ca-994f-7bde6cfc4a5c</t>
        </is>
      </c>
      <c r="C380" s="15" t="inlineStr">
        <is>
          <t>CO</t>
        </is>
      </c>
      <c r="D380" s="15" t="inlineStr">
        <is>
          <t>1969 Jaguar E-Type Series 1</t>
        </is>
      </c>
      <c r="E380" s="15" t="inlineStr">
        <is>
          <t>07 Post-War Classic (1946-1972)</t>
        </is>
      </c>
      <c r="F380" s="16" t="n">
        <v>1950000</v>
      </c>
      <c r="G380" s="17" t="n">
        <v>0.38</v>
      </c>
      <c r="H380" s="17" t="n">
        <v>1.1</v>
      </c>
      <c r="I380" s="17" t="n">
        <v>0.9691</v>
      </c>
      <c r="J380" s="17" t="n">
        <v>0.53</v>
      </c>
      <c r="K380" s="16">
        <f>ROUND(F380/100*G380*H380*I380/J380,2)</f>
        <v/>
      </c>
      <c r="L380" s="16" t="n">
        <v>14904.03</v>
      </c>
      <c r="M380" s="16">
        <f>L380-K380</f>
        <v/>
      </c>
      <c r="N380" s="15" t="inlineStr">
        <is>
          <t>decline</t>
        </is>
      </c>
      <c r="O380" s="15" t="inlineStr">
        <is>
          <t>indicative</t>
        </is>
      </c>
    </row>
    <row r="381">
      <c r="A381" s="3" t="inlineStr">
        <is>
          <t>2025-10-13</t>
        </is>
      </c>
      <c r="B381" s="3" t="inlineStr">
        <is>
          <t>9fa13a6b-0dff-50b1-97bb-a6c9cca34e9c</t>
        </is>
      </c>
      <c r="C381" s="3" t="inlineStr">
        <is>
          <t>ID</t>
        </is>
      </c>
      <c r="D381" s="3" t="inlineStr">
        <is>
          <t>1977 Aston Martin DB12</t>
        </is>
      </c>
      <c r="E381" s="3" t="inlineStr">
        <is>
          <t>01 Luxury Sedan/SUV</t>
        </is>
      </c>
      <c r="F381" s="13" t="n">
        <v>775000</v>
      </c>
      <c r="G381" s="14" t="n">
        <v>0.65</v>
      </c>
      <c r="H381" s="14" t="n">
        <v>0.99</v>
      </c>
      <c r="I381" s="14" t="n">
        <v>0.9691</v>
      </c>
      <c r="J381" s="14" t="n">
        <v>0.53</v>
      </c>
      <c r="K381" s="13">
        <f>ROUND(F381/100*G381*H381*I381/J381,2)</f>
        <v/>
      </c>
      <c r="L381" s="13" t="n">
        <v>9118.91</v>
      </c>
      <c r="M381" s="13">
        <f>L381-K381</f>
        <v/>
      </c>
      <c r="N381" s="3" t="inlineStr">
        <is>
          <t>refer</t>
        </is>
      </c>
      <c r="O381" s="3" t="inlineStr">
        <is>
          <t>indicative</t>
        </is>
      </c>
    </row>
    <row r="382">
      <c r="A382" s="15" t="inlineStr">
        <is>
          <t>2025-10-22</t>
        </is>
      </c>
      <c r="B382" s="15" t="inlineStr">
        <is>
          <t>946eeba3-25c3-538e-911d-be3fcd0e0d0b</t>
        </is>
      </c>
      <c r="C382" s="15" t="inlineStr">
        <is>
          <t>IL</t>
        </is>
      </c>
      <c r="D382" s="15" t="inlineStr">
        <is>
          <t>1971 Porsche 911 Turbo S</t>
        </is>
      </c>
      <c r="E382" s="15" t="inlineStr">
        <is>
          <t>01 Luxury Sedan/SUV</t>
        </is>
      </c>
      <c r="F382" s="16" t="n">
        <v>715000</v>
      </c>
      <c r="G382" s="17" t="n">
        <v>0.65</v>
      </c>
      <c r="H382" s="17" t="n">
        <v>1.36</v>
      </c>
      <c r="I382" s="17" t="n">
        <v>0.9691</v>
      </c>
      <c r="J382" s="17" t="n">
        <v>0.53</v>
      </c>
      <c r="K382" s="16">
        <f>ROUND(F382/100*G382*H382*I382/J382,2)</f>
        <v/>
      </c>
      <c r="L382" s="16" t="n">
        <v>11557.16</v>
      </c>
      <c r="M382" s="16">
        <f>L382-K382</f>
        <v/>
      </c>
      <c r="N382" s="15" t="inlineStr">
        <is>
          <t>bind</t>
        </is>
      </c>
      <c r="O382" s="15" t="inlineStr">
        <is>
          <t>bound</t>
        </is>
      </c>
    </row>
    <row r="383">
      <c r="A383" s="3" t="inlineStr">
        <is>
          <t>2025-10-23</t>
        </is>
      </c>
      <c r="B383" s="3" t="inlineStr">
        <is>
          <t>3d749332-392d-5cb1-b3cd-70f0c23fd6ff</t>
        </is>
      </c>
      <c r="C383" s="3" t="inlineStr">
        <is>
          <t>VA</t>
        </is>
      </c>
      <c r="D383" s="3" t="inlineStr">
        <is>
          <t>1983 Lamborghini Huracan EVO</t>
        </is>
      </c>
      <c r="E383" s="3" t="inlineStr">
        <is>
          <t>03 Supercar</t>
        </is>
      </c>
      <c r="F383" s="13" t="n">
        <v>650000</v>
      </c>
      <c r="G383" s="14" t="n">
        <v>0.95</v>
      </c>
      <c r="H383" s="14" t="n">
        <v>1.09</v>
      </c>
      <c r="I383" s="14" t="n">
        <v>0.9691</v>
      </c>
      <c r="J383" s="14" t="n">
        <v>0.53</v>
      </c>
      <c r="K383" s="13">
        <f>ROUND(F383/100*G383*H383*I383/J383,2)</f>
        <v/>
      </c>
      <c r="L383" s="13" t="n">
        <v>12307.11</v>
      </c>
      <c r="M383" s="13">
        <f>L383-K383</f>
        <v/>
      </c>
      <c r="N383" s="3" t="inlineStr">
        <is>
          <t>bind</t>
        </is>
      </c>
      <c r="O383" s="3" t="inlineStr">
        <is>
          <t>bound</t>
        </is>
      </c>
    </row>
    <row r="384">
      <c r="A384" s="15" t="inlineStr">
        <is>
          <t>2025-10-03</t>
        </is>
      </c>
      <c r="B384" s="15" t="inlineStr">
        <is>
          <t>94df35b7-b398-5988-8d58-ab0e2c1566e2</t>
        </is>
      </c>
      <c r="C384" s="15" t="inlineStr">
        <is>
          <t>WI</t>
        </is>
      </c>
      <c r="D384" s="15" t="inlineStr">
        <is>
          <t>2020 Maserati GranTurismo</t>
        </is>
      </c>
      <c r="E384" s="15" t="inlineStr">
        <is>
          <t>01 Luxury Sedan/SUV</t>
        </is>
      </c>
      <c r="F384" s="16" t="n">
        <v>465000</v>
      </c>
      <c r="G384" s="17" t="n">
        <v>0.75</v>
      </c>
      <c r="H384" s="17" t="n">
        <v>1.2</v>
      </c>
      <c r="I384" s="17" t="n">
        <v>0.9691</v>
      </c>
      <c r="J384" s="17" t="n">
        <v>0.53</v>
      </c>
      <c r="K384" s="16">
        <f>ROUND(F384/100*G384*H384*I384/J384,2)</f>
        <v/>
      </c>
      <c r="L384" s="16" t="n">
        <v>7652.24</v>
      </c>
      <c r="M384" s="16">
        <f>L384-K384</f>
        <v/>
      </c>
      <c r="N384" s="15" t="inlineStr">
        <is>
          <t>bind</t>
        </is>
      </c>
      <c r="O384" s="15" t="inlineStr">
        <is>
          <t>bound</t>
        </is>
      </c>
    </row>
    <row r="385">
      <c r="A385" s="3" t="inlineStr">
        <is>
          <t>2025-10-11</t>
        </is>
      </c>
      <c r="B385" s="3" t="inlineStr">
        <is>
          <t>8e561a76-b2f2-51ee-92de-99b6bada33d5</t>
        </is>
      </c>
      <c r="C385" s="3" t="inlineStr">
        <is>
          <t>NM</t>
        </is>
      </c>
      <c r="D385" s="3" t="inlineStr">
        <is>
          <t>2001 Mercedes-Benz AMG GT</t>
        </is>
      </c>
      <c r="E385" s="3" t="inlineStr">
        <is>
          <t>01 Luxury Sedan/SUV</t>
        </is>
      </c>
      <c r="F385" s="13" t="n">
        <v>490000</v>
      </c>
      <c r="G385" s="14" t="n">
        <v>0.75</v>
      </c>
      <c r="H385" s="14" t="n">
        <v>1.28</v>
      </c>
      <c r="I385" s="14" t="n">
        <v>0.9691</v>
      </c>
      <c r="J385" s="14" t="n">
        <v>0.53</v>
      </c>
      <c r="K385" s="13">
        <f>ROUND(F385/100*G385*H385*I385/J385,2)</f>
        <v/>
      </c>
      <c r="L385" s="13" t="n">
        <v>8601.219999999999</v>
      </c>
      <c r="M385" s="13">
        <f>L385-K385</f>
        <v/>
      </c>
      <c r="N385" s="3" t="inlineStr">
        <is>
          <t>bind</t>
        </is>
      </c>
      <c r="O385" s="3" t="inlineStr">
        <is>
          <t>bound</t>
        </is>
      </c>
    </row>
    <row r="386">
      <c r="A386" s="15" t="inlineStr">
        <is>
          <t>2025-10-19</t>
        </is>
      </c>
      <c r="B386" s="15" t="inlineStr">
        <is>
          <t>a925e863-e10c-5928-af4b-27055ceafb2c</t>
        </is>
      </c>
      <c r="C386" s="15" t="inlineStr">
        <is>
          <t>NY</t>
        </is>
      </c>
      <c r="D386" s="15" t="inlineStr">
        <is>
          <t>1973 Ferrari SF90 Stradale</t>
        </is>
      </c>
      <c r="E386" s="15" t="inlineStr">
        <is>
          <t>03 Supercar</t>
        </is>
      </c>
      <c r="F386" s="16" t="n">
        <v>1255000</v>
      </c>
      <c r="G386" s="17" t="n">
        <v>0.8</v>
      </c>
      <c r="H386" s="17" t="n">
        <v>1.28</v>
      </c>
      <c r="I386" s="17" t="n">
        <v>0.9691</v>
      </c>
      <c r="J386" s="17" t="n">
        <v>0.53</v>
      </c>
      <c r="K386" s="16">
        <f>ROUND(F386/100*G386*H386*I386/J386,2)</f>
        <v/>
      </c>
      <c r="L386" s="16" t="n">
        <v>23498.3</v>
      </c>
      <c r="M386" s="16">
        <f>L386-K386</f>
        <v/>
      </c>
      <c r="N386" s="15" t="inlineStr">
        <is>
          <t>bind</t>
        </is>
      </c>
      <c r="O386" s="15" t="inlineStr">
        <is>
          <t>bound</t>
        </is>
      </c>
    </row>
    <row r="387">
      <c r="A387" s="3" t="inlineStr">
        <is>
          <t>2025-10-03</t>
        </is>
      </c>
      <c r="B387" s="3" t="inlineStr">
        <is>
          <t>d72da8f3-1411-5c30-b6c8-7ed18c0ca0d7</t>
        </is>
      </c>
      <c r="C387" s="3" t="inlineStr">
        <is>
          <t>OH</t>
        </is>
      </c>
      <c r="D387" s="3" t="inlineStr">
        <is>
          <t>1966 Mercedes-Benz 280SL Pagoda</t>
        </is>
      </c>
      <c r="E387" s="3" t="inlineStr">
        <is>
          <t>07 Post-War Classic (1946-1972)</t>
        </is>
      </c>
      <c r="F387" s="13" t="n">
        <v>530000</v>
      </c>
      <c r="G387" s="14" t="n">
        <v>0.43</v>
      </c>
      <c r="H387" s="14" t="n">
        <v>1.39</v>
      </c>
      <c r="I387" s="14" t="n">
        <v>0.9691</v>
      </c>
      <c r="J387" s="14" t="n">
        <v>0.53</v>
      </c>
      <c r="K387" s="13">
        <f>ROUND(F387/100*G387*H387*I387/J387,2)</f>
        <v/>
      </c>
      <c r="L387" s="13" t="n">
        <v>5792.31</v>
      </c>
      <c r="M387" s="13">
        <f>L387-K387</f>
        <v/>
      </c>
      <c r="N387" s="3" t="inlineStr">
        <is>
          <t>bind</t>
        </is>
      </c>
      <c r="O387" s="3" t="inlineStr">
        <is>
          <t>bound</t>
        </is>
      </c>
    </row>
    <row r="388">
      <c r="A388" s="15" t="inlineStr">
        <is>
          <t>2025-10-21</t>
        </is>
      </c>
      <c r="B388" s="15" t="inlineStr">
        <is>
          <t>9d692ec3-0f44-55f8-9a72-6261c6dd13c4</t>
        </is>
      </c>
      <c r="C388" s="15" t="inlineStr">
        <is>
          <t>RI</t>
        </is>
      </c>
      <c r="D388" s="15" t="inlineStr">
        <is>
          <t>2011 Ferrari 296 GTB</t>
        </is>
      </c>
      <c r="E388" s="15" t="inlineStr">
        <is>
          <t>03 Supercar</t>
        </is>
      </c>
      <c r="F388" s="16" t="n">
        <v>250000</v>
      </c>
      <c r="G388" s="17" t="n">
        <v>1.15</v>
      </c>
      <c r="H388" s="17" t="n">
        <v>1.37</v>
      </c>
      <c r="I388" s="17" t="n">
        <v>0.9691</v>
      </c>
      <c r="J388" s="17" t="n">
        <v>0.53</v>
      </c>
      <c r="K388" s="16">
        <f>ROUND(F388/100*G388*H388*I388/J388,2)</f>
        <v/>
      </c>
      <c r="L388" s="16" t="n">
        <v>7201.96</v>
      </c>
      <c r="M388" s="16">
        <f>L388-K388</f>
        <v/>
      </c>
      <c r="N388" s="15" t="inlineStr">
        <is>
          <t>bind</t>
        </is>
      </c>
      <c r="O388" s="15" t="inlineStr">
        <is>
          <t>bound</t>
        </is>
      </c>
    </row>
    <row r="389">
      <c r="A389" s="3" t="inlineStr">
        <is>
          <t>2025-10-11</t>
        </is>
      </c>
      <c r="B389" s="3" t="inlineStr">
        <is>
          <t>d10efc5a-d319-522b-9bd7-d0a2d91e070e</t>
        </is>
      </c>
      <c r="C389" s="3" t="inlineStr">
        <is>
          <t>SC</t>
        </is>
      </c>
      <c r="D389" s="3" t="inlineStr">
        <is>
          <t>1966 Mercedes-Benz AMG GT</t>
        </is>
      </c>
      <c r="E389" s="3" t="inlineStr">
        <is>
          <t>01 Luxury Sedan/SUV</t>
        </is>
      </c>
      <c r="F389" s="13" t="n">
        <v>505000</v>
      </c>
      <c r="G389" s="14" t="n">
        <v>0.65</v>
      </c>
      <c r="H389" s="14" t="n">
        <v>1.24</v>
      </c>
      <c r="I389" s="14" t="n">
        <v>0.9691</v>
      </c>
      <c r="J389" s="14" t="n">
        <v>0.53</v>
      </c>
      <c r="K389" s="13">
        <f>ROUND(F389/100*G389*H389*I389/J389,2)</f>
        <v/>
      </c>
      <c r="L389" s="13" t="n">
        <v>7442.5</v>
      </c>
      <c r="M389" s="13">
        <f>L389-K389</f>
        <v/>
      </c>
      <c r="N389" s="3" t="inlineStr">
        <is>
          <t>bind</t>
        </is>
      </c>
      <c r="O389" s="3" t="inlineStr">
        <is>
          <t>bound</t>
        </is>
      </c>
    </row>
    <row r="390">
      <c r="A390" s="15" t="inlineStr">
        <is>
          <t>2025-10-26</t>
        </is>
      </c>
      <c r="B390" s="15" t="inlineStr">
        <is>
          <t>c6aa000a-338e-5085-a705-dc70c653bc7a</t>
        </is>
      </c>
      <c r="C390" s="15" t="inlineStr">
        <is>
          <t>IL</t>
        </is>
      </c>
      <c r="D390" s="15" t="inlineStr">
        <is>
          <t>2005 Maserati GranTurismo</t>
        </is>
      </c>
      <c r="E390" s="15" t="inlineStr">
        <is>
          <t>01 Luxury Sedan/SUV</t>
        </is>
      </c>
      <c r="F390" s="16" t="n">
        <v>480000</v>
      </c>
      <c r="G390" s="17" t="n">
        <v>0.75</v>
      </c>
      <c r="H390" s="17" t="n">
        <v>1.36</v>
      </c>
      <c r="I390" s="17" t="n">
        <v>0.9691</v>
      </c>
      <c r="J390" s="17" t="n">
        <v>0.53</v>
      </c>
      <c r="K390" s="16">
        <f>ROUND(F390/100*G390*H390*I390/J390,2)</f>
        <v/>
      </c>
      <c r="L390" s="16" t="n">
        <v>8952.290000000001</v>
      </c>
      <c r="M390" s="16">
        <f>L390-K390</f>
        <v/>
      </c>
      <c r="N390" s="15" t="inlineStr">
        <is>
          <t>bind</t>
        </is>
      </c>
      <c r="O390" s="15" t="inlineStr">
        <is>
          <t>bound</t>
        </is>
      </c>
    </row>
    <row r="391">
      <c r="A391" s="3" t="inlineStr">
        <is>
          <t>2025-10-19</t>
        </is>
      </c>
      <c r="B391" s="3" t="inlineStr">
        <is>
          <t>ae7c931e-d939-5db9-b6de-b683ac21affc</t>
        </is>
      </c>
      <c r="C391" s="3" t="inlineStr">
        <is>
          <t>FL</t>
        </is>
      </c>
      <c r="D391" s="3" t="inlineStr">
        <is>
          <t>1966 Jaguar E-Type Series 1</t>
        </is>
      </c>
      <c r="E391" s="3" t="inlineStr">
        <is>
          <t>07 Post-War Classic (1946-1972)</t>
        </is>
      </c>
      <c r="F391" s="13" t="n">
        <v>450000</v>
      </c>
      <c r="G391" s="14" t="n">
        <v>0.48</v>
      </c>
      <c r="H391" s="14" t="n">
        <v>1.42</v>
      </c>
      <c r="I391" s="14" t="n">
        <v>0.9691</v>
      </c>
      <c r="J391" s="14" t="n">
        <v>0.53</v>
      </c>
      <c r="K391" s="13">
        <f>ROUND(F391/100*G391*H391*I391/J391,2)</f>
        <v/>
      </c>
      <c r="L391" s="13" t="n">
        <v>5608.35</v>
      </c>
      <c r="M391" s="13">
        <f>L391-K391</f>
        <v/>
      </c>
      <c r="N391" s="3" t="inlineStr">
        <is>
          <t>bind</t>
        </is>
      </c>
      <c r="O391" s="3" t="inlineStr">
        <is>
          <t>bound</t>
        </is>
      </c>
    </row>
    <row r="392">
      <c r="A392" s="15" t="inlineStr">
        <is>
          <t>2025-10-10</t>
        </is>
      </c>
      <c r="B392" s="15" t="inlineStr">
        <is>
          <t>a2af63db-6bcf-5e14-94e5-2b1ad1f0cd38</t>
        </is>
      </c>
      <c r="C392" s="15" t="inlineStr">
        <is>
          <t>RI</t>
        </is>
      </c>
      <c r="D392" s="15" t="inlineStr">
        <is>
          <t>2016 Aston Martin DB5</t>
        </is>
      </c>
      <c r="E392" s="15" t="inlineStr">
        <is>
          <t>07 Post-War Classic (1946-1972)</t>
        </is>
      </c>
      <c r="F392" s="16" t="n">
        <v>1340000</v>
      </c>
      <c r="G392" s="17" t="n">
        <v>0.38</v>
      </c>
      <c r="H392" s="17" t="n">
        <v>1.37</v>
      </c>
      <c r="I392" s="17" t="n">
        <v>0.9691</v>
      </c>
      <c r="J392" s="17" t="n">
        <v>0.53</v>
      </c>
      <c r="K392" s="16">
        <f>ROUND(F392/100*G392*H392*I392/J392,2)</f>
        <v/>
      </c>
      <c r="L392" s="16" t="n">
        <v>12755.62</v>
      </c>
      <c r="M392" s="16">
        <f>L392-K392</f>
        <v/>
      </c>
      <c r="N392" s="15" t="inlineStr">
        <is>
          <t>bind</t>
        </is>
      </c>
      <c r="O392" s="15" t="inlineStr">
        <is>
          <t>bound</t>
        </is>
      </c>
    </row>
    <row r="393">
      <c r="A393" s="3" t="inlineStr">
        <is>
          <t>2025-10-09</t>
        </is>
      </c>
      <c r="B393" s="3" t="inlineStr">
        <is>
          <t>e2d7aae8-0e74-5b8c-a5ec-4f94947e826f</t>
        </is>
      </c>
      <c r="C393" s="3" t="inlineStr">
        <is>
          <t>AZ</t>
        </is>
      </c>
      <c r="D393" s="3" t="inlineStr">
        <is>
          <t>1967 Maserati GranTurismo</t>
        </is>
      </c>
      <c r="E393" s="3" t="inlineStr">
        <is>
          <t>01 Luxury Sedan/SUV</t>
        </is>
      </c>
      <c r="F393" s="13" t="n">
        <v>415000</v>
      </c>
      <c r="G393" s="14" t="n">
        <v>0.75</v>
      </c>
      <c r="H393" s="14" t="n">
        <v>1.01</v>
      </c>
      <c r="I393" s="14" t="n">
        <v>0.9691</v>
      </c>
      <c r="J393" s="14" t="n">
        <v>0.53</v>
      </c>
      <c r="K393" s="13">
        <f>ROUND(F393/100*G393*H393*I393/J393,2)</f>
        <v/>
      </c>
      <c r="L393" s="13" t="n">
        <v>5748.09</v>
      </c>
      <c r="M393" s="13">
        <f>L393-K393</f>
        <v/>
      </c>
      <c r="N393" s="3" t="inlineStr">
        <is>
          <t>bind</t>
        </is>
      </c>
      <c r="O393" s="3" t="inlineStr">
        <is>
          <t>bound</t>
        </is>
      </c>
    </row>
    <row r="394">
      <c r="A394" s="15" t="inlineStr">
        <is>
          <t>2025-10-23</t>
        </is>
      </c>
      <c r="B394" s="15" t="inlineStr">
        <is>
          <t>2396f50b-15fe-5e2f-83ad-f73d20433616</t>
        </is>
      </c>
      <c r="C394" s="15" t="inlineStr">
        <is>
          <t>MD</t>
        </is>
      </c>
      <c r="D394" s="15" t="inlineStr">
        <is>
          <t>1981 Bentley Continental GT</t>
        </is>
      </c>
      <c r="E394" s="15" t="inlineStr">
        <is>
          <t>01 Luxury Sedan/SUV</t>
        </is>
      </c>
      <c r="F394" s="16" t="n">
        <v>385000</v>
      </c>
      <c r="G394" s="17" t="n">
        <v>0.75</v>
      </c>
      <c r="H394" s="17" t="n">
        <v>0.95</v>
      </c>
      <c r="I394" s="17" t="n">
        <v>0.9691</v>
      </c>
      <c r="J394" s="17" t="n">
        <v>0.53</v>
      </c>
      <c r="K394" s="16">
        <f>ROUND(F394/100*G394*H394*I394/J394,2)</f>
        <v/>
      </c>
      <c r="L394" s="16" t="n">
        <v>5015.78</v>
      </c>
      <c r="M394" s="16">
        <f>L394-K394</f>
        <v/>
      </c>
      <c r="N394" s="15" t="inlineStr">
        <is>
          <t>bind</t>
        </is>
      </c>
      <c r="O394" s="15" t="inlineStr">
        <is>
          <t>bound</t>
        </is>
      </c>
    </row>
    <row r="395">
      <c r="A395" s="3" t="inlineStr">
        <is>
          <t>2025-10-17</t>
        </is>
      </c>
      <c r="B395" s="3" t="inlineStr">
        <is>
          <t>e5afa345-625a-55fd-88b5-f59632537c15</t>
        </is>
      </c>
      <c r="C395" s="3" t="inlineStr">
        <is>
          <t>CO</t>
        </is>
      </c>
      <c r="D395" s="3" t="inlineStr">
        <is>
          <t>1971 Bentley Continental GT</t>
        </is>
      </c>
      <c r="E395" s="3" t="inlineStr">
        <is>
          <t>01 Luxury Sedan/SUV</t>
        </is>
      </c>
      <c r="F395" s="13" t="n">
        <v>860000</v>
      </c>
      <c r="G395" s="14" t="n">
        <v>0.65</v>
      </c>
      <c r="H395" s="14" t="n">
        <v>1.1</v>
      </c>
      <c r="I395" s="14" t="n">
        <v>0.9691</v>
      </c>
      <c r="J395" s="14" t="n">
        <v>0.53</v>
      </c>
      <c r="K395" s="13">
        <f>ROUND(F395/100*G395*H395*I395/J395,2)</f>
        <v/>
      </c>
      <c r="L395" s="13" t="n">
        <v>11243.39</v>
      </c>
      <c r="M395" s="13">
        <f>L395-K395</f>
        <v/>
      </c>
      <c r="N395" s="3" t="inlineStr">
        <is>
          <t>bind</t>
        </is>
      </c>
      <c r="O395" s="3" t="inlineStr">
        <is>
          <t>bound</t>
        </is>
      </c>
    </row>
    <row r="396">
      <c r="A396" s="15" t="inlineStr">
        <is>
          <t>2025-10-15</t>
        </is>
      </c>
      <c r="B396" s="15" t="inlineStr">
        <is>
          <t>bbd59028-5775-54b0-9985-0a3c447666b4</t>
        </is>
      </c>
      <c r="C396" s="15" t="inlineStr">
        <is>
          <t>WY</t>
        </is>
      </c>
      <c r="D396" s="15" t="inlineStr">
        <is>
          <t>1974 Porsche 911 Turbo S</t>
        </is>
      </c>
      <c r="E396" s="15" t="inlineStr">
        <is>
          <t>01 Luxury Sedan/SUV</t>
        </is>
      </c>
      <c r="F396" s="16" t="n">
        <v>270000</v>
      </c>
      <c r="G396" s="17" t="n">
        <v>0.75</v>
      </c>
      <c r="H396" s="17" t="n">
        <v>1.07</v>
      </c>
      <c r="I396" s="17" t="n">
        <v>0.9691</v>
      </c>
      <c r="J396" s="17" t="n">
        <v>0.53</v>
      </c>
      <c r="K396" s="16">
        <f>ROUND(F396/100*G396*H396*I396/J396,2)</f>
        <v/>
      </c>
      <c r="L396" s="16" t="n">
        <v>3961.88</v>
      </c>
      <c r="M396" s="16">
        <f>L396-K396</f>
        <v/>
      </c>
      <c r="N396" s="15" t="inlineStr">
        <is>
          <t>bind</t>
        </is>
      </c>
      <c r="O396" s="15" t="inlineStr">
        <is>
          <t>bound</t>
        </is>
      </c>
    </row>
    <row r="397">
      <c r="A397" s="3" t="inlineStr">
        <is>
          <t>2025-10-09</t>
        </is>
      </c>
      <c r="B397" s="3" t="inlineStr">
        <is>
          <t>fb0d35c5-6ae8-59a9-a907-8eb29e2c6662</t>
        </is>
      </c>
      <c r="C397" s="3" t="inlineStr">
        <is>
          <t>NY</t>
        </is>
      </c>
      <c r="D397" s="3" t="inlineStr">
        <is>
          <t>1975 Aston Martin DB5</t>
        </is>
      </c>
      <c r="E397" s="3" t="inlineStr">
        <is>
          <t>07 Post-War Classic (1946-1972)</t>
        </is>
      </c>
      <c r="F397" s="13" t="n">
        <v>1480000</v>
      </c>
      <c r="G397" s="14" t="n">
        <v>0.38</v>
      </c>
      <c r="H397" s="14" t="n">
        <v>1.28</v>
      </c>
      <c r="I397" s="14" t="n">
        <v>0.9691</v>
      </c>
      <c r="J397" s="14" t="n">
        <v>0.53</v>
      </c>
      <c r="K397" s="13">
        <f>ROUND(F397/100*G397*H397*I397/J397,2)</f>
        <v/>
      </c>
      <c r="L397" s="13" t="n">
        <v>13162.79</v>
      </c>
      <c r="M397" s="13">
        <f>L397-K397</f>
        <v/>
      </c>
      <c r="N397" s="3" t="inlineStr">
        <is>
          <t>bind</t>
        </is>
      </c>
      <c r="O397" s="3" t="inlineStr">
        <is>
          <t>bound</t>
        </is>
      </c>
    </row>
    <row r="398">
      <c r="A398" s="15" t="inlineStr">
        <is>
          <t>2025-10-24</t>
        </is>
      </c>
      <c r="B398" s="15" t="inlineStr">
        <is>
          <t>f3008602-02c3-59c0-a2d9-65c9c378f1ff</t>
        </is>
      </c>
      <c r="C398" s="15" t="inlineStr">
        <is>
          <t>IL</t>
        </is>
      </c>
      <c r="D398" s="15" t="inlineStr">
        <is>
          <t>1993 Aston Martin DB12</t>
        </is>
      </c>
      <c r="E398" s="15" t="inlineStr">
        <is>
          <t>01 Luxury Sedan/SUV</t>
        </is>
      </c>
      <c r="F398" s="16" t="n">
        <v>625000</v>
      </c>
      <c r="G398" s="17" t="n">
        <v>0.65</v>
      </c>
      <c r="H398" s="17" t="n">
        <v>1.36</v>
      </c>
      <c r="I398" s="17" t="n">
        <v>0.9691</v>
      </c>
      <c r="J398" s="17" t="n">
        <v>0.53</v>
      </c>
      <c r="K398" s="16">
        <f>ROUND(F398/100*G398*H398*I398/J398,2)</f>
        <v/>
      </c>
      <c r="L398" s="16" t="n">
        <v>10102.41</v>
      </c>
      <c r="M398" s="16">
        <f>L398-K398</f>
        <v/>
      </c>
      <c r="N398" s="15" t="inlineStr">
        <is>
          <t>bind</t>
        </is>
      </c>
      <c r="O398" s="15" t="inlineStr">
        <is>
          <t>bound</t>
        </is>
      </c>
    </row>
    <row r="399">
      <c r="A399" s="3" t="inlineStr">
        <is>
          <t>2025-10-24</t>
        </is>
      </c>
      <c r="B399" s="3" t="inlineStr">
        <is>
          <t>610ce2c4-92b7-50a6-aa0f-0f020a049767</t>
        </is>
      </c>
      <c r="C399" s="3" t="inlineStr">
        <is>
          <t>CA</t>
        </is>
      </c>
      <c r="D399" s="3" t="inlineStr">
        <is>
          <t>2006 Porsche 911 Turbo S</t>
        </is>
      </c>
      <c r="E399" s="3" t="inlineStr">
        <is>
          <t>01 Luxury Sedan/SUV</t>
        </is>
      </c>
      <c r="F399" s="13" t="n">
        <v>135000</v>
      </c>
      <c r="G399" s="14" t="n">
        <v>0.92</v>
      </c>
      <c r="H399" s="14" t="n">
        <v>1.35</v>
      </c>
      <c r="I399" s="14" t="n">
        <v>0.9691</v>
      </c>
      <c r="J399" s="14" t="n">
        <v>0.53</v>
      </c>
      <c r="K399" s="13">
        <f>ROUND(F399/100*G399*H399*I399/J399,2)</f>
        <v/>
      </c>
      <c r="L399" s="13" t="n">
        <v>3065.83</v>
      </c>
      <c r="M399" s="13">
        <f>L399-K399</f>
        <v/>
      </c>
      <c r="N399" s="3" t="inlineStr">
        <is>
          <t>bind</t>
        </is>
      </c>
      <c r="O399" s="3" t="inlineStr">
        <is>
          <t>bound</t>
        </is>
      </c>
    </row>
    <row r="400">
      <c r="A400" s="15" t="inlineStr">
        <is>
          <t>2025-10-25</t>
        </is>
      </c>
      <c r="B400" s="15" t="inlineStr">
        <is>
          <t>edd9d459-50f5-5d6c-9b81-3f31daca7252</t>
        </is>
      </c>
      <c r="C400" s="15" t="inlineStr">
        <is>
          <t>HI</t>
        </is>
      </c>
      <c r="D400" s="15" t="inlineStr">
        <is>
          <t>2007 Porsche 911 Turbo S</t>
        </is>
      </c>
      <c r="E400" s="15" t="inlineStr">
        <is>
          <t>01 Luxury Sedan/SUV</t>
        </is>
      </c>
      <c r="F400" s="16" t="n">
        <v>380000</v>
      </c>
      <c r="G400" s="17" t="n">
        <v>0.75</v>
      </c>
      <c r="H400" s="17" t="n">
        <v>1.3</v>
      </c>
      <c r="I400" s="17" t="n">
        <v>0.9691</v>
      </c>
      <c r="J400" s="17" t="n">
        <v>0.53</v>
      </c>
      <c r="K400" s="16">
        <f>ROUND(F400/100*G400*H400*I400/J400,2)</f>
        <v/>
      </c>
      <c r="L400" s="16" t="n">
        <v>6774.56</v>
      </c>
      <c r="M400" s="16">
        <f>L400-K400</f>
        <v/>
      </c>
      <c r="N400" s="15" t="inlineStr">
        <is>
          <t>bind</t>
        </is>
      </c>
      <c r="O400" s="15" t="inlineStr">
        <is>
          <t>bound</t>
        </is>
      </c>
    </row>
    <row r="401">
      <c r="A401" s="3" t="inlineStr">
        <is>
          <t>2025-10-19</t>
        </is>
      </c>
      <c r="B401" s="3" t="inlineStr">
        <is>
          <t>4b9f2e32-f140-5142-98ef-3c2efd6f7f68</t>
        </is>
      </c>
      <c r="C401" s="3" t="inlineStr">
        <is>
          <t>TX</t>
        </is>
      </c>
      <c r="D401" s="3" t="inlineStr">
        <is>
          <t>1969 Ferrari 296 GTB</t>
        </is>
      </c>
      <c r="E401" s="3" t="inlineStr">
        <is>
          <t>03 Supercar</t>
        </is>
      </c>
      <c r="F401" s="13" t="n">
        <v>740000</v>
      </c>
      <c r="G401" s="14" t="n">
        <v>0.95</v>
      </c>
      <c r="H401" s="14" t="n">
        <v>1.15</v>
      </c>
      <c r="I401" s="14" t="n">
        <v>0.9691</v>
      </c>
      <c r="J401" s="14" t="n">
        <v>0.53</v>
      </c>
      <c r="K401" s="13">
        <f>ROUND(F401/100*G401*H401*I401/J401,2)</f>
        <v/>
      </c>
      <c r="L401" s="13" t="n">
        <v>14782.43</v>
      </c>
      <c r="M401" s="13">
        <f>L401-K401</f>
        <v/>
      </c>
      <c r="N401" s="3" t="inlineStr">
        <is>
          <t>bind</t>
        </is>
      </c>
      <c r="O401" s="3" t="inlineStr">
        <is>
          <t>bound</t>
        </is>
      </c>
    </row>
    <row r="402">
      <c r="A402" s="15" t="inlineStr">
        <is>
          <t>2025-10-05</t>
        </is>
      </c>
      <c r="B402" s="15" t="inlineStr">
        <is>
          <t>02b0cfd7-fd94-5d8b-ade1-2b96df4f01ac</t>
        </is>
      </c>
      <c r="C402" s="15" t="inlineStr">
        <is>
          <t>NY</t>
        </is>
      </c>
      <c r="D402" s="15" t="inlineStr">
        <is>
          <t>1971 Jaguar E-Type Series 1</t>
        </is>
      </c>
      <c r="E402" s="15" t="inlineStr">
        <is>
          <t>07 Post-War Classic (1946-1972)</t>
        </is>
      </c>
      <c r="F402" s="16" t="n">
        <v>335000</v>
      </c>
      <c r="G402" s="17" t="n">
        <v>0.48</v>
      </c>
      <c r="H402" s="17" t="n">
        <v>1.28</v>
      </c>
      <c r="I402" s="17" t="n">
        <v>0.9691</v>
      </c>
      <c r="J402" s="17" t="n">
        <v>0.53</v>
      </c>
      <c r="K402" s="16">
        <f>ROUND(F402/100*G402*H402*I402/J402,2)</f>
        <v/>
      </c>
      <c r="L402" s="16" t="n">
        <v>3763.47</v>
      </c>
      <c r="M402" s="16">
        <f>L402-K402</f>
        <v/>
      </c>
      <c r="N402" s="15" t="inlineStr">
        <is>
          <t>bind</t>
        </is>
      </c>
      <c r="O402" s="15" t="inlineStr">
        <is>
          <t>bound</t>
        </is>
      </c>
    </row>
    <row r="403">
      <c r="A403" s="3" t="inlineStr">
        <is>
          <t>2025-10-04</t>
        </is>
      </c>
      <c r="B403" s="3" t="inlineStr">
        <is>
          <t>94746198-edd6-5a52-84e2-31d342134d89</t>
        </is>
      </c>
      <c r="C403" s="3" t="inlineStr">
        <is>
          <t>MN</t>
        </is>
      </c>
      <c r="D403" s="3" t="inlineStr">
        <is>
          <t>1983 Aston Martin DB12</t>
        </is>
      </c>
      <c r="E403" s="3" t="inlineStr">
        <is>
          <t>01 Luxury Sedan/SUV</t>
        </is>
      </c>
      <c r="F403" s="13" t="n">
        <v>250000</v>
      </c>
      <c r="G403" s="14" t="n">
        <v>0.75</v>
      </c>
      <c r="H403" s="14" t="n">
        <v>1.32</v>
      </c>
      <c r="I403" s="14" t="n">
        <v>0.9691</v>
      </c>
      <c r="J403" s="14" t="n">
        <v>0.53</v>
      </c>
      <c r="K403" s="13">
        <f>ROUND(F403/100*G403*H403*I403/J403,2)</f>
        <v/>
      </c>
      <c r="L403" s="13" t="n">
        <v>4525.51</v>
      </c>
      <c r="M403" s="13">
        <f>L403-K403</f>
        <v/>
      </c>
      <c r="N403" s="3" t="inlineStr">
        <is>
          <t>bind</t>
        </is>
      </c>
      <c r="O403" s="3" t="inlineStr">
        <is>
          <t>bound</t>
        </is>
      </c>
    </row>
    <row r="404">
      <c r="A404" s="15" t="inlineStr">
        <is>
          <t>2025-10-11</t>
        </is>
      </c>
      <c r="B404" s="15" t="inlineStr">
        <is>
          <t>02f20ff3-f5eb-50f2-8352-c62c14df26d4</t>
        </is>
      </c>
      <c r="C404" s="15" t="inlineStr">
        <is>
          <t>VT</t>
        </is>
      </c>
      <c r="D404" s="15" t="inlineStr">
        <is>
          <t>1999 Maserati GranTurismo</t>
        </is>
      </c>
      <c r="E404" s="15" t="inlineStr">
        <is>
          <t>01 Luxury Sedan/SUV</t>
        </is>
      </c>
      <c r="F404" s="16" t="n">
        <v>650000</v>
      </c>
      <c r="G404" s="17" t="n">
        <v>0.65</v>
      </c>
      <c r="H404" s="17" t="n">
        <v>1.22</v>
      </c>
      <c r="I404" s="17" t="n">
        <v>0.9691</v>
      </c>
      <c r="J404" s="17" t="n">
        <v>0.53</v>
      </c>
      <c r="K404" s="16">
        <f>ROUND(F404/100*G404*H404*I404/J404,2)</f>
        <v/>
      </c>
      <c r="L404" s="16" t="n">
        <v>9424.950000000001</v>
      </c>
      <c r="M404" s="16">
        <f>L404-K404</f>
        <v/>
      </c>
      <c r="N404" s="15" t="inlineStr">
        <is>
          <t>bind</t>
        </is>
      </c>
      <c r="O404" s="15" t="inlineStr">
        <is>
          <t>bound</t>
        </is>
      </c>
    </row>
    <row r="405">
      <c r="A405" s="3" t="inlineStr">
        <is>
          <t>2025-10-10</t>
        </is>
      </c>
      <c r="B405" s="3" t="inlineStr">
        <is>
          <t>95b0ad0e-3af4-5ac4-86d8-5a2f8fa42307</t>
        </is>
      </c>
      <c r="C405" s="3" t="inlineStr">
        <is>
          <t>SD</t>
        </is>
      </c>
      <c r="D405" s="3" t="inlineStr">
        <is>
          <t>1994 Bentley Continental GT</t>
        </is>
      </c>
      <c r="E405" s="3" t="inlineStr">
        <is>
          <t>01 Luxury Sedan/SUV</t>
        </is>
      </c>
      <c r="F405" s="13" t="n">
        <v>555000</v>
      </c>
      <c r="G405" s="14" t="n">
        <v>0.65</v>
      </c>
      <c r="H405" s="14" t="n">
        <v>1.11</v>
      </c>
      <c r="I405" s="14" t="n">
        <v>0.9691</v>
      </c>
      <c r="J405" s="14" t="n">
        <v>0.53</v>
      </c>
      <c r="K405" s="13">
        <f>ROUND(F405/100*G405*H405*I405/J405,2)</f>
        <v/>
      </c>
      <c r="L405" s="13" t="n">
        <v>7321.87</v>
      </c>
      <c r="M405" s="13">
        <f>L405-K405</f>
        <v/>
      </c>
      <c r="N405" s="3" t="inlineStr">
        <is>
          <t>bind</t>
        </is>
      </c>
      <c r="O405" s="3" t="inlineStr">
        <is>
          <t>bound</t>
        </is>
      </c>
    </row>
    <row r="406">
      <c r="A406" s="15" t="inlineStr">
        <is>
          <t>2025-10-02</t>
        </is>
      </c>
      <c r="B406" s="15" t="inlineStr">
        <is>
          <t>ba3b6f34-5d4c-5bdc-a045-c8120076faab</t>
        </is>
      </c>
      <c r="C406" s="15" t="inlineStr">
        <is>
          <t>MN</t>
        </is>
      </c>
      <c r="D406" s="15" t="inlineStr">
        <is>
          <t>1968 BMW M8 Competition</t>
        </is>
      </c>
      <c r="E406" s="15" t="inlineStr">
        <is>
          <t>01 Luxury Sedan/SUV</t>
        </is>
      </c>
      <c r="F406" s="16" t="n">
        <v>790000</v>
      </c>
      <c r="G406" s="17" t="n">
        <v>0.65</v>
      </c>
      <c r="H406" s="17" t="n">
        <v>1.32</v>
      </c>
      <c r="I406" s="17" t="n">
        <v>0.9691</v>
      </c>
      <c r="J406" s="17" t="n">
        <v>0.53</v>
      </c>
      <c r="K406" s="16">
        <f>ROUND(F406/100*G406*H406*I406/J406,2)</f>
        <v/>
      </c>
      <c r="L406" s="16" t="n">
        <v>12393.88</v>
      </c>
      <c r="M406" s="16">
        <f>L406-K406</f>
        <v/>
      </c>
      <c r="N406" s="15" t="inlineStr">
        <is>
          <t>bind</t>
        </is>
      </c>
      <c r="O406" s="15" t="inlineStr">
        <is>
          <t>bound</t>
        </is>
      </c>
    </row>
    <row r="407">
      <c r="A407" s="3" t="inlineStr">
        <is>
          <t>2025-10-13</t>
        </is>
      </c>
      <c r="B407" s="3" t="inlineStr">
        <is>
          <t>34748ada-1236-5505-b873-a0ca19d7d29f</t>
        </is>
      </c>
      <c r="C407" s="3" t="inlineStr">
        <is>
          <t>AK</t>
        </is>
      </c>
      <c r="D407" s="3" t="inlineStr">
        <is>
          <t>2024 Aston Martin DB12</t>
        </is>
      </c>
      <c r="E407" s="3" t="inlineStr">
        <is>
          <t>01 Luxury Sedan/SUV</t>
        </is>
      </c>
      <c r="F407" s="13" t="n">
        <v>635000</v>
      </c>
      <c r="G407" s="14" t="n">
        <v>0.65</v>
      </c>
      <c r="H407" s="14" t="n">
        <v>1.14</v>
      </c>
      <c r="I407" s="14" t="n">
        <v>0.9691</v>
      </c>
      <c r="J407" s="14" t="n">
        <v>0.53</v>
      </c>
      <c r="K407" s="13">
        <f>ROUND(F407/100*G407*H407*I407/J407,2)</f>
        <v/>
      </c>
      <c r="L407" s="13" t="n">
        <v>8603.690000000001</v>
      </c>
      <c r="M407" s="13">
        <f>L407-K407</f>
        <v/>
      </c>
      <c r="N407" s="3" t="inlineStr">
        <is>
          <t>bind</t>
        </is>
      </c>
      <c r="O407" s="3" t="inlineStr">
        <is>
          <t>bound</t>
        </is>
      </c>
    </row>
    <row r="408">
      <c r="A408" s="15" t="inlineStr">
        <is>
          <t>2025-10-09</t>
        </is>
      </c>
      <c r="B408" s="15" t="inlineStr">
        <is>
          <t>680f2871-1883-540a-9af7-2c32b509ee08</t>
        </is>
      </c>
      <c r="C408" s="15" t="inlineStr">
        <is>
          <t>WY</t>
        </is>
      </c>
      <c r="D408" s="15" t="inlineStr">
        <is>
          <t>2011 Maserati GranTurismo</t>
        </is>
      </c>
      <c r="E408" s="15" t="inlineStr">
        <is>
          <t>01 Luxury Sedan/SUV</t>
        </is>
      </c>
      <c r="F408" s="16" t="n">
        <v>790000</v>
      </c>
      <c r="G408" s="17" t="n">
        <v>0.65</v>
      </c>
      <c r="H408" s="17" t="n">
        <v>1.07</v>
      </c>
      <c r="I408" s="17" t="n">
        <v>0.9691</v>
      </c>
      <c r="J408" s="17" t="n">
        <v>0.53</v>
      </c>
      <c r="K408" s="16">
        <f>ROUND(F408/100*G408*H408*I408/J408,2)</f>
        <v/>
      </c>
      <c r="L408" s="16" t="n">
        <v>10046.55</v>
      </c>
      <c r="M408" s="16">
        <f>L408-K408</f>
        <v/>
      </c>
      <c r="N408" s="15" t="inlineStr">
        <is>
          <t>decline</t>
        </is>
      </c>
      <c r="O408" s="15" t="inlineStr">
        <is>
          <t>indicative</t>
        </is>
      </c>
    </row>
    <row r="409">
      <c r="A409" s="3" t="inlineStr">
        <is>
          <t>2025-10-01</t>
        </is>
      </c>
      <c r="B409" s="3" t="inlineStr">
        <is>
          <t>587f14d8-2530-5c83-8e24-48c39fbcec71</t>
        </is>
      </c>
      <c r="C409" s="3" t="inlineStr">
        <is>
          <t>UT</t>
        </is>
      </c>
      <c r="D409" s="3" t="inlineStr">
        <is>
          <t>1968 Porsche 911 Turbo S</t>
        </is>
      </c>
      <c r="E409" s="3" t="inlineStr">
        <is>
          <t>01 Luxury Sedan/SUV</t>
        </is>
      </c>
      <c r="F409" s="13" t="n">
        <v>365000</v>
      </c>
      <c r="G409" s="14" t="n">
        <v>0.75</v>
      </c>
      <c r="H409" s="14" t="n">
        <v>1.35</v>
      </c>
      <c r="I409" s="14" t="n">
        <v>0.9691</v>
      </c>
      <c r="J409" s="14" t="n">
        <v>0.53</v>
      </c>
      <c r="K409" s="13">
        <f>ROUND(F409/100*G409*H409*I409/J409,2)</f>
        <v/>
      </c>
      <c r="L409" s="13" t="n">
        <v>6757.42</v>
      </c>
      <c r="M409" s="13">
        <f>L409-K409</f>
        <v/>
      </c>
      <c r="N409" s="3" t="inlineStr">
        <is>
          <t>bind</t>
        </is>
      </c>
      <c r="O409" s="3" t="inlineStr">
        <is>
          <t>bound</t>
        </is>
      </c>
    </row>
    <row r="410">
      <c r="A410" s="15" t="inlineStr">
        <is>
          <t>2025-10-04</t>
        </is>
      </c>
      <c r="B410" s="15" t="inlineStr">
        <is>
          <t>e04e0fa4-e1c4-5fe4-ab7c-6a2f51052435</t>
        </is>
      </c>
      <c r="C410" s="15" t="inlineStr">
        <is>
          <t>PA</t>
        </is>
      </c>
      <c r="D410" s="15" t="inlineStr">
        <is>
          <t>1968 BMW M8 Competition</t>
        </is>
      </c>
      <c r="E410" s="15" t="inlineStr">
        <is>
          <t>01 Luxury Sedan/SUV</t>
        </is>
      </c>
      <c r="F410" s="16" t="n">
        <v>1950000</v>
      </c>
      <c r="G410" s="17" t="n">
        <v>0.55</v>
      </c>
      <c r="H410" s="17" t="n">
        <v>1</v>
      </c>
      <c r="I410" s="17" t="n">
        <v>0.9691</v>
      </c>
      <c r="J410" s="17" t="n">
        <v>0.53</v>
      </c>
      <c r="K410" s="16">
        <f>ROUND(F410/100*G410*H410*I410/J410,2)</f>
        <v/>
      </c>
      <c r="L410" s="16" t="n">
        <v>19610.56</v>
      </c>
      <c r="M410" s="16">
        <f>L410-K410</f>
        <v/>
      </c>
      <c r="N410" s="15" t="inlineStr">
        <is>
          <t>decline</t>
        </is>
      </c>
      <c r="O410" s="15" t="inlineStr">
        <is>
          <t>indicative</t>
        </is>
      </c>
    </row>
    <row r="411">
      <c r="A411" s="3" t="inlineStr">
        <is>
          <t>2025-10-08</t>
        </is>
      </c>
      <c r="B411" s="3" t="inlineStr">
        <is>
          <t>7c1aa322-7e05-5170-b92f-aad4635ad5ab</t>
        </is>
      </c>
      <c r="C411" s="3" t="inlineStr">
        <is>
          <t>SD</t>
        </is>
      </c>
      <c r="D411" s="3" t="inlineStr">
        <is>
          <t>1989 Ferrari 296 GTB</t>
        </is>
      </c>
      <c r="E411" s="3" t="inlineStr">
        <is>
          <t>03 Supercar</t>
        </is>
      </c>
      <c r="F411" s="13" t="n">
        <v>700000</v>
      </c>
      <c r="G411" s="14" t="n">
        <v>0.95</v>
      </c>
      <c r="H411" s="14" t="n">
        <v>1.11</v>
      </c>
      <c r="I411" s="14" t="n">
        <v>0.9691</v>
      </c>
      <c r="J411" s="14" t="n">
        <v>0.53</v>
      </c>
      <c r="K411" s="13">
        <f>ROUND(F411/100*G411*H411*I411/J411,2)</f>
        <v/>
      </c>
      <c r="L411" s="13" t="n">
        <v>13497</v>
      </c>
      <c r="M411" s="13">
        <f>L411-K411</f>
        <v/>
      </c>
      <c r="N411" s="3" t="inlineStr">
        <is>
          <t>decline</t>
        </is>
      </c>
      <c r="O411" s="3" t="inlineStr">
        <is>
          <t>indicative</t>
        </is>
      </c>
    </row>
    <row r="412">
      <c r="A412" s="15" t="inlineStr">
        <is>
          <t>2025-10-13</t>
        </is>
      </c>
      <c r="B412" s="15" t="inlineStr">
        <is>
          <t>6d429e07-477a-582f-a0c6-a88151daa391</t>
        </is>
      </c>
      <c r="C412" s="15" t="inlineStr">
        <is>
          <t>LA</t>
        </is>
      </c>
      <c r="D412" s="15" t="inlineStr">
        <is>
          <t>1956 Lamborghini Huracan EVO</t>
        </is>
      </c>
      <c r="E412" s="15" t="inlineStr">
        <is>
          <t>03 Supercar</t>
        </is>
      </c>
      <c r="F412" s="16" t="n">
        <v>1950000</v>
      </c>
      <c r="G412" s="17" t="n">
        <v>0.8</v>
      </c>
      <c r="H412" s="17" t="n">
        <v>1.21</v>
      </c>
      <c r="I412" s="17" t="n">
        <v>0.9691</v>
      </c>
      <c r="J412" s="17" t="n">
        <v>0.53</v>
      </c>
      <c r="K412" s="16">
        <f>ROUND(F412/100*G412*H412*I412/J412,2)</f>
        <v/>
      </c>
      <c r="L412" s="16" t="n">
        <v>34514.58</v>
      </c>
      <c r="M412" s="16">
        <f>L412-K412</f>
        <v/>
      </c>
      <c r="N412" s="15" t="inlineStr">
        <is>
          <t>bind</t>
        </is>
      </c>
      <c r="O412" s="15" t="inlineStr">
        <is>
          <t>bound</t>
        </is>
      </c>
    </row>
    <row r="413">
      <c r="A413" s="3" t="inlineStr">
        <is>
          <t>2025-10-26</t>
        </is>
      </c>
      <c r="B413" s="3" t="inlineStr">
        <is>
          <t>175c2ebb-ed51-5535-9b9d-c42f3ad480de</t>
        </is>
      </c>
      <c r="C413" s="3" t="inlineStr">
        <is>
          <t>WY</t>
        </is>
      </c>
      <c r="D413" s="3" t="inlineStr">
        <is>
          <t>1973 Bentley Continental GT</t>
        </is>
      </c>
      <c r="E413" s="3" t="inlineStr">
        <is>
          <t>01 Luxury Sedan/SUV</t>
        </is>
      </c>
      <c r="F413" s="13" t="n">
        <v>620000</v>
      </c>
      <c r="G413" s="14" t="n">
        <v>0.65</v>
      </c>
      <c r="H413" s="14" t="n">
        <v>1.07</v>
      </c>
      <c r="I413" s="14" t="n">
        <v>0.9691</v>
      </c>
      <c r="J413" s="14" t="n">
        <v>0.53</v>
      </c>
      <c r="K413" s="13">
        <f>ROUND(F413/100*G413*H413*I413/J413,2)</f>
        <v/>
      </c>
      <c r="L413" s="13" t="n">
        <v>7884.64</v>
      </c>
      <c r="M413" s="13">
        <f>L413-K413</f>
        <v/>
      </c>
      <c r="N413" s="3" t="inlineStr">
        <is>
          <t>bind</t>
        </is>
      </c>
      <c r="O413" s="3" t="inlineStr">
        <is>
          <t>bound</t>
        </is>
      </c>
    </row>
    <row r="414">
      <c r="A414" s="15" t="inlineStr">
        <is>
          <t>2025-10-15</t>
        </is>
      </c>
      <c r="B414" s="15" t="inlineStr">
        <is>
          <t>51ee4b88-4e9f-53c6-b806-2b7d3a3ec572</t>
        </is>
      </c>
      <c r="C414" s="15" t="inlineStr">
        <is>
          <t>HI</t>
        </is>
      </c>
      <c r="D414" s="15" t="inlineStr">
        <is>
          <t>2024 Aston Martin DB12</t>
        </is>
      </c>
      <c r="E414" s="15" t="inlineStr">
        <is>
          <t>01 Luxury Sedan/SUV</t>
        </is>
      </c>
      <c r="F414" s="16" t="n">
        <v>820000</v>
      </c>
      <c r="G414" s="17" t="n">
        <v>0.65</v>
      </c>
      <c r="H414" s="17" t="n">
        <v>1.3</v>
      </c>
      <c r="I414" s="17" t="n">
        <v>0.9691</v>
      </c>
      <c r="J414" s="17" t="n">
        <v>0.53</v>
      </c>
      <c r="K414" s="16">
        <f>ROUND(F414/100*G414*H414*I414/J414,2)</f>
        <v/>
      </c>
      <c r="L414" s="16" t="n">
        <v>12669.61</v>
      </c>
      <c r="M414" s="16">
        <f>L414-K414</f>
        <v/>
      </c>
      <c r="N414" s="15" t="inlineStr">
        <is>
          <t>bind</t>
        </is>
      </c>
      <c r="O414" s="15" t="inlineStr">
        <is>
          <t>bound</t>
        </is>
      </c>
    </row>
    <row r="415">
      <c r="A415" s="3" t="inlineStr">
        <is>
          <t>2025-10-19</t>
        </is>
      </c>
      <c r="B415" s="3" t="inlineStr">
        <is>
          <t>751535f2-14bc-5d9d-a212-dd7e8a170428</t>
        </is>
      </c>
      <c r="C415" s="3" t="inlineStr">
        <is>
          <t>AZ</t>
        </is>
      </c>
      <c r="D415" s="3" t="inlineStr">
        <is>
          <t>2009 Ferrari 296 GTB</t>
        </is>
      </c>
      <c r="E415" s="3" t="inlineStr">
        <is>
          <t>03 Supercar</t>
        </is>
      </c>
      <c r="F415" s="13" t="n">
        <v>1950000</v>
      </c>
      <c r="G415" s="14" t="n">
        <v>0.8</v>
      </c>
      <c r="H415" s="14" t="n">
        <v>1.01</v>
      </c>
      <c r="I415" s="14" t="n">
        <v>0.9691</v>
      </c>
      <c r="J415" s="14" t="n">
        <v>0.53</v>
      </c>
      <c r="K415" s="13">
        <f>ROUND(F415/100*G415*H415*I415/J415,2)</f>
        <v/>
      </c>
      <c r="L415" s="13" t="n">
        <v>28809.7</v>
      </c>
      <c r="M415" s="13">
        <f>L415-K415</f>
        <v/>
      </c>
      <c r="N415" s="3" t="inlineStr">
        <is>
          <t>bind</t>
        </is>
      </c>
      <c r="O415" s="3" t="inlineStr">
        <is>
          <t>bound</t>
        </is>
      </c>
    </row>
    <row r="416">
      <c r="A416" s="15" t="inlineStr">
        <is>
          <t>2025-10-10</t>
        </is>
      </c>
      <c r="B416" s="15" t="inlineStr">
        <is>
          <t>16a7c3bb-551e-5f58-93cd-0e051e8beb29</t>
        </is>
      </c>
      <c r="C416" s="15" t="inlineStr">
        <is>
          <t>NJ</t>
        </is>
      </c>
      <c r="D416" s="15" t="inlineStr">
        <is>
          <t>2023 Ferrari 296 GTB</t>
        </is>
      </c>
      <c r="E416" s="15" t="inlineStr">
        <is>
          <t>03 Supercar</t>
        </is>
      </c>
      <c r="F416" s="16" t="n">
        <v>1425000</v>
      </c>
      <c r="G416" s="17" t="n">
        <v>0.8</v>
      </c>
      <c r="H416" s="17" t="n">
        <v>0.91</v>
      </c>
      <c r="I416" s="17" t="n">
        <v>0.9691</v>
      </c>
      <c r="J416" s="17" t="n">
        <v>0.53</v>
      </c>
      <c r="K416" s="16">
        <f>ROUND(F416/100*G416*H416*I416/J416,2)</f>
        <v/>
      </c>
      <c r="L416" s="16" t="n">
        <v>18968.76</v>
      </c>
      <c r="M416" s="16">
        <f>L416-K416</f>
        <v/>
      </c>
      <c r="N416" s="15" t="inlineStr">
        <is>
          <t>bind</t>
        </is>
      </c>
      <c r="O416" s="15" t="inlineStr">
        <is>
          <t>bound</t>
        </is>
      </c>
    </row>
    <row r="417">
      <c r="A417" s="3" t="inlineStr">
        <is>
          <t>2025-10-18</t>
        </is>
      </c>
      <c r="B417" s="3" t="inlineStr">
        <is>
          <t>c8ae8ac5-7049-5b38-8bf7-fec728dc2532</t>
        </is>
      </c>
      <c r="C417" s="3" t="inlineStr">
        <is>
          <t>KY</t>
        </is>
      </c>
      <c r="D417" s="3" t="inlineStr">
        <is>
          <t>1962 Maserati GranTurismo</t>
        </is>
      </c>
      <c r="E417" s="3" t="inlineStr">
        <is>
          <t>01 Luxury Sedan/SUV</t>
        </is>
      </c>
      <c r="F417" s="13" t="n">
        <v>625000</v>
      </c>
      <c r="G417" s="14" t="n">
        <v>0.65</v>
      </c>
      <c r="H417" s="14" t="n">
        <v>1.34</v>
      </c>
      <c r="I417" s="14" t="n">
        <v>0.9691</v>
      </c>
      <c r="J417" s="14" t="n">
        <v>0.53</v>
      </c>
      <c r="K417" s="13">
        <f>ROUND(F417/100*G417*H417*I417/J417,2)</f>
        <v/>
      </c>
      <c r="L417" s="13" t="n">
        <v>9953.85</v>
      </c>
      <c r="M417" s="13">
        <f>L417-K417</f>
        <v/>
      </c>
      <c r="N417" s="3" t="inlineStr">
        <is>
          <t>bind</t>
        </is>
      </c>
      <c r="O417" s="3" t="inlineStr">
        <is>
          <t>bound</t>
        </is>
      </c>
    </row>
    <row r="418">
      <c r="A418" s="15" t="inlineStr">
        <is>
          <t>2025-10-04</t>
        </is>
      </c>
      <c r="B418" s="15" t="inlineStr">
        <is>
          <t>7cabc0c4-e0eb-5dc9-86db-38a77678de48</t>
        </is>
      </c>
      <c r="C418" s="15" t="inlineStr">
        <is>
          <t>AK</t>
        </is>
      </c>
      <c r="D418" s="15" t="inlineStr">
        <is>
          <t>2006 Ferrari SF90 Stradale</t>
        </is>
      </c>
      <c r="E418" s="15" t="inlineStr">
        <is>
          <t>03 Supercar</t>
        </is>
      </c>
      <c r="F418" s="16" t="n">
        <v>970000</v>
      </c>
      <c r="G418" s="17" t="n">
        <v>0.95</v>
      </c>
      <c r="H418" s="17" t="n">
        <v>1.14</v>
      </c>
      <c r="I418" s="17" t="n">
        <v>0.9691</v>
      </c>
      <c r="J418" s="17" t="n">
        <v>0.53</v>
      </c>
      <c r="K418" s="16">
        <f>ROUND(F418/100*G418*H418*I418/J418,2)</f>
        <v/>
      </c>
      <c r="L418" s="16" t="n">
        <v>19208.47</v>
      </c>
      <c r="M418" s="16">
        <f>L418-K418</f>
        <v/>
      </c>
      <c r="N418" s="15" t="inlineStr">
        <is>
          <t>bind</t>
        </is>
      </c>
      <c r="O418" s="15" t="inlineStr">
        <is>
          <t>bound</t>
        </is>
      </c>
    </row>
    <row r="419">
      <c r="A419" s="3" t="inlineStr">
        <is>
          <t>2025-10-14</t>
        </is>
      </c>
      <c r="B419" s="3" t="inlineStr">
        <is>
          <t>72af995d-dba4-59ce-9336-990b0959085b</t>
        </is>
      </c>
      <c r="C419" s="3" t="inlineStr">
        <is>
          <t>KY</t>
        </is>
      </c>
      <c r="D419" s="3" t="inlineStr">
        <is>
          <t>1993 Mercedes-Benz AMG GT</t>
        </is>
      </c>
      <c r="E419" s="3" t="inlineStr">
        <is>
          <t>01 Luxury Sedan/SUV</t>
        </is>
      </c>
      <c r="F419" s="13" t="n">
        <v>465000</v>
      </c>
      <c r="G419" s="14" t="n">
        <v>0.75</v>
      </c>
      <c r="H419" s="14" t="n">
        <v>1.34</v>
      </c>
      <c r="I419" s="14" t="n">
        <v>0.9691</v>
      </c>
      <c r="J419" s="14" t="n">
        <v>0.53</v>
      </c>
      <c r="K419" s="13">
        <f>ROUND(F419/100*G419*H419*I419/J419,2)</f>
        <v/>
      </c>
      <c r="L419" s="13" t="n">
        <v>8544.99</v>
      </c>
      <c r="M419" s="13">
        <f>L419-K419</f>
        <v/>
      </c>
      <c r="N419" s="3" t="inlineStr">
        <is>
          <t>bind</t>
        </is>
      </c>
      <c r="O419" s="3" t="inlineStr">
        <is>
          <t>bound</t>
        </is>
      </c>
    </row>
    <row r="420">
      <c r="A420" s="15" t="inlineStr">
        <is>
          <t>2025-10-12</t>
        </is>
      </c>
      <c r="B420" s="15" t="inlineStr">
        <is>
          <t>4425eaad-fa7c-5004-b9cd-7698553b1393</t>
        </is>
      </c>
      <c r="C420" s="15" t="inlineStr">
        <is>
          <t>FL</t>
        </is>
      </c>
      <c r="D420" s="15" t="inlineStr">
        <is>
          <t>2000 Ferrari 296 GTB</t>
        </is>
      </c>
      <c r="E420" s="15" t="inlineStr">
        <is>
          <t>03 Supercar</t>
        </is>
      </c>
      <c r="F420" s="16" t="n">
        <v>1215000</v>
      </c>
      <c r="G420" s="17" t="n">
        <v>0.8</v>
      </c>
      <c r="H420" s="17" t="n">
        <v>1.42</v>
      </c>
      <c r="I420" s="17" t="n">
        <v>0.9691</v>
      </c>
      <c r="J420" s="17" t="n">
        <v>0.53</v>
      </c>
      <c r="K420" s="16">
        <f>ROUND(F420/100*G420*H420*I420/J420,2)</f>
        <v/>
      </c>
      <c r="L420" s="16" t="n">
        <v>25237.55</v>
      </c>
      <c r="M420" s="16">
        <f>L420-K420</f>
        <v/>
      </c>
      <c r="N420" s="15" t="inlineStr">
        <is>
          <t>bind</t>
        </is>
      </c>
      <c r="O420" s="15" t="inlineStr">
        <is>
          <t>bound</t>
        </is>
      </c>
    </row>
    <row r="421">
      <c r="A421" s="3" t="inlineStr">
        <is>
          <t>2025-10-02</t>
        </is>
      </c>
      <c r="B421" s="3" t="inlineStr">
        <is>
          <t>a41ecc62-fb52-5a3d-b031-d36816f8119f</t>
        </is>
      </c>
      <c r="C421" s="3" t="inlineStr">
        <is>
          <t>NY</t>
        </is>
      </c>
      <c r="D421" s="3" t="inlineStr">
        <is>
          <t>1995 Ferrari 296 GTB</t>
        </is>
      </c>
      <c r="E421" s="3" t="inlineStr">
        <is>
          <t>03 Supercar</t>
        </is>
      </c>
      <c r="F421" s="13" t="n">
        <v>415000</v>
      </c>
      <c r="G421" s="14" t="n">
        <v>1.15</v>
      </c>
      <c r="H421" s="14" t="n">
        <v>1.28</v>
      </c>
      <c r="I421" s="14" t="n">
        <v>0.9691</v>
      </c>
      <c r="J421" s="14" t="n">
        <v>0.53</v>
      </c>
      <c r="K421" s="13">
        <f>ROUND(F421/100*G421*H421*I421/J421,2)</f>
        <v/>
      </c>
      <c r="L421" s="13" t="n">
        <v>11169.89</v>
      </c>
      <c r="M421" s="13">
        <f>L421-K421</f>
        <v/>
      </c>
      <c r="N421" s="3" t="inlineStr">
        <is>
          <t>bind</t>
        </is>
      </c>
      <c r="O421" s="3" t="inlineStr">
        <is>
          <t>bound</t>
        </is>
      </c>
    </row>
    <row r="422">
      <c r="A422" s="15" t="inlineStr">
        <is>
          <t>2025-10-25</t>
        </is>
      </c>
      <c r="B422" s="15" t="inlineStr">
        <is>
          <t>8fa89eaf-f48b-530e-be84-d69b7d030b53</t>
        </is>
      </c>
      <c r="C422" s="15" t="inlineStr">
        <is>
          <t>IL</t>
        </is>
      </c>
      <c r="D422" s="15" t="inlineStr">
        <is>
          <t>1975 Bentley 4.5 Litre</t>
        </is>
      </c>
      <c r="E422" s="15" t="inlineStr">
        <is>
          <t>06 Vintage Pre-War (pre-1946)</t>
        </is>
      </c>
      <c r="F422" s="16" t="n">
        <v>1810000</v>
      </c>
      <c r="G422" s="17" t="n">
        <v>0.34</v>
      </c>
      <c r="H422" s="17" t="n">
        <v>1.36</v>
      </c>
      <c r="I422" s="17" t="n">
        <v>0.9691</v>
      </c>
      <c r="J422" s="17" t="n">
        <v>0.53</v>
      </c>
      <c r="K422" s="16">
        <f>ROUND(F422/100*G422*H422*I422/J422,2)</f>
        <v/>
      </c>
      <c r="L422" s="16" t="n">
        <v>15303.45</v>
      </c>
      <c r="M422" s="16">
        <f>L422-K422</f>
        <v/>
      </c>
      <c r="N422" s="15" t="inlineStr">
        <is>
          <t>bind</t>
        </is>
      </c>
      <c r="O422" s="15" t="inlineStr">
        <is>
          <t>bound</t>
        </is>
      </c>
    </row>
    <row r="423">
      <c r="A423" s="3" t="inlineStr">
        <is>
          <t>2025-10-04</t>
        </is>
      </c>
      <c r="B423" s="3" t="inlineStr">
        <is>
          <t>50df014c-7bdb-5336-b5ff-b620f13adc36</t>
        </is>
      </c>
      <c r="C423" s="3" t="inlineStr">
        <is>
          <t>NY</t>
        </is>
      </c>
      <c r="D423" s="3" t="inlineStr">
        <is>
          <t>2014 Maserati GranTurismo</t>
        </is>
      </c>
      <c r="E423" s="3" t="inlineStr">
        <is>
          <t>01 Luxury Sedan/SUV</t>
        </is>
      </c>
      <c r="F423" s="13" t="n">
        <v>610000</v>
      </c>
      <c r="G423" s="14" t="n">
        <v>0.65</v>
      </c>
      <c r="H423" s="14" t="n">
        <v>1.28</v>
      </c>
      <c r="I423" s="14" t="n">
        <v>0.9691</v>
      </c>
      <c r="J423" s="14" t="n">
        <v>0.53</v>
      </c>
      <c r="K423" s="13">
        <f>ROUND(F423/100*G423*H423*I423/J423,2)</f>
        <v/>
      </c>
      <c r="L423" s="13" t="n">
        <v>9279.959999999999</v>
      </c>
      <c r="M423" s="13">
        <f>L423-K423</f>
        <v/>
      </c>
      <c r="N423" s="3" t="inlineStr">
        <is>
          <t>decline</t>
        </is>
      </c>
      <c r="O423" s="3" t="inlineStr">
        <is>
          <t>indicative</t>
        </is>
      </c>
    </row>
    <row r="424">
      <c r="A424" s="15" t="inlineStr">
        <is>
          <t>2025-10-09</t>
        </is>
      </c>
      <c r="B424" s="15" t="inlineStr">
        <is>
          <t>cce72082-cd1b-5d30-93c6-45fa9d0bb192</t>
        </is>
      </c>
      <c r="C424" s="15" t="inlineStr">
        <is>
          <t>MT</t>
        </is>
      </c>
      <c r="D424" s="15" t="inlineStr">
        <is>
          <t>1986 Jaguar E-Type Series 1</t>
        </is>
      </c>
      <c r="E424" s="15" t="inlineStr">
        <is>
          <t>07 Post-War Classic (1946-1972)</t>
        </is>
      </c>
      <c r="F424" s="16" t="n">
        <v>365000</v>
      </c>
      <c r="G424" s="17" t="n">
        <v>0.48</v>
      </c>
      <c r="H424" s="17" t="n">
        <v>0.93</v>
      </c>
      <c r="I424" s="17" t="n">
        <v>0.9691</v>
      </c>
      <c r="J424" s="17" t="n">
        <v>0.53</v>
      </c>
      <c r="K424" s="16">
        <f>ROUND(F424/100*G424*H424*I424/J424,2)</f>
        <v/>
      </c>
      <c r="L424" s="16" t="n">
        <v>2979.27</v>
      </c>
      <c r="M424" s="16">
        <f>L424-K424</f>
        <v/>
      </c>
      <c r="N424" s="15" t="inlineStr">
        <is>
          <t>refer</t>
        </is>
      </c>
      <c r="O424" s="15" t="inlineStr">
        <is>
          <t>indicative</t>
        </is>
      </c>
    </row>
    <row r="425">
      <c r="A425" s="3" t="inlineStr">
        <is>
          <t>2025-10-12</t>
        </is>
      </c>
      <c r="B425" s="3" t="inlineStr">
        <is>
          <t>180f0c5b-0f25-5be7-82fa-801894a6c0e8</t>
        </is>
      </c>
      <c r="C425" s="3" t="inlineStr">
        <is>
          <t>AK</t>
        </is>
      </c>
      <c r="D425" s="3" t="inlineStr">
        <is>
          <t>1962 Mercedes-Benz 280SL Pagoda</t>
        </is>
      </c>
      <c r="E425" s="3" t="inlineStr">
        <is>
          <t>07 Post-War Classic (1946-1972)</t>
        </is>
      </c>
      <c r="F425" s="13" t="n">
        <v>890000</v>
      </c>
      <c r="G425" s="14" t="n">
        <v>0.43</v>
      </c>
      <c r="H425" s="14" t="n">
        <v>1.14</v>
      </c>
      <c r="I425" s="14" t="n">
        <v>0.9691</v>
      </c>
      <c r="J425" s="14" t="n">
        <v>0.53</v>
      </c>
      <c r="K425" s="13">
        <f>ROUND(F425/100*G425*H425*I425/J425,2)</f>
        <v/>
      </c>
      <c r="L425" s="13" t="n">
        <v>7977.3</v>
      </c>
      <c r="M425" s="13">
        <f>L425-K425</f>
        <v/>
      </c>
      <c r="N425" s="3" t="inlineStr">
        <is>
          <t>bind</t>
        </is>
      </c>
      <c r="O425" s="3" t="inlineStr">
        <is>
          <t>bound</t>
        </is>
      </c>
    </row>
    <row r="426">
      <c r="A426" s="15" t="inlineStr">
        <is>
          <t>2025-10-01</t>
        </is>
      </c>
      <c r="B426" s="15" t="inlineStr">
        <is>
          <t>aaeac954-786f-573a-9f83-7260c092c6a6</t>
        </is>
      </c>
      <c r="C426" s="15" t="inlineStr">
        <is>
          <t>WA</t>
        </is>
      </c>
      <c r="D426" s="15" t="inlineStr">
        <is>
          <t>1991 Aston Martin DB12</t>
        </is>
      </c>
      <c r="E426" s="15" t="inlineStr">
        <is>
          <t>01 Luxury Sedan/SUV</t>
        </is>
      </c>
      <c r="F426" s="16" t="n">
        <v>305000</v>
      </c>
      <c r="G426" s="17" t="n">
        <v>0.75</v>
      </c>
      <c r="H426" s="17" t="n">
        <v>0.96</v>
      </c>
      <c r="I426" s="17" t="n">
        <v>0.9691</v>
      </c>
      <c r="J426" s="17" t="n">
        <v>0.53</v>
      </c>
      <c r="K426" s="16">
        <f>ROUND(F426/100*G426*H426*I426/J426,2)</f>
        <v/>
      </c>
      <c r="L426" s="16" t="n">
        <v>4015.37</v>
      </c>
      <c r="M426" s="16">
        <f>L426-K426</f>
        <v/>
      </c>
      <c r="N426" s="15" t="inlineStr">
        <is>
          <t>refer</t>
        </is>
      </c>
      <c r="O426" s="15" t="inlineStr">
        <is>
          <t>indicative</t>
        </is>
      </c>
    </row>
    <row r="427">
      <c r="A427" s="3" t="inlineStr">
        <is>
          <t>2025-10-07</t>
        </is>
      </c>
      <c r="B427" s="3" t="inlineStr">
        <is>
          <t>207f5544-f271-54ff-ab6e-55eb38230ddd</t>
        </is>
      </c>
      <c r="C427" s="3" t="inlineStr">
        <is>
          <t>AL</t>
        </is>
      </c>
      <c r="D427" s="3" t="inlineStr">
        <is>
          <t>1965 Mercedes-Benz AMG GT</t>
        </is>
      </c>
      <c r="E427" s="3" t="inlineStr">
        <is>
          <t>01 Luxury Sedan/SUV</t>
        </is>
      </c>
      <c r="F427" s="13" t="n">
        <v>615000</v>
      </c>
      <c r="G427" s="14" t="n">
        <v>0.65</v>
      </c>
      <c r="H427" s="14" t="n">
        <v>1.27</v>
      </c>
      <c r="I427" s="14" t="n">
        <v>0.9691</v>
      </c>
      <c r="J427" s="14" t="n">
        <v>0.53</v>
      </c>
      <c r="K427" s="13">
        <f>ROUND(F427/100*G427*H427*I427/J427,2)</f>
        <v/>
      </c>
      <c r="L427" s="13" t="n">
        <v>9282.93</v>
      </c>
      <c r="M427" s="13">
        <f>L427-K427</f>
        <v/>
      </c>
      <c r="N427" s="3" t="inlineStr">
        <is>
          <t>decline</t>
        </is>
      </c>
      <c r="O427" s="3" t="inlineStr">
        <is>
          <t>indicative</t>
        </is>
      </c>
    </row>
    <row r="428">
      <c r="A428" s="15" t="inlineStr">
        <is>
          <t>2025-10-08</t>
        </is>
      </c>
      <c r="B428" s="15" t="inlineStr">
        <is>
          <t>2767dd0c-4275-5139-8b6f-88223ca81d45</t>
        </is>
      </c>
      <c r="C428" s="15" t="inlineStr">
        <is>
          <t>MI</t>
        </is>
      </c>
      <c r="D428" s="15" t="inlineStr">
        <is>
          <t>2001 Maserati GranTurismo</t>
        </is>
      </c>
      <c r="E428" s="15" t="inlineStr">
        <is>
          <t>01 Luxury Sedan/SUV</t>
        </is>
      </c>
      <c r="F428" s="16" t="n">
        <v>875000</v>
      </c>
      <c r="G428" s="17" t="n">
        <v>0.65</v>
      </c>
      <c r="H428" s="17" t="n">
        <v>1.55</v>
      </c>
      <c r="I428" s="17" t="n">
        <v>0.9691</v>
      </c>
      <c r="J428" s="17" t="n">
        <v>0.53</v>
      </c>
      <c r="K428" s="16">
        <f>ROUND(F428/100*G428*H428*I428/J428,2)</f>
        <v/>
      </c>
      <c r="L428" s="16" t="n">
        <v>16119.28</v>
      </c>
      <c r="M428" s="16">
        <f>L428-K428</f>
        <v/>
      </c>
      <c r="N428" s="15" t="inlineStr">
        <is>
          <t>bind</t>
        </is>
      </c>
      <c r="O428" s="15" t="inlineStr">
        <is>
          <t>bound</t>
        </is>
      </c>
    </row>
    <row r="429">
      <c r="A429" s="3" t="inlineStr">
        <is>
          <t>2025-10-28</t>
        </is>
      </c>
      <c r="B429" s="3" t="inlineStr">
        <is>
          <t>b2384beb-290e-5b11-8753-99276e112191</t>
        </is>
      </c>
      <c r="C429" s="3" t="inlineStr">
        <is>
          <t>NY</t>
        </is>
      </c>
      <c r="D429" s="3" t="inlineStr">
        <is>
          <t>1993 Maserati GranTurismo</t>
        </is>
      </c>
      <c r="E429" s="3" t="inlineStr">
        <is>
          <t>01 Luxury Sedan/SUV</t>
        </is>
      </c>
      <c r="F429" s="13" t="n">
        <v>510000</v>
      </c>
      <c r="G429" s="14" t="n">
        <v>0.65</v>
      </c>
      <c r="H429" s="14" t="n">
        <v>1.28</v>
      </c>
      <c r="I429" s="14" t="n">
        <v>0.9691</v>
      </c>
      <c r="J429" s="14" t="n">
        <v>0.53</v>
      </c>
      <c r="K429" s="13">
        <f>ROUND(F429/100*G429*H429*I429/J429,2)</f>
        <v/>
      </c>
      <c r="L429" s="13" t="n">
        <v>7758.65</v>
      </c>
      <c r="M429" s="13">
        <f>L429-K429</f>
        <v/>
      </c>
      <c r="N429" s="3" t="inlineStr">
        <is>
          <t>decline</t>
        </is>
      </c>
      <c r="O429" s="3" t="inlineStr">
        <is>
          <t>indicative</t>
        </is>
      </c>
    </row>
    <row r="430">
      <c r="A430" s="15" t="inlineStr">
        <is>
          <t>2025-10-23</t>
        </is>
      </c>
      <c r="B430" s="15" t="inlineStr">
        <is>
          <t>5004ff81-c605-55e3-973b-73ccd146da58</t>
        </is>
      </c>
      <c r="C430" s="15" t="inlineStr">
        <is>
          <t>PA</t>
        </is>
      </c>
      <c r="D430" s="15" t="inlineStr">
        <is>
          <t>2016 Porsche 911 Turbo S</t>
        </is>
      </c>
      <c r="E430" s="15" t="inlineStr">
        <is>
          <t>01 Luxury Sedan/SUV</t>
        </is>
      </c>
      <c r="F430" s="16" t="n">
        <v>955000</v>
      </c>
      <c r="G430" s="17" t="n">
        <v>0.65</v>
      </c>
      <c r="H430" s="17" t="n">
        <v>1</v>
      </c>
      <c r="I430" s="17" t="n">
        <v>0.9691</v>
      </c>
      <c r="J430" s="17" t="n">
        <v>0.53</v>
      </c>
      <c r="K430" s="16">
        <f>ROUND(F430/100*G430*H430*I430/J430,2)</f>
        <v/>
      </c>
      <c r="L430" s="16" t="n">
        <v>11350.35</v>
      </c>
      <c r="M430" s="16">
        <f>L430-K430</f>
        <v/>
      </c>
      <c r="N430" s="15" t="inlineStr">
        <is>
          <t>bind</t>
        </is>
      </c>
      <c r="O430" s="15" t="inlineStr">
        <is>
          <t>bound</t>
        </is>
      </c>
    </row>
    <row r="431">
      <c r="A431" s="3" t="inlineStr">
        <is>
          <t>2025-10-19</t>
        </is>
      </c>
      <c r="B431" s="3" t="inlineStr">
        <is>
          <t>ee835889-1e17-518c-9535-cb0ef56c2b80</t>
        </is>
      </c>
      <c r="C431" s="3" t="inlineStr">
        <is>
          <t>TX</t>
        </is>
      </c>
      <c r="D431" s="3" t="inlineStr">
        <is>
          <t>1966 Icon Derelict</t>
        </is>
      </c>
      <c r="E431" s="3" t="inlineStr">
        <is>
          <t>11 Restomod/Coachbuilt</t>
        </is>
      </c>
      <c r="F431" s="13" t="n">
        <v>600000</v>
      </c>
      <c r="G431" s="14" t="n">
        <v>0.78</v>
      </c>
      <c r="H431" s="14" t="n">
        <v>1.15</v>
      </c>
      <c r="I431" s="14" t="n">
        <v>0.9691</v>
      </c>
      <c r="J431" s="14" t="n">
        <v>0.53</v>
      </c>
      <c r="K431" s="13">
        <f>ROUND(F431/100*G431*H431*I431/J431,2)</f>
        <v/>
      </c>
      <c r="L431" s="13" t="n">
        <v>9840.940000000001</v>
      </c>
      <c r="M431" s="13">
        <f>L431-K431</f>
        <v/>
      </c>
      <c r="N431" s="3" t="inlineStr">
        <is>
          <t>decline</t>
        </is>
      </c>
      <c r="O431" s="3" t="inlineStr">
        <is>
          <t>indicative</t>
        </is>
      </c>
    </row>
    <row r="432">
      <c r="A432" s="15" t="inlineStr">
        <is>
          <t>2025-10-26</t>
        </is>
      </c>
      <c r="B432" s="15" t="inlineStr">
        <is>
          <t>b02b6365-034e-50b3-b959-180369ed85f1</t>
        </is>
      </c>
      <c r="C432" s="15" t="inlineStr">
        <is>
          <t>VT</t>
        </is>
      </c>
      <c r="D432" s="15" t="inlineStr">
        <is>
          <t>1987 McLaren 750S</t>
        </is>
      </c>
      <c r="E432" s="15" t="inlineStr">
        <is>
          <t>03 Supercar</t>
        </is>
      </c>
      <c r="F432" s="16" t="n">
        <v>645000</v>
      </c>
      <c r="G432" s="17" t="n">
        <v>0.95</v>
      </c>
      <c r="H432" s="17" t="n">
        <v>1.22</v>
      </c>
      <c r="I432" s="17" t="n">
        <v>0.9691</v>
      </c>
      <c r="J432" s="17" t="n">
        <v>0.53</v>
      </c>
      <c r="K432" s="16">
        <f>ROUND(F432/100*G432*H432*I432/J432,2)</f>
        <v/>
      </c>
      <c r="L432" s="16" t="n">
        <v>13668.97</v>
      </c>
      <c r="M432" s="16">
        <f>L432-K432</f>
        <v/>
      </c>
      <c r="N432" s="15" t="inlineStr">
        <is>
          <t>bind</t>
        </is>
      </c>
      <c r="O432" s="15" t="inlineStr">
        <is>
          <t>bound</t>
        </is>
      </c>
    </row>
    <row r="433">
      <c r="A433" s="3" t="inlineStr">
        <is>
          <t>2025-10-28</t>
        </is>
      </c>
      <c r="B433" s="3" t="inlineStr">
        <is>
          <t>88cedf2c-400b-5f32-8450-f21ab6174d55</t>
        </is>
      </c>
      <c r="C433" s="3" t="inlineStr">
        <is>
          <t>OH</t>
        </is>
      </c>
      <c r="D433" s="3" t="inlineStr">
        <is>
          <t>2012 Bentley Continental GT</t>
        </is>
      </c>
      <c r="E433" s="3" t="inlineStr">
        <is>
          <t>01 Luxury Sedan/SUV</t>
        </is>
      </c>
      <c r="F433" s="13" t="n">
        <v>805000</v>
      </c>
      <c r="G433" s="14" t="n">
        <v>0.65</v>
      </c>
      <c r="H433" s="14" t="n">
        <v>1.39</v>
      </c>
      <c r="I433" s="14" t="n">
        <v>0.9691</v>
      </c>
      <c r="J433" s="14" t="n">
        <v>0.53</v>
      </c>
      <c r="K433" s="13">
        <f>ROUND(F433/100*G433*H433*I433/J433,2)</f>
        <v/>
      </c>
      <c r="L433" s="13" t="n">
        <v>13298.93</v>
      </c>
      <c r="M433" s="13">
        <f>L433-K433</f>
        <v/>
      </c>
      <c r="N433" s="3" t="inlineStr">
        <is>
          <t>decline</t>
        </is>
      </c>
      <c r="O433" s="3" t="inlineStr">
        <is>
          <t>indicative</t>
        </is>
      </c>
    </row>
    <row r="434">
      <c r="A434" s="15" t="inlineStr">
        <is>
          <t>2025-10-04</t>
        </is>
      </c>
      <c r="B434" s="15" t="inlineStr">
        <is>
          <t>bfdb419a-f7a9-5063-b68b-40c47bf1a7f5</t>
        </is>
      </c>
      <c r="C434" s="15" t="inlineStr">
        <is>
          <t>OR</t>
        </is>
      </c>
      <c r="D434" s="15" t="inlineStr">
        <is>
          <t>2009 Aston Martin DB12</t>
        </is>
      </c>
      <c r="E434" s="15" t="inlineStr">
        <is>
          <t>01 Luxury Sedan/SUV</t>
        </is>
      </c>
      <c r="F434" s="16" t="n">
        <v>550000</v>
      </c>
      <c r="G434" s="17" t="n">
        <v>0.65</v>
      </c>
      <c r="H434" s="17" t="n">
        <v>1.13</v>
      </c>
      <c r="I434" s="17" t="n">
        <v>0.9691</v>
      </c>
      <c r="J434" s="17" t="n">
        <v>0.53</v>
      </c>
      <c r="K434" s="16">
        <f>ROUND(F434/100*G434*H434*I434/J434,2)</f>
        <v/>
      </c>
      <c r="L434" s="16" t="n">
        <v>7386.64</v>
      </c>
      <c r="M434" s="16">
        <f>L434-K434</f>
        <v/>
      </c>
      <c r="N434" s="15" t="inlineStr">
        <is>
          <t>decline</t>
        </is>
      </c>
      <c r="O434" s="15" t="inlineStr">
        <is>
          <t>indicative</t>
        </is>
      </c>
    </row>
    <row r="435">
      <c r="A435" s="3" t="inlineStr">
        <is>
          <t>2025-10-25</t>
        </is>
      </c>
      <c r="B435" s="3" t="inlineStr">
        <is>
          <t>9cdc1796-e50d-53d2-b168-093d7165f87f</t>
        </is>
      </c>
      <c r="C435" s="3" t="inlineStr">
        <is>
          <t>NE</t>
        </is>
      </c>
      <c r="D435" s="3" t="inlineStr">
        <is>
          <t>1979 Porsche 911 Turbo S</t>
        </is>
      </c>
      <c r="E435" s="3" t="inlineStr">
        <is>
          <t>01 Luxury Sedan/SUV</t>
        </is>
      </c>
      <c r="F435" s="13" t="n">
        <v>545000</v>
      </c>
      <c r="G435" s="14" t="n">
        <v>0.65</v>
      </c>
      <c r="H435" s="14" t="n">
        <v>1.3</v>
      </c>
      <c r="I435" s="14" t="n">
        <v>0.9691</v>
      </c>
      <c r="J435" s="14" t="n">
        <v>0.53</v>
      </c>
      <c r="K435" s="13">
        <f>ROUND(F435/100*G435*H435*I435/J435,2)</f>
        <v/>
      </c>
      <c r="L435" s="13" t="n">
        <v>8420.66</v>
      </c>
      <c r="M435" s="13">
        <f>L435-K435</f>
        <v/>
      </c>
      <c r="N435" s="3" t="inlineStr">
        <is>
          <t>bind</t>
        </is>
      </c>
      <c r="O435" s="3" t="inlineStr">
        <is>
          <t>bound</t>
        </is>
      </c>
    </row>
    <row r="436">
      <c r="A436" s="15" t="inlineStr">
        <is>
          <t>2025-10-12</t>
        </is>
      </c>
      <c r="B436" s="15" t="inlineStr">
        <is>
          <t>9e73079b-f21f-5781-b717-cd6f86790a6c</t>
        </is>
      </c>
      <c r="C436" s="15" t="inlineStr">
        <is>
          <t>ID</t>
        </is>
      </c>
      <c r="D436" s="15" t="inlineStr">
        <is>
          <t>2021 Mercedes-Benz AMG GT</t>
        </is>
      </c>
      <c r="E436" s="15" t="inlineStr">
        <is>
          <t>01 Luxury Sedan/SUV</t>
        </is>
      </c>
      <c r="F436" s="16" t="n">
        <v>520000</v>
      </c>
      <c r="G436" s="17" t="n">
        <v>0.65</v>
      </c>
      <c r="H436" s="17" t="n">
        <v>0.99</v>
      </c>
      <c r="I436" s="17" t="n">
        <v>0.9691</v>
      </c>
      <c r="J436" s="17" t="n">
        <v>0.53</v>
      </c>
      <c r="K436" s="16">
        <f>ROUND(F436/100*G436*H436*I436/J436,2)</f>
        <v/>
      </c>
      <c r="L436" s="16" t="n">
        <v>6118.49</v>
      </c>
      <c r="M436" s="16">
        <f>L436-K436</f>
        <v/>
      </c>
      <c r="N436" s="15" t="inlineStr">
        <is>
          <t>bind</t>
        </is>
      </c>
      <c r="O436" s="15" t="inlineStr">
        <is>
          <t>bound</t>
        </is>
      </c>
    </row>
    <row r="437">
      <c r="A437" s="3" t="inlineStr">
        <is>
          <t>2025-10-24</t>
        </is>
      </c>
      <c r="B437" s="3" t="inlineStr">
        <is>
          <t>c2cac85c-6426-5f2c-b36b-c1afe497a47f</t>
        </is>
      </c>
      <c r="C437" s="3" t="inlineStr">
        <is>
          <t>MI</t>
        </is>
      </c>
      <c r="D437" s="3" t="inlineStr">
        <is>
          <t>1970 BMW M8 Competition</t>
        </is>
      </c>
      <c r="E437" s="3" t="inlineStr">
        <is>
          <t>01 Luxury Sedan/SUV</t>
        </is>
      </c>
      <c r="F437" s="13" t="n">
        <v>445000</v>
      </c>
      <c r="G437" s="14" t="n">
        <v>0.75</v>
      </c>
      <c r="H437" s="14" t="n">
        <v>1.55</v>
      </c>
      <c r="I437" s="14" t="n">
        <v>0.9691</v>
      </c>
      <c r="J437" s="14" t="n">
        <v>0.53</v>
      </c>
      <c r="K437" s="13">
        <f>ROUND(F437/100*G437*H437*I437/J437,2)</f>
        <v/>
      </c>
      <c r="L437" s="13" t="n">
        <v>9459.01</v>
      </c>
      <c r="M437" s="13">
        <f>L437-K437</f>
        <v/>
      </c>
      <c r="N437" s="3" t="inlineStr">
        <is>
          <t>decline</t>
        </is>
      </c>
      <c r="O437" s="3" t="inlineStr">
        <is>
          <t>indicative</t>
        </is>
      </c>
    </row>
    <row r="438">
      <c r="A438" s="15" t="inlineStr">
        <is>
          <t>2025-10-01</t>
        </is>
      </c>
      <c r="B438" s="15" t="inlineStr">
        <is>
          <t>c6141293-918f-5499-a25a-d38abac29b2f</t>
        </is>
      </c>
      <c r="C438" s="15" t="inlineStr">
        <is>
          <t>WV</t>
        </is>
      </c>
      <c r="D438" s="15" t="inlineStr">
        <is>
          <t>2022 Bentley Continental GT</t>
        </is>
      </c>
      <c r="E438" s="15" t="inlineStr">
        <is>
          <t>01 Luxury Sedan/SUV</t>
        </is>
      </c>
      <c r="F438" s="16" t="n">
        <v>1300000</v>
      </c>
      <c r="G438" s="17" t="n">
        <v>0.55</v>
      </c>
      <c r="H438" s="17" t="n">
        <v>1.33</v>
      </c>
      <c r="I438" s="17" t="n">
        <v>0.9691</v>
      </c>
      <c r="J438" s="17" t="n">
        <v>0.53</v>
      </c>
      <c r="K438" s="16">
        <f>ROUND(F438/100*G438*H438*I438/J438,2)</f>
        <v/>
      </c>
      <c r="L438" s="16" t="n">
        <v>17388.03</v>
      </c>
      <c r="M438" s="16">
        <f>L438-K438</f>
        <v/>
      </c>
      <c r="N438" s="15" t="inlineStr">
        <is>
          <t>bind</t>
        </is>
      </c>
      <c r="O438" s="15" t="inlineStr">
        <is>
          <t>bound</t>
        </is>
      </c>
    </row>
    <row r="439">
      <c r="A439" s="3" t="inlineStr">
        <is>
          <t>2025-10-24</t>
        </is>
      </c>
      <c r="B439" s="3" t="inlineStr">
        <is>
          <t>5dc89412-a6cc-5d05-866f-79a39ebfbc3d</t>
        </is>
      </c>
      <c r="C439" s="3" t="inlineStr">
        <is>
          <t>CT</t>
        </is>
      </c>
      <c r="D439" s="3" t="inlineStr">
        <is>
          <t>1975 Ferrari SF90 Stradale</t>
        </is>
      </c>
      <c r="E439" s="3" t="inlineStr">
        <is>
          <t>03 Supercar</t>
        </is>
      </c>
      <c r="F439" s="13" t="n">
        <v>370000</v>
      </c>
      <c r="G439" s="14" t="n">
        <v>1.15</v>
      </c>
      <c r="H439" s="14" t="n">
        <v>1.12</v>
      </c>
      <c r="I439" s="14" t="n">
        <v>0.9691</v>
      </c>
      <c r="J439" s="14" t="n">
        <v>0.53</v>
      </c>
      <c r="K439" s="13">
        <f>ROUND(F439/100*G439*H439*I439/J439,2)</f>
        <v/>
      </c>
      <c r="L439" s="13" t="n">
        <v>8713.860000000001</v>
      </c>
      <c r="M439" s="13">
        <f>L439-K439</f>
        <v/>
      </c>
      <c r="N439" s="3" t="inlineStr">
        <is>
          <t>decline</t>
        </is>
      </c>
      <c r="O439" s="3" t="inlineStr">
        <is>
          <t>indicative</t>
        </is>
      </c>
    </row>
    <row r="440">
      <c r="A440" s="15" t="inlineStr">
        <is>
          <t>2025-10-12</t>
        </is>
      </c>
      <c r="B440" s="15" t="inlineStr">
        <is>
          <t>260d23d9-b993-54aa-b004-cdd8a74b91af</t>
        </is>
      </c>
      <c r="C440" s="15" t="inlineStr">
        <is>
          <t>WA</t>
        </is>
      </c>
      <c r="D440" s="15" t="inlineStr">
        <is>
          <t>1996 Ringbrothers Mustang</t>
        </is>
      </c>
      <c r="E440" s="15" t="inlineStr">
        <is>
          <t>11 Restomod/Coachbuilt</t>
        </is>
      </c>
      <c r="F440" s="16" t="n">
        <v>700000</v>
      </c>
      <c r="G440" s="17" t="n">
        <v>0.78</v>
      </c>
      <c r="H440" s="17" t="n">
        <v>0.96</v>
      </c>
      <c r="I440" s="17" t="n">
        <v>0.9691</v>
      </c>
      <c r="J440" s="17" t="n">
        <v>0.53</v>
      </c>
      <c r="K440" s="16">
        <f>ROUND(F440/100*G440*H440*I440/J440,2)</f>
        <v/>
      </c>
      <c r="L440" s="16" t="n">
        <v>9584.209999999999</v>
      </c>
      <c r="M440" s="16">
        <f>L440-K440</f>
        <v/>
      </c>
      <c r="N440" s="15" t="inlineStr">
        <is>
          <t>bind</t>
        </is>
      </c>
      <c r="O440" s="15" t="inlineStr">
        <is>
          <t>bound</t>
        </is>
      </c>
    </row>
    <row r="441">
      <c r="A441" s="3" t="inlineStr">
        <is>
          <t>2025-10-03</t>
        </is>
      </c>
      <c r="B441" s="3" t="inlineStr">
        <is>
          <t>0d8c3795-eba3-56b3-8543-0e6a0521ba00</t>
        </is>
      </c>
      <c r="C441" s="3" t="inlineStr">
        <is>
          <t>ID</t>
        </is>
      </c>
      <c r="D441" s="3" t="inlineStr">
        <is>
          <t>1995 McLaren 750S</t>
        </is>
      </c>
      <c r="E441" s="3" t="inlineStr">
        <is>
          <t>03 Supercar</t>
        </is>
      </c>
      <c r="F441" s="13" t="n">
        <v>940000</v>
      </c>
      <c r="G441" s="14" t="n">
        <v>0.95</v>
      </c>
      <c r="H441" s="14" t="n">
        <v>0.99</v>
      </c>
      <c r="I441" s="14" t="n">
        <v>0.9691</v>
      </c>
      <c r="J441" s="14" t="n">
        <v>0.53</v>
      </c>
      <c r="K441" s="13">
        <f>ROUND(F441/100*G441*H441*I441/J441,2)</f>
        <v/>
      </c>
      <c r="L441" s="13" t="n">
        <v>16165.14</v>
      </c>
      <c r="M441" s="13">
        <f>L441-K441</f>
        <v/>
      </c>
      <c r="N441" s="3" t="inlineStr">
        <is>
          <t>bind</t>
        </is>
      </c>
      <c r="O441" s="3" t="inlineStr">
        <is>
          <t>bound</t>
        </is>
      </c>
    </row>
    <row r="442">
      <c r="A442" s="15" t="inlineStr">
        <is>
          <t>2025-10-30</t>
        </is>
      </c>
      <c r="B442" s="15" t="inlineStr">
        <is>
          <t>d39470f6-a934-5c59-b811-19502dcc8a9d</t>
        </is>
      </c>
      <c r="C442" s="15" t="inlineStr">
        <is>
          <t>NJ</t>
        </is>
      </c>
      <c r="D442" s="15" t="inlineStr">
        <is>
          <t>1976 Bentley 4.5 Litre</t>
        </is>
      </c>
      <c r="E442" s="15" t="inlineStr">
        <is>
          <t>06 Vintage Pre-War (pre-1946)</t>
        </is>
      </c>
      <c r="F442" s="16" t="n">
        <v>1415000</v>
      </c>
      <c r="G442" s="17" t="n">
        <v>0.34</v>
      </c>
      <c r="H442" s="17" t="n">
        <v>0.91</v>
      </c>
      <c r="I442" s="17" t="n">
        <v>0.9691</v>
      </c>
      <c r="J442" s="17" t="n">
        <v>0.53</v>
      </c>
      <c r="K442" s="16">
        <f>ROUND(F442/100*G442*H442*I442/J442,2)</f>
        <v/>
      </c>
      <c r="L442" s="16" t="n">
        <v>8005.15</v>
      </c>
      <c r="M442" s="16">
        <f>L442-K442</f>
        <v/>
      </c>
      <c r="N442" s="15" t="inlineStr">
        <is>
          <t>bind</t>
        </is>
      </c>
      <c r="O442" s="15" t="inlineStr">
        <is>
          <t>bound</t>
        </is>
      </c>
    </row>
    <row r="443">
      <c r="A443" s="3" t="inlineStr">
        <is>
          <t>2025-10-28</t>
        </is>
      </c>
      <c r="B443" s="3" t="inlineStr">
        <is>
          <t>8d4d3f1d-fc75-58db-a0e4-e5d7978f51f3</t>
        </is>
      </c>
      <c r="C443" s="3" t="inlineStr">
        <is>
          <t>PA</t>
        </is>
      </c>
      <c r="D443" s="3" t="inlineStr">
        <is>
          <t>2023 Ferrari 296 GTB</t>
        </is>
      </c>
      <c r="E443" s="3" t="inlineStr">
        <is>
          <t>03 Supercar</t>
        </is>
      </c>
      <c r="F443" s="13" t="n">
        <v>1380000</v>
      </c>
      <c r="G443" s="14" t="n">
        <v>0.8</v>
      </c>
      <c r="H443" s="14" t="n">
        <v>1</v>
      </c>
      <c r="I443" s="14" t="n">
        <v>0.9691</v>
      </c>
      <c r="J443" s="14" t="n">
        <v>0.53</v>
      </c>
      <c r="K443" s="13">
        <f>ROUND(F443/100*G443*H443*I443/J443,2)</f>
        <v/>
      </c>
      <c r="L443" s="13" t="n">
        <v>20186.54</v>
      </c>
      <c r="M443" s="13">
        <f>L443-K443</f>
        <v/>
      </c>
      <c r="N443" s="3" t="inlineStr">
        <is>
          <t>bind</t>
        </is>
      </c>
      <c r="O443" s="3" t="inlineStr">
        <is>
          <t>bound</t>
        </is>
      </c>
    </row>
    <row r="444">
      <c r="A444" s="15" t="inlineStr">
        <is>
          <t>2025-10-11</t>
        </is>
      </c>
      <c r="B444" s="15" t="inlineStr">
        <is>
          <t>eb2ae678-6c31-5edf-b9f3-da737e69dcdd</t>
        </is>
      </c>
      <c r="C444" s="15" t="inlineStr">
        <is>
          <t>MN</t>
        </is>
      </c>
      <c r="D444" s="15" t="inlineStr">
        <is>
          <t>2005 Lamborghini Huracan EVO</t>
        </is>
      </c>
      <c r="E444" s="15" t="inlineStr">
        <is>
          <t>03 Supercar</t>
        </is>
      </c>
      <c r="F444" s="16" t="n">
        <v>710000</v>
      </c>
      <c r="G444" s="17" t="n">
        <v>0.95</v>
      </c>
      <c r="H444" s="17" t="n">
        <v>1.32</v>
      </c>
      <c r="I444" s="17" t="n">
        <v>0.9691</v>
      </c>
      <c r="J444" s="17" t="n">
        <v>0.53</v>
      </c>
      <c r="K444" s="16">
        <f>ROUND(F444/100*G444*H444*I444/J444,2)</f>
        <v/>
      </c>
      <c r="L444" s="16" t="n">
        <v>16279.78</v>
      </c>
      <c r="M444" s="16">
        <f>L444-K444</f>
        <v/>
      </c>
      <c r="N444" s="15" t="inlineStr">
        <is>
          <t>bind</t>
        </is>
      </c>
      <c r="O444" s="15" t="inlineStr">
        <is>
          <t>bound</t>
        </is>
      </c>
    </row>
    <row r="445">
      <c r="A445" s="3" t="inlineStr">
        <is>
          <t>2025-10-07</t>
        </is>
      </c>
      <c r="B445" s="3" t="inlineStr">
        <is>
          <t>c3081745-1172-5d73-b36e-1fdecb963e1c</t>
        </is>
      </c>
      <c r="C445" s="3" t="inlineStr">
        <is>
          <t>WV</t>
        </is>
      </c>
      <c r="D445" s="3" t="inlineStr">
        <is>
          <t>1984 Aston Martin DB5</t>
        </is>
      </c>
      <c r="E445" s="3" t="inlineStr">
        <is>
          <t>07 Post-War Classic (1946-1972)</t>
        </is>
      </c>
      <c r="F445" s="13" t="n">
        <v>350000</v>
      </c>
      <c r="G445" s="14" t="n">
        <v>0.48</v>
      </c>
      <c r="H445" s="14" t="n">
        <v>1.33</v>
      </c>
      <c r="I445" s="14" t="n">
        <v>0.9691</v>
      </c>
      <c r="J445" s="14" t="n">
        <v>0.53</v>
      </c>
      <c r="K445" s="13">
        <f>ROUND(F445/100*G445*H445*I445/J445,2)</f>
        <v/>
      </c>
      <c r="L445" s="13" t="n">
        <v>4085.58</v>
      </c>
      <c r="M445" s="13">
        <f>L445-K445</f>
        <v/>
      </c>
      <c r="N445" s="3" t="inlineStr">
        <is>
          <t>decline</t>
        </is>
      </c>
      <c r="O445" s="3" t="inlineStr">
        <is>
          <t>indicative</t>
        </is>
      </c>
    </row>
    <row r="446">
      <c r="A446" s="15" t="inlineStr">
        <is>
          <t>2025-10-25</t>
        </is>
      </c>
      <c r="B446" s="15" t="inlineStr">
        <is>
          <t>89f2f70e-d575-50dd-9c42-1fe671287392</t>
        </is>
      </c>
      <c r="C446" s="15" t="inlineStr">
        <is>
          <t>GA</t>
        </is>
      </c>
      <c r="D446" s="15" t="inlineStr">
        <is>
          <t>1966 Icon Derelict</t>
        </is>
      </c>
      <c r="E446" s="15" t="inlineStr">
        <is>
          <t>11 Restomod/Coachbuilt</t>
        </is>
      </c>
      <c r="F446" s="16" t="n">
        <v>380000</v>
      </c>
      <c r="G446" s="17" t="n">
        <v>0.88</v>
      </c>
      <c r="H446" s="17" t="n">
        <v>1.12</v>
      </c>
      <c r="I446" s="17" t="n">
        <v>0.9691</v>
      </c>
      <c r="J446" s="17" t="n">
        <v>0.53</v>
      </c>
      <c r="K446" s="16">
        <f>ROUND(F446/100*G446*H446*I446/J446,2)</f>
        <v/>
      </c>
      <c r="L446" s="16" t="n">
        <v>6848.21</v>
      </c>
      <c r="M446" s="16">
        <f>L446-K446</f>
        <v/>
      </c>
      <c r="N446" s="15" t="inlineStr">
        <is>
          <t>bind</t>
        </is>
      </c>
      <c r="O446" s="15" t="inlineStr">
        <is>
          <t>bound</t>
        </is>
      </c>
    </row>
    <row r="447">
      <c r="A447" s="3" t="inlineStr">
        <is>
          <t>2025-10-23</t>
        </is>
      </c>
      <c r="B447" s="3" t="inlineStr">
        <is>
          <t>c32e565e-51bf-5c5a-a44e-aab3bb1ed2c8</t>
        </is>
      </c>
      <c r="C447" s="3" t="inlineStr">
        <is>
          <t>MA</t>
        </is>
      </c>
      <c r="D447" s="3" t="inlineStr">
        <is>
          <t>1958 Aston Martin DB12</t>
        </is>
      </c>
      <c r="E447" s="3" t="inlineStr">
        <is>
          <t>01 Luxury Sedan/SUV</t>
        </is>
      </c>
      <c r="F447" s="13" t="n">
        <v>395000</v>
      </c>
      <c r="G447" s="14" t="n">
        <v>0.75</v>
      </c>
      <c r="H447" s="14" t="n">
        <v>1.25</v>
      </c>
      <c r="I447" s="14" t="n">
        <v>0.9691</v>
      </c>
      <c r="J447" s="14" t="n">
        <v>0.53</v>
      </c>
      <c r="K447" s="13">
        <f>ROUND(F447/100*G447*H447*I447/J447,2)</f>
        <v/>
      </c>
      <c r="L447" s="13" t="n">
        <v>6771.13</v>
      </c>
      <c r="M447" s="13">
        <f>L447-K447</f>
        <v/>
      </c>
      <c r="N447" s="3" t="inlineStr">
        <is>
          <t>bind</t>
        </is>
      </c>
      <c r="O447" s="3" t="inlineStr">
        <is>
          <t>bound</t>
        </is>
      </c>
    </row>
    <row r="448">
      <c r="A448" s="15" t="inlineStr">
        <is>
          <t>2025-10-03</t>
        </is>
      </c>
      <c r="B448" s="15" t="inlineStr">
        <is>
          <t>ba73caf0-9fb8-5420-af84-dcac0913e91c</t>
        </is>
      </c>
      <c r="C448" s="15" t="inlineStr">
        <is>
          <t>MN</t>
        </is>
      </c>
      <c r="D448" s="15" t="inlineStr">
        <is>
          <t>1999 Aston Martin DB12</t>
        </is>
      </c>
      <c r="E448" s="15" t="inlineStr">
        <is>
          <t>01 Luxury Sedan/SUV</t>
        </is>
      </c>
      <c r="F448" s="16" t="n">
        <v>1705000</v>
      </c>
      <c r="G448" s="17" t="n">
        <v>0.55</v>
      </c>
      <c r="H448" s="17" t="n">
        <v>1.32</v>
      </c>
      <c r="I448" s="17" t="n">
        <v>0.9691</v>
      </c>
      <c r="J448" s="17" t="n">
        <v>0.53</v>
      </c>
      <c r="K448" s="16">
        <f>ROUND(F448/100*G448*H448*I448/J448,2)</f>
        <v/>
      </c>
      <c r="L448" s="16" t="n">
        <v>22633.6</v>
      </c>
      <c r="M448" s="16">
        <f>L448-K448</f>
        <v/>
      </c>
      <c r="N448" s="15" t="inlineStr">
        <is>
          <t>bind</t>
        </is>
      </c>
      <c r="O448" s="15" t="inlineStr">
        <is>
          <t>bound</t>
        </is>
      </c>
    </row>
    <row r="449">
      <c r="A449" s="3" t="inlineStr">
        <is>
          <t>2025-10-08</t>
        </is>
      </c>
      <c r="B449" s="3" t="inlineStr">
        <is>
          <t>62b9ea61-46d7-5c06-b29b-1f3f5deef80a</t>
        </is>
      </c>
      <c r="C449" s="3" t="inlineStr">
        <is>
          <t>WA</t>
        </is>
      </c>
      <c r="D449" s="3" t="inlineStr">
        <is>
          <t>1994 Aston Martin DB12</t>
        </is>
      </c>
      <c r="E449" s="3" t="inlineStr">
        <is>
          <t>01 Luxury Sedan/SUV</t>
        </is>
      </c>
      <c r="F449" s="13" t="n">
        <v>640000</v>
      </c>
      <c r="G449" s="14" t="n">
        <v>0.65</v>
      </c>
      <c r="H449" s="14" t="n">
        <v>0.96</v>
      </c>
      <c r="I449" s="14" t="n">
        <v>0.9691</v>
      </c>
      <c r="J449" s="14" t="n">
        <v>0.53</v>
      </c>
      <c r="K449" s="13">
        <f>ROUND(F449/100*G449*H449*I449/J449,2)</f>
        <v/>
      </c>
      <c r="L449" s="13" t="n">
        <v>7302.26</v>
      </c>
      <c r="M449" s="13">
        <f>L449-K449</f>
        <v/>
      </c>
      <c r="N449" s="3" t="inlineStr">
        <is>
          <t>bind</t>
        </is>
      </c>
      <c r="O449" s="3" t="inlineStr">
        <is>
          <t>bound</t>
        </is>
      </c>
    </row>
    <row r="450">
      <c r="A450" s="15" t="inlineStr">
        <is>
          <t>2025-10-31</t>
        </is>
      </c>
      <c r="B450" s="15" t="inlineStr">
        <is>
          <t>005ce3ee-033e-50a8-ace7-6ce4ce5c0745</t>
        </is>
      </c>
      <c r="C450" s="15" t="inlineStr">
        <is>
          <t>AL</t>
        </is>
      </c>
      <c r="D450" s="15" t="inlineStr">
        <is>
          <t>1988 Bugatti Type 57</t>
        </is>
      </c>
      <c r="E450" s="15" t="inlineStr">
        <is>
          <t>06 Vintage Pre-War (pre-1946)</t>
        </is>
      </c>
      <c r="F450" s="16" t="n">
        <v>805000</v>
      </c>
      <c r="G450" s="17" t="n">
        <v>0.38</v>
      </c>
      <c r="H450" s="17" t="n">
        <v>1.27</v>
      </c>
      <c r="I450" s="17" t="n">
        <v>0.9691</v>
      </c>
      <c r="J450" s="17" t="n">
        <v>0.53</v>
      </c>
      <c r="K450" s="16">
        <f>ROUND(F450/100*G450*H450*I450/J450,2)</f>
        <v/>
      </c>
      <c r="L450" s="16" t="n">
        <v>7103.56</v>
      </c>
      <c r="M450" s="16">
        <f>L450-K450</f>
        <v/>
      </c>
      <c r="N450" s="15" t="inlineStr">
        <is>
          <t>bind</t>
        </is>
      </c>
      <c r="O450" s="15" t="inlineStr">
        <is>
          <t>bound</t>
        </is>
      </c>
    </row>
    <row r="451">
      <c r="A451" s="3" t="inlineStr">
        <is>
          <t>2025-10-21</t>
        </is>
      </c>
      <c r="B451" s="3" t="inlineStr">
        <is>
          <t>58a34cba-8bc5-5f45-ad64-20f4b7acc05f</t>
        </is>
      </c>
      <c r="C451" s="3" t="inlineStr">
        <is>
          <t>NY</t>
        </is>
      </c>
      <c r="D451" s="3" t="inlineStr">
        <is>
          <t>1967 BMW M8 Competition</t>
        </is>
      </c>
      <c r="E451" s="3" t="inlineStr">
        <is>
          <t>01 Luxury Sedan/SUV</t>
        </is>
      </c>
      <c r="F451" s="13" t="n">
        <v>280000</v>
      </c>
      <c r="G451" s="14" t="n">
        <v>0.75</v>
      </c>
      <c r="H451" s="14" t="n">
        <v>1.28</v>
      </c>
      <c r="I451" s="14" t="n">
        <v>0.9691</v>
      </c>
      <c r="J451" s="14" t="n">
        <v>0.53</v>
      </c>
      <c r="K451" s="13">
        <f>ROUND(F451/100*G451*H451*I451/J451,2)</f>
        <v/>
      </c>
      <c r="L451" s="13" t="n">
        <v>4914.98</v>
      </c>
      <c r="M451" s="13">
        <f>L451-K451</f>
        <v/>
      </c>
      <c r="N451" s="3" t="inlineStr">
        <is>
          <t>bind</t>
        </is>
      </c>
      <c r="O451" s="3" t="inlineStr">
        <is>
          <t>bound</t>
        </is>
      </c>
    </row>
    <row r="452">
      <c r="A452" s="15" t="inlineStr">
        <is>
          <t>2025-10-11</t>
        </is>
      </c>
      <c r="B452" s="15" t="inlineStr">
        <is>
          <t>124bffcb-c1a8-511d-9583-9f717c40a094</t>
        </is>
      </c>
      <c r="C452" s="15" t="inlineStr">
        <is>
          <t>OK</t>
        </is>
      </c>
      <c r="D452" s="15" t="inlineStr">
        <is>
          <t>2020 McLaren 750S</t>
        </is>
      </c>
      <c r="E452" s="15" t="inlineStr">
        <is>
          <t>03 Supercar</t>
        </is>
      </c>
      <c r="F452" s="16" t="n">
        <v>1715000</v>
      </c>
      <c r="G452" s="17" t="n">
        <v>0.8</v>
      </c>
      <c r="H452" s="17" t="n">
        <v>1.26</v>
      </c>
      <c r="I452" s="17" t="n">
        <v>0.9691</v>
      </c>
      <c r="J452" s="17" t="n">
        <v>0.53</v>
      </c>
      <c r="K452" s="16">
        <f>ROUND(F452/100*G452*H452*I452/J452,2)</f>
        <v/>
      </c>
      <c r="L452" s="16" t="n">
        <v>31609.48</v>
      </c>
      <c r="M452" s="16">
        <f>L452-K452</f>
        <v/>
      </c>
      <c r="N452" s="15" t="inlineStr">
        <is>
          <t>bind</t>
        </is>
      </c>
      <c r="O452" s="15" t="inlineStr">
        <is>
          <t>bound</t>
        </is>
      </c>
    </row>
    <row r="453">
      <c r="A453" s="3" t="inlineStr">
        <is>
          <t>2025-10-11</t>
        </is>
      </c>
      <c r="B453" s="3" t="inlineStr">
        <is>
          <t>609a230b-60ea-5071-90c5-14c6a4358916</t>
        </is>
      </c>
      <c r="C453" s="3" t="inlineStr">
        <is>
          <t>OR</t>
        </is>
      </c>
      <c r="D453" s="3" t="inlineStr">
        <is>
          <t>2006 Porsche 911 Turbo S</t>
        </is>
      </c>
      <c r="E453" s="3" t="inlineStr">
        <is>
          <t>01 Luxury Sedan/SUV</t>
        </is>
      </c>
      <c r="F453" s="13" t="n">
        <v>440000</v>
      </c>
      <c r="G453" s="14" t="n">
        <v>0.75</v>
      </c>
      <c r="H453" s="14" t="n">
        <v>1.13</v>
      </c>
      <c r="I453" s="14" t="n">
        <v>0.9691</v>
      </c>
      <c r="J453" s="14" t="n">
        <v>0.53</v>
      </c>
      <c r="K453" s="13">
        <f>ROUND(F453/100*G453*H453*I453/J453,2)</f>
        <v/>
      </c>
      <c r="L453" s="13" t="n">
        <v>6818.44</v>
      </c>
      <c r="M453" s="13">
        <f>L453-K453</f>
        <v/>
      </c>
      <c r="N453" s="3" t="inlineStr">
        <is>
          <t>bind</t>
        </is>
      </c>
      <c r="O453" s="3" t="inlineStr">
        <is>
          <t>bound</t>
        </is>
      </c>
    </row>
    <row r="454">
      <c r="A454" s="15" t="inlineStr">
        <is>
          <t>2025-10-23</t>
        </is>
      </c>
      <c r="B454" s="15" t="inlineStr">
        <is>
          <t>78ee3e04-c389-5838-933e-da8688672610</t>
        </is>
      </c>
      <c r="C454" s="15" t="inlineStr">
        <is>
          <t>PA</t>
        </is>
      </c>
      <c r="D454" s="15" t="inlineStr">
        <is>
          <t>2008 Ferrari 296 GTB</t>
        </is>
      </c>
      <c r="E454" s="15" t="inlineStr">
        <is>
          <t>03 Supercar</t>
        </is>
      </c>
      <c r="F454" s="16" t="n">
        <v>975000</v>
      </c>
      <c r="G454" s="17" t="n">
        <v>0.95</v>
      </c>
      <c r="H454" s="17" t="n">
        <v>1</v>
      </c>
      <c r="I454" s="17" t="n">
        <v>0.9691</v>
      </c>
      <c r="J454" s="17" t="n">
        <v>0.53</v>
      </c>
      <c r="K454" s="16">
        <f>ROUND(F454/100*G454*H454*I454/J454,2)</f>
        <v/>
      </c>
      <c r="L454" s="16" t="n">
        <v>16936.4</v>
      </c>
      <c r="M454" s="16">
        <f>L454-K454</f>
        <v/>
      </c>
      <c r="N454" s="15" t="inlineStr">
        <is>
          <t>bind</t>
        </is>
      </c>
      <c r="O454" s="15" t="inlineStr">
        <is>
          <t>bound</t>
        </is>
      </c>
    </row>
    <row r="455">
      <c r="A455" s="3" t="inlineStr">
        <is>
          <t>2025-10-07</t>
        </is>
      </c>
      <c r="B455" s="3" t="inlineStr">
        <is>
          <t>df42770c-5e05-5e54-8305-7f8612e964a7</t>
        </is>
      </c>
      <c r="C455" s="3" t="inlineStr">
        <is>
          <t>KS</t>
        </is>
      </c>
      <c r="D455" s="3" t="inlineStr">
        <is>
          <t>1984 Mercedes-Benz AMG GT</t>
        </is>
      </c>
      <c r="E455" s="3" t="inlineStr">
        <is>
          <t>01 Luxury Sedan/SUV</t>
        </is>
      </c>
      <c r="F455" s="13" t="n">
        <v>475000</v>
      </c>
      <c r="G455" s="14" t="n">
        <v>0.75</v>
      </c>
      <c r="H455" s="14" t="n">
        <v>0.97</v>
      </c>
      <c r="I455" s="14" t="n">
        <v>0.9691</v>
      </c>
      <c r="J455" s="14" t="n">
        <v>0.53</v>
      </c>
      <c r="K455" s="13">
        <f>ROUND(F455/100*G455*H455*I455/J455,2)</f>
        <v/>
      </c>
      <c r="L455" s="13" t="n">
        <v>6318.58</v>
      </c>
      <c r="M455" s="13">
        <f>L455-K455</f>
        <v/>
      </c>
      <c r="N455" s="3" t="inlineStr">
        <is>
          <t>bind</t>
        </is>
      </c>
      <c r="O455" s="3" t="inlineStr">
        <is>
          <t>bound</t>
        </is>
      </c>
    </row>
    <row r="456">
      <c r="A456" s="15" t="inlineStr">
        <is>
          <t>2025-10-18</t>
        </is>
      </c>
      <c r="B456" s="15" t="inlineStr">
        <is>
          <t>d50372ef-e98a-5265-9337-dc583df2a7f3</t>
        </is>
      </c>
      <c r="C456" s="15" t="inlineStr">
        <is>
          <t>OK</t>
        </is>
      </c>
      <c r="D456" s="15" t="inlineStr">
        <is>
          <t>1979 Singer 911 Reimagined</t>
        </is>
      </c>
      <c r="E456" s="15" t="inlineStr">
        <is>
          <t>11 Restomod/Coachbuilt</t>
        </is>
      </c>
      <c r="F456" s="16" t="n">
        <v>805000</v>
      </c>
      <c r="G456" s="17" t="n">
        <v>0.78</v>
      </c>
      <c r="H456" s="17" t="n">
        <v>1.26</v>
      </c>
      <c r="I456" s="17" t="n">
        <v>0.9691</v>
      </c>
      <c r="J456" s="17" t="n">
        <v>0.53</v>
      </c>
      <c r="K456" s="16">
        <f>ROUND(F456/100*G456*H456*I456/J456,2)</f>
        <v/>
      </c>
      <c r="L456" s="16" t="n">
        <v>14466.17</v>
      </c>
      <c r="M456" s="16">
        <f>L456-K456</f>
        <v/>
      </c>
      <c r="N456" s="15" t="inlineStr">
        <is>
          <t>decline</t>
        </is>
      </c>
      <c r="O456" s="15" t="inlineStr">
        <is>
          <t>indicative</t>
        </is>
      </c>
    </row>
    <row r="457">
      <c r="A457" s="3" t="inlineStr">
        <is>
          <t>2025-10-03</t>
        </is>
      </c>
      <c r="B457" s="3" t="inlineStr">
        <is>
          <t>db3a30d7-8103-540f-bf00-c66241db09dc</t>
        </is>
      </c>
      <c r="C457" s="3" t="inlineStr">
        <is>
          <t>PA</t>
        </is>
      </c>
      <c r="D457" s="3" t="inlineStr">
        <is>
          <t>2014 Bentley Continental GT</t>
        </is>
      </c>
      <c r="E457" s="3" t="inlineStr">
        <is>
          <t>01 Luxury Sedan/SUV</t>
        </is>
      </c>
      <c r="F457" s="13" t="n">
        <v>415000</v>
      </c>
      <c r="G457" s="14" t="n">
        <v>0.75</v>
      </c>
      <c r="H457" s="14" t="n">
        <v>1</v>
      </c>
      <c r="I457" s="14" t="n">
        <v>0.9691</v>
      </c>
      <c r="J457" s="14" t="n">
        <v>0.53</v>
      </c>
      <c r="K457" s="13">
        <f>ROUND(F457/100*G457*H457*I457/J457,2)</f>
        <v/>
      </c>
      <c r="L457" s="13" t="n">
        <v>5691.18</v>
      </c>
      <c r="M457" s="13">
        <f>L457-K457</f>
        <v/>
      </c>
      <c r="N457" s="3" t="inlineStr">
        <is>
          <t>bind</t>
        </is>
      </c>
      <c r="O457" s="3" t="inlineStr">
        <is>
          <t>bound</t>
        </is>
      </c>
    </row>
    <row r="458">
      <c r="A458" s="15" t="inlineStr">
        <is>
          <t>2025-10-03</t>
        </is>
      </c>
      <c r="B458" s="15" t="inlineStr">
        <is>
          <t>dce373a4-9a74-52aa-9554-a58ab294ba52</t>
        </is>
      </c>
      <c r="C458" s="15" t="inlineStr">
        <is>
          <t>CA</t>
        </is>
      </c>
      <c r="D458" s="15" t="inlineStr">
        <is>
          <t>1964 Porsche 911 Turbo S</t>
        </is>
      </c>
      <c r="E458" s="15" t="inlineStr">
        <is>
          <t>01 Luxury Sedan/SUV</t>
        </is>
      </c>
      <c r="F458" s="16" t="n">
        <v>485000</v>
      </c>
      <c r="G458" s="17" t="n">
        <v>0.75</v>
      </c>
      <c r="H458" s="17" t="n">
        <v>1.35</v>
      </c>
      <c r="I458" s="17" t="n">
        <v>0.9691</v>
      </c>
      <c r="J458" s="17" t="n">
        <v>0.53</v>
      </c>
      <c r="K458" s="16">
        <f>ROUND(F458/100*G458*H458*I458/J458,2)</f>
        <v/>
      </c>
      <c r="L458" s="16" t="n">
        <v>8979.030000000001</v>
      </c>
      <c r="M458" s="16">
        <f>L458-K458</f>
        <v/>
      </c>
      <c r="N458" s="15" t="inlineStr">
        <is>
          <t>bind</t>
        </is>
      </c>
      <c r="O458" s="15" t="inlineStr">
        <is>
          <t>bound</t>
        </is>
      </c>
    </row>
    <row r="459">
      <c r="A459" s="3" t="inlineStr">
        <is>
          <t>2025-10-14</t>
        </is>
      </c>
      <c r="B459" s="3" t="inlineStr">
        <is>
          <t>a640bce5-1439-5698-ac10-b9e0cb74538e</t>
        </is>
      </c>
      <c r="C459" s="3" t="inlineStr">
        <is>
          <t>SC</t>
        </is>
      </c>
      <c r="D459" s="3" t="inlineStr">
        <is>
          <t>1986 Bentley Continental GT</t>
        </is>
      </c>
      <c r="E459" s="3" t="inlineStr">
        <is>
          <t>01 Luxury Sedan/SUV</t>
        </is>
      </c>
      <c r="F459" s="13" t="n">
        <v>770000</v>
      </c>
      <c r="G459" s="14" t="n">
        <v>0.65</v>
      </c>
      <c r="H459" s="14" t="n">
        <v>1.24</v>
      </c>
      <c r="I459" s="14" t="n">
        <v>0.9691</v>
      </c>
      <c r="J459" s="14" t="n">
        <v>0.53</v>
      </c>
      <c r="K459" s="13">
        <f>ROUND(F459/100*G459*H459*I459/J459,2)</f>
        <v/>
      </c>
      <c r="L459" s="13" t="n">
        <v>11347.98</v>
      </c>
      <c r="M459" s="13">
        <f>L459-K459</f>
        <v/>
      </c>
      <c r="N459" s="3" t="inlineStr">
        <is>
          <t>bind</t>
        </is>
      </c>
      <c r="O459" s="3" t="inlineStr">
        <is>
          <t>bound</t>
        </is>
      </c>
    </row>
    <row r="460">
      <c r="A460" s="15" t="inlineStr">
        <is>
          <t>2025-10-11</t>
        </is>
      </c>
      <c r="B460" s="15" t="inlineStr">
        <is>
          <t>5a03648c-1920-5a87-acf5-66036ce2e4fd</t>
        </is>
      </c>
      <c r="C460" s="15" t="inlineStr">
        <is>
          <t>MD</t>
        </is>
      </c>
      <c r="D460" s="15" t="inlineStr">
        <is>
          <t>1979 Mercedes-Benz AMG GT</t>
        </is>
      </c>
      <c r="E460" s="15" t="inlineStr">
        <is>
          <t>01 Luxury Sedan/SUV</t>
        </is>
      </c>
      <c r="F460" s="16" t="n">
        <v>645000</v>
      </c>
      <c r="G460" s="17" t="n">
        <v>0.65</v>
      </c>
      <c r="H460" s="17" t="n">
        <v>0.95</v>
      </c>
      <c r="I460" s="17" t="n">
        <v>0.9691</v>
      </c>
      <c r="J460" s="17" t="n">
        <v>0.53</v>
      </c>
      <c r="K460" s="16">
        <f>ROUND(F460/100*G460*H460*I460/J460,2)</f>
        <v/>
      </c>
      <c r="L460" s="16" t="n">
        <v>7282.65</v>
      </c>
      <c r="M460" s="16">
        <f>L460-K460</f>
        <v/>
      </c>
      <c r="N460" s="15" t="inlineStr">
        <is>
          <t>bind</t>
        </is>
      </c>
      <c r="O460" s="15" t="inlineStr">
        <is>
          <t>bound</t>
        </is>
      </c>
    </row>
    <row r="461">
      <c r="A461" s="3" t="inlineStr">
        <is>
          <t>2025-10-19</t>
        </is>
      </c>
      <c r="B461" s="3" t="inlineStr">
        <is>
          <t>af370f69-a1a3-573f-b28b-fe984e113c6c</t>
        </is>
      </c>
      <c r="C461" s="3" t="inlineStr">
        <is>
          <t>OR</t>
        </is>
      </c>
      <c r="D461" s="3" t="inlineStr">
        <is>
          <t>1997 BMW M8 Competition</t>
        </is>
      </c>
      <c r="E461" s="3" t="inlineStr">
        <is>
          <t>01 Luxury Sedan/SUV</t>
        </is>
      </c>
      <c r="F461" s="13" t="n">
        <v>710000</v>
      </c>
      <c r="G461" s="14" t="n">
        <v>0.65</v>
      </c>
      <c r="H461" s="14" t="n">
        <v>1.13</v>
      </c>
      <c r="I461" s="14" t="n">
        <v>0.9691</v>
      </c>
      <c r="J461" s="14" t="n">
        <v>0.53</v>
      </c>
      <c r="K461" s="13">
        <f>ROUND(F461/100*G461*H461*I461/J461,2)</f>
        <v/>
      </c>
      <c r="L461" s="13" t="n">
        <v>9535.49</v>
      </c>
      <c r="M461" s="13">
        <f>L461-K461</f>
        <v/>
      </c>
      <c r="N461" s="3" t="inlineStr">
        <is>
          <t>bind</t>
        </is>
      </c>
      <c r="O461" s="3" t="inlineStr">
        <is>
          <t>bound</t>
        </is>
      </c>
    </row>
    <row r="462">
      <c r="A462" s="15" t="inlineStr">
        <is>
          <t>2025-10-27</t>
        </is>
      </c>
      <c r="B462" s="15" t="inlineStr">
        <is>
          <t>16ac899a-2aab-5f56-bf8c-b16b24ce853d</t>
        </is>
      </c>
      <c r="C462" s="15" t="inlineStr">
        <is>
          <t>ID</t>
        </is>
      </c>
      <c r="D462" s="15" t="inlineStr">
        <is>
          <t>1960 Aston Martin DB5</t>
        </is>
      </c>
      <c r="E462" s="15" t="inlineStr">
        <is>
          <t>07 Post-War Classic (1946-1972)</t>
        </is>
      </c>
      <c r="F462" s="16" t="n">
        <v>1000000</v>
      </c>
      <c r="G462" s="17" t="n">
        <v>0.38</v>
      </c>
      <c r="H462" s="17" t="n">
        <v>0.99</v>
      </c>
      <c r="I462" s="17" t="n">
        <v>0.9691</v>
      </c>
      <c r="J462" s="17" t="n">
        <v>0.53</v>
      </c>
      <c r="K462" s="16">
        <f>ROUND(F462/100*G462*H462*I462/J462,2)</f>
        <v/>
      </c>
      <c r="L462" s="16" t="n">
        <v>6878.78</v>
      </c>
      <c r="M462" s="16">
        <f>L462-K462</f>
        <v/>
      </c>
      <c r="N462" s="15" t="inlineStr">
        <is>
          <t>bind</t>
        </is>
      </c>
      <c r="O462" s="15" t="inlineStr">
        <is>
          <t>bound</t>
        </is>
      </c>
    </row>
    <row r="463">
      <c r="A463" s="3" t="inlineStr">
        <is>
          <t>2025-10-22</t>
        </is>
      </c>
      <c r="B463" s="3" t="inlineStr">
        <is>
          <t>d0215978-b295-50b5-b73c-595db54efc8d</t>
        </is>
      </c>
      <c r="C463" s="3" t="inlineStr">
        <is>
          <t>TX</t>
        </is>
      </c>
      <c r="D463" s="3" t="inlineStr">
        <is>
          <t>2014 Porsche 911 Turbo S</t>
        </is>
      </c>
      <c r="E463" s="3" t="inlineStr">
        <is>
          <t>01 Luxury Sedan/SUV</t>
        </is>
      </c>
      <c r="F463" s="13" t="n">
        <v>640000</v>
      </c>
      <c r="G463" s="14" t="n">
        <v>0.65</v>
      </c>
      <c r="H463" s="14" t="n">
        <v>1.15</v>
      </c>
      <c r="I463" s="14" t="n">
        <v>0.9691</v>
      </c>
      <c r="J463" s="14" t="n">
        <v>0.53</v>
      </c>
      <c r="K463" s="13">
        <f>ROUND(F463/100*G463*H463*I463/J463,2)</f>
        <v/>
      </c>
      <c r="L463" s="13" t="n">
        <v>8747.5</v>
      </c>
      <c r="M463" s="13">
        <f>L463-K463</f>
        <v/>
      </c>
      <c r="N463" s="3" t="inlineStr">
        <is>
          <t>bind</t>
        </is>
      </c>
      <c r="O463" s="3" t="inlineStr">
        <is>
          <t>bound</t>
        </is>
      </c>
    </row>
    <row r="464">
      <c r="A464" s="15" t="inlineStr">
        <is>
          <t>2025-10-18</t>
        </is>
      </c>
      <c r="B464" s="15" t="inlineStr">
        <is>
          <t>f105301a-32ef-59fb-b5c0-99db37ed9858</t>
        </is>
      </c>
      <c r="C464" s="15" t="inlineStr">
        <is>
          <t>NY</t>
        </is>
      </c>
      <c r="D464" s="15" t="inlineStr">
        <is>
          <t>1975 Maserati GranTurismo</t>
        </is>
      </c>
      <c r="E464" s="15" t="inlineStr">
        <is>
          <t>01 Luxury Sedan/SUV</t>
        </is>
      </c>
      <c r="F464" s="16" t="n">
        <v>545000</v>
      </c>
      <c r="G464" s="17" t="n">
        <v>0.65</v>
      </c>
      <c r="H464" s="17" t="n">
        <v>1.28</v>
      </c>
      <c r="I464" s="17" t="n">
        <v>0.9691</v>
      </c>
      <c r="J464" s="17" t="n">
        <v>0.53</v>
      </c>
      <c r="K464" s="16">
        <f>ROUND(F464/100*G464*H464*I464/J464,2)</f>
        <v/>
      </c>
      <c r="L464" s="16" t="n">
        <v>8291.110000000001</v>
      </c>
      <c r="M464" s="16">
        <f>L464-K464</f>
        <v/>
      </c>
      <c r="N464" s="15" t="inlineStr">
        <is>
          <t>bind</t>
        </is>
      </c>
      <c r="O464" s="15" t="inlineStr">
        <is>
          <t>bound</t>
        </is>
      </c>
    </row>
    <row r="465">
      <c r="A465" s="3" t="inlineStr">
        <is>
          <t>2025-10-01</t>
        </is>
      </c>
      <c r="B465" s="3" t="inlineStr">
        <is>
          <t>6170e556-3c2d-5a49-8d42-674071abaf55</t>
        </is>
      </c>
      <c r="C465" s="3" t="inlineStr">
        <is>
          <t>CA</t>
        </is>
      </c>
      <c r="D465" s="3" t="inlineStr">
        <is>
          <t>1989 Maserati GranTurismo</t>
        </is>
      </c>
      <c r="E465" s="3" t="inlineStr">
        <is>
          <t>01 Luxury Sedan/SUV</t>
        </is>
      </c>
      <c r="F465" s="13" t="n">
        <v>810000</v>
      </c>
      <c r="G465" s="14" t="n">
        <v>0.65</v>
      </c>
      <c r="H465" s="14" t="n">
        <v>1.35</v>
      </c>
      <c r="I465" s="14" t="n">
        <v>0.9691</v>
      </c>
      <c r="J465" s="14" t="n">
        <v>0.53</v>
      </c>
      <c r="K465" s="13">
        <f>ROUND(F465/100*G465*H465*I465/J465,2)</f>
        <v/>
      </c>
      <c r="L465" s="13" t="n">
        <v>12996.45</v>
      </c>
      <c r="M465" s="13">
        <f>L465-K465</f>
        <v/>
      </c>
      <c r="N465" s="3" t="inlineStr">
        <is>
          <t>bind</t>
        </is>
      </c>
      <c r="O465" s="3" t="inlineStr">
        <is>
          <t>bound</t>
        </is>
      </c>
    </row>
    <row r="466">
      <c r="A466" s="15" t="inlineStr">
        <is>
          <t>2025-10-03</t>
        </is>
      </c>
      <c r="B466" s="15" t="inlineStr">
        <is>
          <t>20f23506-b1b1-5560-a277-764f20c163c4</t>
        </is>
      </c>
      <c r="C466" s="15" t="inlineStr">
        <is>
          <t>NE</t>
        </is>
      </c>
      <c r="D466" s="15" t="inlineStr">
        <is>
          <t>1984 McLaren 750S</t>
        </is>
      </c>
      <c r="E466" s="15" t="inlineStr">
        <is>
          <t>03 Supercar</t>
        </is>
      </c>
      <c r="F466" s="16" t="n">
        <v>695000</v>
      </c>
      <c r="G466" s="17" t="n">
        <v>0.95</v>
      </c>
      <c r="H466" s="17" t="n">
        <v>1.3</v>
      </c>
      <c r="I466" s="17" t="n">
        <v>0.9691</v>
      </c>
      <c r="J466" s="17" t="n">
        <v>0.53</v>
      </c>
      <c r="K466" s="16">
        <f>ROUND(F466/100*G466*H466*I466/J466,2)</f>
        <v/>
      </c>
      <c r="L466" s="16" t="n">
        <v>15694.39</v>
      </c>
      <c r="M466" s="16">
        <f>L466-K466</f>
        <v/>
      </c>
      <c r="N466" s="15" t="inlineStr">
        <is>
          <t>bind</t>
        </is>
      </c>
      <c r="O466" s="15" t="inlineStr">
        <is>
          <t>bound</t>
        </is>
      </c>
    </row>
    <row r="467">
      <c r="A467" s="3" t="inlineStr">
        <is>
          <t>2025-10-25</t>
        </is>
      </c>
      <c r="B467" s="3" t="inlineStr">
        <is>
          <t>69a3e778-a257-5713-aa66-6f39c717d137</t>
        </is>
      </c>
      <c r="C467" s="3" t="inlineStr">
        <is>
          <t>AK</t>
        </is>
      </c>
      <c r="D467" s="3" t="inlineStr">
        <is>
          <t>1999 Alfa Romeo 8C 2900</t>
        </is>
      </c>
      <c r="E467" s="3" t="inlineStr">
        <is>
          <t>06 Vintage Pre-War (pre-1946)</t>
        </is>
      </c>
      <c r="F467" s="13" t="n">
        <v>1950000</v>
      </c>
      <c r="G467" s="14" t="n">
        <v>0.34</v>
      </c>
      <c r="H467" s="14" t="n">
        <v>1.14</v>
      </c>
      <c r="I467" s="14" t="n">
        <v>0.9691</v>
      </c>
      <c r="J467" s="14" t="n">
        <v>0.53</v>
      </c>
      <c r="K467" s="13">
        <f>ROUND(F467/100*G467*H467*I467/J467,2)</f>
        <v/>
      </c>
      <c r="L467" s="13" t="n">
        <v>13820.09</v>
      </c>
      <c r="M467" s="13">
        <f>L467-K467</f>
        <v/>
      </c>
      <c r="N467" s="3" t="inlineStr">
        <is>
          <t>refer</t>
        </is>
      </c>
      <c r="O467" s="3" t="inlineStr">
        <is>
          <t>indicative</t>
        </is>
      </c>
    </row>
    <row r="468">
      <c r="A468" s="15" t="inlineStr">
        <is>
          <t>2025-10-10</t>
        </is>
      </c>
      <c r="B468" s="15" t="inlineStr">
        <is>
          <t>5bb9ad63-2c91-57f3-a570-fe573a895a2f</t>
        </is>
      </c>
      <c r="C468" s="15" t="inlineStr">
        <is>
          <t>OH</t>
        </is>
      </c>
      <c r="D468" s="15" t="inlineStr">
        <is>
          <t>1970 Bentley Continental GT</t>
        </is>
      </c>
      <c r="E468" s="15" t="inlineStr">
        <is>
          <t>01 Luxury Sedan/SUV</t>
        </is>
      </c>
      <c r="F468" s="16" t="n">
        <v>540000</v>
      </c>
      <c r="G468" s="17" t="n">
        <v>0.65</v>
      </c>
      <c r="H468" s="17" t="n">
        <v>1.39</v>
      </c>
      <c r="I468" s="17" t="n">
        <v>0.9691</v>
      </c>
      <c r="J468" s="17" t="n">
        <v>0.53</v>
      </c>
      <c r="K468" s="16">
        <f>ROUND(F468/100*G468*H468*I468/J468,2)</f>
        <v/>
      </c>
      <c r="L468" s="16" t="n">
        <v>8921.02</v>
      </c>
      <c r="M468" s="16">
        <f>L468-K468</f>
        <v/>
      </c>
      <c r="N468" s="15" t="inlineStr">
        <is>
          <t>bind</t>
        </is>
      </c>
      <c r="O468" s="15" t="inlineStr">
        <is>
          <t>bound</t>
        </is>
      </c>
    </row>
    <row r="469">
      <c r="A469" s="3" t="inlineStr">
        <is>
          <t>2025-10-25</t>
        </is>
      </c>
      <c r="B469" s="3" t="inlineStr">
        <is>
          <t>4df96ad5-3958-5b7e-b05d-c54e4d2a589f</t>
        </is>
      </c>
      <c r="C469" s="3" t="inlineStr">
        <is>
          <t>NY</t>
        </is>
      </c>
      <c r="D469" s="3" t="inlineStr">
        <is>
          <t>2001 Bentley Continental GT</t>
        </is>
      </c>
      <c r="E469" s="3" t="inlineStr">
        <is>
          <t>01 Luxury Sedan/SUV</t>
        </is>
      </c>
      <c r="F469" s="13" t="n">
        <v>350000</v>
      </c>
      <c r="G469" s="14" t="n">
        <v>0.75</v>
      </c>
      <c r="H469" s="14" t="n">
        <v>1.28</v>
      </c>
      <c r="I469" s="14" t="n">
        <v>0.9691</v>
      </c>
      <c r="J469" s="14" t="n">
        <v>0.53</v>
      </c>
      <c r="K469" s="13">
        <f>ROUND(F469/100*G469*H469*I469/J469,2)</f>
        <v/>
      </c>
      <c r="L469" s="13" t="n">
        <v>6143.73</v>
      </c>
      <c r="M469" s="13">
        <f>L469-K469</f>
        <v/>
      </c>
      <c r="N469" s="3" t="inlineStr">
        <is>
          <t>bind</t>
        </is>
      </c>
      <c r="O469" s="3" t="inlineStr">
        <is>
          <t>bound</t>
        </is>
      </c>
    </row>
    <row r="470">
      <c r="A470" s="15" t="inlineStr">
        <is>
          <t>2025-10-29</t>
        </is>
      </c>
      <c r="B470" s="15" t="inlineStr">
        <is>
          <t>adea69e6-de1a-589f-bd05-a50204c825fe</t>
        </is>
      </c>
      <c r="C470" s="15" t="inlineStr">
        <is>
          <t>FL</t>
        </is>
      </c>
      <c r="D470" s="15" t="inlineStr">
        <is>
          <t>2006 Icon Derelict</t>
        </is>
      </c>
      <c r="E470" s="15" t="inlineStr">
        <is>
          <t>11 Restomod/Coachbuilt</t>
        </is>
      </c>
      <c r="F470" s="16" t="n">
        <v>580000</v>
      </c>
      <c r="G470" s="17" t="n">
        <v>0.78</v>
      </c>
      <c r="H470" s="17" t="n">
        <v>1.42</v>
      </c>
      <c r="I470" s="17" t="n">
        <v>0.9691</v>
      </c>
      <c r="J470" s="17" t="n">
        <v>0.53</v>
      </c>
      <c r="K470" s="16">
        <f>ROUND(F470/100*G470*H470*I470/J470,2)</f>
        <v/>
      </c>
      <c r="L470" s="16" t="n">
        <v>11746.37</v>
      </c>
      <c r="M470" s="16">
        <f>L470-K470</f>
        <v/>
      </c>
      <c r="N470" s="15" t="inlineStr">
        <is>
          <t>bind</t>
        </is>
      </c>
      <c r="O470" s="15" t="inlineStr">
        <is>
          <t>bound</t>
        </is>
      </c>
    </row>
    <row r="471">
      <c r="A471" s="3" t="inlineStr">
        <is>
          <t>2025-10-28</t>
        </is>
      </c>
      <c r="B471" s="3" t="inlineStr">
        <is>
          <t>e61b3c2a-2a72-571d-b13e-5a40835423a6</t>
        </is>
      </c>
      <c r="C471" s="3" t="inlineStr">
        <is>
          <t>CA</t>
        </is>
      </c>
      <c r="D471" s="3" t="inlineStr">
        <is>
          <t>2016 Aston Martin DB12</t>
        </is>
      </c>
      <c r="E471" s="3" t="inlineStr">
        <is>
          <t>01 Luxury Sedan/SUV</t>
        </is>
      </c>
      <c r="F471" s="13" t="n">
        <v>295000</v>
      </c>
      <c r="G471" s="14" t="n">
        <v>0.75</v>
      </c>
      <c r="H471" s="14" t="n">
        <v>1.35</v>
      </c>
      <c r="I471" s="14" t="n">
        <v>0.9691</v>
      </c>
      <c r="J471" s="14" t="n">
        <v>0.53</v>
      </c>
      <c r="K471" s="13">
        <f>ROUND(F471/100*G471*H471*I471/J471,2)</f>
        <v/>
      </c>
      <c r="L471" s="13" t="n">
        <v>5461.47</v>
      </c>
      <c r="M471" s="13">
        <f>L471-K471</f>
        <v/>
      </c>
      <c r="N471" s="3" t="inlineStr">
        <is>
          <t>bind</t>
        </is>
      </c>
      <c r="O471" s="3" t="inlineStr">
        <is>
          <t>bound</t>
        </is>
      </c>
    </row>
    <row r="472">
      <c r="A472" s="15" t="inlineStr">
        <is>
          <t>2025-10-13</t>
        </is>
      </c>
      <c r="B472" s="15" t="inlineStr">
        <is>
          <t>61d5f51d-a436-53f6-a907-5226f6d5f5b3</t>
        </is>
      </c>
      <c r="C472" s="15" t="inlineStr">
        <is>
          <t>NY</t>
        </is>
      </c>
      <c r="D472" s="15" t="inlineStr">
        <is>
          <t>2016 Aston Martin DB12</t>
        </is>
      </c>
      <c r="E472" s="15" t="inlineStr">
        <is>
          <t>01 Luxury Sedan/SUV</t>
        </is>
      </c>
      <c r="F472" s="16" t="n">
        <v>275000</v>
      </c>
      <c r="G472" s="17" t="n">
        <v>0.75</v>
      </c>
      <c r="H472" s="17" t="n">
        <v>1.28</v>
      </c>
      <c r="I472" s="17" t="n">
        <v>0.9691</v>
      </c>
      <c r="J472" s="17" t="n">
        <v>0.53</v>
      </c>
      <c r="K472" s="16">
        <f>ROUND(F472/100*G472*H472*I472/J472,2)</f>
        <v/>
      </c>
      <c r="L472" s="16" t="n">
        <v>4827.21</v>
      </c>
      <c r="M472" s="16">
        <f>L472-K472</f>
        <v/>
      </c>
      <c r="N472" s="15" t="inlineStr">
        <is>
          <t>bind</t>
        </is>
      </c>
      <c r="O472" s="15" t="inlineStr">
        <is>
          <t>bound</t>
        </is>
      </c>
    </row>
    <row r="473">
      <c r="A473" s="3" t="inlineStr">
        <is>
          <t>2025-10-07</t>
        </is>
      </c>
      <c r="B473" s="3" t="inlineStr">
        <is>
          <t>0895371d-bef3-5ed3-8046-50a7ae0ebc5e</t>
        </is>
      </c>
      <c r="C473" s="3" t="inlineStr">
        <is>
          <t>IL</t>
        </is>
      </c>
      <c r="D473" s="3" t="inlineStr">
        <is>
          <t>1963 Maserati GranTurismo</t>
        </is>
      </c>
      <c r="E473" s="3" t="inlineStr">
        <is>
          <t>01 Luxury Sedan/SUV</t>
        </is>
      </c>
      <c r="F473" s="13" t="n">
        <v>500000</v>
      </c>
      <c r="G473" s="14" t="n">
        <v>0.65</v>
      </c>
      <c r="H473" s="14" t="n">
        <v>1.36</v>
      </c>
      <c r="I473" s="14" t="n">
        <v>0.9691</v>
      </c>
      <c r="J473" s="14" t="n">
        <v>0.53</v>
      </c>
      <c r="K473" s="13">
        <f>ROUND(F473/100*G473*H473*I473/J473,2)</f>
        <v/>
      </c>
      <c r="L473" s="13" t="n">
        <v>8081.93</v>
      </c>
      <c r="M473" s="13">
        <f>L473-K473</f>
        <v/>
      </c>
      <c r="N473" s="3" t="inlineStr">
        <is>
          <t>bind</t>
        </is>
      </c>
      <c r="O473" s="3" t="inlineStr">
        <is>
          <t>bound</t>
        </is>
      </c>
    </row>
    <row r="474">
      <c r="A474" s="15" t="inlineStr">
        <is>
          <t>2025-10-02</t>
        </is>
      </c>
      <c r="B474" s="15" t="inlineStr">
        <is>
          <t>dea3b7f8-300e-5b0b-aacc-1d8be279cb8c</t>
        </is>
      </c>
      <c r="C474" s="15" t="inlineStr">
        <is>
          <t>ND</t>
        </is>
      </c>
      <c r="D474" s="15" t="inlineStr">
        <is>
          <t>1984 Ferrari SF90 Stradale</t>
        </is>
      </c>
      <c r="E474" s="15" t="inlineStr">
        <is>
          <t>03 Supercar</t>
        </is>
      </c>
      <c r="F474" s="16" t="n">
        <v>475000</v>
      </c>
      <c r="G474" s="17" t="n">
        <v>1.15</v>
      </c>
      <c r="H474" s="17" t="n">
        <v>1.02</v>
      </c>
      <c r="I474" s="17" t="n">
        <v>0.9691</v>
      </c>
      <c r="J474" s="17" t="n">
        <v>0.53</v>
      </c>
      <c r="K474" s="16">
        <f>ROUND(F474/100*G474*H474*I474/J474,2)</f>
        <v/>
      </c>
      <c r="L474" s="16" t="n">
        <v>10187.9</v>
      </c>
      <c r="M474" s="16">
        <f>L474-K474</f>
        <v/>
      </c>
      <c r="N474" s="15" t="inlineStr">
        <is>
          <t>bind</t>
        </is>
      </c>
      <c r="O474" s="15" t="inlineStr">
        <is>
          <t>bound</t>
        </is>
      </c>
    </row>
    <row r="475">
      <c r="A475" s="3" t="inlineStr">
        <is>
          <t>2025-10-23</t>
        </is>
      </c>
      <c r="B475" s="3" t="inlineStr">
        <is>
          <t>d78b3fd1-364d-57c6-b25c-8dc1bdbb0b65</t>
        </is>
      </c>
      <c r="C475" s="3" t="inlineStr">
        <is>
          <t>FL</t>
        </is>
      </c>
      <c r="D475" s="3" t="inlineStr">
        <is>
          <t>2008 Icon Derelict</t>
        </is>
      </c>
      <c r="E475" s="3" t="inlineStr">
        <is>
          <t>11 Restomod/Coachbuilt</t>
        </is>
      </c>
      <c r="F475" s="13" t="n">
        <v>440000</v>
      </c>
      <c r="G475" s="14" t="n">
        <v>0.88</v>
      </c>
      <c r="H475" s="14" t="n">
        <v>1.42</v>
      </c>
      <c r="I475" s="14" t="n">
        <v>0.9691</v>
      </c>
      <c r="J475" s="14" t="n">
        <v>0.53</v>
      </c>
      <c r="K475" s="13">
        <f>ROUND(F475/100*G475*H475*I475/J475,2)</f>
        <v/>
      </c>
      <c r="L475" s="13" t="n">
        <v>10053.48</v>
      </c>
      <c r="M475" s="13">
        <f>L475-K475</f>
        <v/>
      </c>
      <c r="N475" s="3" t="inlineStr">
        <is>
          <t>bind</t>
        </is>
      </c>
      <c r="O475" s="3" t="inlineStr">
        <is>
          <t>bound</t>
        </is>
      </c>
    </row>
    <row r="476">
      <c r="A476" s="15" t="inlineStr">
        <is>
          <t>2025-10-27</t>
        </is>
      </c>
      <c r="B476" s="15" t="inlineStr">
        <is>
          <t>73b01e40-7477-5551-8a9c-7603f17f0610</t>
        </is>
      </c>
      <c r="C476" s="15" t="inlineStr">
        <is>
          <t>NC</t>
        </is>
      </c>
      <c r="D476" s="15" t="inlineStr">
        <is>
          <t>2005 Aston Martin DB12</t>
        </is>
      </c>
      <c r="E476" s="15" t="inlineStr">
        <is>
          <t>01 Luxury Sedan/SUV</t>
        </is>
      </c>
      <c r="F476" s="16" t="n">
        <v>905000</v>
      </c>
      <c r="G476" s="17" t="n">
        <v>0.65</v>
      </c>
      <c r="H476" s="17" t="n">
        <v>1.15</v>
      </c>
      <c r="I476" s="17" t="n">
        <v>0.9691</v>
      </c>
      <c r="J476" s="17" t="n">
        <v>0.53</v>
      </c>
      <c r="K476" s="16">
        <f>ROUND(F476/100*G476*H476*I476/J476,2)</f>
        <v/>
      </c>
      <c r="L476" s="16" t="n">
        <v>12369.51</v>
      </c>
      <c r="M476" s="16">
        <f>L476-K476</f>
        <v/>
      </c>
      <c r="N476" s="15" t="inlineStr">
        <is>
          <t>bind</t>
        </is>
      </c>
      <c r="O476" s="15" t="inlineStr">
        <is>
          <t>bound</t>
        </is>
      </c>
    </row>
    <row r="477">
      <c r="A477" s="3" t="inlineStr">
        <is>
          <t>2025-10-09</t>
        </is>
      </c>
      <c r="B477" s="3" t="inlineStr">
        <is>
          <t>378bb469-dbee-5b54-b77f-3e54edfd34cb</t>
        </is>
      </c>
      <c r="C477" s="3" t="inlineStr">
        <is>
          <t>IL</t>
        </is>
      </c>
      <c r="D477" s="3" t="inlineStr">
        <is>
          <t>1994 Bentley Continental GT</t>
        </is>
      </c>
      <c r="E477" s="3" t="inlineStr">
        <is>
          <t>01 Luxury Sedan/SUV</t>
        </is>
      </c>
      <c r="F477" s="13" t="n">
        <v>350000</v>
      </c>
      <c r="G477" s="14" t="n">
        <v>0.75</v>
      </c>
      <c r="H477" s="14" t="n">
        <v>1.36</v>
      </c>
      <c r="I477" s="14" t="n">
        <v>0.9691</v>
      </c>
      <c r="J477" s="14" t="n">
        <v>0.53</v>
      </c>
      <c r="K477" s="13">
        <f>ROUND(F477/100*G477*H477*I477/J477,2)</f>
        <v/>
      </c>
      <c r="L477" s="13" t="n">
        <v>6527.71</v>
      </c>
      <c r="M477" s="13">
        <f>L477-K477</f>
        <v/>
      </c>
      <c r="N477" s="3" t="inlineStr">
        <is>
          <t>bind</t>
        </is>
      </c>
      <c r="O477" s="3" t="inlineStr">
        <is>
          <t>bound</t>
        </is>
      </c>
    </row>
    <row r="478">
      <c r="A478" s="15" t="inlineStr">
        <is>
          <t>2025-10-30</t>
        </is>
      </c>
      <c r="B478" s="15" t="inlineStr">
        <is>
          <t>f136773e-e344-5e93-9fa8-70066d92e8d9</t>
        </is>
      </c>
      <c r="C478" s="15" t="inlineStr">
        <is>
          <t>FL</t>
        </is>
      </c>
      <c r="D478" s="15" t="inlineStr">
        <is>
          <t>1967 Ferrari 296 GTB</t>
        </is>
      </c>
      <c r="E478" s="15" t="inlineStr">
        <is>
          <t>03 Supercar</t>
        </is>
      </c>
      <c r="F478" s="16" t="n">
        <v>1370000</v>
      </c>
      <c r="G478" s="17" t="n">
        <v>0.8</v>
      </c>
      <c r="H478" s="17" t="n">
        <v>1.42</v>
      </c>
      <c r="I478" s="17" t="n">
        <v>0.9691</v>
      </c>
      <c r="J478" s="17" t="n">
        <v>0.53</v>
      </c>
      <c r="K478" s="16">
        <f>ROUND(F478/100*G478*H478*I478/J478,2)</f>
        <v/>
      </c>
      <c r="L478" s="16" t="n">
        <v>28457.17</v>
      </c>
      <c r="M478" s="16">
        <f>L478-K478</f>
        <v/>
      </c>
      <c r="N478" s="15" t="inlineStr">
        <is>
          <t>bind</t>
        </is>
      </c>
      <c r="O478" s="15" t="inlineStr">
        <is>
          <t>bound</t>
        </is>
      </c>
    </row>
    <row r="479">
      <c r="A479" s="3" t="inlineStr">
        <is>
          <t>2025-10-29</t>
        </is>
      </c>
      <c r="B479" s="3" t="inlineStr">
        <is>
          <t>ce66468c-86e2-519e-a5e8-8f39303777ae</t>
        </is>
      </c>
      <c r="C479" s="3" t="inlineStr">
        <is>
          <t>IL</t>
        </is>
      </c>
      <c r="D479" s="3" t="inlineStr">
        <is>
          <t>2012 Bentley Continental GT</t>
        </is>
      </c>
      <c r="E479" s="3" t="inlineStr">
        <is>
          <t>01 Luxury Sedan/SUV</t>
        </is>
      </c>
      <c r="F479" s="13" t="n">
        <v>1420000</v>
      </c>
      <c r="G479" s="14" t="n">
        <v>0.55</v>
      </c>
      <c r="H479" s="14" t="n">
        <v>1.36</v>
      </c>
      <c r="I479" s="14" t="n">
        <v>0.9691</v>
      </c>
      <c r="J479" s="14" t="n">
        <v>0.53</v>
      </c>
      <c r="K479" s="13">
        <f>ROUND(F479/100*G479*H479*I479/J479,2)</f>
        <v/>
      </c>
      <c r="L479" s="13" t="n">
        <v>19421.49</v>
      </c>
      <c r="M479" s="13">
        <f>L479-K479</f>
        <v/>
      </c>
      <c r="N479" s="3" t="inlineStr">
        <is>
          <t>bind</t>
        </is>
      </c>
      <c r="O479" s="3" t="inlineStr">
        <is>
          <t>bound</t>
        </is>
      </c>
    </row>
    <row r="480">
      <c r="A480" s="15" t="inlineStr">
        <is>
          <t>2025-10-14</t>
        </is>
      </c>
      <c r="B480" s="15" t="inlineStr">
        <is>
          <t>984c7293-2b46-5c9c-8525-d178af6b9f8b</t>
        </is>
      </c>
      <c r="C480" s="15" t="inlineStr">
        <is>
          <t>IL</t>
        </is>
      </c>
      <c r="D480" s="15" t="inlineStr">
        <is>
          <t>1999 Porsche 911 Turbo S</t>
        </is>
      </c>
      <c r="E480" s="15" t="inlineStr">
        <is>
          <t>01 Luxury Sedan/SUV</t>
        </is>
      </c>
      <c r="F480" s="16" t="n">
        <v>475000</v>
      </c>
      <c r="G480" s="17" t="n">
        <v>0.75</v>
      </c>
      <c r="H480" s="17" t="n">
        <v>1.36</v>
      </c>
      <c r="I480" s="17" t="n">
        <v>0.9691</v>
      </c>
      <c r="J480" s="17" t="n">
        <v>0.53</v>
      </c>
      <c r="K480" s="16">
        <f>ROUND(F480/100*G480*H480*I480/J480,2)</f>
        <v/>
      </c>
      <c r="L480" s="16" t="n">
        <v>8859.040000000001</v>
      </c>
      <c r="M480" s="16">
        <f>L480-K480</f>
        <v/>
      </c>
      <c r="N480" s="15" t="inlineStr">
        <is>
          <t>bind</t>
        </is>
      </c>
      <c r="O480" s="15" t="inlineStr">
        <is>
          <t>bound</t>
        </is>
      </c>
    </row>
    <row r="481">
      <c r="A481" s="3" t="inlineStr">
        <is>
          <t>2025-10-09</t>
        </is>
      </c>
      <c r="B481" s="3" t="inlineStr">
        <is>
          <t>8cedf65f-57f4-5781-9c33-bdd44cbaa50a</t>
        </is>
      </c>
      <c r="C481" s="3" t="inlineStr">
        <is>
          <t>CO</t>
        </is>
      </c>
      <c r="D481" s="3" t="inlineStr">
        <is>
          <t>1983 Aston Martin DB12</t>
        </is>
      </c>
      <c r="E481" s="3" t="inlineStr">
        <is>
          <t>01 Luxury Sedan/SUV</t>
        </is>
      </c>
      <c r="F481" s="13" t="n">
        <v>330000</v>
      </c>
      <c r="G481" s="14" t="n">
        <v>0.75</v>
      </c>
      <c r="H481" s="14" t="n">
        <v>1.1</v>
      </c>
      <c r="I481" s="14" t="n">
        <v>0.9691</v>
      </c>
      <c r="J481" s="14" t="n">
        <v>0.53</v>
      </c>
      <c r="K481" s="13">
        <f>ROUND(F481/100*G481*H481*I481/J481,2)</f>
        <v/>
      </c>
      <c r="L481" s="13" t="n">
        <v>4978.06</v>
      </c>
      <c r="M481" s="13">
        <f>L481-K481</f>
        <v/>
      </c>
      <c r="N481" s="3" t="inlineStr">
        <is>
          <t>refer</t>
        </is>
      </c>
      <c r="O481" s="3" t="inlineStr">
        <is>
          <t>indicative</t>
        </is>
      </c>
    </row>
    <row r="482">
      <c r="A482" s="15" t="inlineStr">
        <is>
          <t>2025-10-14</t>
        </is>
      </c>
      <c r="B482" s="15" t="inlineStr">
        <is>
          <t>74c45528-bc02-571d-9394-82d63f1cba5d</t>
        </is>
      </c>
      <c r="C482" s="15" t="inlineStr">
        <is>
          <t>OR</t>
        </is>
      </c>
      <c r="D482" s="15" t="inlineStr">
        <is>
          <t>2015 Aston Martin DB12</t>
        </is>
      </c>
      <c r="E482" s="15" t="inlineStr">
        <is>
          <t>01 Luxury Sedan/SUV</t>
        </is>
      </c>
      <c r="F482" s="16" t="n">
        <v>725000</v>
      </c>
      <c r="G482" s="17" t="n">
        <v>0.65</v>
      </c>
      <c r="H482" s="17" t="n">
        <v>1.13</v>
      </c>
      <c r="I482" s="17" t="n">
        <v>0.9691</v>
      </c>
      <c r="J482" s="17" t="n">
        <v>0.53</v>
      </c>
      <c r="K482" s="16">
        <f>ROUND(F482/100*G482*H482*I482/J482,2)</f>
        <v/>
      </c>
      <c r="L482" s="16" t="n">
        <v>9736.950000000001</v>
      </c>
      <c r="M482" s="16">
        <f>L482-K482</f>
        <v/>
      </c>
      <c r="N482" s="15" t="inlineStr">
        <is>
          <t>bind</t>
        </is>
      </c>
      <c r="O482" s="15" t="inlineStr">
        <is>
          <t>bound</t>
        </is>
      </c>
    </row>
    <row r="483">
      <c r="A483" s="3" t="inlineStr">
        <is>
          <t>2025-10-22</t>
        </is>
      </c>
      <c r="B483" s="3" t="inlineStr">
        <is>
          <t>f5fb06f0-cbad-5fac-8713-ff5abf41b58a</t>
        </is>
      </c>
      <c r="C483" s="3" t="inlineStr">
        <is>
          <t>FL</t>
        </is>
      </c>
      <c r="D483" s="3" t="inlineStr">
        <is>
          <t>1983 Aston Martin DB12</t>
        </is>
      </c>
      <c r="E483" s="3" t="inlineStr">
        <is>
          <t>01 Luxury Sedan/SUV</t>
        </is>
      </c>
      <c r="F483" s="13" t="n">
        <v>505000</v>
      </c>
      <c r="G483" s="14" t="n">
        <v>0.65</v>
      </c>
      <c r="H483" s="14" t="n">
        <v>1.42</v>
      </c>
      <c r="I483" s="14" t="n">
        <v>0.9691</v>
      </c>
      <c r="J483" s="14" t="n">
        <v>0.53</v>
      </c>
      <c r="K483" s="13">
        <f>ROUND(F483/100*G483*H483*I483/J483,2)</f>
        <v/>
      </c>
      <c r="L483" s="13" t="n">
        <v>8522.870000000001</v>
      </c>
      <c r="M483" s="13">
        <f>L483-K483</f>
        <v/>
      </c>
      <c r="N483" s="3" t="inlineStr">
        <is>
          <t>bind</t>
        </is>
      </c>
      <c r="O483" s="3" t="inlineStr">
        <is>
          <t>bound</t>
        </is>
      </c>
    </row>
    <row r="484">
      <c r="A484" s="15" t="inlineStr">
        <is>
          <t>2025-10-23</t>
        </is>
      </c>
      <c r="B484" s="15" t="inlineStr">
        <is>
          <t>9404d791-3318-5d15-b9c1-fe9e8cd83c69</t>
        </is>
      </c>
      <c r="C484" s="15" t="inlineStr">
        <is>
          <t>MT</t>
        </is>
      </c>
      <c r="D484" s="15" t="inlineStr">
        <is>
          <t>1992 Porsche 911 Turbo S</t>
        </is>
      </c>
      <c r="E484" s="15" t="inlineStr">
        <is>
          <t>01 Luxury Sedan/SUV</t>
        </is>
      </c>
      <c r="F484" s="16" t="n">
        <v>250000</v>
      </c>
      <c r="G484" s="17" t="n">
        <v>0.75</v>
      </c>
      <c r="H484" s="17" t="n">
        <v>0.93</v>
      </c>
      <c r="I484" s="17" t="n">
        <v>0.9691</v>
      </c>
      <c r="J484" s="17" t="n">
        <v>0.53</v>
      </c>
      <c r="K484" s="16">
        <f>ROUND(F484/100*G484*H484*I484/J484,2)</f>
        <v/>
      </c>
      <c r="L484" s="16" t="n">
        <v>3188.43</v>
      </c>
      <c r="M484" s="16">
        <f>L484-K484</f>
        <v/>
      </c>
      <c r="N484" s="15" t="inlineStr">
        <is>
          <t>bind</t>
        </is>
      </c>
      <c r="O484" s="15" t="inlineStr">
        <is>
          <t>bound</t>
        </is>
      </c>
    </row>
    <row r="485">
      <c r="A485" s="3" t="inlineStr">
        <is>
          <t>2025-10-30</t>
        </is>
      </c>
      <c r="B485" s="3" t="inlineStr">
        <is>
          <t>cf437852-de44-52e3-a85a-927ba5fe0934</t>
        </is>
      </c>
      <c r="C485" s="3" t="inlineStr">
        <is>
          <t>ID</t>
        </is>
      </c>
      <c r="D485" s="3" t="inlineStr">
        <is>
          <t>2024 Bentley Continental GT</t>
        </is>
      </c>
      <c r="E485" s="3" t="inlineStr">
        <is>
          <t>01 Luxury Sedan/SUV</t>
        </is>
      </c>
      <c r="F485" s="13" t="n">
        <v>275000</v>
      </c>
      <c r="G485" s="14" t="n">
        <v>0.75</v>
      </c>
      <c r="H485" s="14" t="n">
        <v>0.99</v>
      </c>
      <c r="I485" s="14" t="n">
        <v>0.9691</v>
      </c>
      <c r="J485" s="14" t="n">
        <v>0.53</v>
      </c>
      <c r="K485" s="13">
        <f>ROUND(F485/100*G485*H485*I485/J485,2)</f>
        <v/>
      </c>
      <c r="L485" s="13" t="n">
        <v>3733.54</v>
      </c>
      <c r="M485" s="13">
        <f>L485-K485</f>
        <v/>
      </c>
      <c r="N485" s="3" t="inlineStr">
        <is>
          <t>decline</t>
        </is>
      </c>
      <c r="O485" s="3" t="inlineStr">
        <is>
          <t>indicative</t>
        </is>
      </c>
    </row>
    <row r="486">
      <c r="A486" s="15" t="inlineStr">
        <is>
          <t>2025-10-06</t>
        </is>
      </c>
      <c r="B486" s="15" t="inlineStr">
        <is>
          <t>1264deff-4c82-55e8-8a88-e03860d49881</t>
        </is>
      </c>
      <c r="C486" s="15" t="inlineStr">
        <is>
          <t>NV</t>
        </is>
      </c>
      <c r="D486" s="15" t="inlineStr">
        <is>
          <t>2009 Ferrari SF90 Stradale</t>
        </is>
      </c>
      <c r="E486" s="15" t="inlineStr">
        <is>
          <t>03 Supercar</t>
        </is>
      </c>
      <c r="F486" s="16" t="n">
        <v>530000</v>
      </c>
      <c r="G486" s="17" t="n">
        <v>0.95</v>
      </c>
      <c r="H486" s="17" t="n">
        <v>1.17</v>
      </c>
      <c r="I486" s="17" t="n">
        <v>0.9691</v>
      </c>
      <c r="J486" s="17" t="n">
        <v>0.53</v>
      </c>
      <c r="K486" s="16">
        <f>ROUND(F486/100*G486*H486*I486/J486,2)</f>
        <v/>
      </c>
      <c r="L486" s="16" t="n">
        <v>10771.55</v>
      </c>
      <c r="M486" s="16">
        <f>L486-K486</f>
        <v/>
      </c>
      <c r="N486" s="15" t="inlineStr">
        <is>
          <t>bind</t>
        </is>
      </c>
      <c r="O486" s="15" t="inlineStr">
        <is>
          <t>bound</t>
        </is>
      </c>
    </row>
    <row r="487">
      <c r="A487" s="3" t="inlineStr">
        <is>
          <t>2025-10-24</t>
        </is>
      </c>
      <c r="B487" s="3" t="inlineStr">
        <is>
          <t>d89b89ee-8f20-5695-83b8-1fef8ac4ffbc</t>
        </is>
      </c>
      <c r="C487" s="3" t="inlineStr">
        <is>
          <t>CA</t>
        </is>
      </c>
      <c r="D487" s="3" t="inlineStr">
        <is>
          <t>2023 BMW M8 Competition</t>
        </is>
      </c>
      <c r="E487" s="3" t="inlineStr">
        <is>
          <t>01 Luxury Sedan/SUV</t>
        </is>
      </c>
      <c r="F487" s="13" t="n">
        <v>745000</v>
      </c>
      <c r="G487" s="14" t="n">
        <v>0.65</v>
      </c>
      <c r="H487" s="14" t="n">
        <v>1.35</v>
      </c>
      <c r="I487" s="14" t="n">
        <v>0.9691</v>
      </c>
      <c r="J487" s="14" t="n">
        <v>0.53</v>
      </c>
      <c r="K487" s="13">
        <f>ROUND(F487/100*G487*H487*I487/J487,2)</f>
        <v/>
      </c>
      <c r="L487" s="13" t="n">
        <v>11953.53</v>
      </c>
      <c r="M487" s="13">
        <f>L487-K487</f>
        <v/>
      </c>
      <c r="N487" s="3" t="inlineStr">
        <is>
          <t>refer</t>
        </is>
      </c>
      <c r="O487" s="3" t="inlineStr">
        <is>
          <t>indicative</t>
        </is>
      </c>
    </row>
    <row r="488">
      <c r="A488" s="15" t="inlineStr">
        <is>
          <t>2025-10-22</t>
        </is>
      </c>
      <c r="B488" s="15" t="inlineStr">
        <is>
          <t>55087d56-ab84-5da3-a3e0-6d69323e39f2</t>
        </is>
      </c>
      <c r="C488" s="15" t="inlineStr">
        <is>
          <t>VA</t>
        </is>
      </c>
      <c r="D488" s="15" t="inlineStr">
        <is>
          <t>1972 Ferrari SF90 Stradale</t>
        </is>
      </c>
      <c r="E488" s="15" t="inlineStr">
        <is>
          <t>03 Supercar</t>
        </is>
      </c>
      <c r="F488" s="16" t="n">
        <v>390000</v>
      </c>
      <c r="G488" s="17" t="n">
        <v>1.15</v>
      </c>
      <c r="H488" s="17" t="n">
        <v>1.09</v>
      </c>
      <c r="I488" s="17" t="n">
        <v>0.9691</v>
      </c>
      <c r="J488" s="17" t="n">
        <v>0.53</v>
      </c>
      <c r="K488" s="16">
        <f>ROUND(F488/100*G488*H488*I488/J488,2)</f>
        <v/>
      </c>
      <c r="L488" s="16" t="n">
        <v>8938.85</v>
      </c>
      <c r="M488" s="16">
        <f>L488-K488</f>
        <v/>
      </c>
      <c r="N488" s="15" t="inlineStr">
        <is>
          <t>bind</t>
        </is>
      </c>
      <c r="O488" s="15" t="inlineStr">
        <is>
          <t>bound</t>
        </is>
      </c>
    </row>
    <row r="489">
      <c r="A489" s="3" t="inlineStr">
        <is>
          <t>2025-10-23</t>
        </is>
      </c>
      <c r="B489" s="3" t="inlineStr">
        <is>
          <t>4886b2a6-6820-5019-a92d-69bdb09f81b1</t>
        </is>
      </c>
      <c r="C489" s="3" t="inlineStr">
        <is>
          <t>NY</t>
        </is>
      </c>
      <c r="D489" s="3" t="inlineStr">
        <is>
          <t>1961 BMW M8 Competition</t>
        </is>
      </c>
      <c r="E489" s="3" t="inlineStr">
        <is>
          <t>01 Luxury Sedan/SUV</t>
        </is>
      </c>
      <c r="F489" s="13" t="n">
        <v>175000</v>
      </c>
      <c r="G489" s="14" t="n">
        <v>0.92</v>
      </c>
      <c r="H489" s="14" t="n">
        <v>1.28</v>
      </c>
      <c r="I489" s="14" t="n">
        <v>0.9691</v>
      </c>
      <c r="J489" s="14" t="n">
        <v>0.53</v>
      </c>
      <c r="K489" s="13">
        <f>ROUND(F489/100*G489*H489*I489/J489,2)</f>
        <v/>
      </c>
      <c r="L489" s="13" t="n">
        <v>3768.15</v>
      </c>
      <c r="M489" s="13">
        <f>L489-K489</f>
        <v/>
      </c>
      <c r="N489" s="3" t="inlineStr">
        <is>
          <t>bind</t>
        </is>
      </c>
      <c r="O489" s="3" t="inlineStr">
        <is>
          <t>bound</t>
        </is>
      </c>
    </row>
    <row r="490">
      <c r="A490" s="15" t="inlineStr">
        <is>
          <t>2025-10-09</t>
        </is>
      </c>
      <c r="B490" s="15" t="inlineStr">
        <is>
          <t>39a2147d-ceef-52d2-83d3-929ace30596f</t>
        </is>
      </c>
      <c r="C490" s="15" t="inlineStr">
        <is>
          <t>AK</t>
        </is>
      </c>
      <c r="D490" s="15" t="inlineStr">
        <is>
          <t>1971 Maserati GranTurismo</t>
        </is>
      </c>
      <c r="E490" s="15" t="inlineStr">
        <is>
          <t>01 Luxury Sedan/SUV</t>
        </is>
      </c>
      <c r="F490" s="16" t="n">
        <v>665000</v>
      </c>
      <c r="G490" s="17" t="n">
        <v>0.65</v>
      </c>
      <c r="H490" s="17" t="n">
        <v>1.14</v>
      </c>
      <c r="I490" s="17" t="n">
        <v>0.9691</v>
      </c>
      <c r="J490" s="17" t="n">
        <v>0.53</v>
      </c>
      <c r="K490" s="16">
        <f>ROUND(F490/100*G490*H490*I490/J490,2)</f>
        <v/>
      </c>
      <c r="L490" s="16" t="n">
        <v>9010.16</v>
      </c>
      <c r="M490" s="16">
        <f>L490-K490</f>
        <v/>
      </c>
      <c r="N490" s="15" t="inlineStr">
        <is>
          <t>bind</t>
        </is>
      </c>
      <c r="O490" s="15" t="inlineStr">
        <is>
          <t>bound</t>
        </is>
      </c>
    </row>
    <row r="491">
      <c r="A491" s="3" t="inlineStr">
        <is>
          <t>2025-10-01</t>
        </is>
      </c>
      <c r="B491" s="3" t="inlineStr">
        <is>
          <t>6b63bc26-981d-5ed3-a1d7-7d6a40b03a71</t>
        </is>
      </c>
      <c r="C491" s="3" t="inlineStr">
        <is>
          <t>CA</t>
        </is>
      </c>
      <c r="D491" s="3" t="inlineStr">
        <is>
          <t>1972 Ferrari SF90 Stradale</t>
        </is>
      </c>
      <c r="E491" s="3" t="inlineStr">
        <is>
          <t>03 Supercar</t>
        </is>
      </c>
      <c r="F491" s="13" t="n">
        <v>1430000</v>
      </c>
      <c r="G491" s="14" t="n">
        <v>0.8</v>
      </c>
      <c r="H491" s="14" t="n">
        <v>1.35</v>
      </c>
      <c r="I491" s="14" t="n">
        <v>0.9691</v>
      </c>
      <c r="J491" s="14" t="n">
        <v>0.53</v>
      </c>
      <c r="K491" s="13">
        <f>ROUND(F491/100*G491*H491*I491/J491,2)</f>
        <v/>
      </c>
      <c r="L491" s="13" t="n">
        <v>28239.21</v>
      </c>
      <c r="M491" s="13">
        <f>L491-K491</f>
        <v/>
      </c>
      <c r="N491" s="3" t="inlineStr">
        <is>
          <t>bind</t>
        </is>
      </c>
      <c r="O491" s="3" t="inlineStr">
        <is>
          <t>bound</t>
        </is>
      </c>
    </row>
    <row r="492">
      <c r="A492" s="15" t="inlineStr">
        <is>
          <t>2025-10-07</t>
        </is>
      </c>
      <c r="B492" s="15" t="inlineStr">
        <is>
          <t>4f89f2cb-816f-5870-86ca-fc2ff10e3d84</t>
        </is>
      </c>
      <c r="C492" s="15" t="inlineStr">
        <is>
          <t>MD</t>
        </is>
      </c>
      <c r="D492" s="15" t="inlineStr">
        <is>
          <t>1964 Porsche 911 Turbo S</t>
        </is>
      </c>
      <c r="E492" s="15" t="inlineStr">
        <is>
          <t>01 Luxury Sedan/SUV</t>
        </is>
      </c>
      <c r="F492" s="16" t="n">
        <v>510000</v>
      </c>
      <c r="G492" s="17" t="n">
        <v>0.65</v>
      </c>
      <c r="H492" s="17" t="n">
        <v>0.95</v>
      </c>
      <c r="I492" s="17" t="n">
        <v>0.9691</v>
      </c>
      <c r="J492" s="17" t="n">
        <v>0.53</v>
      </c>
      <c r="K492" s="16">
        <f>ROUND(F492/100*G492*H492*I492/J492,2)</f>
        <v/>
      </c>
      <c r="L492" s="16" t="n">
        <v>5758.37</v>
      </c>
      <c r="M492" s="16">
        <f>L492-K492</f>
        <v/>
      </c>
      <c r="N492" s="15" t="inlineStr">
        <is>
          <t>refer</t>
        </is>
      </c>
      <c r="O492" s="15" t="inlineStr">
        <is>
          <t>indicative</t>
        </is>
      </c>
    </row>
    <row r="493">
      <c r="A493" s="3" t="inlineStr">
        <is>
          <t>2025-10-07</t>
        </is>
      </c>
      <c r="B493" s="3" t="inlineStr">
        <is>
          <t>9b84bea7-8871-5844-8f03-fd5fe59feb0d</t>
        </is>
      </c>
      <c r="C493" s="3" t="inlineStr">
        <is>
          <t>NJ</t>
        </is>
      </c>
      <c r="D493" s="3" t="inlineStr">
        <is>
          <t>1976 Maserati GranTurismo</t>
        </is>
      </c>
      <c r="E493" s="3" t="inlineStr">
        <is>
          <t>01 Luxury Sedan/SUV</t>
        </is>
      </c>
      <c r="F493" s="13" t="n">
        <v>285000</v>
      </c>
      <c r="G493" s="14" t="n">
        <v>0.75</v>
      </c>
      <c r="H493" s="14" t="n">
        <v>0.91</v>
      </c>
      <c r="I493" s="14" t="n">
        <v>0.9691</v>
      </c>
      <c r="J493" s="14" t="n">
        <v>0.53</v>
      </c>
      <c r="K493" s="13">
        <f>ROUND(F493/100*G493*H493*I493/J493,2)</f>
        <v/>
      </c>
      <c r="L493" s="13" t="n">
        <v>3556.65</v>
      </c>
      <c r="M493" s="13">
        <f>L493-K493</f>
        <v/>
      </c>
      <c r="N493" s="3" t="inlineStr">
        <is>
          <t>bind</t>
        </is>
      </c>
      <c r="O493" s="3" t="inlineStr">
        <is>
          <t>bound</t>
        </is>
      </c>
    </row>
    <row r="494">
      <c r="A494" s="15" t="inlineStr">
        <is>
          <t>2025-10-17</t>
        </is>
      </c>
      <c r="B494" s="15" t="inlineStr">
        <is>
          <t>f846a5c7-13f0-5202-a18b-7ec48a925c9c</t>
        </is>
      </c>
      <c r="C494" s="15" t="inlineStr">
        <is>
          <t>NC</t>
        </is>
      </c>
      <c r="D494" s="15" t="inlineStr">
        <is>
          <t>1972 Ferrari 275 GTB/4</t>
        </is>
      </c>
      <c r="E494" s="15" t="inlineStr">
        <is>
          <t>07 Post-War Classic (1946-1972)</t>
        </is>
      </c>
      <c r="F494" s="16" t="n">
        <v>730000</v>
      </c>
      <c r="G494" s="17" t="n">
        <v>0.43</v>
      </c>
      <c r="H494" s="17" t="n">
        <v>1.15</v>
      </c>
      <c r="I494" s="17" t="n">
        <v>0.9691</v>
      </c>
      <c r="J494" s="17" t="n">
        <v>0.53</v>
      </c>
      <c r="K494" s="16">
        <f>ROUND(F494/100*G494*H494*I494/J494,2)</f>
        <v/>
      </c>
      <c r="L494" s="16" t="n">
        <v>6600.58</v>
      </c>
      <c r="M494" s="16">
        <f>L494-K494</f>
        <v/>
      </c>
      <c r="N494" s="15" t="inlineStr">
        <is>
          <t>decline</t>
        </is>
      </c>
      <c r="O494" s="15" t="inlineStr">
        <is>
          <t>indicative</t>
        </is>
      </c>
    </row>
    <row r="495">
      <c r="A495" s="3" t="inlineStr">
        <is>
          <t>2025-10-07</t>
        </is>
      </c>
      <c r="B495" s="3" t="inlineStr">
        <is>
          <t>a2280de9-456c-5f19-a513-7b5e1cd7a9b7</t>
        </is>
      </c>
      <c r="C495" s="3" t="inlineStr">
        <is>
          <t>NC</t>
        </is>
      </c>
      <c r="D495" s="3" t="inlineStr">
        <is>
          <t>1956 Maserati GranTurismo</t>
        </is>
      </c>
      <c r="E495" s="3" t="inlineStr">
        <is>
          <t>01 Luxury Sedan/SUV</t>
        </is>
      </c>
      <c r="F495" s="13" t="n">
        <v>595000</v>
      </c>
      <c r="G495" s="14" t="n">
        <v>0.65</v>
      </c>
      <c r="H495" s="14" t="n">
        <v>1.15</v>
      </c>
      <c r="I495" s="14" t="n">
        <v>0.9691</v>
      </c>
      <c r="J495" s="14" t="n">
        <v>0.53</v>
      </c>
      <c r="K495" s="13">
        <f>ROUND(F495/100*G495*H495*I495/J495,2)</f>
        <v/>
      </c>
      <c r="L495" s="13" t="n">
        <v>8132.44</v>
      </c>
      <c r="M495" s="13">
        <f>L495-K495</f>
        <v/>
      </c>
      <c r="N495" s="3" t="inlineStr">
        <is>
          <t>bind</t>
        </is>
      </c>
      <c r="O495" s="3" t="inlineStr">
        <is>
          <t>bound</t>
        </is>
      </c>
    </row>
    <row r="496">
      <c r="A496" s="15" t="inlineStr">
        <is>
          <t>2025-10-25</t>
        </is>
      </c>
      <c r="B496" s="15" t="inlineStr">
        <is>
          <t>a819e888-5f24-5ee2-8cf6-5edc8e82753d</t>
        </is>
      </c>
      <c r="C496" s="15" t="inlineStr">
        <is>
          <t>CO</t>
        </is>
      </c>
      <c r="D496" s="15" t="inlineStr">
        <is>
          <t>1978 Mercedes-Benz 280SL Pagoda</t>
        </is>
      </c>
      <c r="E496" s="15" t="inlineStr">
        <is>
          <t>07 Post-War Classic (1946-1972)</t>
        </is>
      </c>
      <c r="F496" s="16" t="n">
        <v>440000</v>
      </c>
      <c r="G496" s="17" t="n">
        <v>0.48</v>
      </c>
      <c r="H496" s="17" t="n">
        <v>1.1</v>
      </c>
      <c r="I496" s="17" t="n">
        <v>0.9691</v>
      </c>
      <c r="J496" s="17" t="n">
        <v>0.53</v>
      </c>
      <c r="K496" s="16">
        <f>ROUND(F496/100*G496*H496*I496/J496,2)</f>
        <v/>
      </c>
      <c r="L496" s="16" t="n">
        <v>4247.95</v>
      </c>
      <c r="M496" s="16">
        <f>L496-K496</f>
        <v/>
      </c>
      <c r="N496" s="15" t="inlineStr">
        <is>
          <t>bind</t>
        </is>
      </c>
      <c r="O496" s="15" t="inlineStr">
        <is>
          <t>bound</t>
        </is>
      </c>
    </row>
    <row r="497">
      <c r="A497" s="3" t="inlineStr">
        <is>
          <t>2025-10-26</t>
        </is>
      </c>
      <c r="B497" s="3" t="inlineStr">
        <is>
          <t>4ff94cfa-96f4-5ccd-a26a-eacb347e81b7</t>
        </is>
      </c>
      <c r="C497" s="3" t="inlineStr">
        <is>
          <t>NH</t>
        </is>
      </c>
      <c r="D497" s="3" t="inlineStr">
        <is>
          <t>2013 BMW M8 Competition</t>
        </is>
      </c>
      <c r="E497" s="3" t="inlineStr">
        <is>
          <t>01 Luxury Sedan/SUV</t>
        </is>
      </c>
      <c r="F497" s="13" t="n">
        <v>830000</v>
      </c>
      <c r="G497" s="14" t="n">
        <v>0.65</v>
      </c>
      <c r="H497" s="14" t="n">
        <v>1.04</v>
      </c>
      <c r="I497" s="14" t="n">
        <v>0.9691</v>
      </c>
      <c r="J497" s="14" t="n">
        <v>0.53</v>
      </c>
      <c r="K497" s="13">
        <f>ROUND(F497/100*G497*H497*I497/J497,2)</f>
        <v/>
      </c>
      <c r="L497" s="13" t="n">
        <v>10259.3</v>
      </c>
      <c r="M497" s="13">
        <f>L497-K497</f>
        <v/>
      </c>
      <c r="N497" s="3" t="inlineStr">
        <is>
          <t>bind</t>
        </is>
      </c>
      <c r="O497" s="3" t="inlineStr">
        <is>
          <t>bound</t>
        </is>
      </c>
    </row>
    <row r="498">
      <c r="A498" s="15" t="inlineStr">
        <is>
          <t>2025-10-02</t>
        </is>
      </c>
      <c r="B498" s="15" t="inlineStr">
        <is>
          <t>c02b47b0-5df6-5bbf-8fc1-82a1fc699a54</t>
        </is>
      </c>
      <c r="C498" s="15" t="inlineStr">
        <is>
          <t>TX</t>
        </is>
      </c>
      <c r="D498" s="15" t="inlineStr">
        <is>
          <t>2013 Ferrari 275 GTB/4</t>
        </is>
      </c>
      <c r="E498" s="15" t="inlineStr">
        <is>
          <t>07 Post-War Classic (1946-1972)</t>
        </is>
      </c>
      <c r="F498" s="16" t="n">
        <v>1085000</v>
      </c>
      <c r="G498" s="17" t="n">
        <v>0.38</v>
      </c>
      <c r="H498" s="17" t="n">
        <v>1.15</v>
      </c>
      <c r="I498" s="17" t="n">
        <v>0.9691</v>
      </c>
      <c r="J498" s="17" t="n">
        <v>0.53</v>
      </c>
      <c r="K498" s="16">
        <f>ROUND(F498/100*G498*H498*I498/J498,2)</f>
        <v/>
      </c>
      <c r="L498" s="16" t="n">
        <v>8669.690000000001</v>
      </c>
      <c r="M498" s="16">
        <f>L498-K498</f>
        <v/>
      </c>
      <c r="N498" s="15" t="inlineStr">
        <is>
          <t>bind</t>
        </is>
      </c>
      <c r="O498" s="15" t="inlineStr">
        <is>
          <t>bound</t>
        </is>
      </c>
    </row>
    <row r="499">
      <c r="A499" s="3" t="inlineStr">
        <is>
          <t>2025-10-07</t>
        </is>
      </c>
      <c r="B499" s="3" t="inlineStr">
        <is>
          <t>c7b817b0-8df0-532f-82d2-94cb47a9b813</t>
        </is>
      </c>
      <c r="C499" s="3" t="inlineStr">
        <is>
          <t>CA</t>
        </is>
      </c>
      <c r="D499" s="3" t="inlineStr">
        <is>
          <t>1995 Maserati GranTurismo</t>
        </is>
      </c>
      <c r="E499" s="3" t="inlineStr">
        <is>
          <t>01 Luxury Sedan/SUV</t>
        </is>
      </c>
      <c r="F499" s="13" t="n">
        <v>570000</v>
      </c>
      <c r="G499" s="14" t="n">
        <v>0.65</v>
      </c>
      <c r="H499" s="14" t="n">
        <v>1.35</v>
      </c>
      <c r="I499" s="14" t="n">
        <v>0.9691</v>
      </c>
      <c r="J499" s="14" t="n">
        <v>0.53</v>
      </c>
      <c r="K499" s="13">
        <f>ROUND(F499/100*G499*H499*I499/J499,2)</f>
        <v/>
      </c>
      <c r="L499" s="13" t="n">
        <v>9145.65</v>
      </c>
      <c r="M499" s="13">
        <f>L499-K499</f>
        <v/>
      </c>
      <c r="N499" s="3" t="inlineStr">
        <is>
          <t>decline</t>
        </is>
      </c>
      <c r="O499" s="3" t="inlineStr">
        <is>
          <t>indicative</t>
        </is>
      </c>
    </row>
    <row r="500">
      <c r="A500" s="15" t="inlineStr">
        <is>
          <t>2025-10-24</t>
        </is>
      </c>
      <c r="B500" s="15" t="inlineStr">
        <is>
          <t>344f4a03-eb17-5261-9d0a-319c80a14f34</t>
        </is>
      </c>
      <c r="C500" s="15" t="inlineStr">
        <is>
          <t>ME</t>
        </is>
      </c>
      <c r="D500" s="15" t="inlineStr">
        <is>
          <t>2023 Ferrari 275 GTB/4</t>
        </is>
      </c>
      <c r="E500" s="15" t="inlineStr">
        <is>
          <t>07 Post-War Classic (1946-1972)</t>
        </is>
      </c>
      <c r="F500" s="16" t="n">
        <v>410000</v>
      </c>
      <c r="G500" s="17" t="n">
        <v>0.48</v>
      </c>
      <c r="H500" s="17" t="n">
        <v>1.08</v>
      </c>
      <c r="I500" s="17" t="n">
        <v>0.9691</v>
      </c>
      <c r="J500" s="17" t="n">
        <v>0.53</v>
      </c>
      <c r="K500" s="16">
        <f>ROUND(F500/100*G500*H500*I500/J500,2)</f>
        <v/>
      </c>
      <c r="L500" s="16" t="n">
        <v>3886.34</v>
      </c>
      <c r="M500" s="16">
        <f>L500-K500</f>
        <v/>
      </c>
      <c r="N500" s="15" t="inlineStr">
        <is>
          <t>bind</t>
        </is>
      </c>
      <c r="O500" s="15" t="inlineStr">
        <is>
          <t>bound</t>
        </is>
      </c>
    </row>
    <row r="501">
      <c r="A501" s="3" t="inlineStr">
        <is>
          <t>2025-10-04</t>
        </is>
      </c>
      <c r="B501" s="3" t="inlineStr">
        <is>
          <t>c9b0cf4d-0939-5915-b2f8-142a2db2f37a</t>
        </is>
      </c>
      <c r="C501" s="3" t="inlineStr">
        <is>
          <t>WA</t>
        </is>
      </c>
      <c r="D501" s="3" t="inlineStr">
        <is>
          <t>1975 Icon Derelict</t>
        </is>
      </c>
      <c r="E501" s="3" t="inlineStr">
        <is>
          <t>11 Restomod/Coachbuilt</t>
        </is>
      </c>
      <c r="F501" s="13" t="n">
        <v>790000</v>
      </c>
      <c r="G501" s="14" t="n">
        <v>0.78</v>
      </c>
      <c r="H501" s="14" t="n">
        <v>0.96</v>
      </c>
      <c r="I501" s="14" t="n">
        <v>0.9691</v>
      </c>
      <c r="J501" s="14" t="n">
        <v>0.53</v>
      </c>
      <c r="K501" s="13">
        <f>ROUND(F501/100*G501*H501*I501/J501,2)</f>
        <v/>
      </c>
      <c r="L501" s="13" t="n">
        <v>10816.47</v>
      </c>
      <c r="M501" s="13">
        <f>L501-K501</f>
        <v/>
      </c>
      <c r="N501" s="3" t="inlineStr">
        <is>
          <t>bind</t>
        </is>
      </c>
      <c r="O501" s="3" t="inlineStr">
        <is>
          <t>bound</t>
        </is>
      </c>
    </row>
    <row r="502">
      <c r="A502" s="15" t="inlineStr">
        <is>
          <t>2025-10-13</t>
        </is>
      </c>
      <c r="B502" s="15" t="inlineStr">
        <is>
          <t>63c35db2-02d9-5a0e-865a-50e76c4e774f</t>
        </is>
      </c>
      <c r="C502" s="15" t="inlineStr">
        <is>
          <t>HI</t>
        </is>
      </c>
      <c r="D502" s="15" t="inlineStr">
        <is>
          <t>1987 Jaguar E-Type Series 1</t>
        </is>
      </c>
      <c r="E502" s="15" t="inlineStr">
        <is>
          <t>07 Post-War Classic (1946-1972)</t>
        </is>
      </c>
      <c r="F502" s="16" t="n">
        <v>595000</v>
      </c>
      <c r="G502" s="17" t="n">
        <v>0.43</v>
      </c>
      <c r="H502" s="17" t="n">
        <v>1.3</v>
      </c>
      <c r="I502" s="17" t="n">
        <v>0.9691</v>
      </c>
      <c r="J502" s="17" t="n">
        <v>0.53</v>
      </c>
      <c r="K502" s="16">
        <f>ROUND(F502/100*G502*H502*I502/J502,2)</f>
        <v/>
      </c>
      <c r="L502" s="16" t="n">
        <v>6081.65</v>
      </c>
      <c r="M502" s="16">
        <f>L502-K502</f>
        <v/>
      </c>
      <c r="N502" s="15" t="inlineStr">
        <is>
          <t>decline</t>
        </is>
      </c>
      <c r="O502" s="15" t="inlineStr">
        <is>
          <t>indicative</t>
        </is>
      </c>
    </row>
    <row r="503">
      <c r="A503" s="3" t="inlineStr">
        <is>
          <t>2025-10-13</t>
        </is>
      </c>
      <c r="B503" s="3" t="inlineStr">
        <is>
          <t>16e1e232-c0b9-53c4-8ae6-bdd4a98d84a8</t>
        </is>
      </c>
      <c r="C503" s="3" t="inlineStr">
        <is>
          <t>MO</t>
        </is>
      </c>
      <c r="D503" s="3" t="inlineStr">
        <is>
          <t>1989 Icon Derelict</t>
        </is>
      </c>
      <c r="E503" s="3" t="inlineStr">
        <is>
          <t>11 Restomod/Coachbuilt</t>
        </is>
      </c>
      <c r="F503" s="13" t="n">
        <v>640000</v>
      </c>
      <c r="G503" s="14" t="n">
        <v>0.78</v>
      </c>
      <c r="H503" s="14" t="n">
        <v>1.06</v>
      </c>
      <c r="I503" s="14" t="n">
        <v>0.9691</v>
      </c>
      <c r="J503" s="14" t="n">
        <v>0.53</v>
      </c>
      <c r="K503" s="13">
        <f>ROUND(F503/100*G503*H503*I503/J503,2)</f>
        <v/>
      </c>
      <c r="L503" s="13" t="n">
        <v>9675.49</v>
      </c>
      <c r="M503" s="13">
        <f>L503-K503</f>
        <v/>
      </c>
      <c r="N503" s="3" t="inlineStr">
        <is>
          <t>bind</t>
        </is>
      </c>
      <c r="O503" s="3" t="inlineStr">
        <is>
          <t>bound</t>
        </is>
      </c>
    </row>
    <row r="504">
      <c r="A504" s="15" t="inlineStr">
        <is>
          <t>2025-10-19</t>
        </is>
      </c>
      <c r="B504" s="15" t="inlineStr">
        <is>
          <t>608baf4f-48a1-5ebc-90a4-36b14578f4e7</t>
        </is>
      </c>
      <c r="C504" s="15" t="inlineStr">
        <is>
          <t>AZ</t>
        </is>
      </c>
      <c r="D504" s="15" t="inlineStr">
        <is>
          <t>1979 Ferrari SF90 Stradale</t>
        </is>
      </c>
      <c r="E504" s="15" t="inlineStr">
        <is>
          <t>03 Supercar</t>
        </is>
      </c>
      <c r="F504" s="16" t="n">
        <v>1950000</v>
      </c>
      <c r="G504" s="17" t="n">
        <v>0.8</v>
      </c>
      <c r="H504" s="17" t="n">
        <v>1.01</v>
      </c>
      <c r="I504" s="17" t="n">
        <v>0.9691</v>
      </c>
      <c r="J504" s="17" t="n">
        <v>0.53</v>
      </c>
      <c r="K504" s="16">
        <f>ROUND(F504/100*G504*H504*I504/J504,2)</f>
        <v/>
      </c>
      <c r="L504" s="16" t="n">
        <v>28809.7</v>
      </c>
      <c r="M504" s="16">
        <f>L504-K504</f>
        <v/>
      </c>
      <c r="N504" s="15" t="inlineStr">
        <is>
          <t>refer</t>
        </is>
      </c>
      <c r="O504" s="15" t="inlineStr">
        <is>
          <t>indicative</t>
        </is>
      </c>
    </row>
    <row r="505">
      <c r="A505" s="3" t="inlineStr">
        <is>
          <t>2025-10-16</t>
        </is>
      </c>
      <c r="B505" s="3" t="inlineStr">
        <is>
          <t>e63d60d4-0ea2-51a7-aa99-a32594fd1d77</t>
        </is>
      </c>
      <c r="C505" s="3" t="inlineStr">
        <is>
          <t>RI</t>
        </is>
      </c>
      <c r="D505" s="3" t="inlineStr">
        <is>
          <t>1956 Lamborghini Huracan EVO</t>
        </is>
      </c>
      <c r="E505" s="3" t="inlineStr">
        <is>
          <t>03 Supercar</t>
        </is>
      </c>
      <c r="F505" s="13" t="n">
        <v>575000</v>
      </c>
      <c r="G505" s="14" t="n">
        <v>0.95</v>
      </c>
      <c r="H505" s="14" t="n">
        <v>1.37</v>
      </c>
      <c r="I505" s="14" t="n">
        <v>0.9691</v>
      </c>
      <c r="J505" s="14" t="n">
        <v>0.53</v>
      </c>
      <c r="K505" s="13">
        <f>ROUND(F505/100*G505*H505*I505/J505,2)</f>
        <v/>
      </c>
      <c r="L505" s="13" t="n">
        <v>13683.74</v>
      </c>
      <c r="M505" s="13">
        <f>L505-K505</f>
        <v/>
      </c>
      <c r="N505" s="3" t="inlineStr">
        <is>
          <t>bind</t>
        </is>
      </c>
      <c r="O505" s="3" t="inlineStr">
        <is>
          <t>bound</t>
        </is>
      </c>
    </row>
    <row r="506">
      <c r="A506" s="15" t="inlineStr">
        <is>
          <t>2025-10-09</t>
        </is>
      </c>
      <c r="B506" s="15" t="inlineStr">
        <is>
          <t>b10c9ddc-0050-551f-a596-5d3d0199cae9</t>
        </is>
      </c>
      <c r="C506" s="15" t="inlineStr">
        <is>
          <t>OH</t>
        </is>
      </c>
      <c r="D506" s="15" t="inlineStr">
        <is>
          <t>1959 Mercedes-Benz AMG GT</t>
        </is>
      </c>
      <c r="E506" s="15" t="inlineStr">
        <is>
          <t>01 Luxury Sedan/SUV</t>
        </is>
      </c>
      <c r="F506" s="16" t="n">
        <v>1270000</v>
      </c>
      <c r="G506" s="17" t="n">
        <v>0.55</v>
      </c>
      <c r="H506" s="17" t="n">
        <v>1.39</v>
      </c>
      <c r="I506" s="17" t="n">
        <v>0.9691</v>
      </c>
      <c r="J506" s="17" t="n">
        <v>0.53</v>
      </c>
      <c r="K506" s="16">
        <f>ROUND(F506/100*G506*H506*I506/J506,2)</f>
        <v/>
      </c>
      <c r="L506" s="16" t="n">
        <v>17753.09</v>
      </c>
      <c r="M506" s="16">
        <f>L506-K506</f>
        <v/>
      </c>
      <c r="N506" s="15" t="inlineStr">
        <is>
          <t>bind</t>
        </is>
      </c>
      <c r="O506" s="15" t="inlineStr">
        <is>
          <t>bound</t>
        </is>
      </c>
    </row>
    <row r="507">
      <c r="A507" s="3" t="inlineStr">
        <is>
          <t>2025-10-23</t>
        </is>
      </c>
      <c r="B507" s="3" t="inlineStr">
        <is>
          <t>89ec6831-6637-54a4-92b7-ec32d9586739</t>
        </is>
      </c>
      <c r="C507" s="3" t="inlineStr">
        <is>
          <t>RI</t>
        </is>
      </c>
      <c r="D507" s="3" t="inlineStr">
        <is>
          <t>1998 Singer 911 Reimagined</t>
        </is>
      </c>
      <c r="E507" s="3" t="inlineStr">
        <is>
          <t>11 Restomod/Coachbuilt</t>
        </is>
      </c>
      <c r="F507" s="13" t="n">
        <v>740000</v>
      </c>
      <c r="G507" s="14" t="n">
        <v>0.78</v>
      </c>
      <c r="H507" s="14" t="n">
        <v>1.37</v>
      </c>
      <c r="I507" s="14" t="n">
        <v>0.9691</v>
      </c>
      <c r="J507" s="14" t="n">
        <v>0.53</v>
      </c>
      <c r="K507" s="13">
        <f>ROUND(F507/100*G507*H507*I507/J507,2)</f>
        <v/>
      </c>
      <c r="L507" s="13" t="n">
        <v>14459.05</v>
      </c>
      <c r="M507" s="13">
        <f>L507-K507</f>
        <v/>
      </c>
      <c r="N507" s="3" t="inlineStr">
        <is>
          <t>refer</t>
        </is>
      </c>
      <c r="O507" s="3" t="inlineStr">
        <is>
          <t>indicative</t>
        </is>
      </c>
    </row>
    <row r="508">
      <c r="A508" s="15" t="inlineStr">
        <is>
          <t>2025-10-31</t>
        </is>
      </c>
      <c r="B508" s="15" t="inlineStr">
        <is>
          <t>99b11eed-76b7-5528-8a82-a8ed21e885fe</t>
        </is>
      </c>
      <c r="C508" s="15" t="inlineStr">
        <is>
          <t>WV</t>
        </is>
      </c>
      <c r="D508" s="15" t="inlineStr">
        <is>
          <t>1972 Porsche 911 Turbo S</t>
        </is>
      </c>
      <c r="E508" s="15" t="inlineStr">
        <is>
          <t>01 Luxury Sedan/SUV</t>
        </is>
      </c>
      <c r="F508" s="16" t="n">
        <v>860000</v>
      </c>
      <c r="G508" s="17" t="n">
        <v>0.65</v>
      </c>
      <c r="H508" s="17" t="n">
        <v>1.33</v>
      </c>
      <c r="I508" s="17" t="n">
        <v>0.9691</v>
      </c>
      <c r="J508" s="17" t="n">
        <v>0.53</v>
      </c>
      <c r="K508" s="16">
        <f>ROUND(F508/100*G508*H508*I508/J508,2)</f>
        <v/>
      </c>
      <c r="L508" s="16" t="n">
        <v>13594.28</v>
      </c>
      <c r="M508" s="16">
        <f>L508-K508</f>
        <v/>
      </c>
      <c r="N508" s="15" t="inlineStr">
        <is>
          <t>refer</t>
        </is>
      </c>
      <c r="O508" s="15" t="inlineStr">
        <is>
          <t>indicative</t>
        </is>
      </c>
    </row>
    <row r="509">
      <c r="A509" s="3" t="inlineStr">
        <is>
          <t>2025-10-16</t>
        </is>
      </c>
      <c r="B509" s="3" t="inlineStr">
        <is>
          <t>c77c1db2-0bcf-5958-a4b6-15efe2f402a3</t>
        </is>
      </c>
      <c r="C509" s="3" t="inlineStr">
        <is>
          <t>SC</t>
        </is>
      </c>
      <c r="D509" s="3" t="inlineStr">
        <is>
          <t>1973 Mercedes-Benz AMG GT</t>
        </is>
      </c>
      <c r="E509" s="3" t="inlineStr">
        <is>
          <t>01 Luxury Sedan/SUV</t>
        </is>
      </c>
      <c r="F509" s="13" t="n">
        <v>430000</v>
      </c>
      <c r="G509" s="14" t="n">
        <v>0.75</v>
      </c>
      <c r="H509" s="14" t="n">
        <v>1.24</v>
      </c>
      <c r="I509" s="14" t="n">
        <v>0.9691</v>
      </c>
      <c r="J509" s="14" t="n">
        <v>0.53</v>
      </c>
      <c r="K509" s="13">
        <f>ROUND(F509/100*G509*H509*I509/J509,2)</f>
        <v/>
      </c>
      <c r="L509" s="13" t="n">
        <v>7312.13</v>
      </c>
      <c r="M509" s="13">
        <f>L509-K509</f>
        <v/>
      </c>
      <c r="N509" s="3" t="inlineStr">
        <is>
          <t>bind</t>
        </is>
      </c>
      <c r="O509" s="3" t="inlineStr">
        <is>
          <t>bound</t>
        </is>
      </c>
    </row>
    <row r="510">
      <c r="A510" s="15" t="inlineStr">
        <is>
          <t>2025-10-31</t>
        </is>
      </c>
      <c r="B510" s="15" t="inlineStr">
        <is>
          <t>94abc9ec-bcf3-5a64-af0c-745639ec3805</t>
        </is>
      </c>
      <c r="C510" s="15" t="inlineStr">
        <is>
          <t>MD</t>
        </is>
      </c>
      <c r="D510" s="15" t="inlineStr">
        <is>
          <t>2004 Jaguar E-Type Series 1</t>
        </is>
      </c>
      <c r="E510" s="15" t="inlineStr">
        <is>
          <t>07 Post-War Classic (1946-1972)</t>
        </is>
      </c>
      <c r="F510" s="16" t="n">
        <v>1290000</v>
      </c>
      <c r="G510" s="17" t="n">
        <v>0.38</v>
      </c>
      <c r="H510" s="17" t="n">
        <v>0.95</v>
      </c>
      <c r="I510" s="17" t="n">
        <v>0.9691</v>
      </c>
      <c r="J510" s="17" t="n">
        <v>0.53</v>
      </c>
      <c r="K510" s="16">
        <f>ROUND(F510/100*G510*H510*I510/J510,2)</f>
        <v/>
      </c>
      <c r="L510" s="16" t="n">
        <v>8515.09</v>
      </c>
      <c r="M510" s="16">
        <f>L510-K510</f>
        <v/>
      </c>
      <c r="N510" s="15" t="inlineStr">
        <is>
          <t>bind</t>
        </is>
      </c>
      <c r="O510" s="15" t="inlineStr">
        <is>
          <t>bound</t>
        </is>
      </c>
    </row>
    <row r="511">
      <c r="A511" s="3" t="inlineStr">
        <is>
          <t>2025-10-11</t>
        </is>
      </c>
      <c r="B511" s="3" t="inlineStr">
        <is>
          <t>cd2ad4c4-7b2e-599b-b878-9b060b2664c2</t>
        </is>
      </c>
      <c r="C511" s="3" t="inlineStr">
        <is>
          <t>MI</t>
        </is>
      </c>
      <c r="D511" s="3" t="inlineStr">
        <is>
          <t>2016 Alfa Romeo 8C 2900</t>
        </is>
      </c>
      <c r="E511" s="3" t="inlineStr">
        <is>
          <t>06 Vintage Pre-War (pre-1946)</t>
        </is>
      </c>
      <c r="F511" s="13" t="n">
        <v>915000</v>
      </c>
      <c r="G511" s="14" t="n">
        <v>0.38</v>
      </c>
      <c r="H511" s="14" t="n">
        <v>1.55</v>
      </c>
      <c r="I511" s="14" t="n">
        <v>0.9691</v>
      </c>
      <c r="J511" s="14" t="n">
        <v>0.53</v>
      </c>
      <c r="K511" s="13">
        <f>ROUND(F511/100*G511*H511*I511/J511,2)</f>
        <v/>
      </c>
      <c r="L511" s="13" t="n">
        <v>9854.370000000001</v>
      </c>
      <c r="M511" s="13">
        <f>L511-K511</f>
        <v/>
      </c>
      <c r="N511" s="3" t="inlineStr">
        <is>
          <t>decline</t>
        </is>
      </c>
      <c r="O511" s="3" t="inlineStr">
        <is>
          <t>indicative</t>
        </is>
      </c>
    </row>
    <row r="512">
      <c r="A512" s="15" t="inlineStr">
        <is>
          <t>2025-10-17</t>
        </is>
      </c>
      <c r="B512" s="15" t="inlineStr">
        <is>
          <t>3ce0cd8b-1801-5ada-bb8b-3282ba46cc83</t>
        </is>
      </c>
      <c r="C512" s="15" t="inlineStr">
        <is>
          <t>SC</t>
        </is>
      </c>
      <c r="D512" s="15" t="inlineStr">
        <is>
          <t>1974 BMW M8 Competition</t>
        </is>
      </c>
      <c r="E512" s="15" t="inlineStr">
        <is>
          <t>01 Luxury Sedan/SUV</t>
        </is>
      </c>
      <c r="F512" s="16" t="n">
        <v>145000</v>
      </c>
      <c r="G512" s="17" t="n">
        <v>0.92</v>
      </c>
      <c r="H512" s="17" t="n">
        <v>1.24</v>
      </c>
      <c r="I512" s="17" t="n">
        <v>0.9691</v>
      </c>
      <c r="J512" s="17" t="n">
        <v>0.53</v>
      </c>
      <c r="K512" s="16">
        <f>ROUND(F512/100*G512*H512*I512/J512,2)</f>
        <v/>
      </c>
      <c r="L512" s="16" t="n">
        <v>3024.62</v>
      </c>
      <c r="M512" s="16">
        <f>L512-K512</f>
        <v/>
      </c>
      <c r="N512" s="15" t="inlineStr">
        <is>
          <t>decline</t>
        </is>
      </c>
      <c r="O512" s="15" t="inlineStr">
        <is>
          <t>indicative</t>
        </is>
      </c>
    </row>
    <row r="513">
      <c r="A513" s="3" t="inlineStr">
        <is>
          <t>2025-10-18</t>
        </is>
      </c>
      <c r="B513" s="3" t="inlineStr">
        <is>
          <t>07d833dc-2bf7-5476-9f65-50a4a5d89b5d</t>
        </is>
      </c>
      <c r="C513" s="3" t="inlineStr">
        <is>
          <t>PA</t>
        </is>
      </c>
      <c r="D513" s="3" t="inlineStr">
        <is>
          <t>1982 Porsche 911 Turbo S</t>
        </is>
      </c>
      <c r="E513" s="3" t="inlineStr">
        <is>
          <t>01 Luxury Sedan/SUV</t>
        </is>
      </c>
      <c r="F513" s="13" t="n">
        <v>580000</v>
      </c>
      <c r="G513" s="14" t="n">
        <v>0.65</v>
      </c>
      <c r="H513" s="14" t="n">
        <v>1</v>
      </c>
      <c r="I513" s="14" t="n">
        <v>0.9691</v>
      </c>
      <c r="J513" s="14" t="n">
        <v>0.53</v>
      </c>
      <c r="K513" s="13">
        <f>ROUND(F513/100*G513*H513*I513/J513,2)</f>
        <v/>
      </c>
      <c r="L513" s="13" t="n">
        <v>6893.41</v>
      </c>
      <c r="M513" s="13">
        <f>L513-K513</f>
        <v/>
      </c>
      <c r="N513" s="3" t="inlineStr">
        <is>
          <t>bind</t>
        </is>
      </c>
      <c r="O513" s="3" t="inlineStr">
        <is>
          <t>bound</t>
        </is>
      </c>
    </row>
    <row r="514">
      <c r="A514" s="15" t="inlineStr">
        <is>
          <t>2025-10-18</t>
        </is>
      </c>
      <c r="B514" s="15" t="inlineStr">
        <is>
          <t>3117b0fd-3864-5e39-9a29-91d87649f97d</t>
        </is>
      </c>
      <c r="C514" s="15" t="inlineStr">
        <is>
          <t>IL</t>
        </is>
      </c>
      <c r="D514" s="15" t="inlineStr">
        <is>
          <t>2001 Lamborghini Huracan EVO</t>
        </is>
      </c>
      <c r="E514" s="15" t="inlineStr">
        <is>
          <t>03 Supercar</t>
        </is>
      </c>
      <c r="F514" s="16" t="n">
        <v>895000</v>
      </c>
      <c r="G514" s="17" t="n">
        <v>0.95</v>
      </c>
      <c r="H514" s="17" t="n">
        <v>1.36</v>
      </c>
      <c r="I514" s="17" t="n">
        <v>0.9691</v>
      </c>
      <c r="J514" s="17" t="n">
        <v>0.53</v>
      </c>
      <c r="K514" s="16">
        <f>ROUND(F514/100*G514*H514*I514/J514,2)</f>
        <v/>
      </c>
      <c r="L514" s="16" t="n">
        <v>21143.57</v>
      </c>
      <c r="M514" s="16">
        <f>L514-K514</f>
        <v/>
      </c>
      <c r="N514" s="15" t="inlineStr">
        <is>
          <t>bind</t>
        </is>
      </c>
      <c r="O514" s="15" t="inlineStr">
        <is>
          <t>bound</t>
        </is>
      </c>
    </row>
    <row r="515">
      <c r="A515" s="3" t="inlineStr">
        <is>
          <t>2025-10-23</t>
        </is>
      </c>
      <c r="B515" s="3" t="inlineStr">
        <is>
          <t>886b367e-8e3d-5a0d-ac54-1e1e3db34fd5</t>
        </is>
      </c>
      <c r="C515" s="3" t="inlineStr">
        <is>
          <t>CO</t>
        </is>
      </c>
      <c r="D515" s="3" t="inlineStr">
        <is>
          <t>2010 Bentley Continental GT</t>
        </is>
      </c>
      <c r="E515" s="3" t="inlineStr">
        <is>
          <t>01 Luxury Sedan/SUV</t>
        </is>
      </c>
      <c r="F515" s="13" t="n">
        <v>820000</v>
      </c>
      <c r="G515" s="14" t="n">
        <v>0.65</v>
      </c>
      <c r="H515" s="14" t="n">
        <v>1.1</v>
      </c>
      <c r="I515" s="14" t="n">
        <v>0.9691</v>
      </c>
      <c r="J515" s="14" t="n">
        <v>0.53</v>
      </c>
      <c r="K515" s="13">
        <f>ROUND(F515/100*G515*H515*I515/J515,2)</f>
        <v/>
      </c>
      <c r="L515" s="13" t="n">
        <v>10720.44</v>
      </c>
      <c r="M515" s="13">
        <f>L515-K515</f>
        <v/>
      </c>
      <c r="N515" s="3" t="inlineStr">
        <is>
          <t>bind</t>
        </is>
      </c>
      <c r="O515" s="3" t="inlineStr">
        <is>
          <t>bound</t>
        </is>
      </c>
    </row>
    <row r="516">
      <c r="A516" s="15" t="inlineStr">
        <is>
          <t>2025-10-16</t>
        </is>
      </c>
      <c r="B516" s="15" t="inlineStr">
        <is>
          <t>ffbb4a60-c551-56ee-bc2f-5b8bc06e91c3</t>
        </is>
      </c>
      <c r="C516" s="15" t="inlineStr">
        <is>
          <t>MD</t>
        </is>
      </c>
      <c r="D516" s="15" t="inlineStr">
        <is>
          <t>2023 Porsche 911 Turbo S</t>
        </is>
      </c>
      <c r="E516" s="15" t="inlineStr">
        <is>
          <t>01 Luxury Sedan/SUV</t>
        </is>
      </c>
      <c r="F516" s="16" t="n">
        <v>1700000</v>
      </c>
      <c r="G516" s="17" t="n">
        <v>0.55</v>
      </c>
      <c r="H516" s="17" t="n">
        <v>0.95</v>
      </c>
      <c r="I516" s="17" t="n">
        <v>0.9691</v>
      </c>
      <c r="J516" s="17" t="n">
        <v>0.53</v>
      </c>
      <c r="K516" s="16">
        <f>ROUND(F516/100*G516*H516*I516/J516,2)</f>
        <v/>
      </c>
      <c r="L516" s="16" t="n">
        <v>16241.56</v>
      </c>
      <c r="M516" s="16">
        <f>L516-K516</f>
        <v/>
      </c>
      <c r="N516" s="15" t="inlineStr">
        <is>
          <t>decline</t>
        </is>
      </c>
      <c r="O516" s="15" t="inlineStr">
        <is>
          <t>indicative</t>
        </is>
      </c>
    </row>
    <row r="517">
      <c r="A517" s="3" t="inlineStr">
        <is>
          <t>2025-10-02</t>
        </is>
      </c>
      <c r="B517" s="3" t="inlineStr">
        <is>
          <t>5b8bfa22-d660-5011-8e82-5c5539f3bb81</t>
        </is>
      </c>
      <c r="C517" s="3" t="inlineStr">
        <is>
          <t>AK</t>
        </is>
      </c>
      <c r="D517" s="3" t="inlineStr">
        <is>
          <t>1968 Aston Martin DB12</t>
        </is>
      </c>
      <c r="E517" s="3" t="inlineStr">
        <is>
          <t>01 Luxury Sedan/SUV</t>
        </is>
      </c>
      <c r="F517" s="13" t="n">
        <v>215000</v>
      </c>
      <c r="G517" s="14" t="n">
        <v>0.92</v>
      </c>
      <c r="H517" s="14" t="n">
        <v>1.14</v>
      </c>
      <c r="I517" s="14" t="n">
        <v>0.9691</v>
      </c>
      <c r="J517" s="14" t="n">
        <v>0.53</v>
      </c>
      <c r="K517" s="13">
        <f>ROUND(F517/100*G517*H517*I517/J517,2)</f>
        <v/>
      </c>
      <c r="L517" s="13" t="n">
        <v>4123.1</v>
      </c>
      <c r="M517" s="13">
        <f>L517-K517</f>
        <v/>
      </c>
      <c r="N517" s="3" t="inlineStr">
        <is>
          <t>bind</t>
        </is>
      </c>
      <c r="O517" s="3" t="inlineStr">
        <is>
          <t>bound</t>
        </is>
      </c>
    </row>
    <row r="518">
      <c r="A518" s="15" t="inlineStr">
        <is>
          <t>2025-10-09</t>
        </is>
      </c>
      <c r="B518" s="15" t="inlineStr">
        <is>
          <t>271878dc-8754-5d0a-a160-4fa99eeec436</t>
        </is>
      </c>
      <c r="C518" s="15" t="inlineStr">
        <is>
          <t>AK</t>
        </is>
      </c>
      <c r="D518" s="15" t="inlineStr">
        <is>
          <t>2018 Ferrari 275 GTB/4</t>
        </is>
      </c>
      <c r="E518" s="15" t="inlineStr">
        <is>
          <t>07 Post-War Classic (1946-1972)</t>
        </is>
      </c>
      <c r="F518" s="16" t="n">
        <v>810000</v>
      </c>
      <c r="G518" s="17" t="n">
        <v>0.43</v>
      </c>
      <c r="H518" s="17" t="n">
        <v>1.14</v>
      </c>
      <c r="I518" s="17" t="n">
        <v>0.9691</v>
      </c>
      <c r="J518" s="17" t="n">
        <v>0.53</v>
      </c>
      <c r="K518" s="16">
        <f>ROUND(F518/100*G518*H518*I518/J518,2)</f>
        <v/>
      </c>
      <c r="L518" s="16" t="n">
        <v>7260.25</v>
      </c>
      <c r="M518" s="16">
        <f>L518-K518</f>
        <v/>
      </c>
      <c r="N518" s="15" t="inlineStr">
        <is>
          <t>bind</t>
        </is>
      </c>
      <c r="O518" s="15" t="inlineStr">
        <is>
          <t>bound</t>
        </is>
      </c>
    </row>
    <row r="519">
      <c r="A519" s="3" t="inlineStr">
        <is>
          <t>2025-10-12</t>
        </is>
      </c>
      <c r="B519" s="3" t="inlineStr">
        <is>
          <t>e5050869-cfe6-59c4-ab32-14a1829869ac</t>
        </is>
      </c>
      <c r="C519" s="3" t="inlineStr">
        <is>
          <t>GA</t>
        </is>
      </c>
      <c r="D519" s="3" t="inlineStr">
        <is>
          <t>2022 Ferrari SF90 Stradale</t>
        </is>
      </c>
      <c r="E519" s="3" t="inlineStr">
        <is>
          <t>03 Supercar</t>
        </is>
      </c>
      <c r="F519" s="13" t="n">
        <v>460000</v>
      </c>
      <c r="G519" s="14" t="n">
        <v>1.15</v>
      </c>
      <c r="H519" s="14" t="n">
        <v>1.12</v>
      </c>
      <c r="I519" s="14" t="n">
        <v>0.9691</v>
      </c>
      <c r="J519" s="14" t="n">
        <v>0.53</v>
      </c>
      <c r="K519" s="13">
        <f>ROUND(F519/100*G519*H519*I519/J519,2)</f>
        <v/>
      </c>
      <c r="L519" s="13" t="n">
        <v>10833.44</v>
      </c>
      <c r="M519" s="13">
        <f>L519-K519</f>
        <v/>
      </c>
      <c r="N519" s="3" t="inlineStr">
        <is>
          <t>bind</t>
        </is>
      </c>
      <c r="O519" s="3" t="inlineStr">
        <is>
          <t>bound</t>
        </is>
      </c>
    </row>
    <row r="520">
      <c r="A520" s="15" t="inlineStr">
        <is>
          <t>2025-10-27</t>
        </is>
      </c>
      <c r="B520" s="15" t="inlineStr">
        <is>
          <t>6596d6dd-5e45-564e-a526-cca47f1da7c2</t>
        </is>
      </c>
      <c r="C520" s="15" t="inlineStr">
        <is>
          <t>CA</t>
        </is>
      </c>
      <c r="D520" s="15" t="inlineStr">
        <is>
          <t>1965 Aston Martin DB12</t>
        </is>
      </c>
      <c r="E520" s="15" t="inlineStr">
        <is>
          <t>01 Luxury Sedan/SUV</t>
        </is>
      </c>
      <c r="F520" s="16" t="n">
        <v>220000</v>
      </c>
      <c r="G520" s="17" t="n">
        <v>0.92</v>
      </c>
      <c r="H520" s="17" t="n">
        <v>1.35</v>
      </c>
      <c r="I520" s="17" t="n">
        <v>0.9691</v>
      </c>
      <c r="J520" s="17" t="n">
        <v>0.53</v>
      </c>
      <c r="K520" s="16">
        <f>ROUND(F520/100*G520*H520*I520/J520,2)</f>
        <v/>
      </c>
      <c r="L520" s="16" t="n">
        <v>4996.17</v>
      </c>
      <c r="M520" s="16">
        <f>L520-K520</f>
        <v/>
      </c>
      <c r="N520" s="15" t="inlineStr">
        <is>
          <t>bind</t>
        </is>
      </c>
      <c r="O520" s="15" t="inlineStr">
        <is>
          <t>bound</t>
        </is>
      </c>
    </row>
    <row r="521">
      <c r="A521" s="3" t="inlineStr">
        <is>
          <t>2025-10-11</t>
        </is>
      </c>
      <c r="B521" s="3" t="inlineStr">
        <is>
          <t>b82233fe-a3ef-5c08-bfed-04aef1547c8d</t>
        </is>
      </c>
      <c r="C521" s="3" t="inlineStr">
        <is>
          <t>TX</t>
        </is>
      </c>
      <c r="D521" s="3" t="inlineStr">
        <is>
          <t>2014 Ringbrothers Mustang</t>
        </is>
      </c>
      <c r="E521" s="3" t="inlineStr">
        <is>
          <t>11 Restomod/Coachbuilt</t>
        </is>
      </c>
      <c r="F521" s="13" t="n">
        <v>255000</v>
      </c>
      <c r="G521" s="14" t="n">
        <v>0.88</v>
      </c>
      <c r="H521" s="14" t="n">
        <v>1.15</v>
      </c>
      <c r="I521" s="14" t="n">
        <v>0.9691</v>
      </c>
      <c r="J521" s="14" t="n">
        <v>0.53</v>
      </c>
      <c r="K521" s="13">
        <f>ROUND(F521/100*G521*H521*I521/J521,2)</f>
        <v/>
      </c>
      <c r="L521" s="13" t="n">
        <v>4718.61</v>
      </c>
      <c r="M521" s="13">
        <f>L521-K521</f>
        <v/>
      </c>
      <c r="N521" s="3" t="inlineStr">
        <is>
          <t>bind</t>
        </is>
      </c>
      <c r="O521" s="3" t="inlineStr">
        <is>
          <t>bound</t>
        </is>
      </c>
    </row>
    <row r="522">
      <c r="A522" s="15" t="inlineStr">
        <is>
          <t>2025-10-17</t>
        </is>
      </c>
      <c r="B522" s="15" t="inlineStr">
        <is>
          <t>0805612b-21ec-5cbe-8f29-e22736683ce7</t>
        </is>
      </c>
      <c r="C522" s="15" t="inlineStr">
        <is>
          <t>NY</t>
        </is>
      </c>
      <c r="D522" s="15" t="inlineStr">
        <is>
          <t>2015 Mercedes-Benz 280SL Pagoda</t>
        </is>
      </c>
      <c r="E522" s="15" t="inlineStr">
        <is>
          <t>07 Post-War Classic (1946-1972)</t>
        </is>
      </c>
      <c r="F522" s="16" t="n">
        <v>730000</v>
      </c>
      <c r="G522" s="17" t="n">
        <v>0.43</v>
      </c>
      <c r="H522" s="17" t="n">
        <v>1.28</v>
      </c>
      <c r="I522" s="17" t="n">
        <v>0.9691</v>
      </c>
      <c r="J522" s="17" t="n">
        <v>0.53</v>
      </c>
      <c r="K522" s="16">
        <f>ROUND(F522/100*G522*H522*I522/J522,2)</f>
        <v/>
      </c>
      <c r="L522" s="16" t="n">
        <v>7346.73</v>
      </c>
      <c r="M522" s="16">
        <f>L522-K522</f>
        <v/>
      </c>
      <c r="N522" s="15" t="inlineStr">
        <is>
          <t>decline</t>
        </is>
      </c>
      <c r="O522" s="15" t="inlineStr">
        <is>
          <t>indicative</t>
        </is>
      </c>
    </row>
    <row r="523">
      <c r="A523" s="3" t="inlineStr">
        <is>
          <t>2025-10-21</t>
        </is>
      </c>
      <c r="B523" s="3" t="inlineStr">
        <is>
          <t>4068491a-2708-5d40-ae63-78a8cad1344c</t>
        </is>
      </c>
      <c r="C523" s="3" t="inlineStr">
        <is>
          <t>AR</t>
        </is>
      </c>
      <c r="D523" s="3" t="inlineStr">
        <is>
          <t>2000 Maserati GranTurismo</t>
        </is>
      </c>
      <c r="E523" s="3" t="inlineStr">
        <is>
          <t>01 Luxury Sedan/SUV</t>
        </is>
      </c>
      <c r="F523" s="13" t="n">
        <v>690000</v>
      </c>
      <c r="G523" s="14" t="n">
        <v>0.65</v>
      </c>
      <c r="H523" s="14" t="n">
        <v>1.38</v>
      </c>
      <c r="I523" s="14" t="n">
        <v>0.9691</v>
      </c>
      <c r="J523" s="14" t="n">
        <v>0.53</v>
      </c>
      <c r="K523" s="13">
        <f>ROUND(F523/100*G523*H523*I523/J523,2)</f>
        <v/>
      </c>
      <c r="L523" s="13" t="n">
        <v>11317.07</v>
      </c>
      <c r="M523" s="13">
        <f>L523-K523</f>
        <v/>
      </c>
      <c r="N523" s="3" t="inlineStr">
        <is>
          <t>bind</t>
        </is>
      </c>
      <c r="O523" s="3" t="inlineStr">
        <is>
          <t>bound</t>
        </is>
      </c>
    </row>
    <row r="524">
      <c r="A524" s="15" t="inlineStr">
        <is>
          <t>2025-10-09</t>
        </is>
      </c>
      <c r="B524" s="15" t="inlineStr">
        <is>
          <t>ddc6d7a9-0c70-5510-bc61-acad14d5ddb5</t>
        </is>
      </c>
      <c r="C524" s="15" t="inlineStr">
        <is>
          <t>IN</t>
        </is>
      </c>
      <c r="D524" s="15" t="inlineStr">
        <is>
          <t>1962 Bentley Continental GT</t>
        </is>
      </c>
      <c r="E524" s="15" t="inlineStr">
        <is>
          <t>01 Luxury Sedan/SUV</t>
        </is>
      </c>
      <c r="F524" s="16" t="n">
        <v>1050000</v>
      </c>
      <c r="G524" s="17" t="n">
        <v>0.55</v>
      </c>
      <c r="H524" s="17" t="n">
        <v>1.23</v>
      </c>
      <c r="I524" s="17" t="n">
        <v>0.9691</v>
      </c>
      <c r="J524" s="17" t="n">
        <v>0.53</v>
      </c>
      <c r="K524" s="16">
        <f>ROUND(F524/100*G524*H524*I524/J524,2)</f>
        <v/>
      </c>
      <c r="L524" s="16" t="n">
        <v>12988.23</v>
      </c>
      <c r="M524" s="16">
        <f>L524-K524</f>
        <v/>
      </c>
      <c r="N524" s="15" t="inlineStr">
        <is>
          <t>refer</t>
        </is>
      </c>
      <c r="O524" s="15" t="inlineStr">
        <is>
          <t>indicative</t>
        </is>
      </c>
    </row>
    <row r="525">
      <c r="A525" s="3" t="inlineStr">
        <is>
          <t>2025-10-16</t>
        </is>
      </c>
      <c r="B525" s="3" t="inlineStr">
        <is>
          <t>9929fceb-f427-543b-b356-640d65ce4a80</t>
        </is>
      </c>
      <c r="C525" s="3" t="inlineStr">
        <is>
          <t>MO</t>
        </is>
      </c>
      <c r="D525" s="3" t="inlineStr">
        <is>
          <t>1964 Ferrari 296 GTB</t>
        </is>
      </c>
      <c r="E525" s="3" t="inlineStr">
        <is>
          <t>03 Supercar</t>
        </is>
      </c>
      <c r="F525" s="13" t="n">
        <v>1245000</v>
      </c>
      <c r="G525" s="14" t="n">
        <v>0.8</v>
      </c>
      <c r="H525" s="14" t="n">
        <v>1.06</v>
      </c>
      <c r="I525" s="14" t="n">
        <v>0.9691</v>
      </c>
      <c r="J525" s="14" t="n">
        <v>0.53</v>
      </c>
      <c r="K525" s="13">
        <f>ROUND(F525/100*G525*H525*I525/J525,2)</f>
        <v/>
      </c>
      <c r="L525" s="13" t="n">
        <v>19304.47</v>
      </c>
      <c r="M525" s="13">
        <f>L525-K525</f>
        <v/>
      </c>
      <c r="N525" s="3" t="inlineStr">
        <is>
          <t>bind</t>
        </is>
      </c>
      <c r="O525" s="3" t="inlineStr">
        <is>
          <t>bound</t>
        </is>
      </c>
    </row>
    <row r="526">
      <c r="A526" s="15" t="inlineStr">
        <is>
          <t>2025-10-22</t>
        </is>
      </c>
      <c r="B526" s="15" t="inlineStr">
        <is>
          <t>740aaebf-baf3-5882-a4d8-d919fa420d55</t>
        </is>
      </c>
      <c r="C526" s="15" t="inlineStr">
        <is>
          <t>NV</t>
        </is>
      </c>
      <c r="D526" s="15" t="inlineStr">
        <is>
          <t>1971 Jaguar E-Type Series 1</t>
        </is>
      </c>
      <c r="E526" s="15" t="inlineStr">
        <is>
          <t>07 Post-War Classic (1946-1972)</t>
        </is>
      </c>
      <c r="F526" s="16" t="n">
        <v>105000</v>
      </c>
      <c r="G526" s="17" t="n">
        <v>0.57</v>
      </c>
      <c r="H526" s="17" t="n">
        <v>1.17</v>
      </c>
      <c r="I526" s="17" t="n">
        <v>0.9691</v>
      </c>
      <c r="J526" s="17" t="n">
        <v>0.53</v>
      </c>
      <c r="K526" s="16">
        <f>ROUND(F526/100*G526*H526*I526/J526,2)</f>
        <v/>
      </c>
      <c r="L526" s="16" t="n">
        <v>1280.39</v>
      </c>
      <c r="M526" s="16">
        <f>L526-K526</f>
        <v/>
      </c>
      <c r="N526" s="15" t="inlineStr">
        <is>
          <t>decline</t>
        </is>
      </c>
      <c r="O526" s="15" t="inlineStr">
        <is>
          <t>indicative</t>
        </is>
      </c>
    </row>
    <row r="527">
      <c r="A527" s="3" t="inlineStr">
        <is>
          <t>2025-10-02</t>
        </is>
      </c>
      <c r="B527" s="3" t="inlineStr">
        <is>
          <t>2032d4c3-7ea5-512d-ad0f-f7210c8a594b</t>
        </is>
      </c>
      <c r="C527" s="3" t="inlineStr">
        <is>
          <t>IL</t>
        </is>
      </c>
      <c r="D527" s="3" t="inlineStr">
        <is>
          <t>1962 Mercedes-Benz AMG GT</t>
        </is>
      </c>
      <c r="E527" s="3" t="inlineStr">
        <is>
          <t>01 Luxury Sedan/SUV</t>
        </is>
      </c>
      <c r="F527" s="13" t="n">
        <v>1100000</v>
      </c>
      <c r="G527" s="14" t="n">
        <v>0.55</v>
      </c>
      <c r="H527" s="14" t="n">
        <v>1.36</v>
      </c>
      <c r="I527" s="14" t="n">
        <v>0.9691</v>
      </c>
      <c r="J527" s="14" t="n">
        <v>0.53</v>
      </c>
      <c r="K527" s="13">
        <f>ROUND(F527/100*G527*H527*I527/J527,2)</f>
        <v/>
      </c>
      <c r="L527" s="13" t="n">
        <v>15044.82</v>
      </c>
      <c r="M527" s="13">
        <f>L527-K527</f>
        <v/>
      </c>
      <c r="N527" s="3" t="inlineStr">
        <is>
          <t>refer</t>
        </is>
      </c>
      <c r="O527" s="3" t="inlineStr">
        <is>
          <t>indicative</t>
        </is>
      </c>
    </row>
    <row r="528">
      <c r="A528" s="15" t="inlineStr">
        <is>
          <t>2025-10-06</t>
        </is>
      </c>
      <c r="B528" s="15" t="inlineStr">
        <is>
          <t>7ca55aea-c170-5cda-a500-812509e42bdc</t>
        </is>
      </c>
      <c r="C528" s="15" t="inlineStr">
        <is>
          <t>AK</t>
        </is>
      </c>
      <c r="D528" s="15" t="inlineStr">
        <is>
          <t>1964 Aston Martin DB12</t>
        </is>
      </c>
      <c r="E528" s="15" t="inlineStr">
        <is>
          <t>01 Luxury Sedan/SUV</t>
        </is>
      </c>
      <c r="F528" s="16" t="n">
        <v>1170000</v>
      </c>
      <c r="G528" s="17" t="n">
        <v>0.55</v>
      </c>
      <c r="H528" s="17" t="n">
        <v>1.14</v>
      </c>
      <c r="I528" s="17" t="n">
        <v>0.9691</v>
      </c>
      <c r="J528" s="17" t="n">
        <v>0.53</v>
      </c>
      <c r="K528" s="16">
        <f>ROUND(F528/100*G528*H528*I528/J528,2)</f>
        <v/>
      </c>
      <c r="L528" s="16" t="n">
        <v>13413.62</v>
      </c>
      <c r="M528" s="16">
        <f>L528-K528</f>
        <v/>
      </c>
      <c r="N528" s="15" t="inlineStr">
        <is>
          <t>decline</t>
        </is>
      </c>
      <c r="O528" s="15" t="inlineStr">
        <is>
          <t>indicative</t>
        </is>
      </c>
    </row>
    <row r="529">
      <c r="A529" s="3" t="inlineStr">
        <is>
          <t>2025-10-15</t>
        </is>
      </c>
      <c r="B529" s="3" t="inlineStr">
        <is>
          <t>12d55d8b-0467-5a57-b20f-1e4e30cc38c3</t>
        </is>
      </c>
      <c r="C529" s="3" t="inlineStr">
        <is>
          <t>ME</t>
        </is>
      </c>
      <c r="D529" s="3" t="inlineStr">
        <is>
          <t>2006 Porsche 911 Turbo S</t>
        </is>
      </c>
      <c r="E529" s="3" t="inlineStr">
        <is>
          <t>01 Luxury Sedan/SUV</t>
        </is>
      </c>
      <c r="F529" s="13" t="n">
        <v>1950000</v>
      </c>
      <c r="G529" s="14" t="n">
        <v>0.55</v>
      </c>
      <c r="H529" s="14" t="n">
        <v>1.08</v>
      </c>
      <c r="I529" s="14" t="n">
        <v>0.9691</v>
      </c>
      <c r="J529" s="14" t="n">
        <v>0.53</v>
      </c>
      <c r="K529" s="13">
        <f>ROUND(F529/100*G529*H529*I529/J529,2)</f>
        <v/>
      </c>
      <c r="L529" s="13" t="n">
        <v>21179.41</v>
      </c>
      <c r="M529" s="13">
        <f>L529-K529</f>
        <v/>
      </c>
      <c r="N529" s="3" t="inlineStr">
        <is>
          <t>bind</t>
        </is>
      </c>
      <c r="O529" s="3" t="inlineStr">
        <is>
          <t>bound</t>
        </is>
      </c>
    </row>
    <row r="530">
      <c r="A530" s="15" t="inlineStr">
        <is>
          <t>2025-10-20</t>
        </is>
      </c>
      <c r="B530" s="15" t="inlineStr">
        <is>
          <t>b13bcf10-79e8-53f8-9f85-6d3e59eb6e05</t>
        </is>
      </c>
      <c r="C530" s="15" t="inlineStr">
        <is>
          <t>PA</t>
        </is>
      </c>
      <c r="D530" s="15" t="inlineStr">
        <is>
          <t>2011 Ferrari SF90 Stradale</t>
        </is>
      </c>
      <c r="E530" s="15" t="inlineStr">
        <is>
          <t>03 Supercar</t>
        </is>
      </c>
      <c r="F530" s="16" t="n">
        <v>400000</v>
      </c>
      <c r="G530" s="17" t="n">
        <v>1.15</v>
      </c>
      <c r="H530" s="17" t="n">
        <v>1</v>
      </c>
      <c r="I530" s="17" t="n">
        <v>0.9691</v>
      </c>
      <c r="J530" s="17" t="n">
        <v>0.53</v>
      </c>
      <c r="K530" s="16">
        <f>ROUND(F530/100*G530*H530*I530/J530,2)</f>
        <v/>
      </c>
      <c r="L530" s="16" t="n">
        <v>8411.059999999999</v>
      </c>
      <c r="M530" s="16">
        <f>L530-K530</f>
        <v/>
      </c>
      <c r="N530" s="15" t="inlineStr">
        <is>
          <t>bind</t>
        </is>
      </c>
      <c r="O530" s="15" t="inlineStr">
        <is>
          <t>bound</t>
        </is>
      </c>
    </row>
    <row r="531">
      <c r="A531" s="3" t="inlineStr">
        <is>
          <t>2025-10-11</t>
        </is>
      </c>
      <c r="B531" s="3" t="inlineStr">
        <is>
          <t>3a3bc600-7e7f-5516-8b8e-3762d632defa</t>
        </is>
      </c>
      <c r="C531" s="3" t="inlineStr">
        <is>
          <t>NJ</t>
        </is>
      </c>
      <c r="D531" s="3" t="inlineStr">
        <is>
          <t>2001 Maserati GranTurismo</t>
        </is>
      </c>
      <c r="E531" s="3" t="inlineStr">
        <is>
          <t>01 Luxury Sedan/SUV</t>
        </is>
      </c>
      <c r="F531" s="13" t="n">
        <v>440000</v>
      </c>
      <c r="G531" s="14" t="n">
        <v>0.75</v>
      </c>
      <c r="H531" s="14" t="n">
        <v>0.91</v>
      </c>
      <c r="I531" s="14" t="n">
        <v>0.9691</v>
      </c>
      <c r="J531" s="14" t="n">
        <v>0.53</v>
      </c>
      <c r="K531" s="13">
        <f>ROUND(F531/100*G531*H531*I531/J531,2)</f>
        <v/>
      </c>
      <c r="L531" s="13" t="n">
        <v>5490.96</v>
      </c>
      <c r="M531" s="13">
        <f>L531-K531</f>
        <v/>
      </c>
      <c r="N531" s="3" t="inlineStr">
        <is>
          <t>bind</t>
        </is>
      </c>
      <c r="O531" s="3" t="inlineStr">
        <is>
          <t>bound</t>
        </is>
      </c>
    </row>
    <row r="532">
      <c r="A532" s="15" t="inlineStr">
        <is>
          <t>2025-10-27</t>
        </is>
      </c>
      <c r="B532" s="15" t="inlineStr">
        <is>
          <t>ce207c05-579c-50b8-b552-b5b67ec26161</t>
        </is>
      </c>
      <c r="C532" s="15" t="inlineStr">
        <is>
          <t>NM</t>
        </is>
      </c>
      <c r="D532" s="15" t="inlineStr">
        <is>
          <t>1966 Ferrari SF90 Stradale</t>
        </is>
      </c>
      <c r="E532" s="15" t="inlineStr">
        <is>
          <t>03 Supercar</t>
        </is>
      </c>
      <c r="F532" s="16" t="n">
        <v>155000</v>
      </c>
      <c r="G532" s="17" t="n">
        <v>1.42</v>
      </c>
      <c r="H532" s="17" t="n">
        <v>1.28</v>
      </c>
      <c r="I532" s="17" t="n">
        <v>0.9691</v>
      </c>
      <c r="J532" s="17" t="n">
        <v>0.53</v>
      </c>
      <c r="K532" s="16">
        <f>ROUND(F532/100*G532*H532*I532/J532,2)</f>
        <v/>
      </c>
      <c r="L532" s="16" t="n">
        <v>5151.37</v>
      </c>
      <c r="M532" s="16">
        <f>L532-K532</f>
        <v/>
      </c>
      <c r="N532" s="15" t="inlineStr">
        <is>
          <t>bind</t>
        </is>
      </c>
      <c r="O532" s="15" t="inlineStr">
        <is>
          <t>bound</t>
        </is>
      </c>
    </row>
    <row r="533">
      <c r="A533" s="3" t="inlineStr">
        <is>
          <t>2025-10-02</t>
        </is>
      </c>
      <c r="B533" s="3" t="inlineStr">
        <is>
          <t>af014acb-9e21-5190-b630-877aa5c22baf</t>
        </is>
      </c>
      <c r="C533" s="3" t="inlineStr">
        <is>
          <t>IL</t>
        </is>
      </c>
      <c r="D533" s="3" t="inlineStr">
        <is>
          <t>1991 Lamborghini Huracan EVO</t>
        </is>
      </c>
      <c r="E533" s="3" t="inlineStr">
        <is>
          <t>03 Supercar</t>
        </is>
      </c>
      <c r="F533" s="13" t="n">
        <v>925000</v>
      </c>
      <c r="G533" s="14" t="n">
        <v>0.95</v>
      </c>
      <c r="H533" s="14" t="n">
        <v>1.36</v>
      </c>
      <c r="I533" s="14" t="n">
        <v>0.9691</v>
      </c>
      <c r="J533" s="14" t="n">
        <v>0.53</v>
      </c>
      <c r="K533" s="13">
        <f>ROUND(F533/100*G533*H533*I533/J533,2)</f>
        <v/>
      </c>
      <c r="L533" s="13" t="n">
        <v>21852.29</v>
      </c>
      <c r="M533" s="13">
        <f>L533-K533</f>
        <v/>
      </c>
      <c r="N533" s="3" t="inlineStr">
        <is>
          <t>decline</t>
        </is>
      </c>
      <c r="O533" s="3" t="inlineStr">
        <is>
          <t>indicative</t>
        </is>
      </c>
    </row>
    <row r="534">
      <c r="A534" s="15" t="inlineStr">
        <is>
          <t>2025-10-02</t>
        </is>
      </c>
      <c r="B534" s="15" t="inlineStr">
        <is>
          <t>87600580-3f2b-5ebb-bd0e-bb0db45e3e0e</t>
        </is>
      </c>
      <c r="C534" s="15" t="inlineStr">
        <is>
          <t>ID</t>
        </is>
      </c>
      <c r="D534" s="15" t="inlineStr">
        <is>
          <t>1957 Mercedes-Benz AMG GT</t>
        </is>
      </c>
      <c r="E534" s="15" t="inlineStr">
        <is>
          <t>01 Luxury Sedan/SUV</t>
        </is>
      </c>
      <c r="F534" s="16" t="n">
        <v>355000</v>
      </c>
      <c r="G534" s="17" t="n">
        <v>0.75</v>
      </c>
      <c r="H534" s="17" t="n">
        <v>0.99</v>
      </c>
      <c r="I534" s="17" t="n">
        <v>0.9691</v>
      </c>
      <c r="J534" s="17" t="n">
        <v>0.53</v>
      </c>
      <c r="K534" s="16">
        <f>ROUND(F534/100*G534*H534*I534/J534,2)</f>
        <v/>
      </c>
      <c r="L534" s="16" t="n">
        <v>4819.67</v>
      </c>
      <c r="M534" s="16">
        <f>L534-K534</f>
        <v/>
      </c>
      <c r="N534" s="15" t="inlineStr">
        <is>
          <t>bind</t>
        </is>
      </c>
      <c r="O534" s="15" t="inlineStr">
        <is>
          <t>bound</t>
        </is>
      </c>
    </row>
    <row r="535">
      <c r="A535" s="3" t="inlineStr">
        <is>
          <t>2025-10-10</t>
        </is>
      </c>
      <c r="B535" s="3" t="inlineStr">
        <is>
          <t>9122e36c-a7a7-5f69-98fe-e73916baa73c</t>
        </is>
      </c>
      <c r="C535" s="3" t="inlineStr">
        <is>
          <t>TX</t>
        </is>
      </c>
      <c r="D535" s="3" t="inlineStr">
        <is>
          <t>1989 Mercedes-Benz 280SL Pagoda</t>
        </is>
      </c>
      <c r="E535" s="3" t="inlineStr">
        <is>
          <t>07 Post-War Classic (1946-1972)</t>
        </is>
      </c>
      <c r="F535" s="13" t="n">
        <v>740000</v>
      </c>
      <c r="G535" s="14" t="n">
        <v>0.43</v>
      </c>
      <c r="H535" s="14" t="n">
        <v>1.15</v>
      </c>
      <c r="I535" s="14" t="n">
        <v>0.9691</v>
      </c>
      <c r="J535" s="14" t="n">
        <v>0.53</v>
      </c>
      <c r="K535" s="13">
        <f>ROUND(F535/100*G535*H535*I535/J535,2)</f>
        <v/>
      </c>
      <c r="L535" s="13" t="n">
        <v>6691</v>
      </c>
      <c r="M535" s="13">
        <f>L535-K535</f>
        <v/>
      </c>
      <c r="N535" s="3" t="inlineStr">
        <is>
          <t>bind</t>
        </is>
      </c>
      <c r="O535" s="3" t="inlineStr">
        <is>
          <t>bound</t>
        </is>
      </c>
    </row>
    <row r="536">
      <c r="A536" s="15" t="inlineStr">
        <is>
          <t>2025-10-03</t>
        </is>
      </c>
      <c r="B536" s="15" t="inlineStr">
        <is>
          <t>9f2ff39c-326c-5272-bfdf-68f0fe08a3a1</t>
        </is>
      </c>
      <c r="C536" s="15" t="inlineStr">
        <is>
          <t>MN</t>
        </is>
      </c>
      <c r="D536" s="15" t="inlineStr">
        <is>
          <t>1998 BMW M8 Competition</t>
        </is>
      </c>
      <c r="E536" s="15" t="inlineStr">
        <is>
          <t>01 Luxury Sedan/SUV</t>
        </is>
      </c>
      <c r="F536" s="16" t="n">
        <v>290000</v>
      </c>
      <c r="G536" s="17" t="n">
        <v>0.75</v>
      </c>
      <c r="H536" s="17" t="n">
        <v>1.32</v>
      </c>
      <c r="I536" s="17" t="n">
        <v>0.9691</v>
      </c>
      <c r="J536" s="17" t="n">
        <v>0.53</v>
      </c>
      <c r="K536" s="16">
        <f>ROUND(F536/100*G536*H536*I536/J536,2)</f>
        <v/>
      </c>
      <c r="L536" s="16" t="n">
        <v>5249.6</v>
      </c>
      <c r="M536" s="16">
        <f>L536-K536</f>
        <v/>
      </c>
      <c r="N536" s="15" t="inlineStr">
        <is>
          <t>bind</t>
        </is>
      </c>
      <c r="O536" s="15" t="inlineStr">
        <is>
          <t>bound</t>
        </is>
      </c>
    </row>
    <row r="537">
      <c r="A537" s="3" t="inlineStr">
        <is>
          <t>2025-10-18</t>
        </is>
      </c>
      <c r="B537" s="3" t="inlineStr">
        <is>
          <t>64391e48-7436-547d-8958-775d35ab9aef</t>
        </is>
      </c>
      <c r="C537" s="3" t="inlineStr">
        <is>
          <t>WA</t>
        </is>
      </c>
      <c r="D537" s="3" t="inlineStr">
        <is>
          <t>1965 Bentley Continental GT</t>
        </is>
      </c>
      <c r="E537" s="3" t="inlineStr">
        <is>
          <t>01 Luxury Sedan/SUV</t>
        </is>
      </c>
      <c r="F537" s="13" t="n">
        <v>345000</v>
      </c>
      <c r="G537" s="14" t="n">
        <v>0.75</v>
      </c>
      <c r="H537" s="14" t="n">
        <v>0.96</v>
      </c>
      <c r="I537" s="14" t="n">
        <v>0.9691</v>
      </c>
      <c r="J537" s="14" t="n">
        <v>0.53</v>
      </c>
      <c r="K537" s="13">
        <f>ROUND(F537/100*G537*H537*I537/J537,2)</f>
        <v/>
      </c>
      <c r="L537" s="13" t="n">
        <v>4541.97</v>
      </c>
      <c r="M537" s="13">
        <f>L537-K537</f>
        <v/>
      </c>
      <c r="N537" s="3" t="inlineStr">
        <is>
          <t>bind</t>
        </is>
      </c>
      <c r="O537" s="3" t="inlineStr">
        <is>
          <t>bound</t>
        </is>
      </c>
    </row>
    <row r="538">
      <c r="A538" s="15" t="inlineStr">
        <is>
          <t>2025-10-09</t>
        </is>
      </c>
      <c r="B538" s="15" t="inlineStr">
        <is>
          <t>45a1986c-50c6-54a6-a550-88e0582d7333</t>
        </is>
      </c>
      <c r="C538" s="15" t="inlineStr">
        <is>
          <t>NH</t>
        </is>
      </c>
      <c r="D538" s="15" t="inlineStr">
        <is>
          <t>1976 Mercedes-Benz AMG GT</t>
        </is>
      </c>
      <c r="E538" s="15" t="inlineStr">
        <is>
          <t>01 Luxury Sedan/SUV</t>
        </is>
      </c>
      <c r="F538" s="16" t="n">
        <v>545000</v>
      </c>
      <c r="G538" s="17" t="n">
        <v>0.65</v>
      </c>
      <c r="H538" s="17" t="n">
        <v>1.04</v>
      </c>
      <c r="I538" s="17" t="n">
        <v>0.9691</v>
      </c>
      <c r="J538" s="17" t="n">
        <v>0.53</v>
      </c>
      <c r="K538" s="16">
        <f>ROUND(F538/100*G538*H538*I538/J538,2)</f>
        <v/>
      </c>
      <c r="L538" s="16" t="n">
        <v>6736.52</v>
      </c>
      <c r="M538" s="16">
        <f>L538-K538</f>
        <v/>
      </c>
      <c r="N538" s="15" t="inlineStr">
        <is>
          <t>bind</t>
        </is>
      </c>
      <c r="O538" s="15" t="inlineStr">
        <is>
          <t>bound</t>
        </is>
      </c>
    </row>
    <row r="539">
      <c r="A539" s="3" t="inlineStr">
        <is>
          <t>2025-10-15</t>
        </is>
      </c>
      <c r="B539" s="3" t="inlineStr">
        <is>
          <t>2ec30649-c01a-57d2-879c-ec8d9ea0583c</t>
        </is>
      </c>
      <c r="C539" s="3" t="inlineStr">
        <is>
          <t>AZ</t>
        </is>
      </c>
      <c r="D539" s="3" t="inlineStr">
        <is>
          <t>2023 Ferrari SF90 Stradale</t>
        </is>
      </c>
      <c r="E539" s="3" t="inlineStr">
        <is>
          <t>03 Supercar</t>
        </is>
      </c>
      <c r="F539" s="13" t="n">
        <v>310000</v>
      </c>
      <c r="G539" s="14" t="n">
        <v>1.15</v>
      </c>
      <c r="H539" s="14" t="n">
        <v>1.01</v>
      </c>
      <c r="I539" s="14" t="n">
        <v>0.9691</v>
      </c>
      <c r="J539" s="14" t="n">
        <v>0.53</v>
      </c>
      <c r="K539" s="13">
        <f>ROUND(F539/100*G539*H539*I539/J539,2)</f>
        <v/>
      </c>
      <c r="L539" s="13" t="n">
        <v>6583.76</v>
      </c>
      <c r="M539" s="13">
        <f>L539-K539</f>
        <v/>
      </c>
      <c r="N539" s="3" t="inlineStr">
        <is>
          <t>bind</t>
        </is>
      </c>
      <c r="O539" s="3" t="inlineStr">
        <is>
          <t>bound</t>
        </is>
      </c>
    </row>
    <row r="540">
      <c r="A540" s="15" t="inlineStr">
        <is>
          <t>2025-10-30</t>
        </is>
      </c>
      <c r="B540" s="15" t="inlineStr">
        <is>
          <t>884ecc85-b55d-59ba-aa49-77b36d5d454e</t>
        </is>
      </c>
      <c r="C540" s="15" t="inlineStr">
        <is>
          <t>UT</t>
        </is>
      </c>
      <c r="D540" s="15" t="inlineStr">
        <is>
          <t>1984 Aston Martin DB5</t>
        </is>
      </c>
      <c r="E540" s="15" t="inlineStr">
        <is>
          <t>07 Post-War Classic (1946-1972)</t>
        </is>
      </c>
      <c r="F540" s="16" t="n">
        <v>715000</v>
      </c>
      <c r="G540" s="17" t="n">
        <v>0.43</v>
      </c>
      <c r="H540" s="17" t="n">
        <v>1.35</v>
      </c>
      <c r="I540" s="17" t="n">
        <v>0.9691</v>
      </c>
      <c r="J540" s="17" t="n">
        <v>0.53</v>
      </c>
      <c r="K540" s="16">
        <f>ROUND(F540/100*G540*H540*I540/J540,2)</f>
        <v/>
      </c>
      <c r="L540" s="16" t="n">
        <v>7589.28</v>
      </c>
      <c r="M540" s="16">
        <f>L540-K540</f>
        <v/>
      </c>
      <c r="N540" s="15" t="inlineStr">
        <is>
          <t>bind</t>
        </is>
      </c>
      <c r="O540" s="15" t="inlineStr">
        <is>
          <t>bound</t>
        </is>
      </c>
    </row>
    <row r="541">
      <c r="A541" s="3" t="inlineStr">
        <is>
          <t>2025-10-12</t>
        </is>
      </c>
      <c r="B541" s="3" t="inlineStr">
        <is>
          <t>9535c088-2872-596e-961d-7c8b19bfb868</t>
        </is>
      </c>
      <c r="C541" s="3" t="inlineStr">
        <is>
          <t>NV</t>
        </is>
      </c>
      <c r="D541" s="3" t="inlineStr">
        <is>
          <t>1977 Ferrari SF90 Stradale</t>
        </is>
      </c>
      <c r="E541" s="3" t="inlineStr">
        <is>
          <t>03 Supercar</t>
        </is>
      </c>
      <c r="F541" s="13" t="n">
        <v>365000</v>
      </c>
      <c r="G541" s="14" t="n">
        <v>1.15</v>
      </c>
      <c r="H541" s="14" t="n">
        <v>1.17</v>
      </c>
      <c r="I541" s="14" t="n">
        <v>0.9691</v>
      </c>
      <c r="J541" s="14" t="n">
        <v>0.53</v>
      </c>
      <c r="K541" s="13">
        <f>ROUND(F541/100*G541*H541*I541/J541,2)</f>
        <v/>
      </c>
      <c r="L541" s="13" t="n">
        <v>8979.860000000001</v>
      </c>
      <c r="M541" s="13">
        <f>L541-K541</f>
        <v/>
      </c>
      <c r="N541" s="3" t="inlineStr">
        <is>
          <t>bind</t>
        </is>
      </c>
      <c r="O541" s="3" t="inlineStr">
        <is>
          <t>bound</t>
        </is>
      </c>
    </row>
    <row r="542">
      <c r="A542" s="15" t="inlineStr">
        <is>
          <t>2025-10-05</t>
        </is>
      </c>
      <c r="B542" s="15" t="inlineStr">
        <is>
          <t>63c0af25-acd0-56a3-8501-de903a3f05e6</t>
        </is>
      </c>
      <c r="C542" s="15" t="inlineStr">
        <is>
          <t>NY</t>
        </is>
      </c>
      <c r="D542" s="15" t="inlineStr">
        <is>
          <t>1977 Bentley Continental GT</t>
        </is>
      </c>
      <c r="E542" s="15" t="inlineStr">
        <is>
          <t>01 Luxury Sedan/SUV</t>
        </is>
      </c>
      <c r="F542" s="16" t="n">
        <v>385000</v>
      </c>
      <c r="G542" s="17" t="n">
        <v>0.75</v>
      </c>
      <c r="H542" s="17" t="n">
        <v>1.28</v>
      </c>
      <c r="I542" s="17" t="n">
        <v>0.9691</v>
      </c>
      <c r="J542" s="17" t="n">
        <v>0.53</v>
      </c>
      <c r="K542" s="16">
        <f>ROUND(F542/100*G542*H542*I542/J542,2)</f>
        <v/>
      </c>
      <c r="L542" s="16" t="n">
        <v>6758.1</v>
      </c>
      <c r="M542" s="16">
        <f>L542-K542</f>
        <v/>
      </c>
      <c r="N542" s="15" t="inlineStr">
        <is>
          <t>bind</t>
        </is>
      </c>
      <c r="O542" s="15" t="inlineStr">
        <is>
          <t>bound</t>
        </is>
      </c>
    </row>
    <row r="543">
      <c r="A543" s="3" t="inlineStr">
        <is>
          <t>2025-10-20</t>
        </is>
      </c>
      <c r="B543" s="3" t="inlineStr">
        <is>
          <t>f557ad7e-bc7f-5c04-a417-a56f781ef864</t>
        </is>
      </c>
      <c r="C543" s="3" t="inlineStr">
        <is>
          <t>MT</t>
        </is>
      </c>
      <c r="D543" s="3" t="inlineStr">
        <is>
          <t>1990 Aston Martin DB12</t>
        </is>
      </c>
      <c r="E543" s="3" t="inlineStr">
        <is>
          <t>01 Luxury Sedan/SUV</t>
        </is>
      </c>
      <c r="F543" s="13" t="n">
        <v>1950000</v>
      </c>
      <c r="G543" s="14" t="n">
        <v>0.55</v>
      </c>
      <c r="H543" s="14" t="n">
        <v>0.93</v>
      </c>
      <c r="I543" s="14" t="n">
        <v>0.9691</v>
      </c>
      <c r="J543" s="14" t="n">
        <v>0.53</v>
      </c>
      <c r="K543" s="13">
        <f>ROUND(F543/100*G543*H543*I543/J543,2)</f>
        <v/>
      </c>
      <c r="L543" s="13" t="n">
        <v>18237.82</v>
      </c>
      <c r="M543" s="13">
        <f>L543-K543</f>
        <v/>
      </c>
      <c r="N543" s="3" t="inlineStr">
        <is>
          <t>bind</t>
        </is>
      </c>
      <c r="O543" s="3" t="inlineStr">
        <is>
          <t>bound</t>
        </is>
      </c>
    </row>
    <row r="544">
      <c r="A544" s="15" t="inlineStr">
        <is>
          <t>2025-10-20</t>
        </is>
      </c>
      <c r="B544" s="15" t="inlineStr">
        <is>
          <t>476b1a1b-6827-580d-91e2-71f2faba7c12</t>
        </is>
      </c>
      <c r="C544" s="15" t="inlineStr">
        <is>
          <t>WA</t>
        </is>
      </c>
      <c r="D544" s="15" t="inlineStr">
        <is>
          <t>1990 Bentley Continental GT</t>
        </is>
      </c>
      <c r="E544" s="15" t="inlineStr">
        <is>
          <t>01 Luxury Sedan/SUV</t>
        </is>
      </c>
      <c r="F544" s="16" t="n">
        <v>285000</v>
      </c>
      <c r="G544" s="17" t="n">
        <v>0.75</v>
      </c>
      <c r="H544" s="17" t="n">
        <v>0.96</v>
      </c>
      <c r="I544" s="17" t="n">
        <v>0.9691</v>
      </c>
      <c r="J544" s="17" t="n">
        <v>0.53</v>
      </c>
      <c r="K544" s="16">
        <f>ROUND(F544/100*G544*H544*I544/J544,2)</f>
        <v/>
      </c>
      <c r="L544" s="16" t="n">
        <v>3752.06</v>
      </c>
      <c r="M544" s="16">
        <f>L544-K544</f>
        <v/>
      </c>
      <c r="N544" s="15" t="inlineStr">
        <is>
          <t>bind</t>
        </is>
      </c>
      <c r="O544" s="15" t="inlineStr">
        <is>
          <t>bound</t>
        </is>
      </c>
    </row>
    <row r="545">
      <c r="A545" s="3" t="inlineStr">
        <is>
          <t>2025-10-02</t>
        </is>
      </c>
      <c r="B545" s="3" t="inlineStr">
        <is>
          <t>fd1f29e4-9843-5738-93b7-587e4da60f83</t>
        </is>
      </c>
      <c r="C545" s="3" t="inlineStr">
        <is>
          <t>WV</t>
        </is>
      </c>
      <c r="D545" s="3" t="inlineStr">
        <is>
          <t>2006 Mercedes-Benz AMG GT</t>
        </is>
      </c>
      <c r="E545" s="3" t="inlineStr">
        <is>
          <t>01 Luxury Sedan/SUV</t>
        </is>
      </c>
      <c r="F545" s="13" t="n">
        <v>1360000</v>
      </c>
      <c r="G545" s="14" t="n">
        <v>0.55</v>
      </c>
      <c r="H545" s="14" t="n">
        <v>1.33</v>
      </c>
      <c r="I545" s="14" t="n">
        <v>0.9691</v>
      </c>
      <c r="J545" s="14" t="n">
        <v>0.53</v>
      </c>
      <c r="K545" s="13">
        <f>ROUND(F545/100*G545*H545*I545/J545,2)</f>
        <v/>
      </c>
      <c r="L545" s="13" t="n">
        <v>18190.56</v>
      </c>
      <c r="M545" s="13">
        <f>L545-K545</f>
        <v/>
      </c>
      <c r="N545" s="3" t="inlineStr">
        <is>
          <t>refer</t>
        </is>
      </c>
      <c r="O545" s="3" t="inlineStr">
        <is>
          <t>indicative</t>
        </is>
      </c>
    </row>
    <row r="546">
      <c r="A546" s="15" t="inlineStr">
        <is>
          <t>2025-10-12</t>
        </is>
      </c>
      <c r="B546" s="15" t="inlineStr">
        <is>
          <t>6667fbf3-d6df-519f-a78d-8beb018c7515</t>
        </is>
      </c>
      <c r="C546" s="15" t="inlineStr">
        <is>
          <t>MA</t>
        </is>
      </c>
      <c r="D546" s="15" t="inlineStr">
        <is>
          <t>1963 Mercedes-Benz AMG GT</t>
        </is>
      </c>
      <c r="E546" s="15" t="inlineStr">
        <is>
          <t>01 Luxury Sedan/SUV</t>
        </is>
      </c>
      <c r="F546" s="16" t="n">
        <v>820000</v>
      </c>
      <c r="G546" s="17" t="n">
        <v>0.65</v>
      </c>
      <c r="H546" s="17" t="n">
        <v>1.25</v>
      </c>
      <c r="I546" s="17" t="n">
        <v>0.9691</v>
      </c>
      <c r="J546" s="17" t="n">
        <v>0.53</v>
      </c>
      <c r="K546" s="16">
        <f>ROUND(F546/100*G546*H546*I546/J546,2)</f>
        <v/>
      </c>
      <c r="L546" s="16" t="n">
        <v>12182.31</v>
      </c>
      <c r="M546" s="16">
        <f>L546-K546</f>
        <v/>
      </c>
      <c r="N546" s="15" t="inlineStr">
        <is>
          <t>bind</t>
        </is>
      </c>
      <c r="O546" s="15" t="inlineStr">
        <is>
          <t>bound</t>
        </is>
      </c>
    </row>
    <row r="547">
      <c r="A547" s="3" t="inlineStr">
        <is>
          <t>2025-10-05</t>
        </is>
      </c>
      <c r="B547" s="3" t="inlineStr">
        <is>
          <t>cc0c40b3-4086-5e9f-9799-2d055c55e1ee</t>
        </is>
      </c>
      <c r="C547" s="3" t="inlineStr">
        <is>
          <t>IN</t>
        </is>
      </c>
      <c r="D547" s="3" t="inlineStr">
        <is>
          <t>1973 Mercedes-Benz AMG GT</t>
        </is>
      </c>
      <c r="E547" s="3" t="inlineStr">
        <is>
          <t>01 Luxury Sedan/SUV</t>
        </is>
      </c>
      <c r="F547" s="13" t="n">
        <v>705000</v>
      </c>
      <c r="G547" s="14" t="n">
        <v>0.65</v>
      </c>
      <c r="H547" s="14" t="n">
        <v>1.23</v>
      </c>
      <c r="I547" s="14" t="n">
        <v>0.9691</v>
      </c>
      <c r="J547" s="14" t="n">
        <v>0.53</v>
      </c>
      <c r="K547" s="13">
        <f>ROUND(F547/100*G547*H547*I547/J547,2)</f>
        <v/>
      </c>
      <c r="L547" s="13" t="n">
        <v>10306.24</v>
      </c>
      <c r="M547" s="13">
        <f>L547-K547</f>
        <v/>
      </c>
      <c r="N547" s="3" t="inlineStr">
        <is>
          <t>bind</t>
        </is>
      </c>
      <c r="O547" s="3" t="inlineStr">
        <is>
          <t>bound</t>
        </is>
      </c>
    </row>
    <row r="548">
      <c r="A548" s="15" t="inlineStr">
        <is>
          <t>2025-10-06</t>
        </is>
      </c>
      <c r="B548" s="15" t="inlineStr">
        <is>
          <t>194d8267-95b1-5640-827d-ab5d1a93f41f</t>
        </is>
      </c>
      <c r="C548" s="15" t="inlineStr">
        <is>
          <t>IN</t>
        </is>
      </c>
      <c r="D548" s="15" t="inlineStr">
        <is>
          <t>1965 Aston Martin DB5</t>
        </is>
      </c>
      <c r="E548" s="15" t="inlineStr">
        <is>
          <t>07 Post-War Classic (1946-1972)</t>
        </is>
      </c>
      <c r="F548" s="16" t="n">
        <v>1205000</v>
      </c>
      <c r="G548" s="17" t="n">
        <v>0.38</v>
      </c>
      <c r="H548" s="17" t="n">
        <v>1.23</v>
      </c>
      <c r="I548" s="17" t="n">
        <v>0.9691</v>
      </c>
      <c r="J548" s="17" t="n">
        <v>0.53</v>
      </c>
      <c r="K548" s="16">
        <f>ROUND(F548/100*G548*H548*I548/J548,2)</f>
        <v/>
      </c>
      <c r="L548" s="16" t="n">
        <v>10298.37</v>
      </c>
      <c r="M548" s="16">
        <f>L548-K548</f>
        <v/>
      </c>
      <c r="N548" s="15" t="inlineStr">
        <is>
          <t>bind</t>
        </is>
      </c>
      <c r="O548" s="15" t="inlineStr">
        <is>
          <t>bound</t>
        </is>
      </c>
    </row>
    <row r="549">
      <c r="A549" s="3" t="inlineStr">
        <is>
          <t>2025-10-24</t>
        </is>
      </c>
      <c r="B549" s="3" t="inlineStr">
        <is>
          <t>3357933f-b306-5331-8115-c37416e3d422</t>
        </is>
      </c>
      <c r="C549" s="3" t="inlineStr">
        <is>
          <t>CA</t>
        </is>
      </c>
      <c r="D549" s="3" t="inlineStr">
        <is>
          <t>2001 Mercedes-Benz AMG GT</t>
        </is>
      </c>
      <c r="E549" s="3" t="inlineStr">
        <is>
          <t>01 Luxury Sedan/SUV</t>
        </is>
      </c>
      <c r="F549" s="13" t="n">
        <v>515000</v>
      </c>
      <c r="G549" s="14" t="n">
        <v>0.65</v>
      </c>
      <c r="H549" s="14" t="n">
        <v>1.35</v>
      </c>
      <c r="I549" s="14" t="n">
        <v>0.9691</v>
      </c>
      <c r="J549" s="14" t="n">
        <v>0.53</v>
      </c>
      <c r="K549" s="13">
        <f>ROUND(F549/100*G549*H549*I549/J549,2)</f>
        <v/>
      </c>
      <c r="L549" s="13" t="n">
        <v>8263.18</v>
      </c>
      <c r="M549" s="13">
        <f>L549-K549</f>
        <v/>
      </c>
      <c r="N549" s="3" t="inlineStr">
        <is>
          <t>bind</t>
        </is>
      </c>
      <c r="O549" s="3" t="inlineStr">
        <is>
          <t>bound</t>
        </is>
      </c>
    </row>
    <row r="550">
      <c r="A550" s="15" t="inlineStr">
        <is>
          <t>2025-10-07</t>
        </is>
      </c>
      <c r="B550" s="15" t="inlineStr">
        <is>
          <t>faab0727-4dd1-50d6-b091-9d52bfe1284a</t>
        </is>
      </c>
      <c r="C550" s="15" t="inlineStr">
        <is>
          <t>VA</t>
        </is>
      </c>
      <c r="D550" s="15" t="inlineStr">
        <is>
          <t>2004 BMW M8 Competition</t>
        </is>
      </c>
      <c r="E550" s="15" t="inlineStr">
        <is>
          <t>01 Luxury Sedan/SUV</t>
        </is>
      </c>
      <c r="F550" s="16" t="n">
        <v>305000</v>
      </c>
      <c r="G550" s="17" t="n">
        <v>0.75</v>
      </c>
      <c r="H550" s="17" t="n">
        <v>1.09</v>
      </c>
      <c r="I550" s="17" t="n">
        <v>0.9691</v>
      </c>
      <c r="J550" s="17" t="n">
        <v>0.53</v>
      </c>
      <c r="K550" s="16">
        <f>ROUND(F550/100*G550*H550*I550/J550,2)</f>
        <v/>
      </c>
      <c r="L550" s="16" t="n">
        <v>4559.11</v>
      </c>
      <c r="M550" s="16">
        <f>L550-K550</f>
        <v/>
      </c>
      <c r="N550" s="15" t="inlineStr">
        <is>
          <t>refer</t>
        </is>
      </c>
      <c r="O550" s="15" t="inlineStr">
        <is>
          <t>indicative</t>
        </is>
      </c>
    </row>
    <row r="551">
      <c r="A551" s="3" t="inlineStr">
        <is>
          <t>2025-10-12</t>
        </is>
      </c>
      <c r="B551" s="3" t="inlineStr">
        <is>
          <t>516738c3-ceda-5f71-acec-cfceb4a5d930</t>
        </is>
      </c>
      <c r="C551" s="3" t="inlineStr">
        <is>
          <t>HI</t>
        </is>
      </c>
      <c r="D551" s="3" t="inlineStr">
        <is>
          <t>1968 Alfa Romeo 8C 2900</t>
        </is>
      </c>
      <c r="E551" s="3" t="inlineStr">
        <is>
          <t>06 Vintage Pre-War (pre-1946)</t>
        </is>
      </c>
      <c r="F551" s="13" t="n">
        <v>680000</v>
      </c>
      <c r="G551" s="14" t="n">
        <v>0.38</v>
      </c>
      <c r="H551" s="14" t="n">
        <v>1.3</v>
      </c>
      <c r="I551" s="14" t="n">
        <v>0.9691</v>
      </c>
      <c r="J551" s="14" t="n">
        <v>0.53</v>
      </c>
      <c r="K551" s="13">
        <f>ROUND(F551/100*G551*H551*I551/J551,2)</f>
        <v/>
      </c>
      <c r="L551" s="13" t="n">
        <v>6142.26</v>
      </c>
      <c r="M551" s="13">
        <f>L551-K551</f>
        <v/>
      </c>
      <c r="N551" s="3" t="inlineStr">
        <is>
          <t>bind</t>
        </is>
      </c>
      <c r="O551" s="3" t="inlineStr">
        <is>
          <t>bound</t>
        </is>
      </c>
    </row>
    <row r="552">
      <c r="A552" s="15" t="inlineStr">
        <is>
          <t>2025-10-09</t>
        </is>
      </c>
      <c r="B552" s="15" t="inlineStr">
        <is>
          <t>8c3a4f9d-3466-56e4-a6cb-cabcf18b04a5</t>
        </is>
      </c>
      <c r="C552" s="15" t="inlineStr">
        <is>
          <t>IL</t>
        </is>
      </c>
      <c r="D552" s="15" t="inlineStr">
        <is>
          <t>1993 Ferrari 275 GTB/4</t>
        </is>
      </c>
      <c r="E552" s="15" t="inlineStr">
        <is>
          <t>07 Post-War Classic (1946-1972)</t>
        </is>
      </c>
      <c r="F552" s="16" t="n">
        <v>730000</v>
      </c>
      <c r="G552" s="17" t="n">
        <v>0.43</v>
      </c>
      <c r="H552" s="17" t="n">
        <v>1.36</v>
      </c>
      <c r="I552" s="17" t="n">
        <v>0.9691</v>
      </c>
      <c r="J552" s="17" t="n">
        <v>0.53</v>
      </c>
      <c r="K552" s="16">
        <f>ROUND(F552/100*G552*H552*I552/J552,2)</f>
        <v/>
      </c>
      <c r="L552" s="16" t="n">
        <v>7805.9</v>
      </c>
      <c r="M552" s="16">
        <f>L552-K552</f>
        <v/>
      </c>
      <c r="N552" s="15" t="inlineStr">
        <is>
          <t>bind</t>
        </is>
      </c>
      <c r="O552" s="15" t="inlineStr">
        <is>
          <t>bound</t>
        </is>
      </c>
    </row>
    <row r="553">
      <c r="A553" s="3" t="inlineStr">
        <is>
          <t>2025-10-24</t>
        </is>
      </c>
      <c r="B553" s="3" t="inlineStr">
        <is>
          <t>aa5f5849-9834-555b-8080-c27c6e9baeaf</t>
        </is>
      </c>
      <c r="C553" s="3" t="inlineStr">
        <is>
          <t>TX</t>
        </is>
      </c>
      <c r="D553" s="3" t="inlineStr">
        <is>
          <t>2009 Maserati GranTurismo</t>
        </is>
      </c>
      <c r="E553" s="3" t="inlineStr">
        <is>
          <t>01 Luxury Sedan/SUV</t>
        </is>
      </c>
      <c r="F553" s="13" t="n">
        <v>560000</v>
      </c>
      <c r="G553" s="14" t="n">
        <v>0.65</v>
      </c>
      <c r="H553" s="14" t="n">
        <v>1.15</v>
      </c>
      <c r="I553" s="14" t="n">
        <v>0.9691</v>
      </c>
      <c r="J553" s="14" t="n">
        <v>0.53</v>
      </c>
      <c r="K553" s="13">
        <f>ROUND(F553/100*G553*H553*I553/J553,2)</f>
        <v/>
      </c>
      <c r="L553" s="13" t="n">
        <v>7654.06</v>
      </c>
      <c r="M553" s="13">
        <f>L553-K553</f>
        <v/>
      </c>
      <c r="N553" s="3" t="inlineStr">
        <is>
          <t>bind</t>
        </is>
      </c>
      <c r="O553" s="3" t="inlineStr">
        <is>
          <t>bound</t>
        </is>
      </c>
    </row>
    <row r="554">
      <c r="A554" s="15" t="inlineStr">
        <is>
          <t>2025-10-28</t>
        </is>
      </c>
      <c r="B554" s="15" t="inlineStr">
        <is>
          <t>f11357ba-7f96-5f47-95d8-bbf44df193fb</t>
        </is>
      </c>
      <c r="C554" s="15" t="inlineStr">
        <is>
          <t>CA</t>
        </is>
      </c>
      <c r="D554" s="15" t="inlineStr">
        <is>
          <t>1958 Ferrari SF90 Stradale</t>
        </is>
      </c>
      <c r="E554" s="15" t="inlineStr">
        <is>
          <t>03 Supercar</t>
        </is>
      </c>
      <c r="F554" s="16" t="n">
        <v>1160000</v>
      </c>
      <c r="G554" s="17" t="n">
        <v>0.8</v>
      </c>
      <c r="H554" s="17" t="n">
        <v>1.35</v>
      </c>
      <c r="I554" s="17" t="n">
        <v>0.9691</v>
      </c>
      <c r="J554" s="17" t="n">
        <v>0.53</v>
      </c>
      <c r="K554" s="16">
        <f>ROUND(F554/100*G554*H554*I554/J554,2)</f>
        <v/>
      </c>
      <c r="L554" s="16" t="n">
        <v>22907.33</v>
      </c>
      <c r="M554" s="16">
        <f>L554-K554</f>
        <v/>
      </c>
      <c r="N554" s="15" t="inlineStr">
        <is>
          <t>bind</t>
        </is>
      </c>
      <c r="O554" s="15" t="inlineStr">
        <is>
          <t>bound</t>
        </is>
      </c>
    </row>
    <row r="555">
      <c r="A555" s="3" t="inlineStr">
        <is>
          <t>2025-10-29</t>
        </is>
      </c>
      <c r="B555" s="3" t="inlineStr">
        <is>
          <t>beebc706-f539-5fee-a8d2-b2bde0b2f562</t>
        </is>
      </c>
      <c r="C555" s="3" t="inlineStr">
        <is>
          <t>NE</t>
        </is>
      </c>
      <c r="D555" s="3" t="inlineStr">
        <is>
          <t>1976 Mercedes-Benz AMG GT</t>
        </is>
      </c>
      <c r="E555" s="3" t="inlineStr">
        <is>
          <t>01 Luxury Sedan/SUV</t>
        </is>
      </c>
      <c r="F555" s="13" t="n">
        <v>515000</v>
      </c>
      <c r="G555" s="14" t="n">
        <v>0.65</v>
      </c>
      <c r="H555" s="14" t="n">
        <v>1.3</v>
      </c>
      <c r="I555" s="14" t="n">
        <v>0.9691</v>
      </c>
      <c r="J555" s="14" t="n">
        <v>0.53</v>
      </c>
      <c r="K555" s="13">
        <f>ROUND(F555/100*G555*H555*I555/J555,2)</f>
        <v/>
      </c>
      <c r="L555" s="13" t="n">
        <v>7957.13</v>
      </c>
      <c r="M555" s="13">
        <f>L555-K555</f>
        <v/>
      </c>
      <c r="N555" s="3" t="inlineStr">
        <is>
          <t>decline</t>
        </is>
      </c>
      <c r="O555" s="3" t="inlineStr">
        <is>
          <t>indicative</t>
        </is>
      </c>
    </row>
    <row r="556">
      <c r="A556" s="15" t="inlineStr">
        <is>
          <t>2025-10-22</t>
        </is>
      </c>
      <c r="B556" s="15" t="inlineStr">
        <is>
          <t>c389927e-f4c6-5387-9aea-7b8fed521fbf</t>
        </is>
      </c>
      <c r="C556" s="15" t="inlineStr">
        <is>
          <t>GA</t>
        </is>
      </c>
      <c r="D556" s="15" t="inlineStr">
        <is>
          <t>1974 McLaren 750S</t>
        </is>
      </c>
      <c r="E556" s="15" t="inlineStr">
        <is>
          <t>03 Supercar</t>
        </is>
      </c>
      <c r="F556" s="16" t="n">
        <v>915000</v>
      </c>
      <c r="G556" s="17" t="n">
        <v>0.95</v>
      </c>
      <c r="H556" s="17" t="n">
        <v>1.12</v>
      </c>
      <c r="I556" s="17" t="n">
        <v>0.9691</v>
      </c>
      <c r="J556" s="17" t="n">
        <v>0.53</v>
      </c>
      <c r="K556" s="16">
        <f>ROUND(F556/100*G556*H556*I556/J556,2)</f>
        <v/>
      </c>
      <c r="L556" s="16" t="n">
        <v>17801.46</v>
      </c>
      <c r="M556" s="16">
        <f>L556-K556</f>
        <v/>
      </c>
      <c r="N556" s="15" t="inlineStr">
        <is>
          <t>bind</t>
        </is>
      </c>
      <c r="O556" s="15" t="inlineStr">
        <is>
          <t>bound</t>
        </is>
      </c>
    </row>
    <row r="557">
      <c r="A557" s="3" t="inlineStr">
        <is>
          <t>2025-10-28</t>
        </is>
      </c>
      <c r="B557" s="3" t="inlineStr">
        <is>
          <t>93ac7d45-5340-5fcd-92fb-7336cd0dc176</t>
        </is>
      </c>
      <c r="C557" s="3" t="inlineStr">
        <is>
          <t>ND</t>
        </is>
      </c>
      <c r="D557" s="3" t="inlineStr">
        <is>
          <t>1974 Ferrari 296 GTB</t>
        </is>
      </c>
      <c r="E557" s="3" t="inlineStr">
        <is>
          <t>03 Supercar</t>
        </is>
      </c>
      <c r="F557" s="13" t="n">
        <v>295000</v>
      </c>
      <c r="G557" s="14" t="n">
        <v>1.15</v>
      </c>
      <c r="H557" s="14" t="n">
        <v>1.02</v>
      </c>
      <c r="I557" s="14" t="n">
        <v>0.9691</v>
      </c>
      <c r="J557" s="14" t="n">
        <v>0.53</v>
      </c>
      <c r="K557" s="13">
        <f>ROUND(F557/100*G557*H557*I557/J557,2)</f>
        <v/>
      </c>
      <c r="L557" s="13" t="n">
        <v>6327.22</v>
      </c>
      <c r="M557" s="13">
        <f>L557-K557</f>
        <v/>
      </c>
      <c r="N557" s="3" t="inlineStr">
        <is>
          <t>bind</t>
        </is>
      </c>
      <c r="O557" s="3" t="inlineStr">
        <is>
          <t>bound</t>
        </is>
      </c>
    </row>
    <row r="558">
      <c r="A558" s="15" t="inlineStr">
        <is>
          <t>2025-10-13</t>
        </is>
      </c>
      <c r="B558" s="15" t="inlineStr">
        <is>
          <t>885dc4e3-5f1d-5ba8-8d95-c9b6f7ee4e51</t>
        </is>
      </c>
      <c r="C558" s="15" t="inlineStr">
        <is>
          <t>MI</t>
        </is>
      </c>
      <c r="D558" s="15" t="inlineStr">
        <is>
          <t>1984 Aston Martin DB12</t>
        </is>
      </c>
      <c r="E558" s="15" t="inlineStr">
        <is>
          <t>01 Luxury Sedan/SUV</t>
        </is>
      </c>
      <c r="F558" s="16" t="n">
        <v>515000</v>
      </c>
      <c r="G558" s="17" t="n">
        <v>0.65</v>
      </c>
      <c r="H558" s="17" t="n">
        <v>1.55</v>
      </c>
      <c r="I558" s="17" t="n">
        <v>0.9691</v>
      </c>
      <c r="J558" s="17" t="n">
        <v>0.53</v>
      </c>
      <c r="K558" s="16">
        <f>ROUND(F558/100*G558*H558*I558/J558,2)</f>
        <v/>
      </c>
      <c r="L558" s="16" t="n">
        <v>9487.35</v>
      </c>
      <c r="M558" s="16">
        <f>L558-K558</f>
        <v/>
      </c>
      <c r="N558" s="15" t="inlineStr">
        <is>
          <t>bind</t>
        </is>
      </c>
      <c r="O558" s="15" t="inlineStr">
        <is>
          <t>bound</t>
        </is>
      </c>
    </row>
    <row r="559">
      <c r="A559" s="3" t="inlineStr">
        <is>
          <t>2025-10-25</t>
        </is>
      </c>
      <c r="B559" s="3" t="inlineStr">
        <is>
          <t>26e532f6-df2a-51da-ac14-74f84a8f768b</t>
        </is>
      </c>
      <c r="C559" s="3" t="inlineStr">
        <is>
          <t>UT</t>
        </is>
      </c>
      <c r="D559" s="3" t="inlineStr">
        <is>
          <t>1991 Porsche 911 Turbo S</t>
        </is>
      </c>
      <c r="E559" s="3" t="inlineStr">
        <is>
          <t>01 Luxury Sedan/SUV</t>
        </is>
      </c>
      <c r="F559" s="13" t="n">
        <v>540000</v>
      </c>
      <c r="G559" s="14" t="n">
        <v>0.65</v>
      </c>
      <c r="H559" s="14" t="n">
        <v>1.35</v>
      </c>
      <c r="I559" s="14" t="n">
        <v>0.9691</v>
      </c>
      <c r="J559" s="14" t="n">
        <v>0.53</v>
      </c>
      <c r="K559" s="13">
        <f>ROUND(F559/100*G559*H559*I559/J559,2)</f>
        <v/>
      </c>
      <c r="L559" s="13" t="n">
        <v>8664.309999999999</v>
      </c>
      <c r="M559" s="13">
        <f>L559-K559</f>
        <v/>
      </c>
      <c r="N559" s="3" t="inlineStr">
        <is>
          <t>decline</t>
        </is>
      </c>
      <c r="O559" s="3" t="inlineStr">
        <is>
          <t>indicative</t>
        </is>
      </c>
    </row>
    <row r="560">
      <c r="A560" s="15" t="inlineStr">
        <is>
          <t>2025-10-20</t>
        </is>
      </c>
      <c r="B560" s="15" t="inlineStr">
        <is>
          <t>851a1758-78b2-5ca5-b869-066fe6a6ca87</t>
        </is>
      </c>
      <c r="C560" s="15" t="inlineStr">
        <is>
          <t>CA</t>
        </is>
      </c>
      <c r="D560" s="15" t="inlineStr">
        <is>
          <t>2021 Aston Martin DB5</t>
        </is>
      </c>
      <c r="E560" s="15" t="inlineStr">
        <is>
          <t>07 Post-War Classic (1946-1972)</t>
        </is>
      </c>
      <c r="F560" s="16" t="n">
        <v>775000</v>
      </c>
      <c r="G560" s="17" t="n">
        <v>0.43</v>
      </c>
      <c r="H560" s="17" t="n">
        <v>1.35</v>
      </c>
      <c r="I560" s="17" t="n">
        <v>0.9691</v>
      </c>
      <c r="J560" s="17" t="n">
        <v>0.53</v>
      </c>
      <c r="K560" s="16">
        <f>ROUND(F560/100*G560*H560*I560/J560,2)</f>
        <v/>
      </c>
      <c r="L560" s="16" t="n">
        <v>8226.15</v>
      </c>
      <c r="M560" s="16">
        <f>L560-K560</f>
        <v/>
      </c>
      <c r="N560" s="15" t="inlineStr">
        <is>
          <t>bind</t>
        </is>
      </c>
      <c r="O560" s="15" t="inlineStr">
        <is>
          <t>bound</t>
        </is>
      </c>
    </row>
    <row r="561">
      <c r="A561" s="3" t="inlineStr">
        <is>
          <t>2025-10-21</t>
        </is>
      </c>
      <c r="B561" s="3" t="inlineStr">
        <is>
          <t>ced2bb64-050e-5380-a58d-172362175006</t>
        </is>
      </c>
      <c r="C561" s="3" t="inlineStr">
        <is>
          <t>MA</t>
        </is>
      </c>
      <c r="D561" s="3" t="inlineStr">
        <is>
          <t>1993 Porsche 911 Turbo S</t>
        </is>
      </c>
      <c r="E561" s="3" t="inlineStr">
        <is>
          <t>01 Luxury Sedan/SUV</t>
        </is>
      </c>
      <c r="F561" s="13" t="n">
        <v>490000</v>
      </c>
      <c r="G561" s="14" t="n">
        <v>0.75</v>
      </c>
      <c r="H561" s="14" t="n">
        <v>1.25</v>
      </c>
      <c r="I561" s="14" t="n">
        <v>0.9691</v>
      </c>
      <c r="J561" s="14" t="n">
        <v>0.53</v>
      </c>
      <c r="K561" s="13">
        <f>ROUND(F561/100*G561*H561*I561/J561,2)</f>
        <v/>
      </c>
      <c r="L561" s="13" t="n">
        <v>8399.629999999999</v>
      </c>
      <c r="M561" s="13">
        <f>L561-K561</f>
        <v/>
      </c>
      <c r="N561" s="3" t="inlineStr">
        <is>
          <t>bind</t>
        </is>
      </c>
      <c r="O561" s="3" t="inlineStr">
        <is>
          <t>bound</t>
        </is>
      </c>
    </row>
    <row r="562">
      <c r="A562" s="15" t="inlineStr">
        <is>
          <t>2025-10-18</t>
        </is>
      </c>
      <c r="B562" s="15" t="inlineStr">
        <is>
          <t>07bbc8ff-da4c-5af9-bf13-2c2b235b1884</t>
        </is>
      </c>
      <c r="C562" s="15" t="inlineStr">
        <is>
          <t>NC</t>
        </is>
      </c>
      <c r="D562" s="15" t="inlineStr">
        <is>
          <t>2003 Ferrari 275 GTB/4</t>
        </is>
      </c>
      <c r="E562" s="15" t="inlineStr">
        <is>
          <t>07 Post-War Classic (1946-1972)</t>
        </is>
      </c>
      <c r="F562" s="16" t="n">
        <v>1950000</v>
      </c>
      <c r="G562" s="17" t="n">
        <v>0.38</v>
      </c>
      <c r="H562" s="17" t="n">
        <v>1.15</v>
      </c>
      <c r="I562" s="17" t="n">
        <v>0.9691</v>
      </c>
      <c r="J562" s="17" t="n">
        <v>0.53</v>
      </c>
      <c r="K562" s="16">
        <f>ROUND(F562/100*G562*H562*I562/J562,2)</f>
        <v/>
      </c>
      <c r="L562" s="16" t="n">
        <v>15581.48</v>
      </c>
      <c r="M562" s="16">
        <f>L562-K562</f>
        <v/>
      </c>
      <c r="N562" s="15" t="inlineStr">
        <is>
          <t>bind</t>
        </is>
      </c>
      <c r="O562" s="15" t="inlineStr">
        <is>
          <t>bound</t>
        </is>
      </c>
    </row>
    <row r="563">
      <c r="A563" s="3" t="inlineStr">
        <is>
          <t>2025-10-06</t>
        </is>
      </c>
      <c r="B563" s="3" t="inlineStr">
        <is>
          <t>ddea4f51-5f6e-595a-ae3c-289ed5578338</t>
        </is>
      </c>
      <c r="C563" s="3" t="inlineStr">
        <is>
          <t>VA</t>
        </is>
      </c>
      <c r="D563" s="3" t="inlineStr">
        <is>
          <t>1971 Mercedes-Benz AMG GT</t>
        </is>
      </c>
      <c r="E563" s="3" t="inlineStr">
        <is>
          <t>01 Luxury Sedan/SUV</t>
        </is>
      </c>
      <c r="F563" s="13" t="n">
        <v>315000</v>
      </c>
      <c r="G563" s="14" t="n">
        <v>0.75</v>
      </c>
      <c r="H563" s="14" t="n">
        <v>1.09</v>
      </c>
      <c r="I563" s="14" t="n">
        <v>0.9691</v>
      </c>
      <c r="J563" s="14" t="n">
        <v>0.53</v>
      </c>
      <c r="K563" s="13">
        <f>ROUND(F563/100*G563*H563*I563/J563,2)</f>
        <v/>
      </c>
      <c r="L563" s="13" t="n">
        <v>4708.6</v>
      </c>
      <c r="M563" s="13">
        <f>L563-K563</f>
        <v/>
      </c>
      <c r="N563" s="3" t="inlineStr">
        <is>
          <t>bind</t>
        </is>
      </c>
      <c r="O563" s="3" t="inlineStr">
        <is>
          <t>bound</t>
        </is>
      </c>
    </row>
    <row r="564">
      <c r="A564" s="15" t="inlineStr">
        <is>
          <t>2025-10-02</t>
        </is>
      </c>
      <c r="B564" s="15" t="inlineStr">
        <is>
          <t>b120a338-d94e-5250-8150-abd64b64bda6</t>
        </is>
      </c>
      <c r="C564" s="15" t="inlineStr">
        <is>
          <t>UT</t>
        </is>
      </c>
      <c r="D564" s="15" t="inlineStr">
        <is>
          <t>2024 Alfa Romeo 8C 2900</t>
        </is>
      </c>
      <c r="E564" s="15" t="inlineStr">
        <is>
          <t>06 Vintage Pre-War (pre-1946)</t>
        </is>
      </c>
      <c r="F564" s="16" t="n">
        <v>560000</v>
      </c>
      <c r="G564" s="17" t="n">
        <v>0.38</v>
      </c>
      <c r="H564" s="17" t="n">
        <v>1.35</v>
      </c>
      <c r="I564" s="17" t="n">
        <v>0.9691</v>
      </c>
      <c r="J564" s="17" t="n">
        <v>0.53</v>
      </c>
      <c r="K564" s="16">
        <f>ROUND(F564/100*G564*H564*I564/J564,2)</f>
        <v/>
      </c>
      <c r="L564" s="16" t="n">
        <v>5252.89</v>
      </c>
      <c r="M564" s="16">
        <f>L564-K564</f>
        <v/>
      </c>
      <c r="N564" s="15" t="inlineStr">
        <is>
          <t>bind</t>
        </is>
      </c>
      <c r="O564" s="15" t="inlineStr">
        <is>
          <t>bound</t>
        </is>
      </c>
    </row>
    <row r="565">
      <c r="A565" s="3" t="inlineStr">
        <is>
          <t>2025-10-15</t>
        </is>
      </c>
      <c r="B565" s="3" t="inlineStr">
        <is>
          <t>753decc3-01aa-5596-97c3-64c829030153</t>
        </is>
      </c>
      <c r="C565" s="3" t="inlineStr">
        <is>
          <t>WA</t>
        </is>
      </c>
      <c r="D565" s="3" t="inlineStr">
        <is>
          <t>2024 Porsche 911 Turbo S</t>
        </is>
      </c>
      <c r="E565" s="3" t="inlineStr">
        <is>
          <t>01 Luxury Sedan/SUV</t>
        </is>
      </c>
      <c r="F565" s="13" t="n">
        <v>1140000</v>
      </c>
      <c r="G565" s="14" t="n">
        <v>0.55</v>
      </c>
      <c r="H565" s="14" t="n">
        <v>0.96</v>
      </c>
      <c r="I565" s="14" t="n">
        <v>0.9691</v>
      </c>
      <c r="J565" s="14" t="n">
        <v>0.53</v>
      </c>
      <c r="K565" s="13">
        <f>ROUND(F565/100*G565*H565*I565/J565,2)</f>
        <v/>
      </c>
      <c r="L565" s="13" t="n">
        <v>11006.05</v>
      </c>
      <c r="M565" s="13">
        <f>L565-K565</f>
        <v/>
      </c>
      <c r="N565" s="3" t="inlineStr">
        <is>
          <t>decline</t>
        </is>
      </c>
      <c r="O565" s="3" t="inlineStr">
        <is>
          <t>indicative</t>
        </is>
      </c>
    </row>
    <row r="566">
      <c r="A566" s="15" t="inlineStr">
        <is>
          <t>2025-10-31</t>
        </is>
      </c>
      <c r="B566" s="15" t="inlineStr">
        <is>
          <t>597c7e23-9c8b-5b63-ad34-1e9a2b1fc9f2</t>
        </is>
      </c>
      <c r="C566" s="15" t="inlineStr">
        <is>
          <t>AL</t>
        </is>
      </c>
      <c r="D566" s="15" t="inlineStr">
        <is>
          <t>2006 McLaren 750S</t>
        </is>
      </c>
      <c r="E566" s="15" t="inlineStr">
        <is>
          <t>03 Supercar</t>
        </is>
      </c>
      <c r="F566" s="16" t="n">
        <v>1280000</v>
      </c>
      <c r="G566" s="17" t="n">
        <v>0.8</v>
      </c>
      <c r="H566" s="17" t="n">
        <v>1.27</v>
      </c>
      <c r="I566" s="17" t="n">
        <v>0.9691</v>
      </c>
      <c r="J566" s="17" t="n">
        <v>0.53</v>
      </c>
      <c r="K566" s="16">
        <f>ROUND(F566/100*G566*H566*I566/J566,2)</f>
        <v/>
      </c>
      <c r="L566" s="16" t="n">
        <v>23779.16</v>
      </c>
      <c r="M566" s="16">
        <f>L566-K566</f>
        <v/>
      </c>
      <c r="N566" s="15" t="inlineStr">
        <is>
          <t>bind</t>
        </is>
      </c>
      <c r="O566" s="15" t="inlineStr">
        <is>
          <t>bound</t>
        </is>
      </c>
    </row>
    <row r="567">
      <c r="A567" s="3" t="inlineStr">
        <is>
          <t>2025-10-07</t>
        </is>
      </c>
      <c r="B567" s="3" t="inlineStr">
        <is>
          <t>1579a3ac-3fb3-57f7-b729-9c9a278af953</t>
        </is>
      </c>
      <c r="C567" s="3" t="inlineStr">
        <is>
          <t>NY</t>
        </is>
      </c>
      <c r="D567" s="3" t="inlineStr">
        <is>
          <t>1989 Aston Martin DB12</t>
        </is>
      </c>
      <c r="E567" s="3" t="inlineStr">
        <is>
          <t>01 Luxury Sedan/SUV</t>
        </is>
      </c>
      <c r="F567" s="13" t="n">
        <v>1320000</v>
      </c>
      <c r="G567" s="14" t="n">
        <v>0.55</v>
      </c>
      <c r="H567" s="14" t="n">
        <v>1.28</v>
      </c>
      <c r="I567" s="14" t="n">
        <v>0.9691</v>
      </c>
      <c r="J567" s="14" t="n">
        <v>0.53</v>
      </c>
      <c r="K567" s="13">
        <f>ROUND(F567/100*G567*H567*I567/J567,2)</f>
        <v/>
      </c>
      <c r="L567" s="13" t="n">
        <v>16991.79</v>
      </c>
      <c r="M567" s="13">
        <f>L567-K567</f>
        <v/>
      </c>
      <c r="N567" s="3" t="inlineStr">
        <is>
          <t>bind</t>
        </is>
      </c>
      <c r="O567" s="3" t="inlineStr">
        <is>
          <t>bound</t>
        </is>
      </c>
    </row>
    <row r="568">
      <c r="A568" s="15" t="inlineStr">
        <is>
          <t>2025-10-09</t>
        </is>
      </c>
      <c r="B568" s="15" t="inlineStr">
        <is>
          <t>b73253af-a052-5049-afef-e269d79f523f</t>
        </is>
      </c>
      <c r="C568" s="15" t="inlineStr">
        <is>
          <t>NM</t>
        </is>
      </c>
      <c r="D568" s="15" t="inlineStr">
        <is>
          <t>1994 Maserati GranTurismo</t>
        </is>
      </c>
      <c r="E568" s="15" t="inlineStr">
        <is>
          <t>01 Luxury Sedan/SUV</t>
        </is>
      </c>
      <c r="F568" s="16" t="n">
        <v>490000</v>
      </c>
      <c r="G568" s="17" t="n">
        <v>0.75</v>
      </c>
      <c r="H568" s="17" t="n">
        <v>1.28</v>
      </c>
      <c r="I568" s="17" t="n">
        <v>0.9691</v>
      </c>
      <c r="J568" s="17" t="n">
        <v>0.53</v>
      </c>
      <c r="K568" s="16">
        <f>ROUND(F568/100*G568*H568*I568/J568,2)</f>
        <v/>
      </c>
      <c r="L568" s="16" t="n">
        <v>8601.219999999999</v>
      </c>
      <c r="M568" s="16">
        <f>L568-K568</f>
        <v/>
      </c>
      <c r="N568" s="15" t="inlineStr">
        <is>
          <t>bind</t>
        </is>
      </c>
      <c r="O568" s="15" t="inlineStr">
        <is>
          <t>bound</t>
        </is>
      </c>
    </row>
    <row r="569">
      <c r="A569" s="3" t="inlineStr">
        <is>
          <t>2025-10-12</t>
        </is>
      </c>
      <c r="B569" s="3" t="inlineStr">
        <is>
          <t>de12303d-c773-5693-9c31-56bc649076cd</t>
        </is>
      </c>
      <c r="C569" s="3" t="inlineStr">
        <is>
          <t>NH</t>
        </is>
      </c>
      <c r="D569" s="3" t="inlineStr">
        <is>
          <t>1981 BMW M8 Competition</t>
        </is>
      </c>
      <c r="E569" s="3" t="inlineStr">
        <is>
          <t>01 Luxury Sedan/SUV</t>
        </is>
      </c>
      <c r="F569" s="13" t="n">
        <v>310000</v>
      </c>
      <c r="G569" s="14" t="n">
        <v>0.75</v>
      </c>
      <c r="H569" s="14" t="n">
        <v>1.04</v>
      </c>
      <c r="I569" s="14" t="n">
        <v>0.9691</v>
      </c>
      <c r="J569" s="14" t="n">
        <v>0.53</v>
      </c>
      <c r="K569" s="13">
        <f>ROUND(F569/100*G569*H569*I569/J569,2)</f>
        <v/>
      </c>
      <c r="L569" s="13" t="n">
        <v>4421.29</v>
      </c>
      <c r="M569" s="13">
        <f>L569-K569</f>
        <v/>
      </c>
      <c r="N569" s="3" t="inlineStr">
        <is>
          <t>bind</t>
        </is>
      </c>
      <c r="O569" s="3" t="inlineStr">
        <is>
          <t>bound</t>
        </is>
      </c>
    </row>
    <row r="570">
      <c r="A570" s="15" t="inlineStr">
        <is>
          <t>2025-10-03</t>
        </is>
      </c>
      <c r="B570" s="15" t="inlineStr">
        <is>
          <t>02df24e0-bf5d-51e2-9f9c-f07eb84ed218</t>
        </is>
      </c>
      <c r="C570" s="15" t="inlineStr">
        <is>
          <t>TN</t>
        </is>
      </c>
      <c r="D570" s="15" t="inlineStr">
        <is>
          <t>1984 Mercedes-Benz 280SL Pagoda</t>
        </is>
      </c>
      <c r="E570" s="15" t="inlineStr">
        <is>
          <t>07 Post-War Classic (1946-1972)</t>
        </is>
      </c>
      <c r="F570" s="16" t="n">
        <v>505000</v>
      </c>
      <c r="G570" s="17" t="n">
        <v>0.43</v>
      </c>
      <c r="H570" s="17" t="n">
        <v>0.98</v>
      </c>
      <c r="I570" s="17" t="n">
        <v>0.9691</v>
      </c>
      <c r="J570" s="17" t="n">
        <v>0.53</v>
      </c>
      <c r="K570" s="16">
        <f>ROUND(F570/100*G570*H570*I570/J570,2)</f>
        <v/>
      </c>
      <c r="L570" s="16" t="n">
        <v>3891.16</v>
      </c>
      <c r="M570" s="16">
        <f>L570-K570</f>
        <v/>
      </c>
      <c r="N570" s="15" t="inlineStr">
        <is>
          <t>bind</t>
        </is>
      </c>
      <c r="O570" s="15" t="inlineStr">
        <is>
          <t>bound</t>
        </is>
      </c>
    </row>
    <row r="571">
      <c r="A571" s="3" t="inlineStr">
        <is>
          <t>2025-10-11</t>
        </is>
      </c>
      <c r="B571" s="3" t="inlineStr">
        <is>
          <t>8ba13095-72e6-5cd3-a38a-7a2de39f78f2</t>
        </is>
      </c>
      <c r="C571" s="3" t="inlineStr">
        <is>
          <t>OR</t>
        </is>
      </c>
      <c r="D571" s="3" t="inlineStr">
        <is>
          <t>1979 Bentley Continental GT</t>
        </is>
      </c>
      <c r="E571" s="3" t="inlineStr">
        <is>
          <t>01 Luxury Sedan/SUV</t>
        </is>
      </c>
      <c r="F571" s="13" t="n">
        <v>485000</v>
      </c>
      <c r="G571" s="14" t="n">
        <v>0.75</v>
      </c>
      <c r="H571" s="14" t="n">
        <v>1.13</v>
      </c>
      <c r="I571" s="14" t="n">
        <v>0.9691</v>
      </c>
      <c r="J571" s="14" t="n">
        <v>0.53</v>
      </c>
      <c r="K571" s="13">
        <f>ROUND(F571/100*G571*H571*I571/J571,2)</f>
        <v/>
      </c>
      <c r="L571" s="13" t="n">
        <v>7515.78</v>
      </c>
      <c r="M571" s="13">
        <f>L571-K571</f>
        <v/>
      </c>
      <c r="N571" s="3" t="inlineStr">
        <is>
          <t>bind</t>
        </is>
      </c>
      <c r="O571" s="3" t="inlineStr">
        <is>
          <t>bound</t>
        </is>
      </c>
    </row>
    <row r="572">
      <c r="A572" s="15" t="inlineStr">
        <is>
          <t>2025-10-07</t>
        </is>
      </c>
      <c r="B572" s="15" t="inlineStr">
        <is>
          <t>250262e8-8cc0-5359-8bd7-25610fa7affc</t>
        </is>
      </c>
      <c r="C572" s="15" t="inlineStr">
        <is>
          <t>FL</t>
        </is>
      </c>
      <c r="D572" s="15" t="inlineStr">
        <is>
          <t>1988 BMW M8 Competition</t>
        </is>
      </c>
      <c r="E572" s="15" t="inlineStr">
        <is>
          <t>01 Luxury Sedan/SUV</t>
        </is>
      </c>
      <c r="F572" s="16" t="n">
        <v>480000</v>
      </c>
      <c r="G572" s="17" t="n">
        <v>0.75</v>
      </c>
      <c r="H572" s="17" t="n">
        <v>1.42</v>
      </c>
      <c r="I572" s="17" t="n">
        <v>0.9691</v>
      </c>
      <c r="J572" s="17" t="n">
        <v>0.53</v>
      </c>
      <c r="K572" s="16">
        <f>ROUND(F572/100*G572*H572*I572/J572,2)</f>
        <v/>
      </c>
      <c r="L572" s="16" t="n">
        <v>9347.24</v>
      </c>
      <c r="M572" s="16">
        <f>L572-K572</f>
        <v/>
      </c>
      <c r="N572" s="15" t="inlineStr">
        <is>
          <t>refer</t>
        </is>
      </c>
      <c r="O572" s="15" t="inlineStr">
        <is>
          <t>indicative</t>
        </is>
      </c>
    </row>
    <row r="573">
      <c r="A573" s="3" t="inlineStr">
        <is>
          <t>2025-10-07</t>
        </is>
      </c>
      <c r="B573" s="3" t="inlineStr">
        <is>
          <t>578f326a-212a-5263-b96a-98462127cb35</t>
        </is>
      </c>
      <c r="C573" s="3" t="inlineStr">
        <is>
          <t>CO</t>
        </is>
      </c>
      <c r="D573" s="3" t="inlineStr">
        <is>
          <t>1982 Lamborghini Huracan EVO</t>
        </is>
      </c>
      <c r="E573" s="3" t="inlineStr">
        <is>
          <t>03 Supercar</t>
        </is>
      </c>
      <c r="F573" s="13" t="n">
        <v>1950000</v>
      </c>
      <c r="G573" s="14" t="n">
        <v>0.8</v>
      </c>
      <c r="H573" s="14" t="n">
        <v>1.1</v>
      </c>
      <c r="I573" s="14" t="n">
        <v>0.9691</v>
      </c>
      <c r="J573" s="14" t="n">
        <v>0.53</v>
      </c>
      <c r="K573" s="13">
        <f>ROUND(F573/100*G573*H573*I573/J573,2)</f>
        <v/>
      </c>
      <c r="L573" s="13" t="n">
        <v>31376.9</v>
      </c>
      <c r="M573" s="13">
        <f>L573-K573</f>
        <v/>
      </c>
      <c r="N573" s="3" t="inlineStr">
        <is>
          <t>bind</t>
        </is>
      </c>
      <c r="O573" s="3" t="inlineStr">
        <is>
          <t>bound</t>
        </is>
      </c>
    </row>
    <row r="574">
      <c r="A574" s="15" t="inlineStr">
        <is>
          <t>2025-10-22</t>
        </is>
      </c>
      <c r="B574" s="15" t="inlineStr">
        <is>
          <t>ed55ef02-854b-55cf-9f19-319381901688</t>
        </is>
      </c>
      <c r="C574" s="15" t="inlineStr">
        <is>
          <t>NV</t>
        </is>
      </c>
      <c r="D574" s="15" t="inlineStr">
        <is>
          <t>1991 Maserati GranTurismo</t>
        </is>
      </c>
      <c r="E574" s="15" t="inlineStr">
        <is>
          <t>01 Luxury Sedan/SUV</t>
        </is>
      </c>
      <c r="F574" s="16" t="n">
        <v>1595000</v>
      </c>
      <c r="G574" s="17" t="n">
        <v>0.55</v>
      </c>
      <c r="H574" s="17" t="n">
        <v>1.17</v>
      </c>
      <c r="I574" s="17" t="n">
        <v>0.9691</v>
      </c>
      <c r="J574" s="17" t="n">
        <v>0.53</v>
      </c>
      <c r="K574" s="16">
        <f>ROUND(F574/100*G574*H574*I574/J574,2)</f>
        <v/>
      </c>
      <c r="L574" s="16" t="n">
        <v>18767.31</v>
      </c>
      <c r="M574" s="16">
        <f>L574-K574</f>
        <v/>
      </c>
      <c r="N574" s="15" t="inlineStr">
        <is>
          <t>decline</t>
        </is>
      </c>
      <c r="O574" s="15" t="inlineStr">
        <is>
          <t>indicative</t>
        </is>
      </c>
    </row>
    <row r="575">
      <c r="A575" s="3" t="inlineStr">
        <is>
          <t>2025-10-01</t>
        </is>
      </c>
      <c r="B575" s="3" t="inlineStr">
        <is>
          <t>7c6e55f3-f1f0-5bd4-8bea-0212485c49d1</t>
        </is>
      </c>
      <c r="C575" s="3" t="inlineStr">
        <is>
          <t>WA</t>
        </is>
      </c>
      <c r="D575" s="3" t="inlineStr">
        <is>
          <t>1990 Bentley 4.5 Litre</t>
        </is>
      </c>
      <c r="E575" s="3" t="inlineStr">
        <is>
          <t>06 Vintage Pre-War (pre-1946)</t>
        </is>
      </c>
      <c r="F575" s="13" t="n">
        <v>795000</v>
      </c>
      <c r="G575" s="14" t="n">
        <v>0.38</v>
      </c>
      <c r="H575" s="14" t="n">
        <v>0.96</v>
      </c>
      <c r="I575" s="14" t="n">
        <v>0.9691</v>
      </c>
      <c r="J575" s="14" t="n">
        <v>0.53</v>
      </c>
      <c r="K575" s="13">
        <f>ROUND(F575/100*G575*H575*I575/J575,2)</f>
        <v/>
      </c>
      <c r="L575" s="13" t="n">
        <v>5302.92</v>
      </c>
      <c r="M575" s="13">
        <f>L575-K575</f>
        <v/>
      </c>
      <c r="N575" s="3" t="inlineStr">
        <is>
          <t>decline</t>
        </is>
      </c>
      <c r="O575" s="3" t="inlineStr">
        <is>
          <t>indicative</t>
        </is>
      </c>
    </row>
    <row r="576">
      <c r="A576" s="15" t="inlineStr">
        <is>
          <t>2025-10-06</t>
        </is>
      </c>
      <c r="B576" s="15" t="inlineStr">
        <is>
          <t>80576b13-6188-5f6a-b47e-830600ad1bb5</t>
        </is>
      </c>
      <c r="C576" s="15" t="inlineStr">
        <is>
          <t>CA</t>
        </is>
      </c>
      <c r="D576" s="15" t="inlineStr">
        <is>
          <t>2002 Aston Martin DB12</t>
        </is>
      </c>
      <c r="E576" s="15" t="inlineStr">
        <is>
          <t>01 Luxury Sedan/SUV</t>
        </is>
      </c>
      <c r="F576" s="16" t="n">
        <v>385000</v>
      </c>
      <c r="G576" s="17" t="n">
        <v>0.75</v>
      </c>
      <c r="H576" s="17" t="n">
        <v>1.35</v>
      </c>
      <c r="I576" s="17" t="n">
        <v>0.9691</v>
      </c>
      <c r="J576" s="17" t="n">
        <v>0.53</v>
      </c>
      <c r="K576" s="16">
        <f>ROUND(F576/100*G576*H576*I576/J576,2)</f>
        <v/>
      </c>
      <c r="L576" s="16" t="n">
        <v>7127.68</v>
      </c>
      <c r="M576" s="16">
        <f>L576-K576</f>
        <v/>
      </c>
      <c r="N576" s="15" t="inlineStr">
        <is>
          <t>bind</t>
        </is>
      </c>
      <c r="O576" s="15" t="inlineStr">
        <is>
          <t>bound</t>
        </is>
      </c>
    </row>
    <row r="577">
      <c r="A577" s="3" t="inlineStr">
        <is>
          <t>2025-10-22</t>
        </is>
      </c>
      <c r="B577" s="3" t="inlineStr">
        <is>
          <t>f39a9eae-b575-5b80-8d34-d73e4f8cc8af</t>
        </is>
      </c>
      <c r="C577" s="3" t="inlineStr">
        <is>
          <t>GA</t>
        </is>
      </c>
      <c r="D577" s="3" t="inlineStr">
        <is>
          <t>1979 BMW M8 Competition</t>
        </is>
      </c>
      <c r="E577" s="3" t="inlineStr">
        <is>
          <t>01 Luxury Sedan/SUV</t>
        </is>
      </c>
      <c r="F577" s="13" t="n">
        <v>150000</v>
      </c>
      <c r="G577" s="14" t="n">
        <v>0.92</v>
      </c>
      <c r="H577" s="14" t="n">
        <v>1.12</v>
      </c>
      <c r="I577" s="14" t="n">
        <v>0.9691</v>
      </c>
      <c r="J577" s="14" t="n">
        <v>0.53</v>
      </c>
      <c r="K577" s="13">
        <f>ROUND(F577/100*G577*H577*I577/J577,2)</f>
        <v/>
      </c>
      <c r="L577" s="13" t="n">
        <v>2826.12</v>
      </c>
      <c r="M577" s="13">
        <f>L577-K577</f>
        <v/>
      </c>
      <c r="N577" s="3" t="inlineStr">
        <is>
          <t>bind</t>
        </is>
      </c>
      <c r="O577" s="3" t="inlineStr">
        <is>
          <t>bound</t>
        </is>
      </c>
    </row>
    <row r="578">
      <c r="A578" s="15" t="inlineStr">
        <is>
          <t>2025-10-22</t>
        </is>
      </c>
      <c r="B578" s="15" t="inlineStr">
        <is>
          <t>2db62e92-3760-5dbd-97e6-9781c38d0a3c</t>
        </is>
      </c>
      <c r="C578" s="15" t="inlineStr">
        <is>
          <t>OK</t>
        </is>
      </c>
      <c r="D578" s="15" t="inlineStr">
        <is>
          <t>1990 Maserati GranTurismo</t>
        </is>
      </c>
      <c r="E578" s="15" t="inlineStr">
        <is>
          <t>01 Luxury Sedan/SUV</t>
        </is>
      </c>
      <c r="F578" s="16" t="n">
        <v>485000</v>
      </c>
      <c r="G578" s="17" t="n">
        <v>0.75</v>
      </c>
      <c r="H578" s="17" t="n">
        <v>1.26</v>
      </c>
      <c r="I578" s="17" t="n">
        <v>0.9691</v>
      </c>
      <c r="J578" s="17" t="n">
        <v>0.53</v>
      </c>
      <c r="K578" s="16">
        <f>ROUND(F578/100*G578*H578*I578/J578,2)</f>
        <v/>
      </c>
      <c r="L578" s="16" t="n">
        <v>8380.43</v>
      </c>
      <c r="M578" s="16">
        <f>L578-K578</f>
        <v/>
      </c>
      <c r="N578" s="15" t="inlineStr">
        <is>
          <t>decline</t>
        </is>
      </c>
      <c r="O578" s="15" t="inlineStr">
        <is>
          <t>indicative</t>
        </is>
      </c>
    </row>
    <row r="579">
      <c r="A579" s="3" t="inlineStr">
        <is>
          <t>2025-10-22</t>
        </is>
      </c>
      <c r="B579" s="3" t="inlineStr">
        <is>
          <t>5c3d16b7-8f9e-5bfd-8a2e-6c9bfda1a3d6</t>
        </is>
      </c>
      <c r="C579" s="3" t="inlineStr">
        <is>
          <t>WV</t>
        </is>
      </c>
      <c r="D579" s="3" t="inlineStr">
        <is>
          <t>1973 McLaren 750S</t>
        </is>
      </c>
      <c r="E579" s="3" t="inlineStr">
        <is>
          <t>03 Supercar</t>
        </is>
      </c>
      <c r="F579" s="13" t="n">
        <v>1450000</v>
      </c>
      <c r="G579" s="14" t="n">
        <v>0.8</v>
      </c>
      <c r="H579" s="14" t="n">
        <v>1.33</v>
      </c>
      <c r="I579" s="14" t="n">
        <v>0.9691</v>
      </c>
      <c r="J579" s="14" t="n">
        <v>0.53</v>
      </c>
      <c r="K579" s="13">
        <f>ROUND(F579/100*G579*H579*I579/J579,2)</f>
        <v/>
      </c>
      <c r="L579" s="13" t="n">
        <v>28209.95</v>
      </c>
      <c r="M579" s="13">
        <f>L579-K579</f>
        <v/>
      </c>
      <c r="N579" s="3" t="inlineStr">
        <is>
          <t>bind</t>
        </is>
      </c>
      <c r="O579" s="3" t="inlineStr">
        <is>
          <t>bound</t>
        </is>
      </c>
    </row>
    <row r="580">
      <c r="A580" s="15" t="inlineStr">
        <is>
          <t>2025-10-25</t>
        </is>
      </c>
      <c r="B580" s="15" t="inlineStr">
        <is>
          <t>e26184f4-6b80-5338-b671-684fafa21cf7</t>
        </is>
      </c>
      <c r="C580" s="15" t="inlineStr">
        <is>
          <t>MI</t>
        </is>
      </c>
      <c r="D580" s="15" t="inlineStr">
        <is>
          <t>1959 Maserati GranTurismo</t>
        </is>
      </c>
      <c r="E580" s="15" t="inlineStr">
        <is>
          <t>01 Luxury Sedan/SUV</t>
        </is>
      </c>
      <c r="F580" s="16" t="n">
        <v>675000</v>
      </c>
      <c r="G580" s="17" t="n">
        <v>0.65</v>
      </c>
      <c r="H580" s="17" t="n">
        <v>1.55</v>
      </c>
      <c r="I580" s="17" t="n">
        <v>0.9691</v>
      </c>
      <c r="J580" s="17" t="n">
        <v>0.53</v>
      </c>
      <c r="K580" s="16">
        <f>ROUND(F580/100*G580*H580*I580/J580,2)</f>
        <v/>
      </c>
      <c r="L580" s="16" t="n">
        <v>12434.88</v>
      </c>
      <c r="M580" s="16">
        <f>L580-K580</f>
        <v/>
      </c>
      <c r="N580" s="15" t="inlineStr">
        <is>
          <t>bind</t>
        </is>
      </c>
      <c r="O580" s="15" t="inlineStr">
        <is>
          <t>bound</t>
        </is>
      </c>
    </row>
    <row r="581">
      <c r="A581" s="3" t="inlineStr">
        <is>
          <t>2025-10-10</t>
        </is>
      </c>
      <c r="B581" s="3" t="inlineStr">
        <is>
          <t>e1c76944-5412-5595-b759-0935e78193df</t>
        </is>
      </c>
      <c r="C581" s="3" t="inlineStr">
        <is>
          <t>OR</t>
        </is>
      </c>
      <c r="D581" s="3" t="inlineStr">
        <is>
          <t>1977 BMW M8 Competition</t>
        </is>
      </c>
      <c r="E581" s="3" t="inlineStr">
        <is>
          <t>01 Luxury Sedan/SUV</t>
        </is>
      </c>
      <c r="F581" s="13" t="n">
        <v>645000</v>
      </c>
      <c r="G581" s="14" t="n">
        <v>0.65</v>
      </c>
      <c r="H581" s="14" t="n">
        <v>1.13</v>
      </c>
      <c r="I581" s="14" t="n">
        <v>0.9691</v>
      </c>
      <c r="J581" s="14" t="n">
        <v>0.53</v>
      </c>
      <c r="K581" s="13">
        <f>ROUND(F581/100*G581*H581*I581/J581,2)</f>
        <v/>
      </c>
      <c r="L581" s="13" t="n">
        <v>8662.52</v>
      </c>
      <c r="M581" s="13">
        <f>L581-K581</f>
        <v/>
      </c>
      <c r="N581" s="3" t="inlineStr">
        <is>
          <t>bind</t>
        </is>
      </c>
      <c r="O581" s="3" t="inlineStr">
        <is>
          <t>bound</t>
        </is>
      </c>
    </row>
    <row r="582">
      <c r="A582" s="15" t="inlineStr">
        <is>
          <t>2025-10-10</t>
        </is>
      </c>
      <c r="B582" s="15" t="inlineStr">
        <is>
          <t>b4a74603-c6f4-55fd-848e-b16fd1ac1730</t>
        </is>
      </c>
      <c r="C582" s="15" t="inlineStr">
        <is>
          <t>FL</t>
        </is>
      </c>
      <c r="D582" s="15" t="inlineStr">
        <is>
          <t>2000 Maserati GranTurismo</t>
        </is>
      </c>
      <c r="E582" s="15" t="inlineStr">
        <is>
          <t>01 Luxury Sedan/SUV</t>
        </is>
      </c>
      <c r="F582" s="16" t="n">
        <v>450000</v>
      </c>
      <c r="G582" s="17" t="n">
        <v>0.75</v>
      </c>
      <c r="H582" s="17" t="n">
        <v>1.42</v>
      </c>
      <c r="I582" s="17" t="n">
        <v>0.9691</v>
      </c>
      <c r="J582" s="17" t="n">
        <v>0.53</v>
      </c>
      <c r="K582" s="16">
        <f>ROUND(F582/100*G582*H582*I582/J582,2)</f>
        <v/>
      </c>
      <c r="L582" s="16" t="n">
        <v>8763.040000000001</v>
      </c>
      <c r="M582" s="16">
        <f>L582-K582</f>
        <v/>
      </c>
      <c r="N582" s="15" t="inlineStr">
        <is>
          <t>bind</t>
        </is>
      </c>
      <c r="O582" s="15" t="inlineStr">
        <is>
          <t>bound</t>
        </is>
      </c>
    </row>
    <row r="583">
      <c r="A583" s="3" t="inlineStr">
        <is>
          <t>2025-10-03</t>
        </is>
      </c>
      <c r="B583" s="3" t="inlineStr">
        <is>
          <t>e113e59b-be3e-500d-a9d8-74aafeb26cfe</t>
        </is>
      </c>
      <c r="C583" s="3" t="inlineStr">
        <is>
          <t>PA</t>
        </is>
      </c>
      <c r="D583" s="3" t="inlineStr">
        <is>
          <t>1976 BMW M8 Competition</t>
        </is>
      </c>
      <c r="E583" s="3" t="inlineStr">
        <is>
          <t>01 Luxury Sedan/SUV</t>
        </is>
      </c>
      <c r="F583" s="13" t="n">
        <v>395000</v>
      </c>
      <c r="G583" s="14" t="n">
        <v>0.75</v>
      </c>
      <c r="H583" s="14" t="n">
        <v>1</v>
      </c>
      <c r="I583" s="14" t="n">
        <v>0.9691</v>
      </c>
      <c r="J583" s="14" t="n">
        <v>0.53</v>
      </c>
      <c r="K583" s="13">
        <f>ROUND(F583/100*G583*H583*I583/J583,2)</f>
        <v/>
      </c>
      <c r="L583" s="13" t="n">
        <v>5416.9</v>
      </c>
      <c r="M583" s="13">
        <f>L583-K583</f>
        <v/>
      </c>
      <c r="N583" s="3" t="inlineStr">
        <is>
          <t>bind</t>
        </is>
      </c>
      <c r="O583" s="3" t="inlineStr">
        <is>
          <t>bound</t>
        </is>
      </c>
    </row>
    <row r="584">
      <c r="A584" s="15" t="inlineStr">
        <is>
          <t>2025-10-31</t>
        </is>
      </c>
      <c r="B584" s="15" t="inlineStr">
        <is>
          <t>6384bd56-ab81-5b52-b2b7-1f8aed23fd7b</t>
        </is>
      </c>
      <c r="C584" s="15" t="inlineStr">
        <is>
          <t>NE</t>
        </is>
      </c>
      <c r="D584" s="15" t="inlineStr">
        <is>
          <t>1985 BMW M8 Competition</t>
        </is>
      </c>
      <c r="E584" s="15" t="inlineStr">
        <is>
          <t>01 Luxury Sedan/SUV</t>
        </is>
      </c>
      <c r="F584" s="16" t="n">
        <v>505000</v>
      </c>
      <c r="G584" s="17" t="n">
        <v>0.65</v>
      </c>
      <c r="H584" s="17" t="n">
        <v>1.3</v>
      </c>
      <c r="I584" s="17" t="n">
        <v>0.9691</v>
      </c>
      <c r="J584" s="17" t="n">
        <v>0.53</v>
      </c>
      <c r="K584" s="16">
        <f>ROUND(F584/100*G584*H584*I584/J584,2)</f>
        <v/>
      </c>
      <c r="L584" s="16" t="n">
        <v>7802.63</v>
      </c>
      <c r="M584" s="16">
        <f>L584-K584</f>
        <v/>
      </c>
      <c r="N584" s="15" t="inlineStr">
        <is>
          <t>refer</t>
        </is>
      </c>
      <c r="O584" s="15" t="inlineStr">
        <is>
          <t>indicative</t>
        </is>
      </c>
    </row>
    <row r="585">
      <c r="A585" s="3" t="inlineStr">
        <is>
          <t>2025-10-15</t>
        </is>
      </c>
      <c r="B585" s="3" t="inlineStr">
        <is>
          <t>1f8e0262-923c-54d7-8b90-b5e24fc10164</t>
        </is>
      </c>
      <c r="C585" s="3" t="inlineStr">
        <is>
          <t>TN</t>
        </is>
      </c>
      <c r="D585" s="3" t="inlineStr">
        <is>
          <t>1992 BMW M8 Competition</t>
        </is>
      </c>
      <c r="E585" s="3" t="inlineStr">
        <is>
          <t>01 Luxury Sedan/SUV</t>
        </is>
      </c>
      <c r="F585" s="13" t="n">
        <v>270000</v>
      </c>
      <c r="G585" s="14" t="n">
        <v>0.75</v>
      </c>
      <c r="H585" s="14" t="n">
        <v>0.98</v>
      </c>
      <c r="I585" s="14" t="n">
        <v>0.9691</v>
      </c>
      <c r="J585" s="14" t="n">
        <v>0.53</v>
      </c>
      <c r="K585" s="13">
        <f>ROUND(F585/100*G585*H585*I585/J585,2)</f>
        <v/>
      </c>
      <c r="L585" s="13" t="n">
        <v>3628.64</v>
      </c>
      <c r="M585" s="13">
        <f>L585-K585</f>
        <v/>
      </c>
      <c r="N585" s="3" t="inlineStr">
        <is>
          <t>decline</t>
        </is>
      </c>
      <c r="O585" s="3" t="inlineStr">
        <is>
          <t>indicative</t>
        </is>
      </c>
    </row>
    <row r="586">
      <c r="A586" s="15" t="inlineStr">
        <is>
          <t>2025-10-07</t>
        </is>
      </c>
      <c r="B586" s="15" t="inlineStr">
        <is>
          <t>ba2d12d6-51a3-56db-99ec-4c39129a6b9a</t>
        </is>
      </c>
      <c r="C586" s="15" t="inlineStr">
        <is>
          <t>FL</t>
        </is>
      </c>
      <c r="D586" s="15" t="inlineStr">
        <is>
          <t>1962 Mercedes-Benz AMG GT</t>
        </is>
      </c>
      <c r="E586" s="15" t="inlineStr">
        <is>
          <t>01 Luxury Sedan/SUV</t>
        </is>
      </c>
      <c r="F586" s="16" t="n">
        <v>320000</v>
      </c>
      <c r="G586" s="17" t="n">
        <v>0.75</v>
      </c>
      <c r="H586" s="17" t="n">
        <v>1.42</v>
      </c>
      <c r="I586" s="17" t="n">
        <v>0.9691</v>
      </c>
      <c r="J586" s="17" t="n">
        <v>0.53</v>
      </c>
      <c r="K586" s="16">
        <f>ROUND(F586/100*G586*H586*I586/J586,2)</f>
        <v/>
      </c>
      <c r="L586" s="16" t="n">
        <v>6231.5</v>
      </c>
      <c r="M586" s="16">
        <f>L586-K586</f>
        <v/>
      </c>
      <c r="N586" s="15" t="inlineStr">
        <is>
          <t>bind</t>
        </is>
      </c>
      <c r="O586" s="15" t="inlineStr">
        <is>
          <t>bound</t>
        </is>
      </c>
    </row>
    <row r="587">
      <c r="A587" s="3" t="inlineStr">
        <is>
          <t>2025-10-19</t>
        </is>
      </c>
      <c r="B587" s="3" t="inlineStr">
        <is>
          <t>0ccbf3a4-d78a-5f51-a93d-3ce3959bb765</t>
        </is>
      </c>
      <c r="C587" s="3" t="inlineStr">
        <is>
          <t>WV</t>
        </is>
      </c>
      <c r="D587" s="3" t="inlineStr">
        <is>
          <t>2008 Ferrari 296 GTB</t>
        </is>
      </c>
      <c r="E587" s="3" t="inlineStr">
        <is>
          <t>03 Supercar</t>
        </is>
      </c>
      <c r="F587" s="13" t="n">
        <v>1950000</v>
      </c>
      <c r="G587" s="14" t="n">
        <v>0.8</v>
      </c>
      <c r="H587" s="14" t="n">
        <v>1.33</v>
      </c>
      <c r="I587" s="14" t="n">
        <v>0.9691</v>
      </c>
      <c r="J587" s="14" t="n">
        <v>0.53</v>
      </c>
      <c r="K587" s="13">
        <f>ROUND(F587/100*G587*H587*I587/J587,2)</f>
        <v/>
      </c>
      <c r="L587" s="13" t="n">
        <v>37937.52</v>
      </c>
      <c r="M587" s="13">
        <f>L587-K587</f>
        <v/>
      </c>
      <c r="N587" s="3" t="inlineStr">
        <is>
          <t>refer</t>
        </is>
      </c>
      <c r="O587" s="3" t="inlineStr">
        <is>
          <t>indicative</t>
        </is>
      </c>
    </row>
    <row r="588">
      <c r="A588" s="15" t="inlineStr">
        <is>
          <t>2025-10-24</t>
        </is>
      </c>
      <c r="B588" s="15" t="inlineStr">
        <is>
          <t>d3ea7725-f8a7-5b44-9e2e-e41578e3e019</t>
        </is>
      </c>
      <c r="C588" s="15" t="inlineStr">
        <is>
          <t>IL</t>
        </is>
      </c>
      <c r="D588" s="15" t="inlineStr">
        <is>
          <t>1996 Ferrari 296 GTB</t>
        </is>
      </c>
      <c r="E588" s="15" t="inlineStr">
        <is>
          <t>03 Supercar</t>
        </is>
      </c>
      <c r="F588" s="16" t="n">
        <v>1525000</v>
      </c>
      <c r="G588" s="17" t="n">
        <v>0.8</v>
      </c>
      <c r="H588" s="17" t="n">
        <v>1.36</v>
      </c>
      <c r="I588" s="17" t="n">
        <v>0.9691</v>
      </c>
      <c r="J588" s="17" t="n">
        <v>0.53</v>
      </c>
      <c r="K588" s="16">
        <f>ROUND(F588/100*G588*H588*I588/J588,2)</f>
        <v/>
      </c>
      <c r="L588" s="16" t="n">
        <v>30338.32</v>
      </c>
      <c r="M588" s="16">
        <f>L588-K588</f>
        <v/>
      </c>
      <c r="N588" s="15" t="inlineStr">
        <is>
          <t>bind</t>
        </is>
      </c>
      <c r="O588" s="15" t="inlineStr">
        <is>
          <t>bound</t>
        </is>
      </c>
    </row>
    <row r="589">
      <c r="A589" s="3" t="inlineStr">
        <is>
          <t>2025-10-30</t>
        </is>
      </c>
      <c r="B589" s="3" t="inlineStr">
        <is>
          <t>01e1d9c4-0002-52dc-9c82-fcdc5daa0369</t>
        </is>
      </c>
      <c r="C589" s="3" t="inlineStr">
        <is>
          <t>LA</t>
        </is>
      </c>
      <c r="D589" s="3" t="inlineStr">
        <is>
          <t>2011 Jaguar E-Type Series 1</t>
        </is>
      </c>
      <c r="E589" s="3" t="inlineStr">
        <is>
          <t>07 Post-War Classic (1946-1972)</t>
        </is>
      </c>
      <c r="F589" s="13" t="n">
        <v>710000</v>
      </c>
      <c r="G589" s="14" t="n">
        <v>0.43</v>
      </c>
      <c r="H589" s="14" t="n">
        <v>1.21</v>
      </c>
      <c r="I589" s="14" t="n">
        <v>0.9691</v>
      </c>
      <c r="J589" s="14" t="n">
        <v>0.53</v>
      </c>
      <c r="K589" s="13">
        <f>ROUND(F589/100*G589*H589*I589/J589,2)</f>
        <v/>
      </c>
      <c r="L589" s="13" t="n">
        <v>6754.69</v>
      </c>
      <c r="M589" s="13">
        <f>L589-K589</f>
        <v/>
      </c>
      <c r="N589" s="3" t="inlineStr">
        <is>
          <t>decline</t>
        </is>
      </c>
      <c r="O589" s="3" t="inlineStr">
        <is>
          <t>indicative</t>
        </is>
      </c>
    </row>
    <row r="590">
      <c r="A590" s="15" t="inlineStr">
        <is>
          <t>2025-10-26</t>
        </is>
      </c>
      <c r="B590" s="15" t="inlineStr">
        <is>
          <t>e5cbebea-e8d5-5357-a5c7-9f8d0628bfd4</t>
        </is>
      </c>
      <c r="C590" s="15" t="inlineStr">
        <is>
          <t>KS</t>
        </is>
      </c>
      <c r="D590" s="15" t="inlineStr">
        <is>
          <t>1984 Aston Martin DB12</t>
        </is>
      </c>
      <c r="E590" s="15" t="inlineStr">
        <is>
          <t>01 Luxury Sedan/SUV</t>
        </is>
      </c>
      <c r="F590" s="16" t="n">
        <v>295000</v>
      </c>
      <c r="G590" s="17" t="n">
        <v>0.75</v>
      </c>
      <c r="H590" s="17" t="n">
        <v>0.97</v>
      </c>
      <c r="I590" s="17" t="n">
        <v>0.9691</v>
      </c>
      <c r="J590" s="17" t="n">
        <v>0.53</v>
      </c>
      <c r="K590" s="16">
        <f>ROUND(F590/100*G590*H590*I590/J590,2)</f>
        <v/>
      </c>
      <c r="L590" s="16" t="n">
        <v>3924.17</v>
      </c>
      <c r="M590" s="16">
        <f>L590-K590</f>
        <v/>
      </c>
      <c r="N590" s="15" t="inlineStr">
        <is>
          <t>bind</t>
        </is>
      </c>
      <c r="O590" s="15" t="inlineStr">
        <is>
          <t>bound</t>
        </is>
      </c>
    </row>
    <row r="591">
      <c r="A591" s="3" t="inlineStr">
        <is>
          <t>2025-10-18</t>
        </is>
      </c>
      <c r="B591" s="3" t="inlineStr">
        <is>
          <t>372dd1ab-e1d0-5463-9fec-a4215ac5b886</t>
        </is>
      </c>
      <c r="C591" s="3" t="inlineStr">
        <is>
          <t>TX</t>
        </is>
      </c>
      <c r="D591" s="3" t="inlineStr">
        <is>
          <t>2000 Aston Martin DB5</t>
        </is>
      </c>
      <c r="E591" s="3" t="inlineStr">
        <is>
          <t>07 Post-War Classic (1946-1972)</t>
        </is>
      </c>
      <c r="F591" s="13" t="n">
        <v>1745000</v>
      </c>
      <c r="G591" s="14" t="n">
        <v>0.38</v>
      </c>
      <c r="H591" s="14" t="n">
        <v>1.15</v>
      </c>
      <c r="I591" s="14" t="n">
        <v>0.9691</v>
      </c>
      <c r="J591" s="14" t="n">
        <v>0.53</v>
      </c>
      <c r="K591" s="13">
        <f>ROUND(F591/100*G591*H591*I591/J591,2)</f>
        <v/>
      </c>
      <c r="L591" s="13" t="n">
        <v>13943.43</v>
      </c>
      <c r="M591" s="13">
        <f>L591-K591</f>
        <v/>
      </c>
      <c r="N591" s="3" t="inlineStr">
        <is>
          <t>bind</t>
        </is>
      </c>
      <c r="O591" s="3" t="inlineStr">
        <is>
          <t>bound</t>
        </is>
      </c>
    </row>
    <row r="592">
      <c r="A592" s="15" t="inlineStr">
        <is>
          <t>2025-10-23</t>
        </is>
      </c>
      <c r="B592" s="15" t="inlineStr">
        <is>
          <t>22c0d79c-47e2-55ac-b632-9b49856c5814</t>
        </is>
      </c>
      <c r="C592" s="15" t="inlineStr">
        <is>
          <t>MA</t>
        </is>
      </c>
      <c r="D592" s="15" t="inlineStr">
        <is>
          <t>2002 Ferrari SF90 Stradale</t>
        </is>
      </c>
      <c r="E592" s="15" t="inlineStr">
        <is>
          <t>03 Supercar</t>
        </is>
      </c>
      <c r="F592" s="16" t="n">
        <v>695000</v>
      </c>
      <c r="G592" s="17" t="n">
        <v>0.95</v>
      </c>
      <c r="H592" s="17" t="n">
        <v>1.25</v>
      </c>
      <c r="I592" s="17" t="n">
        <v>0.9691</v>
      </c>
      <c r="J592" s="17" t="n">
        <v>0.53</v>
      </c>
      <c r="K592" s="16">
        <f>ROUND(F592/100*G592*H592*I592/J592,2)</f>
        <v/>
      </c>
      <c r="L592" s="16" t="n">
        <v>15090.76</v>
      </c>
      <c r="M592" s="16">
        <f>L592-K592</f>
        <v/>
      </c>
      <c r="N592" s="15" t="inlineStr">
        <is>
          <t>bind</t>
        </is>
      </c>
      <c r="O592" s="15" t="inlineStr">
        <is>
          <t>bound</t>
        </is>
      </c>
    </row>
    <row r="593">
      <c r="A593" s="3" t="inlineStr">
        <is>
          <t>2025-10-10</t>
        </is>
      </c>
      <c r="B593" s="3" t="inlineStr">
        <is>
          <t>68e35368-86b2-5bde-ae10-21d2ae0f9f58</t>
        </is>
      </c>
      <c r="C593" s="3" t="inlineStr">
        <is>
          <t>WA</t>
        </is>
      </c>
      <c r="D593" s="3" t="inlineStr">
        <is>
          <t>1988 Ferrari SF90 Stradale</t>
        </is>
      </c>
      <c r="E593" s="3" t="inlineStr">
        <is>
          <t>03 Supercar</t>
        </is>
      </c>
      <c r="F593" s="13" t="n">
        <v>355000</v>
      </c>
      <c r="G593" s="14" t="n">
        <v>1.15</v>
      </c>
      <c r="H593" s="14" t="n">
        <v>0.96</v>
      </c>
      <c r="I593" s="14" t="n">
        <v>0.9691</v>
      </c>
      <c r="J593" s="14" t="n">
        <v>0.53</v>
      </c>
      <c r="K593" s="13">
        <f>ROUND(F593/100*G593*H593*I593/J593,2)</f>
        <v/>
      </c>
      <c r="L593" s="13" t="n">
        <v>7166.22</v>
      </c>
      <c r="M593" s="13">
        <f>L593-K593</f>
        <v/>
      </c>
      <c r="N593" s="3" t="inlineStr">
        <is>
          <t>bind</t>
        </is>
      </c>
      <c r="O593" s="3" t="inlineStr">
        <is>
          <t>bound</t>
        </is>
      </c>
    </row>
    <row r="594">
      <c r="A594" s="15" t="inlineStr">
        <is>
          <t>2025-10-25</t>
        </is>
      </c>
      <c r="B594" s="15" t="inlineStr">
        <is>
          <t>b56056f8-be68-5d93-99d6-8f843c91260c</t>
        </is>
      </c>
      <c r="C594" s="15" t="inlineStr">
        <is>
          <t>NV</t>
        </is>
      </c>
      <c r="D594" s="15" t="inlineStr">
        <is>
          <t>1974 BMW M8 Competition</t>
        </is>
      </c>
      <c r="E594" s="15" t="inlineStr">
        <is>
          <t>01 Luxury Sedan/SUV</t>
        </is>
      </c>
      <c r="F594" s="16" t="n">
        <v>610000</v>
      </c>
      <c r="G594" s="17" t="n">
        <v>0.65</v>
      </c>
      <c r="H594" s="17" t="n">
        <v>1.17</v>
      </c>
      <c r="I594" s="17" t="n">
        <v>0.9691</v>
      </c>
      <c r="J594" s="17" t="n">
        <v>0.53</v>
      </c>
      <c r="K594" s="16">
        <f>ROUND(F594/100*G594*H594*I594/J594,2)</f>
        <v/>
      </c>
      <c r="L594" s="16" t="n">
        <v>8482.450000000001</v>
      </c>
      <c r="M594" s="16">
        <f>L594-K594</f>
        <v/>
      </c>
      <c r="N594" s="15" t="inlineStr">
        <is>
          <t>bind</t>
        </is>
      </c>
      <c r="O594" s="15" t="inlineStr">
        <is>
          <t>bound</t>
        </is>
      </c>
    </row>
    <row r="595">
      <c r="A595" s="3" t="inlineStr">
        <is>
          <t>2025-10-25</t>
        </is>
      </c>
      <c r="B595" s="3" t="inlineStr">
        <is>
          <t>d140bd51-d6e6-5c0d-9825-03396bd13f90</t>
        </is>
      </c>
      <c r="C595" s="3" t="inlineStr">
        <is>
          <t>CA</t>
        </is>
      </c>
      <c r="D595" s="3" t="inlineStr">
        <is>
          <t>2006 Maserati GranTurismo</t>
        </is>
      </c>
      <c r="E595" s="3" t="inlineStr">
        <is>
          <t>01 Luxury Sedan/SUV</t>
        </is>
      </c>
      <c r="F595" s="13" t="n">
        <v>480000</v>
      </c>
      <c r="G595" s="14" t="n">
        <v>0.75</v>
      </c>
      <c r="H595" s="14" t="n">
        <v>1.35</v>
      </c>
      <c r="I595" s="14" t="n">
        <v>0.9691</v>
      </c>
      <c r="J595" s="14" t="n">
        <v>0.53</v>
      </c>
      <c r="K595" s="13">
        <f>ROUND(F595/100*G595*H595*I595/J595,2)</f>
        <v/>
      </c>
      <c r="L595" s="13" t="n">
        <v>8886.459999999999</v>
      </c>
      <c r="M595" s="13">
        <f>L595-K595</f>
        <v/>
      </c>
      <c r="N595" s="3" t="inlineStr">
        <is>
          <t>bind</t>
        </is>
      </c>
      <c r="O595" s="3" t="inlineStr">
        <is>
          <t>bound</t>
        </is>
      </c>
    </row>
    <row r="596">
      <c r="A596" s="15" t="inlineStr">
        <is>
          <t>2025-10-10</t>
        </is>
      </c>
      <c r="B596" s="15" t="inlineStr">
        <is>
          <t>196efb56-67e3-5b5e-875f-4e82ef40aa8f</t>
        </is>
      </c>
      <c r="C596" s="15" t="inlineStr">
        <is>
          <t>IA</t>
        </is>
      </c>
      <c r="D596" s="15" t="inlineStr">
        <is>
          <t>1992 Aston Martin DB5</t>
        </is>
      </c>
      <c r="E596" s="15" t="inlineStr">
        <is>
          <t>07 Post-War Classic (1946-1972)</t>
        </is>
      </c>
      <c r="F596" s="16" t="n">
        <v>960000</v>
      </c>
      <c r="G596" s="17" t="n">
        <v>0.43</v>
      </c>
      <c r="H596" s="17" t="n">
        <v>1.1</v>
      </c>
      <c r="I596" s="17" t="n">
        <v>0.9691</v>
      </c>
      <c r="J596" s="17" t="n">
        <v>0.53</v>
      </c>
      <c r="K596" s="16">
        <f>ROUND(F596/100*G596*H596*I596/J596,2)</f>
        <v/>
      </c>
      <c r="L596" s="16" t="n">
        <v>8302.809999999999</v>
      </c>
      <c r="M596" s="16">
        <f>L596-K596</f>
        <v/>
      </c>
      <c r="N596" s="15" t="inlineStr">
        <is>
          <t>refer</t>
        </is>
      </c>
      <c r="O596" s="15" t="inlineStr">
        <is>
          <t>indicative</t>
        </is>
      </c>
    </row>
    <row r="597">
      <c r="A597" s="3" t="inlineStr">
        <is>
          <t>2025-10-04</t>
        </is>
      </c>
      <c r="B597" s="3" t="inlineStr">
        <is>
          <t>eef46740-92b5-53e6-bed4-3183ed0359c1</t>
        </is>
      </c>
      <c r="C597" s="3" t="inlineStr">
        <is>
          <t>HI</t>
        </is>
      </c>
      <c r="D597" s="3" t="inlineStr">
        <is>
          <t>1957 Porsche 911 Turbo S</t>
        </is>
      </c>
      <c r="E597" s="3" t="inlineStr">
        <is>
          <t>01 Luxury Sedan/SUV</t>
        </is>
      </c>
      <c r="F597" s="13" t="n">
        <v>310000</v>
      </c>
      <c r="G597" s="14" t="n">
        <v>0.75</v>
      </c>
      <c r="H597" s="14" t="n">
        <v>1.3</v>
      </c>
      <c r="I597" s="14" t="n">
        <v>0.9691</v>
      </c>
      <c r="J597" s="14" t="n">
        <v>0.53</v>
      </c>
      <c r="K597" s="13">
        <f>ROUND(F597/100*G597*H597*I597/J597,2)</f>
        <v/>
      </c>
      <c r="L597" s="13" t="n">
        <v>5526.61</v>
      </c>
      <c r="M597" s="13">
        <f>L597-K597</f>
        <v/>
      </c>
      <c r="N597" s="3" t="inlineStr">
        <is>
          <t>decline</t>
        </is>
      </c>
      <c r="O597" s="3" t="inlineStr">
        <is>
          <t>indicative</t>
        </is>
      </c>
    </row>
    <row r="598">
      <c r="A598" s="15" t="inlineStr">
        <is>
          <t>2025-10-10</t>
        </is>
      </c>
      <c r="B598" s="15" t="inlineStr">
        <is>
          <t>fb24b160-5a33-5cb8-b7f8-4328cfd9af9c</t>
        </is>
      </c>
      <c r="C598" s="15" t="inlineStr">
        <is>
          <t>NY</t>
        </is>
      </c>
      <c r="D598" s="15" t="inlineStr">
        <is>
          <t>1975 Maserati GranTurismo</t>
        </is>
      </c>
      <c r="E598" s="15" t="inlineStr">
        <is>
          <t>01 Luxury Sedan/SUV</t>
        </is>
      </c>
      <c r="F598" s="16" t="n">
        <v>545000</v>
      </c>
      <c r="G598" s="17" t="n">
        <v>0.65</v>
      </c>
      <c r="H598" s="17" t="n">
        <v>1.28</v>
      </c>
      <c r="I598" s="17" t="n">
        <v>0.9691</v>
      </c>
      <c r="J598" s="17" t="n">
        <v>0.53</v>
      </c>
      <c r="K598" s="16">
        <f>ROUND(F598/100*G598*H598*I598/J598,2)</f>
        <v/>
      </c>
      <c r="L598" s="16" t="n">
        <v>8291.110000000001</v>
      </c>
      <c r="M598" s="16">
        <f>L598-K598</f>
        <v/>
      </c>
      <c r="N598" s="15" t="inlineStr">
        <is>
          <t>refer</t>
        </is>
      </c>
      <c r="O598" s="15" t="inlineStr">
        <is>
          <t>indicative</t>
        </is>
      </c>
    </row>
    <row r="599">
      <c r="A599" s="3" t="inlineStr">
        <is>
          <t>2025-10-10</t>
        </is>
      </c>
      <c r="B599" s="3" t="inlineStr">
        <is>
          <t>3bb8bf1e-f161-5acc-bd0b-a39b5a1ece4b</t>
        </is>
      </c>
      <c r="C599" s="3" t="inlineStr">
        <is>
          <t>LA</t>
        </is>
      </c>
      <c r="D599" s="3" t="inlineStr">
        <is>
          <t>1993 Bugatti Type 57</t>
        </is>
      </c>
      <c r="E599" s="3" t="inlineStr">
        <is>
          <t>06 Vintage Pre-War (pre-1946)</t>
        </is>
      </c>
      <c r="F599" s="13" t="n">
        <v>1315000</v>
      </c>
      <c r="G599" s="14" t="n">
        <v>0.34</v>
      </c>
      <c r="H599" s="14" t="n">
        <v>1.21</v>
      </c>
      <c r="I599" s="14" t="n">
        <v>0.9691</v>
      </c>
      <c r="J599" s="14" t="n">
        <v>0.53</v>
      </c>
      <c r="K599" s="13">
        <f>ROUND(F599/100*G599*H599*I599/J599,2)</f>
        <v/>
      </c>
      <c r="L599" s="13" t="n">
        <v>9891.969999999999</v>
      </c>
      <c r="M599" s="13">
        <f>L599-K599</f>
        <v/>
      </c>
      <c r="N599" s="3" t="inlineStr">
        <is>
          <t>bind</t>
        </is>
      </c>
      <c r="O599" s="3" t="inlineStr">
        <is>
          <t>bound</t>
        </is>
      </c>
    </row>
    <row r="600">
      <c r="A600" s="15" t="inlineStr">
        <is>
          <t>2025-10-22</t>
        </is>
      </c>
      <c r="B600" s="15" t="inlineStr">
        <is>
          <t>aa710862-6388-5bdb-ad49-88decd98d02b</t>
        </is>
      </c>
      <c r="C600" s="15" t="inlineStr">
        <is>
          <t>PA</t>
        </is>
      </c>
      <c r="D600" s="15" t="inlineStr">
        <is>
          <t>1959 Mercedes-Benz AMG GT</t>
        </is>
      </c>
      <c r="E600" s="15" t="inlineStr">
        <is>
          <t>01 Luxury Sedan/SUV</t>
        </is>
      </c>
      <c r="F600" s="16" t="n">
        <v>350000</v>
      </c>
      <c r="G600" s="17" t="n">
        <v>0.75</v>
      </c>
      <c r="H600" s="17" t="n">
        <v>1</v>
      </c>
      <c r="I600" s="17" t="n">
        <v>0.9691</v>
      </c>
      <c r="J600" s="17" t="n">
        <v>0.53</v>
      </c>
      <c r="K600" s="16">
        <f>ROUND(F600/100*G600*H600*I600/J600,2)</f>
        <v/>
      </c>
      <c r="L600" s="16" t="n">
        <v>4799.79</v>
      </c>
      <c r="M600" s="16">
        <f>L600-K600</f>
        <v/>
      </c>
      <c r="N600" s="15" t="inlineStr">
        <is>
          <t>bind</t>
        </is>
      </c>
      <c r="O600" s="15" t="inlineStr">
        <is>
          <t>bound</t>
        </is>
      </c>
    </row>
    <row r="601">
      <c r="A601" s="3" t="inlineStr">
        <is>
          <t>2025-10-24</t>
        </is>
      </c>
      <c r="B601" s="3" t="inlineStr">
        <is>
          <t>a55ed6b2-fe16-5343-95f3-cde463d1a039</t>
        </is>
      </c>
      <c r="C601" s="3" t="inlineStr">
        <is>
          <t>NJ</t>
        </is>
      </c>
      <c r="D601" s="3" t="inlineStr">
        <is>
          <t>2019 Mercedes-Benz AMG GT</t>
        </is>
      </c>
      <c r="E601" s="3" t="inlineStr">
        <is>
          <t>01 Luxury Sedan/SUV</t>
        </is>
      </c>
      <c r="F601" s="13" t="n">
        <v>1260000</v>
      </c>
      <c r="G601" s="14" t="n">
        <v>0.55</v>
      </c>
      <c r="H601" s="14" t="n">
        <v>0.91</v>
      </c>
      <c r="I601" s="14" t="n">
        <v>0.9691</v>
      </c>
      <c r="J601" s="14" t="n">
        <v>0.53</v>
      </c>
      <c r="K601" s="13">
        <f>ROUND(F601/100*G601*H601*I601/J601,2)</f>
        <v/>
      </c>
      <c r="L601" s="13" t="n">
        <v>11531.01</v>
      </c>
      <c r="M601" s="13">
        <f>L601-K601</f>
        <v/>
      </c>
      <c r="N601" s="3" t="inlineStr">
        <is>
          <t>bind</t>
        </is>
      </c>
      <c r="O601" s="3" t="inlineStr">
        <is>
          <t>bound</t>
        </is>
      </c>
    </row>
    <row r="602">
      <c r="A602" s="15" t="inlineStr">
        <is>
          <t>2025-10-09</t>
        </is>
      </c>
      <c r="B602" s="15" t="inlineStr">
        <is>
          <t>cb21e9c5-fd3a-5909-8796-4a3c3665a406</t>
        </is>
      </c>
      <c r="C602" s="15" t="inlineStr">
        <is>
          <t>FL</t>
        </is>
      </c>
      <c r="D602" s="15" t="inlineStr">
        <is>
          <t>2022 Porsche 911 Turbo S</t>
        </is>
      </c>
      <c r="E602" s="15" t="inlineStr">
        <is>
          <t>01 Luxury Sedan/SUV</t>
        </is>
      </c>
      <c r="F602" s="16" t="n">
        <v>780000</v>
      </c>
      <c r="G602" s="17" t="n">
        <v>0.65</v>
      </c>
      <c r="H602" s="17" t="n">
        <v>1.42</v>
      </c>
      <c r="I602" s="17" t="n">
        <v>0.9691</v>
      </c>
      <c r="J602" s="17" t="n">
        <v>0.53</v>
      </c>
      <c r="K602" s="16">
        <f>ROUND(F602/100*G602*H602*I602/J602,2)</f>
        <v/>
      </c>
      <c r="L602" s="16" t="n">
        <v>13164.03</v>
      </c>
      <c r="M602" s="16">
        <f>L602-K602</f>
        <v/>
      </c>
      <c r="N602" s="15" t="inlineStr">
        <is>
          <t>bind</t>
        </is>
      </c>
      <c r="O602" s="15" t="inlineStr">
        <is>
          <t>bound</t>
        </is>
      </c>
    </row>
    <row r="603">
      <c r="A603" s="3" t="inlineStr">
        <is>
          <t>2025-10-31</t>
        </is>
      </c>
      <c r="B603" s="3" t="inlineStr">
        <is>
          <t>1e479bfc-dc16-51b3-a098-9bed1be5b85c</t>
        </is>
      </c>
      <c r="C603" s="3" t="inlineStr">
        <is>
          <t>CO</t>
        </is>
      </c>
      <c r="D603" s="3" t="inlineStr">
        <is>
          <t>1969 Bentley 4.5 Litre</t>
        </is>
      </c>
      <c r="E603" s="3" t="inlineStr">
        <is>
          <t>06 Vintage Pre-War (pre-1946)</t>
        </is>
      </c>
      <c r="F603" s="13" t="n">
        <v>895000</v>
      </c>
      <c r="G603" s="14" t="n">
        <v>0.38</v>
      </c>
      <c r="H603" s="14" t="n">
        <v>1.1</v>
      </c>
      <c r="I603" s="14" t="n">
        <v>0.9691</v>
      </c>
      <c r="J603" s="14" t="n">
        <v>0.53</v>
      </c>
      <c r="K603" s="13">
        <f>ROUND(F603/100*G603*H603*I603/J603,2)</f>
        <v/>
      </c>
      <c r="L603" s="13" t="n">
        <v>6840.57</v>
      </c>
      <c r="M603" s="13">
        <f>L603-K603</f>
        <v/>
      </c>
      <c r="N603" s="3" t="inlineStr">
        <is>
          <t>bind</t>
        </is>
      </c>
      <c r="O603" s="3" t="inlineStr">
        <is>
          <t>bound</t>
        </is>
      </c>
    </row>
    <row r="604">
      <c r="A604" s="15" t="inlineStr">
        <is>
          <t>2025-10-29</t>
        </is>
      </c>
      <c r="B604" s="15" t="inlineStr">
        <is>
          <t>b3504f70-28b8-598a-8370-faefabc7c816</t>
        </is>
      </c>
      <c r="C604" s="15" t="inlineStr">
        <is>
          <t>FL</t>
        </is>
      </c>
      <c r="D604" s="15" t="inlineStr">
        <is>
          <t>1958 Bugatti Type 57</t>
        </is>
      </c>
      <c r="E604" s="15" t="inlineStr">
        <is>
          <t>06 Vintage Pre-War (pre-1946)</t>
        </is>
      </c>
      <c r="F604" s="16" t="n">
        <v>880000</v>
      </c>
      <c r="G604" s="17" t="n">
        <v>0.38</v>
      </c>
      <c r="H604" s="17" t="n">
        <v>1.42</v>
      </c>
      <c r="I604" s="17" t="n">
        <v>0.9691</v>
      </c>
      <c r="J604" s="17" t="n">
        <v>0.53</v>
      </c>
      <c r="K604" s="16">
        <f>ROUND(F604/100*G604*H604*I604/J604,2)</f>
        <v/>
      </c>
      <c r="L604" s="16" t="n">
        <v>8682.549999999999</v>
      </c>
      <c r="M604" s="16">
        <f>L604-K604</f>
        <v/>
      </c>
      <c r="N604" s="15" t="inlineStr">
        <is>
          <t>bind</t>
        </is>
      </c>
      <c r="O604" s="15" t="inlineStr">
        <is>
          <t>bound</t>
        </is>
      </c>
    </row>
    <row r="605">
      <c r="A605" s="3" t="inlineStr">
        <is>
          <t>2025-10-17</t>
        </is>
      </c>
      <c r="B605" s="3" t="inlineStr">
        <is>
          <t>998c2f18-2180-5b47-afa4-3d6301e9d6d5</t>
        </is>
      </c>
      <c r="C605" s="3" t="inlineStr">
        <is>
          <t>NY</t>
        </is>
      </c>
      <c r="D605" s="3" t="inlineStr">
        <is>
          <t>1969 BMW M8 Competition</t>
        </is>
      </c>
      <c r="E605" s="3" t="inlineStr">
        <is>
          <t>01 Luxury Sedan/SUV</t>
        </is>
      </c>
      <c r="F605" s="13" t="n">
        <v>590000</v>
      </c>
      <c r="G605" s="14" t="n">
        <v>0.65</v>
      </c>
      <c r="H605" s="14" t="n">
        <v>1.28</v>
      </c>
      <c r="I605" s="14" t="n">
        <v>0.9691</v>
      </c>
      <c r="J605" s="14" t="n">
        <v>0.53</v>
      </c>
      <c r="K605" s="13">
        <f>ROUND(F605/100*G605*H605*I605/J605,2)</f>
        <v/>
      </c>
      <c r="L605" s="13" t="n">
        <v>8975.700000000001</v>
      </c>
      <c r="M605" s="13">
        <f>L605-K605</f>
        <v/>
      </c>
      <c r="N605" s="3" t="inlineStr">
        <is>
          <t>bind</t>
        </is>
      </c>
      <c r="O605" s="3" t="inlineStr">
        <is>
          <t>bound</t>
        </is>
      </c>
    </row>
    <row r="606">
      <c r="A606" s="15" t="inlineStr">
        <is>
          <t>2025-10-22</t>
        </is>
      </c>
      <c r="B606" s="15" t="inlineStr">
        <is>
          <t>b367865d-896a-5ab0-9fff-77cf7f5b0603</t>
        </is>
      </c>
      <c r="C606" s="15" t="inlineStr">
        <is>
          <t>NE</t>
        </is>
      </c>
      <c r="D606" s="15" t="inlineStr">
        <is>
          <t>1986 Bentley Continental GT</t>
        </is>
      </c>
      <c r="E606" s="15" t="inlineStr">
        <is>
          <t>01 Luxury Sedan/SUV</t>
        </is>
      </c>
      <c r="F606" s="16" t="n">
        <v>325000</v>
      </c>
      <c r="G606" s="17" t="n">
        <v>0.75</v>
      </c>
      <c r="H606" s="17" t="n">
        <v>1.3</v>
      </c>
      <c r="I606" s="17" t="n">
        <v>0.9691</v>
      </c>
      <c r="J606" s="17" t="n">
        <v>0.53</v>
      </c>
      <c r="K606" s="16">
        <f>ROUND(F606/100*G606*H606*I606/J606,2)</f>
        <v/>
      </c>
      <c r="L606" s="16" t="n">
        <v>5794.03</v>
      </c>
      <c r="M606" s="16">
        <f>L606-K606</f>
        <v/>
      </c>
      <c r="N606" s="15" t="inlineStr">
        <is>
          <t>bind</t>
        </is>
      </c>
      <c r="O606" s="15" t="inlineStr">
        <is>
          <t>bound</t>
        </is>
      </c>
    </row>
    <row r="607">
      <c r="A607" s="3" t="inlineStr">
        <is>
          <t>2025-10-21</t>
        </is>
      </c>
      <c r="B607" s="3" t="inlineStr">
        <is>
          <t>3025ef79-e4ef-52e9-abc8-5be68cd80b20</t>
        </is>
      </c>
      <c r="C607" s="3" t="inlineStr">
        <is>
          <t>IA</t>
        </is>
      </c>
      <c r="D607" s="3" t="inlineStr">
        <is>
          <t>1973 Porsche 911 Turbo S</t>
        </is>
      </c>
      <c r="E607" s="3" t="inlineStr">
        <is>
          <t>01 Luxury Sedan/SUV</t>
        </is>
      </c>
      <c r="F607" s="13" t="n">
        <v>475000</v>
      </c>
      <c r="G607" s="14" t="n">
        <v>0.75</v>
      </c>
      <c r="H607" s="14" t="n">
        <v>1.1</v>
      </c>
      <c r="I607" s="14" t="n">
        <v>0.9691</v>
      </c>
      <c r="J607" s="14" t="n">
        <v>0.53</v>
      </c>
      <c r="K607" s="13">
        <f>ROUND(F607/100*G607*H607*I607/J607,2)</f>
        <v/>
      </c>
      <c r="L607" s="13" t="n">
        <v>7165.4</v>
      </c>
      <c r="M607" s="13">
        <f>L607-K607</f>
        <v/>
      </c>
      <c r="N607" s="3" t="inlineStr">
        <is>
          <t>decline</t>
        </is>
      </c>
      <c r="O607" s="3" t="inlineStr">
        <is>
          <t>indicative</t>
        </is>
      </c>
    </row>
    <row r="608">
      <c r="A608" s="15" t="inlineStr">
        <is>
          <t>2025-10-10</t>
        </is>
      </c>
      <c r="B608" s="15" t="inlineStr">
        <is>
          <t>a07de294-fb55-596d-9368-8604e3b5c8f0</t>
        </is>
      </c>
      <c r="C608" s="15" t="inlineStr">
        <is>
          <t>OK</t>
        </is>
      </c>
      <c r="D608" s="15" t="inlineStr">
        <is>
          <t>1957 Porsche 911 Turbo S</t>
        </is>
      </c>
      <c r="E608" s="15" t="inlineStr">
        <is>
          <t>01 Luxury Sedan/SUV</t>
        </is>
      </c>
      <c r="F608" s="16" t="n">
        <v>545000</v>
      </c>
      <c r="G608" s="17" t="n">
        <v>0.65</v>
      </c>
      <c r="H608" s="17" t="n">
        <v>1.26</v>
      </c>
      <c r="I608" s="17" t="n">
        <v>0.9691</v>
      </c>
      <c r="J608" s="17" t="n">
        <v>0.53</v>
      </c>
      <c r="K608" s="16">
        <f>ROUND(F608/100*G608*H608*I608/J608,2)</f>
        <v/>
      </c>
      <c r="L608" s="16" t="n">
        <v>8161.56</v>
      </c>
      <c r="M608" s="16">
        <f>L608-K608</f>
        <v/>
      </c>
      <c r="N608" s="15" t="inlineStr">
        <is>
          <t>bind</t>
        </is>
      </c>
      <c r="O608" s="15" t="inlineStr">
        <is>
          <t>bound</t>
        </is>
      </c>
    </row>
    <row r="609">
      <c r="A609" s="3" t="inlineStr">
        <is>
          <t>2025-10-09</t>
        </is>
      </c>
      <c r="B609" s="3" t="inlineStr">
        <is>
          <t>8d81eafd-7c18-5611-abae-958f20a5a6be</t>
        </is>
      </c>
      <c r="C609" s="3" t="inlineStr">
        <is>
          <t>TN</t>
        </is>
      </c>
      <c r="D609" s="3" t="inlineStr">
        <is>
          <t>1987 Porsche 911 Turbo S</t>
        </is>
      </c>
      <c r="E609" s="3" t="inlineStr">
        <is>
          <t>01 Luxury Sedan/SUV</t>
        </is>
      </c>
      <c r="F609" s="13" t="n">
        <v>450000</v>
      </c>
      <c r="G609" s="14" t="n">
        <v>0.75</v>
      </c>
      <c r="H609" s="14" t="n">
        <v>0.98</v>
      </c>
      <c r="I609" s="14" t="n">
        <v>0.9691</v>
      </c>
      <c r="J609" s="14" t="n">
        <v>0.53</v>
      </c>
      <c r="K609" s="13">
        <f>ROUND(F609/100*G609*H609*I609/J609,2)</f>
        <v/>
      </c>
      <c r="L609" s="13" t="n">
        <v>6047.74</v>
      </c>
      <c r="M609" s="13">
        <f>L609-K609</f>
        <v/>
      </c>
      <c r="N609" s="3" t="inlineStr">
        <is>
          <t>bind</t>
        </is>
      </c>
      <c r="O609" s="3" t="inlineStr">
        <is>
          <t>bound</t>
        </is>
      </c>
    </row>
    <row r="610">
      <c r="A610" s="15" t="inlineStr">
        <is>
          <t>2025-10-15</t>
        </is>
      </c>
      <c r="B610" s="15" t="inlineStr">
        <is>
          <t>b0a22110-c026-59b4-bf1d-f245ee5ddc37</t>
        </is>
      </c>
      <c r="C610" s="15" t="inlineStr">
        <is>
          <t>NE</t>
        </is>
      </c>
      <c r="D610" s="15" t="inlineStr">
        <is>
          <t>1967 Maserati GranTurismo</t>
        </is>
      </c>
      <c r="E610" s="15" t="inlineStr">
        <is>
          <t>01 Luxury Sedan/SUV</t>
        </is>
      </c>
      <c r="F610" s="16" t="n">
        <v>530000</v>
      </c>
      <c r="G610" s="17" t="n">
        <v>0.65</v>
      </c>
      <c r="H610" s="17" t="n">
        <v>1.3</v>
      </c>
      <c r="I610" s="17" t="n">
        <v>0.9691</v>
      </c>
      <c r="J610" s="17" t="n">
        <v>0.53</v>
      </c>
      <c r="K610" s="16">
        <f>ROUND(F610/100*G610*H610*I610/J610,2)</f>
        <v/>
      </c>
      <c r="L610" s="16" t="n">
        <v>8188.89</v>
      </c>
      <c r="M610" s="16">
        <f>L610-K610</f>
        <v/>
      </c>
      <c r="N610" s="15" t="inlineStr">
        <is>
          <t>bind</t>
        </is>
      </c>
      <c r="O610" s="15" t="inlineStr">
        <is>
          <t>bound</t>
        </is>
      </c>
    </row>
    <row r="611">
      <c r="A611" s="3" t="inlineStr">
        <is>
          <t>2025-10-08</t>
        </is>
      </c>
      <c r="B611" s="3" t="inlineStr">
        <is>
          <t>4b0f41e2-2c4e-5e18-aa03-5aed9994db3a</t>
        </is>
      </c>
      <c r="C611" s="3" t="inlineStr">
        <is>
          <t>KY</t>
        </is>
      </c>
      <c r="D611" s="3" t="inlineStr">
        <is>
          <t>2012 Porsche 911 Turbo S</t>
        </is>
      </c>
      <c r="E611" s="3" t="inlineStr">
        <is>
          <t>01 Luxury Sedan/SUV</t>
        </is>
      </c>
      <c r="F611" s="13" t="n">
        <v>640000</v>
      </c>
      <c r="G611" s="14" t="n">
        <v>0.65</v>
      </c>
      <c r="H611" s="14" t="n">
        <v>1.34</v>
      </c>
      <c r="I611" s="14" t="n">
        <v>0.9691</v>
      </c>
      <c r="J611" s="14" t="n">
        <v>0.53</v>
      </c>
      <c r="K611" s="13">
        <f>ROUND(F611/100*G611*H611*I611/J611,2)</f>
        <v/>
      </c>
      <c r="L611" s="13" t="n">
        <v>10192.74</v>
      </c>
      <c r="M611" s="13">
        <f>L611-K611</f>
        <v/>
      </c>
      <c r="N611" s="3" t="inlineStr">
        <is>
          <t>bind</t>
        </is>
      </c>
      <c r="O611" s="3" t="inlineStr">
        <is>
          <t>bound</t>
        </is>
      </c>
    </row>
    <row r="612">
      <c r="A612" s="15" t="inlineStr">
        <is>
          <t>2025-10-10</t>
        </is>
      </c>
      <c r="B612" s="15" t="inlineStr">
        <is>
          <t>ed7f6661-e60d-5ca3-a72f-0cdf68466285</t>
        </is>
      </c>
      <c r="C612" s="15" t="inlineStr">
        <is>
          <t>TX</t>
        </is>
      </c>
      <c r="D612" s="15" t="inlineStr">
        <is>
          <t>1959 Bentley 4.5 Litre</t>
        </is>
      </c>
      <c r="E612" s="15" t="inlineStr">
        <is>
          <t>06 Vintage Pre-War (pre-1946)</t>
        </is>
      </c>
      <c r="F612" s="16" t="n">
        <v>1950000</v>
      </c>
      <c r="G612" s="17" t="n">
        <v>0.34</v>
      </c>
      <c r="H612" s="17" t="n">
        <v>1.15</v>
      </c>
      <c r="I612" s="17" t="n">
        <v>0.9691</v>
      </c>
      <c r="J612" s="17" t="n">
        <v>0.53</v>
      </c>
      <c r="K612" s="16">
        <f>ROUND(F612/100*G612*H612*I612/J612,2)</f>
        <v/>
      </c>
      <c r="L612" s="16" t="n">
        <v>13941.33</v>
      </c>
      <c r="M612" s="16">
        <f>L612-K612</f>
        <v/>
      </c>
      <c r="N612" s="15" t="inlineStr">
        <is>
          <t>decline</t>
        </is>
      </c>
      <c r="O612" s="15" t="inlineStr">
        <is>
          <t>indicative</t>
        </is>
      </c>
    </row>
    <row r="613">
      <c r="A613" s="3" t="inlineStr">
        <is>
          <t>2025-10-05</t>
        </is>
      </c>
      <c r="B613" s="3" t="inlineStr">
        <is>
          <t>db2213c7-0514-5b3a-8a6e-eccae5054793</t>
        </is>
      </c>
      <c r="C613" s="3" t="inlineStr">
        <is>
          <t>MI</t>
        </is>
      </c>
      <c r="D613" s="3" t="inlineStr">
        <is>
          <t>1968 Bentley Continental GT</t>
        </is>
      </c>
      <c r="E613" s="3" t="inlineStr">
        <is>
          <t>01 Luxury Sedan/SUV</t>
        </is>
      </c>
      <c r="F613" s="13" t="n">
        <v>625000</v>
      </c>
      <c r="G613" s="14" t="n">
        <v>0.65</v>
      </c>
      <c r="H613" s="14" t="n">
        <v>1.55</v>
      </c>
      <c r="I613" s="14" t="n">
        <v>0.9691</v>
      </c>
      <c r="J613" s="14" t="n">
        <v>0.53</v>
      </c>
      <c r="K613" s="13">
        <f>ROUND(F613/100*G613*H613*I613/J613,2)</f>
        <v/>
      </c>
      <c r="L613" s="13" t="n">
        <v>11513.78</v>
      </c>
      <c r="M613" s="13">
        <f>L613-K613</f>
        <v/>
      </c>
      <c r="N613" s="3" t="inlineStr">
        <is>
          <t>bind</t>
        </is>
      </c>
      <c r="O613" s="3" t="inlineStr">
        <is>
          <t>bound</t>
        </is>
      </c>
    </row>
    <row r="614">
      <c r="A614" s="15" t="inlineStr">
        <is>
          <t>2025-10-03</t>
        </is>
      </c>
      <c r="B614" s="15" t="inlineStr">
        <is>
          <t>0cd78158-e2b9-5f83-80bf-64f09e55a2e6</t>
        </is>
      </c>
      <c r="C614" s="15" t="inlineStr">
        <is>
          <t>WY</t>
        </is>
      </c>
      <c r="D614" s="15" t="inlineStr">
        <is>
          <t>2005 Ferrari 296 GTB</t>
        </is>
      </c>
      <c r="E614" s="15" t="inlineStr">
        <is>
          <t>03 Supercar</t>
        </is>
      </c>
      <c r="F614" s="16" t="n">
        <v>785000</v>
      </c>
      <c r="G614" s="17" t="n">
        <v>0.95</v>
      </c>
      <c r="H614" s="17" t="n">
        <v>1.07</v>
      </c>
      <c r="I614" s="17" t="n">
        <v>0.9691</v>
      </c>
      <c r="J614" s="17" t="n">
        <v>0.53</v>
      </c>
      <c r="K614" s="16">
        <f>ROUND(F614/100*G614*H614*I614/J614,2)</f>
        <v/>
      </c>
      <c r="L614" s="16" t="n">
        <v>14590.49</v>
      </c>
      <c r="M614" s="16">
        <f>L614-K614</f>
        <v/>
      </c>
      <c r="N614" s="15" t="inlineStr">
        <is>
          <t>bind</t>
        </is>
      </c>
      <c r="O614" s="15" t="inlineStr">
        <is>
          <t>bound</t>
        </is>
      </c>
    </row>
    <row r="615">
      <c r="A615" s="3" t="inlineStr">
        <is>
          <t>2025-10-03</t>
        </is>
      </c>
      <c r="B615" s="3" t="inlineStr">
        <is>
          <t>0b0b6573-fc0c-5038-8bd8-b06f14331a15</t>
        </is>
      </c>
      <c r="C615" s="3" t="inlineStr">
        <is>
          <t>DE</t>
        </is>
      </c>
      <c r="D615" s="3" t="inlineStr">
        <is>
          <t>2022 Aston Martin DB12</t>
        </is>
      </c>
      <c r="E615" s="3" t="inlineStr">
        <is>
          <t>01 Luxury Sedan/SUV</t>
        </is>
      </c>
      <c r="F615" s="13" t="n">
        <v>1560000</v>
      </c>
      <c r="G615" s="14" t="n">
        <v>0.55</v>
      </c>
      <c r="H615" s="14" t="n">
        <v>1.25</v>
      </c>
      <c r="I615" s="14" t="n">
        <v>0.9691</v>
      </c>
      <c r="J615" s="14" t="n">
        <v>0.53</v>
      </c>
      <c r="K615" s="13">
        <f>ROUND(F615/100*G615*H615*I615/J615,2)</f>
        <v/>
      </c>
      <c r="L615" s="13" t="n">
        <v>19610.56</v>
      </c>
      <c r="M615" s="13">
        <f>L615-K615</f>
        <v/>
      </c>
      <c r="N615" s="3" t="inlineStr">
        <is>
          <t>bind</t>
        </is>
      </c>
      <c r="O615" s="3" t="inlineStr">
        <is>
          <t>bound</t>
        </is>
      </c>
    </row>
    <row r="616">
      <c r="A616" s="15" t="inlineStr">
        <is>
          <t>2025-10-01</t>
        </is>
      </c>
      <c r="B616" s="15" t="inlineStr">
        <is>
          <t>2e44cd7f-3d00-5661-814e-408b808cfdb5</t>
        </is>
      </c>
      <c r="C616" s="15" t="inlineStr">
        <is>
          <t>TX</t>
        </is>
      </c>
      <c r="D616" s="15" t="inlineStr">
        <is>
          <t>1981 McLaren 750S</t>
        </is>
      </c>
      <c r="E616" s="15" t="inlineStr">
        <is>
          <t>03 Supercar</t>
        </is>
      </c>
      <c r="F616" s="16" t="n">
        <v>310000</v>
      </c>
      <c r="G616" s="17" t="n">
        <v>1.15</v>
      </c>
      <c r="H616" s="17" t="n">
        <v>1.15</v>
      </c>
      <c r="I616" s="17" t="n">
        <v>0.9691</v>
      </c>
      <c r="J616" s="17" t="n">
        <v>0.53</v>
      </c>
      <c r="K616" s="16">
        <f>ROUND(F616/100*G616*H616*I616/J616,2)</f>
        <v/>
      </c>
      <c r="L616" s="16" t="n">
        <v>7496.36</v>
      </c>
      <c r="M616" s="16">
        <f>L616-K616</f>
        <v/>
      </c>
      <c r="N616" s="15" t="inlineStr">
        <is>
          <t>bind</t>
        </is>
      </c>
      <c r="O616" s="15" t="inlineStr">
        <is>
          <t>bound</t>
        </is>
      </c>
    </row>
    <row r="617">
      <c r="A617" s="3" t="inlineStr">
        <is>
          <t>2025-10-27</t>
        </is>
      </c>
      <c r="B617" s="3" t="inlineStr">
        <is>
          <t>003692dd-7f84-5039-ae00-f4b5983dd7e6</t>
        </is>
      </c>
      <c r="C617" s="3" t="inlineStr">
        <is>
          <t>TN</t>
        </is>
      </c>
      <c r="D617" s="3" t="inlineStr">
        <is>
          <t>1964 Ferrari 296 GTB</t>
        </is>
      </c>
      <c r="E617" s="3" t="inlineStr">
        <is>
          <t>03 Supercar</t>
        </is>
      </c>
      <c r="F617" s="13" t="n">
        <v>875000</v>
      </c>
      <c r="G617" s="14" t="n">
        <v>0.95</v>
      </c>
      <c r="H617" s="14" t="n">
        <v>0.98</v>
      </c>
      <c r="I617" s="14" t="n">
        <v>0.9691</v>
      </c>
      <c r="J617" s="14" t="n">
        <v>0.53</v>
      </c>
      <c r="K617" s="13">
        <f>ROUND(F617/100*G617*H617*I617/J617,2)</f>
        <v/>
      </c>
      <c r="L617" s="13" t="n">
        <v>14895.34</v>
      </c>
      <c r="M617" s="13">
        <f>L617-K617</f>
        <v/>
      </c>
      <c r="N617" s="3" t="inlineStr">
        <is>
          <t>bind</t>
        </is>
      </c>
      <c r="O617" s="3" t="inlineStr">
        <is>
          <t>bound</t>
        </is>
      </c>
    </row>
    <row r="618">
      <c r="A618" s="15" t="inlineStr">
        <is>
          <t>2025-10-28</t>
        </is>
      </c>
      <c r="B618" s="15" t="inlineStr">
        <is>
          <t>bcddb610-c780-582c-8c32-19858b4be61d</t>
        </is>
      </c>
      <c r="C618" s="15" t="inlineStr">
        <is>
          <t>IN</t>
        </is>
      </c>
      <c r="D618" s="15" t="inlineStr">
        <is>
          <t>1994 BMW M8 Competition</t>
        </is>
      </c>
      <c r="E618" s="15" t="inlineStr">
        <is>
          <t>01 Luxury Sedan/SUV</t>
        </is>
      </c>
      <c r="F618" s="16" t="n">
        <v>340000</v>
      </c>
      <c r="G618" s="17" t="n">
        <v>0.75</v>
      </c>
      <c r="H618" s="17" t="n">
        <v>1.23</v>
      </c>
      <c r="I618" s="17" t="n">
        <v>0.9691</v>
      </c>
      <c r="J618" s="17" t="n">
        <v>0.53</v>
      </c>
      <c r="K618" s="16">
        <f>ROUND(F618/100*G618*H618*I618/J618,2)</f>
        <v/>
      </c>
      <c r="L618" s="16" t="n">
        <v>5735.06</v>
      </c>
      <c r="M618" s="16">
        <f>L618-K618</f>
        <v/>
      </c>
      <c r="N618" s="15" t="inlineStr">
        <is>
          <t>bind</t>
        </is>
      </c>
      <c r="O618" s="15" t="inlineStr">
        <is>
          <t>bound</t>
        </is>
      </c>
    </row>
    <row r="619">
      <c r="A619" s="3" t="inlineStr">
        <is>
          <t>2025-10-08</t>
        </is>
      </c>
      <c r="B619" s="3" t="inlineStr">
        <is>
          <t>6ad93b37-fe4e-5680-8f68-64a02a4f4f15</t>
        </is>
      </c>
      <c r="C619" s="3" t="inlineStr">
        <is>
          <t>MO</t>
        </is>
      </c>
      <c r="D619" s="3" t="inlineStr">
        <is>
          <t>1965 Bentley Continental GT</t>
        </is>
      </c>
      <c r="E619" s="3" t="inlineStr">
        <is>
          <t>01 Luxury Sedan/SUV</t>
        </is>
      </c>
      <c r="F619" s="13" t="n">
        <v>955000</v>
      </c>
      <c r="G619" s="14" t="n">
        <v>0.65</v>
      </c>
      <c r="H619" s="14" t="n">
        <v>1.06</v>
      </c>
      <c r="I619" s="14" t="n">
        <v>0.9691</v>
      </c>
      <c r="J619" s="14" t="n">
        <v>0.53</v>
      </c>
      <c r="K619" s="13">
        <f>ROUND(F619/100*G619*H619*I619/J619,2)</f>
        <v/>
      </c>
      <c r="L619" s="13" t="n">
        <v>12031.38</v>
      </c>
      <c r="M619" s="13">
        <f>L619-K619</f>
        <v/>
      </c>
      <c r="N619" s="3" t="inlineStr">
        <is>
          <t>bind</t>
        </is>
      </c>
      <c r="O619" s="3" t="inlineStr">
        <is>
          <t>bound</t>
        </is>
      </c>
    </row>
    <row r="620">
      <c r="A620" s="15" t="inlineStr">
        <is>
          <t>2025-10-14</t>
        </is>
      </c>
      <c r="B620" s="15" t="inlineStr">
        <is>
          <t>b6fbd82a-7326-5ff6-b75f-e7bc0b31323e</t>
        </is>
      </c>
      <c r="C620" s="15" t="inlineStr">
        <is>
          <t>VA</t>
        </is>
      </c>
      <c r="D620" s="15" t="inlineStr">
        <is>
          <t>1994 Ferrari 275 GTB/4</t>
        </is>
      </c>
      <c r="E620" s="15" t="inlineStr">
        <is>
          <t>07 Post-War Classic (1946-1972)</t>
        </is>
      </c>
      <c r="F620" s="16" t="n">
        <v>560000</v>
      </c>
      <c r="G620" s="17" t="n">
        <v>0.43</v>
      </c>
      <c r="H620" s="17" t="n">
        <v>1.09</v>
      </c>
      <c r="I620" s="17" t="n">
        <v>0.9691</v>
      </c>
      <c r="J620" s="17" t="n">
        <v>0.53</v>
      </c>
      <c r="K620" s="16">
        <f>ROUND(F620/100*G620*H620*I620/J620,2)</f>
        <v/>
      </c>
      <c r="L620" s="16" t="n">
        <v>4799.27</v>
      </c>
      <c r="M620" s="16">
        <f>L620-K620</f>
        <v/>
      </c>
      <c r="N620" s="15" t="inlineStr">
        <is>
          <t>decline</t>
        </is>
      </c>
      <c r="O620" s="15" t="inlineStr">
        <is>
          <t>indicative</t>
        </is>
      </c>
    </row>
    <row r="621">
      <c r="A621" s="3" t="inlineStr">
        <is>
          <t>2025-10-09</t>
        </is>
      </c>
      <c r="B621" s="3" t="inlineStr">
        <is>
          <t>7daf5821-ee8d-5391-97bf-722bc4d717e1</t>
        </is>
      </c>
      <c r="C621" s="3" t="inlineStr">
        <is>
          <t>FL</t>
        </is>
      </c>
      <c r="D621" s="3" t="inlineStr">
        <is>
          <t>2000 Lamborghini Huracan EVO</t>
        </is>
      </c>
      <c r="E621" s="3" t="inlineStr">
        <is>
          <t>03 Supercar</t>
        </is>
      </c>
      <c r="F621" s="13" t="n">
        <v>555000</v>
      </c>
      <c r="G621" s="14" t="n">
        <v>0.95</v>
      </c>
      <c r="H621" s="14" t="n">
        <v>1.42</v>
      </c>
      <c r="I621" s="14" t="n">
        <v>0.9691</v>
      </c>
      <c r="J621" s="14" t="n">
        <v>0.53</v>
      </c>
      <c r="K621" s="13">
        <f>ROUND(F621/100*G621*H621*I621/J621,2)</f>
        <v/>
      </c>
      <c r="L621" s="13" t="n">
        <v>13689.82</v>
      </c>
      <c r="M621" s="13">
        <f>L621-K621</f>
        <v/>
      </c>
      <c r="N621" s="3" t="inlineStr">
        <is>
          <t>bind</t>
        </is>
      </c>
      <c r="O621" s="3" t="inlineStr">
        <is>
          <t>bound</t>
        </is>
      </c>
    </row>
    <row r="622">
      <c r="A622" s="15" t="inlineStr">
        <is>
          <t>2025-10-18</t>
        </is>
      </c>
      <c r="B622" s="15" t="inlineStr">
        <is>
          <t>bc818b99-a6e3-5775-8a1d-c3821a17edfc</t>
        </is>
      </c>
      <c r="C622" s="15" t="inlineStr">
        <is>
          <t>FL</t>
        </is>
      </c>
      <c r="D622" s="15" t="inlineStr">
        <is>
          <t>1982 Aston Martin DB12</t>
        </is>
      </c>
      <c r="E622" s="15" t="inlineStr">
        <is>
          <t>01 Luxury Sedan/SUV</t>
        </is>
      </c>
      <c r="F622" s="16" t="n">
        <v>695000</v>
      </c>
      <c r="G622" s="17" t="n">
        <v>0.65</v>
      </c>
      <c r="H622" s="17" t="n">
        <v>1.42</v>
      </c>
      <c r="I622" s="17" t="n">
        <v>0.9691</v>
      </c>
      <c r="J622" s="17" t="n">
        <v>0.53</v>
      </c>
      <c r="K622" s="16">
        <f>ROUND(F622/100*G622*H622*I622/J622,2)</f>
        <v/>
      </c>
      <c r="L622" s="16" t="n">
        <v>11729.49</v>
      </c>
      <c r="M622" s="16">
        <f>L622-K622</f>
        <v/>
      </c>
      <c r="N622" s="15" t="inlineStr">
        <is>
          <t>decline</t>
        </is>
      </c>
      <c r="O622" s="15" t="inlineStr">
        <is>
          <t>indicative</t>
        </is>
      </c>
    </row>
    <row r="623">
      <c r="A623" s="3" t="inlineStr">
        <is>
          <t>2025-10-24</t>
        </is>
      </c>
      <c r="B623" s="3" t="inlineStr">
        <is>
          <t>16c92f4f-a270-5094-8dc1-bf369fdad9e0</t>
        </is>
      </c>
      <c r="C623" s="3" t="inlineStr">
        <is>
          <t>MI</t>
        </is>
      </c>
      <c r="D623" s="3" t="inlineStr">
        <is>
          <t>1970 Maserati GranTurismo</t>
        </is>
      </c>
      <c r="E623" s="3" t="inlineStr">
        <is>
          <t>01 Luxury Sedan/SUV</t>
        </is>
      </c>
      <c r="F623" s="13" t="n">
        <v>535000</v>
      </c>
      <c r="G623" s="14" t="n">
        <v>0.65</v>
      </c>
      <c r="H623" s="14" t="n">
        <v>1.55</v>
      </c>
      <c r="I623" s="14" t="n">
        <v>0.9691</v>
      </c>
      <c r="J623" s="14" t="n">
        <v>0.53</v>
      </c>
      <c r="K623" s="13">
        <f>ROUND(F623/100*G623*H623*I623/J623,2)</f>
        <v/>
      </c>
      <c r="L623" s="13" t="n">
        <v>9855.799999999999</v>
      </c>
      <c r="M623" s="13">
        <f>L623-K623</f>
        <v/>
      </c>
      <c r="N623" s="3" t="inlineStr">
        <is>
          <t>bind</t>
        </is>
      </c>
      <c r="O623" s="3" t="inlineStr">
        <is>
          <t>bound</t>
        </is>
      </c>
    </row>
    <row r="624">
      <c r="A624" s="15" t="inlineStr">
        <is>
          <t>2025-10-23</t>
        </is>
      </c>
      <c r="B624" s="15" t="inlineStr">
        <is>
          <t>72d880d2-5356-5112-bdbe-c4303ddd8d68</t>
        </is>
      </c>
      <c r="C624" s="15" t="inlineStr">
        <is>
          <t>FL</t>
        </is>
      </c>
      <c r="D624" s="15" t="inlineStr">
        <is>
          <t>2011 Bentley Continental GT</t>
        </is>
      </c>
      <c r="E624" s="15" t="inlineStr">
        <is>
          <t>01 Luxury Sedan/SUV</t>
        </is>
      </c>
      <c r="F624" s="16" t="n">
        <v>305000</v>
      </c>
      <c r="G624" s="17" t="n">
        <v>0.75</v>
      </c>
      <c r="H624" s="17" t="n">
        <v>1.42</v>
      </c>
      <c r="I624" s="17" t="n">
        <v>0.9691</v>
      </c>
      <c r="J624" s="17" t="n">
        <v>0.53</v>
      </c>
      <c r="K624" s="16">
        <f>ROUND(F624/100*G624*H624*I624/J624,2)</f>
        <v/>
      </c>
      <c r="L624" s="16" t="n">
        <v>5939.39</v>
      </c>
      <c r="M624" s="16">
        <f>L624-K624</f>
        <v/>
      </c>
      <c r="N624" s="15" t="inlineStr">
        <is>
          <t>bind</t>
        </is>
      </c>
      <c r="O624" s="15" t="inlineStr">
        <is>
          <t>bound</t>
        </is>
      </c>
    </row>
    <row r="625">
      <c r="A625" s="3" t="inlineStr">
        <is>
          <t>2025-10-03</t>
        </is>
      </c>
      <c r="B625" s="3" t="inlineStr">
        <is>
          <t>0ac7192c-35b9-54bb-b4fa-6628d180fe99</t>
        </is>
      </c>
      <c r="C625" s="3" t="inlineStr">
        <is>
          <t>NY</t>
        </is>
      </c>
      <c r="D625" s="3" t="inlineStr">
        <is>
          <t>1988 Ferrari 275 GTB/4</t>
        </is>
      </c>
      <c r="E625" s="3" t="inlineStr">
        <is>
          <t>07 Post-War Classic (1946-1972)</t>
        </is>
      </c>
      <c r="F625" s="13" t="n">
        <v>375000</v>
      </c>
      <c r="G625" s="14" t="n">
        <v>0.48</v>
      </c>
      <c r="H625" s="14" t="n">
        <v>1.28</v>
      </c>
      <c r="I625" s="14" t="n">
        <v>0.9691</v>
      </c>
      <c r="J625" s="14" t="n">
        <v>0.53</v>
      </c>
      <c r="K625" s="13">
        <f>ROUND(F625/100*G625*H625*I625/J625,2)</f>
        <v/>
      </c>
      <c r="L625" s="13" t="n">
        <v>4212.84</v>
      </c>
      <c r="M625" s="13">
        <f>L625-K625</f>
        <v/>
      </c>
      <c r="N625" s="3" t="inlineStr">
        <is>
          <t>decline</t>
        </is>
      </c>
      <c r="O625" s="3" t="inlineStr">
        <is>
          <t>indicative</t>
        </is>
      </c>
    </row>
    <row r="626">
      <c r="A626" s="15" t="inlineStr">
        <is>
          <t>2025-10-13</t>
        </is>
      </c>
      <c r="B626" s="15" t="inlineStr">
        <is>
          <t>eb6245a6-ee59-5677-bcf3-d4e9b82b49fc</t>
        </is>
      </c>
      <c r="C626" s="15" t="inlineStr">
        <is>
          <t>TX</t>
        </is>
      </c>
      <c r="D626" s="15" t="inlineStr">
        <is>
          <t>1995 Aston Martin DB12</t>
        </is>
      </c>
      <c r="E626" s="15" t="inlineStr">
        <is>
          <t>01 Luxury Sedan/SUV</t>
        </is>
      </c>
      <c r="F626" s="16" t="n">
        <v>115000</v>
      </c>
      <c r="G626" s="17" t="n">
        <v>0.92</v>
      </c>
      <c r="H626" s="17" t="n">
        <v>1.15</v>
      </c>
      <c r="I626" s="17" t="n">
        <v>0.9691</v>
      </c>
      <c r="J626" s="17" t="n">
        <v>0.53</v>
      </c>
      <c r="K626" s="16">
        <f>ROUND(F626/100*G626*H626*I626/J626,2)</f>
        <v/>
      </c>
      <c r="L626" s="16" t="n">
        <v>2224.72</v>
      </c>
      <c r="M626" s="16">
        <f>L626-K626</f>
        <v/>
      </c>
      <c r="N626" s="15" t="inlineStr">
        <is>
          <t>bind</t>
        </is>
      </c>
      <c r="O626" s="15" t="inlineStr">
        <is>
          <t>bound</t>
        </is>
      </c>
    </row>
    <row r="627">
      <c r="A627" s="3" t="inlineStr">
        <is>
          <t>2025-10-20</t>
        </is>
      </c>
      <c r="B627" s="3" t="inlineStr">
        <is>
          <t>126a39c8-cf8c-5e31-93f8-4bb01d18f4b5</t>
        </is>
      </c>
      <c r="C627" s="3" t="inlineStr">
        <is>
          <t>NJ</t>
        </is>
      </c>
      <c r="D627" s="3" t="inlineStr">
        <is>
          <t>1972 Bentley Continental GT</t>
        </is>
      </c>
      <c r="E627" s="3" t="inlineStr">
        <is>
          <t>01 Luxury Sedan/SUV</t>
        </is>
      </c>
      <c r="F627" s="13" t="n">
        <v>295000</v>
      </c>
      <c r="G627" s="14" t="n">
        <v>0.75</v>
      </c>
      <c r="H627" s="14" t="n">
        <v>0.91</v>
      </c>
      <c r="I627" s="14" t="n">
        <v>0.9691</v>
      </c>
      <c r="J627" s="14" t="n">
        <v>0.53</v>
      </c>
      <c r="K627" s="13">
        <f>ROUND(F627/100*G627*H627*I627/J627,2)</f>
        <v/>
      </c>
      <c r="L627" s="13" t="n">
        <v>3681.44</v>
      </c>
      <c r="M627" s="13">
        <f>L627-K627</f>
        <v/>
      </c>
      <c r="N627" s="3" t="inlineStr">
        <is>
          <t>bind</t>
        </is>
      </c>
      <c r="O627" s="3" t="inlineStr">
        <is>
          <t>bound</t>
        </is>
      </c>
    </row>
    <row r="628">
      <c r="A628" s="15" t="inlineStr">
        <is>
          <t>2025-10-19</t>
        </is>
      </c>
      <c r="B628" s="15" t="inlineStr">
        <is>
          <t>83ee960a-85a1-5617-8817-7175215a8dd4</t>
        </is>
      </c>
      <c r="C628" s="15" t="inlineStr">
        <is>
          <t>CA</t>
        </is>
      </c>
      <c r="D628" s="15" t="inlineStr">
        <is>
          <t>1994 Bentley Continental GT</t>
        </is>
      </c>
      <c r="E628" s="15" t="inlineStr">
        <is>
          <t>01 Luxury Sedan/SUV</t>
        </is>
      </c>
      <c r="F628" s="16" t="n">
        <v>405000</v>
      </c>
      <c r="G628" s="17" t="n">
        <v>0.75</v>
      </c>
      <c r="H628" s="17" t="n">
        <v>1.35</v>
      </c>
      <c r="I628" s="17" t="n">
        <v>0.9691</v>
      </c>
      <c r="J628" s="17" t="n">
        <v>0.53</v>
      </c>
      <c r="K628" s="16">
        <f>ROUND(F628/100*G628*H628*I628/J628,2)</f>
        <v/>
      </c>
      <c r="L628" s="16" t="n">
        <v>7497.96</v>
      </c>
      <c r="M628" s="16">
        <f>L628-K628</f>
        <v/>
      </c>
      <c r="N628" s="15" t="inlineStr">
        <is>
          <t>bind</t>
        </is>
      </c>
      <c r="O628" s="15" t="inlineStr">
        <is>
          <t>bound</t>
        </is>
      </c>
    </row>
    <row r="629">
      <c r="A629" s="3" t="inlineStr">
        <is>
          <t>2025-10-04</t>
        </is>
      </c>
      <c r="B629" s="3" t="inlineStr">
        <is>
          <t>dc7e966b-f7ae-59b3-9872-19404b9d3524</t>
        </is>
      </c>
      <c r="C629" s="3" t="inlineStr">
        <is>
          <t>OH</t>
        </is>
      </c>
      <c r="D629" s="3" t="inlineStr">
        <is>
          <t>2007 Porsche 911 Turbo S</t>
        </is>
      </c>
      <c r="E629" s="3" t="inlineStr">
        <is>
          <t>01 Luxury Sedan/SUV</t>
        </is>
      </c>
      <c r="F629" s="13" t="n">
        <v>310000</v>
      </c>
      <c r="G629" s="14" t="n">
        <v>0.75</v>
      </c>
      <c r="H629" s="14" t="n">
        <v>1.39</v>
      </c>
      <c r="I629" s="14" t="n">
        <v>0.9691</v>
      </c>
      <c r="J629" s="14" t="n">
        <v>0.53</v>
      </c>
      <c r="K629" s="13">
        <f>ROUND(F629/100*G629*H629*I629/J629,2)</f>
        <v/>
      </c>
      <c r="L629" s="13" t="n">
        <v>5909.22</v>
      </c>
      <c r="M629" s="13">
        <f>L629-K629</f>
        <v/>
      </c>
      <c r="N629" s="3" t="inlineStr">
        <is>
          <t>bind</t>
        </is>
      </c>
      <c r="O629" s="3" t="inlineStr">
        <is>
          <t>bound</t>
        </is>
      </c>
    </row>
    <row r="630">
      <c r="A630" s="15" t="inlineStr">
        <is>
          <t>2025-10-07</t>
        </is>
      </c>
      <c r="B630" s="15" t="inlineStr">
        <is>
          <t>bfaa9f0b-91bc-5101-b34f-b2df58afa3d5</t>
        </is>
      </c>
      <c r="C630" s="15" t="inlineStr">
        <is>
          <t>ME</t>
        </is>
      </c>
      <c r="D630" s="15" t="inlineStr">
        <is>
          <t>1968 Bentley Continental GT</t>
        </is>
      </c>
      <c r="E630" s="15" t="inlineStr">
        <is>
          <t>01 Luxury Sedan/SUV</t>
        </is>
      </c>
      <c r="F630" s="16" t="n">
        <v>1655000</v>
      </c>
      <c r="G630" s="17" t="n">
        <v>0.55</v>
      </c>
      <c r="H630" s="17" t="n">
        <v>1.08</v>
      </c>
      <c r="I630" s="17" t="n">
        <v>0.9691</v>
      </c>
      <c r="J630" s="17" t="n">
        <v>0.53</v>
      </c>
      <c r="K630" s="16">
        <f>ROUND(F630/100*G630*H630*I630/J630,2)</f>
        <v/>
      </c>
      <c r="L630" s="16" t="n">
        <v>17975.34</v>
      </c>
      <c r="M630" s="16">
        <f>L630-K630</f>
        <v/>
      </c>
      <c r="N630" s="15" t="inlineStr">
        <is>
          <t>bind</t>
        </is>
      </c>
      <c r="O630" s="15" t="inlineStr">
        <is>
          <t>bound</t>
        </is>
      </c>
    </row>
    <row r="631">
      <c r="A631" s="3" t="inlineStr">
        <is>
          <t>2025-10-03</t>
        </is>
      </c>
      <c r="B631" s="3" t="inlineStr">
        <is>
          <t>cb6c3fb7-43b8-5b3e-9753-c21014d6cd9a</t>
        </is>
      </c>
      <c r="C631" s="3" t="inlineStr">
        <is>
          <t>MT</t>
        </is>
      </c>
      <c r="D631" s="3" t="inlineStr">
        <is>
          <t>2007 Ferrari SF90 Stradale</t>
        </is>
      </c>
      <c r="E631" s="3" t="inlineStr">
        <is>
          <t>03 Supercar</t>
        </is>
      </c>
      <c r="F631" s="13" t="n">
        <v>1335000</v>
      </c>
      <c r="G631" s="14" t="n">
        <v>0.8</v>
      </c>
      <c r="H631" s="14" t="n">
        <v>0.93</v>
      </c>
      <c r="I631" s="14" t="n">
        <v>0.9691</v>
      </c>
      <c r="J631" s="14" t="n">
        <v>0.53</v>
      </c>
      <c r="K631" s="13">
        <f>ROUND(F631/100*G631*H631*I631/J631,2)</f>
        <v/>
      </c>
      <c r="L631" s="13" t="n">
        <v>18161.3</v>
      </c>
      <c r="M631" s="13">
        <f>L631-K631</f>
        <v/>
      </c>
      <c r="N631" s="3" t="inlineStr">
        <is>
          <t>decline</t>
        </is>
      </c>
      <c r="O631" s="3" t="inlineStr">
        <is>
          <t>indicative</t>
        </is>
      </c>
    </row>
    <row r="632">
      <c r="A632" s="15" t="inlineStr">
        <is>
          <t>2025-10-12</t>
        </is>
      </c>
      <c r="B632" s="15" t="inlineStr">
        <is>
          <t>247f9019-4a58-5779-a5ee-24dff35112c4</t>
        </is>
      </c>
      <c r="C632" s="15" t="inlineStr">
        <is>
          <t>LA</t>
        </is>
      </c>
      <c r="D632" s="15" t="inlineStr">
        <is>
          <t>2004 Bugatti Type 57</t>
        </is>
      </c>
      <c r="E632" s="15" t="inlineStr">
        <is>
          <t>06 Vintage Pre-War (pre-1946)</t>
        </is>
      </c>
      <c r="F632" s="16" t="n">
        <v>1950000</v>
      </c>
      <c r="G632" s="17" t="n">
        <v>0.34</v>
      </c>
      <c r="H632" s="17" t="n">
        <v>1.21</v>
      </c>
      <c r="I632" s="17" t="n">
        <v>0.9691</v>
      </c>
      <c r="J632" s="17" t="n">
        <v>0.53</v>
      </c>
      <c r="K632" s="16">
        <f>ROUND(F632/100*G632*H632*I632/J632,2)</f>
        <v/>
      </c>
      <c r="L632" s="16" t="n">
        <v>14668.7</v>
      </c>
      <c r="M632" s="16">
        <f>L632-K632</f>
        <v/>
      </c>
      <c r="N632" s="15" t="inlineStr">
        <is>
          <t>bind</t>
        </is>
      </c>
      <c r="O632" s="15" t="inlineStr">
        <is>
          <t>bound</t>
        </is>
      </c>
    </row>
    <row r="633">
      <c r="A633" s="3" t="inlineStr">
        <is>
          <t>2025-10-29</t>
        </is>
      </c>
      <c r="B633" s="3" t="inlineStr">
        <is>
          <t>da8bd6d6-2f00-523c-8677-accc1704ac9f</t>
        </is>
      </c>
      <c r="C633" s="3" t="inlineStr">
        <is>
          <t>MT</t>
        </is>
      </c>
      <c r="D633" s="3" t="inlineStr">
        <is>
          <t>2013 Bentley Continental GT</t>
        </is>
      </c>
      <c r="E633" s="3" t="inlineStr">
        <is>
          <t>01 Luxury Sedan/SUV</t>
        </is>
      </c>
      <c r="F633" s="13" t="n">
        <v>150000</v>
      </c>
      <c r="G633" s="14" t="n">
        <v>0.92</v>
      </c>
      <c r="H633" s="14" t="n">
        <v>0.93</v>
      </c>
      <c r="I633" s="14" t="n">
        <v>0.9691</v>
      </c>
      <c r="J633" s="14" t="n">
        <v>0.53</v>
      </c>
      <c r="K633" s="13">
        <f>ROUND(F633/100*G633*H633*I633/J633,2)</f>
        <v/>
      </c>
      <c r="L633" s="13" t="n">
        <v>2346.69</v>
      </c>
      <c r="M633" s="13">
        <f>L633-K633</f>
        <v/>
      </c>
      <c r="N633" s="3" t="inlineStr">
        <is>
          <t>bind</t>
        </is>
      </c>
      <c r="O633" s="3" t="inlineStr">
        <is>
          <t>bound</t>
        </is>
      </c>
    </row>
    <row r="634">
      <c r="A634" s="15" t="inlineStr">
        <is>
          <t>2025-10-21</t>
        </is>
      </c>
      <c r="B634" s="15" t="inlineStr">
        <is>
          <t>4f6669e7-89ec-5eca-a0a6-4e9c878f756f</t>
        </is>
      </c>
      <c r="C634" s="15" t="inlineStr">
        <is>
          <t>NY</t>
        </is>
      </c>
      <c r="D634" s="15" t="inlineStr">
        <is>
          <t>2020 Porsche 911 Turbo S</t>
        </is>
      </c>
      <c r="E634" s="15" t="inlineStr">
        <is>
          <t>01 Luxury Sedan/SUV</t>
        </is>
      </c>
      <c r="F634" s="16" t="n">
        <v>575000</v>
      </c>
      <c r="G634" s="17" t="n">
        <v>0.65</v>
      </c>
      <c r="H634" s="17" t="n">
        <v>1.28</v>
      </c>
      <c r="I634" s="17" t="n">
        <v>0.9691</v>
      </c>
      <c r="J634" s="17" t="n">
        <v>0.53</v>
      </c>
      <c r="K634" s="16">
        <f>ROUND(F634/100*G634*H634*I634/J634,2)</f>
        <v/>
      </c>
      <c r="L634" s="16" t="n">
        <v>8747.5</v>
      </c>
      <c r="M634" s="16">
        <f>L634-K634</f>
        <v/>
      </c>
      <c r="N634" s="15" t="inlineStr">
        <is>
          <t>decline</t>
        </is>
      </c>
      <c r="O634" s="15" t="inlineStr">
        <is>
          <t>indicative</t>
        </is>
      </c>
    </row>
    <row r="635">
      <c r="A635" s="3" t="inlineStr">
        <is>
          <t>2025-10-08</t>
        </is>
      </c>
      <c r="B635" s="3" t="inlineStr">
        <is>
          <t>59d196dc-dd6c-5b59-ad34-22f07ad975a1</t>
        </is>
      </c>
      <c r="C635" s="3" t="inlineStr">
        <is>
          <t>VA</t>
        </is>
      </c>
      <c r="D635" s="3" t="inlineStr">
        <is>
          <t>2013 BMW M8 Competition</t>
        </is>
      </c>
      <c r="E635" s="3" t="inlineStr">
        <is>
          <t>01 Luxury Sedan/SUV</t>
        </is>
      </c>
      <c r="F635" s="13" t="n">
        <v>1020000</v>
      </c>
      <c r="G635" s="14" t="n">
        <v>0.55</v>
      </c>
      <c r="H635" s="14" t="n">
        <v>1.09</v>
      </c>
      <c r="I635" s="14" t="n">
        <v>0.9691</v>
      </c>
      <c r="J635" s="14" t="n">
        <v>0.53</v>
      </c>
      <c r="K635" s="13">
        <f>ROUND(F635/100*G635*H635*I635/J635,2)</f>
        <v/>
      </c>
      <c r="L635" s="13" t="n">
        <v>11181.04</v>
      </c>
      <c r="M635" s="13">
        <f>L635-K635</f>
        <v/>
      </c>
      <c r="N635" s="3" t="inlineStr">
        <is>
          <t>decline</t>
        </is>
      </c>
      <c r="O635" s="3" t="inlineStr">
        <is>
          <t>indicative</t>
        </is>
      </c>
    </row>
    <row r="636">
      <c r="A636" s="15" t="inlineStr">
        <is>
          <t>2025-10-31</t>
        </is>
      </c>
      <c r="B636" s="15" t="inlineStr">
        <is>
          <t>104a9961-fbfc-551e-ad6a-ee69004abfac</t>
        </is>
      </c>
      <c r="C636" s="15" t="inlineStr">
        <is>
          <t>WA</t>
        </is>
      </c>
      <c r="D636" s="15" t="inlineStr">
        <is>
          <t>2024 Mercedes-Benz AMG GT</t>
        </is>
      </c>
      <c r="E636" s="15" t="inlineStr">
        <is>
          <t>01 Luxury Sedan/SUV</t>
        </is>
      </c>
      <c r="F636" s="16" t="n">
        <v>395000</v>
      </c>
      <c r="G636" s="17" t="n">
        <v>0.75</v>
      </c>
      <c r="H636" s="17" t="n">
        <v>0.96</v>
      </c>
      <c r="I636" s="17" t="n">
        <v>0.9691</v>
      </c>
      <c r="J636" s="17" t="n">
        <v>0.53</v>
      </c>
      <c r="K636" s="16">
        <f>ROUND(F636/100*G636*H636*I636/J636,2)</f>
        <v/>
      </c>
      <c r="L636" s="16" t="n">
        <v>5200.23</v>
      </c>
      <c r="M636" s="16">
        <f>L636-K636</f>
        <v/>
      </c>
      <c r="N636" s="15" t="inlineStr">
        <is>
          <t>bind</t>
        </is>
      </c>
      <c r="O636" s="15" t="inlineStr">
        <is>
          <t>bound</t>
        </is>
      </c>
    </row>
    <row r="637">
      <c r="A637" s="3" t="inlineStr">
        <is>
          <t>2025-10-25</t>
        </is>
      </c>
      <c r="B637" s="3" t="inlineStr">
        <is>
          <t>9941819f-ffef-5812-b0bc-c489c3696108</t>
        </is>
      </c>
      <c r="C637" s="3" t="inlineStr">
        <is>
          <t>CT</t>
        </is>
      </c>
      <c r="D637" s="3" t="inlineStr">
        <is>
          <t>1987 Ferrari SF90 Stradale</t>
        </is>
      </c>
      <c r="E637" s="3" t="inlineStr">
        <is>
          <t>03 Supercar</t>
        </is>
      </c>
      <c r="F637" s="13" t="n">
        <v>935000</v>
      </c>
      <c r="G637" s="14" t="n">
        <v>0.95</v>
      </c>
      <c r="H637" s="14" t="n">
        <v>1.12</v>
      </c>
      <c r="I637" s="14" t="n">
        <v>0.9691</v>
      </c>
      <c r="J637" s="14" t="n">
        <v>0.53</v>
      </c>
      <c r="K637" s="13">
        <f>ROUND(F637/100*G637*H637*I637/J637,2)</f>
        <v/>
      </c>
      <c r="L637" s="13" t="n">
        <v>18190.56</v>
      </c>
      <c r="M637" s="13">
        <f>L637-K637</f>
        <v/>
      </c>
      <c r="N637" s="3" t="inlineStr">
        <is>
          <t>bind</t>
        </is>
      </c>
      <c r="O637" s="3" t="inlineStr">
        <is>
          <t>bound</t>
        </is>
      </c>
    </row>
    <row r="638">
      <c r="A638" s="15" t="inlineStr">
        <is>
          <t>2025-10-30</t>
        </is>
      </c>
      <c r="B638" s="15" t="inlineStr">
        <is>
          <t>89342de7-1189-5ce7-a1f8-5a27a97656e4</t>
        </is>
      </c>
      <c r="C638" s="15" t="inlineStr">
        <is>
          <t>MI</t>
        </is>
      </c>
      <c r="D638" s="15" t="inlineStr">
        <is>
          <t>1977 Icon Derelict</t>
        </is>
      </c>
      <c r="E638" s="15" t="inlineStr">
        <is>
          <t>11 Restomod/Coachbuilt</t>
        </is>
      </c>
      <c r="F638" s="16" t="n">
        <v>410000</v>
      </c>
      <c r="G638" s="17" t="n">
        <v>0.88</v>
      </c>
      <c r="H638" s="17" t="n">
        <v>1.55</v>
      </c>
      <c r="I638" s="17" t="n">
        <v>0.9691</v>
      </c>
      <c r="J638" s="17" t="n">
        <v>0.53</v>
      </c>
      <c r="K638" s="16">
        <f>ROUND(F638/100*G638*H638*I638/J638,2)</f>
        <v/>
      </c>
      <c r="L638" s="16" t="n">
        <v>10225.65</v>
      </c>
      <c r="M638" s="16">
        <f>L638-K638</f>
        <v/>
      </c>
      <c r="N638" s="15" t="inlineStr">
        <is>
          <t>bind</t>
        </is>
      </c>
      <c r="O638" s="15" t="inlineStr">
        <is>
          <t>bound</t>
        </is>
      </c>
    </row>
    <row r="639">
      <c r="A639" s="3" t="inlineStr">
        <is>
          <t>2025-10-01</t>
        </is>
      </c>
      <c r="B639" s="3" t="inlineStr">
        <is>
          <t>ba8344cf-d40f-512d-804a-30a934920b9d</t>
        </is>
      </c>
      <c r="C639" s="3" t="inlineStr">
        <is>
          <t>WA</t>
        </is>
      </c>
      <c r="D639" s="3" t="inlineStr">
        <is>
          <t>1958 Mercedes-Benz 280SL Pagoda</t>
        </is>
      </c>
      <c r="E639" s="3" t="inlineStr">
        <is>
          <t>07 Post-War Classic (1946-1972)</t>
        </is>
      </c>
      <c r="F639" s="13" t="n">
        <v>665000</v>
      </c>
      <c r="G639" s="14" t="n">
        <v>0.43</v>
      </c>
      <c r="H639" s="14" t="n">
        <v>0.96</v>
      </c>
      <c r="I639" s="14" t="n">
        <v>0.9691</v>
      </c>
      <c r="J639" s="14" t="n">
        <v>0.53</v>
      </c>
      <c r="K639" s="13">
        <f>ROUND(F639/100*G639*H639*I639/J639,2)</f>
        <v/>
      </c>
      <c r="L639" s="13" t="n">
        <v>5019.42</v>
      </c>
      <c r="M639" s="13">
        <f>L639-K639</f>
        <v/>
      </c>
      <c r="N639" s="3" t="inlineStr">
        <is>
          <t>bind</t>
        </is>
      </c>
      <c r="O639" s="3" t="inlineStr">
        <is>
          <t>bound</t>
        </is>
      </c>
    </row>
    <row r="640">
      <c r="A640" s="15" t="inlineStr">
        <is>
          <t>2025-10-04</t>
        </is>
      </c>
      <c r="B640" s="15" t="inlineStr">
        <is>
          <t>33bc2e98-0375-568e-8c6b-22dbfc36346e</t>
        </is>
      </c>
      <c r="C640" s="15" t="inlineStr">
        <is>
          <t>OR</t>
        </is>
      </c>
      <c r="D640" s="15" t="inlineStr">
        <is>
          <t>2021 Mercedes-Benz AMG GT</t>
        </is>
      </c>
      <c r="E640" s="15" t="inlineStr">
        <is>
          <t>01 Luxury Sedan/SUV</t>
        </is>
      </c>
      <c r="F640" s="16" t="n">
        <v>125000</v>
      </c>
      <c r="G640" s="17" t="n">
        <v>0.92</v>
      </c>
      <c r="H640" s="17" t="n">
        <v>1.13</v>
      </c>
      <c r="I640" s="17" t="n">
        <v>0.9691</v>
      </c>
      <c r="J640" s="17" t="n">
        <v>0.53</v>
      </c>
      <c r="K640" s="16">
        <f>ROUND(F640/100*G640*H640*I640/J640,2)</f>
        <v/>
      </c>
      <c r="L640" s="16" t="n">
        <v>2376.13</v>
      </c>
      <c r="M640" s="16">
        <f>L640-K640</f>
        <v/>
      </c>
      <c r="N640" s="15" t="inlineStr">
        <is>
          <t>bind</t>
        </is>
      </c>
      <c r="O640" s="15" t="inlineStr">
        <is>
          <t>bound</t>
        </is>
      </c>
    </row>
    <row r="641">
      <c r="A641" s="3" t="inlineStr">
        <is>
          <t>2025-10-09</t>
        </is>
      </c>
      <c r="B641" s="3" t="inlineStr">
        <is>
          <t>87fc7e7a-8b63-5fde-bcd0-3b5253289bcf</t>
        </is>
      </c>
      <c r="C641" s="3" t="inlineStr">
        <is>
          <t>MT</t>
        </is>
      </c>
      <c r="D641" s="3" t="inlineStr">
        <is>
          <t>2011 Porsche 911 Turbo S</t>
        </is>
      </c>
      <c r="E641" s="3" t="inlineStr">
        <is>
          <t>01 Luxury Sedan/SUV</t>
        </is>
      </c>
      <c r="F641" s="13" t="n">
        <v>505000</v>
      </c>
      <c r="G641" s="14" t="n">
        <v>0.65</v>
      </c>
      <c r="H641" s="14" t="n">
        <v>0.93</v>
      </c>
      <c r="I641" s="14" t="n">
        <v>0.9691</v>
      </c>
      <c r="J641" s="14" t="n">
        <v>0.53</v>
      </c>
      <c r="K641" s="13">
        <f>ROUND(F641/100*G641*H641*I641/J641,2)</f>
        <v/>
      </c>
      <c r="L641" s="13" t="n">
        <v>5581.88</v>
      </c>
      <c r="M641" s="13">
        <f>L641-K641</f>
        <v/>
      </c>
      <c r="N641" s="3" t="inlineStr">
        <is>
          <t>bind</t>
        </is>
      </c>
      <c r="O641" s="3" t="inlineStr">
        <is>
          <t>bound</t>
        </is>
      </c>
    </row>
    <row r="642">
      <c r="A642" s="15" t="inlineStr">
        <is>
          <t>2025-10-02</t>
        </is>
      </c>
      <c r="B642" s="15" t="inlineStr">
        <is>
          <t>f1ba8cac-08dd-5e20-8a58-de6d8f498341</t>
        </is>
      </c>
      <c r="C642" s="15" t="inlineStr">
        <is>
          <t>WV</t>
        </is>
      </c>
      <c r="D642" s="15" t="inlineStr">
        <is>
          <t>1983 Porsche 911 Turbo S</t>
        </is>
      </c>
      <c r="E642" s="15" t="inlineStr">
        <is>
          <t>01 Luxury Sedan/SUV</t>
        </is>
      </c>
      <c r="F642" s="16" t="n">
        <v>340000</v>
      </c>
      <c r="G642" s="17" t="n">
        <v>0.75</v>
      </c>
      <c r="H642" s="17" t="n">
        <v>1.33</v>
      </c>
      <c r="I642" s="17" t="n">
        <v>0.9691</v>
      </c>
      <c r="J642" s="17" t="n">
        <v>0.53</v>
      </c>
      <c r="K642" s="16">
        <f>ROUND(F642/100*G642*H642*I642/J642,2)</f>
        <v/>
      </c>
      <c r="L642" s="16" t="n">
        <v>6201.33</v>
      </c>
      <c r="M642" s="16">
        <f>L642-K642</f>
        <v/>
      </c>
      <c r="N642" s="15" t="inlineStr">
        <is>
          <t>bind</t>
        </is>
      </c>
      <c r="O642" s="15" t="inlineStr">
        <is>
          <t>bound</t>
        </is>
      </c>
    </row>
    <row r="643">
      <c r="A643" s="3" t="inlineStr">
        <is>
          <t>2025-10-31</t>
        </is>
      </c>
      <c r="B643" s="3" t="inlineStr">
        <is>
          <t>3d1488cd-d77b-5161-ae67-8887d66228e3</t>
        </is>
      </c>
      <c r="C643" s="3" t="inlineStr">
        <is>
          <t>CA</t>
        </is>
      </c>
      <c r="D643" s="3" t="inlineStr">
        <is>
          <t>1969 Lamborghini Huracan EVO</t>
        </is>
      </c>
      <c r="E643" s="3" t="inlineStr">
        <is>
          <t>03 Supercar</t>
        </is>
      </c>
      <c r="F643" s="13" t="n">
        <v>505000</v>
      </c>
      <c r="G643" s="14" t="n">
        <v>0.95</v>
      </c>
      <c r="H643" s="14" t="n">
        <v>1.35</v>
      </c>
      <c r="I643" s="14" t="n">
        <v>0.9691</v>
      </c>
      <c r="J643" s="14" t="n">
        <v>0.53</v>
      </c>
      <c r="K643" s="13">
        <f>ROUND(F643/100*G643*H643*I643/J643,2)</f>
        <v/>
      </c>
      <c r="L643" s="13" t="n">
        <v>11842.45</v>
      </c>
      <c r="M643" s="13">
        <f>L643-K643</f>
        <v/>
      </c>
      <c r="N643" s="3" t="inlineStr">
        <is>
          <t>bind</t>
        </is>
      </c>
      <c r="O643" s="3" t="inlineStr">
        <is>
          <t>bound</t>
        </is>
      </c>
    </row>
    <row r="644">
      <c r="A644" s="15" t="inlineStr">
        <is>
          <t>2025-10-17</t>
        </is>
      </c>
      <c r="B644" s="15" t="inlineStr">
        <is>
          <t>cd0031cd-57b1-5031-af7c-5fba6de02e8a</t>
        </is>
      </c>
      <c r="C644" s="15" t="inlineStr">
        <is>
          <t>CA</t>
        </is>
      </c>
      <c r="D644" s="15" t="inlineStr">
        <is>
          <t>1956 Aston Martin DB12</t>
        </is>
      </c>
      <c r="E644" s="15" t="inlineStr">
        <is>
          <t>01 Luxury Sedan/SUV</t>
        </is>
      </c>
      <c r="F644" s="16" t="n">
        <v>700000</v>
      </c>
      <c r="G644" s="17" t="n">
        <v>0.65</v>
      </c>
      <c r="H644" s="17" t="n">
        <v>1.35</v>
      </c>
      <c r="I644" s="17" t="n">
        <v>0.9691</v>
      </c>
      <c r="J644" s="17" t="n">
        <v>0.53</v>
      </c>
      <c r="K644" s="16">
        <f>ROUND(F644/100*G644*H644*I644/J644,2)</f>
        <v/>
      </c>
      <c r="L644" s="16" t="n">
        <v>11231.5</v>
      </c>
      <c r="M644" s="16">
        <f>L644-K644</f>
        <v/>
      </c>
      <c r="N644" s="15" t="inlineStr">
        <is>
          <t>bind</t>
        </is>
      </c>
      <c r="O644" s="15" t="inlineStr">
        <is>
          <t>bound</t>
        </is>
      </c>
    </row>
    <row r="645">
      <c r="A645" s="3" t="inlineStr">
        <is>
          <t>2025-10-01</t>
        </is>
      </c>
      <c r="B645" s="3" t="inlineStr">
        <is>
          <t>0b853dc3-8b65-5621-ae2b-8f146f32e9b6</t>
        </is>
      </c>
      <c r="C645" s="3" t="inlineStr">
        <is>
          <t>MI</t>
        </is>
      </c>
      <c r="D645" s="3" t="inlineStr">
        <is>
          <t>2014 Jaguar E-Type Series 1</t>
        </is>
      </c>
      <c r="E645" s="3" t="inlineStr">
        <is>
          <t>07 Post-War Classic (1946-1972)</t>
        </is>
      </c>
      <c r="F645" s="13" t="n">
        <v>1230000</v>
      </c>
      <c r="G645" s="14" t="n">
        <v>0.38</v>
      </c>
      <c r="H645" s="14" t="n">
        <v>1.55</v>
      </c>
      <c r="I645" s="14" t="n">
        <v>0.9691</v>
      </c>
      <c r="J645" s="14" t="n">
        <v>0.53</v>
      </c>
      <c r="K645" s="13">
        <f>ROUND(F645/100*G645*H645*I645/J645,2)</f>
        <v/>
      </c>
      <c r="L645" s="13" t="n">
        <v>13246.87</v>
      </c>
      <c r="M645" s="13">
        <f>L645-K645</f>
        <v/>
      </c>
      <c r="N645" s="3" t="inlineStr">
        <is>
          <t>bind</t>
        </is>
      </c>
      <c r="O645" s="3" t="inlineStr">
        <is>
          <t>bound</t>
        </is>
      </c>
    </row>
    <row r="646">
      <c r="A646" s="15" t="inlineStr">
        <is>
          <t>2025-10-02</t>
        </is>
      </c>
      <c r="B646" s="15" t="inlineStr">
        <is>
          <t>7170def0-1fd0-5df8-a7af-75d67d605fb1</t>
        </is>
      </c>
      <c r="C646" s="15" t="inlineStr">
        <is>
          <t>OR</t>
        </is>
      </c>
      <c r="D646" s="15" t="inlineStr">
        <is>
          <t>1989 Bugatti Type 57</t>
        </is>
      </c>
      <c r="E646" s="15" t="inlineStr">
        <is>
          <t>06 Vintage Pre-War (pre-1946)</t>
        </is>
      </c>
      <c r="F646" s="16" t="n">
        <v>1415000</v>
      </c>
      <c r="G646" s="17" t="n">
        <v>0.34</v>
      </c>
      <c r="H646" s="17" t="n">
        <v>1.13</v>
      </c>
      <c r="I646" s="17" t="n">
        <v>0.9691</v>
      </c>
      <c r="J646" s="17" t="n">
        <v>0.53</v>
      </c>
      <c r="K646" s="16">
        <f>ROUND(F646/100*G646*H646*I646/J646,2)</f>
        <v/>
      </c>
      <c r="L646" s="16" t="n">
        <v>9940.469999999999</v>
      </c>
      <c r="M646" s="16">
        <f>L646-K646</f>
        <v/>
      </c>
      <c r="N646" s="15" t="inlineStr">
        <is>
          <t>bind</t>
        </is>
      </c>
      <c r="O646" s="15" t="inlineStr">
        <is>
          <t>bound</t>
        </is>
      </c>
    </row>
    <row r="648">
      <c r="A648" s="11" t="inlineStr">
        <is>
          <t>Rated submissions</t>
        </is>
      </c>
      <c r="C648" s="18">
        <f>COUNTA(B5:B646)</f>
        <v/>
      </c>
    </row>
    <row r="649">
      <c r="A649" s="11" t="inlineStr">
        <is>
          <t>Bound count</t>
        </is>
      </c>
      <c r="C649" s="18">
        <f>COUNTIF(O5:O646,"bound")</f>
        <v/>
      </c>
    </row>
    <row r="650">
      <c r="A650" s="11" t="inlineStr">
        <is>
          <t>Avg premium — all rated</t>
        </is>
      </c>
      <c r="C650" s="19">
        <f>AVERAGE(L5:L646)</f>
        <v/>
      </c>
    </row>
    <row r="651">
      <c r="A651" s="11" t="inlineStr">
        <is>
          <t>Avg premium — BOUND only</t>
        </is>
      </c>
      <c r="C651" s="19">
        <f>AVERAGEIF(O5:O646,"bound",L5:L646)</f>
        <v/>
      </c>
    </row>
    <row r="652">
      <c r="A652" s="11" t="inlineStr">
        <is>
          <t>GWP bound (month)</t>
        </is>
      </c>
      <c r="C652" s="19">
        <f>SUMIF(O5:O646,"bound",L5:L646)</f>
        <v/>
      </c>
    </row>
    <row r="653">
      <c r="A653" s="11" t="inlineStr">
        <is>
          <t>Softening index (month)</t>
        </is>
      </c>
      <c r="C653" s="20" t="n">
        <v>0.9691</v>
      </c>
    </row>
  </sheetData>
  <autoFilter ref="A4:O646"/>
  <mergeCells count="2">
    <mergeCell ref="A1:O1"/>
    <mergeCell ref="A2:O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F4E79"/>
    <outlinePr summaryBelow="1" summaryRight="1"/>
    <pageSetUpPr/>
  </sheetPr>
  <dimension ref="A1:O64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6" customWidth="1" min="3" max="3"/>
    <col width="24" customWidth="1" min="4" max="4"/>
    <col width="24" customWidth="1" min="5" max="5"/>
    <col width="14" customWidth="1" min="6" max="6"/>
    <col width="12" customWidth="1" min="7" max="7"/>
    <col width="13" customWidth="1" min="8" max="8"/>
    <col width="13" customWidth="1" min="9" max="9"/>
    <col width="13" customWidth="1" min="10" max="10"/>
    <col width="15" customWidth="1" min="11" max="11"/>
    <col width="16" customWidth="1" min="12" max="12"/>
    <col width="9" customWidth="1" min="13" max="13"/>
    <col width="11" customWidth="1" min="14" max="14"/>
    <col width="12" customWidth="1" min="15" max="15"/>
  </cols>
  <sheetData>
    <row r="1" ht="22" customHeight="1">
      <c r="A1" s="4" t="inlineStr">
        <is>
          <t>Monthly Rater — 2025-11  (Month 4 of 12)</t>
        </is>
      </c>
    </row>
    <row r="2">
      <c r="A2" s="5" t="inlineStr">
        <is>
          <t>Softening index 0.9194. Rated Premium = ROUND(AgreedValue/100 × BaseRate × Territory × Softening ÷ Gross-Up, 2); ties to artifact premium within $0.01 (generator rounding).</t>
        </is>
      </c>
    </row>
    <row r="4">
      <c r="A4" s="6" t="inlineStr">
        <is>
          <t>Submitted Date</t>
        </is>
      </c>
      <c r="B4" s="6" t="inlineStr">
        <is>
          <t>Submission ID</t>
        </is>
      </c>
      <c r="C4" s="6" t="inlineStr">
        <is>
          <t>State</t>
        </is>
      </c>
      <c r="D4" s="6" t="inlineStr">
        <is>
          <t>Vehicle</t>
        </is>
      </c>
      <c r="E4" s="6" t="inlineStr">
        <is>
          <t>Rating Class</t>
        </is>
      </c>
      <c r="F4" s="6" t="inlineStr">
        <is>
          <t>Agreed Value</t>
        </is>
      </c>
      <c r="G4" s="6" t="inlineStr">
        <is>
          <t>Base Rate /100</t>
        </is>
      </c>
      <c r="H4" s="6" t="inlineStr">
        <is>
          <t>Territory Factor</t>
        </is>
      </c>
      <c r="I4" s="6" t="inlineStr">
        <is>
          <t>Softening Index</t>
        </is>
      </c>
      <c r="J4" s="6" t="inlineStr">
        <is>
          <t>Gross-Up Divisor</t>
        </is>
      </c>
      <c r="K4" s="6" t="inlineStr">
        <is>
          <t>Rated Premium (calc)</t>
        </is>
      </c>
      <c r="L4" s="6" t="inlineStr">
        <is>
          <t>Premium — Artifact</t>
        </is>
      </c>
      <c r="M4" s="6" t="inlineStr">
        <is>
          <t>Δ</t>
        </is>
      </c>
      <c r="N4" s="6" t="inlineStr">
        <is>
          <t>Disposition</t>
        </is>
      </c>
      <c r="O4" s="6" t="inlineStr">
        <is>
          <t>Premium Kind</t>
        </is>
      </c>
    </row>
    <row r="5">
      <c r="A5" s="3" t="inlineStr">
        <is>
          <t>2025-11-12</t>
        </is>
      </c>
      <c r="B5" s="3" t="inlineStr">
        <is>
          <t>b53326ec-f0da-5c53-9ba6-080ed8492a50</t>
        </is>
      </c>
      <c r="C5" s="3" t="inlineStr">
        <is>
          <t>NE</t>
        </is>
      </c>
      <c r="D5" s="3" t="inlineStr">
        <is>
          <t>1956 Porsche 911 Turbo S</t>
        </is>
      </c>
      <c r="E5" s="3" t="inlineStr">
        <is>
          <t>01 Luxury Sedan/SUV</t>
        </is>
      </c>
      <c r="F5" s="13" t="n">
        <v>230000</v>
      </c>
      <c r="G5" s="14" t="n">
        <v>0.92</v>
      </c>
      <c r="H5" s="14" t="n">
        <v>1.3</v>
      </c>
      <c r="I5" s="14" t="n">
        <v>0.9194</v>
      </c>
      <c r="J5" s="14" t="n">
        <v>0.53</v>
      </c>
      <c r="K5" s="13">
        <f>ROUND(F5/100*G5*H5*I5/J5,2)</f>
        <v/>
      </c>
      <c r="L5" s="13" t="n">
        <v>4771.86</v>
      </c>
      <c r="M5" s="13">
        <f>L5-K5</f>
        <v/>
      </c>
      <c r="N5" s="3" t="inlineStr">
        <is>
          <t>bind</t>
        </is>
      </c>
      <c r="O5" s="3" t="inlineStr">
        <is>
          <t>bound</t>
        </is>
      </c>
    </row>
    <row r="6">
      <c r="A6" s="15" t="inlineStr">
        <is>
          <t>2025-11-09</t>
        </is>
      </c>
      <c r="B6" s="15" t="inlineStr">
        <is>
          <t>c3c8d850-295b-53d8-9b1c-ce7a4a2a6c25</t>
        </is>
      </c>
      <c r="C6" s="15" t="inlineStr">
        <is>
          <t>ND</t>
        </is>
      </c>
      <c r="D6" s="15" t="inlineStr">
        <is>
          <t>1982 Maserati GranTurismo</t>
        </is>
      </c>
      <c r="E6" s="15" t="inlineStr">
        <is>
          <t>01 Luxury Sedan/SUV</t>
        </is>
      </c>
      <c r="F6" s="16" t="n">
        <v>1320000</v>
      </c>
      <c r="G6" s="17" t="n">
        <v>0.55</v>
      </c>
      <c r="H6" s="17" t="n">
        <v>1.02</v>
      </c>
      <c r="I6" s="17" t="n">
        <v>0.9194</v>
      </c>
      <c r="J6" s="17" t="n">
        <v>0.53</v>
      </c>
      <c r="K6" s="16">
        <f>ROUND(F6/100*G6*H6*I6/J6,2)</f>
        <v/>
      </c>
      <c r="L6" s="16" t="n">
        <v>12845.93</v>
      </c>
      <c r="M6" s="16">
        <f>L6-K6</f>
        <v/>
      </c>
      <c r="N6" s="15" t="inlineStr">
        <is>
          <t>decline</t>
        </is>
      </c>
      <c r="O6" s="15" t="inlineStr">
        <is>
          <t>indicative</t>
        </is>
      </c>
    </row>
    <row r="7">
      <c r="A7" s="3" t="inlineStr">
        <is>
          <t>2025-11-08</t>
        </is>
      </c>
      <c r="B7" s="3" t="inlineStr">
        <is>
          <t>fbe03d23-8532-5fec-8187-e6d53788385f</t>
        </is>
      </c>
      <c r="C7" s="3" t="inlineStr">
        <is>
          <t>NE</t>
        </is>
      </c>
      <c r="D7" s="3" t="inlineStr">
        <is>
          <t>2006 Mercedes-Benz AMG GT</t>
        </is>
      </c>
      <c r="E7" s="3" t="inlineStr">
        <is>
          <t>01 Luxury Sedan/SUV</t>
        </is>
      </c>
      <c r="F7" s="13" t="n">
        <v>175000</v>
      </c>
      <c r="G7" s="14" t="n">
        <v>0.92</v>
      </c>
      <c r="H7" s="14" t="n">
        <v>1.3</v>
      </c>
      <c r="I7" s="14" t="n">
        <v>0.9194</v>
      </c>
      <c r="J7" s="14" t="n">
        <v>0.53</v>
      </c>
      <c r="K7" s="13">
        <f>ROUND(F7/100*G7*H7*I7/J7,2)</f>
        <v/>
      </c>
      <c r="L7" s="13" t="n">
        <v>3630.77</v>
      </c>
      <c r="M7" s="13">
        <f>L7-K7</f>
        <v/>
      </c>
      <c r="N7" s="3" t="inlineStr">
        <is>
          <t>bind</t>
        </is>
      </c>
      <c r="O7" s="3" t="inlineStr">
        <is>
          <t>bound</t>
        </is>
      </c>
    </row>
    <row r="8">
      <c r="A8" s="15" t="inlineStr">
        <is>
          <t>2025-11-21</t>
        </is>
      </c>
      <c r="B8" s="15" t="inlineStr">
        <is>
          <t>a0c1e882-5df6-5d56-b1e2-e184c040d758</t>
        </is>
      </c>
      <c r="C8" s="15" t="inlineStr">
        <is>
          <t>KY</t>
        </is>
      </c>
      <c r="D8" s="15" t="inlineStr">
        <is>
          <t>1989 Bentley Continental GT</t>
        </is>
      </c>
      <c r="E8" s="15" t="inlineStr">
        <is>
          <t>01 Luxury Sedan/SUV</t>
        </is>
      </c>
      <c r="F8" s="16" t="n">
        <v>680000</v>
      </c>
      <c r="G8" s="17" t="n">
        <v>0.65</v>
      </c>
      <c r="H8" s="17" t="n">
        <v>1.34</v>
      </c>
      <c r="I8" s="17" t="n">
        <v>0.9194</v>
      </c>
      <c r="J8" s="17" t="n">
        <v>0.53</v>
      </c>
      <c r="K8" s="16">
        <f>ROUND(F8/100*G8*H8*I8/J8,2)</f>
        <v/>
      </c>
      <c r="L8" s="16" t="n">
        <v>10274.38</v>
      </c>
      <c r="M8" s="16">
        <f>L8-K8</f>
        <v/>
      </c>
      <c r="N8" s="15" t="inlineStr">
        <is>
          <t>decline</t>
        </is>
      </c>
      <c r="O8" s="15" t="inlineStr">
        <is>
          <t>indicative</t>
        </is>
      </c>
    </row>
    <row r="9">
      <c r="A9" s="3" t="inlineStr">
        <is>
          <t>2025-11-20</t>
        </is>
      </c>
      <c r="B9" s="3" t="inlineStr">
        <is>
          <t>9167d22e-7425-500d-8898-7102392e03b2</t>
        </is>
      </c>
      <c r="C9" s="3" t="inlineStr">
        <is>
          <t>MI</t>
        </is>
      </c>
      <c r="D9" s="3" t="inlineStr">
        <is>
          <t>1999 Bentley Continental GT</t>
        </is>
      </c>
      <c r="E9" s="3" t="inlineStr">
        <is>
          <t>01 Luxury Sedan/SUV</t>
        </is>
      </c>
      <c r="F9" s="13" t="n">
        <v>670000</v>
      </c>
      <c r="G9" s="14" t="n">
        <v>0.65</v>
      </c>
      <c r="H9" s="14" t="n">
        <v>1.55</v>
      </c>
      <c r="I9" s="14" t="n">
        <v>0.9194</v>
      </c>
      <c r="J9" s="14" t="n">
        <v>0.53</v>
      </c>
      <c r="K9" s="13">
        <f>ROUND(F9/100*G9*H9*I9/J9,2)</f>
        <v/>
      </c>
      <c r="L9" s="13" t="n">
        <v>11709.77</v>
      </c>
      <c r="M9" s="13">
        <f>L9-K9</f>
        <v/>
      </c>
      <c r="N9" s="3" t="inlineStr">
        <is>
          <t>bind</t>
        </is>
      </c>
      <c r="O9" s="3" t="inlineStr">
        <is>
          <t>bound</t>
        </is>
      </c>
    </row>
    <row r="10">
      <c r="A10" s="15" t="inlineStr">
        <is>
          <t>2025-11-23</t>
        </is>
      </c>
      <c r="B10" s="15" t="inlineStr">
        <is>
          <t>3db2bf7f-b0b6-5a15-9f87-156547613706</t>
        </is>
      </c>
      <c r="C10" s="15" t="inlineStr">
        <is>
          <t>NY</t>
        </is>
      </c>
      <c r="D10" s="15" t="inlineStr">
        <is>
          <t>1971 BMW M8 Competition</t>
        </is>
      </c>
      <c r="E10" s="15" t="inlineStr">
        <is>
          <t>01 Luxury Sedan/SUV</t>
        </is>
      </c>
      <c r="F10" s="16" t="n">
        <v>555000</v>
      </c>
      <c r="G10" s="17" t="n">
        <v>0.65</v>
      </c>
      <c r="H10" s="17" t="n">
        <v>1.28</v>
      </c>
      <c r="I10" s="17" t="n">
        <v>0.9194</v>
      </c>
      <c r="J10" s="17" t="n">
        <v>0.53</v>
      </c>
      <c r="K10" s="16">
        <f>ROUND(F10/100*G10*H10*I10/J10,2)</f>
        <v/>
      </c>
      <c r="L10" s="16" t="n">
        <v>8010.23</v>
      </c>
      <c r="M10" s="16">
        <f>L10-K10</f>
        <v/>
      </c>
      <c r="N10" s="15" t="inlineStr">
        <is>
          <t>bind</t>
        </is>
      </c>
      <c r="O10" s="15" t="inlineStr">
        <is>
          <t>bound</t>
        </is>
      </c>
    </row>
    <row r="11">
      <c r="A11" s="3" t="inlineStr">
        <is>
          <t>2025-11-12</t>
        </is>
      </c>
      <c r="B11" s="3" t="inlineStr">
        <is>
          <t>7f079f78-3065-5062-a37a-a18c77e2e1e8</t>
        </is>
      </c>
      <c r="C11" s="3" t="inlineStr">
        <is>
          <t>RI</t>
        </is>
      </c>
      <c r="D11" s="3" t="inlineStr">
        <is>
          <t>1994 Mercedes-Benz AMG GT</t>
        </is>
      </c>
      <c r="E11" s="3" t="inlineStr">
        <is>
          <t>01 Luxury Sedan/SUV</t>
        </is>
      </c>
      <c r="F11" s="13" t="n">
        <v>645000</v>
      </c>
      <c r="G11" s="14" t="n">
        <v>0.65</v>
      </c>
      <c r="H11" s="14" t="n">
        <v>1.37</v>
      </c>
      <c r="I11" s="14" t="n">
        <v>0.9194</v>
      </c>
      <c r="J11" s="14" t="n">
        <v>0.53</v>
      </c>
      <c r="K11" s="13">
        <f>ROUND(F11/100*G11*H11*I11/J11,2)</f>
        <v/>
      </c>
      <c r="L11" s="13" t="n">
        <v>9963.74</v>
      </c>
      <c r="M11" s="13">
        <f>L11-K11</f>
        <v/>
      </c>
      <c r="N11" s="3" t="inlineStr">
        <is>
          <t>bind</t>
        </is>
      </c>
      <c r="O11" s="3" t="inlineStr">
        <is>
          <t>bound</t>
        </is>
      </c>
    </row>
    <row r="12">
      <c r="A12" s="15" t="inlineStr">
        <is>
          <t>2025-11-11</t>
        </is>
      </c>
      <c r="B12" s="15" t="inlineStr">
        <is>
          <t>1f8f3457-ad50-5243-8eff-733e726ebe7d</t>
        </is>
      </c>
      <c r="C12" s="15" t="inlineStr">
        <is>
          <t>AL</t>
        </is>
      </c>
      <c r="D12" s="15" t="inlineStr">
        <is>
          <t>1996 Bentley Continental GT</t>
        </is>
      </c>
      <c r="E12" s="15" t="inlineStr">
        <is>
          <t>01 Luxury Sedan/SUV</t>
        </is>
      </c>
      <c r="F12" s="16" t="n">
        <v>415000</v>
      </c>
      <c r="G12" s="17" t="n">
        <v>0.75</v>
      </c>
      <c r="H12" s="17" t="n">
        <v>1.27</v>
      </c>
      <c r="I12" s="17" t="n">
        <v>0.9194</v>
      </c>
      <c r="J12" s="17" t="n">
        <v>0.53</v>
      </c>
      <c r="K12" s="16">
        <f>ROUND(F12/100*G12*H12*I12/J12,2)</f>
        <v/>
      </c>
      <c r="L12" s="16" t="n">
        <v>6857.12</v>
      </c>
      <c r="M12" s="16">
        <f>L12-K12</f>
        <v/>
      </c>
      <c r="N12" s="15" t="inlineStr">
        <is>
          <t>bind</t>
        </is>
      </c>
      <c r="O12" s="15" t="inlineStr">
        <is>
          <t>bound</t>
        </is>
      </c>
    </row>
    <row r="13">
      <c r="A13" s="3" t="inlineStr">
        <is>
          <t>2025-11-30</t>
        </is>
      </c>
      <c r="B13" s="3" t="inlineStr">
        <is>
          <t>7f581160-7d1f-5822-bfb6-b9ce026c7c0f</t>
        </is>
      </c>
      <c r="C13" s="3" t="inlineStr">
        <is>
          <t>NC</t>
        </is>
      </c>
      <c r="D13" s="3" t="inlineStr">
        <is>
          <t>2009 Ferrari 296 GTB</t>
        </is>
      </c>
      <c r="E13" s="3" t="inlineStr">
        <is>
          <t>03 Supercar</t>
        </is>
      </c>
      <c r="F13" s="13" t="n">
        <v>1050000</v>
      </c>
      <c r="G13" s="14" t="n">
        <v>0.8</v>
      </c>
      <c r="H13" s="14" t="n">
        <v>1.15</v>
      </c>
      <c r="I13" s="14" t="n">
        <v>0.9194</v>
      </c>
      <c r="J13" s="14" t="n">
        <v>0.53</v>
      </c>
      <c r="K13" s="13">
        <f>ROUND(F13/100*G13*H13*I13/J13,2)</f>
        <v/>
      </c>
      <c r="L13" s="13" t="n">
        <v>16757.37</v>
      </c>
      <c r="M13" s="13">
        <f>L13-K13</f>
        <v/>
      </c>
      <c r="N13" s="3" t="inlineStr">
        <is>
          <t>bind</t>
        </is>
      </c>
      <c r="O13" s="3" t="inlineStr">
        <is>
          <t>bound</t>
        </is>
      </c>
    </row>
    <row r="14">
      <c r="A14" s="15" t="inlineStr">
        <is>
          <t>2025-11-11</t>
        </is>
      </c>
      <c r="B14" s="15" t="inlineStr">
        <is>
          <t>ca944336-1432-559a-9610-ad8766f122d1</t>
        </is>
      </c>
      <c r="C14" s="15" t="inlineStr">
        <is>
          <t>TX</t>
        </is>
      </c>
      <c r="D14" s="15" t="inlineStr">
        <is>
          <t>2024 Porsche 911 Turbo S</t>
        </is>
      </c>
      <c r="E14" s="15" t="inlineStr">
        <is>
          <t>01 Luxury Sedan/SUV</t>
        </is>
      </c>
      <c r="F14" s="16" t="n">
        <v>890000</v>
      </c>
      <c r="G14" s="17" t="n">
        <v>0.65</v>
      </c>
      <c r="H14" s="17" t="n">
        <v>1.15</v>
      </c>
      <c r="I14" s="17" t="n">
        <v>0.9194</v>
      </c>
      <c r="J14" s="17" t="n">
        <v>0.53</v>
      </c>
      <c r="K14" s="16">
        <f>ROUND(F14/100*G14*H14*I14/J14,2)</f>
        <v/>
      </c>
      <c r="L14" s="16" t="n">
        <v>11540.64</v>
      </c>
      <c r="M14" s="16">
        <f>L14-K14</f>
        <v/>
      </c>
      <c r="N14" s="15" t="inlineStr">
        <is>
          <t>decline</t>
        </is>
      </c>
      <c r="O14" s="15" t="inlineStr">
        <is>
          <t>indicative</t>
        </is>
      </c>
    </row>
    <row r="15">
      <c r="A15" s="3" t="inlineStr">
        <is>
          <t>2025-11-11</t>
        </is>
      </c>
      <c r="B15" s="3" t="inlineStr">
        <is>
          <t>2eb300c4-4bc2-551f-ba5a-3b90f9f63963</t>
        </is>
      </c>
      <c r="C15" s="3" t="inlineStr">
        <is>
          <t>IL</t>
        </is>
      </c>
      <c r="D15" s="3" t="inlineStr">
        <is>
          <t>1971 Jaguar E-Type Series 1</t>
        </is>
      </c>
      <c r="E15" s="3" t="inlineStr">
        <is>
          <t>07 Post-War Classic (1946-1972)</t>
        </is>
      </c>
      <c r="F15" s="13" t="n">
        <v>115000</v>
      </c>
      <c r="G15" s="14" t="n">
        <v>0.57</v>
      </c>
      <c r="H15" s="14" t="n">
        <v>1.36</v>
      </c>
      <c r="I15" s="14" t="n">
        <v>0.9194</v>
      </c>
      <c r="J15" s="14" t="n">
        <v>0.53</v>
      </c>
      <c r="K15" s="13">
        <f>ROUND(F15/100*G15*H15*I15/J15,2)</f>
        <v/>
      </c>
      <c r="L15" s="13" t="n">
        <v>1546.47</v>
      </c>
      <c r="M15" s="13">
        <f>L15-K15</f>
        <v/>
      </c>
      <c r="N15" s="3" t="inlineStr">
        <is>
          <t>bind</t>
        </is>
      </c>
      <c r="O15" s="3" t="inlineStr">
        <is>
          <t>bound</t>
        </is>
      </c>
    </row>
    <row r="16">
      <c r="A16" s="15" t="inlineStr">
        <is>
          <t>2025-11-12</t>
        </is>
      </c>
      <c r="B16" s="15" t="inlineStr">
        <is>
          <t>2a5eee0c-0f30-574f-94a5-6dbe1f7d636b</t>
        </is>
      </c>
      <c r="C16" s="15" t="inlineStr">
        <is>
          <t>NY</t>
        </is>
      </c>
      <c r="D16" s="15" t="inlineStr">
        <is>
          <t>1963 Icon Derelict</t>
        </is>
      </c>
      <c r="E16" s="15" t="inlineStr">
        <is>
          <t>11 Restomod/Coachbuilt</t>
        </is>
      </c>
      <c r="F16" s="16" t="n">
        <v>140000</v>
      </c>
      <c r="G16" s="17" t="n">
        <v>1.05</v>
      </c>
      <c r="H16" s="17" t="n">
        <v>1.28</v>
      </c>
      <c r="I16" s="17" t="n">
        <v>0.9194</v>
      </c>
      <c r="J16" s="17" t="n">
        <v>0.53</v>
      </c>
      <c r="K16" s="16">
        <f>ROUND(F16/100*G16*H16*I16/J16,2)</f>
        <v/>
      </c>
      <c r="L16" s="16" t="n">
        <v>3264.04</v>
      </c>
      <c r="M16" s="16">
        <f>L16-K16</f>
        <v/>
      </c>
      <c r="N16" s="15" t="inlineStr">
        <is>
          <t>bind</t>
        </is>
      </c>
      <c r="O16" s="15" t="inlineStr">
        <is>
          <t>bound</t>
        </is>
      </c>
    </row>
    <row r="17">
      <c r="A17" s="3" t="inlineStr">
        <is>
          <t>2025-11-24</t>
        </is>
      </c>
      <c r="B17" s="3" t="inlineStr">
        <is>
          <t>8fde05a5-6008-5c18-b0bf-71e194336c1f</t>
        </is>
      </c>
      <c r="C17" s="3" t="inlineStr">
        <is>
          <t>PA</t>
        </is>
      </c>
      <c r="D17" s="3" t="inlineStr">
        <is>
          <t>2015 Ferrari 296 GTB</t>
        </is>
      </c>
      <c r="E17" s="3" t="inlineStr">
        <is>
          <t>03 Supercar</t>
        </is>
      </c>
      <c r="F17" s="13" t="n">
        <v>665000</v>
      </c>
      <c r="G17" s="14" t="n">
        <v>0.95</v>
      </c>
      <c r="H17" s="14" t="n">
        <v>1</v>
      </c>
      <c r="I17" s="14" t="n">
        <v>0.9194</v>
      </c>
      <c r="J17" s="14" t="n">
        <v>0.53</v>
      </c>
      <c r="K17" s="13">
        <f>ROUND(F17/100*G17*H17*I17/J17,2)</f>
        <v/>
      </c>
      <c r="L17" s="13" t="n">
        <v>10959.07</v>
      </c>
      <c r="M17" s="13">
        <f>L17-K17</f>
        <v/>
      </c>
      <c r="N17" s="3" t="inlineStr">
        <is>
          <t>bind</t>
        </is>
      </c>
      <c r="O17" s="3" t="inlineStr">
        <is>
          <t>bound</t>
        </is>
      </c>
    </row>
    <row r="18">
      <c r="A18" s="15" t="inlineStr">
        <is>
          <t>2025-11-15</t>
        </is>
      </c>
      <c r="B18" s="15" t="inlineStr">
        <is>
          <t>6ce7867f-5b67-5733-93b4-ad2c6346178e</t>
        </is>
      </c>
      <c r="C18" s="15" t="inlineStr">
        <is>
          <t>TX</t>
        </is>
      </c>
      <c r="D18" s="15" t="inlineStr">
        <is>
          <t>1976 Maserati GranTurismo</t>
        </is>
      </c>
      <c r="E18" s="15" t="inlineStr">
        <is>
          <t>01 Luxury Sedan/SUV</t>
        </is>
      </c>
      <c r="F18" s="16" t="n">
        <v>845000</v>
      </c>
      <c r="G18" s="17" t="n">
        <v>0.65</v>
      </c>
      <c r="H18" s="17" t="n">
        <v>1.15</v>
      </c>
      <c r="I18" s="17" t="n">
        <v>0.9194</v>
      </c>
      <c r="J18" s="17" t="n">
        <v>0.53</v>
      </c>
      <c r="K18" s="16">
        <f>ROUND(F18/100*G18*H18*I18/J18,2)</f>
        <v/>
      </c>
      <c r="L18" s="16" t="n">
        <v>10957.12</v>
      </c>
      <c r="M18" s="16">
        <f>L18-K18</f>
        <v/>
      </c>
      <c r="N18" s="15" t="inlineStr">
        <is>
          <t>bind</t>
        </is>
      </c>
      <c r="O18" s="15" t="inlineStr">
        <is>
          <t>bound</t>
        </is>
      </c>
    </row>
    <row r="19">
      <c r="A19" s="3" t="inlineStr">
        <is>
          <t>2025-11-17</t>
        </is>
      </c>
      <c r="B19" s="3" t="inlineStr">
        <is>
          <t>2d380e0f-8d20-59fc-8808-1df820fd2e5d</t>
        </is>
      </c>
      <c r="C19" s="3" t="inlineStr">
        <is>
          <t>FL</t>
        </is>
      </c>
      <c r="D19" s="3" t="inlineStr">
        <is>
          <t>2021 Aston Martin DB12</t>
        </is>
      </c>
      <c r="E19" s="3" t="inlineStr">
        <is>
          <t>01 Luxury Sedan/SUV</t>
        </is>
      </c>
      <c r="F19" s="13" t="n">
        <v>420000</v>
      </c>
      <c r="G19" s="14" t="n">
        <v>0.75</v>
      </c>
      <c r="H19" s="14" t="n">
        <v>1.42</v>
      </c>
      <c r="I19" s="14" t="n">
        <v>0.9194</v>
      </c>
      <c r="J19" s="14" t="n">
        <v>0.53</v>
      </c>
      <c r="K19" s="13">
        <f>ROUND(F19/100*G19*H19*I19/J19,2)</f>
        <v/>
      </c>
      <c r="L19" s="13" t="n">
        <v>7759.39</v>
      </c>
      <c r="M19" s="13">
        <f>L19-K19</f>
        <v/>
      </c>
      <c r="N19" s="3" t="inlineStr">
        <is>
          <t>bind</t>
        </is>
      </c>
      <c r="O19" s="3" t="inlineStr">
        <is>
          <t>bound</t>
        </is>
      </c>
    </row>
    <row r="20">
      <c r="A20" s="15" t="inlineStr">
        <is>
          <t>2025-11-14</t>
        </is>
      </c>
      <c r="B20" s="15" t="inlineStr">
        <is>
          <t>a02bbd17-edd7-5a3b-bbd8-0dc3554399fa</t>
        </is>
      </c>
      <c r="C20" s="15" t="inlineStr">
        <is>
          <t>PA</t>
        </is>
      </c>
      <c r="D20" s="15" t="inlineStr">
        <is>
          <t>1989 Aston Martin DB5</t>
        </is>
      </c>
      <c r="E20" s="15" t="inlineStr">
        <is>
          <t>07 Post-War Classic (1946-1972)</t>
        </is>
      </c>
      <c r="F20" s="16" t="n">
        <v>820000</v>
      </c>
      <c r="G20" s="17" t="n">
        <v>0.43</v>
      </c>
      <c r="H20" s="17" t="n">
        <v>1</v>
      </c>
      <c r="I20" s="17" t="n">
        <v>0.9194</v>
      </c>
      <c r="J20" s="17" t="n">
        <v>0.53</v>
      </c>
      <c r="K20" s="16">
        <f>ROUND(F20/100*G20*H20*I20/J20,2)</f>
        <v/>
      </c>
      <c r="L20" s="16" t="n">
        <v>6116.61</v>
      </c>
      <c r="M20" s="16">
        <f>L20-K20</f>
        <v/>
      </c>
      <c r="N20" s="15" t="inlineStr">
        <is>
          <t>bind</t>
        </is>
      </c>
      <c r="O20" s="15" t="inlineStr">
        <is>
          <t>bound</t>
        </is>
      </c>
    </row>
    <row r="21">
      <c r="A21" s="3" t="inlineStr">
        <is>
          <t>2025-11-09</t>
        </is>
      </c>
      <c r="B21" s="3" t="inlineStr">
        <is>
          <t>dca3b992-71bd-5432-ba60-e51a1d67efe3</t>
        </is>
      </c>
      <c r="C21" s="3" t="inlineStr">
        <is>
          <t>OH</t>
        </is>
      </c>
      <c r="D21" s="3" t="inlineStr">
        <is>
          <t>2021 Ferrari SF90 Stradale</t>
        </is>
      </c>
      <c r="E21" s="3" t="inlineStr">
        <is>
          <t>03 Supercar</t>
        </is>
      </c>
      <c r="F21" s="13" t="n">
        <v>1345000</v>
      </c>
      <c r="G21" s="14" t="n">
        <v>0.8</v>
      </c>
      <c r="H21" s="14" t="n">
        <v>1.39</v>
      </c>
      <c r="I21" s="14" t="n">
        <v>0.9194</v>
      </c>
      <c r="J21" s="14" t="n">
        <v>0.53</v>
      </c>
      <c r="K21" s="13">
        <f>ROUND(F21/100*G21*H21*I21/J21,2)</f>
        <v/>
      </c>
      <c r="L21" s="13" t="n">
        <v>25945.12</v>
      </c>
      <c r="M21" s="13">
        <f>L21-K21</f>
        <v/>
      </c>
      <c r="N21" s="3" t="inlineStr">
        <is>
          <t>bind</t>
        </is>
      </c>
      <c r="O21" s="3" t="inlineStr">
        <is>
          <t>bound</t>
        </is>
      </c>
    </row>
    <row r="22">
      <c r="A22" s="15" t="inlineStr">
        <is>
          <t>2025-11-28</t>
        </is>
      </c>
      <c r="B22" s="15" t="inlineStr">
        <is>
          <t>f9f0e2cd-8a02-5cd8-bc3c-72bfaff52121</t>
        </is>
      </c>
      <c r="C22" s="15" t="inlineStr">
        <is>
          <t>FL</t>
        </is>
      </c>
      <c r="D22" s="15" t="inlineStr">
        <is>
          <t>1955 Bentley 4.5 Litre</t>
        </is>
      </c>
      <c r="E22" s="15" t="inlineStr">
        <is>
          <t>06 Vintage Pre-War (pre-1946)</t>
        </is>
      </c>
      <c r="F22" s="16" t="n">
        <v>1950000</v>
      </c>
      <c r="G22" s="17" t="n">
        <v>0.34</v>
      </c>
      <c r="H22" s="17" t="n">
        <v>1.42</v>
      </c>
      <c r="I22" s="17" t="n">
        <v>0.9194</v>
      </c>
      <c r="J22" s="17" t="n">
        <v>0.53</v>
      </c>
      <c r="K22" s="16">
        <f>ROUND(F22/100*G22*H22*I22/J22,2)</f>
        <v/>
      </c>
      <c r="L22" s="16" t="n">
        <v>16331.67</v>
      </c>
      <c r="M22" s="16">
        <f>L22-K22</f>
        <v/>
      </c>
      <c r="N22" s="15" t="inlineStr">
        <is>
          <t>bind</t>
        </is>
      </c>
      <c r="O22" s="15" t="inlineStr">
        <is>
          <t>bound</t>
        </is>
      </c>
    </row>
    <row r="23">
      <c r="A23" s="3" t="inlineStr">
        <is>
          <t>2025-11-10</t>
        </is>
      </c>
      <c r="B23" s="3" t="inlineStr">
        <is>
          <t>338da4f6-7b7f-5aad-b1ef-1012c70ff540</t>
        </is>
      </c>
      <c r="C23" s="3" t="inlineStr">
        <is>
          <t>KS</t>
        </is>
      </c>
      <c r="D23" s="3" t="inlineStr">
        <is>
          <t>1957 Ferrari SF90 Stradale</t>
        </is>
      </c>
      <c r="E23" s="3" t="inlineStr">
        <is>
          <t>03 Supercar</t>
        </is>
      </c>
      <c r="F23" s="13" t="n">
        <v>1950000</v>
      </c>
      <c r="G23" s="14" t="n">
        <v>0.8</v>
      </c>
      <c r="H23" s="14" t="n">
        <v>0.97</v>
      </c>
      <c r="I23" s="14" t="n">
        <v>0.9194</v>
      </c>
      <c r="J23" s="14" t="n">
        <v>0.53</v>
      </c>
      <c r="K23" s="13">
        <f>ROUND(F23/100*G23*H23*I23/J23,2)</f>
        <v/>
      </c>
      <c r="L23" s="13" t="n">
        <v>26249.73</v>
      </c>
      <c r="M23" s="13">
        <f>L23-K23</f>
        <v/>
      </c>
      <c r="N23" s="3" t="inlineStr">
        <is>
          <t>decline</t>
        </is>
      </c>
      <c r="O23" s="3" t="inlineStr">
        <is>
          <t>indicative</t>
        </is>
      </c>
    </row>
    <row r="24">
      <c r="A24" s="15" t="inlineStr">
        <is>
          <t>2025-11-13</t>
        </is>
      </c>
      <c r="B24" s="15" t="inlineStr">
        <is>
          <t>980072f2-beea-58a1-b2bd-da9d8350ba58</t>
        </is>
      </c>
      <c r="C24" s="15" t="inlineStr">
        <is>
          <t>FL</t>
        </is>
      </c>
      <c r="D24" s="15" t="inlineStr">
        <is>
          <t>1983 BMW M8 Competition</t>
        </is>
      </c>
      <c r="E24" s="15" t="inlineStr">
        <is>
          <t>01 Luxury Sedan/SUV</t>
        </is>
      </c>
      <c r="F24" s="16" t="n">
        <v>1675000</v>
      </c>
      <c r="G24" s="17" t="n">
        <v>0.55</v>
      </c>
      <c r="H24" s="17" t="n">
        <v>1.42</v>
      </c>
      <c r="I24" s="17" t="n">
        <v>0.9194</v>
      </c>
      <c r="J24" s="17" t="n">
        <v>0.53</v>
      </c>
      <c r="K24" s="16">
        <f>ROUND(F24/100*G24*H24*I24/J24,2)</f>
        <v/>
      </c>
      <c r="L24" s="16" t="n">
        <v>22693.14</v>
      </c>
      <c r="M24" s="16">
        <f>L24-K24</f>
        <v/>
      </c>
      <c r="N24" s="15" t="inlineStr">
        <is>
          <t>bind</t>
        </is>
      </c>
      <c r="O24" s="15" t="inlineStr">
        <is>
          <t>bound</t>
        </is>
      </c>
    </row>
    <row r="25">
      <c r="A25" s="3" t="inlineStr">
        <is>
          <t>2025-11-01</t>
        </is>
      </c>
      <c r="B25" s="3" t="inlineStr">
        <is>
          <t>b186c8e6-5607-568f-a4ce-943da695dae6</t>
        </is>
      </c>
      <c r="C25" s="3" t="inlineStr">
        <is>
          <t>AL</t>
        </is>
      </c>
      <c r="D25" s="3" t="inlineStr">
        <is>
          <t>2001 Mercedes-Benz AMG GT</t>
        </is>
      </c>
      <c r="E25" s="3" t="inlineStr">
        <is>
          <t>01 Luxury Sedan/SUV</t>
        </is>
      </c>
      <c r="F25" s="13" t="n">
        <v>400000</v>
      </c>
      <c r="G25" s="14" t="n">
        <v>0.75</v>
      </c>
      <c r="H25" s="14" t="n">
        <v>1.27</v>
      </c>
      <c r="I25" s="14" t="n">
        <v>0.9194</v>
      </c>
      <c r="J25" s="14" t="n">
        <v>0.53</v>
      </c>
      <c r="K25" s="13">
        <f>ROUND(F25/100*G25*H25*I25/J25,2)</f>
        <v/>
      </c>
      <c r="L25" s="13" t="n">
        <v>6609.27</v>
      </c>
      <c r="M25" s="13">
        <f>L25-K25</f>
        <v/>
      </c>
      <c r="N25" s="3" t="inlineStr">
        <is>
          <t>bind</t>
        </is>
      </c>
      <c r="O25" s="3" t="inlineStr">
        <is>
          <t>bound</t>
        </is>
      </c>
    </row>
    <row r="26">
      <c r="A26" s="15" t="inlineStr">
        <is>
          <t>2025-11-22</t>
        </is>
      </c>
      <c r="B26" s="15" t="inlineStr">
        <is>
          <t>b6765c08-5f3f-54ce-923b-cb213d791753</t>
        </is>
      </c>
      <c r="C26" s="15" t="inlineStr">
        <is>
          <t>TX</t>
        </is>
      </c>
      <c r="D26" s="15" t="inlineStr">
        <is>
          <t>2018 Ringbrothers Mustang</t>
        </is>
      </c>
      <c r="E26" s="15" t="inlineStr">
        <is>
          <t>11 Restomod/Coachbuilt</t>
        </is>
      </c>
      <c r="F26" s="16" t="n">
        <v>875000</v>
      </c>
      <c r="G26" s="17" t="n">
        <v>0.78</v>
      </c>
      <c r="H26" s="17" t="n">
        <v>1.15</v>
      </c>
      <c r="I26" s="17" t="n">
        <v>0.9194</v>
      </c>
      <c r="J26" s="17" t="n">
        <v>0.53</v>
      </c>
      <c r="K26" s="16">
        <f>ROUND(F26/100*G26*H26*I26/J26,2)</f>
        <v/>
      </c>
      <c r="L26" s="16" t="n">
        <v>13615.36</v>
      </c>
      <c r="M26" s="16">
        <f>L26-K26</f>
        <v/>
      </c>
      <c r="N26" s="15" t="inlineStr">
        <is>
          <t>bind</t>
        </is>
      </c>
      <c r="O26" s="15" t="inlineStr">
        <is>
          <t>bound</t>
        </is>
      </c>
    </row>
    <row r="27">
      <c r="A27" s="3" t="inlineStr">
        <is>
          <t>2025-11-06</t>
        </is>
      </c>
      <c r="B27" s="3" t="inlineStr">
        <is>
          <t>2a6b35ad-7a00-516b-9151-eab64d08f8b2</t>
        </is>
      </c>
      <c r="C27" s="3" t="inlineStr">
        <is>
          <t>TX</t>
        </is>
      </c>
      <c r="D27" s="3" t="inlineStr">
        <is>
          <t>1959 Ringbrothers Mustang</t>
        </is>
      </c>
      <c r="E27" s="3" t="inlineStr">
        <is>
          <t>11 Restomod/Coachbuilt</t>
        </is>
      </c>
      <c r="F27" s="13" t="n">
        <v>445000</v>
      </c>
      <c r="G27" s="14" t="n">
        <v>0.88</v>
      </c>
      <c r="H27" s="14" t="n">
        <v>1.15</v>
      </c>
      <c r="I27" s="14" t="n">
        <v>0.9194</v>
      </c>
      <c r="J27" s="14" t="n">
        <v>0.53</v>
      </c>
      <c r="K27" s="13">
        <f>ROUND(F27/100*G27*H27*I27/J27,2)</f>
        <v/>
      </c>
      <c r="L27" s="13" t="n">
        <v>7812.12</v>
      </c>
      <c r="M27" s="13">
        <f>L27-K27</f>
        <v/>
      </c>
      <c r="N27" s="3" t="inlineStr">
        <is>
          <t>bind</t>
        </is>
      </c>
      <c r="O27" s="3" t="inlineStr">
        <is>
          <t>bound</t>
        </is>
      </c>
    </row>
    <row r="28">
      <c r="A28" s="15" t="inlineStr">
        <is>
          <t>2025-11-10</t>
        </is>
      </c>
      <c r="B28" s="15" t="inlineStr">
        <is>
          <t>a4ade369-bfa3-5aca-9840-07bd8b0a7172</t>
        </is>
      </c>
      <c r="C28" s="15" t="inlineStr">
        <is>
          <t>CA</t>
        </is>
      </c>
      <c r="D28" s="15" t="inlineStr">
        <is>
          <t>2002 Aston Martin DB12</t>
        </is>
      </c>
      <c r="E28" s="15" t="inlineStr">
        <is>
          <t>01 Luxury Sedan/SUV</t>
        </is>
      </c>
      <c r="F28" s="16" t="n">
        <v>1050000</v>
      </c>
      <c r="G28" s="17" t="n">
        <v>0.55</v>
      </c>
      <c r="H28" s="17" t="n">
        <v>1.35</v>
      </c>
      <c r="I28" s="17" t="n">
        <v>0.9194</v>
      </c>
      <c r="J28" s="17" t="n">
        <v>0.53</v>
      </c>
      <c r="K28" s="16">
        <f>ROUND(F28/100*G28*H28*I28/J28,2)</f>
        <v/>
      </c>
      <c r="L28" s="16" t="n">
        <v>13524.29</v>
      </c>
      <c r="M28" s="16">
        <f>L28-K28</f>
        <v/>
      </c>
      <c r="N28" s="15" t="inlineStr">
        <is>
          <t>bind</t>
        </is>
      </c>
      <c r="O28" s="15" t="inlineStr">
        <is>
          <t>bound</t>
        </is>
      </c>
    </row>
    <row r="29">
      <c r="A29" s="3" t="inlineStr">
        <is>
          <t>2025-11-15</t>
        </is>
      </c>
      <c r="B29" s="3" t="inlineStr">
        <is>
          <t>a1ec640d-f10b-5743-973c-f46d1dd01387</t>
        </is>
      </c>
      <c r="C29" s="3" t="inlineStr">
        <is>
          <t>OK</t>
        </is>
      </c>
      <c r="D29" s="3" t="inlineStr">
        <is>
          <t>1971 Mercedes-Benz 280SL Pagoda</t>
        </is>
      </c>
      <c r="E29" s="3" t="inlineStr">
        <is>
          <t>07 Post-War Classic (1946-1972)</t>
        </is>
      </c>
      <c r="F29" s="13" t="n">
        <v>1350000</v>
      </c>
      <c r="G29" s="14" t="n">
        <v>0.38</v>
      </c>
      <c r="H29" s="14" t="n">
        <v>1.26</v>
      </c>
      <c r="I29" s="14" t="n">
        <v>0.9194</v>
      </c>
      <c r="J29" s="14" t="n">
        <v>0.53</v>
      </c>
      <c r="K29" s="13">
        <f>ROUND(F29/100*G29*H29*I29/J29,2)</f>
        <v/>
      </c>
      <c r="L29" s="13" t="n">
        <v>11212.86</v>
      </c>
      <c r="M29" s="13">
        <f>L29-K29</f>
        <v/>
      </c>
      <c r="N29" s="3" t="inlineStr">
        <is>
          <t>bind</t>
        </is>
      </c>
      <c r="O29" s="3" t="inlineStr">
        <is>
          <t>bound</t>
        </is>
      </c>
    </row>
    <row r="30">
      <c r="A30" s="15" t="inlineStr">
        <is>
          <t>2025-11-27</t>
        </is>
      </c>
      <c r="B30" s="15" t="inlineStr">
        <is>
          <t>6586904a-163e-5a11-a76e-e32e09ec875e</t>
        </is>
      </c>
      <c r="C30" s="15" t="inlineStr">
        <is>
          <t>SC</t>
        </is>
      </c>
      <c r="D30" s="15" t="inlineStr">
        <is>
          <t>1992 Ferrari 275 GTB/4</t>
        </is>
      </c>
      <c r="E30" s="15" t="inlineStr">
        <is>
          <t>07 Post-War Classic (1946-1972)</t>
        </is>
      </c>
      <c r="F30" s="16" t="n">
        <v>1275000</v>
      </c>
      <c r="G30" s="17" t="n">
        <v>0.38</v>
      </c>
      <c r="H30" s="17" t="n">
        <v>1.24</v>
      </c>
      <c r="I30" s="17" t="n">
        <v>0.9194</v>
      </c>
      <c r="J30" s="17" t="n">
        <v>0.53</v>
      </c>
      <c r="K30" s="16">
        <f>ROUND(F30/100*G30*H30*I30/J30,2)</f>
        <v/>
      </c>
      <c r="L30" s="16" t="n">
        <v>10421.83</v>
      </c>
      <c r="M30" s="16">
        <f>L30-K30</f>
        <v/>
      </c>
      <c r="N30" s="15" t="inlineStr">
        <is>
          <t>bind</t>
        </is>
      </c>
      <c r="O30" s="15" t="inlineStr">
        <is>
          <t>bound</t>
        </is>
      </c>
    </row>
    <row r="31">
      <c r="A31" s="3" t="inlineStr">
        <is>
          <t>2025-11-29</t>
        </is>
      </c>
      <c r="B31" s="3" t="inlineStr">
        <is>
          <t>c433b45a-aad2-5595-a212-53dc3ddd1ff5</t>
        </is>
      </c>
      <c r="C31" s="3" t="inlineStr">
        <is>
          <t>LA</t>
        </is>
      </c>
      <c r="D31" s="3" t="inlineStr">
        <is>
          <t>2017 Ferrari 296 GTB</t>
        </is>
      </c>
      <c r="E31" s="3" t="inlineStr">
        <is>
          <t>03 Supercar</t>
        </is>
      </c>
      <c r="F31" s="13" t="n">
        <v>1675000</v>
      </c>
      <c r="G31" s="14" t="n">
        <v>0.8</v>
      </c>
      <c r="H31" s="14" t="n">
        <v>1.21</v>
      </c>
      <c r="I31" s="14" t="n">
        <v>0.9194</v>
      </c>
      <c r="J31" s="14" t="n">
        <v>0.53</v>
      </c>
      <c r="K31" s="13">
        <f>ROUND(F31/100*G31*H31*I31/J31,2)</f>
        <v/>
      </c>
      <c r="L31" s="13" t="n">
        <v>28126.7</v>
      </c>
      <c r="M31" s="13">
        <f>L31-K31</f>
        <v/>
      </c>
      <c r="N31" s="3" t="inlineStr">
        <is>
          <t>bind</t>
        </is>
      </c>
      <c r="O31" s="3" t="inlineStr">
        <is>
          <t>bound</t>
        </is>
      </c>
    </row>
    <row r="32">
      <c r="A32" s="15" t="inlineStr">
        <is>
          <t>2025-11-14</t>
        </is>
      </c>
      <c r="B32" s="15" t="inlineStr">
        <is>
          <t>f593f1ab-5467-5dfb-a588-a61a776fd882</t>
        </is>
      </c>
      <c r="C32" s="15" t="inlineStr">
        <is>
          <t>AR</t>
        </is>
      </c>
      <c r="D32" s="15" t="inlineStr">
        <is>
          <t>1989 Mercedes-Benz AMG GT</t>
        </is>
      </c>
      <c r="E32" s="15" t="inlineStr">
        <is>
          <t>01 Luxury Sedan/SUV</t>
        </is>
      </c>
      <c r="F32" s="16" t="n">
        <v>280000</v>
      </c>
      <c r="G32" s="17" t="n">
        <v>0.75</v>
      </c>
      <c r="H32" s="17" t="n">
        <v>1.38</v>
      </c>
      <c r="I32" s="17" t="n">
        <v>0.9194</v>
      </c>
      <c r="J32" s="17" t="n">
        <v>0.53</v>
      </c>
      <c r="K32" s="16">
        <f>ROUND(F32/100*G32*H32*I32/J32,2)</f>
        <v/>
      </c>
      <c r="L32" s="16" t="n">
        <v>5027.21</v>
      </c>
      <c r="M32" s="16">
        <f>L32-K32</f>
        <v/>
      </c>
      <c r="N32" s="15" t="inlineStr">
        <is>
          <t>bind</t>
        </is>
      </c>
      <c r="O32" s="15" t="inlineStr">
        <is>
          <t>bound</t>
        </is>
      </c>
    </row>
    <row r="33">
      <c r="A33" s="3" t="inlineStr">
        <is>
          <t>2025-11-09</t>
        </is>
      </c>
      <c r="B33" s="3" t="inlineStr">
        <is>
          <t>626c107e-7698-5ab2-a5b4-526e4e977a36</t>
        </is>
      </c>
      <c r="C33" s="3" t="inlineStr">
        <is>
          <t>NY</t>
        </is>
      </c>
      <c r="D33" s="3" t="inlineStr">
        <is>
          <t>1963 Maserati GranTurismo</t>
        </is>
      </c>
      <c r="E33" s="3" t="inlineStr">
        <is>
          <t>01 Luxury Sedan/SUV</t>
        </is>
      </c>
      <c r="F33" s="13" t="n">
        <v>605000</v>
      </c>
      <c r="G33" s="14" t="n">
        <v>0.65</v>
      </c>
      <c r="H33" s="14" t="n">
        <v>1.28</v>
      </c>
      <c r="I33" s="14" t="n">
        <v>0.9194</v>
      </c>
      <c r="J33" s="14" t="n">
        <v>0.53</v>
      </c>
      <c r="K33" s="13">
        <f>ROUND(F33/100*G33*H33*I33/J33,2)</f>
        <v/>
      </c>
      <c r="L33" s="13" t="n">
        <v>8731.870000000001</v>
      </c>
      <c r="M33" s="13">
        <f>L33-K33</f>
        <v/>
      </c>
      <c r="N33" s="3" t="inlineStr">
        <is>
          <t>bind</t>
        </is>
      </c>
      <c r="O33" s="3" t="inlineStr">
        <is>
          <t>bound</t>
        </is>
      </c>
    </row>
    <row r="34">
      <c r="A34" s="15" t="inlineStr">
        <is>
          <t>2025-11-15</t>
        </is>
      </c>
      <c r="B34" s="15" t="inlineStr">
        <is>
          <t>81d81a8a-cfb9-5149-87e1-b497f5497366</t>
        </is>
      </c>
      <c r="C34" s="15" t="inlineStr">
        <is>
          <t>IN</t>
        </is>
      </c>
      <c r="D34" s="15" t="inlineStr">
        <is>
          <t>2017 Aston Martin DB5</t>
        </is>
      </c>
      <c r="E34" s="15" t="inlineStr">
        <is>
          <t>07 Post-War Classic (1946-1972)</t>
        </is>
      </c>
      <c r="F34" s="16" t="n">
        <v>555000</v>
      </c>
      <c r="G34" s="17" t="n">
        <v>0.43</v>
      </c>
      <c r="H34" s="17" t="n">
        <v>1.23</v>
      </c>
      <c r="I34" s="17" t="n">
        <v>0.9194</v>
      </c>
      <c r="J34" s="17" t="n">
        <v>0.53</v>
      </c>
      <c r="K34" s="16">
        <f>ROUND(F34/100*G34*H34*I34/J34,2)</f>
        <v/>
      </c>
      <c r="L34" s="16" t="n">
        <v>5092.08</v>
      </c>
      <c r="M34" s="16">
        <f>L34-K34</f>
        <v/>
      </c>
      <c r="N34" s="15" t="inlineStr">
        <is>
          <t>bind</t>
        </is>
      </c>
      <c r="O34" s="15" t="inlineStr">
        <is>
          <t>bound</t>
        </is>
      </c>
    </row>
    <row r="35">
      <c r="A35" s="3" t="inlineStr">
        <is>
          <t>2025-11-08</t>
        </is>
      </c>
      <c r="B35" s="3" t="inlineStr">
        <is>
          <t>cdba2e5f-921a-591b-9ec0-86303f6decf2</t>
        </is>
      </c>
      <c r="C35" s="3" t="inlineStr">
        <is>
          <t>NY</t>
        </is>
      </c>
      <c r="D35" s="3" t="inlineStr">
        <is>
          <t>1962 Porsche 911 Turbo S</t>
        </is>
      </c>
      <c r="E35" s="3" t="inlineStr">
        <is>
          <t>01 Luxury Sedan/SUV</t>
        </is>
      </c>
      <c r="F35" s="13" t="n">
        <v>665000</v>
      </c>
      <c r="G35" s="14" t="n">
        <v>0.65</v>
      </c>
      <c r="H35" s="14" t="n">
        <v>1.28</v>
      </c>
      <c r="I35" s="14" t="n">
        <v>0.9194</v>
      </c>
      <c r="J35" s="14" t="n">
        <v>0.53</v>
      </c>
      <c r="K35" s="13">
        <f>ROUND(F35/100*G35*H35*I35/J35,2)</f>
        <v/>
      </c>
      <c r="L35" s="13" t="n">
        <v>9597.85</v>
      </c>
      <c r="M35" s="13">
        <f>L35-K35</f>
        <v/>
      </c>
      <c r="N35" s="3" t="inlineStr">
        <is>
          <t>bind</t>
        </is>
      </c>
      <c r="O35" s="3" t="inlineStr">
        <is>
          <t>bound</t>
        </is>
      </c>
    </row>
    <row r="36">
      <c r="A36" s="15" t="inlineStr">
        <is>
          <t>2025-11-03</t>
        </is>
      </c>
      <c r="B36" s="15" t="inlineStr">
        <is>
          <t>cf36c897-047f-519c-9176-b7673d13d6e0</t>
        </is>
      </c>
      <c r="C36" s="15" t="inlineStr">
        <is>
          <t>MI</t>
        </is>
      </c>
      <c r="D36" s="15" t="inlineStr">
        <is>
          <t>1980 Aston Martin DB12</t>
        </is>
      </c>
      <c r="E36" s="15" t="inlineStr">
        <is>
          <t>01 Luxury Sedan/SUV</t>
        </is>
      </c>
      <c r="F36" s="16" t="n">
        <v>1185000</v>
      </c>
      <c r="G36" s="17" t="n">
        <v>0.55</v>
      </c>
      <c r="H36" s="17" t="n">
        <v>1.55</v>
      </c>
      <c r="I36" s="17" t="n">
        <v>0.9194</v>
      </c>
      <c r="J36" s="17" t="n">
        <v>0.53</v>
      </c>
      <c r="K36" s="16">
        <f>ROUND(F36/100*G36*H36*I36/J36,2)</f>
        <v/>
      </c>
      <c r="L36" s="16" t="n">
        <v>17524.32</v>
      </c>
      <c r="M36" s="16">
        <f>L36-K36</f>
        <v/>
      </c>
      <c r="N36" s="15" t="inlineStr">
        <is>
          <t>bind</t>
        </is>
      </c>
      <c r="O36" s="15" t="inlineStr">
        <is>
          <t>bound</t>
        </is>
      </c>
    </row>
    <row r="37">
      <c r="A37" s="3" t="inlineStr">
        <is>
          <t>2025-11-13</t>
        </is>
      </c>
      <c r="B37" s="3" t="inlineStr">
        <is>
          <t>afd6b53c-d984-5e9a-a6eb-042c16669837</t>
        </is>
      </c>
      <c r="C37" s="3" t="inlineStr">
        <is>
          <t>HI</t>
        </is>
      </c>
      <c r="D37" s="3" t="inlineStr">
        <is>
          <t>1980 Porsche 911 Turbo S</t>
        </is>
      </c>
      <c r="E37" s="3" t="inlineStr">
        <is>
          <t>01 Luxury Sedan/SUV</t>
        </is>
      </c>
      <c r="F37" s="13" t="n">
        <v>595000</v>
      </c>
      <c r="G37" s="14" t="n">
        <v>0.65</v>
      </c>
      <c r="H37" s="14" t="n">
        <v>1.3</v>
      </c>
      <c r="I37" s="14" t="n">
        <v>0.9194</v>
      </c>
      <c r="J37" s="14" t="n">
        <v>0.53</v>
      </c>
      <c r="K37" s="13">
        <f>ROUND(F37/100*G37*H37*I37/J37,2)</f>
        <v/>
      </c>
      <c r="L37" s="13" t="n">
        <v>8721.719999999999</v>
      </c>
      <c r="M37" s="13">
        <f>L37-K37</f>
        <v/>
      </c>
      <c r="N37" s="3" t="inlineStr">
        <is>
          <t>bind</t>
        </is>
      </c>
      <c r="O37" s="3" t="inlineStr">
        <is>
          <t>bound</t>
        </is>
      </c>
    </row>
    <row r="38">
      <c r="A38" s="15" t="inlineStr">
        <is>
          <t>2025-11-13</t>
        </is>
      </c>
      <c r="B38" s="15" t="inlineStr">
        <is>
          <t>fe5b3039-6efd-51dd-a52c-50efce8eeb35</t>
        </is>
      </c>
      <c r="C38" s="15" t="inlineStr">
        <is>
          <t>WA</t>
        </is>
      </c>
      <c r="D38" s="15" t="inlineStr">
        <is>
          <t>2021 Aston Martin DB5</t>
        </is>
      </c>
      <c r="E38" s="15" t="inlineStr">
        <is>
          <t>07 Post-War Classic (1946-1972)</t>
        </is>
      </c>
      <c r="F38" s="16" t="n">
        <v>540000</v>
      </c>
      <c r="G38" s="17" t="n">
        <v>0.43</v>
      </c>
      <c r="H38" s="17" t="n">
        <v>0.96</v>
      </c>
      <c r="I38" s="17" t="n">
        <v>0.9194</v>
      </c>
      <c r="J38" s="17" t="n">
        <v>0.53</v>
      </c>
      <c r="K38" s="16">
        <f>ROUND(F38/100*G38*H38*I38/J38,2)</f>
        <v/>
      </c>
      <c r="L38" s="16" t="n">
        <v>3866.9</v>
      </c>
      <c r="M38" s="16">
        <f>L38-K38</f>
        <v/>
      </c>
      <c r="N38" s="15" t="inlineStr">
        <is>
          <t>bind</t>
        </is>
      </c>
      <c r="O38" s="15" t="inlineStr">
        <is>
          <t>bound</t>
        </is>
      </c>
    </row>
    <row r="39">
      <c r="A39" s="3" t="inlineStr">
        <is>
          <t>2025-11-11</t>
        </is>
      </c>
      <c r="B39" s="3" t="inlineStr">
        <is>
          <t>ec6aeeec-a39d-554b-86a9-b24b00b89921</t>
        </is>
      </c>
      <c r="C39" s="3" t="inlineStr">
        <is>
          <t>TX</t>
        </is>
      </c>
      <c r="D39" s="3" t="inlineStr">
        <is>
          <t>2015 Bentley Continental GT</t>
        </is>
      </c>
      <c r="E39" s="3" t="inlineStr">
        <is>
          <t>01 Luxury Sedan/SUV</t>
        </is>
      </c>
      <c r="F39" s="13" t="n">
        <v>145000</v>
      </c>
      <c r="G39" s="14" t="n">
        <v>0.92</v>
      </c>
      <c r="H39" s="14" t="n">
        <v>1.15</v>
      </c>
      <c r="I39" s="14" t="n">
        <v>0.9194</v>
      </c>
      <c r="J39" s="14" t="n">
        <v>0.53</v>
      </c>
      <c r="K39" s="13">
        <f>ROUND(F39/100*G39*H39*I39/J39,2)</f>
        <v/>
      </c>
      <c r="L39" s="13" t="n">
        <v>2661.23</v>
      </c>
      <c r="M39" s="13">
        <f>L39-K39</f>
        <v/>
      </c>
      <c r="N39" s="3" t="inlineStr">
        <is>
          <t>bind</t>
        </is>
      </c>
      <c r="O39" s="3" t="inlineStr">
        <is>
          <t>bound</t>
        </is>
      </c>
    </row>
    <row r="40">
      <c r="A40" s="15" t="inlineStr">
        <is>
          <t>2025-11-12</t>
        </is>
      </c>
      <c r="B40" s="15" t="inlineStr">
        <is>
          <t>26802d6e-675a-5aba-99bd-20208998e407</t>
        </is>
      </c>
      <c r="C40" s="15" t="inlineStr">
        <is>
          <t>MD</t>
        </is>
      </c>
      <c r="D40" s="15" t="inlineStr">
        <is>
          <t>2014 Maserati GranTurismo</t>
        </is>
      </c>
      <c r="E40" s="15" t="inlineStr">
        <is>
          <t>01 Luxury Sedan/SUV</t>
        </is>
      </c>
      <c r="F40" s="16" t="n">
        <v>260000</v>
      </c>
      <c r="G40" s="17" t="n">
        <v>0.75</v>
      </c>
      <c r="H40" s="17" t="n">
        <v>0.95</v>
      </c>
      <c r="I40" s="17" t="n">
        <v>0.9194</v>
      </c>
      <c r="J40" s="17" t="n">
        <v>0.53</v>
      </c>
      <c r="K40" s="16">
        <f>ROUND(F40/100*G40*H40*I40/J40,2)</f>
        <v/>
      </c>
      <c r="L40" s="16" t="n">
        <v>3213.56</v>
      </c>
      <c r="M40" s="16">
        <f>L40-K40</f>
        <v/>
      </c>
      <c r="N40" s="15" t="inlineStr">
        <is>
          <t>bind</t>
        </is>
      </c>
      <c r="O40" s="15" t="inlineStr">
        <is>
          <t>bound</t>
        </is>
      </c>
    </row>
    <row r="41">
      <c r="A41" s="3" t="inlineStr">
        <is>
          <t>2025-11-07</t>
        </is>
      </c>
      <c r="B41" s="3" t="inlineStr">
        <is>
          <t>979cd601-080e-5f2a-b1cc-df0c4f18d9b3</t>
        </is>
      </c>
      <c r="C41" s="3" t="inlineStr">
        <is>
          <t>NE</t>
        </is>
      </c>
      <c r="D41" s="3" t="inlineStr">
        <is>
          <t>2022 Bentley Continental GT</t>
        </is>
      </c>
      <c r="E41" s="3" t="inlineStr">
        <is>
          <t>01 Luxury Sedan/SUV</t>
        </is>
      </c>
      <c r="F41" s="13" t="n">
        <v>780000</v>
      </c>
      <c r="G41" s="14" t="n">
        <v>0.65</v>
      </c>
      <c r="H41" s="14" t="n">
        <v>1.3</v>
      </c>
      <c r="I41" s="14" t="n">
        <v>0.9194</v>
      </c>
      <c r="J41" s="14" t="n">
        <v>0.53</v>
      </c>
      <c r="K41" s="13">
        <f>ROUND(F41/100*G41*H41*I41/J41,2)</f>
        <v/>
      </c>
      <c r="L41" s="13" t="n">
        <v>11433.52</v>
      </c>
      <c r="M41" s="13">
        <f>L41-K41</f>
        <v/>
      </c>
      <c r="N41" s="3" t="inlineStr">
        <is>
          <t>refer</t>
        </is>
      </c>
      <c r="O41" s="3" t="inlineStr">
        <is>
          <t>indicative</t>
        </is>
      </c>
    </row>
    <row r="42">
      <c r="A42" s="15" t="inlineStr">
        <is>
          <t>2025-11-18</t>
        </is>
      </c>
      <c r="B42" s="15" t="inlineStr">
        <is>
          <t>d9ead0e9-7389-50d2-baba-b55f6d602102</t>
        </is>
      </c>
      <c r="C42" s="15" t="inlineStr">
        <is>
          <t>MA</t>
        </is>
      </c>
      <c r="D42" s="15" t="inlineStr">
        <is>
          <t>2005 McLaren 750S</t>
        </is>
      </c>
      <c r="E42" s="15" t="inlineStr">
        <is>
          <t>03 Supercar</t>
        </is>
      </c>
      <c r="F42" s="16" t="n">
        <v>465000</v>
      </c>
      <c r="G42" s="17" t="n">
        <v>1.15</v>
      </c>
      <c r="H42" s="17" t="n">
        <v>1.25</v>
      </c>
      <c r="I42" s="17" t="n">
        <v>0.9194</v>
      </c>
      <c r="J42" s="17" t="n">
        <v>0.53</v>
      </c>
      <c r="K42" s="16">
        <f>ROUND(F42/100*G42*H42*I42/J42,2)</f>
        <v/>
      </c>
      <c r="L42" s="16" t="n">
        <v>11595.5</v>
      </c>
      <c r="M42" s="16">
        <f>L42-K42</f>
        <v/>
      </c>
      <c r="N42" s="15" t="inlineStr">
        <is>
          <t>refer</t>
        </is>
      </c>
      <c r="O42" s="15" t="inlineStr">
        <is>
          <t>indicative</t>
        </is>
      </c>
    </row>
    <row r="43">
      <c r="A43" s="3" t="inlineStr">
        <is>
          <t>2025-11-28</t>
        </is>
      </c>
      <c r="B43" s="3" t="inlineStr">
        <is>
          <t>0c045e80-de77-59fb-816a-6e0fdba52bed</t>
        </is>
      </c>
      <c r="C43" s="3" t="inlineStr">
        <is>
          <t>ME</t>
        </is>
      </c>
      <c r="D43" s="3" t="inlineStr">
        <is>
          <t>2014 BMW M8 Competition</t>
        </is>
      </c>
      <c r="E43" s="3" t="inlineStr">
        <is>
          <t>01 Luxury Sedan/SUV</t>
        </is>
      </c>
      <c r="F43" s="13" t="n">
        <v>455000</v>
      </c>
      <c r="G43" s="14" t="n">
        <v>0.75</v>
      </c>
      <c r="H43" s="14" t="n">
        <v>1.08</v>
      </c>
      <c r="I43" s="14" t="n">
        <v>0.9194</v>
      </c>
      <c r="J43" s="14" t="n">
        <v>0.53</v>
      </c>
      <c r="K43" s="13">
        <f>ROUND(F43/100*G43*H43*I43/J43,2)</f>
        <v/>
      </c>
      <c r="L43" s="13" t="n">
        <v>6393.3</v>
      </c>
      <c r="M43" s="13">
        <f>L43-K43</f>
        <v/>
      </c>
      <c r="N43" s="3" t="inlineStr">
        <is>
          <t>bind</t>
        </is>
      </c>
      <c r="O43" s="3" t="inlineStr">
        <is>
          <t>bound</t>
        </is>
      </c>
    </row>
    <row r="44">
      <c r="A44" s="15" t="inlineStr">
        <is>
          <t>2025-11-26</t>
        </is>
      </c>
      <c r="B44" s="15" t="inlineStr">
        <is>
          <t>bbf3714c-2f20-5685-89b0-1937ad24e9c8</t>
        </is>
      </c>
      <c r="C44" s="15" t="inlineStr">
        <is>
          <t>NJ</t>
        </is>
      </c>
      <c r="D44" s="15" t="inlineStr">
        <is>
          <t>1959 Lamborghini Huracan EVO</t>
        </is>
      </c>
      <c r="E44" s="15" t="inlineStr">
        <is>
          <t>03 Supercar</t>
        </is>
      </c>
      <c r="F44" s="16" t="n">
        <v>1025000</v>
      </c>
      <c r="G44" s="17" t="n">
        <v>0.8</v>
      </c>
      <c r="H44" s="17" t="n">
        <v>0.91</v>
      </c>
      <c r="I44" s="17" t="n">
        <v>0.9194</v>
      </c>
      <c r="J44" s="17" t="n">
        <v>0.53</v>
      </c>
      <c r="K44" s="16">
        <f>ROUND(F44/100*G44*H44*I44/J44,2)</f>
        <v/>
      </c>
      <c r="L44" s="16" t="n">
        <v>12944.46</v>
      </c>
      <c r="M44" s="16">
        <f>L44-K44</f>
        <v/>
      </c>
      <c r="N44" s="15" t="inlineStr">
        <is>
          <t>bind</t>
        </is>
      </c>
      <c r="O44" s="15" t="inlineStr">
        <is>
          <t>bound</t>
        </is>
      </c>
    </row>
    <row r="45">
      <c r="A45" s="3" t="inlineStr">
        <is>
          <t>2025-11-23</t>
        </is>
      </c>
      <c r="B45" s="3" t="inlineStr">
        <is>
          <t>ecf4ecb5-75ea-5240-867c-f484dc8583a8</t>
        </is>
      </c>
      <c r="C45" s="3" t="inlineStr">
        <is>
          <t>CA</t>
        </is>
      </c>
      <c r="D45" s="3" t="inlineStr">
        <is>
          <t>2021 Aston Martin DB12</t>
        </is>
      </c>
      <c r="E45" s="3" t="inlineStr">
        <is>
          <t>01 Luxury Sedan/SUV</t>
        </is>
      </c>
      <c r="F45" s="13" t="n">
        <v>380000</v>
      </c>
      <c r="G45" s="14" t="n">
        <v>0.75</v>
      </c>
      <c r="H45" s="14" t="n">
        <v>1.35</v>
      </c>
      <c r="I45" s="14" t="n">
        <v>0.9194</v>
      </c>
      <c r="J45" s="14" t="n">
        <v>0.53</v>
      </c>
      <c r="K45" s="13">
        <f>ROUND(F45/100*G45*H45*I45/J45,2)</f>
        <v/>
      </c>
      <c r="L45" s="13" t="n">
        <v>6674.32</v>
      </c>
      <c r="M45" s="13">
        <f>L45-K45</f>
        <v/>
      </c>
      <c r="N45" s="3" t="inlineStr">
        <is>
          <t>bind</t>
        </is>
      </c>
      <c r="O45" s="3" t="inlineStr">
        <is>
          <t>bound</t>
        </is>
      </c>
    </row>
    <row r="46">
      <c r="A46" s="15" t="inlineStr">
        <is>
          <t>2025-11-11</t>
        </is>
      </c>
      <c r="B46" s="15" t="inlineStr">
        <is>
          <t>dc70691d-867e-57c1-868d-9b17d0503423</t>
        </is>
      </c>
      <c r="C46" s="15" t="inlineStr">
        <is>
          <t>NY</t>
        </is>
      </c>
      <c r="D46" s="15" t="inlineStr">
        <is>
          <t>1975 Ferrari SF90 Stradale</t>
        </is>
      </c>
      <c r="E46" s="15" t="inlineStr">
        <is>
          <t>03 Supercar</t>
        </is>
      </c>
      <c r="F46" s="16" t="n">
        <v>1720000</v>
      </c>
      <c r="G46" s="17" t="n">
        <v>0.8</v>
      </c>
      <c r="H46" s="17" t="n">
        <v>1.28</v>
      </c>
      <c r="I46" s="17" t="n">
        <v>0.9194</v>
      </c>
      <c r="J46" s="17" t="n">
        <v>0.53</v>
      </c>
      <c r="K46" s="16">
        <f>ROUND(F46/100*G46*H46*I46/J46,2)</f>
        <v/>
      </c>
      <c r="L46" s="16" t="n">
        <v>30553.22</v>
      </c>
      <c r="M46" s="16">
        <f>L46-K46</f>
        <v/>
      </c>
      <c r="N46" s="15" t="inlineStr">
        <is>
          <t>bind</t>
        </is>
      </c>
      <c r="O46" s="15" t="inlineStr">
        <is>
          <t>bound</t>
        </is>
      </c>
    </row>
    <row r="47">
      <c r="A47" s="3" t="inlineStr">
        <is>
          <t>2025-11-08</t>
        </is>
      </c>
      <c r="B47" s="3" t="inlineStr">
        <is>
          <t>91e78a89-f42d-506c-ac1d-c6424cf399b2</t>
        </is>
      </c>
      <c r="C47" s="3" t="inlineStr">
        <is>
          <t>NM</t>
        </is>
      </c>
      <c r="D47" s="3" t="inlineStr">
        <is>
          <t>1957 BMW M8 Competition</t>
        </is>
      </c>
      <c r="E47" s="3" t="inlineStr">
        <is>
          <t>01 Luxury Sedan/SUV</t>
        </is>
      </c>
      <c r="F47" s="13" t="n">
        <v>160000</v>
      </c>
      <c r="G47" s="14" t="n">
        <v>0.92</v>
      </c>
      <c r="H47" s="14" t="n">
        <v>1.28</v>
      </c>
      <c r="I47" s="14" t="n">
        <v>0.9194</v>
      </c>
      <c r="J47" s="14" t="n">
        <v>0.53</v>
      </c>
      <c r="K47" s="13">
        <f>ROUND(F47/100*G47*H47*I47/J47,2)</f>
        <v/>
      </c>
      <c r="L47" s="13" t="n">
        <v>3268.49</v>
      </c>
      <c r="M47" s="13">
        <f>L47-K47</f>
        <v/>
      </c>
      <c r="N47" s="3" t="inlineStr">
        <is>
          <t>bind</t>
        </is>
      </c>
      <c r="O47" s="3" t="inlineStr">
        <is>
          <t>bound</t>
        </is>
      </c>
    </row>
    <row r="48">
      <c r="A48" s="15" t="inlineStr">
        <is>
          <t>2025-11-14</t>
        </is>
      </c>
      <c r="B48" s="15" t="inlineStr">
        <is>
          <t>6a6c56d6-a975-57a5-bc78-abb23e67bf15</t>
        </is>
      </c>
      <c r="C48" s="15" t="inlineStr">
        <is>
          <t>MI</t>
        </is>
      </c>
      <c r="D48" s="15" t="inlineStr">
        <is>
          <t>1975 Singer 911 Reimagined</t>
        </is>
      </c>
      <c r="E48" s="15" t="inlineStr">
        <is>
          <t>11 Restomod/Coachbuilt</t>
        </is>
      </c>
      <c r="F48" s="16" t="n">
        <v>395000</v>
      </c>
      <c r="G48" s="17" t="n">
        <v>0.88</v>
      </c>
      <c r="H48" s="17" t="n">
        <v>1.55</v>
      </c>
      <c r="I48" s="17" t="n">
        <v>0.9194</v>
      </c>
      <c r="J48" s="17" t="n">
        <v>0.53</v>
      </c>
      <c r="K48" s="16">
        <f>ROUND(F48/100*G48*H48*I48/J48,2)</f>
        <v/>
      </c>
      <c r="L48" s="16" t="n">
        <v>9346.309999999999</v>
      </c>
      <c r="M48" s="16">
        <f>L48-K48</f>
        <v/>
      </c>
      <c r="N48" s="15" t="inlineStr">
        <is>
          <t>decline</t>
        </is>
      </c>
      <c r="O48" s="15" t="inlineStr">
        <is>
          <t>indicative</t>
        </is>
      </c>
    </row>
    <row r="49">
      <c r="A49" s="3" t="inlineStr">
        <is>
          <t>2025-11-01</t>
        </is>
      </c>
      <c r="B49" s="3" t="inlineStr">
        <is>
          <t>80acd57c-2a06-5802-af0a-079c068b662b</t>
        </is>
      </c>
      <c r="C49" s="3" t="inlineStr">
        <is>
          <t>KY</t>
        </is>
      </c>
      <c r="D49" s="3" t="inlineStr">
        <is>
          <t>2003 BMW M8 Competition</t>
        </is>
      </c>
      <c r="E49" s="3" t="inlineStr">
        <is>
          <t>01 Luxury Sedan/SUV</t>
        </is>
      </c>
      <c r="F49" s="13" t="n">
        <v>310000</v>
      </c>
      <c r="G49" s="14" t="n">
        <v>0.75</v>
      </c>
      <c r="H49" s="14" t="n">
        <v>1.34</v>
      </c>
      <c r="I49" s="14" t="n">
        <v>0.9194</v>
      </c>
      <c r="J49" s="14" t="n">
        <v>0.53</v>
      </c>
      <c r="K49" s="13">
        <f>ROUND(F49/100*G49*H49*I49/J49,2)</f>
        <v/>
      </c>
      <c r="L49" s="13" t="n">
        <v>5404.51</v>
      </c>
      <c r="M49" s="13">
        <f>L49-K49</f>
        <v/>
      </c>
      <c r="N49" s="3" t="inlineStr">
        <is>
          <t>decline</t>
        </is>
      </c>
      <c r="O49" s="3" t="inlineStr">
        <is>
          <t>indicative</t>
        </is>
      </c>
    </row>
    <row r="50">
      <c r="A50" s="15" t="inlineStr">
        <is>
          <t>2025-11-17</t>
        </is>
      </c>
      <c r="B50" s="15" t="inlineStr">
        <is>
          <t>94f5c6e0-a327-5c73-ba8a-353919779438</t>
        </is>
      </c>
      <c r="C50" s="15" t="inlineStr">
        <is>
          <t>NC</t>
        </is>
      </c>
      <c r="D50" s="15" t="inlineStr">
        <is>
          <t>1983 Maserati GranTurismo</t>
        </is>
      </c>
      <c r="E50" s="15" t="inlineStr">
        <is>
          <t>01 Luxury Sedan/SUV</t>
        </is>
      </c>
      <c r="F50" s="16" t="n">
        <v>525000</v>
      </c>
      <c r="G50" s="17" t="n">
        <v>0.65</v>
      </c>
      <c r="H50" s="17" t="n">
        <v>1.15</v>
      </c>
      <c r="I50" s="17" t="n">
        <v>0.9194</v>
      </c>
      <c r="J50" s="17" t="n">
        <v>0.53</v>
      </c>
      <c r="K50" s="16">
        <f>ROUND(F50/100*G50*H50*I50/J50,2)</f>
        <v/>
      </c>
      <c r="L50" s="16" t="n">
        <v>6807.68</v>
      </c>
      <c r="M50" s="16">
        <f>L50-K50</f>
        <v/>
      </c>
      <c r="N50" s="15" t="inlineStr">
        <is>
          <t>bind</t>
        </is>
      </c>
      <c r="O50" s="15" t="inlineStr">
        <is>
          <t>bound</t>
        </is>
      </c>
    </row>
    <row r="51">
      <c r="A51" s="3" t="inlineStr">
        <is>
          <t>2025-11-15</t>
        </is>
      </c>
      <c r="B51" s="3" t="inlineStr">
        <is>
          <t>917a3e38-0a67-5a2d-8b49-d0e0bc55471f</t>
        </is>
      </c>
      <c r="C51" s="3" t="inlineStr">
        <is>
          <t>WV</t>
        </is>
      </c>
      <c r="D51" s="3" t="inlineStr">
        <is>
          <t>1977 Icon Derelict</t>
        </is>
      </c>
      <c r="E51" s="3" t="inlineStr">
        <is>
          <t>11 Restomod/Coachbuilt</t>
        </is>
      </c>
      <c r="F51" s="13" t="n">
        <v>785000</v>
      </c>
      <c r="G51" s="14" t="n">
        <v>0.78</v>
      </c>
      <c r="H51" s="14" t="n">
        <v>1.33</v>
      </c>
      <c r="I51" s="14" t="n">
        <v>0.9194</v>
      </c>
      <c r="J51" s="14" t="n">
        <v>0.53</v>
      </c>
      <c r="K51" s="13">
        <f>ROUND(F51/100*G51*H51*I51/J51,2)</f>
        <v/>
      </c>
      <c r="L51" s="13" t="n">
        <v>14126.82</v>
      </c>
      <c r="M51" s="13">
        <f>L51-K51</f>
        <v/>
      </c>
      <c r="N51" s="3" t="inlineStr">
        <is>
          <t>bind</t>
        </is>
      </c>
      <c r="O51" s="3" t="inlineStr">
        <is>
          <t>bound</t>
        </is>
      </c>
    </row>
    <row r="52">
      <c r="A52" s="15" t="inlineStr">
        <is>
          <t>2025-11-30</t>
        </is>
      </c>
      <c r="B52" s="15" t="inlineStr">
        <is>
          <t>86217f5e-3fe2-5cda-91a5-02e46d25584d</t>
        </is>
      </c>
      <c r="C52" s="15" t="inlineStr">
        <is>
          <t>MN</t>
        </is>
      </c>
      <c r="D52" s="15" t="inlineStr">
        <is>
          <t>1975 Lamborghini Huracan EVO</t>
        </is>
      </c>
      <c r="E52" s="15" t="inlineStr">
        <is>
          <t>03 Supercar</t>
        </is>
      </c>
      <c r="F52" s="16" t="n">
        <v>1345000</v>
      </c>
      <c r="G52" s="17" t="n">
        <v>0.8</v>
      </c>
      <c r="H52" s="17" t="n">
        <v>1.32</v>
      </c>
      <c r="I52" s="17" t="n">
        <v>0.9194</v>
      </c>
      <c r="J52" s="17" t="n">
        <v>0.53</v>
      </c>
      <c r="K52" s="16">
        <f>ROUND(F52/100*G52*H52*I52/J52,2)</f>
        <v/>
      </c>
      <c r="L52" s="16" t="n">
        <v>24638.53</v>
      </c>
      <c r="M52" s="16">
        <f>L52-K52</f>
        <v/>
      </c>
      <c r="N52" s="15" t="inlineStr">
        <is>
          <t>bind</t>
        </is>
      </c>
      <c r="O52" s="15" t="inlineStr">
        <is>
          <t>bound</t>
        </is>
      </c>
    </row>
    <row r="53">
      <c r="A53" s="3" t="inlineStr">
        <is>
          <t>2025-11-21</t>
        </is>
      </c>
      <c r="B53" s="3" t="inlineStr">
        <is>
          <t>35004c5c-b795-5803-9e05-16c6f8bf1f0d</t>
        </is>
      </c>
      <c r="C53" s="3" t="inlineStr">
        <is>
          <t>PA</t>
        </is>
      </c>
      <c r="D53" s="3" t="inlineStr">
        <is>
          <t>2024 Maserati GranTurismo</t>
        </is>
      </c>
      <c r="E53" s="3" t="inlineStr">
        <is>
          <t>01 Luxury Sedan/SUV</t>
        </is>
      </c>
      <c r="F53" s="13" t="n">
        <v>520000</v>
      </c>
      <c r="G53" s="14" t="n">
        <v>0.65</v>
      </c>
      <c r="H53" s="14" t="n">
        <v>1</v>
      </c>
      <c r="I53" s="14" t="n">
        <v>0.9194</v>
      </c>
      <c r="J53" s="14" t="n">
        <v>0.53</v>
      </c>
      <c r="K53" s="13">
        <f>ROUND(F53/100*G53*H53*I53/J53,2)</f>
        <v/>
      </c>
      <c r="L53" s="13" t="n">
        <v>5863.34</v>
      </c>
      <c r="M53" s="13">
        <f>L53-K53</f>
        <v/>
      </c>
      <c r="N53" s="3" t="inlineStr">
        <is>
          <t>refer</t>
        </is>
      </c>
      <c r="O53" s="3" t="inlineStr">
        <is>
          <t>indicative</t>
        </is>
      </c>
    </row>
    <row r="54">
      <c r="A54" s="15" t="inlineStr">
        <is>
          <t>2025-11-26</t>
        </is>
      </c>
      <c r="B54" s="15" t="inlineStr">
        <is>
          <t>22064aff-056d-56df-8bdd-57451a4d6a3d</t>
        </is>
      </c>
      <c r="C54" s="15" t="inlineStr">
        <is>
          <t>SC</t>
        </is>
      </c>
      <c r="D54" s="15" t="inlineStr">
        <is>
          <t>2007 Bentley Continental GT</t>
        </is>
      </c>
      <c r="E54" s="15" t="inlineStr">
        <is>
          <t>01 Luxury Sedan/SUV</t>
        </is>
      </c>
      <c r="F54" s="16" t="n">
        <v>295000</v>
      </c>
      <c r="G54" s="17" t="n">
        <v>0.75</v>
      </c>
      <c r="H54" s="17" t="n">
        <v>1.24</v>
      </c>
      <c r="I54" s="17" t="n">
        <v>0.9194</v>
      </c>
      <c r="J54" s="17" t="n">
        <v>0.53</v>
      </c>
      <c r="K54" s="16">
        <f>ROUND(F54/100*G54*H54*I54/J54,2)</f>
        <v/>
      </c>
      <c r="L54" s="16" t="n">
        <v>4759.2</v>
      </c>
      <c r="M54" s="16">
        <f>L54-K54</f>
        <v/>
      </c>
      <c r="N54" s="15" t="inlineStr">
        <is>
          <t>refer</t>
        </is>
      </c>
      <c r="O54" s="15" t="inlineStr">
        <is>
          <t>indicative</t>
        </is>
      </c>
    </row>
    <row r="55">
      <c r="A55" s="3" t="inlineStr">
        <is>
          <t>2025-11-02</t>
        </is>
      </c>
      <c r="B55" s="3" t="inlineStr">
        <is>
          <t>e7e6ae1f-c150-529f-9581-4091d0275fbf</t>
        </is>
      </c>
      <c r="C55" s="3" t="inlineStr">
        <is>
          <t>IN</t>
        </is>
      </c>
      <c r="D55" s="3" t="inlineStr">
        <is>
          <t>1990 Aston Martin DB12</t>
        </is>
      </c>
      <c r="E55" s="3" t="inlineStr">
        <is>
          <t>01 Luxury Sedan/SUV</t>
        </is>
      </c>
      <c r="F55" s="13" t="n">
        <v>185000</v>
      </c>
      <c r="G55" s="14" t="n">
        <v>0.92</v>
      </c>
      <c r="H55" s="14" t="n">
        <v>1.23</v>
      </c>
      <c r="I55" s="14" t="n">
        <v>0.9194</v>
      </c>
      <c r="J55" s="14" t="n">
        <v>0.53</v>
      </c>
      <c r="K55" s="13">
        <f>ROUND(F55/100*G55*H55*I55/J55,2)</f>
        <v/>
      </c>
      <c r="L55" s="13" t="n">
        <v>3631.56</v>
      </c>
      <c r="M55" s="13">
        <f>L55-K55</f>
        <v/>
      </c>
      <c r="N55" s="3" t="inlineStr">
        <is>
          <t>decline</t>
        </is>
      </c>
      <c r="O55" s="3" t="inlineStr">
        <is>
          <t>indicative</t>
        </is>
      </c>
    </row>
    <row r="56">
      <c r="A56" s="15" t="inlineStr">
        <is>
          <t>2025-11-25</t>
        </is>
      </c>
      <c r="B56" s="15" t="inlineStr">
        <is>
          <t>45d8bc06-df83-5bc7-9884-13b1158498fe</t>
        </is>
      </c>
      <c r="C56" s="15" t="inlineStr">
        <is>
          <t>AR</t>
        </is>
      </c>
      <c r="D56" s="15" t="inlineStr">
        <is>
          <t>1972 Bentley Continental GT</t>
        </is>
      </c>
      <c r="E56" s="15" t="inlineStr">
        <is>
          <t>01 Luxury Sedan/SUV</t>
        </is>
      </c>
      <c r="F56" s="16" t="n">
        <v>870000</v>
      </c>
      <c r="G56" s="17" t="n">
        <v>0.65</v>
      </c>
      <c r="H56" s="17" t="n">
        <v>1.38</v>
      </c>
      <c r="I56" s="17" t="n">
        <v>0.9194</v>
      </c>
      <c r="J56" s="17" t="n">
        <v>0.53</v>
      </c>
      <c r="K56" s="16">
        <f>ROUND(F56/100*G56*H56*I56/J56,2)</f>
        <v/>
      </c>
      <c r="L56" s="16" t="n">
        <v>13537.56</v>
      </c>
      <c r="M56" s="16">
        <f>L56-K56</f>
        <v/>
      </c>
      <c r="N56" s="15" t="inlineStr">
        <is>
          <t>decline</t>
        </is>
      </c>
      <c r="O56" s="15" t="inlineStr">
        <is>
          <t>indicative</t>
        </is>
      </c>
    </row>
    <row r="57">
      <c r="A57" s="3" t="inlineStr">
        <is>
          <t>2025-11-09</t>
        </is>
      </c>
      <c r="B57" s="3" t="inlineStr">
        <is>
          <t>390ccbfa-eb01-571c-ae34-8fec69093241</t>
        </is>
      </c>
      <c r="C57" s="3" t="inlineStr">
        <is>
          <t>KS</t>
        </is>
      </c>
      <c r="D57" s="3" t="inlineStr">
        <is>
          <t>2009 BMW M8 Competition</t>
        </is>
      </c>
      <c r="E57" s="3" t="inlineStr">
        <is>
          <t>01 Luxury Sedan/SUV</t>
        </is>
      </c>
      <c r="F57" s="13" t="n">
        <v>1505000</v>
      </c>
      <c r="G57" s="14" t="n">
        <v>0.55</v>
      </c>
      <c r="H57" s="14" t="n">
        <v>0.97</v>
      </c>
      <c r="I57" s="14" t="n">
        <v>0.9194</v>
      </c>
      <c r="J57" s="14" t="n">
        <v>0.53</v>
      </c>
      <c r="K57" s="13">
        <f>ROUND(F57/100*G57*H57*I57/J57,2)</f>
        <v/>
      </c>
      <c r="L57" s="13" t="n">
        <v>13928.35</v>
      </c>
      <c r="M57" s="13">
        <f>L57-K57</f>
        <v/>
      </c>
      <c r="N57" s="3" t="inlineStr">
        <is>
          <t>bind</t>
        </is>
      </c>
      <c r="O57" s="3" t="inlineStr">
        <is>
          <t>bound</t>
        </is>
      </c>
    </row>
    <row r="58">
      <c r="A58" s="15" t="inlineStr">
        <is>
          <t>2025-11-04</t>
        </is>
      </c>
      <c r="B58" s="15" t="inlineStr">
        <is>
          <t>9436f48c-3ccb-5f78-82c6-89d9dc5cf3b9</t>
        </is>
      </c>
      <c r="C58" s="15" t="inlineStr">
        <is>
          <t>AR</t>
        </is>
      </c>
      <c r="D58" s="15" t="inlineStr">
        <is>
          <t>1987 Maserati GranTurismo</t>
        </is>
      </c>
      <c r="E58" s="15" t="inlineStr">
        <is>
          <t>01 Luxury Sedan/SUV</t>
        </is>
      </c>
      <c r="F58" s="16" t="n">
        <v>595000</v>
      </c>
      <c r="G58" s="17" t="n">
        <v>0.65</v>
      </c>
      <c r="H58" s="17" t="n">
        <v>1.38</v>
      </c>
      <c r="I58" s="17" t="n">
        <v>0.9194</v>
      </c>
      <c r="J58" s="17" t="n">
        <v>0.53</v>
      </c>
      <c r="K58" s="16">
        <f>ROUND(F58/100*G58*H58*I58/J58,2)</f>
        <v/>
      </c>
      <c r="L58" s="16" t="n">
        <v>9258.440000000001</v>
      </c>
      <c r="M58" s="16">
        <f>L58-K58</f>
        <v/>
      </c>
      <c r="N58" s="15" t="inlineStr">
        <is>
          <t>bind</t>
        </is>
      </c>
      <c r="O58" s="15" t="inlineStr">
        <is>
          <t>bound</t>
        </is>
      </c>
    </row>
    <row r="59">
      <c r="A59" s="3" t="inlineStr">
        <is>
          <t>2025-11-01</t>
        </is>
      </c>
      <c r="B59" s="3" t="inlineStr">
        <is>
          <t>47483761-b870-5737-9584-855d8da4b056</t>
        </is>
      </c>
      <c r="C59" s="3" t="inlineStr">
        <is>
          <t>FL</t>
        </is>
      </c>
      <c r="D59" s="3" t="inlineStr">
        <is>
          <t>1958 Maserati GranTurismo</t>
        </is>
      </c>
      <c r="E59" s="3" t="inlineStr">
        <is>
          <t>01 Luxury Sedan/SUV</t>
        </is>
      </c>
      <c r="F59" s="13" t="n">
        <v>615000</v>
      </c>
      <c r="G59" s="14" t="n">
        <v>0.65</v>
      </c>
      <c r="H59" s="14" t="n">
        <v>1.42</v>
      </c>
      <c r="I59" s="14" t="n">
        <v>0.9194</v>
      </c>
      <c r="J59" s="14" t="n">
        <v>0.53</v>
      </c>
      <c r="K59" s="13">
        <f>ROUND(F59/100*G59*H59*I59/J59,2)</f>
        <v/>
      </c>
      <c r="L59" s="13" t="n">
        <v>9847.030000000001</v>
      </c>
      <c r="M59" s="13">
        <f>L59-K59</f>
        <v/>
      </c>
      <c r="N59" s="3" t="inlineStr">
        <is>
          <t>bind</t>
        </is>
      </c>
      <c r="O59" s="3" t="inlineStr">
        <is>
          <t>bound</t>
        </is>
      </c>
    </row>
    <row r="60">
      <c r="A60" s="15" t="inlineStr">
        <is>
          <t>2025-11-26</t>
        </is>
      </c>
      <c r="B60" s="15" t="inlineStr">
        <is>
          <t>c02818fd-335d-552f-9315-25c67edf48b1</t>
        </is>
      </c>
      <c r="C60" s="15" t="inlineStr">
        <is>
          <t>WV</t>
        </is>
      </c>
      <c r="D60" s="15" t="inlineStr">
        <is>
          <t>1983 Porsche 911 Turbo S</t>
        </is>
      </c>
      <c r="E60" s="15" t="inlineStr">
        <is>
          <t>01 Luxury Sedan/SUV</t>
        </is>
      </c>
      <c r="F60" s="16" t="n">
        <v>680000</v>
      </c>
      <c r="G60" s="17" t="n">
        <v>0.65</v>
      </c>
      <c r="H60" s="17" t="n">
        <v>1.33</v>
      </c>
      <c r="I60" s="17" t="n">
        <v>0.9194</v>
      </c>
      <c r="J60" s="17" t="n">
        <v>0.53</v>
      </c>
      <c r="K60" s="16">
        <f>ROUND(F60/100*G60*H60*I60/J60,2)</f>
        <v/>
      </c>
      <c r="L60" s="16" t="n">
        <v>10197.71</v>
      </c>
      <c r="M60" s="16">
        <f>L60-K60</f>
        <v/>
      </c>
      <c r="N60" s="15" t="inlineStr">
        <is>
          <t>bind</t>
        </is>
      </c>
      <c r="O60" s="15" t="inlineStr">
        <is>
          <t>bound</t>
        </is>
      </c>
    </row>
    <row r="61">
      <c r="A61" s="3" t="inlineStr">
        <is>
          <t>2025-11-17</t>
        </is>
      </c>
      <c r="B61" s="3" t="inlineStr">
        <is>
          <t>ccb3cdef-4627-5588-b0f0-c2108cf5ed7f</t>
        </is>
      </c>
      <c r="C61" s="3" t="inlineStr">
        <is>
          <t>WV</t>
        </is>
      </c>
      <c r="D61" s="3" t="inlineStr">
        <is>
          <t>1958 Porsche 911 Turbo S</t>
        </is>
      </c>
      <c r="E61" s="3" t="inlineStr">
        <is>
          <t>01 Luxury Sedan/SUV</t>
        </is>
      </c>
      <c r="F61" s="13" t="n">
        <v>550000</v>
      </c>
      <c r="G61" s="14" t="n">
        <v>0.65</v>
      </c>
      <c r="H61" s="14" t="n">
        <v>1.33</v>
      </c>
      <c r="I61" s="14" t="n">
        <v>0.9194</v>
      </c>
      <c r="J61" s="14" t="n">
        <v>0.53</v>
      </c>
      <c r="K61" s="13">
        <f>ROUND(F61/100*G61*H61*I61/J61,2)</f>
        <v/>
      </c>
      <c r="L61" s="13" t="n">
        <v>8248.15</v>
      </c>
      <c r="M61" s="13">
        <f>L61-K61</f>
        <v/>
      </c>
      <c r="N61" s="3" t="inlineStr">
        <is>
          <t>bind</t>
        </is>
      </c>
      <c r="O61" s="3" t="inlineStr">
        <is>
          <t>bound</t>
        </is>
      </c>
    </row>
    <row r="62">
      <c r="A62" s="15" t="inlineStr">
        <is>
          <t>2025-11-05</t>
        </is>
      </c>
      <c r="B62" s="15" t="inlineStr">
        <is>
          <t>cf9d9f5d-5455-5733-9acd-d0b182e66815</t>
        </is>
      </c>
      <c r="C62" s="15" t="inlineStr">
        <is>
          <t>OR</t>
        </is>
      </c>
      <c r="D62" s="15" t="inlineStr">
        <is>
          <t>1978 Mercedes-Benz AMG GT</t>
        </is>
      </c>
      <c r="E62" s="15" t="inlineStr">
        <is>
          <t>01 Luxury Sedan/SUV</t>
        </is>
      </c>
      <c r="F62" s="16" t="n">
        <v>360000</v>
      </c>
      <c r="G62" s="17" t="n">
        <v>0.75</v>
      </c>
      <c r="H62" s="17" t="n">
        <v>1.13</v>
      </c>
      <c r="I62" s="17" t="n">
        <v>0.9194</v>
      </c>
      <c r="J62" s="17" t="n">
        <v>0.53</v>
      </c>
      <c r="K62" s="16">
        <f>ROUND(F62/100*G62*H62*I62/J62,2)</f>
        <v/>
      </c>
      <c r="L62" s="16" t="n">
        <v>5292.62</v>
      </c>
      <c r="M62" s="16">
        <f>L62-K62</f>
        <v/>
      </c>
      <c r="N62" s="15" t="inlineStr">
        <is>
          <t>bind</t>
        </is>
      </c>
      <c r="O62" s="15" t="inlineStr">
        <is>
          <t>bound</t>
        </is>
      </c>
    </row>
    <row r="63">
      <c r="A63" s="3" t="inlineStr">
        <is>
          <t>2025-11-28</t>
        </is>
      </c>
      <c r="B63" s="3" t="inlineStr">
        <is>
          <t>b8ac02fa-207c-50d7-86e7-e9ae6c7470e3</t>
        </is>
      </c>
      <c r="C63" s="3" t="inlineStr">
        <is>
          <t>NY</t>
        </is>
      </c>
      <c r="D63" s="3" t="inlineStr">
        <is>
          <t>2000 BMW M8 Competition</t>
        </is>
      </c>
      <c r="E63" s="3" t="inlineStr">
        <is>
          <t>01 Luxury Sedan/SUV</t>
        </is>
      </c>
      <c r="F63" s="13" t="n">
        <v>1600000</v>
      </c>
      <c r="G63" s="14" t="n">
        <v>0.55</v>
      </c>
      <c r="H63" s="14" t="n">
        <v>1.28</v>
      </c>
      <c r="I63" s="14" t="n">
        <v>0.9194</v>
      </c>
      <c r="J63" s="14" t="n">
        <v>0.53</v>
      </c>
      <c r="K63" s="13">
        <f>ROUND(F63/100*G63*H63*I63/J63,2)</f>
        <v/>
      </c>
      <c r="L63" s="13" t="n">
        <v>19539.85</v>
      </c>
      <c r="M63" s="13">
        <f>L63-K63</f>
        <v/>
      </c>
      <c r="N63" s="3" t="inlineStr">
        <is>
          <t>bind</t>
        </is>
      </c>
      <c r="O63" s="3" t="inlineStr">
        <is>
          <t>bound</t>
        </is>
      </c>
    </row>
    <row r="64">
      <c r="A64" s="15" t="inlineStr">
        <is>
          <t>2025-11-07</t>
        </is>
      </c>
      <c r="B64" s="15" t="inlineStr">
        <is>
          <t>d9dc02a3-0b68-5cfe-bb23-b5f05d1eff29</t>
        </is>
      </c>
      <c r="C64" s="15" t="inlineStr">
        <is>
          <t>LA</t>
        </is>
      </c>
      <c r="D64" s="15" t="inlineStr">
        <is>
          <t>1963 Mercedes-Benz AMG GT</t>
        </is>
      </c>
      <c r="E64" s="15" t="inlineStr">
        <is>
          <t>01 Luxury Sedan/SUV</t>
        </is>
      </c>
      <c r="F64" s="16" t="n">
        <v>720000</v>
      </c>
      <c r="G64" s="17" t="n">
        <v>0.65</v>
      </c>
      <c r="H64" s="17" t="n">
        <v>1.21</v>
      </c>
      <c r="I64" s="17" t="n">
        <v>0.9194</v>
      </c>
      <c r="J64" s="17" t="n">
        <v>0.53</v>
      </c>
      <c r="K64" s="16">
        <f>ROUND(F64/100*G64*H64*I64/J64,2)</f>
        <v/>
      </c>
      <c r="L64" s="16" t="n">
        <v>9823.360000000001</v>
      </c>
      <c r="M64" s="16">
        <f>L64-K64</f>
        <v/>
      </c>
      <c r="N64" s="15" t="inlineStr">
        <is>
          <t>decline</t>
        </is>
      </c>
      <c r="O64" s="15" t="inlineStr">
        <is>
          <t>indicative</t>
        </is>
      </c>
    </row>
    <row r="65">
      <c r="A65" s="3" t="inlineStr">
        <is>
          <t>2025-11-25</t>
        </is>
      </c>
      <c r="B65" s="3" t="inlineStr">
        <is>
          <t>caa92dec-9f4f-5235-962e-759b5229f4be</t>
        </is>
      </c>
      <c r="C65" s="3" t="inlineStr">
        <is>
          <t>FL</t>
        </is>
      </c>
      <c r="D65" s="3" t="inlineStr">
        <is>
          <t>1975 Maserati GranTurismo</t>
        </is>
      </c>
      <c r="E65" s="3" t="inlineStr">
        <is>
          <t>01 Luxury Sedan/SUV</t>
        </is>
      </c>
      <c r="F65" s="13" t="n">
        <v>545000</v>
      </c>
      <c r="G65" s="14" t="n">
        <v>0.65</v>
      </c>
      <c r="H65" s="14" t="n">
        <v>1.42</v>
      </c>
      <c r="I65" s="14" t="n">
        <v>0.9194</v>
      </c>
      <c r="J65" s="14" t="n">
        <v>0.53</v>
      </c>
      <c r="K65" s="13">
        <f>ROUND(F65/100*G65*H65*I65/J65,2)</f>
        <v/>
      </c>
      <c r="L65" s="13" t="n">
        <v>8726.24</v>
      </c>
      <c r="M65" s="13">
        <f>L65-K65</f>
        <v/>
      </c>
      <c r="N65" s="3" t="inlineStr">
        <is>
          <t>decline</t>
        </is>
      </c>
      <c r="O65" s="3" t="inlineStr">
        <is>
          <t>indicative</t>
        </is>
      </c>
    </row>
    <row r="66">
      <c r="A66" s="15" t="inlineStr">
        <is>
          <t>2025-11-26</t>
        </is>
      </c>
      <c r="B66" s="15" t="inlineStr">
        <is>
          <t>94d4a763-d626-50c1-b6e0-dee95a9156d1</t>
        </is>
      </c>
      <c r="C66" s="15" t="inlineStr">
        <is>
          <t>IL</t>
        </is>
      </c>
      <c r="D66" s="15" t="inlineStr">
        <is>
          <t>1983 Lamborghini Huracan EVO</t>
        </is>
      </c>
      <c r="E66" s="15" t="inlineStr">
        <is>
          <t>03 Supercar</t>
        </is>
      </c>
      <c r="F66" s="16" t="n">
        <v>530000</v>
      </c>
      <c r="G66" s="17" t="n">
        <v>0.95</v>
      </c>
      <c r="H66" s="17" t="n">
        <v>1.36</v>
      </c>
      <c r="I66" s="17" t="n">
        <v>0.9194</v>
      </c>
      <c r="J66" s="17" t="n">
        <v>0.53</v>
      </c>
      <c r="K66" s="16">
        <f>ROUND(F66/100*G66*H66*I66/J66,2)</f>
        <v/>
      </c>
      <c r="L66" s="16" t="n">
        <v>11878.65</v>
      </c>
      <c r="M66" s="16">
        <f>L66-K66</f>
        <v/>
      </c>
      <c r="N66" s="15" t="inlineStr">
        <is>
          <t>decline</t>
        </is>
      </c>
      <c r="O66" s="15" t="inlineStr">
        <is>
          <t>indicative</t>
        </is>
      </c>
    </row>
    <row r="67">
      <c r="A67" s="3" t="inlineStr">
        <is>
          <t>2025-11-16</t>
        </is>
      </c>
      <c r="B67" s="3" t="inlineStr">
        <is>
          <t>d9ac7048-3176-592a-b9e3-f3cbc837e3c5</t>
        </is>
      </c>
      <c r="C67" s="3" t="inlineStr">
        <is>
          <t>PA</t>
        </is>
      </c>
      <c r="D67" s="3" t="inlineStr">
        <is>
          <t>1975 Porsche 911 Turbo S</t>
        </is>
      </c>
      <c r="E67" s="3" t="inlineStr">
        <is>
          <t>01 Luxury Sedan/SUV</t>
        </is>
      </c>
      <c r="F67" s="13" t="n">
        <v>540000</v>
      </c>
      <c r="G67" s="14" t="n">
        <v>0.65</v>
      </c>
      <c r="H67" s="14" t="n">
        <v>1</v>
      </c>
      <c r="I67" s="14" t="n">
        <v>0.9194</v>
      </c>
      <c r="J67" s="14" t="n">
        <v>0.53</v>
      </c>
      <c r="K67" s="13">
        <f>ROUND(F67/100*G67*H67*I67/J67,2)</f>
        <v/>
      </c>
      <c r="L67" s="13" t="n">
        <v>6088.86</v>
      </c>
      <c r="M67" s="13">
        <f>L67-K67</f>
        <v/>
      </c>
      <c r="N67" s="3" t="inlineStr">
        <is>
          <t>bind</t>
        </is>
      </c>
      <c r="O67" s="3" t="inlineStr">
        <is>
          <t>bound</t>
        </is>
      </c>
    </row>
    <row r="68">
      <c r="A68" s="15" t="inlineStr">
        <is>
          <t>2025-11-25</t>
        </is>
      </c>
      <c r="B68" s="15" t="inlineStr">
        <is>
          <t>68eebf0d-4803-5432-a610-20945e755634</t>
        </is>
      </c>
      <c r="C68" s="15" t="inlineStr">
        <is>
          <t>WA</t>
        </is>
      </c>
      <c r="D68" s="15" t="inlineStr">
        <is>
          <t>1970 Jaguar E-Type Series 1</t>
        </is>
      </c>
      <c r="E68" s="15" t="inlineStr">
        <is>
          <t>07 Post-War Classic (1946-1972)</t>
        </is>
      </c>
      <c r="F68" s="16" t="n">
        <v>425000</v>
      </c>
      <c r="G68" s="17" t="n">
        <v>0.48</v>
      </c>
      <c r="H68" s="17" t="n">
        <v>0.96</v>
      </c>
      <c r="I68" s="17" t="n">
        <v>0.9194</v>
      </c>
      <c r="J68" s="17" t="n">
        <v>0.53</v>
      </c>
      <c r="K68" s="16">
        <f>ROUND(F68/100*G68*H68*I68/J68,2)</f>
        <v/>
      </c>
      <c r="L68" s="16" t="n">
        <v>3397.27</v>
      </c>
      <c r="M68" s="16">
        <f>L68-K68</f>
        <v/>
      </c>
      <c r="N68" s="15" t="inlineStr">
        <is>
          <t>bind</t>
        </is>
      </c>
      <c r="O68" s="15" t="inlineStr">
        <is>
          <t>bound</t>
        </is>
      </c>
    </row>
    <row r="69">
      <c r="A69" s="3" t="inlineStr">
        <is>
          <t>2025-11-03</t>
        </is>
      </c>
      <c r="B69" s="3" t="inlineStr">
        <is>
          <t>08e13b89-6770-5067-b9a5-e8e32de027d5</t>
        </is>
      </c>
      <c r="C69" s="3" t="inlineStr">
        <is>
          <t>TX</t>
        </is>
      </c>
      <c r="D69" s="3" t="inlineStr">
        <is>
          <t>2006 Porsche 911 Turbo S</t>
        </is>
      </c>
      <c r="E69" s="3" t="inlineStr">
        <is>
          <t>01 Luxury Sedan/SUV</t>
        </is>
      </c>
      <c r="F69" s="13" t="n">
        <v>505000</v>
      </c>
      <c r="G69" s="14" t="n">
        <v>0.65</v>
      </c>
      <c r="H69" s="14" t="n">
        <v>1.15</v>
      </c>
      <c r="I69" s="14" t="n">
        <v>0.9194</v>
      </c>
      <c r="J69" s="14" t="n">
        <v>0.53</v>
      </c>
      <c r="K69" s="13">
        <f>ROUND(F69/100*G69*H69*I69/J69,2)</f>
        <v/>
      </c>
      <c r="L69" s="13" t="n">
        <v>6548.34</v>
      </c>
      <c r="M69" s="13">
        <f>L69-K69</f>
        <v/>
      </c>
      <c r="N69" s="3" t="inlineStr">
        <is>
          <t>decline</t>
        </is>
      </c>
      <c r="O69" s="3" t="inlineStr">
        <is>
          <t>indicative</t>
        </is>
      </c>
    </row>
    <row r="70">
      <c r="A70" s="15" t="inlineStr">
        <is>
          <t>2025-11-16</t>
        </is>
      </c>
      <c r="B70" s="15" t="inlineStr">
        <is>
          <t>49c5c529-0104-585f-b19c-1e8d52ad87f7</t>
        </is>
      </c>
      <c r="C70" s="15" t="inlineStr">
        <is>
          <t>MI</t>
        </is>
      </c>
      <c r="D70" s="15" t="inlineStr">
        <is>
          <t>1978 Porsche 911 Turbo S</t>
        </is>
      </c>
      <c r="E70" s="15" t="inlineStr">
        <is>
          <t>01 Luxury Sedan/SUV</t>
        </is>
      </c>
      <c r="F70" s="16" t="n">
        <v>910000</v>
      </c>
      <c r="G70" s="17" t="n">
        <v>0.65</v>
      </c>
      <c r="H70" s="17" t="n">
        <v>1.55</v>
      </c>
      <c r="I70" s="17" t="n">
        <v>0.9194</v>
      </c>
      <c r="J70" s="17" t="n">
        <v>0.53</v>
      </c>
      <c r="K70" s="16">
        <f>ROUND(F70/100*G70*H70*I70/J70,2)</f>
        <v/>
      </c>
      <c r="L70" s="16" t="n">
        <v>15904.31</v>
      </c>
      <c r="M70" s="16">
        <f>L70-K70</f>
        <v/>
      </c>
      <c r="N70" s="15" t="inlineStr">
        <is>
          <t>refer</t>
        </is>
      </c>
      <c r="O70" s="15" t="inlineStr">
        <is>
          <t>indicative</t>
        </is>
      </c>
    </row>
    <row r="71">
      <c r="A71" s="3" t="inlineStr">
        <is>
          <t>2025-11-24</t>
        </is>
      </c>
      <c r="B71" s="3" t="inlineStr">
        <is>
          <t>ae8b7ce2-f471-5e14-a59c-c73da9c84d33</t>
        </is>
      </c>
      <c r="C71" s="3" t="inlineStr">
        <is>
          <t>VT</t>
        </is>
      </c>
      <c r="D71" s="3" t="inlineStr">
        <is>
          <t>1985 McLaren 750S</t>
        </is>
      </c>
      <c r="E71" s="3" t="inlineStr">
        <is>
          <t>03 Supercar</t>
        </is>
      </c>
      <c r="F71" s="13" t="n">
        <v>475000</v>
      </c>
      <c r="G71" s="14" t="n">
        <v>1.15</v>
      </c>
      <c r="H71" s="14" t="n">
        <v>1.22</v>
      </c>
      <c r="I71" s="14" t="n">
        <v>0.9194</v>
      </c>
      <c r="J71" s="14" t="n">
        <v>0.53</v>
      </c>
      <c r="K71" s="13">
        <f>ROUND(F71/100*G71*H71*I71/J71,2)</f>
        <v/>
      </c>
      <c r="L71" s="13" t="n">
        <v>11560.59</v>
      </c>
      <c r="M71" s="13">
        <f>L71-K71</f>
        <v/>
      </c>
      <c r="N71" s="3" t="inlineStr">
        <is>
          <t>decline</t>
        </is>
      </c>
      <c r="O71" s="3" t="inlineStr">
        <is>
          <t>indicative</t>
        </is>
      </c>
    </row>
    <row r="72">
      <c r="A72" s="15" t="inlineStr">
        <is>
          <t>2025-11-13</t>
        </is>
      </c>
      <c r="B72" s="15" t="inlineStr">
        <is>
          <t>782016af-8ee7-5152-8682-4a2fd796a7ff</t>
        </is>
      </c>
      <c r="C72" s="15" t="inlineStr">
        <is>
          <t>ID</t>
        </is>
      </c>
      <c r="D72" s="15" t="inlineStr">
        <is>
          <t>1963 Aston Martin DB12</t>
        </is>
      </c>
      <c r="E72" s="15" t="inlineStr">
        <is>
          <t>01 Luxury Sedan/SUV</t>
        </is>
      </c>
      <c r="F72" s="16" t="n">
        <v>485000</v>
      </c>
      <c r="G72" s="17" t="n">
        <v>0.75</v>
      </c>
      <c r="H72" s="17" t="n">
        <v>0.99</v>
      </c>
      <c r="I72" s="17" t="n">
        <v>0.9194</v>
      </c>
      <c r="J72" s="17" t="n">
        <v>0.53</v>
      </c>
      <c r="K72" s="16">
        <f>ROUND(F72/100*G72*H72*I72/J72,2)</f>
        <v/>
      </c>
      <c r="L72" s="16" t="n">
        <v>6246.94</v>
      </c>
      <c r="M72" s="16">
        <f>L72-K72</f>
        <v/>
      </c>
      <c r="N72" s="15" t="inlineStr">
        <is>
          <t>bind</t>
        </is>
      </c>
      <c r="O72" s="15" t="inlineStr">
        <is>
          <t>bound</t>
        </is>
      </c>
    </row>
    <row r="73">
      <c r="A73" s="3" t="inlineStr">
        <is>
          <t>2025-11-02</t>
        </is>
      </c>
      <c r="B73" s="3" t="inlineStr">
        <is>
          <t>50763f0a-049e-51ba-91b8-b6052b254deb</t>
        </is>
      </c>
      <c r="C73" s="3" t="inlineStr">
        <is>
          <t>RI</t>
        </is>
      </c>
      <c r="D73" s="3" t="inlineStr">
        <is>
          <t>1993 Ferrari 296 GTB</t>
        </is>
      </c>
      <c r="E73" s="3" t="inlineStr">
        <is>
          <t>03 Supercar</t>
        </is>
      </c>
      <c r="F73" s="13" t="n">
        <v>405000</v>
      </c>
      <c r="G73" s="14" t="n">
        <v>1.15</v>
      </c>
      <c r="H73" s="14" t="n">
        <v>1.37</v>
      </c>
      <c r="I73" s="14" t="n">
        <v>0.9194</v>
      </c>
      <c r="J73" s="14" t="n">
        <v>0.53</v>
      </c>
      <c r="K73" s="13">
        <f>ROUND(F73/100*G73*H73*I73/J73,2)</f>
        <v/>
      </c>
      <c r="L73" s="13" t="n">
        <v>11068.84</v>
      </c>
      <c r="M73" s="13">
        <f>L73-K73</f>
        <v/>
      </c>
      <c r="N73" s="3" t="inlineStr">
        <is>
          <t>decline</t>
        </is>
      </c>
      <c r="O73" s="3" t="inlineStr">
        <is>
          <t>indicative</t>
        </is>
      </c>
    </row>
    <row r="74">
      <c r="A74" s="15" t="inlineStr">
        <is>
          <t>2025-11-23</t>
        </is>
      </c>
      <c r="B74" s="15" t="inlineStr">
        <is>
          <t>6a6e5cda-67c6-531a-b6cf-6757b6accfac</t>
        </is>
      </c>
      <c r="C74" s="15" t="inlineStr">
        <is>
          <t>TX</t>
        </is>
      </c>
      <c r="D74" s="15" t="inlineStr">
        <is>
          <t>2014 BMW M8 Competition</t>
        </is>
      </c>
      <c r="E74" s="15" t="inlineStr">
        <is>
          <t>01 Luxury Sedan/SUV</t>
        </is>
      </c>
      <c r="F74" s="16" t="n">
        <v>415000</v>
      </c>
      <c r="G74" s="17" t="n">
        <v>0.75</v>
      </c>
      <c r="H74" s="17" t="n">
        <v>1.15</v>
      </c>
      <c r="I74" s="17" t="n">
        <v>0.9194</v>
      </c>
      <c r="J74" s="17" t="n">
        <v>0.53</v>
      </c>
      <c r="K74" s="16">
        <f>ROUND(F74/100*G74*H74*I74/J74,2)</f>
        <v/>
      </c>
      <c r="L74" s="16" t="n">
        <v>6209.2</v>
      </c>
      <c r="M74" s="16">
        <f>L74-K74</f>
        <v/>
      </c>
      <c r="N74" s="15" t="inlineStr">
        <is>
          <t>bind</t>
        </is>
      </c>
      <c r="O74" s="15" t="inlineStr">
        <is>
          <t>bound</t>
        </is>
      </c>
    </row>
    <row r="75">
      <c r="A75" s="3" t="inlineStr">
        <is>
          <t>2025-11-12</t>
        </is>
      </c>
      <c r="B75" s="3" t="inlineStr">
        <is>
          <t>c1100e93-880b-52c8-a168-b85fe42504cf</t>
        </is>
      </c>
      <c r="C75" s="3" t="inlineStr">
        <is>
          <t>FL</t>
        </is>
      </c>
      <c r="D75" s="3" t="inlineStr">
        <is>
          <t>2022 Jaguar E-Type Series 1</t>
        </is>
      </c>
      <c r="E75" s="3" t="inlineStr">
        <is>
          <t>07 Post-War Classic (1946-1972)</t>
        </is>
      </c>
      <c r="F75" s="13" t="n">
        <v>515000</v>
      </c>
      <c r="G75" s="14" t="n">
        <v>0.43</v>
      </c>
      <c r="H75" s="14" t="n">
        <v>1.42</v>
      </c>
      <c r="I75" s="14" t="n">
        <v>0.9194</v>
      </c>
      <c r="J75" s="14" t="n">
        <v>0.53</v>
      </c>
      <c r="K75" s="13">
        <f>ROUND(F75/100*G75*H75*I75/J75,2)</f>
        <v/>
      </c>
      <c r="L75" s="13" t="n">
        <v>5454.97</v>
      </c>
      <c r="M75" s="13">
        <f>L75-K75</f>
        <v/>
      </c>
      <c r="N75" s="3" t="inlineStr">
        <is>
          <t>bind</t>
        </is>
      </c>
      <c r="O75" s="3" t="inlineStr">
        <is>
          <t>bound</t>
        </is>
      </c>
    </row>
    <row r="76">
      <c r="A76" s="15" t="inlineStr">
        <is>
          <t>2025-11-14</t>
        </is>
      </c>
      <c r="B76" s="15" t="inlineStr">
        <is>
          <t>eaad37ac-185e-5dd4-a8c4-c2d977d262df</t>
        </is>
      </c>
      <c r="C76" s="15" t="inlineStr">
        <is>
          <t>KY</t>
        </is>
      </c>
      <c r="D76" s="15" t="inlineStr">
        <is>
          <t>1965 Lamborghini Huracan EVO</t>
        </is>
      </c>
      <c r="E76" s="15" t="inlineStr">
        <is>
          <t>03 Supercar</t>
        </is>
      </c>
      <c r="F76" s="16" t="n">
        <v>1080000</v>
      </c>
      <c r="G76" s="17" t="n">
        <v>0.8</v>
      </c>
      <c r="H76" s="17" t="n">
        <v>1.34</v>
      </c>
      <c r="I76" s="17" t="n">
        <v>0.9194</v>
      </c>
      <c r="J76" s="17" t="n">
        <v>0.53</v>
      </c>
      <c r="K76" s="16">
        <f>ROUND(F76/100*G76*H76*I76/J76,2)</f>
        <v/>
      </c>
      <c r="L76" s="16" t="n">
        <v>20083.86</v>
      </c>
      <c r="M76" s="16">
        <f>L76-K76</f>
        <v/>
      </c>
      <c r="N76" s="15" t="inlineStr">
        <is>
          <t>refer</t>
        </is>
      </c>
      <c r="O76" s="15" t="inlineStr">
        <is>
          <t>indicative</t>
        </is>
      </c>
    </row>
    <row r="77">
      <c r="A77" s="3" t="inlineStr">
        <is>
          <t>2025-11-11</t>
        </is>
      </c>
      <c r="B77" s="3" t="inlineStr">
        <is>
          <t>99df750d-5a48-5836-827b-be41eb755424</t>
        </is>
      </c>
      <c r="C77" s="3" t="inlineStr">
        <is>
          <t>KY</t>
        </is>
      </c>
      <c r="D77" s="3" t="inlineStr">
        <is>
          <t>1987 Bentley Continental GT</t>
        </is>
      </c>
      <c r="E77" s="3" t="inlineStr">
        <is>
          <t>01 Luxury Sedan/SUV</t>
        </is>
      </c>
      <c r="F77" s="13" t="n">
        <v>1150000</v>
      </c>
      <c r="G77" s="14" t="n">
        <v>0.55</v>
      </c>
      <c r="H77" s="14" t="n">
        <v>1.34</v>
      </c>
      <c r="I77" s="14" t="n">
        <v>0.9194</v>
      </c>
      <c r="J77" s="14" t="n">
        <v>0.53</v>
      </c>
      <c r="K77" s="13">
        <f>ROUND(F77/100*G77*H77*I77/J77,2)</f>
        <v/>
      </c>
      <c r="L77" s="13" t="n">
        <v>14702.59</v>
      </c>
      <c r="M77" s="13">
        <f>L77-K77</f>
        <v/>
      </c>
      <c r="N77" s="3" t="inlineStr">
        <is>
          <t>bind</t>
        </is>
      </c>
      <c r="O77" s="3" t="inlineStr">
        <is>
          <t>bound</t>
        </is>
      </c>
    </row>
    <row r="78">
      <c r="A78" s="15" t="inlineStr">
        <is>
          <t>2025-11-11</t>
        </is>
      </c>
      <c r="B78" s="15" t="inlineStr">
        <is>
          <t>ec26358e-2926-5843-b3bf-0ae870020762</t>
        </is>
      </c>
      <c r="C78" s="15" t="inlineStr">
        <is>
          <t>AL</t>
        </is>
      </c>
      <c r="D78" s="15" t="inlineStr">
        <is>
          <t>1988 Jaguar E-Type Series 1</t>
        </is>
      </c>
      <c r="E78" s="15" t="inlineStr">
        <is>
          <t>07 Post-War Classic (1946-1972)</t>
        </is>
      </c>
      <c r="F78" s="16" t="n">
        <v>405000</v>
      </c>
      <c r="G78" s="17" t="n">
        <v>0.48</v>
      </c>
      <c r="H78" s="17" t="n">
        <v>1.27</v>
      </c>
      <c r="I78" s="17" t="n">
        <v>0.9194</v>
      </c>
      <c r="J78" s="17" t="n">
        <v>0.53</v>
      </c>
      <c r="K78" s="16">
        <f>ROUND(F78/100*G78*H78*I78/J78,2)</f>
        <v/>
      </c>
      <c r="L78" s="16" t="n">
        <v>4282.8</v>
      </c>
      <c r="M78" s="16">
        <f>L78-K78</f>
        <v/>
      </c>
      <c r="N78" s="15" t="inlineStr">
        <is>
          <t>bind</t>
        </is>
      </c>
      <c r="O78" s="15" t="inlineStr">
        <is>
          <t>bound</t>
        </is>
      </c>
    </row>
    <row r="79">
      <c r="A79" s="3" t="inlineStr">
        <is>
          <t>2025-11-12</t>
        </is>
      </c>
      <c r="B79" s="3" t="inlineStr">
        <is>
          <t>01681834-63e7-51f1-87ff-ceffaae248c7</t>
        </is>
      </c>
      <c r="C79" s="3" t="inlineStr">
        <is>
          <t>NY</t>
        </is>
      </c>
      <c r="D79" s="3" t="inlineStr">
        <is>
          <t>1995 Maserati GranTurismo</t>
        </is>
      </c>
      <c r="E79" s="3" t="inlineStr">
        <is>
          <t>01 Luxury Sedan/SUV</t>
        </is>
      </c>
      <c r="F79" s="13" t="n">
        <v>305000</v>
      </c>
      <c r="G79" s="14" t="n">
        <v>0.75</v>
      </c>
      <c r="H79" s="14" t="n">
        <v>1.28</v>
      </c>
      <c r="I79" s="14" t="n">
        <v>0.9194</v>
      </c>
      <c r="J79" s="14" t="n">
        <v>0.53</v>
      </c>
      <c r="K79" s="13">
        <f>ROUND(F79/100*G79*H79*I79/J79,2)</f>
        <v/>
      </c>
      <c r="L79" s="13" t="n">
        <v>5079.25</v>
      </c>
      <c r="M79" s="13">
        <f>L79-K79</f>
        <v/>
      </c>
      <c r="N79" s="3" t="inlineStr">
        <is>
          <t>bind</t>
        </is>
      </c>
      <c r="O79" s="3" t="inlineStr">
        <is>
          <t>bound</t>
        </is>
      </c>
    </row>
    <row r="80">
      <c r="A80" s="15" t="inlineStr">
        <is>
          <t>2025-11-19</t>
        </is>
      </c>
      <c r="B80" s="15" t="inlineStr">
        <is>
          <t>189ddd03-4df2-56ed-91ec-0a79129d2486</t>
        </is>
      </c>
      <c r="C80" s="15" t="inlineStr">
        <is>
          <t>IL</t>
        </is>
      </c>
      <c r="D80" s="15" t="inlineStr">
        <is>
          <t>1966 Porsche 911 Turbo S</t>
        </is>
      </c>
      <c r="E80" s="15" t="inlineStr">
        <is>
          <t>01 Luxury Sedan/SUV</t>
        </is>
      </c>
      <c r="F80" s="16" t="n">
        <v>420000</v>
      </c>
      <c r="G80" s="17" t="n">
        <v>0.75</v>
      </c>
      <c r="H80" s="17" t="n">
        <v>1.36</v>
      </c>
      <c r="I80" s="17" t="n">
        <v>0.9194</v>
      </c>
      <c r="J80" s="17" t="n">
        <v>0.53</v>
      </c>
      <c r="K80" s="16">
        <f>ROUND(F80/100*G80*H80*I80/J80,2)</f>
        <v/>
      </c>
      <c r="L80" s="16" t="n">
        <v>7431.53</v>
      </c>
      <c r="M80" s="16">
        <f>L80-K80</f>
        <v/>
      </c>
      <c r="N80" s="15" t="inlineStr">
        <is>
          <t>refer</t>
        </is>
      </c>
      <c r="O80" s="15" t="inlineStr">
        <is>
          <t>indicative</t>
        </is>
      </c>
    </row>
    <row r="81">
      <c r="A81" s="3" t="inlineStr">
        <is>
          <t>2025-11-28</t>
        </is>
      </c>
      <c r="B81" s="3" t="inlineStr">
        <is>
          <t>4595ea48-07ee-55f9-8a79-fb8b9533970a</t>
        </is>
      </c>
      <c r="C81" s="3" t="inlineStr">
        <is>
          <t>SC</t>
        </is>
      </c>
      <c r="D81" s="3" t="inlineStr">
        <is>
          <t>1966 BMW M8 Competition</t>
        </is>
      </c>
      <c r="E81" s="3" t="inlineStr">
        <is>
          <t>01 Luxury Sedan/SUV</t>
        </is>
      </c>
      <c r="F81" s="13" t="n">
        <v>505000</v>
      </c>
      <c r="G81" s="14" t="n">
        <v>0.65</v>
      </c>
      <c r="H81" s="14" t="n">
        <v>1.24</v>
      </c>
      <c r="I81" s="14" t="n">
        <v>0.9194</v>
      </c>
      <c r="J81" s="14" t="n">
        <v>0.53</v>
      </c>
      <c r="K81" s="13">
        <f>ROUND(F81/100*G81*H81*I81/J81,2)</f>
        <v/>
      </c>
      <c r="L81" s="13" t="n">
        <v>7060.82</v>
      </c>
      <c r="M81" s="13">
        <f>L81-K81</f>
        <v/>
      </c>
      <c r="N81" s="3" t="inlineStr">
        <is>
          <t>decline</t>
        </is>
      </c>
      <c r="O81" s="3" t="inlineStr">
        <is>
          <t>indicative</t>
        </is>
      </c>
    </row>
    <row r="82">
      <c r="A82" s="15" t="inlineStr">
        <is>
          <t>2025-11-11</t>
        </is>
      </c>
      <c r="B82" s="15" t="inlineStr">
        <is>
          <t>233bdb38-3621-51ba-a209-4d5785b4bd14</t>
        </is>
      </c>
      <c r="C82" s="15" t="inlineStr">
        <is>
          <t>RI</t>
        </is>
      </c>
      <c r="D82" s="15" t="inlineStr">
        <is>
          <t>1955 BMW M8 Competition</t>
        </is>
      </c>
      <c r="E82" s="15" t="inlineStr">
        <is>
          <t>01 Luxury Sedan/SUV</t>
        </is>
      </c>
      <c r="F82" s="16" t="n">
        <v>750000</v>
      </c>
      <c r="G82" s="17" t="n">
        <v>0.65</v>
      </c>
      <c r="H82" s="17" t="n">
        <v>1.37</v>
      </c>
      <c r="I82" s="17" t="n">
        <v>0.9194</v>
      </c>
      <c r="J82" s="17" t="n">
        <v>0.53</v>
      </c>
      <c r="K82" s="16">
        <f>ROUND(F82/100*G82*H82*I82/J82,2)</f>
        <v/>
      </c>
      <c r="L82" s="16" t="n">
        <v>11585.75</v>
      </c>
      <c r="M82" s="16">
        <f>L82-K82</f>
        <v/>
      </c>
      <c r="N82" s="15" t="inlineStr">
        <is>
          <t>bind</t>
        </is>
      </c>
      <c r="O82" s="15" t="inlineStr">
        <is>
          <t>bound</t>
        </is>
      </c>
    </row>
    <row r="83">
      <c r="A83" s="3" t="inlineStr">
        <is>
          <t>2025-11-07</t>
        </is>
      </c>
      <c r="B83" s="3" t="inlineStr">
        <is>
          <t>fa0c047d-03be-5b7d-9acd-f6488ecb4ba8</t>
        </is>
      </c>
      <c r="C83" s="3" t="inlineStr">
        <is>
          <t>OK</t>
        </is>
      </c>
      <c r="D83" s="3" t="inlineStr">
        <is>
          <t>1966 Bentley Continental GT</t>
        </is>
      </c>
      <c r="E83" s="3" t="inlineStr">
        <is>
          <t>01 Luxury Sedan/SUV</t>
        </is>
      </c>
      <c r="F83" s="13" t="n">
        <v>665000</v>
      </c>
      <c r="G83" s="14" t="n">
        <v>0.65</v>
      </c>
      <c r="H83" s="14" t="n">
        <v>1.26</v>
      </c>
      <c r="I83" s="14" t="n">
        <v>0.9194</v>
      </c>
      <c r="J83" s="14" t="n">
        <v>0.53</v>
      </c>
      <c r="K83" s="13">
        <f>ROUND(F83/100*G83*H83*I83/J83,2)</f>
        <v/>
      </c>
      <c r="L83" s="13" t="n">
        <v>9447.870000000001</v>
      </c>
      <c r="M83" s="13">
        <f>L83-K83</f>
        <v/>
      </c>
      <c r="N83" s="3" t="inlineStr">
        <is>
          <t>bind</t>
        </is>
      </c>
      <c r="O83" s="3" t="inlineStr">
        <is>
          <t>bound</t>
        </is>
      </c>
    </row>
    <row r="84">
      <c r="A84" s="15" t="inlineStr">
        <is>
          <t>2025-11-07</t>
        </is>
      </c>
      <c r="B84" s="15" t="inlineStr">
        <is>
          <t>1a948dfa-30bf-5285-831f-56eb1d146aca</t>
        </is>
      </c>
      <c r="C84" s="15" t="inlineStr">
        <is>
          <t>AZ</t>
        </is>
      </c>
      <c r="D84" s="15" t="inlineStr">
        <is>
          <t>2011 Ferrari 296 GTB</t>
        </is>
      </c>
      <c r="E84" s="15" t="inlineStr">
        <is>
          <t>03 Supercar</t>
        </is>
      </c>
      <c r="F84" s="16" t="n">
        <v>1220000</v>
      </c>
      <c r="G84" s="17" t="n">
        <v>0.8</v>
      </c>
      <c r="H84" s="17" t="n">
        <v>1.01</v>
      </c>
      <c r="I84" s="17" t="n">
        <v>0.9194</v>
      </c>
      <c r="J84" s="17" t="n">
        <v>0.53</v>
      </c>
      <c r="K84" s="16">
        <f>ROUND(F84/100*G84*H84*I84/J84,2)</f>
        <v/>
      </c>
      <c r="L84" s="16" t="n">
        <v>17100.15</v>
      </c>
      <c r="M84" s="16">
        <f>L84-K84</f>
        <v/>
      </c>
      <c r="N84" s="15" t="inlineStr">
        <is>
          <t>bind</t>
        </is>
      </c>
      <c r="O84" s="15" t="inlineStr">
        <is>
          <t>bound</t>
        </is>
      </c>
    </row>
    <row r="85">
      <c r="A85" s="3" t="inlineStr">
        <is>
          <t>2025-11-20</t>
        </is>
      </c>
      <c r="B85" s="3" t="inlineStr">
        <is>
          <t>f0bfbd4c-1d5b-55c5-b992-3b2d8ae300ac</t>
        </is>
      </c>
      <c r="C85" s="3" t="inlineStr">
        <is>
          <t>WA</t>
        </is>
      </c>
      <c r="D85" s="3" t="inlineStr">
        <is>
          <t>2005 Ferrari 296 GTB</t>
        </is>
      </c>
      <c r="E85" s="3" t="inlineStr">
        <is>
          <t>03 Supercar</t>
        </is>
      </c>
      <c r="F85" s="13" t="n">
        <v>1305000</v>
      </c>
      <c r="G85" s="14" t="n">
        <v>0.8</v>
      </c>
      <c r="H85" s="14" t="n">
        <v>0.96</v>
      </c>
      <c r="I85" s="14" t="n">
        <v>0.9194</v>
      </c>
      <c r="J85" s="14" t="n">
        <v>0.53</v>
      </c>
      <c r="K85" s="13">
        <f>ROUND(F85/100*G85*H85*I85/J85,2)</f>
        <v/>
      </c>
      <c r="L85" s="13" t="n">
        <v>17386.03</v>
      </c>
      <c r="M85" s="13">
        <f>L85-K85</f>
        <v/>
      </c>
      <c r="N85" s="3" t="inlineStr">
        <is>
          <t>decline</t>
        </is>
      </c>
      <c r="O85" s="3" t="inlineStr">
        <is>
          <t>indicative</t>
        </is>
      </c>
    </row>
    <row r="86">
      <c r="A86" s="15" t="inlineStr">
        <is>
          <t>2025-11-13</t>
        </is>
      </c>
      <c r="B86" s="15" t="inlineStr">
        <is>
          <t>18c2eec9-4266-5306-9b73-4f77f3e29bd5</t>
        </is>
      </c>
      <c r="C86" s="15" t="inlineStr">
        <is>
          <t>VT</t>
        </is>
      </c>
      <c r="D86" s="15" t="inlineStr">
        <is>
          <t>2020 Maserati GranTurismo</t>
        </is>
      </c>
      <c r="E86" s="15" t="inlineStr">
        <is>
          <t>01 Luxury Sedan/SUV</t>
        </is>
      </c>
      <c r="F86" s="16" t="n">
        <v>320000</v>
      </c>
      <c r="G86" s="17" t="n">
        <v>0.75</v>
      </c>
      <c r="H86" s="17" t="n">
        <v>1.22</v>
      </c>
      <c r="I86" s="17" t="n">
        <v>0.9194</v>
      </c>
      <c r="J86" s="17" t="n">
        <v>0.53</v>
      </c>
      <c r="K86" s="16">
        <f>ROUND(F86/100*G86*H86*I86/J86,2)</f>
        <v/>
      </c>
      <c r="L86" s="16" t="n">
        <v>5079.25</v>
      </c>
      <c r="M86" s="16">
        <f>L86-K86</f>
        <v/>
      </c>
      <c r="N86" s="15" t="inlineStr">
        <is>
          <t>bind</t>
        </is>
      </c>
      <c r="O86" s="15" t="inlineStr">
        <is>
          <t>bound</t>
        </is>
      </c>
    </row>
    <row r="87">
      <c r="A87" s="3" t="inlineStr">
        <is>
          <t>2025-11-25</t>
        </is>
      </c>
      <c r="B87" s="3" t="inlineStr">
        <is>
          <t>87374f36-3450-54da-9d70-9eb8f8ff59ff</t>
        </is>
      </c>
      <c r="C87" s="3" t="inlineStr">
        <is>
          <t>IL</t>
        </is>
      </c>
      <c r="D87" s="3" t="inlineStr">
        <is>
          <t>1991 Ferrari 275 GTB/4</t>
        </is>
      </c>
      <c r="E87" s="3" t="inlineStr">
        <is>
          <t>07 Post-War Classic (1946-1972)</t>
        </is>
      </c>
      <c r="F87" s="13" t="n">
        <v>940000</v>
      </c>
      <c r="G87" s="14" t="n">
        <v>0.43</v>
      </c>
      <c r="H87" s="14" t="n">
        <v>1.36</v>
      </c>
      <c r="I87" s="14" t="n">
        <v>0.9194</v>
      </c>
      <c r="J87" s="14" t="n">
        <v>0.53</v>
      </c>
      <c r="K87" s="13">
        <f>ROUND(F87/100*G87*H87*I87/J87,2)</f>
        <v/>
      </c>
      <c r="L87" s="13" t="n">
        <v>9535.940000000001</v>
      </c>
      <c r="M87" s="13">
        <f>L87-K87</f>
        <v/>
      </c>
      <c r="N87" s="3" t="inlineStr">
        <is>
          <t>bind</t>
        </is>
      </c>
      <c r="O87" s="3" t="inlineStr">
        <is>
          <t>bound</t>
        </is>
      </c>
    </row>
    <row r="88">
      <c r="A88" s="15" t="inlineStr">
        <is>
          <t>2025-11-24</t>
        </is>
      </c>
      <c r="B88" s="15" t="inlineStr">
        <is>
          <t>24d02409-79f9-5bf2-b5c8-3ae85b10de7c</t>
        </is>
      </c>
      <c r="C88" s="15" t="inlineStr">
        <is>
          <t>NY</t>
        </is>
      </c>
      <c r="D88" s="15" t="inlineStr">
        <is>
          <t>2015 Lamborghini Huracan EVO</t>
        </is>
      </c>
      <c r="E88" s="15" t="inlineStr">
        <is>
          <t>03 Supercar</t>
        </is>
      </c>
      <c r="F88" s="16" t="n">
        <v>340000</v>
      </c>
      <c r="G88" s="17" t="n">
        <v>1.15</v>
      </c>
      <c r="H88" s="17" t="n">
        <v>1.28</v>
      </c>
      <c r="I88" s="17" t="n">
        <v>0.9194</v>
      </c>
      <c r="J88" s="17" t="n">
        <v>0.53</v>
      </c>
      <c r="K88" s="16">
        <f>ROUND(F88/100*G88*H88*I88/J88,2)</f>
        <v/>
      </c>
      <c r="L88" s="16" t="n">
        <v>8681.91</v>
      </c>
      <c r="M88" s="16">
        <f>L88-K88</f>
        <v/>
      </c>
      <c r="N88" s="15" t="inlineStr">
        <is>
          <t>bind</t>
        </is>
      </c>
      <c r="O88" s="15" t="inlineStr">
        <is>
          <t>bound</t>
        </is>
      </c>
    </row>
    <row r="89">
      <c r="A89" s="3" t="inlineStr">
        <is>
          <t>2025-11-09</t>
        </is>
      </c>
      <c r="B89" s="3" t="inlineStr">
        <is>
          <t>f3c811a6-6314-5cb2-8291-b655558daf23</t>
        </is>
      </c>
      <c r="C89" s="3" t="inlineStr">
        <is>
          <t>NH</t>
        </is>
      </c>
      <c r="D89" s="3" t="inlineStr">
        <is>
          <t>1968 Maserati GranTurismo</t>
        </is>
      </c>
      <c r="E89" s="3" t="inlineStr">
        <is>
          <t>01 Luxury Sedan/SUV</t>
        </is>
      </c>
      <c r="F89" s="13" t="n">
        <v>460000</v>
      </c>
      <c r="G89" s="14" t="n">
        <v>0.75</v>
      </c>
      <c r="H89" s="14" t="n">
        <v>1.04</v>
      </c>
      <c r="I89" s="14" t="n">
        <v>0.9194</v>
      </c>
      <c r="J89" s="14" t="n">
        <v>0.53</v>
      </c>
      <c r="K89" s="13">
        <f>ROUND(F89/100*G89*H89*I89/J89,2)</f>
        <v/>
      </c>
      <c r="L89" s="13" t="n">
        <v>6224.16</v>
      </c>
      <c r="M89" s="13">
        <f>L89-K89</f>
        <v/>
      </c>
      <c r="N89" s="3" t="inlineStr">
        <is>
          <t>bind</t>
        </is>
      </c>
      <c r="O89" s="3" t="inlineStr">
        <is>
          <t>bound</t>
        </is>
      </c>
    </row>
    <row r="90">
      <c r="A90" s="15" t="inlineStr">
        <is>
          <t>2025-11-19</t>
        </is>
      </c>
      <c r="B90" s="15" t="inlineStr">
        <is>
          <t>208d2ce8-5327-52bd-b8b9-2cbc3d1a3329</t>
        </is>
      </c>
      <c r="C90" s="15" t="inlineStr">
        <is>
          <t>TX</t>
        </is>
      </c>
      <c r="D90" s="15" t="inlineStr">
        <is>
          <t>1968 Bentley Continental GT</t>
        </is>
      </c>
      <c r="E90" s="15" t="inlineStr">
        <is>
          <t>01 Luxury Sedan/SUV</t>
        </is>
      </c>
      <c r="F90" s="16" t="n">
        <v>695000</v>
      </c>
      <c r="G90" s="17" t="n">
        <v>0.65</v>
      </c>
      <c r="H90" s="17" t="n">
        <v>1.15</v>
      </c>
      <c r="I90" s="17" t="n">
        <v>0.9194</v>
      </c>
      <c r="J90" s="17" t="n">
        <v>0.53</v>
      </c>
      <c r="K90" s="16">
        <f>ROUND(F90/100*G90*H90*I90/J90,2)</f>
        <v/>
      </c>
      <c r="L90" s="16" t="n">
        <v>9012.07</v>
      </c>
      <c r="M90" s="16">
        <f>L90-K90</f>
        <v/>
      </c>
      <c r="N90" s="15" t="inlineStr">
        <is>
          <t>bind</t>
        </is>
      </c>
      <c r="O90" s="15" t="inlineStr">
        <is>
          <t>bound</t>
        </is>
      </c>
    </row>
    <row r="91">
      <c r="A91" s="3" t="inlineStr">
        <is>
          <t>2025-11-23</t>
        </is>
      </c>
      <c r="B91" s="3" t="inlineStr">
        <is>
          <t>3e4355e0-0ab7-57f9-9cf3-db17ec627df0</t>
        </is>
      </c>
      <c r="C91" s="3" t="inlineStr">
        <is>
          <t>MI</t>
        </is>
      </c>
      <c r="D91" s="3" t="inlineStr">
        <is>
          <t>1961 Lamborghini Huracan EVO</t>
        </is>
      </c>
      <c r="E91" s="3" t="inlineStr">
        <is>
          <t>03 Supercar</t>
        </is>
      </c>
      <c r="F91" s="13" t="n">
        <v>460000</v>
      </c>
      <c r="G91" s="14" t="n">
        <v>1.15</v>
      </c>
      <c r="H91" s="14" t="n">
        <v>1.55</v>
      </c>
      <c r="I91" s="14" t="n">
        <v>0.9194</v>
      </c>
      <c r="J91" s="14" t="n">
        <v>0.53</v>
      </c>
      <c r="K91" s="13">
        <f>ROUND(F91/100*G91*H91*I91/J91,2)</f>
        <v/>
      </c>
      <c r="L91" s="13" t="n">
        <v>14223.81</v>
      </c>
      <c r="M91" s="13">
        <f>L91-K91</f>
        <v/>
      </c>
      <c r="N91" s="3" t="inlineStr">
        <is>
          <t>bind</t>
        </is>
      </c>
      <c r="O91" s="3" t="inlineStr">
        <is>
          <t>bound</t>
        </is>
      </c>
    </row>
    <row r="92">
      <c r="A92" s="15" t="inlineStr">
        <is>
          <t>2025-11-11</t>
        </is>
      </c>
      <c r="B92" s="15" t="inlineStr">
        <is>
          <t>fe98875c-7dd5-51dd-b200-8ffe59302622</t>
        </is>
      </c>
      <c r="C92" s="15" t="inlineStr">
        <is>
          <t>NH</t>
        </is>
      </c>
      <c r="D92" s="15" t="inlineStr">
        <is>
          <t>2023 Mercedes-Benz AMG GT</t>
        </is>
      </c>
      <c r="E92" s="15" t="inlineStr">
        <is>
          <t>01 Luxury Sedan/SUV</t>
        </is>
      </c>
      <c r="F92" s="16" t="n">
        <v>1275000</v>
      </c>
      <c r="G92" s="17" t="n">
        <v>0.55</v>
      </c>
      <c r="H92" s="17" t="n">
        <v>1.04</v>
      </c>
      <c r="I92" s="17" t="n">
        <v>0.9194</v>
      </c>
      <c r="J92" s="17" t="n">
        <v>0.53</v>
      </c>
      <c r="K92" s="16">
        <f>ROUND(F92/100*G92*H92*I92/J92,2)</f>
        <v/>
      </c>
      <c r="L92" s="16" t="n">
        <v>12651.29</v>
      </c>
      <c r="M92" s="16">
        <f>L92-K92</f>
        <v/>
      </c>
      <c r="N92" s="15" t="inlineStr">
        <is>
          <t>bind</t>
        </is>
      </c>
      <c r="O92" s="15" t="inlineStr">
        <is>
          <t>bound</t>
        </is>
      </c>
    </row>
    <row r="93">
      <c r="A93" s="3" t="inlineStr">
        <is>
          <t>2025-11-20</t>
        </is>
      </c>
      <c r="B93" s="3" t="inlineStr">
        <is>
          <t>afc14551-03ed-5cd9-bb06-718ba3a44e8e</t>
        </is>
      </c>
      <c r="C93" s="3" t="inlineStr">
        <is>
          <t>AZ</t>
        </is>
      </c>
      <c r="D93" s="3" t="inlineStr">
        <is>
          <t>1997 Ferrari 296 GTB</t>
        </is>
      </c>
      <c r="E93" s="3" t="inlineStr">
        <is>
          <t>03 Supercar</t>
        </is>
      </c>
      <c r="F93" s="13" t="n">
        <v>1320000</v>
      </c>
      <c r="G93" s="14" t="n">
        <v>0.8</v>
      </c>
      <c r="H93" s="14" t="n">
        <v>1.01</v>
      </c>
      <c r="I93" s="14" t="n">
        <v>0.9194</v>
      </c>
      <c r="J93" s="14" t="n">
        <v>0.53</v>
      </c>
      <c r="K93" s="13">
        <f>ROUND(F93/100*G93*H93*I93/J93,2)</f>
        <v/>
      </c>
      <c r="L93" s="13" t="n">
        <v>18501.79</v>
      </c>
      <c r="M93" s="13">
        <f>L93-K93</f>
        <v/>
      </c>
      <c r="N93" s="3" t="inlineStr">
        <is>
          <t>bind</t>
        </is>
      </c>
      <c r="O93" s="3" t="inlineStr">
        <is>
          <t>bound</t>
        </is>
      </c>
    </row>
    <row r="94">
      <c r="A94" s="15" t="inlineStr">
        <is>
          <t>2025-11-12</t>
        </is>
      </c>
      <c r="B94" s="15" t="inlineStr">
        <is>
          <t>2df6da53-8f62-5b3b-b05c-e081b6215115</t>
        </is>
      </c>
      <c r="C94" s="15" t="inlineStr">
        <is>
          <t>DE</t>
        </is>
      </c>
      <c r="D94" s="15" t="inlineStr">
        <is>
          <t>2010 BMW M8 Competition</t>
        </is>
      </c>
      <c r="E94" s="15" t="inlineStr">
        <is>
          <t>01 Luxury Sedan/SUV</t>
        </is>
      </c>
      <c r="F94" s="16" t="n">
        <v>1560000</v>
      </c>
      <c r="G94" s="17" t="n">
        <v>0.55</v>
      </c>
      <c r="H94" s="17" t="n">
        <v>1.25</v>
      </c>
      <c r="I94" s="17" t="n">
        <v>0.9194</v>
      </c>
      <c r="J94" s="17" t="n">
        <v>0.53</v>
      </c>
      <c r="K94" s="16">
        <f>ROUND(F94/100*G94*H94*I94/J94,2)</f>
        <v/>
      </c>
      <c r="L94" s="16" t="n">
        <v>18604.84</v>
      </c>
      <c r="M94" s="16">
        <f>L94-K94</f>
        <v/>
      </c>
      <c r="N94" s="15" t="inlineStr">
        <is>
          <t>bind</t>
        </is>
      </c>
      <c r="O94" s="15" t="inlineStr">
        <is>
          <t>bound</t>
        </is>
      </c>
    </row>
    <row r="95">
      <c r="A95" s="3" t="inlineStr">
        <is>
          <t>2025-11-14</t>
        </is>
      </c>
      <c r="B95" s="3" t="inlineStr">
        <is>
          <t>9f7ea18f-bbdf-53fc-9166-265d0a5c1b78</t>
        </is>
      </c>
      <c r="C95" s="3" t="inlineStr">
        <is>
          <t>TX</t>
        </is>
      </c>
      <c r="D95" s="3" t="inlineStr">
        <is>
          <t>1977 Aston Martin DB5</t>
        </is>
      </c>
      <c r="E95" s="3" t="inlineStr">
        <is>
          <t>07 Post-War Classic (1946-1972)</t>
        </is>
      </c>
      <c r="F95" s="13" t="n">
        <v>785000</v>
      </c>
      <c r="G95" s="14" t="n">
        <v>0.43</v>
      </c>
      <c r="H95" s="14" t="n">
        <v>1.15</v>
      </c>
      <c r="I95" s="14" t="n">
        <v>0.9194</v>
      </c>
      <c r="J95" s="14" t="n">
        <v>0.53</v>
      </c>
      <c r="K95" s="13">
        <f>ROUND(F95/100*G95*H95*I95/J95,2)</f>
        <v/>
      </c>
      <c r="L95" s="13" t="n">
        <v>6733.87</v>
      </c>
      <c r="M95" s="13">
        <f>L95-K95</f>
        <v/>
      </c>
      <c r="N95" s="3" t="inlineStr">
        <is>
          <t>decline</t>
        </is>
      </c>
      <c r="O95" s="3" t="inlineStr">
        <is>
          <t>indicative</t>
        </is>
      </c>
    </row>
    <row r="96">
      <c r="A96" s="15" t="inlineStr">
        <is>
          <t>2025-11-21</t>
        </is>
      </c>
      <c r="B96" s="15" t="inlineStr">
        <is>
          <t>27a25b20-84ac-5d00-abb1-a1f05b0c55b1</t>
        </is>
      </c>
      <c r="C96" s="15" t="inlineStr">
        <is>
          <t>MT</t>
        </is>
      </c>
      <c r="D96" s="15" t="inlineStr">
        <is>
          <t>1987 Porsche 911 Turbo S</t>
        </is>
      </c>
      <c r="E96" s="15" t="inlineStr">
        <is>
          <t>01 Luxury Sedan/SUV</t>
        </is>
      </c>
      <c r="F96" s="16" t="n">
        <v>480000</v>
      </c>
      <c r="G96" s="17" t="n">
        <v>0.75</v>
      </c>
      <c r="H96" s="17" t="n">
        <v>0.93</v>
      </c>
      <c r="I96" s="17" t="n">
        <v>0.9194</v>
      </c>
      <c r="J96" s="17" t="n">
        <v>0.53</v>
      </c>
      <c r="K96" s="16">
        <f>ROUND(F96/100*G96*H96*I96/J96,2)</f>
        <v/>
      </c>
      <c r="L96" s="16" t="n">
        <v>5807.83</v>
      </c>
      <c r="M96" s="16">
        <f>L96-K96</f>
        <v/>
      </c>
      <c r="N96" s="15" t="inlineStr">
        <is>
          <t>bind</t>
        </is>
      </c>
      <c r="O96" s="15" t="inlineStr">
        <is>
          <t>bound</t>
        </is>
      </c>
    </row>
    <row r="97">
      <c r="A97" s="3" t="inlineStr">
        <is>
          <t>2025-11-16</t>
        </is>
      </c>
      <c r="B97" s="3" t="inlineStr">
        <is>
          <t>4d0a865b-1a81-5dae-a8ea-51526de4aef3</t>
        </is>
      </c>
      <c r="C97" s="3" t="inlineStr">
        <is>
          <t>RI</t>
        </is>
      </c>
      <c r="D97" s="3" t="inlineStr">
        <is>
          <t>2009 Lamborghini Huracan EVO</t>
        </is>
      </c>
      <c r="E97" s="3" t="inlineStr">
        <is>
          <t>03 Supercar</t>
        </is>
      </c>
      <c r="F97" s="13" t="n">
        <v>600000</v>
      </c>
      <c r="G97" s="14" t="n">
        <v>0.95</v>
      </c>
      <c r="H97" s="14" t="n">
        <v>1.37</v>
      </c>
      <c r="I97" s="14" t="n">
        <v>0.9194</v>
      </c>
      <c r="J97" s="14" t="n">
        <v>0.53</v>
      </c>
      <c r="K97" s="13">
        <f>ROUND(F97/100*G97*H97*I97/J97,2)</f>
        <v/>
      </c>
      <c r="L97" s="13" t="n">
        <v>13546.4</v>
      </c>
      <c r="M97" s="13">
        <f>L97-K97</f>
        <v/>
      </c>
      <c r="N97" s="3" t="inlineStr">
        <is>
          <t>bind</t>
        </is>
      </c>
      <c r="O97" s="3" t="inlineStr">
        <is>
          <t>bound</t>
        </is>
      </c>
    </row>
    <row r="98">
      <c r="A98" s="15" t="inlineStr">
        <is>
          <t>2025-11-07</t>
        </is>
      </c>
      <c r="B98" s="15" t="inlineStr">
        <is>
          <t>63a2c082-4a90-5099-8367-f901a748ec89</t>
        </is>
      </c>
      <c r="C98" s="15" t="inlineStr">
        <is>
          <t>WV</t>
        </is>
      </c>
      <c r="D98" s="15" t="inlineStr">
        <is>
          <t>1986 Bentley Continental GT</t>
        </is>
      </c>
      <c r="E98" s="15" t="inlineStr">
        <is>
          <t>01 Luxury Sedan/SUV</t>
        </is>
      </c>
      <c r="F98" s="16" t="n">
        <v>1260000</v>
      </c>
      <c r="G98" s="17" t="n">
        <v>0.55</v>
      </c>
      <c r="H98" s="17" t="n">
        <v>1.33</v>
      </c>
      <c r="I98" s="17" t="n">
        <v>0.9194</v>
      </c>
      <c r="J98" s="17" t="n">
        <v>0.53</v>
      </c>
      <c r="K98" s="16">
        <f>ROUND(F98/100*G98*H98*I98/J98,2)</f>
        <v/>
      </c>
      <c r="L98" s="16" t="n">
        <v>15988.72</v>
      </c>
      <c r="M98" s="16">
        <f>L98-K98</f>
        <v/>
      </c>
      <c r="N98" s="15" t="inlineStr">
        <is>
          <t>decline</t>
        </is>
      </c>
      <c r="O98" s="15" t="inlineStr">
        <is>
          <t>indicative</t>
        </is>
      </c>
    </row>
    <row r="99">
      <c r="A99" s="3" t="inlineStr">
        <is>
          <t>2025-11-04</t>
        </is>
      </c>
      <c r="B99" s="3" t="inlineStr">
        <is>
          <t>be789bcb-c4f2-5074-9757-5694c4f2f315</t>
        </is>
      </c>
      <c r="C99" s="3" t="inlineStr">
        <is>
          <t>PA</t>
        </is>
      </c>
      <c r="D99" s="3" t="inlineStr">
        <is>
          <t>1989 Maserati GranTurismo</t>
        </is>
      </c>
      <c r="E99" s="3" t="inlineStr">
        <is>
          <t>01 Luxury Sedan/SUV</t>
        </is>
      </c>
      <c r="F99" s="13" t="n">
        <v>655000</v>
      </c>
      <c r="G99" s="14" t="n">
        <v>0.65</v>
      </c>
      <c r="H99" s="14" t="n">
        <v>1</v>
      </c>
      <c r="I99" s="14" t="n">
        <v>0.9194</v>
      </c>
      <c r="J99" s="14" t="n">
        <v>0.53</v>
      </c>
      <c r="K99" s="13">
        <f>ROUND(F99/100*G99*H99*I99/J99,2)</f>
        <v/>
      </c>
      <c r="L99" s="13" t="n">
        <v>7385.56</v>
      </c>
      <c r="M99" s="13">
        <f>L99-K99</f>
        <v/>
      </c>
      <c r="N99" s="3" t="inlineStr">
        <is>
          <t>decline</t>
        </is>
      </c>
      <c r="O99" s="3" t="inlineStr">
        <is>
          <t>indicative</t>
        </is>
      </c>
    </row>
    <row r="100">
      <c r="A100" s="15" t="inlineStr">
        <is>
          <t>2025-11-25</t>
        </is>
      </c>
      <c r="B100" s="15" t="inlineStr">
        <is>
          <t>aa967318-6506-52e7-b307-c344c9005739</t>
        </is>
      </c>
      <c r="C100" s="15" t="inlineStr">
        <is>
          <t>AL</t>
        </is>
      </c>
      <c r="D100" s="15" t="inlineStr">
        <is>
          <t>1998 Ferrari 275 GTB/4</t>
        </is>
      </c>
      <c r="E100" s="15" t="inlineStr">
        <is>
          <t>07 Post-War Classic (1946-1972)</t>
        </is>
      </c>
      <c r="F100" s="16" t="n">
        <v>205000</v>
      </c>
      <c r="G100" s="17" t="n">
        <v>0.57</v>
      </c>
      <c r="H100" s="17" t="n">
        <v>1.27</v>
      </c>
      <c r="I100" s="17" t="n">
        <v>0.9194</v>
      </c>
      <c r="J100" s="17" t="n">
        <v>0.53</v>
      </c>
      <c r="K100" s="16">
        <f>ROUND(F100/100*G100*H100*I100/J100,2)</f>
        <v/>
      </c>
      <c r="L100" s="16" t="n">
        <v>2574.31</v>
      </c>
      <c r="M100" s="16">
        <f>L100-K100</f>
        <v/>
      </c>
      <c r="N100" s="15" t="inlineStr">
        <is>
          <t>refer</t>
        </is>
      </c>
      <c r="O100" s="15" t="inlineStr">
        <is>
          <t>indicative</t>
        </is>
      </c>
    </row>
    <row r="101">
      <c r="A101" s="3" t="inlineStr">
        <is>
          <t>2025-11-09</t>
        </is>
      </c>
      <c r="B101" s="3" t="inlineStr">
        <is>
          <t>365fa1ae-e441-58e2-807a-d59e3ded259e</t>
        </is>
      </c>
      <c r="C101" s="3" t="inlineStr">
        <is>
          <t>MD</t>
        </is>
      </c>
      <c r="D101" s="3" t="inlineStr">
        <is>
          <t>2000 Bentley Continental GT</t>
        </is>
      </c>
      <c r="E101" s="3" t="inlineStr">
        <is>
          <t>01 Luxury Sedan/SUV</t>
        </is>
      </c>
      <c r="F101" s="13" t="n">
        <v>505000</v>
      </c>
      <c r="G101" s="14" t="n">
        <v>0.65</v>
      </c>
      <c r="H101" s="14" t="n">
        <v>0.95</v>
      </c>
      <c r="I101" s="14" t="n">
        <v>0.9194</v>
      </c>
      <c r="J101" s="14" t="n">
        <v>0.53</v>
      </c>
      <c r="K101" s="13">
        <f>ROUND(F101/100*G101*H101*I101/J101,2)</f>
        <v/>
      </c>
      <c r="L101" s="13" t="n">
        <v>5409.5</v>
      </c>
      <c r="M101" s="13">
        <f>L101-K101</f>
        <v/>
      </c>
      <c r="N101" s="3" t="inlineStr">
        <is>
          <t>bind</t>
        </is>
      </c>
      <c r="O101" s="3" t="inlineStr">
        <is>
          <t>bound</t>
        </is>
      </c>
    </row>
    <row r="102">
      <c r="A102" s="15" t="inlineStr">
        <is>
          <t>2025-11-04</t>
        </is>
      </c>
      <c r="B102" s="15" t="inlineStr">
        <is>
          <t>9167d4a6-765a-5976-8438-e9d2f2cb30ea</t>
        </is>
      </c>
      <c r="C102" s="15" t="inlineStr">
        <is>
          <t>IL</t>
        </is>
      </c>
      <c r="D102" s="15" t="inlineStr">
        <is>
          <t>2019 Porsche 911 Turbo S</t>
        </is>
      </c>
      <c r="E102" s="15" t="inlineStr">
        <is>
          <t>01 Luxury Sedan/SUV</t>
        </is>
      </c>
      <c r="F102" s="16" t="n">
        <v>415000</v>
      </c>
      <c r="G102" s="17" t="n">
        <v>0.75</v>
      </c>
      <c r="H102" s="17" t="n">
        <v>1.36</v>
      </c>
      <c r="I102" s="17" t="n">
        <v>0.9194</v>
      </c>
      <c r="J102" s="17" t="n">
        <v>0.53</v>
      </c>
      <c r="K102" s="16">
        <f>ROUND(F102/100*G102*H102*I102/J102,2)</f>
        <v/>
      </c>
      <c r="L102" s="16" t="n">
        <v>7343.05</v>
      </c>
      <c r="M102" s="16">
        <f>L102-K102</f>
        <v/>
      </c>
      <c r="N102" s="15" t="inlineStr">
        <is>
          <t>bind</t>
        </is>
      </c>
      <c r="O102" s="15" t="inlineStr">
        <is>
          <t>bound</t>
        </is>
      </c>
    </row>
    <row r="103">
      <c r="A103" s="3" t="inlineStr">
        <is>
          <t>2025-11-23</t>
        </is>
      </c>
      <c r="B103" s="3" t="inlineStr">
        <is>
          <t>c4132531-2f95-5c19-b0d5-d336904db3f3</t>
        </is>
      </c>
      <c r="C103" s="3" t="inlineStr">
        <is>
          <t>ME</t>
        </is>
      </c>
      <c r="D103" s="3" t="inlineStr">
        <is>
          <t>1962 McLaren 750S</t>
        </is>
      </c>
      <c r="E103" s="3" t="inlineStr">
        <is>
          <t>03 Supercar</t>
        </is>
      </c>
      <c r="F103" s="13" t="n">
        <v>1415000</v>
      </c>
      <c r="G103" s="14" t="n">
        <v>0.8</v>
      </c>
      <c r="H103" s="14" t="n">
        <v>1.08</v>
      </c>
      <c r="I103" s="14" t="n">
        <v>0.9194</v>
      </c>
      <c r="J103" s="14" t="n">
        <v>0.53</v>
      </c>
      <c r="K103" s="13">
        <f>ROUND(F103/100*G103*H103*I103/J103,2)</f>
        <v/>
      </c>
      <c r="L103" s="13" t="n">
        <v>21207.96</v>
      </c>
      <c r="M103" s="13">
        <f>L103-K103</f>
        <v/>
      </c>
      <c r="N103" s="3" t="inlineStr">
        <is>
          <t>decline</t>
        </is>
      </c>
      <c r="O103" s="3" t="inlineStr">
        <is>
          <t>indicative</t>
        </is>
      </c>
    </row>
    <row r="104">
      <c r="A104" s="15" t="inlineStr">
        <is>
          <t>2025-11-14</t>
        </is>
      </c>
      <c r="B104" s="15" t="inlineStr">
        <is>
          <t>ef70df16-6251-5c1c-910d-1a28b1470507</t>
        </is>
      </c>
      <c r="C104" s="15" t="inlineStr">
        <is>
          <t>CO</t>
        </is>
      </c>
      <c r="D104" s="15" t="inlineStr">
        <is>
          <t>1994 BMW M8 Competition</t>
        </is>
      </c>
      <c r="E104" s="15" t="inlineStr">
        <is>
          <t>01 Luxury Sedan/SUV</t>
        </is>
      </c>
      <c r="F104" s="16" t="n">
        <v>435000</v>
      </c>
      <c r="G104" s="17" t="n">
        <v>0.75</v>
      </c>
      <c r="H104" s="17" t="n">
        <v>1.1</v>
      </c>
      <c r="I104" s="17" t="n">
        <v>0.9194</v>
      </c>
      <c r="J104" s="17" t="n">
        <v>0.53</v>
      </c>
      <c r="K104" s="16">
        <f>ROUND(F104/100*G104*H104*I104/J104,2)</f>
        <v/>
      </c>
      <c r="L104" s="16" t="n">
        <v>6225.47</v>
      </c>
      <c r="M104" s="16">
        <f>L104-K104</f>
        <v/>
      </c>
      <c r="N104" s="15" t="inlineStr">
        <is>
          <t>bind</t>
        </is>
      </c>
      <c r="O104" s="15" t="inlineStr">
        <is>
          <t>bound</t>
        </is>
      </c>
    </row>
    <row r="105">
      <c r="A105" s="3" t="inlineStr">
        <is>
          <t>2025-11-23</t>
        </is>
      </c>
      <c r="B105" s="3" t="inlineStr">
        <is>
          <t>95c09a21-3e6a-5fbb-bffb-9198e7b29680</t>
        </is>
      </c>
      <c r="C105" s="3" t="inlineStr">
        <is>
          <t>IN</t>
        </is>
      </c>
      <c r="D105" s="3" t="inlineStr">
        <is>
          <t>1981 Bentley Continental GT</t>
        </is>
      </c>
      <c r="E105" s="3" t="inlineStr">
        <is>
          <t>01 Luxury Sedan/SUV</t>
        </is>
      </c>
      <c r="F105" s="13" t="n">
        <v>535000</v>
      </c>
      <c r="G105" s="14" t="n">
        <v>0.65</v>
      </c>
      <c r="H105" s="14" t="n">
        <v>1.23</v>
      </c>
      <c r="I105" s="14" t="n">
        <v>0.9194</v>
      </c>
      <c r="J105" s="14" t="n">
        <v>0.53</v>
      </c>
      <c r="K105" s="13">
        <f>ROUND(F105/100*G105*H105*I105/J105,2)</f>
        <v/>
      </c>
      <c r="L105" s="13" t="n">
        <v>7419.94</v>
      </c>
      <c r="M105" s="13">
        <f>L105-K105</f>
        <v/>
      </c>
      <c r="N105" s="3" t="inlineStr">
        <is>
          <t>decline</t>
        </is>
      </c>
      <c r="O105" s="3" t="inlineStr">
        <is>
          <t>indicative</t>
        </is>
      </c>
    </row>
    <row r="106">
      <c r="A106" s="15" t="inlineStr">
        <is>
          <t>2025-11-23</t>
        </is>
      </c>
      <c r="B106" s="15" t="inlineStr">
        <is>
          <t>01340133-e442-519c-b18c-55a8a2ab8bb7</t>
        </is>
      </c>
      <c r="C106" s="15" t="inlineStr">
        <is>
          <t>WI</t>
        </is>
      </c>
      <c r="D106" s="15" t="inlineStr">
        <is>
          <t>1958 Lamborghini Huracan EVO</t>
        </is>
      </c>
      <c r="E106" s="15" t="inlineStr">
        <is>
          <t>03 Supercar</t>
        </is>
      </c>
      <c r="F106" s="16" t="n">
        <v>320000</v>
      </c>
      <c r="G106" s="17" t="n">
        <v>1.15</v>
      </c>
      <c r="H106" s="17" t="n">
        <v>1.2</v>
      </c>
      <c r="I106" s="17" t="n">
        <v>0.9194</v>
      </c>
      <c r="J106" s="17" t="n">
        <v>0.53</v>
      </c>
      <c r="K106" s="16">
        <f>ROUND(F106/100*G106*H106*I106/J106,2)</f>
        <v/>
      </c>
      <c r="L106" s="16" t="n">
        <v>7660.51</v>
      </c>
      <c r="M106" s="16">
        <f>L106-K106</f>
        <v/>
      </c>
      <c r="N106" s="15" t="inlineStr">
        <is>
          <t>bind</t>
        </is>
      </c>
      <c r="O106" s="15" t="inlineStr">
        <is>
          <t>bound</t>
        </is>
      </c>
    </row>
    <row r="107">
      <c r="A107" s="3" t="inlineStr">
        <is>
          <t>2025-11-24</t>
        </is>
      </c>
      <c r="B107" s="3" t="inlineStr">
        <is>
          <t>8116fd16-194e-5494-8546-215a6e45aa6f</t>
        </is>
      </c>
      <c r="C107" s="3" t="inlineStr">
        <is>
          <t>NM</t>
        </is>
      </c>
      <c r="D107" s="3" t="inlineStr">
        <is>
          <t>1976 Bentley Continental GT</t>
        </is>
      </c>
      <c r="E107" s="3" t="inlineStr">
        <is>
          <t>01 Luxury Sedan/SUV</t>
        </is>
      </c>
      <c r="F107" s="13" t="n">
        <v>1295000</v>
      </c>
      <c r="G107" s="14" t="n">
        <v>0.55</v>
      </c>
      <c r="H107" s="14" t="n">
        <v>1.28</v>
      </c>
      <c r="I107" s="14" t="n">
        <v>0.9194</v>
      </c>
      <c r="J107" s="14" t="n">
        <v>0.53</v>
      </c>
      <c r="K107" s="13">
        <f>ROUND(F107/100*G107*H107*I107/J107,2)</f>
        <v/>
      </c>
      <c r="L107" s="13" t="n">
        <v>15815.07</v>
      </c>
      <c r="M107" s="13">
        <f>L107-K107</f>
        <v/>
      </c>
      <c r="N107" s="3" t="inlineStr">
        <is>
          <t>decline</t>
        </is>
      </c>
      <c r="O107" s="3" t="inlineStr">
        <is>
          <t>indicative</t>
        </is>
      </c>
    </row>
    <row r="108">
      <c r="A108" s="15" t="inlineStr">
        <is>
          <t>2025-11-24</t>
        </is>
      </c>
      <c r="B108" s="15" t="inlineStr">
        <is>
          <t>b3f41213-63a0-5641-b490-894dad69909b</t>
        </is>
      </c>
      <c r="C108" s="15" t="inlineStr">
        <is>
          <t>NY</t>
        </is>
      </c>
      <c r="D108" s="15" t="inlineStr">
        <is>
          <t>2013 Bentley Continental GT</t>
        </is>
      </c>
      <c r="E108" s="15" t="inlineStr">
        <is>
          <t>01 Luxury Sedan/SUV</t>
        </is>
      </c>
      <c r="F108" s="16" t="n">
        <v>915000</v>
      </c>
      <c r="G108" s="17" t="n">
        <v>0.65</v>
      </c>
      <c r="H108" s="17" t="n">
        <v>1.28</v>
      </c>
      <c r="I108" s="17" t="n">
        <v>0.9194</v>
      </c>
      <c r="J108" s="17" t="n">
        <v>0.53</v>
      </c>
      <c r="K108" s="16">
        <f>ROUND(F108/100*G108*H108*I108/J108,2)</f>
        <v/>
      </c>
      <c r="L108" s="16" t="n">
        <v>13206.05</v>
      </c>
      <c r="M108" s="16">
        <f>L108-K108</f>
        <v/>
      </c>
      <c r="N108" s="15" t="inlineStr">
        <is>
          <t>bind</t>
        </is>
      </c>
      <c r="O108" s="15" t="inlineStr">
        <is>
          <t>bound</t>
        </is>
      </c>
    </row>
    <row r="109">
      <c r="A109" s="3" t="inlineStr">
        <is>
          <t>2025-11-04</t>
        </is>
      </c>
      <c r="B109" s="3" t="inlineStr">
        <is>
          <t>e851bf43-527a-54fc-a645-5a5b7bf232dc</t>
        </is>
      </c>
      <c r="C109" s="3" t="inlineStr">
        <is>
          <t>MA</t>
        </is>
      </c>
      <c r="D109" s="3" t="inlineStr">
        <is>
          <t>1965 Mercedes-Benz AMG GT</t>
        </is>
      </c>
      <c r="E109" s="3" t="inlineStr">
        <is>
          <t>01 Luxury Sedan/SUV</t>
        </is>
      </c>
      <c r="F109" s="13" t="n">
        <v>310000</v>
      </c>
      <c r="G109" s="14" t="n">
        <v>0.75</v>
      </c>
      <c r="H109" s="14" t="n">
        <v>1.25</v>
      </c>
      <c r="I109" s="14" t="n">
        <v>0.9194</v>
      </c>
      <c r="J109" s="14" t="n">
        <v>0.53</v>
      </c>
      <c r="K109" s="13">
        <f>ROUND(F109/100*G109*H109*I109/J109,2)</f>
        <v/>
      </c>
      <c r="L109" s="13" t="n">
        <v>5041.52</v>
      </c>
      <c r="M109" s="13">
        <f>L109-K109</f>
        <v/>
      </c>
      <c r="N109" s="3" t="inlineStr">
        <is>
          <t>decline</t>
        </is>
      </c>
      <c r="O109" s="3" t="inlineStr">
        <is>
          <t>indicative</t>
        </is>
      </c>
    </row>
    <row r="110">
      <c r="A110" s="15" t="inlineStr">
        <is>
          <t>2025-11-15</t>
        </is>
      </c>
      <c r="B110" s="15" t="inlineStr">
        <is>
          <t>fd7626d7-0038-5172-8a8a-ee17dd02d297</t>
        </is>
      </c>
      <c r="C110" s="15" t="inlineStr">
        <is>
          <t>CT</t>
        </is>
      </c>
      <c r="D110" s="15" t="inlineStr">
        <is>
          <t>2017 Bentley Continental GT</t>
        </is>
      </c>
      <c r="E110" s="15" t="inlineStr">
        <is>
          <t>01 Luxury Sedan/SUV</t>
        </is>
      </c>
      <c r="F110" s="16" t="n">
        <v>270000</v>
      </c>
      <c r="G110" s="17" t="n">
        <v>0.75</v>
      </c>
      <c r="H110" s="17" t="n">
        <v>1.12</v>
      </c>
      <c r="I110" s="17" t="n">
        <v>0.9194</v>
      </c>
      <c r="J110" s="17" t="n">
        <v>0.53</v>
      </c>
      <c r="K110" s="16">
        <f>ROUND(F110/100*G110*H110*I110/J110,2)</f>
        <v/>
      </c>
      <c r="L110" s="16" t="n">
        <v>3934.34</v>
      </c>
      <c r="M110" s="16">
        <f>L110-K110</f>
        <v/>
      </c>
      <c r="N110" s="15" t="inlineStr">
        <is>
          <t>bind</t>
        </is>
      </c>
      <c r="O110" s="15" t="inlineStr">
        <is>
          <t>bound</t>
        </is>
      </c>
    </row>
    <row r="111">
      <c r="A111" s="3" t="inlineStr">
        <is>
          <t>2025-11-06</t>
        </is>
      </c>
      <c r="B111" s="3" t="inlineStr">
        <is>
          <t>33b7f04a-cc24-5add-855e-5e91ca8742fa</t>
        </is>
      </c>
      <c r="C111" s="3" t="inlineStr">
        <is>
          <t>AL</t>
        </is>
      </c>
      <c r="D111" s="3" t="inlineStr">
        <is>
          <t>1965 Mercedes-Benz 280SL Pagoda</t>
        </is>
      </c>
      <c r="E111" s="3" t="inlineStr">
        <is>
          <t>07 Post-War Classic (1946-1972)</t>
        </is>
      </c>
      <c r="F111" s="13" t="n">
        <v>620000</v>
      </c>
      <c r="G111" s="14" t="n">
        <v>0.43</v>
      </c>
      <c r="H111" s="14" t="n">
        <v>1.27</v>
      </c>
      <c r="I111" s="14" t="n">
        <v>0.9194</v>
      </c>
      <c r="J111" s="14" t="n">
        <v>0.53</v>
      </c>
      <c r="K111" s="13">
        <f>ROUND(F111/100*G111*H111*I111/J111,2)</f>
        <v/>
      </c>
      <c r="L111" s="13" t="n">
        <v>5873.44</v>
      </c>
      <c r="M111" s="13">
        <f>L111-K111</f>
        <v/>
      </c>
      <c r="N111" s="3" t="inlineStr">
        <is>
          <t>bind</t>
        </is>
      </c>
      <c r="O111" s="3" t="inlineStr">
        <is>
          <t>bound</t>
        </is>
      </c>
    </row>
    <row r="112">
      <c r="A112" s="15" t="inlineStr">
        <is>
          <t>2025-11-04</t>
        </is>
      </c>
      <c r="B112" s="15" t="inlineStr">
        <is>
          <t>8aab798c-2aa1-581a-b42a-064d420609a0</t>
        </is>
      </c>
      <c r="C112" s="15" t="inlineStr">
        <is>
          <t>AR</t>
        </is>
      </c>
      <c r="D112" s="15" t="inlineStr">
        <is>
          <t>1978 BMW M8 Competition</t>
        </is>
      </c>
      <c r="E112" s="15" t="inlineStr">
        <is>
          <t>01 Luxury Sedan/SUV</t>
        </is>
      </c>
      <c r="F112" s="16" t="n">
        <v>985000</v>
      </c>
      <c r="G112" s="17" t="n">
        <v>0.65</v>
      </c>
      <c r="H112" s="17" t="n">
        <v>1.38</v>
      </c>
      <c r="I112" s="17" t="n">
        <v>0.9194</v>
      </c>
      <c r="J112" s="17" t="n">
        <v>0.53</v>
      </c>
      <c r="K112" s="16">
        <f>ROUND(F112/100*G112*H112*I112/J112,2)</f>
        <v/>
      </c>
      <c r="L112" s="16" t="n">
        <v>15327</v>
      </c>
      <c r="M112" s="16">
        <f>L112-K112</f>
        <v/>
      </c>
      <c r="N112" s="15" t="inlineStr">
        <is>
          <t>bind</t>
        </is>
      </c>
      <c r="O112" s="15" t="inlineStr">
        <is>
          <t>bound</t>
        </is>
      </c>
    </row>
    <row r="113">
      <c r="A113" s="3" t="inlineStr">
        <is>
          <t>2025-11-17</t>
        </is>
      </c>
      <c r="B113" s="3" t="inlineStr">
        <is>
          <t>ea4d19d9-be41-5cae-afd1-ad11be160c5b</t>
        </is>
      </c>
      <c r="C113" s="3" t="inlineStr">
        <is>
          <t>OH</t>
        </is>
      </c>
      <c r="D113" s="3" t="inlineStr">
        <is>
          <t>2018 Bentley Continental GT</t>
        </is>
      </c>
      <c r="E113" s="3" t="inlineStr">
        <is>
          <t>01 Luxury Sedan/SUV</t>
        </is>
      </c>
      <c r="F113" s="13" t="n">
        <v>280000</v>
      </c>
      <c r="G113" s="14" t="n">
        <v>0.75</v>
      </c>
      <c r="H113" s="14" t="n">
        <v>1.39</v>
      </c>
      <c r="I113" s="14" t="n">
        <v>0.9194</v>
      </c>
      <c r="J113" s="14" t="n">
        <v>0.53</v>
      </c>
      <c r="K113" s="13">
        <f>ROUND(F113/100*G113*H113*I113/J113,2)</f>
        <v/>
      </c>
      <c r="L113" s="13" t="n">
        <v>5063.64</v>
      </c>
      <c r="M113" s="13">
        <f>L113-K113</f>
        <v/>
      </c>
      <c r="N113" s="3" t="inlineStr">
        <is>
          <t>decline</t>
        </is>
      </c>
      <c r="O113" s="3" t="inlineStr">
        <is>
          <t>indicative</t>
        </is>
      </c>
    </row>
    <row r="114">
      <c r="A114" s="15" t="inlineStr">
        <is>
          <t>2025-11-08</t>
        </is>
      </c>
      <c r="B114" s="15" t="inlineStr">
        <is>
          <t>6124fe1e-bddc-593e-b548-759d25607eec</t>
        </is>
      </c>
      <c r="C114" s="15" t="inlineStr">
        <is>
          <t>VT</t>
        </is>
      </c>
      <c r="D114" s="15" t="inlineStr">
        <is>
          <t>1955 Maserati GranTurismo</t>
        </is>
      </c>
      <c r="E114" s="15" t="inlineStr">
        <is>
          <t>01 Luxury Sedan/SUV</t>
        </is>
      </c>
      <c r="F114" s="16" t="n">
        <v>1195000</v>
      </c>
      <c r="G114" s="17" t="n">
        <v>0.55</v>
      </c>
      <c r="H114" s="17" t="n">
        <v>1.22</v>
      </c>
      <c r="I114" s="17" t="n">
        <v>0.9194</v>
      </c>
      <c r="J114" s="17" t="n">
        <v>0.53</v>
      </c>
      <c r="K114" s="16">
        <f>ROUND(F114/100*G114*H114*I114/J114,2)</f>
        <v/>
      </c>
      <c r="L114" s="16" t="n">
        <v>13909.74</v>
      </c>
      <c r="M114" s="16">
        <f>L114-K114</f>
        <v/>
      </c>
      <c r="N114" s="15" t="inlineStr">
        <is>
          <t>bind</t>
        </is>
      </c>
      <c r="O114" s="15" t="inlineStr">
        <is>
          <t>bound</t>
        </is>
      </c>
    </row>
    <row r="115">
      <c r="A115" s="3" t="inlineStr">
        <is>
          <t>2025-11-15</t>
        </is>
      </c>
      <c r="B115" s="3" t="inlineStr">
        <is>
          <t>8749b726-fa94-5297-b5e3-2bd7580a185b</t>
        </is>
      </c>
      <c r="C115" s="3" t="inlineStr">
        <is>
          <t>LA</t>
        </is>
      </c>
      <c r="D115" s="3" t="inlineStr">
        <is>
          <t>1975 Bentley Continental GT</t>
        </is>
      </c>
      <c r="E115" s="3" t="inlineStr">
        <is>
          <t>01 Luxury Sedan/SUV</t>
        </is>
      </c>
      <c r="F115" s="13" t="n">
        <v>615000</v>
      </c>
      <c r="G115" s="14" t="n">
        <v>0.65</v>
      </c>
      <c r="H115" s="14" t="n">
        <v>1.21</v>
      </c>
      <c r="I115" s="14" t="n">
        <v>0.9194</v>
      </c>
      <c r="J115" s="14" t="n">
        <v>0.53</v>
      </c>
      <c r="K115" s="13">
        <f>ROUND(F115/100*G115*H115*I115/J115,2)</f>
        <v/>
      </c>
      <c r="L115" s="13" t="n">
        <v>8390.780000000001</v>
      </c>
      <c r="M115" s="13">
        <f>L115-K115</f>
        <v/>
      </c>
      <c r="N115" s="3" t="inlineStr">
        <is>
          <t>bind</t>
        </is>
      </c>
      <c r="O115" s="3" t="inlineStr">
        <is>
          <t>bound</t>
        </is>
      </c>
    </row>
    <row r="116">
      <c r="A116" s="15" t="inlineStr">
        <is>
          <t>2025-11-15</t>
        </is>
      </c>
      <c r="B116" s="15" t="inlineStr">
        <is>
          <t>431cef20-66d2-5ca6-ba47-a1de57471bce</t>
        </is>
      </c>
      <c r="C116" s="15" t="inlineStr">
        <is>
          <t>FL</t>
        </is>
      </c>
      <c r="D116" s="15" t="inlineStr">
        <is>
          <t>2002 Aston Martin DB12</t>
        </is>
      </c>
      <c r="E116" s="15" t="inlineStr">
        <is>
          <t>01 Luxury Sedan/SUV</t>
        </is>
      </c>
      <c r="F116" s="16" t="n">
        <v>495000</v>
      </c>
      <c r="G116" s="17" t="n">
        <v>0.75</v>
      </c>
      <c r="H116" s="17" t="n">
        <v>1.42</v>
      </c>
      <c r="I116" s="17" t="n">
        <v>0.9194</v>
      </c>
      <c r="J116" s="17" t="n">
        <v>0.53</v>
      </c>
      <c r="K116" s="16">
        <f>ROUND(F116/100*G116*H116*I116/J116,2)</f>
        <v/>
      </c>
      <c r="L116" s="16" t="n">
        <v>9145</v>
      </c>
      <c r="M116" s="16">
        <f>L116-K116</f>
        <v/>
      </c>
      <c r="N116" s="15" t="inlineStr">
        <is>
          <t>bind</t>
        </is>
      </c>
      <c r="O116" s="15" t="inlineStr">
        <is>
          <t>bound</t>
        </is>
      </c>
    </row>
    <row r="117">
      <c r="A117" s="3" t="inlineStr">
        <is>
          <t>2025-11-27</t>
        </is>
      </c>
      <c r="B117" s="3" t="inlineStr">
        <is>
          <t>fc2e9ea2-6e47-5527-9d92-3bfa76064476</t>
        </is>
      </c>
      <c r="C117" s="3" t="inlineStr">
        <is>
          <t>WA</t>
        </is>
      </c>
      <c r="D117" s="3" t="inlineStr">
        <is>
          <t>1987 Aston Martin DB12</t>
        </is>
      </c>
      <c r="E117" s="3" t="inlineStr">
        <is>
          <t>01 Luxury Sedan/SUV</t>
        </is>
      </c>
      <c r="F117" s="13" t="n">
        <v>665000</v>
      </c>
      <c r="G117" s="14" t="n">
        <v>0.65</v>
      </c>
      <c r="H117" s="14" t="n">
        <v>0.96</v>
      </c>
      <c r="I117" s="14" t="n">
        <v>0.9194</v>
      </c>
      <c r="J117" s="14" t="n">
        <v>0.53</v>
      </c>
      <c r="K117" s="13">
        <f>ROUND(F117/100*G117*H117*I117/J117,2)</f>
        <v/>
      </c>
      <c r="L117" s="13" t="n">
        <v>7198.38</v>
      </c>
      <c r="M117" s="13">
        <f>L117-K117</f>
        <v/>
      </c>
      <c r="N117" s="3" t="inlineStr">
        <is>
          <t>decline</t>
        </is>
      </c>
      <c r="O117" s="3" t="inlineStr">
        <is>
          <t>indicative</t>
        </is>
      </c>
    </row>
    <row r="118">
      <c r="A118" s="15" t="inlineStr">
        <is>
          <t>2025-11-03</t>
        </is>
      </c>
      <c r="B118" s="15" t="inlineStr">
        <is>
          <t>97bfbae7-1f2f-5f51-a54e-2bc2ed6beacd</t>
        </is>
      </c>
      <c r="C118" s="15" t="inlineStr">
        <is>
          <t>CA</t>
        </is>
      </c>
      <c r="D118" s="15" t="inlineStr">
        <is>
          <t>2018 Maserati GranTurismo</t>
        </is>
      </c>
      <c r="E118" s="15" t="inlineStr">
        <is>
          <t>01 Luxury Sedan/SUV</t>
        </is>
      </c>
      <c r="F118" s="16" t="n">
        <v>305000</v>
      </c>
      <c r="G118" s="17" t="n">
        <v>0.75</v>
      </c>
      <c r="H118" s="17" t="n">
        <v>1.35</v>
      </c>
      <c r="I118" s="17" t="n">
        <v>0.9194</v>
      </c>
      <c r="J118" s="17" t="n">
        <v>0.53</v>
      </c>
      <c r="K118" s="16">
        <f>ROUND(F118/100*G118*H118*I118/J118,2)</f>
        <v/>
      </c>
      <c r="L118" s="16" t="n">
        <v>5357.02</v>
      </c>
      <c r="M118" s="16">
        <f>L118-K118</f>
        <v/>
      </c>
      <c r="N118" s="15" t="inlineStr">
        <is>
          <t>bind</t>
        </is>
      </c>
      <c r="O118" s="15" t="inlineStr">
        <is>
          <t>bound</t>
        </is>
      </c>
    </row>
    <row r="119">
      <c r="A119" s="3" t="inlineStr">
        <is>
          <t>2025-11-25</t>
        </is>
      </c>
      <c r="B119" s="3" t="inlineStr">
        <is>
          <t>96859992-5519-50d2-bd24-8f3da7e4649d</t>
        </is>
      </c>
      <c r="C119" s="3" t="inlineStr">
        <is>
          <t>MN</t>
        </is>
      </c>
      <c r="D119" s="3" t="inlineStr">
        <is>
          <t>1997 Bentley Continental GT</t>
        </is>
      </c>
      <c r="E119" s="3" t="inlineStr">
        <is>
          <t>01 Luxury Sedan/SUV</t>
        </is>
      </c>
      <c r="F119" s="13" t="n">
        <v>460000</v>
      </c>
      <c r="G119" s="14" t="n">
        <v>0.75</v>
      </c>
      <c r="H119" s="14" t="n">
        <v>1.32</v>
      </c>
      <c r="I119" s="14" t="n">
        <v>0.9194</v>
      </c>
      <c r="J119" s="14" t="n">
        <v>0.53</v>
      </c>
      <c r="K119" s="13">
        <f>ROUND(F119/100*G119*H119*I119/J119,2)</f>
        <v/>
      </c>
      <c r="L119" s="13" t="n">
        <v>7899.9</v>
      </c>
      <c r="M119" s="13">
        <f>L119-K119</f>
        <v/>
      </c>
      <c r="N119" s="3" t="inlineStr">
        <is>
          <t>bind</t>
        </is>
      </c>
      <c r="O119" s="3" t="inlineStr">
        <is>
          <t>bound</t>
        </is>
      </c>
    </row>
    <row r="120">
      <c r="A120" s="15" t="inlineStr">
        <is>
          <t>2025-11-26</t>
        </is>
      </c>
      <c r="B120" s="15" t="inlineStr">
        <is>
          <t>c995dedd-61e7-5238-a8f0-996269cd6daa</t>
        </is>
      </c>
      <c r="C120" s="15" t="inlineStr">
        <is>
          <t>IA</t>
        </is>
      </c>
      <c r="D120" s="15" t="inlineStr">
        <is>
          <t>1962 Maserati GranTurismo</t>
        </is>
      </c>
      <c r="E120" s="15" t="inlineStr">
        <is>
          <t>01 Luxury Sedan/SUV</t>
        </is>
      </c>
      <c r="F120" s="16" t="n">
        <v>695000</v>
      </c>
      <c r="G120" s="17" t="n">
        <v>0.65</v>
      </c>
      <c r="H120" s="17" t="n">
        <v>1.1</v>
      </c>
      <c r="I120" s="17" t="n">
        <v>0.9194</v>
      </c>
      <c r="J120" s="17" t="n">
        <v>0.53</v>
      </c>
      <c r="K120" s="16">
        <f>ROUND(F120/100*G120*H120*I120/J120,2)</f>
        <v/>
      </c>
      <c r="L120" s="16" t="n">
        <v>8620.24</v>
      </c>
      <c r="M120" s="16">
        <f>L120-K120</f>
        <v/>
      </c>
      <c r="N120" s="15" t="inlineStr">
        <is>
          <t>bind</t>
        </is>
      </c>
      <c r="O120" s="15" t="inlineStr">
        <is>
          <t>bound</t>
        </is>
      </c>
    </row>
    <row r="121">
      <c r="A121" s="3" t="inlineStr">
        <is>
          <t>2025-11-19</t>
        </is>
      </c>
      <c r="B121" s="3" t="inlineStr">
        <is>
          <t>b008778a-6e5e-5e08-a854-eed3b3e802c5</t>
        </is>
      </c>
      <c r="C121" s="3" t="inlineStr">
        <is>
          <t>LA</t>
        </is>
      </c>
      <c r="D121" s="3" t="inlineStr">
        <is>
          <t>2017 Ferrari SF90 Stradale</t>
        </is>
      </c>
      <c r="E121" s="3" t="inlineStr">
        <is>
          <t>03 Supercar</t>
        </is>
      </c>
      <c r="F121" s="13" t="n">
        <v>715000</v>
      </c>
      <c r="G121" s="14" t="n">
        <v>0.95</v>
      </c>
      <c r="H121" s="14" t="n">
        <v>1.21</v>
      </c>
      <c r="I121" s="14" t="n">
        <v>0.9194</v>
      </c>
      <c r="J121" s="14" t="n">
        <v>0.53</v>
      </c>
      <c r="K121" s="13">
        <f>ROUND(F121/100*G121*H121*I121/J121,2)</f>
        <v/>
      </c>
      <c r="L121" s="13" t="n">
        <v>14257.51</v>
      </c>
      <c r="M121" s="13">
        <f>L121-K121</f>
        <v/>
      </c>
      <c r="N121" s="3" t="inlineStr">
        <is>
          <t>bind</t>
        </is>
      </c>
      <c r="O121" s="3" t="inlineStr">
        <is>
          <t>bound</t>
        </is>
      </c>
    </row>
    <row r="122">
      <c r="A122" s="15" t="inlineStr">
        <is>
          <t>2025-11-10</t>
        </is>
      </c>
      <c r="B122" s="15" t="inlineStr">
        <is>
          <t>2fc36825-a54e-5402-bdb9-71418b78f0cc</t>
        </is>
      </c>
      <c r="C122" s="15" t="inlineStr">
        <is>
          <t>HI</t>
        </is>
      </c>
      <c r="D122" s="15" t="inlineStr">
        <is>
          <t>1962 Icon Derelict</t>
        </is>
      </c>
      <c r="E122" s="15" t="inlineStr">
        <is>
          <t>11 Restomod/Coachbuilt</t>
        </is>
      </c>
      <c r="F122" s="16" t="n">
        <v>1395000</v>
      </c>
      <c r="G122" s="17" t="n">
        <v>0.68</v>
      </c>
      <c r="H122" s="17" t="n">
        <v>1.3</v>
      </c>
      <c r="I122" s="17" t="n">
        <v>0.9194</v>
      </c>
      <c r="J122" s="17" t="n">
        <v>0.53</v>
      </c>
      <c r="K122" s="16">
        <f>ROUND(F122/100*G122*H122*I122/J122,2)</f>
        <v/>
      </c>
      <c r="L122" s="16" t="n">
        <v>21392.19</v>
      </c>
      <c r="M122" s="16">
        <f>L122-K122</f>
        <v/>
      </c>
      <c r="N122" s="15" t="inlineStr">
        <is>
          <t>bind</t>
        </is>
      </c>
      <c r="O122" s="15" t="inlineStr">
        <is>
          <t>bound</t>
        </is>
      </c>
    </row>
    <row r="123">
      <c r="A123" s="3" t="inlineStr">
        <is>
          <t>2025-11-30</t>
        </is>
      </c>
      <c r="B123" s="3" t="inlineStr">
        <is>
          <t>af5bed07-ed14-5c10-bf13-7c21ce7da6d4</t>
        </is>
      </c>
      <c r="C123" s="3" t="inlineStr">
        <is>
          <t>OR</t>
        </is>
      </c>
      <c r="D123" s="3" t="inlineStr">
        <is>
          <t>2004 Porsche 911 Turbo S</t>
        </is>
      </c>
      <c r="E123" s="3" t="inlineStr">
        <is>
          <t>01 Luxury Sedan/SUV</t>
        </is>
      </c>
      <c r="F123" s="13" t="n">
        <v>330000</v>
      </c>
      <c r="G123" s="14" t="n">
        <v>0.75</v>
      </c>
      <c r="H123" s="14" t="n">
        <v>1.13</v>
      </c>
      <c r="I123" s="14" t="n">
        <v>0.9194</v>
      </c>
      <c r="J123" s="14" t="n">
        <v>0.53</v>
      </c>
      <c r="K123" s="13">
        <f>ROUND(F123/100*G123*H123*I123/J123,2)</f>
        <v/>
      </c>
      <c r="L123" s="13" t="n">
        <v>4851.57</v>
      </c>
      <c r="M123" s="13">
        <f>L123-K123</f>
        <v/>
      </c>
      <c r="N123" s="3" t="inlineStr">
        <is>
          <t>bind</t>
        </is>
      </c>
      <c r="O123" s="3" t="inlineStr">
        <is>
          <t>bound</t>
        </is>
      </c>
    </row>
    <row r="124">
      <c r="A124" s="15" t="inlineStr">
        <is>
          <t>2025-11-15</t>
        </is>
      </c>
      <c r="B124" s="15" t="inlineStr">
        <is>
          <t>b2125e0c-3f8f-5d45-9a64-4c0b4b3068c8</t>
        </is>
      </c>
      <c r="C124" s="15" t="inlineStr">
        <is>
          <t>WI</t>
        </is>
      </c>
      <c r="D124" s="15" t="inlineStr">
        <is>
          <t>2001 Jaguar E-Type Series 1</t>
        </is>
      </c>
      <c r="E124" s="15" t="inlineStr">
        <is>
          <t>07 Post-War Classic (1946-1972)</t>
        </is>
      </c>
      <c r="F124" s="16" t="n">
        <v>345000</v>
      </c>
      <c r="G124" s="17" t="n">
        <v>0.48</v>
      </c>
      <c r="H124" s="17" t="n">
        <v>1.2</v>
      </c>
      <c r="I124" s="17" t="n">
        <v>0.9194</v>
      </c>
      <c r="J124" s="17" t="n">
        <v>0.53</v>
      </c>
      <c r="K124" s="16">
        <f>ROUND(F124/100*G124*H124*I124/J124,2)</f>
        <v/>
      </c>
      <c r="L124" s="16" t="n">
        <v>3447.23</v>
      </c>
      <c r="M124" s="16">
        <f>L124-K124</f>
        <v/>
      </c>
      <c r="N124" s="15" t="inlineStr">
        <is>
          <t>bind</t>
        </is>
      </c>
      <c r="O124" s="15" t="inlineStr">
        <is>
          <t>bound</t>
        </is>
      </c>
    </row>
    <row r="125">
      <c r="A125" s="3" t="inlineStr">
        <is>
          <t>2025-11-14</t>
        </is>
      </c>
      <c r="B125" s="3" t="inlineStr">
        <is>
          <t>f0012ece-1402-5328-8f6b-a5bd7b11ef72</t>
        </is>
      </c>
      <c r="C125" s="3" t="inlineStr">
        <is>
          <t>MA</t>
        </is>
      </c>
      <c r="D125" s="3" t="inlineStr">
        <is>
          <t>1988 Icon Derelict</t>
        </is>
      </c>
      <c r="E125" s="3" t="inlineStr">
        <is>
          <t>11 Restomod/Coachbuilt</t>
        </is>
      </c>
      <c r="F125" s="13" t="n">
        <v>750000</v>
      </c>
      <c r="G125" s="14" t="n">
        <v>0.78</v>
      </c>
      <c r="H125" s="14" t="n">
        <v>1.25</v>
      </c>
      <c r="I125" s="14" t="n">
        <v>0.9194</v>
      </c>
      <c r="J125" s="14" t="n">
        <v>0.53</v>
      </c>
      <c r="K125" s="13">
        <f>ROUND(F125/100*G125*H125*I125/J125,2)</f>
        <v/>
      </c>
      <c r="L125" s="13" t="n">
        <v>12685.12</v>
      </c>
      <c r="M125" s="13">
        <f>L125-K125</f>
        <v/>
      </c>
      <c r="N125" s="3" t="inlineStr">
        <is>
          <t>bind</t>
        </is>
      </c>
      <c r="O125" s="3" t="inlineStr">
        <is>
          <t>bound</t>
        </is>
      </c>
    </row>
    <row r="126">
      <c r="A126" s="15" t="inlineStr">
        <is>
          <t>2025-11-05</t>
        </is>
      </c>
      <c r="B126" s="15" t="inlineStr">
        <is>
          <t>520b8651-f8f4-544e-859e-f2794539c002</t>
        </is>
      </c>
      <c r="C126" s="15" t="inlineStr">
        <is>
          <t>NY</t>
        </is>
      </c>
      <c r="D126" s="15" t="inlineStr">
        <is>
          <t>1976 Ferrari 275 GTB/4</t>
        </is>
      </c>
      <c r="E126" s="15" t="inlineStr">
        <is>
          <t>07 Post-War Classic (1946-1972)</t>
        </is>
      </c>
      <c r="F126" s="16" t="n">
        <v>710000</v>
      </c>
      <c r="G126" s="17" t="n">
        <v>0.43</v>
      </c>
      <c r="H126" s="17" t="n">
        <v>1.28</v>
      </c>
      <c r="I126" s="17" t="n">
        <v>0.9194</v>
      </c>
      <c r="J126" s="17" t="n">
        <v>0.53</v>
      </c>
      <c r="K126" s="16">
        <f>ROUND(F126/100*G126*H126*I126/J126,2)</f>
        <v/>
      </c>
      <c r="L126" s="16" t="n">
        <v>6778.99</v>
      </c>
      <c r="M126" s="16">
        <f>L126-K126</f>
        <v/>
      </c>
      <c r="N126" s="15" t="inlineStr">
        <is>
          <t>bind</t>
        </is>
      </c>
      <c r="O126" s="15" t="inlineStr">
        <is>
          <t>bound</t>
        </is>
      </c>
    </row>
    <row r="127">
      <c r="A127" s="3" t="inlineStr">
        <is>
          <t>2025-11-21</t>
        </is>
      </c>
      <c r="B127" s="3" t="inlineStr">
        <is>
          <t>47437bab-dcdf-577b-9cf1-4e23934f257f</t>
        </is>
      </c>
      <c r="C127" s="3" t="inlineStr">
        <is>
          <t>TX</t>
        </is>
      </c>
      <c r="D127" s="3" t="inlineStr">
        <is>
          <t>2022 Ferrari SF90 Stradale</t>
        </is>
      </c>
      <c r="E127" s="3" t="inlineStr">
        <is>
          <t>03 Supercar</t>
        </is>
      </c>
      <c r="F127" s="13" t="n">
        <v>1250000</v>
      </c>
      <c r="G127" s="14" t="n">
        <v>0.8</v>
      </c>
      <c r="H127" s="14" t="n">
        <v>1.15</v>
      </c>
      <c r="I127" s="14" t="n">
        <v>0.9194</v>
      </c>
      <c r="J127" s="14" t="n">
        <v>0.53</v>
      </c>
      <c r="K127" s="13">
        <f>ROUND(F127/100*G127*H127*I127/J127,2)</f>
        <v/>
      </c>
      <c r="L127" s="13" t="n">
        <v>19949.24</v>
      </c>
      <c r="M127" s="13">
        <f>L127-K127</f>
        <v/>
      </c>
      <c r="N127" s="3" t="inlineStr">
        <is>
          <t>decline</t>
        </is>
      </c>
      <c r="O127" s="3" t="inlineStr">
        <is>
          <t>indicative</t>
        </is>
      </c>
    </row>
    <row r="128">
      <c r="A128" s="15" t="inlineStr">
        <is>
          <t>2025-11-22</t>
        </is>
      </c>
      <c r="B128" s="15" t="inlineStr">
        <is>
          <t>90ac8636-b1a0-51a9-83ab-db3ac9dfd9d8</t>
        </is>
      </c>
      <c r="C128" s="15" t="inlineStr">
        <is>
          <t>MT</t>
        </is>
      </c>
      <c r="D128" s="15" t="inlineStr">
        <is>
          <t>1970 Mercedes-Benz AMG GT</t>
        </is>
      </c>
      <c r="E128" s="15" t="inlineStr">
        <is>
          <t>01 Luxury Sedan/SUV</t>
        </is>
      </c>
      <c r="F128" s="16" t="n">
        <v>170000</v>
      </c>
      <c r="G128" s="17" t="n">
        <v>0.92</v>
      </c>
      <c r="H128" s="17" t="n">
        <v>0.93</v>
      </c>
      <c r="I128" s="17" t="n">
        <v>0.9194</v>
      </c>
      <c r="J128" s="17" t="n">
        <v>0.53</v>
      </c>
      <c r="K128" s="16">
        <f>ROUND(F128/100*G128*H128*I128/J128,2)</f>
        <v/>
      </c>
      <c r="L128" s="16" t="n">
        <v>2523.18</v>
      </c>
      <c r="M128" s="16">
        <f>L128-K128</f>
        <v/>
      </c>
      <c r="N128" s="15" t="inlineStr">
        <is>
          <t>bind</t>
        </is>
      </c>
      <c r="O128" s="15" t="inlineStr">
        <is>
          <t>bound</t>
        </is>
      </c>
    </row>
    <row r="129">
      <c r="A129" s="3" t="inlineStr">
        <is>
          <t>2025-11-16</t>
        </is>
      </c>
      <c r="B129" s="3" t="inlineStr">
        <is>
          <t>8f3bdcd1-8a06-5521-8379-5d8d8b13355b</t>
        </is>
      </c>
      <c r="C129" s="3" t="inlineStr">
        <is>
          <t>RI</t>
        </is>
      </c>
      <c r="D129" s="3" t="inlineStr">
        <is>
          <t>2006 Maserati GranTurismo</t>
        </is>
      </c>
      <c r="E129" s="3" t="inlineStr">
        <is>
          <t>01 Luxury Sedan/SUV</t>
        </is>
      </c>
      <c r="F129" s="13" t="n">
        <v>400000</v>
      </c>
      <c r="G129" s="14" t="n">
        <v>0.75</v>
      </c>
      <c r="H129" s="14" t="n">
        <v>1.37</v>
      </c>
      <c r="I129" s="14" t="n">
        <v>0.9194</v>
      </c>
      <c r="J129" s="14" t="n">
        <v>0.53</v>
      </c>
      <c r="K129" s="13">
        <f>ROUND(F129/100*G129*H129*I129/J129,2)</f>
        <v/>
      </c>
      <c r="L129" s="13" t="n">
        <v>7129.69</v>
      </c>
      <c r="M129" s="13">
        <f>L129-K129</f>
        <v/>
      </c>
      <c r="N129" s="3" t="inlineStr">
        <is>
          <t>bind</t>
        </is>
      </c>
      <c r="O129" s="3" t="inlineStr">
        <is>
          <t>bound</t>
        </is>
      </c>
    </row>
    <row r="130">
      <c r="A130" s="15" t="inlineStr">
        <is>
          <t>2025-11-02</t>
        </is>
      </c>
      <c r="B130" s="15" t="inlineStr">
        <is>
          <t>f72f42c0-8236-5856-9dba-acd6de55995b</t>
        </is>
      </c>
      <c r="C130" s="15" t="inlineStr">
        <is>
          <t>MA</t>
        </is>
      </c>
      <c r="D130" s="15" t="inlineStr">
        <is>
          <t>2019 BMW M8 Competition</t>
        </is>
      </c>
      <c r="E130" s="15" t="inlineStr">
        <is>
          <t>01 Luxury Sedan/SUV</t>
        </is>
      </c>
      <c r="F130" s="16" t="n">
        <v>610000</v>
      </c>
      <c r="G130" s="17" t="n">
        <v>0.65</v>
      </c>
      <c r="H130" s="17" t="n">
        <v>1.25</v>
      </c>
      <c r="I130" s="17" t="n">
        <v>0.9194</v>
      </c>
      <c r="J130" s="17" t="n">
        <v>0.53</v>
      </c>
      <c r="K130" s="16">
        <f>ROUND(F130/100*G130*H130*I130/J130,2)</f>
        <v/>
      </c>
      <c r="L130" s="16" t="n">
        <v>8597.700000000001</v>
      </c>
      <c r="M130" s="16">
        <f>L130-K130</f>
        <v/>
      </c>
      <c r="N130" s="15" t="inlineStr">
        <is>
          <t>bind</t>
        </is>
      </c>
      <c r="O130" s="15" t="inlineStr">
        <is>
          <t>bound</t>
        </is>
      </c>
    </row>
    <row r="131">
      <c r="A131" s="3" t="inlineStr">
        <is>
          <t>2025-11-26</t>
        </is>
      </c>
      <c r="B131" s="3" t="inlineStr">
        <is>
          <t>f6ff0351-ba4e-5a9a-bf37-ebfeb9d4eaa0</t>
        </is>
      </c>
      <c r="C131" s="3" t="inlineStr">
        <is>
          <t>WA</t>
        </is>
      </c>
      <c r="D131" s="3" t="inlineStr">
        <is>
          <t>2014 McLaren 750S</t>
        </is>
      </c>
      <c r="E131" s="3" t="inlineStr">
        <is>
          <t>03 Supercar</t>
        </is>
      </c>
      <c r="F131" s="13" t="n">
        <v>1685000</v>
      </c>
      <c r="G131" s="14" t="n">
        <v>0.8</v>
      </c>
      <c r="H131" s="14" t="n">
        <v>0.96</v>
      </c>
      <c r="I131" s="14" t="n">
        <v>0.9194</v>
      </c>
      <c r="J131" s="14" t="n">
        <v>0.53</v>
      </c>
      <c r="K131" s="13">
        <f>ROUND(F131/100*G131*H131*I131/J131,2)</f>
        <v/>
      </c>
      <c r="L131" s="13" t="n">
        <v>22448.62</v>
      </c>
      <c r="M131" s="13">
        <f>L131-K131</f>
        <v/>
      </c>
      <c r="N131" s="3" t="inlineStr">
        <is>
          <t>bind</t>
        </is>
      </c>
      <c r="O131" s="3" t="inlineStr">
        <is>
          <t>bound</t>
        </is>
      </c>
    </row>
    <row r="132">
      <c r="A132" s="15" t="inlineStr">
        <is>
          <t>2025-11-04</t>
        </is>
      </c>
      <c r="B132" s="15" t="inlineStr">
        <is>
          <t>1d3fa2ca-50cb-571f-8eb0-956ec39003b7</t>
        </is>
      </c>
      <c r="C132" s="15" t="inlineStr">
        <is>
          <t>VA</t>
        </is>
      </c>
      <c r="D132" s="15" t="inlineStr">
        <is>
          <t>1965 Porsche 911 Turbo S</t>
        </is>
      </c>
      <c r="E132" s="15" t="inlineStr">
        <is>
          <t>01 Luxury Sedan/SUV</t>
        </is>
      </c>
      <c r="F132" s="16" t="n">
        <v>270000</v>
      </c>
      <c r="G132" s="17" t="n">
        <v>0.75</v>
      </c>
      <c r="H132" s="17" t="n">
        <v>1.09</v>
      </c>
      <c r="I132" s="17" t="n">
        <v>0.9194</v>
      </c>
      <c r="J132" s="17" t="n">
        <v>0.53</v>
      </c>
      <c r="K132" s="16">
        <f>ROUND(F132/100*G132*H132*I132/J132,2)</f>
        <v/>
      </c>
      <c r="L132" s="16" t="n">
        <v>3828.95</v>
      </c>
      <c r="M132" s="16">
        <f>L132-K132</f>
        <v/>
      </c>
      <c r="N132" s="15" t="inlineStr">
        <is>
          <t>bind</t>
        </is>
      </c>
      <c r="O132" s="15" t="inlineStr">
        <is>
          <t>bound</t>
        </is>
      </c>
    </row>
    <row r="133">
      <c r="A133" s="3" t="inlineStr">
        <is>
          <t>2025-11-21</t>
        </is>
      </c>
      <c r="B133" s="3" t="inlineStr">
        <is>
          <t>292bed58-56e3-58d6-80c1-0c2fe4d7e494</t>
        </is>
      </c>
      <c r="C133" s="3" t="inlineStr">
        <is>
          <t>AL</t>
        </is>
      </c>
      <c r="D133" s="3" t="inlineStr">
        <is>
          <t>1987 Aston Martin DB12</t>
        </is>
      </c>
      <c r="E133" s="3" t="inlineStr">
        <is>
          <t>01 Luxury Sedan/SUV</t>
        </is>
      </c>
      <c r="F133" s="13" t="n">
        <v>500000</v>
      </c>
      <c r="G133" s="14" t="n">
        <v>0.65</v>
      </c>
      <c r="H133" s="14" t="n">
        <v>1.27</v>
      </c>
      <c r="I133" s="14" t="n">
        <v>0.9194</v>
      </c>
      <c r="J133" s="14" t="n">
        <v>0.53</v>
      </c>
      <c r="K133" s="13">
        <f>ROUND(F133/100*G133*H133*I133/J133,2)</f>
        <v/>
      </c>
      <c r="L133" s="13" t="n">
        <v>7160.05</v>
      </c>
      <c r="M133" s="13">
        <f>L133-K133</f>
        <v/>
      </c>
      <c r="N133" s="3" t="inlineStr">
        <is>
          <t>bind</t>
        </is>
      </c>
      <c r="O133" s="3" t="inlineStr">
        <is>
          <t>bound</t>
        </is>
      </c>
    </row>
    <row r="134">
      <c r="A134" s="15" t="inlineStr">
        <is>
          <t>2025-11-28</t>
        </is>
      </c>
      <c r="B134" s="15" t="inlineStr">
        <is>
          <t>1880dedf-56fe-586b-b351-8fb61fbecaf3</t>
        </is>
      </c>
      <c r="C134" s="15" t="inlineStr">
        <is>
          <t>CO</t>
        </is>
      </c>
      <c r="D134" s="15" t="inlineStr">
        <is>
          <t>2010 Bentley Continental GT</t>
        </is>
      </c>
      <c r="E134" s="15" t="inlineStr">
        <is>
          <t>01 Luxury Sedan/SUV</t>
        </is>
      </c>
      <c r="F134" s="16" t="n">
        <v>520000</v>
      </c>
      <c r="G134" s="17" t="n">
        <v>0.65</v>
      </c>
      <c r="H134" s="17" t="n">
        <v>1.1</v>
      </c>
      <c r="I134" s="17" t="n">
        <v>0.9194</v>
      </c>
      <c r="J134" s="17" t="n">
        <v>0.53</v>
      </c>
      <c r="K134" s="16">
        <f>ROUND(F134/100*G134*H134*I134/J134,2)</f>
        <v/>
      </c>
      <c r="L134" s="16" t="n">
        <v>6449.67</v>
      </c>
      <c r="M134" s="16">
        <f>L134-K134</f>
        <v/>
      </c>
      <c r="N134" s="15" t="inlineStr">
        <is>
          <t>decline</t>
        </is>
      </c>
      <c r="O134" s="15" t="inlineStr">
        <is>
          <t>indicative</t>
        </is>
      </c>
    </row>
    <row r="135">
      <c r="A135" s="3" t="inlineStr">
        <is>
          <t>2025-11-19</t>
        </is>
      </c>
      <c r="B135" s="3" t="inlineStr">
        <is>
          <t>dc65b00e-27fb-5d74-8d7d-187483f34b65</t>
        </is>
      </c>
      <c r="C135" s="3" t="inlineStr">
        <is>
          <t>NJ</t>
        </is>
      </c>
      <c r="D135" s="3" t="inlineStr">
        <is>
          <t>1968 Porsche 911 Turbo S</t>
        </is>
      </c>
      <c r="E135" s="3" t="inlineStr">
        <is>
          <t>01 Luxury Sedan/SUV</t>
        </is>
      </c>
      <c r="F135" s="13" t="n">
        <v>635000</v>
      </c>
      <c r="G135" s="14" t="n">
        <v>0.65</v>
      </c>
      <c r="H135" s="14" t="n">
        <v>0.91</v>
      </c>
      <c r="I135" s="14" t="n">
        <v>0.9194</v>
      </c>
      <c r="J135" s="14" t="n">
        <v>0.53</v>
      </c>
      <c r="K135" s="13">
        <f>ROUND(F135/100*G135*H135*I135/J135,2)</f>
        <v/>
      </c>
      <c r="L135" s="13" t="n">
        <v>6515.64</v>
      </c>
      <c r="M135" s="13">
        <f>L135-K135</f>
        <v/>
      </c>
      <c r="N135" s="3" t="inlineStr">
        <is>
          <t>bind</t>
        </is>
      </c>
      <c r="O135" s="3" t="inlineStr">
        <is>
          <t>bound</t>
        </is>
      </c>
    </row>
    <row r="136">
      <c r="A136" s="15" t="inlineStr">
        <is>
          <t>2025-11-17</t>
        </is>
      </c>
      <c r="B136" s="15" t="inlineStr">
        <is>
          <t>6180032b-95b4-5677-b7ab-c57b3fa9825b</t>
        </is>
      </c>
      <c r="C136" s="15" t="inlineStr">
        <is>
          <t>ND</t>
        </is>
      </c>
      <c r="D136" s="15" t="inlineStr">
        <is>
          <t>1972 Ringbrothers Mustang</t>
        </is>
      </c>
      <c r="E136" s="15" t="inlineStr">
        <is>
          <t>11 Restomod/Coachbuilt</t>
        </is>
      </c>
      <c r="F136" s="16" t="n">
        <v>1190000</v>
      </c>
      <c r="G136" s="17" t="n">
        <v>0.68</v>
      </c>
      <c r="H136" s="17" t="n">
        <v>1.02</v>
      </c>
      <c r="I136" s="17" t="n">
        <v>0.9194</v>
      </c>
      <c r="J136" s="17" t="n">
        <v>0.53</v>
      </c>
      <c r="K136" s="16">
        <f>ROUND(F136/100*G136*H136*I136/J136,2)</f>
        <v/>
      </c>
      <c r="L136" s="16" t="n">
        <v>14318.07</v>
      </c>
      <c r="M136" s="16">
        <f>L136-K136</f>
        <v/>
      </c>
      <c r="N136" s="15" t="inlineStr">
        <is>
          <t>bind</t>
        </is>
      </c>
      <c r="O136" s="15" t="inlineStr">
        <is>
          <t>bound</t>
        </is>
      </c>
    </row>
    <row r="137">
      <c r="A137" s="3" t="inlineStr">
        <is>
          <t>2025-11-01</t>
        </is>
      </c>
      <c r="B137" s="3" t="inlineStr">
        <is>
          <t>8a336f86-becc-581c-8c40-b5d5ecd5424e</t>
        </is>
      </c>
      <c r="C137" s="3" t="inlineStr">
        <is>
          <t>DE</t>
        </is>
      </c>
      <c r="D137" s="3" t="inlineStr">
        <is>
          <t>2024 Lamborghini Huracan EVO</t>
        </is>
      </c>
      <c r="E137" s="3" t="inlineStr">
        <is>
          <t>03 Supercar</t>
        </is>
      </c>
      <c r="F137" s="13" t="n">
        <v>320000</v>
      </c>
      <c r="G137" s="14" t="n">
        <v>1.15</v>
      </c>
      <c r="H137" s="14" t="n">
        <v>1.25</v>
      </c>
      <c r="I137" s="14" t="n">
        <v>0.9194</v>
      </c>
      <c r="J137" s="14" t="n">
        <v>0.53</v>
      </c>
      <c r="K137" s="13">
        <f>ROUND(F137/100*G137*H137*I137/J137,2)</f>
        <v/>
      </c>
      <c r="L137" s="13" t="n">
        <v>7979.7</v>
      </c>
      <c r="M137" s="13">
        <f>L137-K137</f>
        <v/>
      </c>
      <c r="N137" s="3" t="inlineStr">
        <is>
          <t>bind</t>
        </is>
      </c>
      <c r="O137" s="3" t="inlineStr">
        <is>
          <t>bound</t>
        </is>
      </c>
    </row>
    <row r="138">
      <c r="A138" s="15" t="inlineStr">
        <is>
          <t>2025-11-23</t>
        </is>
      </c>
      <c r="B138" s="15" t="inlineStr">
        <is>
          <t>c3a872e5-d70e-593d-b42b-f474556f2093</t>
        </is>
      </c>
      <c r="C138" s="15" t="inlineStr">
        <is>
          <t>UT</t>
        </is>
      </c>
      <c r="D138" s="15" t="inlineStr">
        <is>
          <t>1979 Ferrari 296 GTB</t>
        </is>
      </c>
      <c r="E138" s="15" t="inlineStr">
        <is>
          <t>03 Supercar</t>
        </is>
      </c>
      <c r="F138" s="16" t="n">
        <v>695000</v>
      </c>
      <c r="G138" s="17" t="n">
        <v>0.95</v>
      </c>
      <c r="H138" s="17" t="n">
        <v>1.35</v>
      </c>
      <c r="I138" s="17" t="n">
        <v>0.9194</v>
      </c>
      <c r="J138" s="17" t="n">
        <v>0.53</v>
      </c>
      <c r="K138" s="16">
        <f>ROUND(F138/100*G138*H138*I138/J138,2)</f>
        <v/>
      </c>
      <c r="L138" s="16" t="n">
        <v>15462.18</v>
      </c>
      <c r="M138" s="16">
        <f>L138-K138</f>
        <v/>
      </c>
      <c r="N138" s="15" t="inlineStr">
        <is>
          <t>bind</t>
        </is>
      </c>
      <c r="O138" s="15" t="inlineStr">
        <is>
          <t>bound</t>
        </is>
      </c>
    </row>
    <row r="139">
      <c r="A139" s="3" t="inlineStr">
        <is>
          <t>2025-11-28</t>
        </is>
      </c>
      <c r="B139" s="3" t="inlineStr">
        <is>
          <t>28d2906d-9484-5f5f-95c4-c8b3e4c6809c</t>
        </is>
      </c>
      <c r="C139" s="3" t="inlineStr">
        <is>
          <t>VA</t>
        </is>
      </c>
      <c r="D139" s="3" t="inlineStr">
        <is>
          <t>1969 Bentley Continental GT</t>
        </is>
      </c>
      <c r="E139" s="3" t="inlineStr">
        <is>
          <t>01 Luxury Sedan/SUV</t>
        </is>
      </c>
      <c r="F139" s="13" t="n">
        <v>725000</v>
      </c>
      <c r="G139" s="14" t="n">
        <v>0.65</v>
      </c>
      <c r="H139" s="14" t="n">
        <v>1.09</v>
      </c>
      <c r="I139" s="14" t="n">
        <v>0.9194</v>
      </c>
      <c r="J139" s="14" t="n">
        <v>0.53</v>
      </c>
      <c r="K139" s="13">
        <f>ROUND(F139/100*G139*H139*I139/J139,2)</f>
        <v/>
      </c>
      <c r="L139" s="13" t="n">
        <v>8910.59</v>
      </c>
      <c r="M139" s="13">
        <f>L139-K139</f>
        <v/>
      </c>
      <c r="N139" s="3" t="inlineStr">
        <is>
          <t>bind</t>
        </is>
      </c>
      <c r="O139" s="3" t="inlineStr">
        <is>
          <t>bound</t>
        </is>
      </c>
    </row>
    <row r="140">
      <c r="A140" s="15" t="inlineStr">
        <is>
          <t>2025-11-18</t>
        </is>
      </c>
      <c r="B140" s="15" t="inlineStr">
        <is>
          <t>0ecb960b-bfce-59cf-b38c-7191ba2c4cec</t>
        </is>
      </c>
      <c r="C140" s="15" t="inlineStr">
        <is>
          <t>OH</t>
        </is>
      </c>
      <c r="D140" s="15" t="inlineStr">
        <is>
          <t>1970 Aston Martin DB12</t>
        </is>
      </c>
      <c r="E140" s="15" t="inlineStr">
        <is>
          <t>01 Luxury Sedan/SUV</t>
        </is>
      </c>
      <c r="F140" s="16" t="n">
        <v>610000</v>
      </c>
      <c r="G140" s="17" t="n">
        <v>0.65</v>
      </c>
      <c r="H140" s="17" t="n">
        <v>1.39</v>
      </c>
      <c r="I140" s="17" t="n">
        <v>0.9194</v>
      </c>
      <c r="J140" s="17" t="n">
        <v>0.53</v>
      </c>
      <c r="K140" s="16">
        <f>ROUND(F140/100*G140*H140*I140/J140,2)</f>
        <v/>
      </c>
      <c r="L140" s="16" t="n">
        <v>9560.629999999999</v>
      </c>
      <c r="M140" s="16">
        <f>L140-K140</f>
        <v/>
      </c>
      <c r="N140" s="15" t="inlineStr">
        <is>
          <t>bind</t>
        </is>
      </c>
      <c r="O140" s="15" t="inlineStr">
        <is>
          <t>bound</t>
        </is>
      </c>
    </row>
    <row r="141">
      <c r="A141" s="3" t="inlineStr">
        <is>
          <t>2025-11-28</t>
        </is>
      </c>
      <c r="B141" s="3" t="inlineStr">
        <is>
          <t>6191e574-28c7-538f-9427-47f09df55a8d</t>
        </is>
      </c>
      <c r="C141" s="3" t="inlineStr">
        <is>
          <t>NY</t>
        </is>
      </c>
      <c r="D141" s="3" t="inlineStr">
        <is>
          <t>1966 Bentley Continental GT</t>
        </is>
      </c>
      <c r="E141" s="3" t="inlineStr">
        <is>
          <t>01 Luxury Sedan/SUV</t>
        </is>
      </c>
      <c r="F141" s="13" t="n">
        <v>420000</v>
      </c>
      <c r="G141" s="14" t="n">
        <v>0.75</v>
      </c>
      <c r="H141" s="14" t="n">
        <v>1.28</v>
      </c>
      <c r="I141" s="14" t="n">
        <v>0.9194</v>
      </c>
      <c r="J141" s="14" t="n">
        <v>0.53</v>
      </c>
      <c r="K141" s="13">
        <f>ROUND(F141/100*G141*H141*I141/J141,2)</f>
        <v/>
      </c>
      <c r="L141" s="13" t="n">
        <v>6994.38</v>
      </c>
      <c r="M141" s="13">
        <f>L141-K141</f>
        <v/>
      </c>
      <c r="N141" s="3" t="inlineStr">
        <is>
          <t>decline</t>
        </is>
      </c>
      <c r="O141" s="3" t="inlineStr">
        <is>
          <t>indicative</t>
        </is>
      </c>
    </row>
    <row r="142">
      <c r="A142" s="15" t="inlineStr">
        <is>
          <t>2025-11-10</t>
        </is>
      </c>
      <c r="B142" s="15" t="inlineStr">
        <is>
          <t>29adffc0-d473-512f-b260-d5ad70bdbc60</t>
        </is>
      </c>
      <c r="C142" s="15" t="inlineStr">
        <is>
          <t>NY</t>
        </is>
      </c>
      <c r="D142" s="15" t="inlineStr">
        <is>
          <t>2024 Porsche 911 Turbo S</t>
        </is>
      </c>
      <c r="E142" s="15" t="inlineStr">
        <is>
          <t>01 Luxury Sedan/SUV</t>
        </is>
      </c>
      <c r="F142" s="16" t="n">
        <v>615000</v>
      </c>
      <c r="G142" s="17" t="n">
        <v>0.65</v>
      </c>
      <c r="H142" s="17" t="n">
        <v>1.28</v>
      </c>
      <c r="I142" s="17" t="n">
        <v>0.9194</v>
      </c>
      <c r="J142" s="17" t="n">
        <v>0.53</v>
      </c>
      <c r="K142" s="16">
        <f>ROUND(F142/100*G142*H142*I142/J142,2)</f>
        <v/>
      </c>
      <c r="L142" s="16" t="n">
        <v>8876.200000000001</v>
      </c>
      <c r="M142" s="16">
        <f>L142-K142</f>
        <v/>
      </c>
      <c r="N142" s="15" t="inlineStr">
        <is>
          <t>bind</t>
        </is>
      </c>
      <c r="O142" s="15" t="inlineStr">
        <is>
          <t>bound</t>
        </is>
      </c>
    </row>
    <row r="143">
      <c r="A143" s="3" t="inlineStr">
        <is>
          <t>2025-11-17</t>
        </is>
      </c>
      <c r="B143" s="3" t="inlineStr">
        <is>
          <t>c6845246-c0cd-5d60-bc28-231387701474</t>
        </is>
      </c>
      <c r="C143" s="3" t="inlineStr">
        <is>
          <t>OH</t>
        </is>
      </c>
      <c r="D143" s="3" t="inlineStr">
        <is>
          <t>2006 Porsche 911 Turbo S</t>
        </is>
      </c>
      <c r="E143" s="3" t="inlineStr">
        <is>
          <t>01 Luxury Sedan/SUV</t>
        </is>
      </c>
      <c r="F143" s="13" t="n">
        <v>325000</v>
      </c>
      <c r="G143" s="14" t="n">
        <v>0.75</v>
      </c>
      <c r="H143" s="14" t="n">
        <v>1.39</v>
      </c>
      <c r="I143" s="14" t="n">
        <v>0.9194</v>
      </c>
      <c r="J143" s="14" t="n">
        <v>0.53</v>
      </c>
      <c r="K143" s="13">
        <f>ROUND(F143/100*G143*H143*I143/J143,2)</f>
        <v/>
      </c>
      <c r="L143" s="13" t="n">
        <v>5877.44</v>
      </c>
      <c r="M143" s="13">
        <f>L143-K143</f>
        <v/>
      </c>
      <c r="N143" s="3" t="inlineStr">
        <is>
          <t>bind</t>
        </is>
      </c>
      <c r="O143" s="3" t="inlineStr">
        <is>
          <t>bound</t>
        </is>
      </c>
    </row>
    <row r="144">
      <c r="A144" s="15" t="inlineStr">
        <is>
          <t>2025-11-27</t>
        </is>
      </c>
      <c r="B144" s="15" t="inlineStr">
        <is>
          <t>9586300f-546a-5b76-9f0d-7877cdaf73df</t>
        </is>
      </c>
      <c r="C144" s="15" t="inlineStr">
        <is>
          <t>CT</t>
        </is>
      </c>
      <c r="D144" s="15" t="inlineStr">
        <is>
          <t>1987 Ferrari SF90 Stradale</t>
        </is>
      </c>
      <c r="E144" s="15" t="inlineStr">
        <is>
          <t>03 Supercar</t>
        </is>
      </c>
      <c r="F144" s="16" t="n">
        <v>890000</v>
      </c>
      <c r="G144" s="17" t="n">
        <v>0.95</v>
      </c>
      <c r="H144" s="17" t="n">
        <v>1.12</v>
      </c>
      <c r="I144" s="17" t="n">
        <v>0.9194</v>
      </c>
      <c r="J144" s="17" t="n">
        <v>0.53</v>
      </c>
      <c r="K144" s="16">
        <f>ROUND(F144/100*G144*H144*I144/J144,2)</f>
        <v/>
      </c>
      <c r="L144" s="16" t="n">
        <v>16427.08</v>
      </c>
      <c r="M144" s="16">
        <f>L144-K144</f>
        <v/>
      </c>
      <c r="N144" s="15" t="inlineStr">
        <is>
          <t>decline</t>
        </is>
      </c>
      <c r="O144" s="15" t="inlineStr">
        <is>
          <t>indicative</t>
        </is>
      </c>
    </row>
    <row r="145">
      <c r="A145" s="3" t="inlineStr">
        <is>
          <t>2025-11-14</t>
        </is>
      </c>
      <c r="B145" s="3" t="inlineStr">
        <is>
          <t>c0157d03-a710-5543-ac88-12671516c4c1</t>
        </is>
      </c>
      <c r="C145" s="3" t="inlineStr">
        <is>
          <t>ND</t>
        </is>
      </c>
      <c r="D145" s="3" t="inlineStr">
        <is>
          <t>1977 Jaguar E-Type Series 1</t>
        </is>
      </c>
      <c r="E145" s="3" t="inlineStr">
        <is>
          <t>07 Post-War Classic (1946-1972)</t>
        </is>
      </c>
      <c r="F145" s="13" t="n">
        <v>955000</v>
      </c>
      <c r="G145" s="14" t="n">
        <v>0.43</v>
      </c>
      <c r="H145" s="14" t="n">
        <v>1.02</v>
      </c>
      <c r="I145" s="14" t="n">
        <v>0.9194</v>
      </c>
      <c r="J145" s="14" t="n">
        <v>0.53</v>
      </c>
      <c r="K145" s="13">
        <f>ROUND(F145/100*G145*H145*I145/J145,2)</f>
        <v/>
      </c>
      <c r="L145" s="13" t="n">
        <v>7266.09</v>
      </c>
      <c r="M145" s="13">
        <f>L145-K145</f>
        <v/>
      </c>
      <c r="N145" s="3" t="inlineStr">
        <is>
          <t>decline</t>
        </is>
      </c>
      <c r="O145" s="3" t="inlineStr">
        <is>
          <t>indicative</t>
        </is>
      </c>
    </row>
    <row r="146">
      <c r="A146" s="15" t="inlineStr">
        <is>
          <t>2025-11-27</t>
        </is>
      </c>
      <c r="B146" s="15" t="inlineStr">
        <is>
          <t>0af07fd1-a2d2-5a03-bf85-3ab5330868ea</t>
        </is>
      </c>
      <c r="C146" s="15" t="inlineStr">
        <is>
          <t>TX</t>
        </is>
      </c>
      <c r="D146" s="15" t="inlineStr">
        <is>
          <t>1966 Ferrari SF90 Stradale</t>
        </is>
      </c>
      <c r="E146" s="15" t="inlineStr">
        <is>
          <t>03 Supercar</t>
        </is>
      </c>
      <c r="F146" s="16" t="n">
        <v>290000</v>
      </c>
      <c r="G146" s="17" t="n">
        <v>1.15</v>
      </c>
      <c r="H146" s="17" t="n">
        <v>1.15</v>
      </c>
      <c r="I146" s="17" t="n">
        <v>0.9194</v>
      </c>
      <c r="J146" s="17" t="n">
        <v>0.53</v>
      </c>
      <c r="K146" s="16">
        <f>ROUND(F146/100*G146*H146*I146/J146,2)</f>
        <v/>
      </c>
      <c r="L146" s="16" t="n">
        <v>6653.07</v>
      </c>
      <c r="M146" s="16">
        <f>L146-K146</f>
        <v/>
      </c>
      <c r="N146" s="15" t="inlineStr">
        <is>
          <t>bind</t>
        </is>
      </c>
      <c r="O146" s="15" t="inlineStr">
        <is>
          <t>bound</t>
        </is>
      </c>
    </row>
    <row r="147">
      <c r="A147" s="3" t="inlineStr">
        <is>
          <t>2025-11-13</t>
        </is>
      </c>
      <c r="B147" s="3" t="inlineStr">
        <is>
          <t>e771b8e7-8e5a-5ccc-b71c-43fdceed66ec</t>
        </is>
      </c>
      <c r="C147" s="3" t="inlineStr">
        <is>
          <t>RI</t>
        </is>
      </c>
      <c r="D147" s="3" t="inlineStr">
        <is>
          <t>1986 Aston Martin DB12</t>
        </is>
      </c>
      <c r="E147" s="3" t="inlineStr">
        <is>
          <t>01 Luxury Sedan/SUV</t>
        </is>
      </c>
      <c r="F147" s="13" t="n">
        <v>265000</v>
      </c>
      <c r="G147" s="14" t="n">
        <v>0.75</v>
      </c>
      <c r="H147" s="14" t="n">
        <v>1.37</v>
      </c>
      <c r="I147" s="14" t="n">
        <v>0.9194</v>
      </c>
      <c r="J147" s="14" t="n">
        <v>0.53</v>
      </c>
      <c r="K147" s="13">
        <f>ROUND(F147/100*G147*H147*I147/J147,2)</f>
        <v/>
      </c>
      <c r="L147" s="13" t="n">
        <v>4723.42</v>
      </c>
      <c r="M147" s="13">
        <f>L147-K147</f>
        <v/>
      </c>
      <c r="N147" s="3" t="inlineStr">
        <is>
          <t>decline</t>
        </is>
      </c>
      <c r="O147" s="3" t="inlineStr">
        <is>
          <t>indicative</t>
        </is>
      </c>
    </row>
    <row r="148">
      <c r="A148" s="15" t="inlineStr">
        <is>
          <t>2025-11-30</t>
        </is>
      </c>
      <c r="B148" s="15" t="inlineStr">
        <is>
          <t>1145d36d-b84e-58c4-8f56-e0ca270dc607</t>
        </is>
      </c>
      <c r="C148" s="15" t="inlineStr">
        <is>
          <t>MD</t>
        </is>
      </c>
      <c r="D148" s="15" t="inlineStr">
        <is>
          <t>1962 Porsche 911 Turbo S</t>
        </is>
      </c>
      <c r="E148" s="15" t="inlineStr">
        <is>
          <t>01 Luxury Sedan/SUV</t>
        </is>
      </c>
      <c r="F148" s="16" t="n">
        <v>715000</v>
      </c>
      <c r="G148" s="17" t="n">
        <v>0.65</v>
      </c>
      <c r="H148" s="17" t="n">
        <v>0.95</v>
      </c>
      <c r="I148" s="17" t="n">
        <v>0.9194</v>
      </c>
      <c r="J148" s="17" t="n">
        <v>0.53</v>
      </c>
      <c r="K148" s="16">
        <f>ROUND(F148/100*G148*H148*I148/J148,2)</f>
        <v/>
      </c>
      <c r="L148" s="16" t="n">
        <v>7658.99</v>
      </c>
      <c r="M148" s="16">
        <f>L148-K148</f>
        <v/>
      </c>
      <c r="N148" s="15" t="inlineStr">
        <is>
          <t>decline</t>
        </is>
      </c>
      <c r="O148" s="15" t="inlineStr">
        <is>
          <t>indicative</t>
        </is>
      </c>
    </row>
    <row r="149">
      <c r="A149" s="3" t="inlineStr">
        <is>
          <t>2025-11-22</t>
        </is>
      </c>
      <c r="B149" s="3" t="inlineStr">
        <is>
          <t>6035855a-9f6c-5c16-a77e-db04c24cc82f</t>
        </is>
      </c>
      <c r="C149" s="3" t="inlineStr">
        <is>
          <t>NJ</t>
        </is>
      </c>
      <c r="D149" s="3" t="inlineStr">
        <is>
          <t>2006 Singer 911 Reimagined</t>
        </is>
      </c>
      <c r="E149" s="3" t="inlineStr">
        <is>
          <t>11 Restomod/Coachbuilt</t>
        </is>
      </c>
      <c r="F149" s="13" t="n">
        <v>1030000</v>
      </c>
      <c r="G149" s="14" t="n">
        <v>0.68</v>
      </c>
      <c r="H149" s="14" t="n">
        <v>0.91</v>
      </c>
      <c r="I149" s="14" t="n">
        <v>0.9194</v>
      </c>
      <c r="J149" s="14" t="n">
        <v>0.53</v>
      </c>
      <c r="K149" s="13">
        <f>ROUND(F149/100*G149*H149*I149/J149,2)</f>
        <v/>
      </c>
      <c r="L149" s="13" t="n">
        <v>11056.47</v>
      </c>
      <c r="M149" s="13">
        <f>L149-K149</f>
        <v/>
      </c>
      <c r="N149" s="3" t="inlineStr">
        <is>
          <t>bind</t>
        </is>
      </c>
      <c r="O149" s="3" t="inlineStr">
        <is>
          <t>bound</t>
        </is>
      </c>
    </row>
    <row r="150">
      <c r="A150" s="15" t="inlineStr">
        <is>
          <t>2025-11-29</t>
        </is>
      </c>
      <c r="B150" s="15" t="inlineStr">
        <is>
          <t>1de683a6-3dac-5abd-9c56-ab1475707af0</t>
        </is>
      </c>
      <c r="C150" s="15" t="inlineStr">
        <is>
          <t>PA</t>
        </is>
      </c>
      <c r="D150" s="15" t="inlineStr">
        <is>
          <t>1955 BMW M8 Competition</t>
        </is>
      </c>
      <c r="E150" s="15" t="inlineStr">
        <is>
          <t>01 Luxury Sedan/SUV</t>
        </is>
      </c>
      <c r="F150" s="16" t="n">
        <v>745000</v>
      </c>
      <c r="G150" s="17" t="n">
        <v>0.65</v>
      </c>
      <c r="H150" s="17" t="n">
        <v>1</v>
      </c>
      <c r="I150" s="17" t="n">
        <v>0.9194</v>
      </c>
      <c r="J150" s="17" t="n">
        <v>0.53</v>
      </c>
      <c r="K150" s="16">
        <f>ROUND(F150/100*G150*H150*I150/J150,2)</f>
        <v/>
      </c>
      <c r="L150" s="16" t="n">
        <v>8400.360000000001</v>
      </c>
      <c r="M150" s="16">
        <f>L150-K150</f>
        <v/>
      </c>
      <c r="N150" s="15" t="inlineStr">
        <is>
          <t>bind</t>
        </is>
      </c>
      <c r="O150" s="15" t="inlineStr">
        <is>
          <t>bound</t>
        </is>
      </c>
    </row>
    <row r="151">
      <c r="A151" s="3" t="inlineStr">
        <is>
          <t>2025-11-20</t>
        </is>
      </c>
      <c r="B151" s="3" t="inlineStr">
        <is>
          <t>c70be3d2-2979-59ae-b362-2b08a3b42752</t>
        </is>
      </c>
      <c r="C151" s="3" t="inlineStr">
        <is>
          <t>MS</t>
        </is>
      </c>
      <c r="D151" s="3" t="inlineStr">
        <is>
          <t>1964 Aston Martin DB12</t>
        </is>
      </c>
      <c r="E151" s="3" t="inlineStr">
        <is>
          <t>01 Luxury Sedan/SUV</t>
        </is>
      </c>
      <c r="F151" s="13" t="n">
        <v>1360000</v>
      </c>
      <c r="G151" s="14" t="n">
        <v>0.55</v>
      </c>
      <c r="H151" s="14" t="n">
        <v>1.19</v>
      </c>
      <c r="I151" s="14" t="n">
        <v>0.9194</v>
      </c>
      <c r="J151" s="14" t="n">
        <v>0.53</v>
      </c>
      <c r="K151" s="13">
        <f>ROUND(F151/100*G151*H151*I151/J151,2)</f>
        <v/>
      </c>
      <c r="L151" s="13" t="n">
        <v>15441.07</v>
      </c>
      <c r="M151" s="13">
        <f>L151-K151</f>
        <v/>
      </c>
      <c r="N151" s="3" t="inlineStr">
        <is>
          <t>bind</t>
        </is>
      </c>
      <c r="O151" s="3" t="inlineStr">
        <is>
          <t>bound</t>
        </is>
      </c>
    </row>
    <row r="152">
      <c r="A152" s="15" t="inlineStr">
        <is>
          <t>2025-11-20</t>
        </is>
      </c>
      <c r="B152" s="15" t="inlineStr">
        <is>
          <t>4205d08b-a30c-5908-9e7c-2f722a8a7ebb</t>
        </is>
      </c>
      <c r="C152" s="15" t="inlineStr">
        <is>
          <t>CA</t>
        </is>
      </c>
      <c r="D152" s="15" t="inlineStr">
        <is>
          <t>1963 Maserati GranTurismo</t>
        </is>
      </c>
      <c r="E152" s="15" t="inlineStr">
        <is>
          <t>01 Luxury Sedan/SUV</t>
        </is>
      </c>
      <c r="F152" s="16" t="n">
        <v>395000</v>
      </c>
      <c r="G152" s="17" t="n">
        <v>0.75</v>
      </c>
      <c r="H152" s="17" t="n">
        <v>1.35</v>
      </c>
      <c r="I152" s="17" t="n">
        <v>0.9194</v>
      </c>
      <c r="J152" s="17" t="n">
        <v>0.53</v>
      </c>
      <c r="K152" s="16">
        <f>ROUND(F152/100*G152*H152*I152/J152,2)</f>
        <v/>
      </c>
      <c r="L152" s="16" t="n">
        <v>6937.78</v>
      </c>
      <c r="M152" s="16">
        <f>L152-K152</f>
        <v/>
      </c>
      <c r="N152" s="15" t="inlineStr">
        <is>
          <t>bind</t>
        </is>
      </c>
      <c r="O152" s="15" t="inlineStr">
        <is>
          <t>bound</t>
        </is>
      </c>
    </row>
    <row r="153">
      <c r="A153" s="3" t="inlineStr">
        <is>
          <t>2025-11-13</t>
        </is>
      </c>
      <c r="B153" s="3" t="inlineStr">
        <is>
          <t>9c531edd-f152-5728-9e7c-1cd690041ee8</t>
        </is>
      </c>
      <c r="C153" s="3" t="inlineStr">
        <is>
          <t>TX</t>
        </is>
      </c>
      <c r="D153" s="3" t="inlineStr">
        <is>
          <t>1966 Bentley Continental GT</t>
        </is>
      </c>
      <c r="E153" s="3" t="inlineStr">
        <is>
          <t>01 Luxury Sedan/SUV</t>
        </is>
      </c>
      <c r="F153" s="13" t="n">
        <v>780000</v>
      </c>
      <c r="G153" s="14" t="n">
        <v>0.65</v>
      </c>
      <c r="H153" s="14" t="n">
        <v>1.15</v>
      </c>
      <c r="I153" s="14" t="n">
        <v>0.9194</v>
      </c>
      <c r="J153" s="14" t="n">
        <v>0.53</v>
      </c>
      <c r="K153" s="13">
        <f>ROUND(F153/100*G153*H153*I153/J153,2)</f>
        <v/>
      </c>
      <c r="L153" s="13" t="n">
        <v>10114.26</v>
      </c>
      <c r="M153" s="13">
        <f>L153-K153</f>
        <v/>
      </c>
      <c r="N153" s="3" t="inlineStr">
        <is>
          <t>refer</t>
        </is>
      </c>
      <c r="O153" s="3" t="inlineStr">
        <is>
          <t>indicative</t>
        </is>
      </c>
    </row>
    <row r="154">
      <c r="A154" s="15" t="inlineStr">
        <is>
          <t>2025-11-21</t>
        </is>
      </c>
      <c r="B154" s="15" t="inlineStr">
        <is>
          <t>4f7e21ec-e879-59c9-80ae-07d9eeda85f3</t>
        </is>
      </c>
      <c r="C154" s="15" t="inlineStr">
        <is>
          <t>MI</t>
        </is>
      </c>
      <c r="D154" s="15" t="inlineStr">
        <is>
          <t>1961 Aston Martin DB12</t>
        </is>
      </c>
      <c r="E154" s="15" t="inlineStr">
        <is>
          <t>01 Luxury Sedan/SUV</t>
        </is>
      </c>
      <c r="F154" s="16" t="n">
        <v>185000</v>
      </c>
      <c r="G154" s="17" t="n">
        <v>0.92</v>
      </c>
      <c r="H154" s="17" t="n">
        <v>1.55</v>
      </c>
      <c r="I154" s="17" t="n">
        <v>0.9194</v>
      </c>
      <c r="J154" s="17" t="n">
        <v>0.53</v>
      </c>
      <c r="K154" s="16">
        <f>ROUND(F154/100*G154*H154*I154/J154,2)</f>
        <v/>
      </c>
      <c r="L154" s="16" t="n">
        <v>4576.36</v>
      </c>
      <c r="M154" s="16">
        <f>L154-K154</f>
        <v/>
      </c>
      <c r="N154" s="15" t="inlineStr">
        <is>
          <t>bind</t>
        </is>
      </c>
      <c r="O154" s="15" t="inlineStr">
        <is>
          <t>bound</t>
        </is>
      </c>
    </row>
    <row r="155">
      <c r="A155" s="3" t="inlineStr">
        <is>
          <t>2025-11-15</t>
        </is>
      </c>
      <c r="B155" s="3" t="inlineStr">
        <is>
          <t>bb68d679-5567-5325-bd06-ed25b9aa3773</t>
        </is>
      </c>
      <c r="C155" s="3" t="inlineStr">
        <is>
          <t>TX</t>
        </is>
      </c>
      <c r="D155" s="3" t="inlineStr">
        <is>
          <t>1986 Porsche 911 Turbo S</t>
        </is>
      </c>
      <c r="E155" s="3" t="inlineStr">
        <is>
          <t>01 Luxury Sedan/SUV</t>
        </is>
      </c>
      <c r="F155" s="13" t="n">
        <v>160000</v>
      </c>
      <c r="G155" s="14" t="n">
        <v>0.92</v>
      </c>
      <c r="H155" s="14" t="n">
        <v>1.15</v>
      </c>
      <c r="I155" s="14" t="n">
        <v>0.9194</v>
      </c>
      <c r="J155" s="14" t="n">
        <v>0.53</v>
      </c>
      <c r="K155" s="13">
        <f>ROUND(F155/100*G155*H155*I155/J155,2)</f>
        <v/>
      </c>
      <c r="L155" s="13" t="n">
        <v>2936.53</v>
      </c>
      <c r="M155" s="13">
        <f>L155-K155</f>
        <v/>
      </c>
      <c r="N155" s="3" t="inlineStr">
        <is>
          <t>decline</t>
        </is>
      </c>
      <c r="O155" s="3" t="inlineStr">
        <is>
          <t>indicative</t>
        </is>
      </c>
    </row>
    <row r="156">
      <c r="A156" s="15" t="inlineStr">
        <is>
          <t>2025-11-05</t>
        </is>
      </c>
      <c r="B156" s="15" t="inlineStr">
        <is>
          <t>32baae7b-93fc-54e0-9982-b1dbb8b0966b</t>
        </is>
      </c>
      <c r="C156" s="15" t="inlineStr">
        <is>
          <t>MS</t>
        </is>
      </c>
      <c r="D156" s="15" t="inlineStr">
        <is>
          <t>1996 Alfa Romeo 8C 2900</t>
        </is>
      </c>
      <c r="E156" s="15" t="inlineStr">
        <is>
          <t>06 Vintage Pre-War (pre-1946)</t>
        </is>
      </c>
      <c r="F156" s="16" t="n">
        <v>1950000</v>
      </c>
      <c r="G156" s="17" t="n">
        <v>0.34</v>
      </c>
      <c r="H156" s="17" t="n">
        <v>1.19</v>
      </c>
      <c r="I156" s="17" t="n">
        <v>0.9194</v>
      </c>
      <c r="J156" s="17" t="n">
        <v>0.53</v>
      </c>
      <c r="K156" s="16">
        <f>ROUND(F156/100*G156*H156*I156/J156,2)</f>
        <v/>
      </c>
      <c r="L156" s="16" t="n">
        <v>13686.4</v>
      </c>
      <c r="M156" s="16">
        <f>L156-K156</f>
        <v/>
      </c>
      <c r="N156" s="15" t="inlineStr">
        <is>
          <t>bind</t>
        </is>
      </c>
      <c r="O156" s="15" t="inlineStr">
        <is>
          <t>bound</t>
        </is>
      </c>
    </row>
    <row r="157">
      <c r="A157" s="3" t="inlineStr">
        <is>
          <t>2025-11-29</t>
        </is>
      </c>
      <c r="B157" s="3" t="inlineStr">
        <is>
          <t>b59d0c1d-c937-5903-a8c2-5846dc31fd4d</t>
        </is>
      </c>
      <c r="C157" s="3" t="inlineStr">
        <is>
          <t>CT</t>
        </is>
      </c>
      <c r="D157" s="3" t="inlineStr">
        <is>
          <t>1970 Maserati GranTurismo</t>
        </is>
      </c>
      <c r="E157" s="3" t="inlineStr">
        <is>
          <t>01 Luxury Sedan/SUV</t>
        </is>
      </c>
      <c r="F157" s="13" t="n">
        <v>800000</v>
      </c>
      <c r="G157" s="14" t="n">
        <v>0.65</v>
      </c>
      <c r="H157" s="14" t="n">
        <v>1.12</v>
      </c>
      <c r="I157" s="14" t="n">
        <v>0.9194</v>
      </c>
      <c r="J157" s="14" t="n">
        <v>0.53</v>
      </c>
      <c r="K157" s="13">
        <f>ROUND(F157/100*G157*H157*I157/J157,2)</f>
        <v/>
      </c>
      <c r="L157" s="13" t="n">
        <v>10102.99</v>
      </c>
      <c r="M157" s="13">
        <f>L157-K157</f>
        <v/>
      </c>
      <c r="N157" s="3" t="inlineStr">
        <is>
          <t>bind</t>
        </is>
      </c>
      <c r="O157" s="3" t="inlineStr">
        <is>
          <t>bound</t>
        </is>
      </c>
    </row>
    <row r="158">
      <c r="A158" s="15" t="inlineStr">
        <is>
          <t>2025-11-13</t>
        </is>
      </c>
      <c r="B158" s="15" t="inlineStr">
        <is>
          <t>6c7ebc6b-7f1a-53c1-af99-43f4af979297</t>
        </is>
      </c>
      <c r="C158" s="15" t="inlineStr">
        <is>
          <t>MT</t>
        </is>
      </c>
      <c r="D158" s="15" t="inlineStr">
        <is>
          <t>1969 Mercedes-Benz AMG GT</t>
        </is>
      </c>
      <c r="E158" s="15" t="inlineStr">
        <is>
          <t>01 Luxury Sedan/SUV</t>
        </is>
      </c>
      <c r="F158" s="16" t="n">
        <v>805000</v>
      </c>
      <c r="G158" s="17" t="n">
        <v>0.65</v>
      </c>
      <c r="H158" s="17" t="n">
        <v>0.93</v>
      </c>
      <c r="I158" s="17" t="n">
        <v>0.9194</v>
      </c>
      <c r="J158" s="17" t="n">
        <v>0.53</v>
      </c>
      <c r="K158" s="16">
        <f>ROUND(F158/100*G158*H158*I158/J158,2)</f>
        <v/>
      </c>
      <c r="L158" s="16" t="n">
        <v>8441.530000000001</v>
      </c>
      <c r="M158" s="16">
        <f>L158-K158</f>
        <v/>
      </c>
      <c r="N158" s="15" t="inlineStr">
        <is>
          <t>bind</t>
        </is>
      </c>
      <c r="O158" s="15" t="inlineStr">
        <is>
          <t>bound</t>
        </is>
      </c>
    </row>
    <row r="159">
      <c r="A159" s="3" t="inlineStr">
        <is>
          <t>2025-11-02</t>
        </is>
      </c>
      <c r="B159" s="3" t="inlineStr">
        <is>
          <t>208a8fc8-df36-5a49-9416-9d9c808f71bc</t>
        </is>
      </c>
      <c r="C159" s="3" t="inlineStr">
        <is>
          <t>OR</t>
        </is>
      </c>
      <c r="D159" s="3" t="inlineStr">
        <is>
          <t>1975 BMW M8 Competition</t>
        </is>
      </c>
      <c r="E159" s="3" t="inlineStr">
        <is>
          <t>01 Luxury Sedan/SUV</t>
        </is>
      </c>
      <c r="F159" s="13" t="n">
        <v>1850000</v>
      </c>
      <c r="G159" s="14" t="n">
        <v>0.55</v>
      </c>
      <c r="H159" s="14" t="n">
        <v>1.13</v>
      </c>
      <c r="I159" s="14" t="n">
        <v>0.9194</v>
      </c>
      <c r="J159" s="14" t="n">
        <v>0.53</v>
      </c>
      <c r="K159" s="13">
        <f>ROUND(F159/100*G159*H159*I159/J159,2)</f>
        <v/>
      </c>
      <c r="L159" s="13" t="n">
        <v>19945.34</v>
      </c>
      <c r="M159" s="13">
        <f>L159-K159</f>
        <v/>
      </c>
      <c r="N159" s="3" t="inlineStr">
        <is>
          <t>refer</t>
        </is>
      </c>
      <c r="O159" s="3" t="inlineStr">
        <is>
          <t>indicative</t>
        </is>
      </c>
    </row>
    <row r="160">
      <c r="A160" s="15" t="inlineStr">
        <is>
          <t>2025-11-08</t>
        </is>
      </c>
      <c r="B160" s="15" t="inlineStr">
        <is>
          <t>bf4030fd-1567-5e4d-80ff-b50708baf1d2</t>
        </is>
      </c>
      <c r="C160" s="15" t="inlineStr">
        <is>
          <t>ME</t>
        </is>
      </c>
      <c r="D160" s="15" t="inlineStr">
        <is>
          <t>1979 BMW M8 Competition</t>
        </is>
      </c>
      <c r="E160" s="15" t="inlineStr">
        <is>
          <t>01 Luxury Sedan/SUV</t>
        </is>
      </c>
      <c r="F160" s="16" t="n">
        <v>270000</v>
      </c>
      <c r="G160" s="17" t="n">
        <v>0.75</v>
      </c>
      <c r="H160" s="17" t="n">
        <v>1.08</v>
      </c>
      <c r="I160" s="17" t="n">
        <v>0.9194</v>
      </c>
      <c r="J160" s="17" t="n">
        <v>0.53</v>
      </c>
      <c r="K160" s="16">
        <f>ROUND(F160/100*G160*H160*I160/J160,2)</f>
        <v/>
      </c>
      <c r="L160" s="16" t="n">
        <v>3793.83</v>
      </c>
      <c r="M160" s="16">
        <f>L160-K160</f>
        <v/>
      </c>
      <c r="N160" s="15" t="inlineStr">
        <is>
          <t>bind</t>
        </is>
      </c>
      <c r="O160" s="15" t="inlineStr">
        <is>
          <t>bound</t>
        </is>
      </c>
    </row>
    <row r="161">
      <c r="A161" s="3" t="inlineStr">
        <is>
          <t>2025-11-16</t>
        </is>
      </c>
      <c r="B161" s="3" t="inlineStr">
        <is>
          <t>b967c0ff-885a-5c09-99e3-827184f25134</t>
        </is>
      </c>
      <c r="C161" s="3" t="inlineStr">
        <is>
          <t>SD</t>
        </is>
      </c>
      <c r="D161" s="3" t="inlineStr">
        <is>
          <t>2018 Bentley Continental GT</t>
        </is>
      </c>
      <c r="E161" s="3" t="inlineStr">
        <is>
          <t>01 Luxury Sedan/SUV</t>
        </is>
      </c>
      <c r="F161" s="13" t="n">
        <v>325000</v>
      </c>
      <c r="G161" s="14" t="n">
        <v>0.75</v>
      </c>
      <c r="H161" s="14" t="n">
        <v>1.11</v>
      </c>
      <c r="I161" s="14" t="n">
        <v>0.9194</v>
      </c>
      <c r="J161" s="14" t="n">
        <v>0.53</v>
      </c>
      <c r="K161" s="13">
        <f>ROUND(F161/100*G161*H161*I161/J161,2)</f>
        <v/>
      </c>
      <c r="L161" s="13" t="n">
        <v>4693.49</v>
      </c>
      <c r="M161" s="13">
        <f>L161-K161</f>
        <v/>
      </c>
      <c r="N161" s="3" t="inlineStr">
        <is>
          <t>refer</t>
        </is>
      </c>
      <c r="O161" s="3" t="inlineStr">
        <is>
          <t>indicative</t>
        </is>
      </c>
    </row>
    <row r="162">
      <c r="A162" s="15" t="inlineStr">
        <is>
          <t>2025-11-07</t>
        </is>
      </c>
      <c r="B162" s="15" t="inlineStr">
        <is>
          <t>f244ae99-e278-5548-90a5-f32dbe423b65</t>
        </is>
      </c>
      <c r="C162" s="15" t="inlineStr">
        <is>
          <t>MO</t>
        </is>
      </c>
      <c r="D162" s="15" t="inlineStr">
        <is>
          <t>1960 Aston Martin DB12</t>
        </is>
      </c>
      <c r="E162" s="15" t="inlineStr">
        <is>
          <t>01 Luxury Sedan/SUV</t>
        </is>
      </c>
      <c r="F162" s="16" t="n">
        <v>340000</v>
      </c>
      <c r="G162" s="17" t="n">
        <v>0.75</v>
      </c>
      <c r="H162" s="17" t="n">
        <v>1.06</v>
      </c>
      <c r="I162" s="17" t="n">
        <v>0.9194</v>
      </c>
      <c r="J162" s="17" t="n">
        <v>0.53</v>
      </c>
      <c r="K162" s="16">
        <f>ROUND(F162/100*G162*H162*I162/J162,2)</f>
        <v/>
      </c>
      <c r="L162" s="16" t="n">
        <v>4688.94</v>
      </c>
      <c r="M162" s="16">
        <f>L162-K162</f>
        <v/>
      </c>
      <c r="N162" s="15" t="inlineStr">
        <is>
          <t>bind</t>
        </is>
      </c>
      <c r="O162" s="15" t="inlineStr">
        <is>
          <t>bound</t>
        </is>
      </c>
    </row>
    <row r="163">
      <c r="A163" s="3" t="inlineStr">
        <is>
          <t>2025-11-04</t>
        </is>
      </c>
      <c r="B163" s="3" t="inlineStr">
        <is>
          <t>23e09d50-b5c1-585f-ae35-bee1f529ce0b</t>
        </is>
      </c>
      <c r="C163" s="3" t="inlineStr">
        <is>
          <t>VT</t>
        </is>
      </c>
      <c r="D163" s="3" t="inlineStr">
        <is>
          <t>2013 Bentley Continental GT</t>
        </is>
      </c>
      <c r="E163" s="3" t="inlineStr">
        <is>
          <t>01 Luxury Sedan/SUV</t>
        </is>
      </c>
      <c r="F163" s="13" t="n">
        <v>570000</v>
      </c>
      <c r="G163" s="14" t="n">
        <v>0.65</v>
      </c>
      <c r="H163" s="14" t="n">
        <v>1.22</v>
      </c>
      <c r="I163" s="14" t="n">
        <v>0.9194</v>
      </c>
      <c r="J163" s="14" t="n">
        <v>0.53</v>
      </c>
      <c r="K163" s="13">
        <f>ROUND(F163/100*G163*H163*I163/J163,2)</f>
        <v/>
      </c>
      <c r="L163" s="13" t="n">
        <v>7841.09</v>
      </c>
      <c r="M163" s="13">
        <f>L163-K163</f>
        <v/>
      </c>
      <c r="N163" s="3" t="inlineStr">
        <is>
          <t>bind</t>
        </is>
      </c>
      <c r="O163" s="3" t="inlineStr">
        <is>
          <t>bound</t>
        </is>
      </c>
    </row>
    <row r="164">
      <c r="A164" s="15" t="inlineStr">
        <is>
          <t>2025-11-24</t>
        </is>
      </c>
      <c r="B164" s="15" t="inlineStr">
        <is>
          <t>a55bc1a9-f26d-5fff-8c7f-2656b84e4e62</t>
        </is>
      </c>
      <c r="C164" s="15" t="inlineStr">
        <is>
          <t>RI</t>
        </is>
      </c>
      <c r="D164" s="15" t="inlineStr">
        <is>
          <t>1989 McLaren 750S</t>
        </is>
      </c>
      <c r="E164" s="15" t="inlineStr">
        <is>
          <t>03 Supercar</t>
        </is>
      </c>
      <c r="F164" s="16" t="n">
        <v>765000</v>
      </c>
      <c r="G164" s="17" t="n">
        <v>0.95</v>
      </c>
      <c r="H164" s="17" t="n">
        <v>1.37</v>
      </c>
      <c r="I164" s="17" t="n">
        <v>0.9194</v>
      </c>
      <c r="J164" s="17" t="n">
        <v>0.53</v>
      </c>
      <c r="K164" s="16">
        <f>ROUND(F164/100*G164*H164*I164/J164,2)</f>
        <v/>
      </c>
      <c r="L164" s="16" t="n">
        <v>17271.66</v>
      </c>
      <c r="M164" s="16">
        <f>L164-K164</f>
        <v/>
      </c>
      <c r="N164" s="15" t="inlineStr">
        <is>
          <t>bind</t>
        </is>
      </c>
      <c r="O164" s="15" t="inlineStr">
        <is>
          <t>bound</t>
        </is>
      </c>
    </row>
    <row r="165">
      <c r="A165" s="3" t="inlineStr">
        <is>
          <t>2025-11-29</t>
        </is>
      </c>
      <c r="B165" s="3" t="inlineStr">
        <is>
          <t>242edbcb-d405-581f-9c95-73e60f190dec</t>
        </is>
      </c>
      <c r="C165" s="3" t="inlineStr">
        <is>
          <t>DE</t>
        </is>
      </c>
      <c r="D165" s="3" t="inlineStr">
        <is>
          <t>2004 Porsche 911 Turbo S</t>
        </is>
      </c>
      <c r="E165" s="3" t="inlineStr">
        <is>
          <t>01 Luxury Sedan/SUV</t>
        </is>
      </c>
      <c r="F165" s="13" t="n">
        <v>825000</v>
      </c>
      <c r="G165" s="14" t="n">
        <v>0.65</v>
      </c>
      <c r="H165" s="14" t="n">
        <v>1.25</v>
      </c>
      <c r="I165" s="14" t="n">
        <v>0.9194</v>
      </c>
      <c r="J165" s="14" t="n">
        <v>0.53</v>
      </c>
      <c r="K165" s="13">
        <f>ROUND(F165/100*G165*H165*I165/J165,2)</f>
        <v/>
      </c>
      <c r="L165" s="13" t="n">
        <v>11628.03</v>
      </c>
      <c r="M165" s="13">
        <f>L165-K165</f>
        <v/>
      </c>
      <c r="N165" s="3" t="inlineStr">
        <is>
          <t>bind</t>
        </is>
      </c>
      <c r="O165" s="3" t="inlineStr">
        <is>
          <t>bound</t>
        </is>
      </c>
    </row>
    <row r="166">
      <c r="A166" s="15" t="inlineStr">
        <is>
          <t>2025-11-07</t>
        </is>
      </c>
      <c r="B166" s="15" t="inlineStr">
        <is>
          <t>6bdf3218-c183-5422-b2de-b251af032aa3</t>
        </is>
      </c>
      <c r="C166" s="15" t="inlineStr">
        <is>
          <t>AR</t>
        </is>
      </c>
      <c r="D166" s="15" t="inlineStr">
        <is>
          <t>2001 BMW M8 Competition</t>
        </is>
      </c>
      <c r="E166" s="15" t="inlineStr">
        <is>
          <t>01 Luxury Sedan/SUV</t>
        </is>
      </c>
      <c r="F166" s="16" t="n">
        <v>345000</v>
      </c>
      <c r="G166" s="17" t="n">
        <v>0.75</v>
      </c>
      <c r="H166" s="17" t="n">
        <v>1.38</v>
      </c>
      <c r="I166" s="17" t="n">
        <v>0.9194</v>
      </c>
      <c r="J166" s="17" t="n">
        <v>0.53</v>
      </c>
      <c r="K166" s="16">
        <f>ROUND(F166/100*G166*H166*I166/J166,2)</f>
        <v/>
      </c>
      <c r="L166" s="16" t="n">
        <v>6194.24</v>
      </c>
      <c r="M166" s="16">
        <f>L166-K166</f>
        <v/>
      </c>
      <c r="N166" s="15" t="inlineStr">
        <is>
          <t>bind</t>
        </is>
      </c>
      <c r="O166" s="15" t="inlineStr">
        <is>
          <t>bound</t>
        </is>
      </c>
    </row>
    <row r="167">
      <c r="A167" s="3" t="inlineStr">
        <is>
          <t>2025-11-23</t>
        </is>
      </c>
      <c r="B167" s="3" t="inlineStr">
        <is>
          <t>79eb5cf9-ea4f-5c4b-a0e9-63e8c43421c4</t>
        </is>
      </c>
      <c r="C167" s="3" t="inlineStr">
        <is>
          <t>TX</t>
        </is>
      </c>
      <c r="D167" s="3" t="inlineStr">
        <is>
          <t>1979 Porsche 911 Turbo S</t>
        </is>
      </c>
      <c r="E167" s="3" t="inlineStr">
        <is>
          <t>01 Luxury Sedan/SUV</t>
        </is>
      </c>
      <c r="F167" s="13" t="n">
        <v>190000</v>
      </c>
      <c r="G167" s="14" t="n">
        <v>0.92</v>
      </c>
      <c r="H167" s="14" t="n">
        <v>1.15</v>
      </c>
      <c r="I167" s="14" t="n">
        <v>0.9194</v>
      </c>
      <c r="J167" s="14" t="n">
        <v>0.53</v>
      </c>
      <c r="K167" s="13">
        <f>ROUND(F167/100*G167*H167*I167/J167,2)</f>
        <v/>
      </c>
      <c r="L167" s="13" t="n">
        <v>3487.13</v>
      </c>
      <c r="M167" s="13">
        <f>L167-K167</f>
        <v/>
      </c>
      <c r="N167" s="3" t="inlineStr">
        <is>
          <t>bind</t>
        </is>
      </c>
      <c r="O167" s="3" t="inlineStr">
        <is>
          <t>bound</t>
        </is>
      </c>
    </row>
    <row r="168">
      <c r="A168" s="15" t="inlineStr">
        <is>
          <t>2025-11-14</t>
        </is>
      </c>
      <c r="B168" s="15" t="inlineStr">
        <is>
          <t>511b7270-8546-5c76-a0ab-e8fc24afde3f</t>
        </is>
      </c>
      <c r="C168" s="15" t="inlineStr">
        <is>
          <t>AL</t>
        </is>
      </c>
      <c r="D168" s="15" t="inlineStr">
        <is>
          <t>2006 Mercedes-Benz AMG GT</t>
        </is>
      </c>
      <c r="E168" s="15" t="inlineStr">
        <is>
          <t>01 Luxury Sedan/SUV</t>
        </is>
      </c>
      <c r="F168" s="16" t="n">
        <v>820000</v>
      </c>
      <c r="G168" s="17" t="n">
        <v>0.65</v>
      </c>
      <c r="H168" s="17" t="n">
        <v>1.27</v>
      </c>
      <c r="I168" s="17" t="n">
        <v>0.9194</v>
      </c>
      <c r="J168" s="17" t="n">
        <v>0.53</v>
      </c>
      <c r="K168" s="16">
        <f>ROUND(F168/100*G168*H168*I168/J168,2)</f>
        <v/>
      </c>
      <c r="L168" s="16" t="n">
        <v>11742.48</v>
      </c>
      <c r="M168" s="16">
        <f>L168-K168</f>
        <v/>
      </c>
      <c r="N168" s="15" t="inlineStr">
        <is>
          <t>bind</t>
        </is>
      </c>
      <c r="O168" s="15" t="inlineStr">
        <is>
          <t>bound</t>
        </is>
      </c>
    </row>
    <row r="169">
      <c r="A169" s="3" t="inlineStr">
        <is>
          <t>2025-11-23</t>
        </is>
      </c>
      <c r="B169" s="3" t="inlineStr">
        <is>
          <t>06b0e314-60c4-5bc3-9c6d-6402e2f07fd6</t>
        </is>
      </c>
      <c r="C169" s="3" t="inlineStr">
        <is>
          <t>OK</t>
        </is>
      </c>
      <c r="D169" s="3" t="inlineStr">
        <is>
          <t>1969 Porsche 911 Turbo S</t>
        </is>
      </c>
      <c r="E169" s="3" t="inlineStr">
        <is>
          <t>01 Luxury Sedan/SUV</t>
        </is>
      </c>
      <c r="F169" s="13" t="n">
        <v>330000</v>
      </c>
      <c r="G169" s="14" t="n">
        <v>0.75</v>
      </c>
      <c r="H169" s="14" t="n">
        <v>1.26</v>
      </c>
      <c r="I169" s="14" t="n">
        <v>0.9194</v>
      </c>
      <c r="J169" s="14" t="n">
        <v>0.53</v>
      </c>
      <c r="K169" s="13">
        <f>ROUND(F169/100*G169*H169*I169/J169,2)</f>
        <v/>
      </c>
      <c r="L169" s="13" t="n">
        <v>5409.71</v>
      </c>
      <c r="M169" s="13">
        <f>L169-K169</f>
        <v/>
      </c>
      <c r="N169" s="3" t="inlineStr">
        <is>
          <t>refer</t>
        </is>
      </c>
      <c r="O169" s="3" t="inlineStr">
        <is>
          <t>indicative</t>
        </is>
      </c>
    </row>
    <row r="170">
      <c r="A170" s="15" t="inlineStr">
        <is>
          <t>2025-11-24</t>
        </is>
      </c>
      <c r="B170" s="15" t="inlineStr">
        <is>
          <t>db9a5de6-d932-5cb6-a4d6-e69019d8ebc1</t>
        </is>
      </c>
      <c r="C170" s="15" t="inlineStr">
        <is>
          <t>FL</t>
        </is>
      </c>
      <c r="D170" s="15" t="inlineStr">
        <is>
          <t>2008 Mercedes-Benz AMG GT</t>
        </is>
      </c>
      <c r="E170" s="15" t="inlineStr">
        <is>
          <t>01 Luxury Sedan/SUV</t>
        </is>
      </c>
      <c r="F170" s="16" t="n">
        <v>420000</v>
      </c>
      <c r="G170" s="17" t="n">
        <v>0.75</v>
      </c>
      <c r="H170" s="17" t="n">
        <v>1.42</v>
      </c>
      <c r="I170" s="17" t="n">
        <v>0.9194</v>
      </c>
      <c r="J170" s="17" t="n">
        <v>0.53</v>
      </c>
      <c r="K170" s="16">
        <f>ROUND(F170/100*G170*H170*I170/J170,2)</f>
        <v/>
      </c>
      <c r="L170" s="16" t="n">
        <v>7759.39</v>
      </c>
      <c r="M170" s="16">
        <f>L170-K170</f>
        <v/>
      </c>
      <c r="N170" s="15" t="inlineStr">
        <is>
          <t>bind</t>
        </is>
      </c>
      <c r="O170" s="15" t="inlineStr">
        <is>
          <t>bound</t>
        </is>
      </c>
    </row>
    <row r="171">
      <c r="A171" s="3" t="inlineStr">
        <is>
          <t>2025-11-11</t>
        </is>
      </c>
      <c r="B171" s="3" t="inlineStr">
        <is>
          <t>5a0f847a-8ce0-5e00-83b1-b8e4e2c802c9</t>
        </is>
      </c>
      <c r="C171" s="3" t="inlineStr">
        <is>
          <t>NM</t>
        </is>
      </c>
      <c r="D171" s="3" t="inlineStr">
        <is>
          <t>1983 Bentley 4.5 Litre</t>
        </is>
      </c>
      <c r="E171" s="3" t="inlineStr">
        <is>
          <t>06 Vintage Pre-War (pre-1946)</t>
        </is>
      </c>
      <c r="F171" s="13" t="n">
        <v>795000</v>
      </c>
      <c r="G171" s="14" t="n">
        <v>0.38</v>
      </c>
      <c r="H171" s="14" t="n">
        <v>1.28</v>
      </c>
      <c r="I171" s="14" t="n">
        <v>0.9194</v>
      </c>
      <c r="J171" s="14" t="n">
        <v>0.53</v>
      </c>
      <c r="K171" s="13">
        <f>ROUND(F171/100*G171*H171*I171/J171,2)</f>
        <v/>
      </c>
      <c r="L171" s="13" t="n">
        <v>6707.94</v>
      </c>
      <c r="M171" s="13">
        <f>L171-K171</f>
        <v/>
      </c>
      <c r="N171" s="3" t="inlineStr">
        <is>
          <t>decline</t>
        </is>
      </c>
      <c r="O171" s="3" t="inlineStr">
        <is>
          <t>indicative</t>
        </is>
      </c>
    </row>
    <row r="172">
      <c r="A172" s="15" t="inlineStr">
        <is>
          <t>2025-11-30</t>
        </is>
      </c>
      <c r="B172" s="15" t="inlineStr">
        <is>
          <t>393dd780-2721-5891-bc99-93358da3693d</t>
        </is>
      </c>
      <c r="C172" s="15" t="inlineStr">
        <is>
          <t>OH</t>
        </is>
      </c>
      <c r="D172" s="15" t="inlineStr">
        <is>
          <t>1985 McLaren 750S</t>
        </is>
      </c>
      <c r="E172" s="15" t="inlineStr">
        <is>
          <t>03 Supercar</t>
        </is>
      </c>
      <c r="F172" s="16" t="n">
        <v>265000</v>
      </c>
      <c r="G172" s="17" t="n">
        <v>1.15</v>
      </c>
      <c r="H172" s="17" t="n">
        <v>1.39</v>
      </c>
      <c r="I172" s="17" t="n">
        <v>0.9194</v>
      </c>
      <c r="J172" s="17" t="n">
        <v>0.53</v>
      </c>
      <c r="K172" s="16">
        <f>ROUND(F172/100*G172*H172*I172/J172,2)</f>
        <v/>
      </c>
      <c r="L172" s="16" t="n">
        <v>7348.3</v>
      </c>
      <c r="M172" s="16">
        <f>L172-K172</f>
        <v/>
      </c>
      <c r="N172" s="15" t="inlineStr">
        <is>
          <t>bind</t>
        </is>
      </c>
      <c r="O172" s="15" t="inlineStr">
        <is>
          <t>bound</t>
        </is>
      </c>
    </row>
    <row r="173">
      <c r="A173" s="3" t="inlineStr">
        <is>
          <t>2025-11-29</t>
        </is>
      </c>
      <c r="B173" s="3" t="inlineStr">
        <is>
          <t>567b5549-620a-59d2-af09-3bce44ba350d</t>
        </is>
      </c>
      <c r="C173" s="3" t="inlineStr">
        <is>
          <t>CO</t>
        </is>
      </c>
      <c r="D173" s="3" t="inlineStr">
        <is>
          <t>2024 Mercedes-Benz AMG GT</t>
        </is>
      </c>
      <c r="E173" s="3" t="inlineStr">
        <is>
          <t>01 Luxury Sedan/SUV</t>
        </is>
      </c>
      <c r="F173" s="13" t="n">
        <v>345000</v>
      </c>
      <c r="G173" s="14" t="n">
        <v>0.75</v>
      </c>
      <c r="H173" s="14" t="n">
        <v>1.1</v>
      </c>
      <c r="I173" s="14" t="n">
        <v>0.9194</v>
      </c>
      <c r="J173" s="14" t="n">
        <v>0.53</v>
      </c>
      <c r="K173" s="13">
        <f>ROUND(F173/100*G173*H173*I173/J173,2)</f>
        <v/>
      </c>
      <c r="L173" s="13" t="n">
        <v>4937.44</v>
      </c>
      <c r="M173" s="13">
        <f>L173-K173</f>
        <v/>
      </c>
      <c r="N173" s="3" t="inlineStr">
        <is>
          <t>decline</t>
        </is>
      </c>
      <c r="O173" s="3" t="inlineStr">
        <is>
          <t>indicative</t>
        </is>
      </c>
    </row>
    <row r="174">
      <c r="A174" s="15" t="inlineStr">
        <is>
          <t>2025-11-19</t>
        </is>
      </c>
      <c r="B174" s="15" t="inlineStr">
        <is>
          <t>63b7f783-b775-56a9-b9a7-93f93aef4634</t>
        </is>
      </c>
      <c r="C174" s="15" t="inlineStr">
        <is>
          <t>FL</t>
        </is>
      </c>
      <c r="D174" s="15" t="inlineStr">
        <is>
          <t>2007 McLaren 750S</t>
        </is>
      </c>
      <c r="E174" s="15" t="inlineStr">
        <is>
          <t>03 Supercar</t>
        </is>
      </c>
      <c r="F174" s="16" t="n">
        <v>655000</v>
      </c>
      <c r="G174" s="17" t="n">
        <v>0.95</v>
      </c>
      <c r="H174" s="17" t="n">
        <v>1.42</v>
      </c>
      <c r="I174" s="17" t="n">
        <v>0.9194</v>
      </c>
      <c r="J174" s="17" t="n">
        <v>0.53</v>
      </c>
      <c r="K174" s="16">
        <f>ROUND(F174/100*G174*H174*I174/J174,2)</f>
        <v/>
      </c>
      <c r="L174" s="16" t="n">
        <v>15327.87</v>
      </c>
      <c r="M174" s="16">
        <f>L174-K174</f>
        <v/>
      </c>
      <c r="N174" s="15" t="inlineStr">
        <is>
          <t>bind</t>
        </is>
      </c>
      <c r="O174" s="15" t="inlineStr">
        <is>
          <t>bound</t>
        </is>
      </c>
    </row>
    <row r="175">
      <c r="A175" s="3" t="inlineStr">
        <is>
          <t>2025-11-24</t>
        </is>
      </c>
      <c r="B175" s="3" t="inlineStr">
        <is>
          <t>ca9a5767-a100-5639-b595-0df84cb4fde4</t>
        </is>
      </c>
      <c r="C175" s="3" t="inlineStr">
        <is>
          <t>FL</t>
        </is>
      </c>
      <c r="D175" s="3" t="inlineStr">
        <is>
          <t>1963 Ferrari 296 GTB</t>
        </is>
      </c>
      <c r="E175" s="3" t="inlineStr">
        <is>
          <t>03 Supercar</t>
        </is>
      </c>
      <c r="F175" s="13" t="n">
        <v>1655000</v>
      </c>
      <c r="G175" s="14" t="n">
        <v>0.8</v>
      </c>
      <c r="H175" s="14" t="n">
        <v>1.42</v>
      </c>
      <c r="I175" s="14" t="n">
        <v>0.9194</v>
      </c>
      <c r="J175" s="14" t="n">
        <v>0.53</v>
      </c>
      <c r="K175" s="13">
        <f>ROUND(F175/100*G175*H175*I175/J175,2)</f>
        <v/>
      </c>
      <c r="L175" s="13" t="n">
        <v>32614.07</v>
      </c>
      <c r="M175" s="13">
        <f>L175-K175</f>
        <v/>
      </c>
      <c r="N175" s="3" t="inlineStr">
        <is>
          <t>bind</t>
        </is>
      </c>
      <c r="O175" s="3" t="inlineStr">
        <is>
          <t>bound</t>
        </is>
      </c>
    </row>
    <row r="176">
      <c r="A176" s="15" t="inlineStr">
        <is>
          <t>2025-11-28</t>
        </is>
      </c>
      <c r="B176" s="15" t="inlineStr">
        <is>
          <t>cfc4a6f3-f0ab-50cd-be1c-fc67b9352226</t>
        </is>
      </c>
      <c r="C176" s="15" t="inlineStr">
        <is>
          <t>FL</t>
        </is>
      </c>
      <c r="D176" s="15" t="inlineStr">
        <is>
          <t>1964 Aston Martin DB12</t>
        </is>
      </c>
      <c r="E176" s="15" t="inlineStr">
        <is>
          <t>01 Luxury Sedan/SUV</t>
        </is>
      </c>
      <c r="F176" s="16" t="n">
        <v>605000</v>
      </c>
      <c r="G176" s="17" t="n">
        <v>0.65</v>
      </c>
      <c r="H176" s="17" t="n">
        <v>1.42</v>
      </c>
      <c r="I176" s="17" t="n">
        <v>0.9194</v>
      </c>
      <c r="J176" s="17" t="n">
        <v>0.53</v>
      </c>
      <c r="K176" s="16">
        <f>ROUND(F176/100*G176*H176*I176/J176,2)</f>
        <v/>
      </c>
      <c r="L176" s="16" t="n">
        <v>9686.92</v>
      </c>
      <c r="M176" s="16">
        <f>L176-K176</f>
        <v/>
      </c>
      <c r="N176" s="15" t="inlineStr">
        <is>
          <t>decline</t>
        </is>
      </c>
      <c r="O176" s="15" t="inlineStr">
        <is>
          <t>indicative</t>
        </is>
      </c>
    </row>
    <row r="177">
      <c r="A177" s="3" t="inlineStr">
        <is>
          <t>2025-11-22</t>
        </is>
      </c>
      <c r="B177" s="3" t="inlineStr">
        <is>
          <t>c76a7885-a394-50f6-801d-6455c8c68159</t>
        </is>
      </c>
      <c r="C177" s="3" t="inlineStr">
        <is>
          <t>AL</t>
        </is>
      </c>
      <c r="D177" s="3" t="inlineStr">
        <is>
          <t>1988 Bentley Continental GT</t>
        </is>
      </c>
      <c r="E177" s="3" t="inlineStr">
        <is>
          <t>01 Luxury Sedan/SUV</t>
        </is>
      </c>
      <c r="F177" s="13" t="n">
        <v>295000</v>
      </c>
      <c r="G177" s="14" t="n">
        <v>0.75</v>
      </c>
      <c r="H177" s="14" t="n">
        <v>1.27</v>
      </c>
      <c r="I177" s="14" t="n">
        <v>0.9194</v>
      </c>
      <c r="J177" s="14" t="n">
        <v>0.53</v>
      </c>
      <c r="K177" s="13">
        <f>ROUND(F177/100*G177*H177*I177/J177,2)</f>
        <v/>
      </c>
      <c r="L177" s="13" t="n">
        <v>4874.34</v>
      </c>
      <c r="M177" s="13">
        <f>L177-K177</f>
        <v/>
      </c>
      <c r="N177" s="3" t="inlineStr">
        <is>
          <t>bind</t>
        </is>
      </c>
      <c r="O177" s="3" t="inlineStr">
        <is>
          <t>bound</t>
        </is>
      </c>
    </row>
    <row r="178">
      <c r="A178" s="15" t="inlineStr">
        <is>
          <t>2025-11-10</t>
        </is>
      </c>
      <c r="B178" s="15" t="inlineStr">
        <is>
          <t>798eabfd-6921-53c9-b8f2-b249c5c7f649</t>
        </is>
      </c>
      <c r="C178" s="15" t="inlineStr">
        <is>
          <t>MT</t>
        </is>
      </c>
      <c r="D178" s="15" t="inlineStr">
        <is>
          <t>1968 Jaguar E-Type Series 1</t>
        </is>
      </c>
      <c r="E178" s="15" t="inlineStr">
        <is>
          <t>07 Post-War Classic (1946-1972)</t>
        </is>
      </c>
      <c r="F178" s="16" t="n">
        <v>155000</v>
      </c>
      <c r="G178" s="17" t="n">
        <v>0.57</v>
      </c>
      <c r="H178" s="17" t="n">
        <v>0.93</v>
      </c>
      <c r="I178" s="17" t="n">
        <v>0.9194</v>
      </c>
      <c r="J178" s="17" t="n">
        <v>0.53</v>
      </c>
      <c r="K178" s="16">
        <f>ROUND(F178/100*G178*H178*I178/J178,2)</f>
        <v/>
      </c>
      <c r="L178" s="16" t="n">
        <v>1425.34</v>
      </c>
      <c r="M178" s="16">
        <f>L178-K178</f>
        <v/>
      </c>
      <c r="N178" s="15" t="inlineStr">
        <is>
          <t>bind</t>
        </is>
      </c>
      <c r="O178" s="15" t="inlineStr">
        <is>
          <t>bound</t>
        </is>
      </c>
    </row>
    <row r="179">
      <c r="A179" s="3" t="inlineStr">
        <is>
          <t>2025-11-24</t>
        </is>
      </c>
      <c r="B179" s="3" t="inlineStr">
        <is>
          <t>0216071b-cfb5-52f2-ae38-ace38e6a27e4</t>
        </is>
      </c>
      <c r="C179" s="3" t="inlineStr">
        <is>
          <t>NV</t>
        </is>
      </c>
      <c r="D179" s="3" t="inlineStr">
        <is>
          <t>1972 Porsche 911 Turbo S</t>
        </is>
      </c>
      <c r="E179" s="3" t="inlineStr">
        <is>
          <t>01 Luxury Sedan/SUV</t>
        </is>
      </c>
      <c r="F179" s="13" t="n">
        <v>315000</v>
      </c>
      <c r="G179" s="14" t="n">
        <v>0.75</v>
      </c>
      <c r="H179" s="14" t="n">
        <v>1.17</v>
      </c>
      <c r="I179" s="14" t="n">
        <v>0.9194</v>
      </c>
      <c r="J179" s="14" t="n">
        <v>0.53</v>
      </c>
      <c r="K179" s="13">
        <f>ROUND(F179/100*G179*H179*I179/J179,2)</f>
        <v/>
      </c>
      <c r="L179" s="13" t="n">
        <v>4794.97</v>
      </c>
      <c r="M179" s="13">
        <f>L179-K179</f>
        <v/>
      </c>
      <c r="N179" s="3" t="inlineStr">
        <is>
          <t>decline</t>
        </is>
      </c>
      <c r="O179" s="3" t="inlineStr">
        <is>
          <t>indicative</t>
        </is>
      </c>
    </row>
    <row r="180">
      <c r="A180" s="15" t="inlineStr">
        <is>
          <t>2025-11-04</t>
        </is>
      </c>
      <c r="B180" s="15" t="inlineStr">
        <is>
          <t>0cd71c30-7f15-5d87-8d14-1870da592f35</t>
        </is>
      </c>
      <c r="C180" s="15" t="inlineStr">
        <is>
          <t>VT</t>
        </is>
      </c>
      <c r="D180" s="15" t="inlineStr">
        <is>
          <t>2019 Ferrari 275 GTB/4</t>
        </is>
      </c>
      <c r="E180" s="15" t="inlineStr">
        <is>
          <t>07 Post-War Classic (1946-1972)</t>
        </is>
      </c>
      <c r="F180" s="16" t="n">
        <v>525000</v>
      </c>
      <c r="G180" s="17" t="n">
        <v>0.43</v>
      </c>
      <c r="H180" s="17" t="n">
        <v>1.22</v>
      </c>
      <c r="I180" s="17" t="n">
        <v>0.9194</v>
      </c>
      <c r="J180" s="17" t="n">
        <v>0.53</v>
      </c>
      <c r="K180" s="16">
        <f>ROUND(F180/100*G180*H180*I180/J180,2)</f>
        <v/>
      </c>
      <c r="L180" s="16" t="n">
        <v>4777.67</v>
      </c>
      <c r="M180" s="16">
        <f>L180-K180</f>
        <v/>
      </c>
      <c r="N180" s="15" t="inlineStr">
        <is>
          <t>bind</t>
        </is>
      </c>
      <c r="O180" s="15" t="inlineStr">
        <is>
          <t>bound</t>
        </is>
      </c>
    </row>
    <row r="181">
      <c r="A181" s="3" t="inlineStr">
        <is>
          <t>2025-11-22</t>
        </is>
      </c>
      <c r="B181" s="3" t="inlineStr">
        <is>
          <t>8f2c9618-5da1-52a8-b494-2eebc813c3ea</t>
        </is>
      </c>
      <c r="C181" s="3" t="inlineStr">
        <is>
          <t>NE</t>
        </is>
      </c>
      <c r="D181" s="3" t="inlineStr">
        <is>
          <t>2012 Singer 911 Reimagined</t>
        </is>
      </c>
      <c r="E181" s="3" t="inlineStr">
        <is>
          <t>11 Restomod/Coachbuilt</t>
        </is>
      </c>
      <c r="F181" s="13" t="n">
        <v>425000</v>
      </c>
      <c r="G181" s="14" t="n">
        <v>0.88</v>
      </c>
      <c r="H181" s="14" t="n">
        <v>1.3</v>
      </c>
      <c r="I181" s="14" t="n">
        <v>0.9194</v>
      </c>
      <c r="J181" s="14" t="n">
        <v>0.53</v>
      </c>
      <c r="K181" s="13">
        <f>ROUND(F181/100*G181*H181*I181/J181,2)</f>
        <v/>
      </c>
      <c r="L181" s="13" t="n">
        <v>8434.190000000001</v>
      </c>
      <c r="M181" s="13">
        <f>L181-K181</f>
        <v/>
      </c>
      <c r="N181" s="3" t="inlineStr">
        <is>
          <t>bind</t>
        </is>
      </c>
      <c r="O181" s="3" t="inlineStr">
        <is>
          <t>bound</t>
        </is>
      </c>
    </row>
    <row r="182">
      <c r="A182" s="15" t="inlineStr">
        <is>
          <t>2025-11-19</t>
        </is>
      </c>
      <c r="B182" s="15" t="inlineStr">
        <is>
          <t>7603a319-71f0-5fe4-80c4-d0c1c5d48770</t>
        </is>
      </c>
      <c r="C182" s="15" t="inlineStr">
        <is>
          <t>OR</t>
        </is>
      </c>
      <c r="D182" s="15" t="inlineStr">
        <is>
          <t>1996 Mercedes-Benz 280SL Pagoda</t>
        </is>
      </c>
      <c r="E182" s="15" t="inlineStr">
        <is>
          <t>07 Post-War Classic (1946-1972)</t>
        </is>
      </c>
      <c r="F182" s="16" t="n">
        <v>270000</v>
      </c>
      <c r="G182" s="17" t="n">
        <v>0.48</v>
      </c>
      <c r="H182" s="17" t="n">
        <v>1.13</v>
      </c>
      <c r="I182" s="17" t="n">
        <v>0.9194</v>
      </c>
      <c r="J182" s="17" t="n">
        <v>0.53</v>
      </c>
      <c r="K182" s="16">
        <f>ROUND(F182/100*G182*H182*I182/J182,2)</f>
        <v/>
      </c>
      <c r="L182" s="16" t="n">
        <v>2540.46</v>
      </c>
      <c r="M182" s="16">
        <f>L182-K182</f>
        <v/>
      </c>
      <c r="N182" s="15" t="inlineStr">
        <is>
          <t>decline</t>
        </is>
      </c>
      <c r="O182" s="15" t="inlineStr">
        <is>
          <t>indicative</t>
        </is>
      </c>
    </row>
    <row r="183">
      <c r="A183" s="3" t="inlineStr">
        <is>
          <t>2025-11-22</t>
        </is>
      </c>
      <c r="B183" s="3" t="inlineStr">
        <is>
          <t>92de8eb0-223d-52e5-b4ba-cf0d291718f7</t>
        </is>
      </c>
      <c r="C183" s="3" t="inlineStr">
        <is>
          <t>AZ</t>
        </is>
      </c>
      <c r="D183" s="3" t="inlineStr">
        <is>
          <t>1981 Ferrari SF90 Stradale</t>
        </is>
      </c>
      <c r="E183" s="3" t="inlineStr">
        <is>
          <t>03 Supercar</t>
        </is>
      </c>
      <c r="F183" s="13" t="n">
        <v>1195000</v>
      </c>
      <c r="G183" s="14" t="n">
        <v>0.8</v>
      </c>
      <c r="H183" s="14" t="n">
        <v>1.01</v>
      </c>
      <c r="I183" s="14" t="n">
        <v>0.9194</v>
      </c>
      <c r="J183" s="14" t="n">
        <v>0.53</v>
      </c>
      <c r="K183" s="13">
        <f>ROUND(F183/100*G183*H183*I183/J183,2)</f>
        <v/>
      </c>
      <c r="L183" s="13" t="n">
        <v>16749.73</v>
      </c>
      <c r="M183" s="13">
        <f>L183-K183</f>
        <v/>
      </c>
      <c r="N183" s="3" t="inlineStr">
        <is>
          <t>decline</t>
        </is>
      </c>
      <c r="O183" s="3" t="inlineStr">
        <is>
          <t>indicative</t>
        </is>
      </c>
    </row>
    <row r="184">
      <c r="A184" s="15" t="inlineStr">
        <is>
          <t>2025-11-04</t>
        </is>
      </c>
      <c r="B184" s="15" t="inlineStr">
        <is>
          <t>37d1c839-2d37-5d49-8717-657957698449</t>
        </is>
      </c>
      <c r="C184" s="15" t="inlineStr">
        <is>
          <t>SC</t>
        </is>
      </c>
      <c r="D184" s="15" t="inlineStr">
        <is>
          <t>2012 Maserati GranTurismo</t>
        </is>
      </c>
      <c r="E184" s="15" t="inlineStr">
        <is>
          <t>01 Luxury Sedan/SUV</t>
        </is>
      </c>
      <c r="F184" s="16" t="n">
        <v>645000</v>
      </c>
      <c r="G184" s="17" t="n">
        <v>0.65</v>
      </c>
      <c r="H184" s="17" t="n">
        <v>1.24</v>
      </c>
      <c r="I184" s="17" t="n">
        <v>0.9194</v>
      </c>
      <c r="J184" s="17" t="n">
        <v>0.53</v>
      </c>
      <c r="K184" s="16">
        <f>ROUND(F184/100*G184*H184*I184/J184,2)</f>
        <v/>
      </c>
      <c r="L184" s="16" t="n">
        <v>9018.280000000001</v>
      </c>
      <c r="M184" s="16">
        <f>L184-K184</f>
        <v/>
      </c>
      <c r="N184" s="15" t="inlineStr">
        <is>
          <t>bind</t>
        </is>
      </c>
      <c r="O184" s="15" t="inlineStr">
        <is>
          <t>bound</t>
        </is>
      </c>
    </row>
    <row r="185">
      <c r="A185" s="3" t="inlineStr">
        <is>
          <t>2025-11-27</t>
        </is>
      </c>
      <c r="B185" s="3" t="inlineStr">
        <is>
          <t>3faef869-eb2c-5574-ac2e-68bbe6f2f746</t>
        </is>
      </c>
      <c r="C185" s="3" t="inlineStr">
        <is>
          <t>NY</t>
        </is>
      </c>
      <c r="D185" s="3" t="inlineStr">
        <is>
          <t>2008 Jaguar E-Type Series 1</t>
        </is>
      </c>
      <c r="E185" s="3" t="inlineStr">
        <is>
          <t>07 Post-War Classic (1946-1972)</t>
        </is>
      </c>
      <c r="F185" s="13" t="n">
        <v>1205000</v>
      </c>
      <c r="G185" s="14" t="n">
        <v>0.38</v>
      </c>
      <c r="H185" s="14" t="n">
        <v>1.28</v>
      </c>
      <c r="I185" s="14" t="n">
        <v>0.9194</v>
      </c>
      <c r="J185" s="14" t="n">
        <v>0.53</v>
      </c>
      <c r="K185" s="13">
        <f>ROUND(F185/100*G185*H185*I185/J185,2)</f>
        <v/>
      </c>
      <c r="L185" s="13" t="n">
        <v>10167.39</v>
      </c>
      <c r="M185" s="13">
        <f>L185-K185</f>
        <v/>
      </c>
      <c r="N185" s="3" t="inlineStr">
        <is>
          <t>decline</t>
        </is>
      </c>
      <c r="O185" s="3" t="inlineStr">
        <is>
          <t>indicative</t>
        </is>
      </c>
    </row>
    <row r="186">
      <c r="A186" s="15" t="inlineStr">
        <is>
          <t>2025-11-07</t>
        </is>
      </c>
      <c r="B186" s="15" t="inlineStr">
        <is>
          <t>deaff4d7-6add-5791-9151-18a10a47ee49</t>
        </is>
      </c>
      <c r="C186" s="15" t="inlineStr">
        <is>
          <t>CO</t>
        </is>
      </c>
      <c r="D186" s="15" t="inlineStr">
        <is>
          <t>1972 BMW M8 Competition</t>
        </is>
      </c>
      <c r="E186" s="15" t="inlineStr">
        <is>
          <t>01 Luxury Sedan/SUV</t>
        </is>
      </c>
      <c r="F186" s="16" t="n">
        <v>630000</v>
      </c>
      <c r="G186" s="17" t="n">
        <v>0.65</v>
      </c>
      <c r="H186" s="17" t="n">
        <v>1.1</v>
      </c>
      <c r="I186" s="17" t="n">
        <v>0.9194</v>
      </c>
      <c r="J186" s="17" t="n">
        <v>0.53</v>
      </c>
      <c r="K186" s="16">
        <f>ROUND(F186/100*G186*H186*I186/J186,2)</f>
        <v/>
      </c>
      <c r="L186" s="16" t="n">
        <v>7814.04</v>
      </c>
      <c r="M186" s="16">
        <f>L186-K186</f>
        <v/>
      </c>
      <c r="N186" s="15" t="inlineStr">
        <is>
          <t>bind</t>
        </is>
      </c>
      <c r="O186" s="15" t="inlineStr">
        <is>
          <t>bound</t>
        </is>
      </c>
    </row>
    <row r="187">
      <c r="A187" s="3" t="inlineStr">
        <is>
          <t>2025-11-19</t>
        </is>
      </c>
      <c r="B187" s="3" t="inlineStr">
        <is>
          <t>67b4b624-967f-53b9-b702-3e19b6452ebe</t>
        </is>
      </c>
      <c r="C187" s="3" t="inlineStr">
        <is>
          <t>OK</t>
        </is>
      </c>
      <c r="D187" s="3" t="inlineStr">
        <is>
          <t>1980 Maserati GranTurismo</t>
        </is>
      </c>
      <c r="E187" s="3" t="inlineStr">
        <is>
          <t>01 Luxury Sedan/SUV</t>
        </is>
      </c>
      <c r="F187" s="13" t="n">
        <v>805000</v>
      </c>
      <c r="G187" s="14" t="n">
        <v>0.65</v>
      </c>
      <c r="H187" s="14" t="n">
        <v>1.26</v>
      </c>
      <c r="I187" s="14" t="n">
        <v>0.9194</v>
      </c>
      <c r="J187" s="14" t="n">
        <v>0.53</v>
      </c>
      <c r="K187" s="13">
        <f>ROUND(F187/100*G187*H187*I187/J187,2)</f>
        <v/>
      </c>
      <c r="L187" s="13" t="n">
        <v>11436.9</v>
      </c>
      <c r="M187" s="13">
        <f>L187-K187</f>
        <v/>
      </c>
      <c r="N187" s="3" t="inlineStr">
        <is>
          <t>bind</t>
        </is>
      </c>
      <c r="O187" s="3" t="inlineStr">
        <is>
          <t>bound</t>
        </is>
      </c>
    </row>
    <row r="188">
      <c r="A188" s="15" t="inlineStr">
        <is>
          <t>2025-11-22</t>
        </is>
      </c>
      <c r="B188" s="15" t="inlineStr">
        <is>
          <t>a6f7958d-6496-5fa6-a663-662d119eb8d5</t>
        </is>
      </c>
      <c r="C188" s="15" t="inlineStr">
        <is>
          <t>OK</t>
        </is>
      </c>
      <c r="D188" s="15" t="inlineStr">
        <is>
          <t>2010 Maserati GranTurismo</t>
        </is>
      </c>
      <c r="E188" s="15" t="inlineStr">
        <is>
          <t>01 Luxury Sedan/SUV</t>
        </is>
      </c>
      <c r="F188" s="16" t="n">
        <v>625000</v>
      </c>
      <c r="G188" s="17" t="n">
        <v>0.65</v>
      </c>
      <c r="H188" s="17" t="n">
        <v>1.26</v>
      </c>
      <c r="I188" s="17" t="n">
        <v>0.9194</v>
      </c>
      <c r="J188" s="17" t="n">
        <v>0.53</v>
      </c>
      <c r="K188" s="16">
        <f>ROUND(F188/100*G188*H188*I188/J188,2)</f>
        <v/>
      </c>
      <c r="L188" s="16" t="n">
        <v>8879.58</v>
      </c>
      <c r="M188" s="16">
        <f>L188-K188</f>
        <v/>
      </c>
      <c r="N188" s="15" t="inlineStr">
        <is>
          <t>decline</t>
        </is>
      </c>
      <c r="O188" s="15" t="inlineStr">
        <is>
          <t>indicative</t>
        </is>
      </c>
    </row>
    <row r="189">
      <c r="A189" s="3" t="inlineStr">
        <is>
          <t>2025-11-21</t>
        </is>
      </c>
      <c r="B189" s="3" t="inlineStr">
        <is>
          <t>e58cc457-c247-5858-9ea7-94bd65c7aafe</t>
        </is>
      </c>
      <c r="C189" s="3" t="inlineStr">
        <is>
          <t>ID</t>
        </is>
      </c>
      <c r="D189" s="3" t="inlineStr">
        <is>
          <t>1969 Mercedes-Benz AMG GT</t>
        </is>
      </c>
      <c r="E189" s="3" t="inlineStr">
        <is>
          <t>01 Luxury Sedan/SUV</t>
        </is>
      </c>
      <c r="F189" s="13" t="n">
        <v>1035000</v>
      </c>
      <c r="G189" s="14" t="n">
        <v>0.55</v>
      </c>
      <c r="H189" s="14" t="n">
        <v>0.99</v>
      </c>
      <c r="I189" s="14" t="n">
        <v>0.9194</v>
      </c>
      <c r="J189" s="14" t="n">
        <v>0.53</v>
      </c>
      <c r="K189" s="13">
        <f>ROUND(F189/100*G189*H189*I189/J189,2)</f>
        <v/>
      </c>
      <c r="L189" s="13" t="n">
        <v>9776.129999999999</v>
      </c>
      <c r="M189" s="13">
        <f>L189-K189</f>
        <v/>
      </c>
      <c r="N189" s="3" t="inlineStr">
        <is>
          <t>bind</t>
        </is>
      </c>
      <c r="O189" s="3" t="inlineStr">
        <is>
          <t>bound</t>
        </is>
      </c>
    </row>
    <row r="190">
      <c r="A190" s="15" t="inlineStr">
        <is>
          <t>2025-11-16</t>
        </is>
      </c>
      <c r="B190" s="15" t="inlineStr">
        <is>
          <t>b7e00daa-4bd6-56c9-a4f9-fd40053abd7d</t>
        </is>
      </c>
      <c r="C190" s="15" t="inlineStr">
        <is>
          <t>KY</t>
        </is>
      </c>
      <c r="D190" s="15" t="inlineStr">
        <is>
          <t>2004 Mercedes-Benz AMG GT</t>
        </is>
      </c>
      <c r="E190" s="15" t="inlineStr">
        <is>
          <t>01 Luxury Sedan/SUV</t>
        </is>
      </c>
      <c r="F190" s="16" t="n">
        <v>225000</v>
      </c>
      <c r="G190" s="17" t="n">
        <v>0.92</v>
      </c>
      <c r="H190" s="17" t="n">
        <v>1.34</v>
      </c>
      <c r="I190" s="17" t="n">
        <v>0.9194</v>
      </c>
      <c r="J190" s="17" t="n">
        <v>0.53</v>
      </c>
      <c r="K190" s="16">
        <f>ROUND(F190/100*G190*H190*I190/J190,2)</f>
        <v/>
      </c>
      <c r="L190" s="16" t="n">
        <v>4811.75</v>
      </c>
      <c r="M190" s="16">
        <f>L190-K190</f>
        <v/>
      </c>
      <c r="N190" s="15" t="inlineStr">
        <is>
          <t>decline</t>
        </is>
      </c>
      <c r="O190" s="15" t="inlineStr">
        <is>
          <t>indicative</t>
        </is>
      </c>
    </row>
    <row r="191">
      <c r="A191" s="3" t="inlineStr">
        <is>
          <t>2025-11-07</t>
        </is>
      </c>
      <c r="B191" s="3" t="inlineStr">
        <is>
          <t>480f78b4-3f0d-52c1-9a8b-9565d34bc72d</t>
        </is>
      </c>
      <c r="C191" s="3" t="inlineStr">
        <is>
          <t>NY</t>
        </is>
      </c>
      <c r="D191" s="3" t="inlineStr">
        <is>
          <t>1963 Ringbrothers Mustang</t>
        </is>
      </c>
      <c r="E191" s="3" t="inlineStr">
        <is>
          <t>11 Restomod/Coachbuilt</t>
        </is>
      </c>
      <c r="F191" s="13" t="n">
        <v>765000</v>
      </c>
      <c r="G191" s="14" t="n">
        <v>0.78</v>
      </c>
      <c r="H191" s="14" t="n">
        <v>1.28</v>
      </c>
      <c r="I191" s="14" t="n">
        <v>0.9194</v>
      </c>
      <c r="J191" s="14" t="n">
        <v>0.53</v>
      </c>
      <c r="K191" s="13">
        <f>ROUND(F191/100*G191*H191*I191/J191,2)</f>
        <v/>
      </c>
      <c r="L191" s="13" t="n">
        <v>13249.35</v>
      </c>
      <c r="M191" s="13">
        <f>L191-K191</f>
        <v/>
      </c>
      <c r="N191" s="3" t="inlineStr">
        <is>
          <t>decline</t>
        </is>
      </c>
      <c r="O191" s="3" t="inlineStr">
        <is>
          <t>indicative</t>
        </is>
      </c>
    </row>
    <row r="192">
      <c r="A192" s="15" t="inlineStr">
        <is>
          <t>2025-11-05</t>
        </is>
      </c>
      <c r="B192" s="15" t="inlineStr">
        <is>
          <t>4ccc2bb8-57bd-50ba-abde-793e675ed12c</t>
        </is>
      </c>
      <c r="C192" s="15" t="inlineStr">
        <is>
          <t>CA</t>
        </is>
      </c>
      <c r="D192" s="15" t="inlineStr">
        <is>
          <t>1977 Aston Martin DB12</t>
        </is>
      </c>
      <c r="E192" s="15" t="inlineStr">
        <is>
          <t>01 Luxury Sedan/SUV</t>
        </is>
      </c>
      <c r="F192" s="16" t="n">
        <v>350000</v>
      </c>
      <c r="G192" s="17" t="n">
        <v>0.75</v>
      </c>
      <c r="H192" s="17" t="n">
        <v>1.35</v>
      </c>
      <c r="I192" s="17" t="n">
        <v>0.9194</v>
      </c>
      <c r="J192" s="17" t="n">
        <v>0.53</v>
      </c>
      <c r="K192" s="16">
        <f>ROUND(F192/100*G192*H192*I192/J192,2)</f>
        <v/>
      </c>
      <c r="L192" s="16" t="n">
        <v>6147.4</v>
      </c>
      <c r="M192" s="16">
        <f>L192-K192</f>
        <v/>
      </c>
      <c r="N192" s="15" t="inlineStr">
        <is>
          <t>bind</t>
        </is>
      </c>
      <c r="O192" s="15" t="inlineStr">
        <is>
          <t>bound</t>
        </is>
      </c>
    </row>
    <row r="193">
      <c r="A193" s="3" t="inlineStr">
        <is>
          <t>2025-11-21</t>
        </is>
      </c>
      <c r="B193" s="3" t="inlineStr">
        <is>
          <t>9eccd2ac-1eb1-550d-bb91-3411c8cc00e0</t>
        </is>
      </c>
      <c r="C193" s="3" t="inlineStr">
        <is>
          <t>OH</t>
        </is>
      </c>
      <c r="D193" s="3" t="inlineStr">
        <is>
          <t>2018 Bentley Continental GT</t>
        </is>
      </c>
      <c r="E193" s="3" t="inlineStr">
        <is>
          <t>01 Luxury Sedan/SUV</t>
        </is>
      </c>
      <c r="F193" s="13" t="n">
        <v>860000</v>
      </c>
      <c r="G193" s="14" t="n">
        <v>0.65</v>
      </c>
      <c r="H193" s="14" t="n">
        <v>1.39</v>
      </c>
      <c r="I193" s="14" t="n">
        <v>0.9194</v>
      </c>
      <c r="J193" s="14" t="n">
        <v>0.53</v>
      </c>
      <c r="K193" s="13">
        <f>ROUND(F193/100*G193*H193*I193/J193,2)</f>
        <v/>
      </c>
      <c r="L193" s="13" t="n">
        <v>13478.93</v>
      </c>
      <c r="M193" s="13">
        <f>L193-K193</f>
        <v/>
      </c>
      <c r="N193" s="3" t="inlineStr">
        <is>
          <t>decline</t>
        </is>
      </c>
      <c r="O193" s="3" t="inlineStr">
        <is>
          <t>indicative</t>
        </is>
      </c>
    </row>
    <row r="194">
      <c r="A194" s="15" t="inlineStr">
        <is>
          <t>2025-11-03</t>
        </is>
      </c>
      <c r="B194" s="15" t="inlineStr">
        <is>
          <t>fc8339fe-59e5-541a-9790-825a8304c486</t>
        </is>
      </c>
      <c r="C194" s="15" t="inlineStr">
        <is>
          <t>CA</t>
        </is>
      </c>
      <c r="D194" s="15" t="inlineStr">
        <is>
          <t>1974 Ferrari 296 GTB</t>
        </is>
      </c>
      <c r="E194" s="15" t="inlineStr">
        <is>
          <t>03 Supercar</t>
        </is>
      </c>
      <c r="F194" s="16" t="n">
        <v>1950000</v>
      </c>
      <c r="G194" s="17" t="n">
        <v>0.8</v>
      </c>
      <c r="H194" s="17" t="n">
        <v>1.35</v>
      </c>
      <c r="I194" s="17" t="n">
        <v>0.9194</v>
      </c>
      <c r="J194" s="17" t="n">
        <v>0.53</v>
      </c>
      <c r="K194" s="16">
        <f>ROUND(F194/100*G194*H194*I194/J194,2)</f>
        <v/>
      </c>
      <c r="L194" s="16" t="n">
        <v>36533.14</v>
      </c>
      <c r="M194" s="16">
        <f>L194-K194</f>
        <v/>
      </c>
      <c r="N194" s="15" t="inlineStr">
        <is>
          <t>bind</t>
        </is>
      </c>
      <c r="O194" s="15" t="inlineStr">
        <is>
          <t>bound</t>
        </is>
      </c>
    </row>
    <row r="195">
      <c r="A195" s="3" t="inlineStr">
        <is>
          <t>2025-11-05</t>
        </is>
      </c>
      <c r="B195" s="3" t="inlineStr">
        <is>
          <t>81a5f18c-be6a-549c-afea-4db994adf158</t>
        </is>
      </c>
      <c r="C195" s="3" t="inlineStr">
        <is>
          <t>NV</t>
        </is>
      </c>
      <c r="D195" s="3" t="inlineStr">
        <is>
          <t>1973 BMW M8 Competition</t>
        </is>
      </c>
      <c r="E195" s="3" t="inlineStr">
        <is>
          <t>01 Luxury Sedan/SUV</t>
        </is>
      </c>
      <c r="F195" s="13" t="n">
        <v>495000</v>
      </c>
      <c r="G195" s="14" t="n">
        <v>0.75</v>
      </c>
      <c r="H195" s="14" t="n">
        <v>1.17</v>
      </c>
      <c r="I195" s="14" t="n">
        <v>0.9194</v>
      </c>
      <c r="J195" s="14" t="n">
        <v>0.53</v>
      </c>
      <c r="K195" s="13">
        <f>ROUND(F195/100*G195*H195*I195/J195,2)</f>
        <v/>
      </c>
      <c r="L195" s="13" t="n">
        <v>7534.96</v>
      </c>
      <c r="M195" s="13">
        <f>L195-K195</f>
        <v/>
      </c>
      <c r="N195" s="3" t="inlineStr">
        <is>
          <t>decline</t>
        </is>
      </c>
      <c r="O195" s="3" t="inlineStr">
        <is>
          <t>indicative</t>
        </is>
      </c>
    </row>
    <row r="196">
      <c r="A196" s="15" t="inlineStr">
        <is>
          <t>2025-11-08</t>
        </is>
      </c>
      <c r="B196" s="15" t="inlineStr">
        <is>
          <t>7397e5ed-52f6-5fa3-877e-9f52abfdd011</t>
        </is>
      </c>
      <c r="C196" s="15" t="inlineStr">
        <is>
          <t>AZ</t>
        </is>
      </c>
      <c r="D196" s="15" t="inlineStr">
        <is>
          <t>2003 Bentley Continental GT</t>
        </is>
      </c>
      <c r="E196" s="15" t="inlineStr">
        <is>
          <t>01 Luxury Sedan/SUV</t>
        </is>
      </c>
      <c r="F196" s="16" t="n">
        <v>615000</v>
      </c>
      <c r="G196" s="17" t="n">
        <v>0.65</v>
      </c>
      <c r="H196" s="17" t="n">
        <v>1.01</v>
      </c>
      <c r="I196" s="17" t="n">
        <v>0.9194</v>
      </c>
      <c r="J196" s="17" t="n">
        <v>0.53</v>
      </c>
      <c r="K196" s="16">
        <f>ROUND(F196/100*G196*H196*I196/J196,2)</f>
        <v/>
      </c>
      <c r="L196" s="16" t="n">
        <v>7003.88</v>
      </c>
      <c r="M196" s="16">
        <f>L196-K196</f>
        <v/>
      </c>
      <c r="N196" s="15" t="inlineStr">
        <is>
          <t>bind</t>
        </is>
      </c>
      <c r="O196" s="15" t="inlineStr">
        <is>
          <t>bound</t>
        </is>
      </c>
    </row>
    <row r="197">
      <c r="A197" s="3" t="inlineStr">
        <is>
          <t>2025-11-16</t>
        </is>
      </c>
      <c r="B197" s="3" t="inlineStr">
        <is>
          <t>9ad25e32-0856-538d-b26a-76e058307533</t>
        </is>
      </c>
      <c r="C197" s="3" t="inlineStr">
        <is>
          <t>MN</t>
        </is>
      </c>
      <c r="D197" s="3" t="inlineStr">
        <is>
          <t>1971 Bentley Continental GT</t>
        </is>
      </c>
      <c r="E197" s="3" t="inlineStr">
        <is>
          <t>01 Luxury Sedan/SUV</t>
        </is>
      </c>
      <c r="F197" s="13" t="n">
        <v>325000</v>
      </c>
      <c r="G197" s="14" t="n">
        <v>0.75</v>
      </c>
      <c r="H197" s="14" t="n">
        <v>1.32</v>
      </c>
      <c r="I197" s="14" t="n">
        <v>0.9194</v>
      </c>
      <c r="J197" s="14" t="n">
        <v>0.53</v>
      </c>
      <c r="K197" s="13">
        <f>ROUND(F197/100*G197*H197*I197/J197,2)</f>
        <v/>
      </c>
      <c r="L197" s="13" t="n">
        <v>5581.45</v>
      </c>
      <c r="M197" s="13">
        <f>L197-K197</f>
        <v/>
      </c>
      <c r="N197" s="3" t="inlineStr">
        <is>
          <t>bind</t>
        </is>
      </c>
      <c r="O197" s="3" t="inlineStr">
        <is>
          <t>bound</t>
        </is>
      </c>
    </row>
    <row r="198">
      <c r="A198" s="15" t="inlineStr">
        <is>
          <t>2025-11-05</t>
        </is>
      </c>
      <c r="B198" s="15" t="inlineStr">
        <is>
          <t>e762af23-f9fd-5175-9cf9-66af03a99fed</t>
        </is>
      </c>
      <c r="C198" s="15" t="inlineStr">
        <is>
          <t>IL</t>
        </is>
      </c>
      <c r="D198" s="15" t="inlineStr">
        <is>
          <t>1985 Mercedes-Benz AMG GT</t>
        </is>
      </c>
      <c r="E198" s="15" t="inlineStr">
        <is>
          <t>01 Luxury Sedan/SUV</t>
        </is>
      </c>
      <c r="F198" s="16" t="n">
        <v>440000</v>
      </c>
      <c r="G198" s="17" t="n">
        <v>0.75</v>
      </c>
      <c r="H198" s="17" t="n">
        <v>1.36</v>
      </c>
      <c r="I198" s="17" t="n">
        <v>0.9194</v>
      </c>
      <c r="J198" s="17" t="n">
        <v>0.53</v>
      </c>
      <c r="K198" s="16">
        <f>ROUND(F198/100*G198*H198*I198/J198,2)</f>
        <v/>
      </c>
      <c r="L198" s="16" t="n">
        <v>7785.41</v>
      </c>
      <c r="M198" s="16">
        <f>L198-K198</f>
        <v/>
      </c>
      <c r="N198" s="15" t="inlineStr">
        <is>
          <t>bind</t>
        </is>
      </c>
      <c r="O198" s="15" t="inlineStr">
        <is>
          <t>bound</t>
        </is>
      </c>
    </row>
    <row r="199">
      <c r="A199" s="3" t="inlineStr">
        <is>
          <t>2025-11-02</t>
        </is>
      </c>
      <c r="B199" s="3" t="inlineStr">
        <is>
          <t>5d46ca07-ffef-59bf-bbc1-8556454832ae</t>
        </is>
      </c>
      <c r="C199" s="3" t="inlineStr">
        <is>
          <t>IL</t>
        </is>
      </c>
      <c r="D199" s="3" t="inlineStr">
        <is>
          <t>2004 BMW M8 Competition</t>
        </is>
      </c>
      <c r="E199" s="3" t="inlineStr">
        <is>
          <t>01 Luxury Sedan/SUV</t>
        </is>
      </c>
      <c r="F199" s="13" t="n">
        <v>985000</v>
      </c>
      <c r="G199" s="14" t="n">
        <v>0.65</v>
      </c>
      <c r="H199" s="14" t="n">
        <v>1.36</v>
      </c>
      <c r="I199" s="14" t="n">
        <v>0.9194</v>
      </c>
      <c r="J199" s="14" t="n">
        <v>0.53</v>
      </c>
      <c r="K199" s="13">
        <f>ROUND(F199/100*G199*H199*I199/J199,2)</f>
        <v/>
      </c>
      <c r="L199" s="13" t="n">
        <v>15104.88</v>
      </c>
      <c r="M199" s="13">
        <f>L199-K199</f>
        <v/>
      </c>
      <c r="N199" s="3" t="inlineStr">
        <is>
          <t>bind</t>
        </is>
      </c>
      <c r="O199" s="3" t="inlineStr">
        <is>
          <t>bound</t>
        </is>
      </c>
    </row>
    <row r="200">
      <c r="A200" s="15" t="inlineStr">
        <is>
          <t>2025-11-26</t>
        </is>
      </c>
      <c r="B200" s="15" t="inlineStr">
        <is>
          <t>93c0094b-a42c-51a6-a92a-46bdb5c705d5</t>
        </is>
      </c>
      <c r="C200" s="15" t="inlineStr">
        <is>
          <t>CA</t>
        </is>
      </c>
      <c r="D200" s="15" t="inlineStr">
        <is>
          <t>2011 Ringbrothers Mustang</t>
        </is>
      </c>
      <c r="E200" s="15" t="inlineStr">
        <is>
          <t>11 Restomod/Coachbuilt</t>
        </is>
      </c>
      <c r="F200" s="16" t="n">
        <v>880000</v>
      </c>
      <c r="G200" s="17" t="n">
        <v>0.78</v>
      </c>
      <c r="H200" s="17" t="n">
        <v>1.35</v>
      </c>
      <c r="I200" s="17" t="n">
        <v>0.9194</v>
      </c>
      <c r="J200" s="17" t="n">
        <v>0.53</v>
      </c>
      <c r="K200" s="16">
        <f>ROUND(F200/100*G200*H200*I200/J200,2)</f>
        <v/>
      </c>
      <c r="L200" s="16" t="n">
        <v>16074.58</v>
      </c>
      <c r="M200" s="16">
        <f>L200-K200</f>
        <v/>
      </c>
      <c r="N200" s="15" t="inlineStr">
        <is>
          <t>refer</t>
        </is>
      </c>
      <c r="O200" s="15" t="inlineStr">
        <is>
          <t>indicative</t>
        </is>
      </c>
    </row>
    <row r="201">
      <c r="A201" s="3" t="inlineStr">
        <is>
          <t>2025-11-11</t>
        </is>
      </c>
      <c r="B201" s="3" t="inlineStr">
        <is>
          <t>e3d5c8fa-f32a-5667-ab06-afacd73be30c</t>
        </is>
      </c>
      <c r="C201" s="3" t="inlineStr">
        <is>
          <t>AK</t>
        </is>
      </c>
      <c r="D201" s="3" t="inlineStr">
        <is>
          <t>2023 McLaren 750S</t>
        </is>
      </c>
      <c r="E201" s="3" t="inlineStr">
        <is>
          <t>03 Supercar</t>
        </is>
      </c>
      <c r="F201" s="13" t="n">
        <v>1950000</v>
      </c>
      <c r="G201" s="14" t="n">
        <v>0.8</v>
      </c>
      <c r="H201" s="14" t="n">
        <v>1.14</v>
      </c>
      <c r="I201" s="14" t="n">
        <v>0.9194</v>
      </c>
      <c r="J201" s="14" t="n">
        <v>0.53</v>
      </c>
      <c r="K201" s="13">
        <f>ROUND(F201/100*G201*H201*I201/J201,2)</f>
        <v/>
      </c>
      <c r="L201" s="13" t="n">
        <v>30850.21</v>
      </c>
      <c r="M201" s="13">
        <f>L201-K201</f>
        <v/>
      </c>
      <c r="N201" s="3" t="inlineStr">
        <is>
          <t>decline</t>
        </is>
      </c>
      <c r="O201" s="3" t="inlineStr">
        <is>
          <t>indicative</t>
        </is>
      </c>
    </row>
    <row r="202">
      <c r="A202" s="15" t="inlineStr">
        <is>
          <t>2025-11-30</t>
        </is>
      </c>
      <c r="B202" s="15" t="inlineStr">
        <is>
          <t>0eb9660d-0e33-506a-a278-082e2a9aa0c3</t>
        </is>
      </c>
      <c r="C202" s="15" t="inlineStr">
        <is>
          <t>IA</t>
        </is>
      </c>
      <c r="D202" s="15" t="inlineStr">
        <is>
          <t>1986 Aston Martin DB12</t>
        </is>
      </c>
      <c r="E202" s="15" t="inlineStr">
        <is>
          <t>01 Luxury Sedan/SUV</t>
        </is>
      </c>
      <c r="F202" s="16" t="n">
        <v>265000</v>
      </c>
      <c r="G202" s="17" t="n">
        <v>0.75</v>
      </c>
      <c r="H202" s="17" t="n">
        <v>1.1</v>
      </c>
      <c r="I202" s="17" t="n">
        <v>0.9194</v>
      </c>
      <c r="J202" s="17" t="n">
        <v>0.53</v>
      </c>
      <c r="K202" s="16">
        <f>ROUND(F202/100*G202*H202*I202/J202,2)</f>
        <v/>
      </c>
      <c r="L202" s="16" t="n">
        <v>3792.53</v>
      </c>
      <c r="M202" s="16">
        <f>L202-K202</f>
        <v/>
      </c>
      <c r="N202" s="15" t="inlineStr">
        <is>
          <t>decline</t>
        </is>
      </c>
      <c r="O202" s="15" t="inlineStr">
        <is>
          <t>indicative</t>
        </is>
      </c>
    </row>
    <row r="203">
      <c r="A203" s="3" t="inlineStr">
        <is>
          <t>2025-11-11</t>
        </is>
      </c>
      <c r="B203" s="3" t="inlineStr">
        <is>
          <t>76080154-7c07-56b9-a6d3-80eab575e804</t>
        </is>
      </c>
      <c r="C203" s="3" t="inlineStr">
        <is>
          <t>FL</t>
        </is>
      </c>
      <c r="D203" s="3" t="inlineStr">
        <is>
          <t>1968 Aston Martin DB12</t>
        </is>
      </c>
      <c r="E203" s="3" t="inlineStr">
        <is>
          <t>01 Luxury Sedan/SUV</t>
        </is>
      </c>
      <c r="F203" s="13" t="n">
        <v>630000</v>
      </c>
      <c r="G203" s="14" t="n">
        <v>0.65</v>
      </c>
      <c r="H203" s="14" t="n">
        <v>1.42</v>
      </c>
      <c r="I203" s="14" t="n">
        <v>0.9194</v>
      </c>
      <c r="J203" s="14" t="n">
        <v>0.53</v>
      </c>
      <c r="K203" s="13">
        <f>ROUND(F203/100*G203*H203*I203/J203,2)</f>
        <v/>
      </c>
      <c r="L203" s="13" t="n">
        <v>10087.21</v>
      </c>
      <c r="M203" s="13">
        <f>L203-K203</f>
        <v/>
      </c>
      <c r="N203" s="3" t="inlineStr">
        <is>
          <t>refer</t>
        </is>
      </c>
      <c r="O203" s="3" t="inlineStr">
        <is>
          <t>indicative</t>
        </is>
      </c>
    </row>
    <row r="204">
      <c r="A204" s="15" t="inlineStr">
        <is>
          <t>2025-11-08</t>
        </is>
      </c>
      <c r="B204" s="15" t="inlineStr">
        <is>
          <t>d0071116-e14f-5a7c-b77a-de3156ef59af</t>
        </is>
      </c>
      <c r="C204" s="15" t="inlineStr">
        <is>
          <t>WI</t>
        </is>
      </c>
      <c r="D204" s="15" t="inlineStr">
        <is>
          <t>1956 BMW M8 Competition</t>
        </is>
      </c>
      <c r="E204" s="15" t="inlineStr">
        <is>
          <t>01 Luxury Sedan/SUV</t>
        </is>
      </c>
      <c r="F204" s="16" t="n">
        <v>875000</v>
      </c>
      <c r="G204" s="17" t="n">
        <v>0.65</v>
      </c>
      <c r="H204" s="17" t="n">
        <v>1.2</v>
      </c>
      <c r="I204" s="17" t="n">
        <v>0.9194</v>
      </c>
      <c r="J204" s="17" t="n">
        <v>0.53</v>
      </c>
      <c r="K204" s="16">
        <f>ROUND(F204/100*G204*H204*I204/J204,2)</f>
        <v/>
      </c>
      <c r="L204" s="16" t="n">
        <v>11839.44</v>
      </c>
      <c r="M204" s="16">
        <f>L204-K204</f>
        <v/>
      </c>
      <c r="N204" s="15" t="inlineStr">
        <is>
          <t>decline</t>
        </is>
      </c>
      <c r="O204" s="15" t="inlineStr">
        <is>
          <t>indicative</t>
        </is>
      </c>
    </row>
    <row r="205">
      <c r="A205" s="3" t="inlineStr">
        <is>
          <t>2025-11-13</t>
        </is>
      </c>
      <c r="B205" s="3" t="inlineStr">
        <is>
          <t>739a1a55-bab3-552e-a425-af67e8832e58</t>
        </is>
      </c>
      <c r="C205" s="3" t="inlineStr">
        <is>
          <t>TX</t>
        </is>
      </c>
      <c r="D205" s="3" t="inlineStr">
        <is>
          <t>2018 Porsche 911 Turbo S</t>
        </is>
      </c>
      <c r="E205" s="3" t="inlineStr">
        <is>
          <t>01 Luxury Sedan/SUV</t>
        </is>
      </c>
      <c r="F205" s="13" t="n">
        <v>605000</v>
      </c>
      <c r="G205" s="14" t="n">
        <v>0.65</v>
      </c>
      <c r="H205" s="14" t="n">
        <v>1.15</v>
      </c>
      <c r="I205" s="14" t="n">
        <v>0.9194</v>
      </c>
      <c r="J205" s="14" t="n">
        <v>0.53</v>
      </c>
      <c r="K205" s="13">
        <f>ROUND(F205/100*G205*H205*I205/J205,2)</f>
        <v/>
      </c>
      <c r="L205" s="13" t="n">
        <v>7845.04</v>
      </c>
      <c r="M205" s="13">
        <f>L205-K205</f>
        <v/>
      </c>
      <c r="N205" s="3" t="inlineStr">
        <is>
          <t>bind</t>
        </is>
      </c>
      <c r="O205" s="3" t="inlineStr">
        <is>
          <t>bound</t>
        </is>
      </c>
    </row>
    <row r="206">
      <c r="A206" s="15" t="inlineStr">
        <is>
          <t>2025-11-09</t>
        </is>
      </c>
      <c r="B206" s="15" t="inlineStr">
        <is>
          <t>adcccc12-2760-5e2c-9033-fdea4a7ffb94</t>
        </is>
      </c>
      <c r="C206" s="15" t="inlineStr">
        <is>
          <t>NC</t>
        </is>
      </c>
      <c r="D206" s="15" t="inlineStr">
        <is>
          <t>1977 Bentley Continental GT</t>
        </is>
      </c>
      <c r="E206" s="15" t="inlineStr">
        <is>
          <t>01 Luxury Sedan/SUV</t>
        </is>
      </c>
      <c r="F206" s="16" t="n">
        <v>605000</v>
      </c>
      <c r="G206" s="17" t="n">
        <v>0.65</v>
      </c>
      <c r="H206" s="17" t="n">
        <v>1.15</v>
      </c>
      <c r="I206" s="17" t="n">
        <v>0.9194</v>
      </c>
      <c r="J206" s="17" t="n">
        <v>0.53</v>
      </c>
      <c r="K206" s="16">
        <f>ROUND(F206/100*G206*H206*I206/J206,2)</f>
        <v/>
      </c>
      <c r="L206" s="16" t="n">
        <v>7845.04</v>
      </c>
      <c r="M206" s="16">
        <f>L206-K206</f>
        <v/>
      </c>
      <c r="N206" s="15" t="inlineStr">
        <is>
          <t>bind</t>
        </is>
      </c>
      <c r="O206" s="15" t="inlineStr">
        <is>
          <t>bound</t>
        </is>
      </c>
    </row>
    <row r="207">
      <c r="A207" s="3" t="inlineStr">
        <is>
          <t>2025-11-26</t>
        </is>
      </c>
      <c r="B207" s="3" t="inlineStr">
        <is>
          <t>6ce0d570-9ea9-5484-916a-990ffc6c8c1c</t>
        </is>
      </c>
      <c r="C207" s="3" t="inlineStr">
        <is>
          <t>WV</t>
        </is>
      </c>
      <c r="D207" s="3" t="inlineStr">
        <is>
          <t>1974 Mercedes-Benz AMG GT</t>
        </is>
      </c>
      <c r="E207" s="3" t="inlineStr">
        <is>
          <t>01 Luxury Sedan/SUV</t>
        </is>
      </c>
      <c r="F207" s="13" t="n">
        <v>760000</v>
      </c>
      <c r="G207" s="14" t="n">
        <v>0.65</v>
      </c>
      <c r="H207" s="14" t="n">
        <v>1.33</v>
      </c>
      <c r="I207" s="14" t="n">
        <v>0.9194</v>
      </c>
      <c r="J207" s="14" t="n">
        <v>0.53</v>
      </c>
      <c r="K207" s="13">
        <f>ROUND(F207/100*G207*H207*I207/J207,2)</f>
        <v/>
      </c>
      <c r="L207" s="13" t="n">
        <v>11397.43</v>
      </c>
      <c r="M207" s="13">
        <f>L207-K207</f>
        <v/>
      </c>
      <c r="N207" s="3" t="inlineStr">
        <is>
          <t>bind</t>
        </is>
      </c>
      <c r="O207" s="3" t="inlineStr">
        <is>
          <t>bound</t>
        </is>
      </c>
    </row>
    <row r="208">
      <c r="A208" s="15" t="inlineStr">
        <is>
          <t>2025-11-26</t>
        </is>
      </c>
      <c r="B208" s="15" t="inlineStr">
        <is>
          <t>7eb124d3-5dd1-54ae-9a08-5af777d7a091</t>
        </is>
      </c>
      <c r="C208" s="15" t="inlineStr">
        <is>
          <t>CO</t>
        </is>
      </c>
      <c r="D208" s="15" t="inlineStr">
        <is>
          <t>1966 Bentley Continental GT</t>
        </is>
      </c>
      <c r="E208" s="15" t="inlineStr">
        <is>
          <t>01 Luxury Sedan/SUV</t>
        </is>
      </c>
      <c r="F208" s="16" t="n">
        <v>715000</v>
      </c>
      <c r="G208" s="17" t="n">
        <v>0.65</v>
      </c>
      <c r="H208" s="17" t="n">
        <v>1.1</v>
      </c>
      <c r="I208" s="17" t="n">
        <v>0.9194</v>
      </c>
      <c r="J208" s="17" t="n">
        <v>0.53</v>
      </c>
      <c r="K208" s="16">
        <f>ROUND(F208/100*G208*H208*I208/J208,2)</f>
        <v/>
      </c>
      <c r="L208" s="16" t="n">
        <v>8868.299999999999</v>
      </c>
      <c r="M208" s="16">
        <f>L208-K208</f>
        <v/>
      </c>
      <c r="N208" s="15" t="inlineStr">
        <is>
          <t>bind</t>
        </is>
      </c>
      <c r="O208" s="15" t="inlineStr">
        <is>
          <t>bound</t>
        </is>
      </c>
    </row>
    <row r="209">
      <c r="A209" s="3" t="inlineStr">
        <is>
          <t>2025-11-22</t>
        </is>
      </c>
      <c r="B209" s="3" t="inlineStr">
        <is>
          <t>456ce6be-b263-50c4-be68-75067139937f</t>
        </is>
      </c>
      <c r="C209" s="3" t="inlineStr">
        <is>
          <t>VT</t>
        </is>
      </c>
      <c r="D209" s="3" t="inlineStr">
        <is>
          <t>2005 BMW M8 Competition</t>
        </is>
      </c>
      <c r="E209" s="3" t="inlineStr">
        <is>
          <t>01 Luxury Sedan/SUV</t>
        </is>
      </c>
      <c r="F209" s="13" t="n">
        <v>445000</v>
      </c>
      <c r="G209" s="14" t="n">
        <v>0.75</v>
      </c>
      <c r="H209" s="14" t="n">
        <v>1.22</v>
      </c>
      <c r="I209" s="14" t="n">
        <v>0.9194</v>
      </c>
      <c r="J209" s="14" t="n">
        <v>0.53</v>
      </c>
      <c r="K209" s="13">
        <f>ROUND(F209/100*G209*H209*I209/J209,2)</f>
        <v/>
      </c>
      <c r="L209" s="13" t="n">
        <v>7063.34</v>
      </c>
      <c r="M209" s="13">
        <f>L209-K209</f>
        <v/>
      </c>
      <c r="N209" s="3" t="inlineStr">
        <is>
          <t>refer</t>
        </is>
      </c>
      <c r="O209" s="3" t="inlineStr">
        <is>
          <t>indicative</t>
        </is>
      </c>
    </row>
    <row r="210">
      <c r="A210" s="15" t="inlineStr">
        <is>
          <t>2025-11-21</t>
        </is>
      </c>
      <c r="B210" s="15" t="inlineStr">
        <is>
          <t>a6d8fbcc-f35b-5c2b-a4da-3b747926f79e</t>
        </is>
      </c>
      <c r="C210" s="15" t="inlineStr">
        <is>
          <t>UT</t>
        </is>
      </c>
      <c r="D210" s="15" t="inlineStr">
        <is>
          <t>1959 Mercedes-Benz AMG GT</t>
        </is>
      </c>
      <c r="E210" s="15" t="inlineStr">
        <is>
          <t>01 Luxury Sedan/SUV</t>
        </is>
      </c>
      <c r="F210" s="16" t="n">
        <v>520000</v>
      </c>
      <c r="G210" s="17" t="n">
        <v>0.65</v>
      </c>
      <c r="H210" s="17" t="n">
        <v>1.35</v>
      </c>
      <c r="I210" s="17" t="n">
        <v>0.9194</v>
      </c>
      <c r="J210" s="17" t="n">
        <v>0.53</v>
      </c>
      <c r="K210" s="16">
        <f>ROUND(F210/100*G210*H210*I210/J210,2)</f>
        <v/>
      </c>
      <c r="L210" s="16" t="n">
        <v>7915.51</v>
      </c>
      <c r="M210" s="16">
        <f>L210-K210</f>
        <v/>
      </c>
      <c r="N210" s="15" t="inlineStr">
        <is>
          <t>bind</t>
        </is>
      </c>
      <c r="O210" s="15" t="inlineStr">
        <is>
          <t>bound</t>
        </is>
      </c>
    </row>
    <row r="211">
      <c r="A211" s="3" t="inlineStr">
        <is>
          <t>2025-11-23</t>
        </is>
      </c>
      <c r="B211" s="3" t="inlineStr">
        <is>
          <t>a40fb5b3-5da9-5275-841b-b71a1ef5ea72</t>
        </is>
      </c>
      <c r="C211" s="3" t="inlineStr">
        <is>
          <t>TX</t>
        </is>
      </c>
      <c r="D211" s="3" t="inlineStr">
        <is>
          <t>1992 Porsche 911 Turbo S</t>
        </is>
      </c>
      <c r="E211" s="3" t="inlineStr">
        <is>
          <t>01 Luxury Sedan/SUV</t>
        </is>
      </c>
      <c r="F211" s="13" t="n">
        <v>765000</v>
      </c>
      <c r="G211" s="14" t="n">
        <v>0.65</v>
      </c>
      <c r="H211" s="14" t="n">
        <v>1.15</v>
      </c>
      <c r="I211" s="14" t="n">
        <v>0.9194</v>
      </c>
      <c r="J211" s="14" t="n">
        <v>0.53</v>
      </c>
      <c r="K211" s="13">
        <f>ROUND(F211/100*G211*H211*I211/J211,2)</f>
        <v/>
      </c>
      <c r="L211" s="13" t="n">
        <v>9919.77</v>
      </c>
      <c r="M211" s="13">
        <f>L211-K211</f>
        <v/>
      </c>
      <c r="N211" s="3" t="inlineStr">
        <is>
          <t>bind</t>
        </is>
      </c>
      <c r="O211" s="3" t="inlineStr">
        <is>
          <t>bound</t>
        </is>
      </c>
    </row>
    <row r="212">
      <c r="A212" s="15" t="inlineStr">
        <is>
          <t>2025-11-18</t>
        </is>
      </c>
      <c r="B212" s="15" t="inlineStr">
        <is>
          <t>f067fd1e-394b-56f7-b644-95343de5e827</t>
        </is>
      </c>
      <c r="C212" s="15" t="inlineStr">
        <is>
          <t>TX</t>
        </is>
      </c>
      <c r="D212" s="15" t="inlineStr">
        <is>
          <t>2012 Porsche 911 Turbo S</t>
        </is>
      </c>
      <c r="E212" s="15" t="inlineStr">
        <is>
          <t>01 Luxury Sedan/SUV</t>
        </is>
      </c>
      <c r="F212" s="16" t="n">
        <v>280000</v>
      </c>
      <c r="G212" s="17" t="n">
        <v>0.75</v>
      </c>
      <c r="H212" s="17" t="n">
        <v>1.15</v>
      </c>
      <c r="I212" s="17" t="n">
        <v>0.9194</v>
      </c>
      <c r="J212" s="17" t="n">
        <v>0.53</v>
      </c>
      <c r="K212" s="16">
        <f>ROUND(F212/100*G212*H212*I212/J212,2)</f>
        <v/>
      </c>
      <c r="L212" s="16" t="n">
        <v>4189.34</v>
      </c>
      <c r="M212" s="16">
        <f>L212-K212</f>
        <v/>
      </c>
      <c r="N212" s="15" t="inlineStr">
        <is>
          <t>bind</t>
        </is>
      </c>
      <c r="O212" s="15" t="inlineStr">
        <is>
          <t>bound</t>
        </is>
      </c>
    </row>
    <row r="213">
      <c r="A213" s="3" t="inlineStr">
        <is>
          <t>2025-11-22</t>
        </is>
      </c>
      <c r="B213" s="3" t="inlineStr">
        <is>
          <t>aa36e5a8-ff02-561e-ade9-809285bb18fe</t>
        </is>
      </c>
      <c r="C213" s="3" t="inlineStr">
        <is>
          <t>WI</t>
        </is>
      </c>
      <c r="D213" s="3" t="inlineStr">
        <is>
          <t>2024 Mercedes-Benz AMG GT</t>
        </is>
      </c>
      <c r="E213" s="3" t="inlineStr">
        <is>
          <t>01 Luxury Sedan/SUV</t>
        </is>
      </c>
      <c r="F213" s="13" t="n">
        <v>785000</v>
      </c>
      <c r="G213" s="14" t="n">
        <v>0.65</v>
      </c>
      <c r="H213" s="14" t="n">
        <v>1.2</v>
      </c>
      <c r="I213" s="14" t="n">
        <v>0.9194</v>
      </c>
      <c r="J213" s="14" t="n">
        <v>0.53</v>
      </c>
      <c r="K213" s="13">
        <f>ROUND(F213/100*G213*H213*I213/J213,2)</f>
        <v/>
      </c>
      <c r="L213" s="13" t="n">
        <v>10621.67</v>
      </c>
      <c r="M213" s="13">
        <f>L213-K213</f>
        <v/>
      </c>
      <c r="N213" s="3" t="inlineStr">
        <is>
          <t>refer</t>
        </is>
      </c>
      <c r="O213" s="3" t="inlineStr">
        <is>
          <t>indicative</t>
        </is>
      </c>
    </row>
    <row r="214">
      <c r="A214" s="15" t="inlineStr">
        <is>
          <t>2025-11-01</t>
        </is>
      </c>
      <c r="B214" s="15" t="inlineStr">
        <is>
          <t>084d29d1-8988-595f-b8dd-7ab782b1811f</t>
        </is>
      </c>
      <c r="C214" s="15" t="inlineStr">
        <is>
          <t>MO</t>
        </is>
      </c>
      <c r="D214" s="15" t="inlineStr">
        <is>
          <t>2011 Maserati GranTurismo</t>
        </is>
      </c>
      <c r="E214" s="15" t="inlineStr">
        <is>
          <t>01 Luxury Sedan/SUV</t>
        </is>
      </c>
      <c r="F214" s="16" t="n">
        <v>1400000</v>
      </c>
      <c r="G214" s="17" t="n">
        <v>0.55</v>
      </c>
      <c r="H214" s="17" t="n">
        <v>1.06</v>
      </c>
      <c r="I214" s="17" t="n">
        <v>0.9194</v>
      </c>
      <c r="J214" s="17" t="n">
        <v>0.53</v>
      </c>
      <c r="K214" s="16">
        <f>ROUND(F214/100*G214*H214*I214/J214,2)</f>
        <v/>
      </c>
      <c r="L214" s="16" t="n">
        <v>14158.76</v>
      </c>
      <c r="M214" s="16">
        <f>L214-K214</f>
        <v/>
      </c>
      <c r="N214" s="15" t="inlineStr">
        <is>
          <t>bind</t>
        </is>
      </c>
      <c r="O214" s="15" t="inlineStr">
        <is>
          <t>bound</t>
        </is>
      </c>
    </row>
    <row r="215">
      <c r="A215" s="3" t="inlineStr">
        <is>
          <t>2025-11-06</t>
        </is>
      </c>
      <c r="B215" s="3" t="inlineStr">
        <is>
          <t>453c1736-10fb-58df-a4d1-dffd3bf28f30</t>
        </is>
      </c>
      <c r="C215" s="3" t="inlineStr">
        <is>
          <t>LA</t>
        </is>
      </c>
      <c r="D215" s="3" t="inlineStr">
        <is>
          <t>2001 Icon Derelict</t>
        </is>
      </c>
      <c r="E215" s="3" t="inlineStr">
        <is>
          <t>11 Restomod/Coachbuilt</t>
        </is>
      </c>
      <c r="F215" s="13" t="n">
        <v>125000</v>
      </c>
      <c r="G215" s="14" t="n">
        <v>1.05</v>
      </c>
      <c r="H215" s="14" t="n">
        <v>1.21</v>
      </c>
      <c r="I215" s="14" t="n">
        <v>0.9194</v>
      </c>
      <c r="J215" s="14" t="n">
        <v>0.53</v>
      </c>
      <c r="K215" s="13">
        <f>ROUND(F215/100*G215*H215*I215/J215,2)</f>
        <v/>
      </c>
      <c r="L215" s="13" t="n">
        <v>2754.95</v>
      </c>
      <c r="M215" s="13">
        <f>L215-K215</f>
        <v/>
      </c>
      <c r="N215" s="3" t="inlineStr">
        <is>
          <t>bind</t>
        </is>
      </c>
      <c r="O215" s="3" t="inlineStr">
        <is>
          <t>bound</t>
        </is>
      </c>
    </row>
    <row r="216">
      <c r="A216" s="15" t="inlineStr">
        <is>
          <t>2025-11-12</t>
        </is>
      </c>
      <c r="B216" s="15" t="inlineStr">
        <is>
          <t>b9b2d0e1-041b-5fb7-8452-10739124d853</t>
        </is>
      </c>
      <c r="C216" s="15" t="inlineStr">
        <is>
          <t>MS</t>
        </is>
      </c>
      <c r="D216" s="15" t="inlineStr">
        <is>
          <t>1992 Aston Martin DB5</t>
        </is>
      </c>
      <c r="E216" s="15" t="inlineStr">
        <is>
          <t>07 Post-War Classic (1946-1972)</t>
        </is>
      </c>
      <c r="F216" s="16" t="n">
        <v>615000</v>
      </c>
      <c r="G216" s="17" t="n">
        <v>0.43</v>
      </c>
      <c r="H216" s="17" t="n">
        <v>1.19</v>
      </c>
      <c r="I216" s="17" t="n">
        <v>0.9194</v>
      </c>
      <c r="J216" s="17" t="n">
        <v>0.53</v>
      </c>
      <c r="K216" s="16">
        <f>ROUND(F216/100*G216*H216*I216/J216,2)</f>
        <v/>
      </c>
      <c r="L216" s="16" t="n">
        <v>5459.08</v>
      </c>
      <c r="M216" s="16">
        <f>L216-K216</f>
        <v/>
      </c>
      <c r="N216" s="15" t="inlineStr">
        <is>
          <t>decline</t>
        </is>
      </c>
      <c r="O216" s="15" t="inlineStr">
        <is>
          <t>indicative</t>
        </is>
      </c>
    </row>
    <row r="217">
      <c r="A217" s="3" t="inlineStr">
        <is>
          <t>2025-11-15</t>
        </is>
      </c>
      <c r="B217" s="3" t="inlineStr">
        <is>
          <t>277fa01f-8070-517b-a8e0-dfaa7a636dab</t>
        </is>
      </c>
      <c r="C217" s="3" t="inlineStr">
        <is>
          <t>CA</t>
        </is>
      </c>
      <c r="D217" s="3" t="inlineStr">
        <is>
          <t>1977 Ferrari 296 GTB</t>
        </is>
      </c>
      <c r="E217" s="3" t="inlineStr">
        <is>
          <t>03 Supercar</t>
        </is>
      </c>
      <c r="F217" s="13" t="n">
        <v>895000</v>
      </c>
      <c r="G217" s="14" t="n">
        <v>0.95</v>
      </c>
      <c r="H217" s="14" t="n">
        <v>1.35</v>
      </c>
      <c r="I217" s="14" t="n">
        <v>0.9194</v>
      </c>
      <c r="J217" s="14" t="n">
        <v>0.53</v>
      </c>
      <c r="K217" s="13">
        <f>ROUND(F217/100*G217*H217*I217/J217,2)</f>
        <v/>
      </c>
      <c r="L217" s="13" t="n">
        <v>19911.73</v>
      </c>
      <c r="M217" s="13">
        <f>L217-K217</f>
        <v/>
      </c>
      <c r="N217" s="3" t="inlineStr">
        <is>
          <t>bind</t>
        </is>
      </c>
      <c r="O217" s="3" t="inlineStr">
        <is>
          <t>bound</t>
        </is>
      </c>
    </row>
    <row r="218">
      <c r="A218" s="15" t="inlineStr">
        <is>
          <t>2025-11-01</t>
        </is>
      </c>
      <c r="B218" s="15" t="inlineStr">
        <is>
          <t>399e622e-c879-5941-95bd-ab44b1937f94</t>
        </is>
      </c>
      <c r="C218" s="15" t="inlineStr">
        <is>
          <t>WA</t>
        </is>
      </c>
      <c r="D218" s="15" t="inlineStr">
        <is>
          <t>1965 Maserati GranTurismo</t>
        </is>
      </c>
      <c r="E218" s="15" t="inlineStr">
        <is>
          <t>01 Luxury Sedan/SUV</t>
        </is>
      </c>
      <c r="F218" s="16" t="n">
        <v>660000</v>
      </c>
      <c r="G218" s="17" t="n">
        <v>0.65</v>
      </c>
      <c r="H218" s="17" t="n">
        <v>0.96</v>
      </c>
      <c r="I218" s="17" t="n">
        <v>0.9194</v>
      </c>
      <c r="J218" s="17" t="n">
        <v>0.53</v>
      </c>
      <c r="K218" s="16">
        <f>ROUND(F218/100*G218*H218*I218/J218,2)</f>
        <v/>
      </c>
      <c r="L218" s="16" t="n">
        <v>7144.26</v>
      </c>
      <c r="M218" s="16">
        <f>L218-K218</f>
        <v/>
      </c>
      <c r="N218" s="15" t="inlineStr">
        <is>
          <t>bind</t>
        </is>
      </c>
      <c r="O218" s="15" t="inlineStr">
        <is>
          <t>bound</t>
        </is>
      </c>
    </row>
    <row r="219">
      <c r="A219" s="3" t="inlineStr">
        <is>
          <t>2025-11-22</t>
        </is>
      </c>
      <c r="B219" s="3" t="inlineStr">
        <is>
          <t>297c2edc-59f9-5001-af9e-54b05cdd4f6b</t>
        </is>
      </c>
      <c r="C219" s="3" t="inlineStr">
        <is>
          <t>NY</t>
        </is>
      </c>
      <c r="D219" s="3" t="inlineStr">
        <is>
          <t>1965 Ferrari 275 GTB/4</t>
        </is>
      </c>
      <c r="E219" s="3" t="inlineStr">
        <is>
          <t>07 Post-War Classic (1946-1972)</t>
        </is>
      </c>
      <c r="F219" s="13" t="n">
        <v>535000</v>
      </c>
      <c r="G219" s="14" t="n">
        <v>0.43</v>
      </c>
      <c r="H219" s="14" t="n">
        <v>1.28</v>
      </c>
      <c r="I219" s="14" t="n">
        <v>0.9194</v>
      </c>
      <c r="J219" s="14" t="n">
        <v>0.53</v>
      </c>
      <c r="K219" s="13">
        <f>ROUND(F219/100*G219*H219*I219/J219,2)</f>
        <v/>
      </c>
      <c r="L219" s="13" t="n">
        <v>5108.11</v>
      </c>
      <c r="M219" s="13">
        <f>L219-K219</f>
        <v/>
      </c>
      <c r="N219" s="3" t="inlineStr">
        <is>
          <t>bind</t>
        </is>
      </c>
      <c r="O219" s="3" t="inlineStr">
        <is>
          <t>bound</t>
        </is>
      </c>
    </row>
    <row r="220">
      <c r="A220" s="15" t="inlineStr">
        <is>
          <t>2025-11-06</t>
        </is>
      </c>
      <c r="B220" s="15" t="inlineStr">
        <is>
          <t>51e70dd6-70c5-54ce-8636-1573b25add64</t>
        </is>
      </c>
      <c r="C220" s="15" t="inlineStr">
        <is>
          <t>KS</t>
        </is>
      </c>
      <c r="D220" s="15" t="inlineStr">
        <is>
          <t>2017 Lamborghini Huracan EVO</t>
        </is>
      </c>
      <c r="E220" s="15" t="inlineStr">
        <is>
          <t>03 Supercar</t>
        </is>
      </c>
      <c r="F220" s="16" t="n">
        <v>1275000</v>
      </c>
      <c r="G220" s="17" t="n">
        <v>0.8</v>
      </c>
      <c r="H220" s="17" t="n">
        <v>0.97</v>
      </c>
      <c r="I220" s="17" t="n">
        <v>0.9194</v>
      </c>
      <c r="J220" s="17" t="n">
        <v>0.53</v>
      </c>
      <c r="K220" s="16">
        <f>ROUND(F220/100*G220*H220*I220/J220,2)</f>
        <v/>
      </c>
      <c r="L220" s="16" t="n">
        <v>17163.29</v>
      </c>
      <c r="M220" s="16">
        <f>L220-K220</f>
        <v/>
      </c>
      <c r="N220" s="15" t="inlineStr">
        <is>
          <t>bind</t>
        </is>
      </c>
      <c r="O220" s="15" t="inlineStr">
        <is>
          <t>bound</t>
        </is>
      </c>
    </row>
    <row r="221">
      <c r="A221" s="3" t="inlineStr">
        <is>
          <t>2025-11-28</t>
        </is>
      </c>
      <c r="B221" s="3" t="inlineStr">
        <is>
          <t>225b4ab4-2a78-585e-97ad-b36640fa495d</t>
        </is>
      </c>
      <c r="C221" s="3" t="inlineStr">
        <is>
          <t>OR</t>
        </is>
      </c>
      <c r="D221" s="3" t="inlineStr">
        <is>
          <t>1971 Aston Martin DB5</t>
        </is>
      </c>
      <c r="E221" s="3" t="inlineStr">
        <is>
          <t>07 Post-War Classic (1946-1972)</t>
        </is>
      </c>
      <c r="F221" s="13" t="n">
        <v>1615000</v>
      </c>
      <c r="G221" s="14" t="n">
        <v>0.38</v>
      </c>
      <c r="H221" s="14" t="n">
        <v>1.13</v>
      </c>
      <c r="I221" s="14" t="n">
        <v>0.9194</v>
      </c>
      <c r="J221" s="14" t="n">
        <v>0.53</v>
      </c>
      <c r="K221" s="13">
        <f>ROUND(F221/100*G221*H221*I221/J221,2)</f>
        <v/>
      </c>
      <c r="L221" s="13" t="n">
        <v>12029.94</v>
      </c>
      <c r="M221" s="13">
        <f>L221-K221</f>
        <v/>
      </c>
      <c r="N221" s="3" t="inlineStr">
        <is>
          <t>bind</t>
        </is>
      </c>
      <c r="O221" s="3" t="inlineStr">
        <is>
          <t>bound</t>
        </is>
      </c>
    </row>
    <row r="222">
      <c r="A222" s="15" t="inlineStr">
        <is>
          <t>2025-11-22</t>
        </is>
      </c>
      <c r="B222" s="15" t="inlineStr">
        <is>
          <t>75e985f4-b8cc-58aa-914a-8e652c74e5a3</t>
        </is>
      </c>
      <c r="C222" s="15" t="inlineStr">
        <is>
          <t>TX</t>
        </is>
      </c>
      <c r="D222" s="15" t="inlineStr">
        <is>
          <t>2009 Bentley Continental GT</t>
        </is>
      </c>
      <c r="E222" s="15" t="inlineStr">
        <is>
          <t>01 Luxury Sedan/SUV</t>
        </is>
      </c>
      <c r="F222" s="16" t="n">
        <v>680000</v>
      </c>
      <c r="G222" s="17" t="n">
        <v>0.65</v>
      </c>
      <c r="H222" s="17" t="n">
        <v>1.15</v>
      </c>
      <c r="I222" s="17" t="n">
        <v>0.9194</v>
      </c>
      <c r="J222" s="17" t="n">
        <v>0.53</v>
      </c>
      <c r="K222" s="16">
        <f>ROUND(F222/100*G222*H222*I222/J222,2)</f>
        <v/>
      </c>
      <c r="L222" s="16" t="n">
        <v>8817.57</v>
      </c>
      <c r="M222" s="16">
        <f>L222-K222</f>
        <v/>
      </c>
      <c r="N222" s="15" t="inlineStr">
        <is>
          <t>bind</t>
        </is>
      </c>
      <c r="O222" s="15" t="inlineStr">
        <is>
          <t>bound</t>
        </is>
      </c>
    </row>
    <row r="223">
      <c r="A223" s="3" t="inlineStr">
        <is>
          <t>2025-11-04</t>
        </is>
      </c>
      <c r="B223" s="3" t="inlineStr">
        <is>
          <t>48edc5ed-52b7-5b77-b4ea-b3597afc3583</t>
        </is>
      </c>
      <c r="C223" s="3" t="inlineStr">
        <is>
          <t>MS</t>
        </is>
      </c>
      <c r="D223" s="3" t="inlineStr">
        <is>
          <t>1998 Aston Martin DB12</t>
        </is>
      </c>
      <c r="E223" s="3" t="inlineStr">
        <is>
          <t>01 Luxury Sedan/SUV</t>
        </is>
      </c>
      <c r="F223" s="13" t="n">
        <v>560000</v>
      </c>
      <c r="G223" s="14" t="n">
        <v>0.65</v>
      </c>
      <c r="H223" s="14" t="n">
        <v>1.19</v>
      </c>
      <c r="I223" s="14" t="n">
        <v>0.9194</v>
      </c>
      <c r="J223" s="14" t="n">
        <v>0.53</v>
      </c>
      <c r="K223" s="13">
        <f>ROUND(F223/100*G223*H223*I223/J223,2)</f>
        <v/>
      </c>
      <c r="L223" s="13" t="n">
        <v>7514.1</v>
      </c>
      <c r="M223" s="13">
        <f>L223-K223</f>
        <v/>
      </c>
      <c r="N223" s="3" t="inlineStr">
        <is>
          <t>bind</t>
        </is>
      </c>
      <c r="O223" s="3" t="inlineStr">
        <is>
          <t>bound</t>
        </is>
      </c>
    </row>
    <row r="224">
      <c r="A224" s="15" t="inlineStr">
        <is>
          <t>2025-11-10</t>
        </is>
      </c>
      <c r="B224" s="15" t="inlineStr">
        <is>
          <t>adddf508-67a6-522a-970f-ceb0e4c8345c</t>
        </is>
      </c>
      <c r="C224" s="15" t="inlineStr">
        <is>
          <t>VT</t>
        </is>
      </c>
      <c r="D224" s="15" t="inlineStr">
        <is>
          <t>1984 Aston Martin DB12</t>
        </is>
      </c>
      <c r="E224" s="15" t="inlineStr">
        <is>
          <t>01 Luxury Sedan/SUV</t>
        </is>
      </c>
      <c r="F224" s="16" t="n">
        <v>985000</v>
      </c>
      <c r="G224" s="17" t="n">
        <v>0.65</v>
      </c>
      <c r="H224" s="17" t="n">
        <v>1.22</v>
      </c>
      <c r="I224" s="17" t="n">
        <v>0.9194</v>
      </c>
      <c r="J224" s="17" t="n">
        <v>0.53</v>
      </c>
      <c r="K224" s="16">
        <f>ROUND(F224/100*G224*H224*I224/J224,2)</f>
        <v/>
      </c>
      <c r="L224" s="16" t="n">
        <v>13549.96</v>
      </c>
      <c r="M224" s="16">
        <f>L224-K224</f>
        <v/>
      </c>
      <c r="N224" s="15" t="inlineStr">
        <is>
          <t>bind</t>
        </is>
      </c>
      <c r="O224" s="15" t="inlineStr">
        <is>
          <t>bound</t>
        </is>
      </c>
    </row>
    <row r="225">
      <c r="A225" s="3" t="inlineStr">
        <is>
          <t>2025-11-16</t>
        </is>
      </c>
      <c r="B225" s="3" t="inlineStr">
        <is>
          <t>9fffee7e-387d-564c-8311-d94d8cde3680</t>
        </is>
      </c>
      <c r="C225" s="3" t="inlineStr">
        <is>
          <t>CO</t>
        </is>
      </c>
      <c r="D225" s="3" t="inlineStr">
        <is>
          <t>1985 Ferrari 296 GTB</t>
        </is>
      </c>
      <c r="E225" s="3" t="inlineStr">
        <is>
          <t>03 Supercar</t>
        </is>
      </c>
      <c r="F225" s="13" t="n">
        <v>885000</v>
      </c>
      <c r="G225" s="14" t="n">
        <v>0.95</v>
      </c>
      <c r="H225" s="14" t="n">
        <v>1.1</v>
      </c>
      <c r="I225" s="14" t="n">
        <v>0.9194</v>
      </c>
      <c r="J225" s="14" t="n">
        <v>0.53</v>
      </c>
      <c r="K225" s="13">
        <f>ROUND(F225/100*G225*H225*I225/J225,2)</f>
        <v/>
      </c>
      <c r="L225" s="13" t="n">
        <v>16043.1</v>
      </c>
      <c r="M225" s="13">
        <f>L225-K225</f>
        <v/>
      </c>
      <c r="N225" s="3" t="inlineStr">
        <is>
          <t>bind</t>
        </is>
      </c>
      <c r="O225" s="3" t="inlineStr">
        <is>
          <t>bound</t>
        </is>
      </c>
    </row>
    <row r="226">
      <c r="A226" s="15" t="inlineStr">
        <is>
          <t>2025-11-09</t>
        </is>
      </c>
      <c r="B226" s="15" t="inlineStr">
        <is>
          <t>e863e213-0f33-5613-9c9e-ba3fe19e53f2</t>
        </is>
      </c>
      <c r="C226" s="15" t="inlineStr">
        <is>
          <t>OH</t>
        </is>
      </c>
      <c r="D226" s="15" t="inlineStr">
        <is>
          <t>1972 Aston Martin DB12</t>
        </is>
      </c>
      <c r="E226" s="15" t="inlineStr">
        <is>
          <t>01 Luxury Sedan/SUV</t>
        </is>
      </c>
      <c r="F226" s="16" t="n">
        <v>395000</v>
      </c>
      <c r="G226" s="17" t="n">
        <v>0.75</v>
      </c>
      <c r="H226" s="17" t="n">
        <v>1.39</v>
      </c>
      <c r="I226" s="17" t="n">
        <v>0.9194</v>
      </c>
      <c r="J226" s="17" t="n">
        <v>0.53</v>
      </c>
      <c r="K226" s="16">
        <f>ROUND(F226/100*G226*H226*I226/J226,2)</f>
        <v/>
      </c>
      <c r="L226" s="16" t="n">
        <v>7143.35</v>
      </c>
      <c r="M226" s="16">
        <f>L226-K226</f>
        <v/>
      </c>
      <c r="N226" s="15" t="inlineStr">
        <is>
          <t>bind</t>
        </is>
      </c>
      <c r="O226" s="15" t="inlineStr">
        <is>
          <t>bound</t>
        </is>
      </c>
    </row>
    <row r="227">
      <c r="A227" s="3" t="inlineStr">
        <is>
          <t>2025-11-14</t>
        </is>
      </c>
      <c r="B227" s="3" t="inlineStr">
        <is>
          <t>4ad7e611-394e-5407-b59c-9b94e9b79018</t>
        </is>
      </c>
      <c r="C227" s="3" t="inlineStr">
        <is>
          <t>LA</t>
        </is>
      </c>
      <c r="D227" s="3" t="inlineStr">
        <is>
          <t>1975 Bentley Continental GT</t>
        </is>
      </c>
      <c r="E227" s="3" t="inlineStr">
        <is>
          <t>01 Luxury Sedan/SUV</t>
        </is>
      </c>
      <c r="F227" s="13" t="n">
        <v>715000</v>
      </c>
      <c r="G227" s="14" t="n">
        <v>0.65</v>
      </c>
      <c r="H227" s="14" t="n">
        <v>1.21</v>
      </c>
      <c r="I227" s="14" t="n">
        <v>0.9194</v>
      </c>
      <c r="J227" s="14" t="n">
        <v>0.53</v>
      </c>
      <c r="K227" s="13">
        <f>ROUND(F227/100*G227*H227*I227/J227,2)</f>
        <v/>
      </c>
      <c r="L227" s="13" t="n">
        <v>9755.139999999999</v>
      </c>
      <c r="M227" s="13">
        <f>L227-K227</f>
        <v/>
      </c>
      <c r="N227" s="3" t="inlineStr">
        <is>
          <t>bind</t>
        </is>
      </c>
      <c r="O227" s="3" t="inlineStr">
        <is>
          <t>bound</t>
        </is>
      </c>
    </row>
    <row r="228">
      <c r="A228" s="15" t="inlineStr">
        <is>
          <t>2025-11-23</t>
        </is>
      </c>
      <c r="B228" s="15" t="inlineStr">
        <is>
          <t>e5b33761-123f-509b-8c2b-3736c5874466</t>
        </is>
      </c>
      <c r="C228" s="15" t="inlineStr">
        <is>
          <t>NY</t>
        </is>
      </c>
      <c r="D228" s="15" t="inlineStr">
        <is>
          <t>2016 Maserati GranTurismo</t>
        </is>
      </c>
      <c r="E228" s="15" t="inlineStr">
        <is>
          <t>01 Luxury Sedan/SUV</t>
        </is>
      </c>
      <c r="F228" s="16" t="n">
        <v>285000</v>
      </c>
      <c r="G228" s="17" t="n">
        <v>0.75</v>
      </c>
      <c r="H228" s="17" t="n">
        <v>1.28</v>
      </c>
      <c r="I228" s="17" t="n">
        <v>0.9194</v>
      </c>
      <c r="J228" s="17" t="n">
        <v>0.53</v>
      </c>
      <c r="K228" s="16">
        <f>ROUND(F228/100*G228*H228*I228/J228,2)</f>
        <v/>
      </c>
      <c r="L228" s="16" t="n">
        <v>4746.18</v>
      </c>
      <c r="M228" s="16">
        <f>L228-K228</f>
        <v/>
      </c>
      <c r="N228" s="15" t="inlineStr">
        <is>
          <t>bind</t>
        </is>
      </c>
      <c r="O228" s="15" t="inlineStr">
        <is>
          <t>bound</t>
        </is>
      </c>
    </row>
    <row r="229">
      <c r="A229" s="3" t="inlineStr">
        <is>
          <t>2025-11-17</t>
        </is>
      </c>
      <c r="B229" s="3" t="inlineStr">
        <is>
          <t>2ced7719-d1d3-56f9-b69b-ece9a802038d</t>
        </is>
      </c>
      <c r="C229" s="3" t="inlineStr">
        <is>
          <t>TX</t>
        </is>
      </c>
      <c r="D229" s="3" t="inlineStr">
        <is>
          <t>2011 Mercedes-Benz AMG GT</t>
        </is>
      </c>
      <c r="E229" s="3" t="inlineStr">
        <is>
          <t>01 Luxury Sedan/SUV</t>
        </is>
      </c>
      <c r="F229" s="13" t="n">
        <v>1020000</v>
      </c>
      <c r="G229" s="14" t="n">
        <v>0.55</v>
      </c>
      <c r="H229" s="14" t="n">
        <v>1.15</v>
      </c>
      <c r="I229" s="14" t="n">
        <v>0.9194</v>
      </c>
      <c r="J229" s="14" t="n">
        <v>0.53</v>
      </c>
      <c r="K229" s="13">
        <f>ROUND(F229/100*G229*H229*I229/J229,2)</f>
        <v/>
      </c>
      <c r="L229" s="13" t="n">
        <v>11191.53</v>
      </c>
      <c r="M229" s="13">
        <f>L229-K229</f>
        <v/>
      </c>
      <c r="N229" s="3" t="inlineStr">
        <is>
          <t>bind</t>
        </is>
      </c>
      <c r="O229" s="3" t="inlineStr">
        <is>
          <t>bound</t>
        </is>
      </c>
    </row>
    <row r="230">
      <c r="A230" s="15" t="inlineStr">
        <is>
          <t>2025-11-21</t>
        </is>
      </c>
      <c r="B230" s="15" t="inlineStr">
        <is>
          <t>ffd87596-e729-57ff-9a7d-c7d8447a8252</t>
        </is>
      </c>
      <c r="C230" s="15" t="inlineStr">
        <is>
          <t>NH</t>
        </is>
      </c>
      <c r="D230" s="15" t="inlineStr">
        <is>
          <t>2011 Mercedes-Benz AMG GT</t>
        </is>
      </c>
      <c r="E230" s="15" t="inlineStr">
        <is>
          <t>01 Luxury Sedan/SUV</t>
        </is>
      </c>
      <c r="F230" s="16" t="n">
        <v>965000</v>
      </c>
      <c r="G230" s="17" t="n">
        <v>0.65</v>
      </c>
      <c r="H230" s="17" t="n">
        <v>1.04</v>
      </c>
      <c r="I230" s="17" t="n">
        <v>0.9194</v>
      </c>
      <c r="J230" s="17" t="n">
        <v>0.53</v>
      </c>
      <c r="K230" s="16">
        <f>ROUND(F230/100*G230*H230*I230/J230,2)</f>
        <v/>
      </c>
      <c r="L230" s="16" t="n">
        <v>11316.25</v>
      </c>
      <c r="M230" s="16">
        <f>L230-K230</f>
        <v/>
      </c>
      <c r="N230" s="15" t="inlineStr">
        <is>
          <t>decline</t>
        </is>
      </c>
      <c r="O230" s="15" t="inlineStr">
        <is>
          <t>indicative</t>
        </is>
      </c>
    </row>
    <row r="231">
      <c r="A231" s="3" t="inlineStr">
        <is>
          <t>2025-11-06</t>
        </is>
      </c>
      <c r="B231" s="3" t="inlineStr">
        <is>
          <t>c52838fb-75f3-56b9-b81e-b77ab8045470</t>
        </is>
      </c>
      <c r="C231" s="3" t="inlineStr">
        <is>
          <t>ID</t>
        </is>
      </c>
      <c r="D231" s="3" t="inlineStr">
        <is>
          <t>1985 Singer 911 Reimagined</t>
        </is>
      </c>
      <c r="E231" s="3" t="inlineStr">
        <is>
          <t>11 Restomod/Coachbuilt</t>
        </is>
      </c>
      <c r="F231" s="13" t="n">
        <v>735000</v>
      </c>
      <c r="G231" s="14" t="n">
        <v>0.78</v>
      </c>
      <c r="H231" s="14" t="n">
        <v>0.99</v>
      </c>
      <c r="I231" s="14" t="n">
        <v>0.9194</v>
      </c>
      <c r="J231" s="14" t="n">
        <v>0.53</v>
      </c>
      <c r="K231" s="13">
        <f>ROUND(F231/100*G231*H231*I231/J231,2)</f>
        <v/>
      </c>
      <c r="L231" s="13" t="n">
        <v>9845.68</v>
      </c>
      <c r="M231" s="13">
        <f>L231-K231</f>
        <v/>
      </c>
      <c r="N231" s="3" t="inlineStr">
        <is>
          <t>bind</t>
        </is>
      </c>
      <c r="O231" s="3" t="inlineStr">
        <is>
          <t>bound</t>
        </is>
      </c>
    </row>
    <row r="232">
      <c r="A232" s="15" t="inlineStr">
        <is>
          <t>2025-11-11</t>
        </is>
      </c>
      <c r="B232" s="15" t="inlineStr">
        <is>
          <t>65dc46e7-2b6a-5102-b6d0-1ee72cfb76c8</t>
        </is>
      </c>
      <c r="C232" s="15" t="inlineStr">
        <is>
          <t>FL</t>
        </is>
      </c>
      <c r="D232" s="15" t="inlineStr">
        <is>
          <t>1979 Aston Martin DB5</t>
        </is>
      </c>
      <c r="E232" s="15" t="inlineStr">
        <is>
          <t>07 Post-War Classic (1946-1972)</t>
        </is>
      </c>
      <c r="F232" s="16" t="n">
        <v>570000</v>
      </c>
      <c r="G232" s="17" t="n">
        <v>0.43</v>
      </c>
      <c r="H232" s="17" t="n">
        <v>1.42</v>
      </c>
      <c r="I232" s="17" t="n">
        <v>0.9194</v>
      </c>
      <c r="J232" s="17" t="n">
        <v>0.53</v>
      </c>
      <c r="K232" s="16">
        <f>ROUND(F232/100*G232*H232*I232/J232,2)</f>
        <v/>
      </c>
      <c r="L232" s="16" t="n">
        <v>6037.54</v>
      </c>
      <c r="M232" s="16">
        <f>L232-K232</f>
        <v/>
      </c>
      <c r="N232" s="15" t="inlineStr">
        <is>
          <t>bind</t>
        </is>
      </c>
      <c r="O232" s="15" t="inlineStr">
        <is>
          <t>bound</t>
        </is>
      </c>
    </row>
    <row r="233">
      <c r="A233" s="3" t="inlineStr">
        <is>
          <t>2025-11-12</t>
        </is>
      </c>
      <c r="B233" s="3" t="inlineStr">
        <is>
          <t>64cb7d54-3624-5a1f-864e-8bba5584ffd6</t>
        </is>
      </c>
      <c r="C233" s="3" t="inlineStr">
        <is>
          <t>GA</t>
        </is>
      </c>
      <c r="D233" s="3" t="inlineStr">
        <is>
          <t>1957 Jaguar E-Type Series 1</t>
        </is>
      </c>
      <c r="E233" s="3" t="inlineStr">
        <is>
          <t>07 Post-War Classic (1946-1972)</t>
        </is>
      </c>
      <c r="F233" s="13" t="n">
        <v>590000</v>
      </c>
      <c r="G233" s="14" t="n">
        <v>0.43</v>
      </c>
      <c r="H233" s="14" t="n">
        <v>1.12</v>
      </c>
      <c r="I233" s="14" t="n">
        <v>0.9194</v>
      </c>
      <c r="J233" s="14" t="n">
        <v>0.53</v>
      </c>
      <c r="K233" s="13">
        <f>ROUND(F233/100*G233*H233*I233/J233,2)</f>
        <v/>
      </c>
      <c r="L233" s="13" t="n">
        <v>4929.1</v>
      </c>
      <c r="M233" s="13">
        <f>L233-K233</f>
        <v/>
      </c>
      <c r="N233" s="3" t="inlineStr">
        <is>
          <t>decline</t>
        </is>
      </c>
      <c r="O233" s="3" t="inlineStr">
        <is>
          <t>indicative</t>
        </is>
      </c>
    </row>
    <row r="234">
      <c r="A234" s="15" t="inlineStr">
        <is>
          <t>2025-11-21</t>
        </is>
      </c>
      <c r="B234" s="15" t="inlineStr">
        <is>
          <t>26737b64-7e6c-5ab1-8ac9-856b64b6bb59</t>
        </is>
      </c>
      <c r="C234" s="15" t="inlineStr">
        <is>
          <t>TN</t>
        </is>
      </c>
      <c r="D234" s="15" t="inlineStr">
        <is>
          <t>1981 Aston Martin DB12</t>
        </is>
      </c>
      <c r="E234" s="15" t="inlineStr">
        <is>
          <t>01 Luxury Sedan/SUV</t>
        </is>
      </c>
      <c r="F234" s="16" t="n">
        <v>575000</v>
      </c>
      <c r="G234" s="17" t="n">
        <v>0.65</v>
      </c>
      <c r="H234" s="17" t="n">
        <v>0.98</v>
      </c>
      <c r="I234" s="17" t="n">
        <v>0.9194</v>
      </c>
      <c r="J234" s="17" t="n">
        <v>0.53</v>
      </c>
      <c r="K234" s="16">
        <f>ROUND(F234/100*G234*H234*I234/J234,2)</f>
        <v/>
      </c>
      <c r="L234" s="16" t="n">
        <v>6353.84</v>
      </c>
      <c r="M234" s="16">
        <f>L234-K234</f>
        <v/>
      </c>
      <c r="N234" s="15" t="inlineStr">
        <is>
          <t>bind</t>
        </is>
      </c>
      <c r="O234" s="15" t="inlineStr">
        <is>
          <t>bound</t>
        </is>
      </c>
    </row>
    <row r="235">
      <c r="A235" s="3" t="inlineStr">
        <is>
          <t>2025-11-25</t>
        </is>
      </c>
      <c r="B235" s="3" t="inlineStr">
        <is>
          <t>f2ddd240-3e26-5b23-84a8-295be9128c3d</t>
        </is>
      </c>
      <c r="C235" s="3" t="inlineStr">
        <is>
          <t>RI</t>
        </is>
      </c>
      <c r="D235" s="3" t="inlineStr">
        <is>
          <t>2015 Mercedes-Benz AMG GT</t>
        </is>
      </c>
      <c r="E235" s="3" t="inlineStr">
        <is>
          <t>01 Luxury Sedan/SUV</t>
        </is>
      </c>
      <c r="F235" s="13" t="n">
        <v>470000</v>
      </c>
      <c r="G235" s="14" t="n">
        <v>0.75</v>
      </c>
      <c r="H235" s="14" t="n">
        <v>1.37</v>
      </c>
      <c r="I235" s="14" t="n">
        <v>0.9194</v>
      </c>
      <c r="J235" s="14" t="n">
        <v>0.53</v>
      </c>
      <c r="K235" s="13">
        <f>ROUND(F235/100*G235*H235*I235/J235,2)</f>
        <v/>
      </c>
      <c r="L235" s="13" t="n">
        <v>8377.379999999999</v>
      </c>
      <c r="M235" s="13">
        <f>L235-K235</f>
        <v/>
      </c>
      <c r="N235" s="3" t="inlineStr">
        <is>
          <t>bind</t>
        </is>
      </c>
      <c r="O235" s="3" t="inlineStr">
        <is>
          <t>bound</t>
        </is>
      </c>
    </row>
    <row r="236">
      <c r="A236" s="15" t="inlineStr">
        <is>
          <t>2025-11-17</t>
        </is>
      </c>
      <c r="B236" s="15" t="inlineStr">
        <is>
          <t>905f2cd7-18d3-569b-8d7b-e7ab4903bd24</t>
        </is>
      </c>
      <c r="C236" s="15" t="inlineStr">
        <is>
          <t>AL</t>
        </is>
      </c>
      <c r="D236" s="15" t="inlineStr">
        <is>
          <t>2004 BMW M8 Competition</t>
        </is>
      </c>
      <c r="E236" s="15" t="inlineStr">
        <is>
          <t>01 Luxury Sedan/SUV</t>
        </is>
      </c>
      <c r="F236" s="16" t="n">
        <v>475000</v>
      </c>
      <c r="G236" s="17" t="n">
        <v>0.75</v>
      </c>
      <c r="H236" s="17" t="n">
        <v>1.27</v>
      </c>
      <c r="I236" s="17" t="n">
        <v>0.9194</v>
      </c>
      <c r="J236" s="17" t="n">
        <v>0.53</v>
      </c>
      <c r="K236" s="16">
        <f>ROUND(F236/100*G236*H236*I236/J236,2)</f>
        <v/>
      </c>
      <c r="L236" s="16" t="n">
        <v>7848.51</v>
      </c>
      <c r="M236" s="16">
        <f>L236-K236</f>
        <v/>
      </c>
      <c r="N236" s="15" t="inlineStr">
        <is>
          <t>decline</t>
        </is>
      </c>
      <c r="O236" s="15" t="inlineStr">
        <is>
          <t>indicative</t>
        </is>
      </c>
    </row>
    <row r="237">
      <c r="A237" s="3" t="inlineStr">
        <is>
          <t>2025-11-07</t>
        </is>
      </c>
      <c r="B237" s="3" t="inlineStr">
        <is>
          <t>6c927408-1bbf-5b98-acb6-0d6f3a2ea6a7</t>
        </is>
      </c>
      <c r="C237" s="3" t="inlineStr">
        <is>
          <t>WV</t>
        </is>
      </c>
      <c r="D237" s="3" t="inlineStr">
        <is>
          <t>2006 Porsche 911 Turbo S</t>
        </is>
      </c>
      <c r="E237" s="3" t="inlineStr">
        <is>
          <t>01 Luxury Sedan/SUV</t>
        </is>
      </c>
      <c r="F237" s="13" t="n">
        <v>1030000</v>
      </c>
      <c r="G237" s="14" t="n">
        <v>0.55</v>
      </c>
      <c r="H237" s="14" t="n">
        <v>1.33</v>
      </c>
      <c r="I237" s="14" t="n">
        <v>0.9194</v>
      </c>
      <c r="J237" s="14" t="n">
        <v>0.53</v>
      </c>
      <c r="K237" s="13">
        <f>ROUND(F237/100*G237*H237*I237/J237,2)</f>
        <v/>
      </c>
      <c r="L237" s="13" t="n">
        <v>13070.14</v>
      </c>
      <c r="M237" s="13">
        <f>L237-K237</f>
        <v/>
      </c>
      <c r="N237" s="3" t="inlineStr">
        <is>
          <t>bind</t>
        </is>
      </c>
      <c r="O237" s="3" t="inlineStr">
        <is>
          <t>bound</t>
        </is>
      </c>
    </row>
    <row r="238">
      <c r="A238" s="15" t="inlineStr">
        <is>
          <t>2025-11-05</t>
        </is>
      </c>
      <c r="B238" s="15" t="inlineStr">
        <is>
          <t>385e46c4-22d9-582e-9049-6ba63afab61a</t>
        </is>
      </c>
      <c r="C238" s="15" t="inlineStr">
        <is>
          <t>ND</t>
        </is>
      </c>
      <c r="D238" s="15" t="inlineStr">
        <is>
          <t>2007 BMW M8 Competition</t>
        </is>
      </c>
      <c r="E238" s="15" t="inlineStr">
        <is>
          <t>01 Luxury Sedan/SUV</t>
        </is>
      </c>
      <c r="F238" s="16" t="n">
        <v>310000</v>
      </c>
      <c r="G238" s="17" t="n">
        <v>0.75</v>
      </c>
      <c r="H238" s="17" t="n">
        <v>1.02</v>
      </c>
      <c r="I238" s="17" t="n">
        <v>0.9194</v>
      </c>
      <c r="J238" s="17" t="n">
        <v>0.53</v>
      </c>
      <c r="K238" s="16">
        <f>ROUND(F238/100*G238*H238*I238/J238,2)</f>
        <v/>
      </c>
      <c r="L238" s="16" t="n">
        <v>4113.88</v>
      </c>
      <c r="M238" s="16">
        <f>L238-K238</f>
        <v/>
      </c>
      <c r="N238" s="15" t="inlineStr">
        <is>
          <t>decline</t>
        </is>
      </c>
      <c r="O238" s="15" t="inlineStr">
        <is>
          <t>indicative</t>
        </is>
      </c>
    </row>
    <row r="239">
      <c r="A239" s="3" t="inlineStr">
        <is>
          <t>2025-11-21</t>
        </is>
      </c>
      <c r="B239" s="3" t="inlineStr">
        <is>
          <t>a3180039-b3fe-537c-97dd-d92c694565da</t>
        </is>
      </c>
      <c r="C239" s="3" t="inlineStr">
        <is>
          <t>CA</t>
        </is>
      </c>
      <c r="D239" s="3" t="inlineStr">
        <is>
          <t>1982 Ferrari SF90 Stradale</t>
        </is>
      </c>
      <c r="E239" s="3" t="inlineStr">
        <is>
          <t>03 Supercar</t>
        </is>
      </c>
      <c r="F239" s="13" t="n">
        <v>1950000</v>
      </c>
      <c r="G239" s="14" t="n">
        <v>0.8</v>
      </c>
      <c r="H239" s="14" t="n">
        <v>1.35</v>
      </c>
      <c r="I239" s="14" t="n">
        <v>0.9194</v>
      </c>
      <c r="J239" s="14" t="n">
        <v>0.53</v>
      </c>
      <c r="K239" s="13">
        <f>ROUND(F239/100*G239*H239*I239/J239,2)</f>
        <v/>
      </c>
      <c r="L239" s="13" t="n">
        <v>36533.14</v>
      </c>
      <c r="M239" s="13">
        <f>L239-K239</f>
        <v/>
      </c>
      <c r="N239" s="3" t="inlineStr">
        <is>
          <t>bind</t>
        </is>
      </c>
      <c r="O239" s="3" t="inlineStr">
        <is>
          <t>bound</t>
        </is>
      </c>
    </row>
    <row r="240">
      <c r="A240" s="15" t="inlineStr">
        <is>
          <t>2025-11-04</t>
        </is>
      </c>
      <c r="B240" s="15" t="inlineStr">
        <is>
          <t>b027e4ce-d41f-5add-80f5-109fb0a93937</t>
        </is>
      </c>
      <c r="C240" s="15" t="inlineStr">
        <is>
          <t>NY</t>
        </is>
      </c>
      <c r="D240" s="15" t="inlineStr">
        <is>
          <t>2008 Ferrari 275 GTB/4</t>
        </is>
      </c>
      <c r="E240" s="15" t="inlineStr">
        <is>
          <t>07 Post-War Classic (1946-1972)</t>
        </is>
      </c>
      <c r="F240" s="16" t="n">
        <v>520000</v>
      </c>
      <c r="G240" s="17" t="n">
        <v>0.43</v>
      </c>
      <c r="H240" s="17" t="n">
        <v>1.28</v>
      </c>
      <c r="I240" s="17" t="n">
        <v>0.9194</v>
      </c>
      <c r="J240" s="17" t="n">
        <v>0.53</v>
      </c>
      <c r="K240" s="16">
        <f>ROUND(F240/100*G240*H240*I240/J240,2)</f>
        <v/>
      </c>
      <c r="L240" s="16" t="n">
        <v>4964.9</v>
      </c>
      <c r="M240" s="16">
        <f>L240-K240</f>
        <v/>
      </c>
      <c r="N240" s="15" t="inlineStr">
        <is>
          <t>bind</t>
        </is>
      </c>
      <c r="O240" s="15" t="inlineStr">
        <is>
          <t>bound</t>
        </is>
      </c>
    </row>
    <row r="241">
      <c r="A241" s="3" t="inlineStr">
        <is>
          <t>2025-11-28</t>
        </is>
      </c>
      <c r="B241" s="3" t="inlineStr">
        <is>
          <t>500128ba-0de7-5967-bee6-12547ec1c945</t>
        </is>
      </c>
      <c r="C241" s="3" t="inlineStr">
        <is>
          <t>WA</t>
        </is>
      </c>
      <c r="D241" s="3" t="inlineStr">
        <is>
          <t>1972 McLaren 750S</t>
        </is>
      </c>
      <c r="E241" s="3" t="inlineStr">
        <is>
          <t>03 Supercar</t>
        </is>
      </c>
      <c r="F241" s="13" t="n">
        <v>285000</v>
      </c>
      <c r="G241" s="14" t="n">
        <v>1.15</v>
      </c>
      <c r="H241" s="14" t="n">
        <v>0.96</v>
      </c>
      <c r="I241" s="14" t="n">
        <v>0.9194</v>
      </c>
      <c r="J241" s="14" t="n">
        <v>0.53</v>
      </c>
      <c r="K241" s="13">
        <f>ROUND(F241/100*G241*H241*I241/J241,2)</f>
        <v/>
      </c>
      <c r="L241" s="13" t="n">
        <v>5458.11</v>
      </c>
      <c r="M241" s="13">
        <f>L241-K241</f>
        <v/>
      </c>
      <c r="N241" s="3" t="inlineStr">
        <is>
          <t>bind</t>
        </is>
      </c>
      <c r="O241" s="3" t="inlineStr">
        <is>
          <t>bound</t>
        </is>
      </c>
    </row>
    <row r="242">
      <c r="A242" s="15" t="inlineStr">
        <is>
          <t>2025-11-03</t>
        </is>
      </c>
      <c r="B242" s="15" t="inlineStr">
        <is>
          <t>123b1b4e-6163-5760-a59b-823c9e5ec05d</t>
        </is>
      </c>
      <c r="C242" s="15" t="inlineStr">
        <is>
          <t>FL</t>
        </is>
      </c>
      <c r="D242" s="15" t="inlineStr">
        <is>
          <t>2010 Maserati GranTurismo</t>
        </is>
      </c>
      <c r="E242" s="15" t="inlineStr">
        <is>
          <t>01 Luxury Sedan/SUV</t>
        </is>
      </c>
      <c r="F242" s="16" t="n">
        <v>860000</v>
      </c>
      <c r="G242" s="17" t="n">
        <v>0.65</v>
      </c>
      <c r="H242" s="17" t="n">
        <v>1.42</v>
      </c>
      <c r="I242" s="17" t="n">
        <v>0.9194</v>
      </c>
      <c r="J242" s="17" t="n">
        <v>0.53</v>
      </c>
      <c r="K242" s="16">
        <f>ROUND(F242/100*G242*H242*I242/J242,2)</f>
        <v/>
      </c>
      <c r="L242" s="16" t="n">
        <v>13769.84</v>
      </c>
      <c r="M242" s="16">
        <f>L242-K242</f>
        <v/>
      </c>
      <c r="N242" s="15" t="inlineStr">
        <is>
          <t>bind</t>
        </is>
      </c>
      <c r="O242" s="15" t="inlineStr">
        <is>
          <t>bound</t>
        </is>
      </c>
    </row>
    <row r="243">
      <c r="A243" s="3" t="inlineStr">
        <is>
          <t>2025-11-13</t>
        </is>
      </c>
      <c r="B243" s="3" t="inlineStr">
        <is>
          <t>e303f8d3-29ec-5ffc-9717-53fb655a5c04</t>
        </is>
      </c>
      <c r="C243" s="3" t="inlineStr">
        <is>
          <t>KY</t>
        </is>
      </c>
      <c r="D243" s="3" t="inlineStr">
        <is>
          <t>2018 BMW M8 Competition</t>
        </is>
      </c>
      <c r="E243" s="3" t="inlineStr">
        <is>
          <t>01 Luxury Sedan/SUV</t>
        </is>
      </c>
      <c r="F243" s="13" t="n">
        <v>785000</v>
      </c>
      <c r="G243" s="14" t="n">
        <v>0.65</v>
      </c>
      <c r="H243" s="14" t="n">
        <v>1.34</v>
      </c>
      <c r="I243" s="14" t="n">
        <v>0.9194</v>
      </c>
      <c r="J243" s="14" t="n">
        <v>0.53</v>
      </c>
      <c r="K243" s="13">
        <f>ROUND(F243/100*G243*H243*I243/J243,2)</f>
        <v/>
      </c>
      <c r="L243" s="13" t="n">
        <v>11860.87</v>
      </c>
      <c r="M243" s="13">
        <f>L243-K243</f>
        <v/>
      </c>
      <c r="N243" s="3" t="inlineStr">
        <is>
          <t>bind</t>
        </is>
      </c>
      <c r="O243" s="3" t="inlineStr">
        <is>
          <t>bound</t>
        </is>
      </c>
    </row>
    <row r="244">
      <c r="A244" s="15" t="inlineStr">
        <is>
          <t>2025-11-16</t>
        </is>
      </c>
      <c r="B244" s="15" t="inlineStr">
        <is>
          <t>d75f58fa-19bd-55e8-b0a7-5214c863bcea</t>
        </is>
      </c>
      <c r="C244" s="15" t="inlineStr">
        <is>
          <t>MA</t>
        </is>
      </c>
      <c r="D244" s="15" t="inlineStr">
        <is>
          <t>1982 Aston Martin DB5</t>
        </is>
      </c>
      <c r="E244" s="15" t="inlineStr">
        <is>
          <t>07 Post-War Classic (1946-1972)</t>
        </is>
      </c>
      <c r="F244" s="16" t="n">
        <v>435000</v>
      </c>
      <c r="G244" s="17" t="n">
        <v>0.48</v>
      </c>
      <c r="H244" s="17" t="n">
        <v>1.25</v>
      </c>
      <c r="I244" s="17" t="n">
        <v>0.9194</v>
      </c>
      <c r="J244" s="17" t="n">
        <v>0.53</v>
      </c>
      <c r="K244" s="16">
        <f>ROUND(F244/100*G244*H244*I244/J244,2)</f>
        <v/>
      </c>
      <c r="L244" s="16" t="n">
        <v>4527.61</v>
      </c>
      <c r="M244" s="16">
        <f>L244-K244</f>
        <v/>
      </c>
      <c r="N244" s="15" t="inlineStr">
        <is>
          <t>bind</t>
        </is>
      </c>
      <c r="O244" s="15" t="inlineStr">
        <is>
          <t>bound</t>
        </is>
      </c>
    </row>
    <row r="245">
      <c r="A245" s="3" t="inlineStr">
        <is>
          <t>2025-11-30</t>
        </is>
      </c>
      <c r="B245" s="3" t="inlineStr">
        <is>
          <t>5e6fec9b-d98a-545c-92aa-02f295a7b138</t>
        </is>
      </c>
      <c r="C245" s="3" t="inlineStr">
        <is>
          <t>MI</t>
        </is>
      </c>
      <c r="D245" s="3" t="inlineStr">
        <is>
          <t>2017 BMW M8 Competition</t>
        </is>
      </c>
      <c r="E245" s="3" t="inlineStr">
        <is>
          <t>01 Luxury Sedan/SUV</t>
        </is>
      </c>
      <c r="F245" s="13" t="n">
        <v>480000</v>
      </c>
      <c r="G245" s="14" t="n">
        <v>0.75</v>
      </c>
      <c r="H245" s="14" t="n">
        <v>1.55</v>
      </c>
      <c r="I245" s="14" t="n">
        <v>0.9194</v>
      </c>
      <c r="J245" s="14" t="n">
        <v>0.53</v>
      </c>
      <c r="K245" s="13">
        <f>ROUND(F245/100*G245*H245*I245/J245,2)</f>
        <v/>
      </c>
      <c r="L245" s="13" t="n">
        <v>9679.719999999999</v>
      </c>
      <c r="M245" s="13">
        <f>L245-K245</f>
        <v/>
      </c>
      <c r="N245" s="3" t="inlineStr">
        <is>
          <t>decline</t>
        </is>
      </c>
      <c r="O245" s="3" t="inlineStr">
        <is>
          <t>indicative</t>
        </is>
      </c>
    </row>
    <row r="246">
      <c r="A246" s="15" t="inlineStr">
        <is>
          <t>2025-11-26</t>
        </is>
      </c>
      <c r="B246" s="15" t="inlineStr">
        <is>
          <t>d51dd49e-169e-581b-b19a-518a9150a8bc</t>
        </is>
      </c>
      <c r="C246" s="15" t="inlineStr">
        <is>
          <t>OH</t>
        </is>
      </c>
      <c r="D246" s="15" t="inlineStr">
        <is>
          <t>1997 Mercedes-Benz AMG GT</t>
        </is>
      </c>
      <c r="E246" s="15" t="inlineStr">
        <is>
          <t>01 Luxury Sedan/SUV</t>
        </is>
      </c>
      <c r="F246" s="16" t="n">
        <v>540000</v>
      </c>
      <c r="G246" s="17" t="n">
        <v>0.65</v>
      </c>
      <c r="H246" s="17" t="n">
        <v>1.39</v>
      </c>
      <c r="I246" s="17" t="n">
        <v>0.9194</v>
      </c>
      <c r="J246" s="17" t="n">
        <v>0.53</v>
      </c>
      <c r="K246" s="16">
        <f>ROUND(F246/100*G246*H246*I246/J246,2)</f>
        <v/>
      </c>
      <c r="L246" s="16" t="n">
        <v>8463.51</v>
      </c>
      <c r="M246" s="16">
        <f>L246-K246</f>
        <v/>
      </c>
      <c r="N246" s="15" t="inlineStr">
        <is>
          <t>decline</t>
        </is>
      </c>
      <c r="O246" s="15" t="inlineStr">
        <is>
          <t>indicative</t>
        </is>
      </c>
    </row>
    <row r="247">
      <c r="A247" s="3" t="inlineStr">
        <is>
          <t>2025-11-10</t>
        </is>
      </c>
      <c r="B247" s="3" t="inlineStr">
        <is>
          <t>406b2f38-ac18-57ea-b506-b17df709671e</t>
        </is>
      </c>
      <c r="C247" s="3" t="inlineStr">
        <is>
          <t>CA</t>
        </is>
      </c>
      <c r="D247" s="3" t="inlineStr">
        <is>
          <t>2007 Mercedes-Benz AMG GT</t>
        </is>
      </c>
      <c r="E247" s="3" t="inlineStr">
        <is>
          <t>01 Luxury Sedan/SUV</t>
        </is>
      </c>
      <c r="F247" s="13" t="n">
        <v>395000</v>
      </c>
      <c r="G247" s="14" t="n">
        <v>0.75</v>
      </c>
      <c r="H247" s="14" t="n">
        <v>1.35</v>
      </c>
      <c r="I247" s="14" t="n">
        <v>0.9194</v>
      </c>
      <c r="J247" s="14" t="n">
        <v>0.53</v>
      </c>
      <c r="K247" s="13">
        <f>ROUND(F247/100*G247*H247*I247/J247,2)</f>
        <v/>
      </c>
      <c r="L247" s="13" t="n">
        <v>6937.78</v>
      </c>
      <c r="M247" s="13">
        <f>L247-K247</f>
        <v/>
      </c>
      <c r="N247" s="3" t="inlineStr">
        <is>
          <t>bind</t>
        </is>
      </c>
      <c r="O247" s="3" t="inlineStr">
        <is>
          <t>bound</t>
        </is>
      </c>
    </row>
    <row r="248">
      <c r="A248" s="15" t="inlineStr">
        <is>
          <t>2025-11-11</t>
        </is>
      </c>
      <c r="B248" s="15" t="inlineStr">
        <is>
          <t>0493ef5a-c226-5a51-954e-a6235feec41f</t>
        </is>
      </c>
      <c r="C248" s="15" t="inlineStr">
        <is>
          <t>PA</t>
        </is>
      </c>
      <c r="D248" s="15" t="inlineStr">
        <is>
          <t>1988 Mercedes-Benz 280SL Pagoda</t>
        </is>
      </c>
      <c r="E248" s="15" t="inlineStr">
        <is>
          <t>07 Post-War Classic (1946-1972)</t>
        </is>
      </c>
      <c r="F248" s="16" t="n">
        <v>955000</v>
      </c>
      <c r="G248" s="17" t="n">
        <v>0.43</v>
      </c>
      <c r="H248" s="17" t="n">
        <v>1</v>
      </c>
      <c r="I248" s="17" t="n">
        <v>0.9194</v>
      </c>
      <c r="J248" s="17" t="n">
        <v>0.53</v>
      </c>
      <c r="K248" s="16">
        <f>ROUND(F248/100*G248*H248*I248/J248,2)</f>
        <v/>
      </c>
      <c r="L248" s="16" t="n">
        <v>7123.61</v>
      </c>
      <c r="M248" s="16">
        <f>L248-K248</f>
        <v/>
      </c>
      <c r="N248" s="15" t="inlineStr">
        <is>
          <t>bind</t>
        </is>
      </c>
      <c r="O248" s="15" t="inlineStr">
        <is>
          <t>bound</t>
        </is>
      </c>
    </row>
    <row r="249">
      <c r="A249" s="3" t="inlineStr">
        <is>
          <t>2025-11-21</t>
        </is>
      </c>
      <c r="B249" s="3" t="inlineStr">
        <is>
          <t>b1501f3a-0395-5508-a65c-88e5eba81060</t>
        </is>
      </c>
      <c r="C249" s="3" t="inlineStr">
        <is>
          <t>CA</t>
        </is>
      </c>
      <c r="D249" s="3" t="inlineStr">
        <is>
          <t>1982 Bentley Continental GT</t>
        </is>
      </c>
      <c r="E249" s="3" t="inlineStr">
        <is>
          <t>01 Luxury Sedan/SUV</t>
        </is>
      </c>
      <c r="F249" s="13" t="n">
        <v>700000</v>
      </c>
      <c r="G249" s="14" t="n">
        <v>0.65</v>
      </c>
      <c r="H249" s="14" t="n">
        <v>1.35</v>
      </c>
      <c r="I249" s="14" t="n">
        <v>0.9194</v>
      </c>
      <c r="J249" s="14" t="n">
        <v>0.53</v>
      </c>
      <c r="K249" s="13">
        <f>ROUND(F249/100*G249*H249*I249/J249,2)</f>
        <v/>
      </c>
      <c r="L249" s="13" t="n">
        <v>10655.5</v>
      </c>
      <c r="M249" s="13">
        <f>L249-K249</f>
        <v/>
      </c>
      <c r="N249" s="3" t="inlineStr">
        <is>
          <t>bind</t>
        </is>
      </c>
      <c r="O249" s="3" t="inlineStr">
        <is>
          <t>bound</t>
        </is>
      </c>
    </row>
    <row r="250">
      <c r="A250" s="15" t="inlineStr">
        <is>
          <t>2025-11-20</t>
        </is>
      </c>
      <c r="B250" s="15" t="inlineStr">
        <is>
          <t>4e8879de-cb7c-5776-b69f-39e1e643a6be</t>
        </is>
      </c>
      <c r="C250" s="15" t="inlineStr">
        <is>
          <t>PA</t>
        </is>
      </c>
      <c r="D250" s="15" t="inlineStr">
        <is>
          <t>1986 Maserati GranTurismo</t>
        </is>
      </c>
      <c r="E250" s="15" t="inlineStr">
        <is>
          <t>01 Luxury Sedan/SUV</t>
        </is>
      </c>
      <c r="F250" s="16" t="n">
        <v>180000</v>
      </c>
      <c r="G250" s="17" t="n">
        <v>0.92</v>
      </c>
      <c r="H250" s="17" t="n">
        <v>1</v>
      </c>
      <c r="I250" s="17" t="n">
        <v>0.9194</v>
      </c>
      <c r="J250" s="17" t="n">
        <v>0.53</v>
      </c>
      <c r="K250" s="16">
        <f>ROUND(F250/100*G250*H250*I250/J250,2)</f>
        <v/>
      </c>
      <c r="L250" s="16" t="n">
        <v>2872.69</v>
      </c>
      <c r="M250" s="16">
        <f>L250-K250</f>
        <v/>
      </c>
      <c r="N250" s="15" t="inlineStr">
        <is>
          <t>refer</t>
        </is>
      </c>
      <c r="O250" s="15" t="inlineStr">
        <is>
          <t>indicative</t>
        </is>
      </c>
    </row>
    <row r="251">
      <c r="A251" s="3" t="inlineStr">
        <is>
          <t>2025-11-20</t>
        </is>
      </c>
      <c r="B251" s="3" t="inlineStr">
        <is>
          <t>82923ca3-25ad-56e1-b43e-339862c35fc8</t>
        </is>
      </c>
      <c r="C251" s="3" t="inlineStr">
        <is>
          <t>NH</t>
        </is>
      </c>
      <c r="D251" s="3" t="inlineStr">
        <is>
          <t>2014 Singer 911 Reimagined</t>
        </is>
      </c>
      <c r="E251" s="3" t="inlineStr">
        <is>
          <t>11 Restomod/Coachbuilt</t>
        </is>
      </c>
      <c r="F251" s="13" t="n">
        <v>150000</v>
      </c>
      <c r="G251" s="14" t="n">
        <v>1.05</v>
      </c>
      <c r="H251" s="14" t="n">
        <v>1.04</v>
      </c>
      <c r="I251" s="14" t="n">
        <v>0.9194</v>
      </c>
      <c r="J251" s="14" t="n">
        <v>0.53</v>
      </c>
      <c r="K251" s="13">
        <f>ROUND(F251/100*G251*H251*I251/J251,2)</f>
        <v/>
      </c>
      <c r="L251" s="13" t="n">
        <v>2841.47</v>
      </c>
      <c r="M251" s="13">
        <f>L251-K251</f>
        <v/>
      </c>
      <c r="N251" s="3" t="inlineStr">
        <is>
          <t>bind</t>
        </is>
      </c>
      <c r="O251" s="3" t="inlineStr">
        <is>
          <t>bound</t>
        </is>
      </c>
    </row>
    <row r="252">
      <c r="A252" s="15" t="inlineStr">
        <is>
          <t>2025-11-13</t>
        </is>
      </c>
      <c r="B252" s="15" t="inlineStr">
        <is>
          <t>9a44ec40-49df-5431-8270-8ab781347eb9</t>
        </is>
      </c>
      <c r="C252" s="15" t="inlineStr">
        <is>
          <t>NJ</t>
        </is>
      </c>
      <c r="D252" s="15" t="inlineStr">
        <is>
          <t>2003 Aston Martin DB12</t>
        </is>
      </c>
      <c r="E252" s="15" t="inlineStr">
        <is>
          <t>01 Luxury Sedan/SUV</t>
        </is>
      </c>
      <c r="F252" s="16" t="n">
        <v>435000</v>
      </c>
      <c r="G252" s="17" t="n">
        <v>0.75</v>
      </c>
      <c r="H252" s="17" t="n">
        <v>0.91</v>
      </c>
      <c r="I252" s="17" t="n">
        <v>0.9194</v>
      </c>
      <c r="J252" s="17" t="n">
        <v>0.53</v>
      </c>
      <c r="K252" s="16">
        <f>ROUND(F252/100*G252*H252*I252/J252,2)</f>
        <v/>
      </c>
      <c r="L252" s="16" t="n">
        <v>5150.16</v>
      </c>
      <c r="M252" s="16">
        <f>L252-K252</f>
        <v/>
      </c>
      <c r="N252" s="15" t="inlineStr">
        <is>
          <t>bind</t>
        </is>
      </c>
      <c r="O252" s="15" t="inlineStr">
        <is>
          <t>bound</t>
        </is>
      </c>
    </row>
    <row r="253">
      <c r="A253" s="3" t="inlineStr">
        <is>
          <t>2025-11-15</t>
        </is>
      </c>
      <c r="B253" s="3" t="inlineStr">
        <is>
          <t>f7ad5452-09d1-582c-8ec5-0add02d1361d</t>
        </is>
      </c>
      <c r="C253" s="3" t="inlineStr">
        <is>
          <t>OR</t>
        </is>
      </c>
      <c r="D253" s="3" t="inlineStr">
        <is>
          <t>2006 Aston Martin DB5</t>
        </is>
      </c>
      <c r="E253" s="3" t="inlineStr">
        <is>
          <t>07 Post-War Classic (1946-1972)</t>
        </is>
      </c>
      <c r="F253" s="13" t="n">
        <v>500000</v>
      </c>
      <c r="G253" s="14" t="n">
        <v>0.43</v>
      </c>
      <c r="H253" s="14" t="n">
        <v>1.13</v>
      </c>
      <c r="I253" s="14" t="n">
        <v>0.9194</v>
      </c>
      <c r="J253" s="14" t="n">
        <v>0.53</v>
      </c>
      <c r="K253" s="13">
        <f>ROUND(F253/100*G253*H253*I253/J253,2)</f>
        <v/>
      </c>
      <c r="L253" s="13" t="n">
        <v>4214.49</v>
      </c>
      <c r="M253" s="13">
        <f>L253-K253</f>
        <v/>
      </c>
      <c r="N253" s="3" t="inlineStr">
        <is>
          <t>bind</t>
        </is>
      </c>
      <c r="O253" s="3" t="inlineStr">
        <is>
          <t>bound</t>
        </is>
      </c>
    </row>
    <row r="254">
      <c r="A254" s="15" t="inlineStr">
        <is>
          <t>2025-11-14</t>
        </is>
      </c>
      <c r="B254" s="15" t="inlineStr">
        <is>
          <t>8e451f2a-3d48-5dbe-8685-8e9e460f67a3</t>
        </is>
      </c>
      <c r="C254" s="15" t="inlineStr">
        <is>
          <t>AK</t>
        </is>
      </c>
      <c r="D254" s="15" t="inlineStr">
        <is>
          <t>1997 Aston Martin DB5</t>
        </is>
      </c>
      <c r="E254" s="15" t="inlineStr">
        <is>
          <t>07 Post-War Classic (1946-1972)</t>
        </is>
      </c>
      <c r="F254" s="16" t="n">
        <v>485000</v>
      </c>
      <c r="G254" s="17" t="n">
        <v>0.48</v>
      </c>
      <c r="H254" s="17" t="n">
        <v>1.14</v>
      </c>
      <c r="I254" s="17" t="n">
        <v>0.9194</v>
      </c>
      <c r="J254" s="17" t="n">
        <v>0.53</v>
      </c>
      <c r="K254" s="16">
        <f>ROUND(F254/100*G254*H254*I254/J254,2)</f>
        <v/>
      </c>
      <c r="L254" s="16" t="n">
        <v>4603.8</v>
      </c>
      <c r="M254" s="16">
        <f>L254-K254</f>
        <v/>
      </c>
      <c r="N254" s="15" t="inlineStr">
        <is>
          <t>bind</t>
        </is>
      </c>
      <c r="O254" s="15" t="inlineStr">
        <is>
          <t>bound</t>
        </is>
      </c>
    </row>
    <row r="255">
      <c r="A255" s="3" t="inlineStr">
        <is>
          <t>2025-11-07</t>
        </is>
      </c>
      <c r="B255" s="3" t="inlineStr">
        <is>
          <t>c5ce7b25-92dc-5ac1-871c-67bc43c0d5a9</t>
        </is>
      </c>
      <c r="C255" s="3" t="inlineStr">
        <is>
          <t>NY</t>
        </is>
      </c>
      <c r="D255" s="3" t="inlineStr">
        <is>
          <t>1958 Mercedes-Benz AMG GT</t>
        </is>
      </c>
      <c r="E255" s="3" t="inlineStr">
        <is>
          <t>01 Luxury Sedan/SUV</t>
        </is>
      </c>
      <c r="F255" s="13" t="n">
        <v>565000</v>
      </c>
      <c r="G255" s="14" t="n">
        <v>0.65</v>
      </c>
      <c r="H255" s="14" t="n">
        <v>1.28</v>
      </c>
      <c r="I255" s="14" t="n">
        <v>0.9194</v>
      </c>
      <c r="J255" s="14" t="n">
        <v>0.53</v>
      </c>
      <c r="K255" s="13">
        <f>ROUND(F255/100*G255*H255*I255/J255,2)</f>
        <v/>
      </c>
      <c r="L255" s="13" t="n">
        <v>8154.55</v>
      </c>
      <c r="M255" s="13">
        <f>L255-K255</f>
        <v/>
      </c>
      <c r="N255" s="3" t="inlineStr">
        <is>
          <t>decline</t>
        </is>
      </c>
      <c r="O255" s="3" t="inlineStr">
        <is>
          <t>indicative</t>
        </is>
      </c>
    </row>
    <row r="256">
      <c r="A256" s="15" t="inlineStr">
        <is>
          <t>2025-11-04</t>
        </is>
      </c>
      <c r="B256" s="15" t="inlineStr">
        <is>
          <t>d1566ce1-5484-5d90-a2e7-197db3998066</t>
        </is>
      </c>
      <c r="C256" s="15" t="inlineStr">
        <is>
          <t>IA</t>
        </is>
      </c>
      <c r="D256" s="15" t="inlineStr">
        <is>
          <t>2010 BMW M8 Competition</t>
        </is>
      </c>
      <c r="E256" s="15" t="inlineStr">
        <is>
          <t>01 Luxury Sedan/SUV</t>
        </is>
      </c>
      <c r="F256" s="16" t="n">
        <v>580000</v>
      </c>
      <c r="G256" s="17" t="n">
        <v>0.65</v>
      </c>
      <c r="H256" s="17" t="n">
        <v>1.1</v>
      </c>
      <c r="I256" s="17" t="n">
        <v>0.9194</v>
      </c>
      <c r="J256" s="17" t="n">
        <v>0.53</v>
      </c>
      <c r="K256" s="16">
        <f>ROUND(F256/100*G256*H256*I256/J256,2)</f>
        <v/>
      </c>
      <c r="L256" s="16" t="n">
        <v>7193.87</v>
      </c>
      <c r="M256" s="16">
        <f>L256-K256</f>
        <v/>
      </c>
      <c r="N256" s="15" t="inlineStr">
        <is>
          <t>bind</t>
        </is>
      </c>
      <c r="O256" s="15" t="inlineStr">
        <is>
          <t>bound</t>
        </is>
      </c>
    </row>
    <row r="257">
      <c r="A257" s="3" t="inlineStr">
        <is>
          <t>2025-11-05</t>
        </is>
      </c>
      <c r="B257" s="3" t="inlineStr">
        <is>
          <t>ccaa88d1-d42f-5578-a231-dd96fab8d023</t>
        </is>
      </c>
      <c r="C257" s="3" t="inlineStr">
        <is>
          <t>FL</t>
        </is>
      </c>
      <c r="D257" s="3" t="inlineStr">
        <is>
          <t>1956 Porsche 911 Turbo S</t>
        </is>
      </c>
      <c r="E257" s="3" t="inlineStr">
        <is>
          <t>01 Luxury Sedan/SUV</t>
        </is>
      </c>
      <c r="F257" s="13" t="n">
        <v>470000</v>
      </c>
      <c r="G257" s="14" t="n">
        <v>0.75</v>
      </c>
      <c r="H257" s="14" t="n">
        <v>1.42</v>
      </c>
      <c r="I257" s="14" t="n">
        <v>0.9194</v>
      </c>
      <c r="J257" s="14" t="n">
        <v>0.53</v>
      </c>
      <c r="K257" s="13">
        <f>ROUND(F257/100*G257*H257*I257/J257,2)</f>
        <v/>
      </c>
      <c r="L257" s="13" t="n">
        <v>8683.129999999999</v>
      </c>
      <c r="M257" s="13">
        <f>L257-K257</f>
        <v/>
      </c>
      <c r="N257" s="3" t="inlineStr">
        <is>
          <t>bind</t>
        </is>
      </c>
      <c r="O257" s="3" t="inlineStr">
        <is>
          <t>bound</t>
        </is>
      </c>
    </row>
    <row r="258">
      <c r="A258" s="15" t="inlineStr">
        <is>
          <t>2025-11-03</t>
        </is>
      </c>
      <c r="B258" s="15" t="inlineStr">
        <is>
          <t>b926274c-57ab-5352-965b-24bbf297208b</t>
        </is>
      </c>
      <c r="C258" s="15" t="inlineStr">
        <is>
          <t>RI</t>
        </is>
      </c>
      <c r="D258" s="15" t="inlineStr">
        <is>
          <t>1991 Aston Martin DB12</t>
        </is>
      </c>
      <c r="E258" s="15" t="inlineStr">
        <is>
          <t>01 Luxury Sedan/SUV</t>
        </is>
      </c>
      <c r="F258" s="16" t="n">
        <v>410000</v>
      </c>
      <c r="G258" s="17" t="n">
        <v>0.75</v>
      </c>
      <c r="H258" s="17" t="n">
        <v>1.37</v>
      </c>
      <c r="I258" s="17" t="n">
        <v>0.9194</v>
      </c>
      <c r="J258" s="17" t="n">
        <v>0.53</v>
      </c>
      <c r="K258" s="16">
        <f>ROUND(F258/100*G258*H258*I258/J258,2)</f>
        <v/>
      </c>
      <c r="L258" s="16" t="n">
        <v>7307.92</v>
      </c>
      <c r="M258" s="16">
        <f>L258-K258</f>
        <v/>
      </c>
      <c r="N258" s="15" t="inlineStr">
        <is>
          <t>decline</t>
        </is>
      </c>
      <c r="O258" s="15" t="inlineStr">
        <is>
          <t>indicative</t>
        </is>
      </c>
    </row>
    <row r="259">
      <c r="A259" s="3" t="inlineStr">
        <is>
          <t>2025-11-29</t>
        </is>
      </c>
      <c r="B259" s="3" t="inlineStr">
        <is>
          <t>2628d293-9d62-5c4f-9431-151119799f5e</t>
        </is>
      </c>
      <c r="C259" s="3" t="inlineStr">
        <is>
          <t>WA</t>
        </is>
      </c>
      <c r="D259" s="3" t="inlineStr">
        <is>
          <t>2013 Ferrari SF90 Stradale</t>
        </is>
      </c>
      <c r="E259" s="3" t="inlineStr">
        <is>
          <t>03 Supercar</t>
        </is>
      </c>
      <c r="F259" s="13" t="n">
        <v>655000</v>
      </c>
      <c r="G259" s="14" t="n">
        <v>0.95</v>
      </c>
      <c r="H259" s="14" t="n">
        <v>0.96</v>
      </c>
      <c r="I259" s="14" t="n">
        <v>0.9194</v>
      </c>
      <c r="J259" s="14" t="n">
        <v>0.53</v>
      </c>
      <c r="K259" s="13">
        <f>ROUND(F259/100*G259*H259*I259/J259,2)</f>
        <v/>
      </c>
      <c r="L259" s="13" t="n">
        <v>10362.5</v>
      </c>
      <c r="M259" s="13">
        <f>L259-K259</f>
        <v/>
      </c>
      <c r="N259" s="3" t="inlineStr">
        <is>
          <t>bind</t>
        </is>
      </c>
      <c r="O259" s="3" t="inlineStr">
        <is>
          <t>bound</t>
        </is>
      </c>
    </row>
    <row r="260">
      <c r="A260" s="15" t="inlineStr">
        <is>
          <t>2025-11-10</t>
        </is>
      </c>
      <c r="B260" s="15" t="inlineStr">
        <is>
          <t>2a5382a4-a5f4-5013-bfcf-baca7c6dbf19</t>
        </is>
      </c>
      <c r="C260" s="15" t="inlineStr">
        <is>
          <t>ME</t>
        </is>
      </c>
      <c r="D260" s="15" t="inlineStr">
        <is>
          <t>2002 Mercedes-Benz AMG GT</t>
        </is>
      </c>
      <c r="E260" s="15" t="inlineStr">
        <is>
          <t>01 Luxury Sedan/SUV</t>
        </is>
      </c>
      <c r="F260" s="16" t="n">
        <v>255000</v>
      </c>
      <c r="G260" s="17" t="n">
        <v>0.75</v>
      </c>
      <c r="H260" s="17" t="n">
        <v>1.08</v>
      </c>
      <c r="I260" s="17" t="n">
        <v>0.9194</v>
      </c>
      <c r="J260" s="17" t="n">
        <v>0.53</v>
      </c>
      <c r="K260" s="16">
        <f>ROUND(F260/100*G260*H260*I260/J260,2)</f>
        <v/>
      </c>
      <c r="L260" s="16" t="n">
        <v>3583.06</v>
      </c>
      <c r="M260" s="16">
        <f>L260-K260</f>
        <v/>
      </c>
      <c r="N260" s="15" t="inlineStr">
        <is>
          <t>bind</t>
        </is>
      </c>
      <c r="O260" s="15" t="inlineStr">
        <is>
          <t>bound</t>
        </is>
      </c>
    </row>
    <row r="261">
      <c r="A261" s="3" t="inlineStr">
        <is>
          <t>2025-11-12</t>
        </is>
      </c>
      <c r="B261" s="3" t="inlineStr">
        <is>
          <t>748784ba-fdb9-5dfd-83db-17af488acf81</t>
        </is>
      </c>
      <c r="C261" s="3" t="inlineStr">
        <is>
          <t>RI</t>
        </is>
      </c>
      <c r="D261" s="3" t="inlineStr">
        <is>
          <t>1977 Porsche 911 Turbo S</t>
        </is>
      </c>
      <c r="E261" s="3" t="inlineStr">
        <is>
          <t>01 Luxury Sedan/SUV</t>
        </is>
      </c>
      <c r="F261" s="13" t="n">
        <v>1200000</v>
      </c>
      <c r="G261" s="14" t="n">
        <v>0.55</v>
      </c>
      <c r="H261" s="14" t="n">
        <v>1.37</v>
      </c>
      <c r="I261" s="14" t="n">
        <v>0.9194</v>
      </c>
      <c r="J261" s="14" t="n">
        <v>0.53</v>
      </c>
      <c r="K261" s="13">
        <f>ROUND(F261/100*G261*H261*I261/J261,2)</f>
        <v/>
      </c>
      <c r="L261" s="13" t="n">
        <v>15685.31</v>
      </c>
      <c r="M261" s="13">
        <f>L261-K261</f>
        <v/>
      </c>
      <c r="N261" s="3" t="inlineStr">
        <is>
          <t>bind</t>
        </is>
      </c>
      <c r="O261" s="3" t="inlineStr">
        <is>
          <t>bound</t>
        </is>
      </c>
    </row>
    <row r="262">
      <c r="A262" s="15" t="inlineStr">
        <is>
          <t>2025-11-09</t>
        </is>
      </c>
      <c r="B262" s="15" t="inlineStr">
        <is>
          <t>2529cb4b-df9a-5770-917a-61eb324e7835</t>
        </is>
      </c>
      <c r="C262" s="15" t="inlineStr">
        <is>
          <t>CO</t>
        </is>
      </c>
      <c r="D262" s="15" t="inlineStr">
        <is>
          <t>2009 Bentley Continental GT</t>
        </is>
      </c>
      <c r="E262" s="15" t="inlineStr">
        <is>
          <t>01 Luxury Sedan/SUV</t>
        </is>
      </c>
      <c r="F262" s="16" t="n">
        <v>215000</v>
      </c>
      <c r="G262" s="17" t="n">
        <v>0.92</v>
      </c>
      <c r="H262" s="17" t="n">
        <v>1.1</v>
      </c>
      <c r="I262" s="17" t="n">
        <v>0.9194</v>
      </c>
      <c r="J262" s="17" t="n">
        <v>0.53</v>
      </c>
      <c r="K262" s="16">
        <f>ROUND(F262/100*G262*H262*I262/J262,2)</f>
        <v/>
      </c>
      <c r="L262" s="16" t="n">
        <v>3774.39</v>
      </c>
      <c r="M262" s="16">
        <f>L262-K262</f>
        <v/>
      </c>
      <c r="N262" s="15" t="inlineStr">
        <is>
          <t>decline</t>
        </is>
      </c>
      <c r="O262" s="15" t="inlineStr">
        <is>
          <t>indicative</t>
        </is>
      </c>
    </row>
    <row r="263">
      <c r="A263" s="3" t="inlineStr">
        <is>
          <t>2025-11-11</t>
        </is>
      </c>
      <c r="B263" s="3" t="inlineStr">
        <is>
          <t>31b7c9ff-818b-5056-9ba0-97ff9f271b10</t>
        </is>
      </c>
      <c r="C263" s="3" t="inlineStr">
        <is>
          <t>NC</t>
        </is>
      </c>
      <c r="D263" s="3" t="inlineStr">
        <is>
          <t>2021 Porsche 911 Turbo S</t>
        </is>
      </c>
      <c r="E263" s="3" t="inlineStr">
        <is>
          <t>01 Luxury Sedan/SUV</t>
        </is>
      </c>
      <c r="F263" s="13" t="n">
        <v>590000</v>
      </c>
      <c r="G263" s="14" t="n">
        <v>0.65</v>
      </c>
      <c r="H263" s="14" t="n">
        <v>1.15</v>
      </c>
      <c r="I263" s="14" t="n">
        <v>0.9194</v>
      </c>
      <c r="J263" s="14" t="n">
        <v>0.53</v>
      </c>
      <c r="K263" s="13">
        <f>ROUND(F263/100*G263*H263*I263/J263,2)</f>
        <v/>
      </c>
      <c r="L263" s="13" t="n">
        <v>7650.54</v>
      </c>
      <c r="M263" s="13">
        <f>L263-K263</f>
        <v/>
      </c>
      <c r="N263" s="3" t="inlineStr">
        <is>
          <t>bind</t>
        </is>
      </c>
      <c r="O263" s="3" t="inlineStr">
        <is>
          <t>bound</t>
        </is>
      </c>
    </row>
    <row r="264">
      <c r="A264" s="15" t="inlineStr">
        <is>
          <t>2025-11-05</t>
        </is>
      </c>
      <c r="B264" s="15" t="inlineStr">
        <is>
          <t>e932767c-99a3-5b7c-b329-0cf4e331d7bd</t>
        </is>
      </c>
      <c r="C264" s="15" t="inlineStr">
        <is>
          <t>ND</t>
        </is>
      </c>
      <c r="D264" s="15" t="inlineStr">
        <is>
          <t>1960 BMW M8 Competition</t>
        </is>
      </c>
      <c r="E264" s="15" t="inlineStr">
        <is>
          <t>01 Luxury Sedan/SUV</t>
        </is>
      </c>
      <c r="F264" s="16" t="n">
        <v>535000</v>
      </c>
      <c r="G264" s="17" t="n">
        <v>0.65</v>
      </c>
      <c r="H264" s="17" t="n">
        <v>1.02</v>
      </c>
      <c r="I264" s="17" t="n">
        <v>0.9194</v>
      </c>
      <c r="J264" s="17" t="n">
        <v>0.53</v>
      </c>
      <c r="K264" s="16">
        <f>ROUND(F264/100*G264*H264*I264/J264,2)</f>
        <v/>
      </c>
      <c r="L264" s="16" t="n">
        <v>6153.13</v>
      </c>
      <c r="M264" s="16">
        <f>L264-K264</f>
        <v/>
      </c>
      <c r="N264" s="15" t="inlineStr">
        <is>
          <t>bind</t>
        </is>
      </c>
      <c r="O264" s="15" t="inlineStr">
        <is>
          <t>bound</t>
        </is>
      </c>
    </row>
    <row r="265">
      <c r="A265" s="3" t="inlineStr">
        <is>
          <t>2025-11-05</t>
        </is>
      </c>
      <c r="B265" s="3" t="inlineStr">
        <is>
          <t>db7a6aff-d3e8-555d-884b-efcb740651ac</t>
        </is>
      </c>
      <c r="C265" s="3" t="inlineStr">
        <is>
          <t>AL</t>
        </is>
      </c>
      <c r="D265" s="3" t="inlineStr">
        <is>
          <t>2012 Jaguar E-Type Series 1</t>
        </is>
      </c>
      <c r="E265" s="3" t="inlineStr">
        <is>
          <t>07 Post-War Classic (1946-1972)</t>
        </is>
      </c>
      <c r="F265" s="13" t="n">
        <v>895000</v>
      </c>
      <c r="G265" s="14" t="n">
        <v>0.43</v>
      </c>
      <c r="H265" s="14" t="n">
        <v>1.27</v>
      </c>
      <c r="I265" s="14" t="n">
        <v>0.9194</v>
      </c>
      <c r="J265" s="14" t="n">
        <v>0.53</v>
      </c>
      <c r="K265" s="13">
        <f>ROUND(F265/100*G265*H265*I265/J265,2)</f>
        <v/>
      </c>
      <c r="L265" s="13" t="n">
        <v>8478.6</v>
      </c>
      <c r="M265" s="13">
        <f>L265-K265</f>
        <v/>
      </c>
      <c r="N265" s="3" t="inlineStr">
        <is>
          <t>bind</t>
        </is>
      </c>
      <c r="O265" s="3" t="inlineStr">
        <is>
          <t>bound</t>
        </is>
      </c>
    </row>
    <row r="266">
      <c r="A266" s="15" t="inlineStr">
        <is>
          <t>2025-11-29</t>
        </is>
      </c>
      <c r="B266" s="15" t="inlineStr">
        <is>
          <t>8c84ccfd-c400-5a29-a01f-6075842b6111</t>
        </is>
      </c>
      <c r="C266" s="15" t="inlineStr">
        <is>
          <t>IL</t>
        </is>
      </c>
      <c r="D266" s="15" t="inlineStr">
        <is>
          <t>1960 Aston Martin DB12</t>
        </is>
      </c>
      <c r="E266" s="15" t="inlineStr">
        <is>
          <t>01 Luxury Sedan/SUV</t>
        </is>
      </c>
      <c r="F266" s="16" t="n">
        <v>1050000</v>
      </c>
      <c r="G266" s="17" t="n">
        <v>0.55</v>
      </c>
      <c r="H266" s="17" t="n">
        <v>1.36</v>
      </c>
      <c r="I266" s="17" t="n">
        <v>0.9194</v>
      </c>
      <c r="J266" s="17" t="n">
        <v>0.53</v>
      </c>
      <c r="K266" s="16">
        <f>ROUND(F266/100*G266*H266*I266/J266,2)</f>
        <v/>
      </c>
      <c r="L266" s="16" t="n">
        <v>13624.47</v>
      </c>
      <c r="M266" s="16">
        <f>L266-K266</f>
        <v/>
      </c>
      <c r="N266" s="15" t="inlineStr">
        <is>
          <t>bind</t>
        </is>
      </c>
      <c r="O266" s="15" t="inlineStr">
        <is>
          <t>bound</t>
        </is>
      </c>
    </row>
    <row r="267">
      <c r="A267" s="3" t="inlineStr">
        <is>
          <t>2025-11-19</t>
        </is>
      </c>
      <c r="B267" s="3" t="inlineStr">
        <is>
          <t>a6bd5ee7-c07e-5c1b-b120-88d136dfc5e3</t>
        </is>
      </c>
      <c r="C267" s="3" t="inlineStr">
        <is>
          <t>MD</t>
        </is>
      </c>
      <c r="D267" s="3" t="inlineStr">
        <is>
          <t>1999 Alfa Romeo 8C 2900</t>
        </is>
      </c>
      <c r="E267" s="3" t="inlineStr">
        <is>
          <t>06 Vintage Pre-War (pre-1946)</t>
        </is>
      </c>
      <c r="F267" s="13" t="n">
        <v>1660000</v>
      </c>
      <c r="G267" s="14" t="n">
        <v>0.34</v>
      </c>
      <c r="H267" s="14" t="n">
        <v>0.95</v>
      </c>
      <c r="I267" s="14" t="n">
        <v>0.9194</v>
      </c>
      <c r="J267" s="14" t="n">
        <v>0.53</v>
      </c>
      <c r="K267" s="13">
        <f>ROUND(F267/100*G267*H267*I267/J267,2)</f>
        <v/>
      </c>
      <c r="L267" s="13" t="n">
        <v>9301.200000000001</v>
      </c>
      <c r="M267" s="13">
        <f>L267-K267</f>
        <v/>
      </c>
      <c r="N267" s="3" t="inlineStr">
        <is>
          <t>decline</t>
        </is>
      </c>
      <c r="O267" s="3" t="inlineStr">
        <is>
          <t>indicative</t>
        </is>
      </c>
    </row>
    <row r="268">
      <c r="A268" s="15" t="inlineStr">
        <is>
          <t>2025-11-15</t>
        </is>
      </c>
      <c r="B268" s="15" t="inlineStr">
        <is>
          <t>3496cd0f-ea2e-5b3d-bd08-a69810cc53f4</t>
        </is>
      </c>
      <c r="C268" s="15" t="inlineStr">
        <is>
          <t>MT</t>
        </is>
      </c>
      <c r="D268" s="15" t="inlineStr">
        <is>
          <t>1976 Ferrari 296 GTB</t>
        </is>
      </c>
      <c r="E268" s="15" t="inlineStr">
        <is>
          <t>03 Supercar</t>
        </is>
      </c>
      <c r="F268" s="16" t="n">
        <v>1240000</v>
      </c>
      <c r="G268" s="17" t="n">
        <v>0.8</v>
      </c>
      <c r="H268" s="17" t="n">
        <v>0.93</v>
      </c>
      <c r="I268" s="17" t="n">
        <v>0.9194</v>
      </c>
      <c r="J268" s="17" t="n">
        <v>0.53</v>
      </c>
      <c r="K268" s="16">
        <f>ROUND(F268/100*G268*H268*I268/J268,2)</f>
        <v/>
      </c>
      <c r="L268" s="16" t="n">
        <v>16003.8</v>
      </c>
      <c r="M268" s="16">
        <f>L268-K268</f>
        <v/>
      </c>
      <c r="N268" s="15" t="inlineStr">
        <is>
          <t>bind</t>
        </is>
      </c>
      <c r="O268" s="15" t="inlineStr">
        <is>
          <t>bound</t>
        </is>
      </c>
    </row>
    <row r="269">
      <c r="A269" s="3" t="inlineStr">
        <is>
          <t>2025-11-01</t>
        </is>
      </c>
      <c r="B269" s="3" t="inlineStr">
        <is>
          <t>1e437a75-d1bb-561b-9b49-91638ad0d623</t>
        </is>
      </c>
      <c r="C269" s="3" t="inlineStr">
        <is>
          <t>DE</t>
        </is>
      </c>
      <c r="D269" s="3" t="inlineStr">
        <is>
          <t>2013 BMW M8 Competition</t>
        </is>
      </c>
      <c r="E269" s="3" t="inlineStr">
        <is>
          <t>01 Luxury Sedan/SUV</t>
        </is>
      </c>
      <c r="F269" s="13" t="n">
        <v>630000</v>
      </c>
      <c r="G269" s="14" t="n">
        <v>0.65</v>
      </c>
      <c r="H269" s="14" t="n">
        <v>1.25</v>
      </c>
      <c r="I269" s="14" t="n">
        <v>0.9194</v>
      </c>
      <c r="J269" s="14" t="n">
        <v>0.53</v>
      </c>
      <c r="K269" s="13">
        <f>ROUND(F269/100*G269*H269*I269/J269,2)</f>
        <v/>
      </c>
      <c r="L269" s="13" t="n">
        <v>8879.58</v>
      </c>
      <c r="M269" s="13">
        <f>L269-K269</f>
        <v/>
      </c>
      <c r="N269" s="3" t="inlineStr">
        <is>
          <t>bind</t>
        </is>
      </c>
      <c r="O269" s="3" t="inlineStr">
        <is>
          <t>bound</t>
        </is>
      </c>
    </row>
    <row r="270">
      <c r="A270" s="15" t="inlineStr">
        <is>
          <t>2025-11-06</t>
        </is>
      </c>
      <c r="B270" s="15" t="inlineStr">
        <is>
          <t>1330bf33-cd2c-59de-828d-050147b82ba6</t>
        </is>
      </c>
      <c r="C270" s="15" t="inlineStr">
        <is>
          <t>KY</t>
        </is>
      </c>
      <c r="D270" s="15" t="inlineStr">
        <is>
          <t>1988 Mercedes-Benz 280SL Pagoda</t>
        </is>
      </c>
      <c r="E270" s="15" t="inlineStr">
        <is>
          <t>07 Post-War Classic (1946-1972)</t>
        </is>
      </c>
      <c r="F270" s="16" t="n">
        <v>285000</v>
      </c>
      <c r="G270" s="17" t="n">
        <v>0.48</v>
      </c>
      <c r="H270" s="17" t="n">
        <v>1.34</v>
      </c>
      <c r="I270" s="17" t="n">
        <v>0.9194</v>
      </c>
      <c r="J270" s="17" t="n">
        <v>0.53</v>
      </c>
      <c r="K270" s="16">
        <f>ROUND(F270/100*G270*H270*I270/J270,2)</f>
        <v/>
      </c>
      <c r="L270" s="16" t="n">
        <v>3179.95</v>
      </c>
      <c r="M270" s="16">
        <f>L270-K270</f>
        <v/>
      </c>
      <c r="N270" s="15" t="inlineStr">
        <is>
          <t>bind</t>
        </is>
      </c>
      <c r="O270" s="15" t="inlineStr">
        <is>
          <t>bound</t>
        </is>
      </c>
    </row>
    <row r="271">
      <c r="A271" s="3" t="inlineStr">
        <is>
          <t>2025-11-25</t>
        </is>
      </c>
      <c r="B271" s="3" t="inlineStr">
        <is>
          <t>9685c23e-d476-5dd1-b6d6-46be40c8b951</t>
        </is>
      </c>
      <c r="C271" s="3" t="inlineStr">
        <is>
          <t>NV</t>
        </is>
      </c>
      <c r="D271" s="3" t="inlineStr">
        <is>
          <t>2023 Porsche 911 Turbo S</t>
        </is>
      </c>
      <c r="E271" s="3" t="inlineStr">
        <is>
          <t>01 Luxury Sedan/SUV</t>
        </is>
      </c>
      <c r="F271" s="13" t="n">
        <v>205000</v>
      </c>
      <c r="G271" s="14" t="n">
        <v>0.92</v>
      </c>
      <c r="H271" s="14" t="n">
        <v>1.17</v>
      </c>
      <c r="I271" s="14" t="n">
        <v>0.9194</v>
      </c>
      <c r="J271" s="14" t="n">
        <v>0.53</v>
      </c>
      <c r="K271" s="13">
        <f>ROUND(F271/100*G271*H271*I271/J271,2)</f>
        <v/>
      </c>
      <c r="L271" s="13" t="n">
        <v>3827.86</v>
      </c>
      <c r="M271" s="13">
        <f>L271-K271</f>
        <v/>
      </c>
      <c r="N271" s="3" t="inlineStr">
        <is>
          <t>bind</t>
        </is>
      </c>
      <c r="O271" s="3" t="inlineStr">
        <is>
          <t>bound</t>
        </is>
      </c>
    </row>
    <row r="272">
      <c r="A272" s="15" t="inlineStr">
        <is>
          <t>2025-11-01</t>
        </is>
      </c>
      <c r="B272" s="15" t="inlineStr">
        <is>
          <t>56a4acc3-f7de-5e1b-afac-f18cfdfb8501</t>
        </is>
      </c>
      <c r="C272" s="15" t="inlineStr">
        <is>
          <t>MA</t>
        </is>
      </c>
      <c r="D272" s="15" t="inlineStr">
        <is>
          <t>1956 Ferrari SF90 Stradale</t>
        </is>
      </c>
      <c r="E272" s="15" t="inlineStr">
        <is>
          <t>03 Supercar</t>
        </is>
      </c>
      <c r="F272" s="16" t="n">
        <v>575000</v>
      </c>
      <c r="G272" s="17" t="n">
        <v>0.95</v>
      </c>
      <c r="H272" s="17" t="n">
        <v>1.25</v>
      </c>
      <c r="I272" s="17" t="n">
        <v>0.9194</v>
      </c>
      <c r="J272" s="17" t="n">
        <v>0.53</v>
      </c>
      <c r="K272" s="16">
        <f>ROUND(F272/100*G272*H272*I272/J272,2)</f>
        <v/>
      </c>
      <c r="L272" s="16" t="n">
        <v>11844.86</v>
      </c>
      <c r="M272" s="16">
        <f>L272-K272</f>
        <v/>
      </c>
      <c r="N272" s="15" t="inlineStr">
        <is>
          <t>bind</t>
        </is>
      </c>
      <c r="O272" s="15" t="inlineStr">
        <is>
          <t>bound</t>
        </is>
      </c>
    </row>
    <row r="273">
      <c r="A273" s="3" t="inlineStr">
        <is>
          <t>2025-11-10</t>
        </is>
      </c>
      <c r="B273" s="3" t="inlineStr">
        <is>
          <t>84fdfa5b-4439-50e7-9ec3-06d125342ec8</t>
        </is>
      </c>
      <c r="C273" s="3" t="inlineStr">
        <is>
          <t>OR</t>
        </is>
      </c>
      <c r="D273" s="3" t="inlineStr">
        <is>
          <t>1956 Lamborghini Huracan EVO</t>
        </is>
      </c>
      <c r="E273" s="3" t="inlineStr">
        <is>
          <t>03 Supercar</t>
        </is>
      </c>
      <c r="F273" s="13" t="n">
        <v>1535000</v>
      </c>
      <c r="G273" s="14" t="n">
        <v>0.8</v>
      </c>
      <c r="H273" s="14" t="n">
        <v>1.13</v>
      </c>
      <c r="I273" s="14" t="n">
        <v>0.9194</v>
      </c>
      <c r="J273" s="14" t="n">
        <v>0.53</v>
      </c>
      <c r="K273" s="13">
        <f>ROUND(F273/100*G273*H273*I273/J273,2)</f>
        <v/>
      </c>
      <c r="L273" s="13" t="n">
        <v>24071.63</v>
      </c>
      <c r="M273" s="13">
        <f>L273-K273</f>
        <v/>
      </c>
      <c r="N273" s="3" t="inlineStr">
        <is>
          <t>bind</t>
        </is>
      </c>
      <c r="O273" s="3" t="inlineStr">
        <is>
          <t>bound</t>
        </is>
      </c>
    </row>
    <row r="274">
      <c r="A274" s="15" t="inlineStr">
        <is>
          <t>2025-11-25</t>
        </is>
      </c>
      <c r="B274" s="15" t="inlineStr">
        <is>
          <t>3d4db581-48c8-5b64-8a34-e12033e317dc</t>
        </is>
      </c>
      <c r="C274" s="15" t="inlineStr">
        <is>
          <t>NV</t>
        </is>
      </c>
      <c r="D274" s="15" t="inlineStr">
        <is>
          <t>2014 Lamborghini Huracan EVO</t>
        </is>
      </c>
      <c r="E274" s="15" t="inlineStr">
        <is>
          <t>03 Supercar</t>
        </is>
      </c>
      <c r="F274" s="16" t="n">
        <v>1605000</v>
      </c>
      <c r="G274" s="17" t="n">
        <v>0.8</v>
      </c>
      <c r="H274" s="17" t="n">
        <v>1.17</v>
      </c>
      <c r="I274" s="17" t="n">
        <v>0.9194</v>
      </c>
      <c r="J274" s="17" t="n">
        <v>0.53</v>
      </c>
      <c r="K274" s="16">
        <f>ROUND(F274/100*G274*H274*I274/J274,2)</f>
        <v/>
      </c>
      <c r="L274" s="16" t="n">
        <v>26060.31</v>
      </c>
      <c r="M274" s="16">
        <f>L274-K274</f>
        <v/>
      </c>
      <c r="N274" s="15" t="inlineStr">
        <is>
          <t>decline</t>
        </is>
      </c>
      <c r="O274" s="15" t="inlineStr">
        <is>
          <t>indicative</t>
        </is>
      </c>
    </row>
    <row r="275">
      <c r="A275" s="3" t="inlineStr">
        <is>
          <t>2025-11-07</t>
        </is>
      </c>
      <c r="B275" s="3" t="inlineStr">
        <is>
          <t>93d90547-f0c1-590c-b042-901abff48c77</t>
        </is>
      </c>
      <c r="C275" s="3" t="inlineStr">
        <is>
          <t>AL</t>
        </is>
      </c>
      <c r="D275" s="3" t="inlineStr">
        <is>
          <t>1984 BMW M8 Competition</t>
        </is>
      </c>
      <c r="E275" s="3" t="inlineStr">
        <is>
          <t>01 Luxury Sedan/SUV</t>
        </is>
      </c>
      <c r="F275" s="13" t="n">
        <v>470000</v>
      </c>
      <c r="G275" s="14" t="n">
        <v>0.75</v>
      </c>
      <c r="H275" s="14" t="n">
        <v>1.27</v>
      </c>
      <c r="I275" s="14" t="n">
        <v>0.9194</v>
      </c>
      <c r="J275" s="14" t="n">
        <v>0.53</v>
      </c>
      <c r="K275" s="13">
        <f>ROUND(F275/100*G275*H275*I275/J275,2)</f>
        <v/>
      </c>
      <c r="L275" s="13" t="n">
        <v>7765.9</v>
      </c>
      <c r="M275" s="13">
        <f>L275-K275</f>
        <v/>
      </c>
      <c r="N275" s="3" t="inlineStr">
        <is>
          <t>bind</t>
        </is>
      </c>
      <c r="O275" s="3" t="inlineStr">
        <is>
          <t>bound</t>
        </is>
      </c>
    </row>
    <row r="276">
      <c r="A276" s="15" t="inlineStr">
        <is>
          <t>2025-11-22</t>
        </is>
      </c>
      <c r="B276" s="15" t="inlineStr">
        <is>
          <t>cb6b60e8-26e7-5691-ad55-f83ed8d66d62</t>
        </is>
      </c>
      <c r="C276" s="15" t="inlineStr">
        <is>
          <t>FL</t>
        </is>
      </c>
      <c r="D276" s="15" t="inlineStr">
        <is>
          <t>1956 Lamborghini Huracan EVO</t>
        </is>
      </c>
      <c r="E276" s="15" t="inlineStr">
        <is>
          <t>03 Supercar</t>
        </is>
      </c>
      <c r="F276" s="16" t="n">
        <v>1085000</v>
      </c>
      <c r="G276" s="17" t="n">
        <v>0.8</v>
      </c>
      <c r="H276" s="17" t="n">
        <v>1.42</v>
      </c>
      <c r="I276" s="17" t="n">
        <v>0.9194</v>
      </c>
      <c r="J276" s="17" t="n">
        <v>0.53</v>
      </c>
      <c r="K276" s="16">
        <f>ROUND(F276/100*G276*H276*I276/J276,2)</f>
        <v/>
      </c>
      <c r="L276" s="16" t="n">
        <v>21381.43</v>
      </c>
      <c r="M276" s="16">
        <f>L276-K276</f>
        <v/>
      </c>
      <c r="N276" s="15" t="inlineStr">
        <is>
          <t>bind</t>
        </is>
      </c>
      <c r="O276" s="15" t="inlineStr">
        <is>
          <t>bound</t>
        </is>
      </c>
    </row>
    <row r="277">
      <c r="A277" s="3" t="inlineStr">
        <is>
          <t>2025-11-04</t>
        </is>
      </c>
      <c r="B277" s="3" t="inlineStr">
        <is>
          <t>2a0b39aa-a5d5-59ed-8432-24473f859b26</t>
        </is>
      </c>
      <c r="C277" s="3" t="inlineStr">
        <is>
          <t>CA</t>
        </is>
      </c>
      <c r="D277" s="3" t="inlineStr">
        <is>
          <t>2008 Maserati GranTurismo</t>
        </is>
      </c>
      <c r="E277" s="3" t="inlineStr">
        <is>
          <t>01 Luxury Sedan/SUV</t>
        </is>
      </c>
      <c r="F277" s="13" t="n">
        <v>340000</v>
      </c>
      <c r="G277" s="14" t="n">
        <v>0.75</v>
      </c>
      <c r="H277" s="14" t="n">
        <v>1.35</v>
      </c>
      <c r="I277" s="14" t="n">
        <v>0.9194</v>
      </c>
      <c r="J277" s="14" t="n">
        <v>0.53</v>
      </c>
      <c r="K277" s="13">
        <f>ROUND(F277/100*G277*H277*I277/J277,2)</f>
        <v/>
      </c>
      <c r="L277" s="13" t="n">
        <v>5971.76</v>
      </c>
      <c r="M277" s="13">
        <f>L277-K277</f>
        <v/>
      </c>
      <c r="N277" s="3" t="inlineStr">
        <is>
          <t>decline</t>
        </is>
      </c>
      <c r="O277" s="3" t="inlineStr">
        <is>
          <t>indicative</t>
        </is>
      </c>
    </row>
    <row r="278">
      <c r="A278" s="15" t="inlineStr">
        <is>
          <t>2025-11-27</t>
        </is>
      </c>
      <c r="B278" s="15" t="inlineStr">
        <is>
          <t>8e50332e-5bbf-5c79-9f7a-46e010f34ec8</t>
        </is>
      </c>
      <c r="C278" s="15" t="inlineStr">
        <is>
          <t>DE</t>
        </is>
      </c>
      <c r="D278" s="15" t="inlineStr">
        <is>
          <t>2003 Maserati GranTurismo</t>
        </is>
      </c>
      <c r="E278" s="15" t="inlineStr">
        <is>
          <t>01 Luxury Sedan/SUV</t>
        </is>
      </c>
      <c r="F278" s="16" t="n">
        <v>485000</v>
      </c>
      <c r="G278" s="17" t="n">
        <v>0.75</v>
      </c>
      <c r="H278" s="17" t="n">
        <v>1.25</v>
      </c>
      <c r="I278" s="17" t="n">
        <v>0.9194</v>
      </c>
      <c r="J278" s="17" t="n">
        <v>0.53</v>
      </c>
      <c r="K278" s="16">
        <f>ROUND(F278/100*G278*H278*I278/J278,2)</f>
        <v/>
      </c>
      <c r="L278" s="16" t="n">
        <v>7887.54</v>
      </c>
      <c r="M278" s="16">
        <f>L278-K278</f>
        <v/>
      </c>
      <c r="N278" s="15" t="inlineStr">
        <is>
          <t>decline</t>
        </is>
      </c>
      <c r="O278" s="15" t="inlineStr">
        <is>
          <t>indicative</t>
        </is>
      </c>
    </row>
    <row r="279">
      <c r="A279" s="3" t="inlineStr">
        <is>
          <t>2025-11-27</t>
        </is>
      </c>
      <c r="B279" s="3" t="inlineStr">
        <is>
          <t>35b12f51-6d9a-5ff1-93de-7825773b8cda</t>
        </is>
      </c>
      <c r="C279" s="3" t="inlineStr">
        <is>
          <t>OH</t>
        </is>
      </c>
      <c r="D279" s="3" t="inlineStr">
        <is>
          <t>1967 BMW M8 Competition</t>
        </is>
      </c>
      <c r="E279" s="3" t="inlineStr">
        <is>
          <t>01 Luxury Sedan/SUV</t>
        </is>
      </c>
      <c r="F279" s="13" t="n">
        <v>340000</v>
      </c>
      <c r="G279" s="14" t="n">
        <v>0.75</v>
      </c>
      <c r="H279" s="14" t="n">
        <v>1.39</v>
      </c>
      <c r="I279" s="14" t="n">
        <v>0.9194</v>
      </c>
      <c r="J279" s="14" t="n">
        <v>0.53</v>
      </c>
      <c r="K279" s="13">
        <f>ROUND(F279/100*G279*H279*I279/J279,2)</f>
        <v/>
      </c>
      <c r="L279" s="13" t="n">
        <v>6148.71</v>
      </c>
      <c r="M279" s="13">
        <f>L279-K279</f>
        <v/>
      </c>
      <c r="N279" s="3" t="inlineStr">
        <is>
          <t>bind</t>
        </is>
      </c>
      <c r="O279" s="3" t="inlineStr">
        <is>
          <t>bound</t>
        </is>
      </c>
    </row>
    <row r="280">
      <c r="A280" s="15" t="inlineStr">
        <is>
          <t>2025-11-22</t>
        </is>
      </c>
      <c r="B280" s="15" t="inlineStr">
        <is>
          <t>8692972c-86c5-580a-8aff-fb82ecfd9659</t>
        </is>
      </c>
      <c r="C280" s="15" t="inlineStr">
        <is>
          <t>AR</t>
        </is>
      </c>
      <c r="D280" s="15" t="inlineStr">
        <is>
          <t>2002 Porsche 911 Turbo S</t>
        </is>
      </c>
      <c r="E280" s="15" t="inlineStr">
        <is>
          <t>01 Luxury Sedan/SUV</t>
        </is>
      </c>
      <c r="F280" s="16" t="n">
        <v>920000</v>
      </c>
      <c r="G280" s="17" t="n">
        <v>0.65</v>
      </c>
      <c r="H280" s="17" t="n">
        <v>1.38</v>
      </c>
      <c r="I280" s="17" t="n">
        <v>0.9194</v>
      </c>
      <c r="J280" s="17" t="n">
        <v>0.53</v>
      </c>
      <c r="K280" s="16">
        <f>ROUND(F280/100*G280*H280*I280/J280,2)</f>
        <v/>
      </c>
      <c r="L280" s="16" t="n">
        <v>14315.58</v>
      </c>
      <c r="M280" s="16">
        <f>L280-K280</f>
        <v/>
      </c>
      <c r="N280" s="15" t="inlineStr">
        <is>
          <t>bind</t>
        </is>
      </c>
      <c r="O280" s="15" t="inlineStr">
        <is>
          <t>bound</t>
        </is>
      </c>
    </row>
    <row r="281">
      <c r="A281" s="3" t="inlineStr">
        <is>
          <t>2025-11-24</t>
        </is>
      </c>
      <c r="B281" s="3" t="inlineStr">
        <is>
          <t>acdd40b5-e746-59cb-a772-39ad9640ba54</t>
        </is>
      </c>
      <c r="C281" s="3" t="inlineStr">
        <is>
          <t>MI</t>
        </is>
      </c>
      <c r="D281" s="3" t="inlineStr">
        <is>
          <t>1972 Maserati GranTurismo</t>
        </is>
      </c>
      <c r="E281" s="3" t="inlineStr">
        <is>
          <t>01 Luxury Sedan/SUV</t>
        </is>
      </c>
      <c r="F281" s="13" t="n">
        <v>470000</v>
      </c>
      <c r="G281" s="14" t="n">
        <v>0.75</v>
      </c>
      <c r="H281" s="14" t="n">
        <v>1.55</v>
      </c>
      <c r="I281" s="14" t="n">
        <v>0.9194</v>
      </c>
      <c r="J281" s="14" t="n">
        <v>0.53</v>
      </c>
      <c r="K281" s="13">
        <f>ROUND(F281/100*G281*H281*I281/J281,2)</f>
        <v/>
      </c>
      <c r="L281" s="13" t="n">
        <v>9478.059999999999</v>
      </c>
      <c r="M281" s="13">
        <f>L281-K281</f>
        <v/>
      </c>
      <c r="N281" s="3" t="inlineStr">
        <is>
          <t>bind</t>
        </is>
      </c>
      <c r="O281" s="3" t="inlineStr">
        <is>
          <t>bound</t>
        </is>
      </c>
    </row>
    <row r="282">
      <c r="A282" s="15" t="inlineStr">
        <is>
          <t>2025-11-13</t>
        </is>
      </c>
      <c r="B282" s="15" t="inlineStr">
        <is>
          <t>e93df5e5-edfb-5e51-9855-3f1a982f8485</t>
        </is>
      </c>
      <c r="C282" s="15" t="inlineStr">
        <is>
          <t>MD</t>
        </is>
      </c>
      <c r="D282" s="15" t="inlineStr">
        <is>
          <t>1992 Porsche 911 Turbo S</t>
        </is>
      </c>
      <c r="E282" s="15" t="inlineStr">
        <is>
          <t>01 Luxury Sedan/SUV</t>
        </is>
      </c>
      <c r="F282" s="16" t="n">
        <v>410000</v>
      </c>
      <c r="G282" s="17" t="n">
        <v>0.75</v>
      </c>
      <c r="H282" s="17" t="n">
        <v>0.95</v>
      </c>
      <c r="I282" s="17" t="n">
        <v>0.9194</v>
      </c>
      <c r="J282" s="17" t="n">
        <v>0.53</v>
      </c>
      <c r="K282" s="16">
        <f>ROUND(F282/100*G282*H282*I282/J282,2)</f>
        <v/>
      </c>
      <c r="L282" s="16" t="n">
        <v>5067.54</v>
      </c>
      <c r="M282" s="16">
        <f>L282-K282</f>
        <v/>
      </c>
      <c r="N282" s="15" t="inlineStr">
        <is>
          <t>bind</t>
        </is>
      </c>
      <c r="O282" s="15" t="inlineStr">
        <is>
          <t>bound</t>
        </is>
      </c>
    </row>
    <row r="283">
      <c r="A283" s="3" t="inlineStr">
        <is>
          <t>2025-11-10</t>
        </is>
      </c>
      <c r="B283" s="3" t="inlineStr">
        <is>
          <t>cded0e3c-2b54-5670-b075-4e6dfd1e3e02</t>
        </is>
      </c>
      <c r="C283" s="3" t="inlineStr">
        <is>
          <t>GA</t>
        </is>
      </c>
      <c r="D283" s="3" t="inlineStr">
        <is>
          <t>2003 Singer 911 Reimagined</t>
        </is>
      </c>
      <c r="E283" s="3" t="inlineStr">
        <is>
          <t>11 Restomod/Coachbuilt</t>
        </is>
      </c>
      <c r="F283" s="13" t="n">
        <v>645000</v>
      </c>
      <c r="G283" s="14" t="n">
        <v>0.78</v>
      </c>
      <c r="H283" s="14" t="n">
        <v>1.12</v>
      </c>
      <c r="I283" s="14" t="n">
        <v>0.9194</v>
      </c>
      <c r="J283" s="14" t="n">
        <v>0.53</v>
      </c>
      <c r="K283" s="13">
        <f>ROUND(F283/100*G283*H283*I283/J283,2)</f>
        <v/>
      </c>
      <c r="L283" s="13" t="n">
        <v>9774.65</v>
      </c>
      <c r="M283" s="13">
        <f>L283-K283</f>
        <v/>
      </c>
      <c r="N283" s="3" t="inlineStr">
        <is>
          <t>decline</t>
        </is>
      </c>
      <c r="O283" s="3" t="inlineStr">
        <is>
          <t>indicative</t>
        </is>
      </c>
    </row>
    <row r="284">
      <c r="A284" s="15" t="inlineStr">
        <is>
          <t>2025-11-29</t>
        </is>
      </c>
      <c r="B284" s="15" t="inlineStr">
        <is>
          <t>04088c85-e12e-5931-93a3-29c58c41fc80</t>
        </is>
      </c>
      <c r="C284" s="15" t="inlineStr">
        <is>
          <t>NY</t>
        </is>
      </c>
      <c r="D284" s="15" t="inlineStr">
        <is>
          <t>1996 Aston Martin DB12</t>
        </is>
      </c>
      <c r="E284" s="15" t="inlineStr">
        <is>
          <t>01 Luxury Sedan/SUV</t>
        </is>
      </c>
      <c r="F284" s="16" t="n">
        <v>1130000</v>
      </c>
      <c r="G284" s="17" t="n">
        <v>0.55</v>
      </c>
      <c r="H284" s="17" t="n">
        <v>1.28</v>
      </c>
      <c r="I284" s="17" t="n">
        <v>0.9194</v>
      </c>
      <c r="J284" s="17" t="n">
        <v>0.53</v>
      </c>
      <c r="K284" s="16">
        <f>ROUND(F284/100*G284*H284*I284/J284,2)</f>
        <v/>
      </c>
      <c r="L284" s="16" t="n">
        <v>13800.02</v>
      </c>
      <c r="M284" s="16">
        <f>L284-K284</f>
        <v/>
      </c>
      <c r="N284" s="15" t="inlineStr">
        <is>
          <t>bind</t>
        </is>
      </c>
      <c r="O284" s="15" t="inlineStr">
        <is>
          <t>bound</t>
        </is>
      </c>
    </row>
    <row r="285">
      <c r="A285" s="3" t="inlineStr">
        <is>
          <t>2025-11-29</t>
        </is>
      </c>
      <c r="B285" s="3" t="inlineStr">
        <is>
          <t>ed56723d-d4a9-56e0-b84e-b9a9026dd261</t>
        </is>
      </c>
      <c r="C285" s="3" t="inlineStr">
        <is>
          <t>RI</t>
        </is>
      </c>
      <c r="D285" s="3" t="inlineStr">
        <is>
          <t>2002 Jaguar E-Type Series 1</t>
        </is>
      </c>
      <c r="E285" s="3" t="inlineStr">
        <is>
          <t>07 Post-War Classic (1946-1972)</t>
        </is>
      </c>
      <c r="F285" s="13" t="n">
        <v>815000</v>
      </c>
      <c r="G285" s="14" t="n">
        <v>0.43</v>
      </c>
      <c r="H285" s="14" t="n">
        <v>1.37</v>
      </c>
      <c r="I285" s="14" t="n">
        <v>0.9194</v>
      </c>
      <c r="J285" s="14" t="n">
        <v>0.53</v>
      </c>
      <c r="K285" s="13">
        <f>ROUND(F285/100*G285*H285*I285/J285,2)</f>
        <v/>
      </c>
      <c r="L285" s="13" t="n">
        <v>8328.66</v>
      </c>
      <c r="M285" s="13">
        <f>L285-K285</f>
        <v/>
      </c>
      <c r="N285" s="3" t="inlineStr">
        <is>
          <t>bind</t>
        </is>
      </c>
      <c r="O285" s="3" t="inlineStr">
        <is>
          <t>bound</t>
        </is>
      </c>
    </row>
    <row r="286">
      <c r="A286" s="15" t="inlineStr">
        <is>
          <t>2025-11-21</t>
        </is>
      </c>
      <c r="B286" s="15" t="inlineStr">
        <is>
          <t>6b7929cf-7425-545b-8ccd-1630644b7971</t>
        </is>
      </c>
      <c r="C286" s="15" t="inlineStr">
        <is>
          <t>RI</t>
        </is>
      </c>
      <c r="D286" s="15" t="inlineStr">
        <is>
          <t>1987 Ferrari 296 GTB</t>
        </is>
      </c>
      <c r="E286" s="15" t="inlineStr">
        <is>
          <t>03 Supercar</t>
        </is>
      </c>
      <c r="F286" s="16" t="n">
        <v>440000</v>
      </c>
      <c r="G286" s="17" t="n">
        <v>1.15</v>
      </c>
      <c r="H286" s="17" t="n">
        <v>1.37</v>
      </c>
      <c r="I286" s="17" t="n">
        <v>0.9194</v>
      </c>
      <c r="J286" s="17" t="n">
        <v>0.53</v>
      </c>
      <c r="K286" s="16">
        <f>ROUND(F286/100*G286*H286*I286/J286,2)</f>
        <v/>
      </c>
      <c r="L286" s="16" t="n">
        <v>12025.4</v>
      </c>
      <c r="M286" s="16">
        <f>L286-K286</f>
        <v/>
      </c>
      <c r="N286" s="15" t="inlineStr">
        <is>
          <t>bind</t>
        </is>
      </c>
      <c r="O286" s="15" t="inlineStr">
        <is>
          <t>bound</t>
        </is>
      </c>
    </row>
    <row r="287">
      <c r="A287" s="3" t="inlineStr">
        <is>
          <t>2025-11-08</t>
        </is>
      </c>
      <c r="B287" s="3" t="inlineStr">
        <is>
          <t>4601a1e1-aebc-5990-964e-0eb05b00c3fb</t>
        </is>
      </c>
      <c r="C287" s="3" t="inlineStr">
        <is>
          <t>OR</t>
        </is>
      </c>
      <c r="D287" s="3" t="inlineStr">
        <is>
          <t>1984 BMW M8 Competition</t>
        </is>
      </c>
      <c r="E287" s="3" t="inlineStr">
        <is>
          <t>01 Luxury Sedan/SUV</t>
        </is>
      </c>
      <c r="F287" s="13" t="n">
        <v>475000</v>
      </c>
      <c r="G287" s="14" t="n">
        <v>0.75</v>
      </c>
      <c r="H287" s="14" t="n">
        <v>1.13</v>
      </c>
      <c r="I287" s="14" t="n">
        <v>0.9194</v>
      </c>
      <c r="J287" s="14" t="n">
        <v>0.53</v>
      </c>
      <c r="K287" s="13">
        <f>ROUND(F287/100*G287*H287*I287/J287,2)</f>
        <v/>
      </c>
      <c r="L287" s="13" t="n">
        <v>6983.32</v>
      </c>
      <c r="M287" s="13">
        <f>L287-K287</f>
        <v/>
      </c>
      <c r="N287" s="3" t="inlineStr">
        <is>
          <t>bind</t>
        </is>
      </c>
      <c r="O287" s="3" t="inlineStr">
        <is>
          <t>bound</t>
        </is>
      </c>
    </row>
    <row r="288">
      <c r="A288" s="15" t="inlineStr">
        <is>
          <t>2025-11-04</t>
        </is>
      </c>
      <c r="B288" s="15" t="inlineStr">
        <is>
          <t>490ac3e4-a0b5-5ed6-9533-d58ab203269a</t>
        </is>
      </c>
      <c r="C288" s="15" t="inlineStr">
        <is>
          <t>FL</t>
        </is>
      </c>
      <c r="D288" s="15" t="inlineStr">
        <is>
          <t>2004 McLaren 750S</t>
        </is>
      </c>
      <c r="E288" s="15" t="inlineStr">
        <is>
          <t>03 Supercar</t>
        </is>
      </c>
      <c r="F288" s="16" t="n">
        <v>1950000</v>
      </c>
      <c r="G288" s="17" t="n">
        <v>0.8</v>
      </c>
      <c r="H288" s="17" t="n">
        <v>1.42</v>
      </c>
      <c r="I288" s="17" t="n">
        <v>0.9194</v>
      </c>
      <c r="J288" s="17" t="n">
        <v>0.53</v>
      </c>
      <c r="K288" s="16">
        <f>ROUND(F288/100*G288*H288*I288/J288,2)</f>
        <v/>
      </c>
      <c r="L288" s="16" t="n">
        <v>38427.45</v>
      </c>
      <c r="M288" s="16">
        <f>L288-K288</f>
        <v/>
      </c>
      <c r="N288" s="15" t="inlineStr">
        <is>
          <t>bind</t>
        </is>
      </c>
      <c r="O288" s="15" t="inlineStr">
        <is>
          <t>bound</t>
        </is>
      </c>
    </row>
    <row r="289">
      <c r="A289" s="3" t="inlineStr">
        <is>
          <t>2025-11-01</t>
        </is>
      </c>
      <c r="B289" s="3" t="inlineStr">
        <is>
          <t>31bf7f52-13ed-54e2-9078-759a19889913</t>
        </is>
      </c>
      <c r="C289" s="3" t="inlineStr">
        <is>
          <t>HI</t>
        </is>
      </c>
      <c r="D289" s="3" t="inlineStr">
        <is>
          <t>2015 Lamborghini Huracan EVO</t>
        </is>
      </c>
      <c r="E289" s="3" t="inlineStr">
        <is>
          <t>03 Supercar</t>
        </is>
      </c>
      <c r="F289" s="13" t="n">
        <v>805000</v>
      </c>
      <c r="G289" s="14" t="n">
        <v>0.95</v>
      </c>
      <c r="H289" s="14" t="n">
        <v>1.3</v>
      </c>
      <c r="I289" s="14" t="n">
        <v>0.9194</v>
      </c>
      <c r="J289" s="14" t="n">
        <v>0.53</v>
      </c>
      <c r="K289" s="13">
        <f>ROUND(F289/100*G289*H289*I289/J289,2)</f>
        <v/>
      </c>
      <c r="L289" s="13" t="n">
        <v>17246.12</v>
      </c>
      <c r="M289" s="13">
        <f>L289-K289</f>
        <v/>
      </c>
      <c r="N289" s="3" t="inlineStr">
        <is>
          <t>bind</t>
        </is>
      </c>
      <c r="O289" s="3" t="inlineStr">
        <is>
          <t>bound</t>
        </is>
      </c>
    </row>
    <row r="290">
      <c r="A290" s="15" t="inlineStr">
        <is>
          <t>2025-11-27</t>
        </is>
      </c>
      <c r="B290" s="15" t="inlineStr">
        <is>
          <t>0a254726-3d7c-558c-8736-bb3afb463cd5</t>
        </is>
      </c>
      <c r="C290" s="15" t="inlineStr">
        <is>
          <t>FL</t>
        </is>
      </c>
      <c r="D290" s="15" t="inlineStr">
        <is>
          <t>1975 Ferrari 296 GTB</t>
        </is>
      </c>
      <c r="E290" s="15" t="inlineStr">
        <is>
          <t>03 Supercar</t>
        </is>
      </c>
      <c r="F290" s="16" t="n">
        <v>705000</v>
      </c>
      <c r="G290" s="17" t="n">
        <v>0.95</v>
      </c>
      <c r="H290" s="17" t="n">
        <v>1.42</v>
      </c>
      <c r="I290" s="17" t="n">
        <v>0.9194</v>
      </c>
      <c r="J290" s="17" t="n">
        <v>0.53</v>
      </c>
      <c r="K290" s="16">
        <f>ROUND(F290/100*G290*H290*I290/J290,2)</f>
        <v/>
      </c>
      <c r="L290" s="16" t="n">
        <v>16497.94</v>
      </c>
      <c r="M290" s="16">
        <f>L290-K290</f>
        <v/>
      </c>
      <c r="N290" s="15" t="inlineStr">
        <is>
          <t>bind</t>
        </is>
      </c>
      <c r="O290" s="15" t="inlineStr">
        <is>
          <t>bound</t>
        </is>
      </c>
    </row>
    <row r="291">
      <c r="A291" s="3" t="inlineStr">
        <is>
          <t>2025-11-22</t>
        </is>
      </c>
      <c r="B291" s="3" t="inlineStr">
        <is>
          <t>b281d589-8556-5bb6-8d68-6f9bdffac18e</t>
        </is>
      </c>
      <c r="C291" s="3" t="inlineStr">
        <is>
          <t>RI</t>
        </is>
      </c>
      <c r="D291" s="3" t="inlineStr">
        <is>
          <t>1976 BMW M8 Competition</t>
        </is>
      </c>
      <c r="E291" s="3" t="inlineStr">
        <is>
          <t>01 Luxury Sedan/SUV</t>
        </is>
      </c>
      <c r="F291" s="13" t="n">
        <v>570000</v>
      </c>
      <c r="G291" s="14" t="n">
        <v>0.65</v>
      </c>
      <c r="H291" s="14" t="n">
        <v>1.37</v>
      </c>
      <c r="I291" s="14" t="n">
        <v>0.9194</v>
      </c>
      <c r="J291" s="14" t="n">
        <v>0.53</v>
      </c>
      <c r="K291" s="13">
        <f>ROUND(F291/100*G291*H291*I291/J291,2)</f>
        <v/>
      </c>
      <c r="L291" s="13" t="n">
        <v>8805.17</v>
      </c>
      <c r="M291" s="13">
        <f>L291-K291</f>
        <v/>
      </c>
      <c r="N291" s="3" t="inlineStr">
        <is>
          <t>bind</t>
        </is>
      </c>
      <c r="O291" s="3" t="inlineStr">
        <is>
          <t>bound</t>
        </is>
      </c>
    </row>
    <row r="292">
      <c r="A292" s="15" t="inlineStr">
        <is>
          <t>2025-11-07</t>
        </is>
      </c>
      <c r="B292" s="15" t="inlineStr">
        <is>
          <t>1c4b29ec-1646-57f9-9f32-2ce7c5550493</t>
        </is>
      </c>
      <c r="C292" s="15" t="inlineStr">
        <is>
          <t>WA</t>
        </is>
      </c>
      <c r="D292" s="15" t="inlineStr">
        <is>
          <t>1964 Maserati GranTurismo</t>
        </is>
      </c>
      <c r="E292" s="15" t="inlineStr">
        <is>
          <t>01 Luxury Sedan/SUV</t>
        </is>
      </c>
      <c r="F292" s="16" t="n">
        <v>845000</v>
      </c>
      <c r="G292" s="17" t="n">
        <v>0.65</v>
      </c>
      <c r="H292" s="17" t="n">
        <v>0.96</v>
      </c>
      <c r="I292" s="17" t="n">
        <v>0.9194</v>
      </c>
      <c r="J292" s="17" t="n">
        <v>0.53</v>
      </c>
      <c r="K292" s="16">
        <f>ROUND(F292/100*G292*H292*I292/J292,2)</f>
        <v/>
      </c>
      <c r="L292" s="16" t="n">
        <v>9146.82</v>
      </c>
      <c r="M292" s="16">
        <f>L292-K292</f>
        <v/>
      </c>
      <c r="N292" s="15" t="inlineStr">
        <is>
          <t>decline</t>
        </is>
      </c>
      <c r="O292" s="15" t="inlineStr">
        <is>
          <t>indicative</t>
        </is>
      </c>
    </row>
    <row r="293">
      <c r="A293" s="3" t="inlineStr">
        <is>
          <t>2025-11-15</t>
        </is>
      </c>
      <c r="B293" s="3" t="inlineStr">
        <is>
          <t>d72bee41-a9ec-5441-9438-59ee0be72f98</t>
        </is>
      </c>
      <c r="C293" s="3" t="inlineStr">
        <is>
          <t>WV</t>
        </is>
      </c>
      <c r="D293" s="3" t="inlineStr">
        <is>
          <t>2016 Mercedes-Benz AMG GT</t>
        </is>
      </c>
      <c r="E293" s="3" t="inlineStr">
        <is>
          <t>01 Luxury Sedan/SUV</t>
        </is>
      </c>
      <c r="F293" s="13" t="n">
        <v>190000</v>
      </c>
      <c r="G293" s="14" t="n">
        <v>0.92</v>
      </c>
      <c r="H293" s="14" t="n">
        <v>1.33</v>
      </c>
      <c r="I293" s="14" t="n">
        <v>0.9194</v>
      </c>
      <c r="J293" s="14" t="n">
        <v>0.53</v>
      </c>
      <c r="K293" s="13">
        <f>ROUND(F293/100*G293*H293*I293/J293,2)</f>
        <v/>
      </c>
      <c r="L293" s="13" t="n">
        <v>4032.94</v>
      </c>
      <c r="M293" s="13">
        <f>L293-K293</f>
        <v/>
      </c>
      <c r="N293" s="3" t="inlineStr">
        <is>
          <t>refer</t>
        </is>
      </c>
      <c r="O293" s="3" t="inlineStr">
        <is>
          <t>indicative</t>
        </is>
      </c>
    </row>
    <row r="294">
      <c r="A294" s="15" t="inlineStr">
        <is>
          <t>2025-11-07</t>
        </is>
      </c>
      <c r="B294" s="15" t="inlineStr">
        <is>
          <t>aa788b10-743a-5d53-893f-07d0b3805771</t>
        </is>
      </c>
      <c r="C294" s="15" t="inlineStr">
        <is>
          <t>PA</t>
        </is>
      </c>
      <c r="D294" s="15" t="inlineStr">
        <is>
          <t>2013 Aston Martin DB5</t>
        </is>
      </c>
      <c r="E294" s="15" t="inlineStr">
        <is>
          <t>07 Post-War Classic (1946-1972)</t>
        </is>
      </c>
      <c r="F294" s="16" t="n">
        <v>540000</v>
      </c>
      <c r="G294" s="17" t="n">
        <v>0.43</v>
      </c>
      <c r="H294" s="17" t="n">
        <v>1</v>
      </c>
      <c r="I294" s="17" t="n">
        <v>0.9194</v>
      </c>
      <c r="J294" s="17" t="n">
        <v>0.53</v>
      </c>
      <c r="K294" s="16">
        <f>ROUND(F294/100*G294*H294*I294/J294,2)</f>
        <v/>
      </c>
      <c r="L294" s="16" t="n">
        <v>4028.01</v>
      </c>
      <c r="M294" s="16">
        <f>L294-K294</f>
        <v/>
      </c>
      <c r="N294" s="15" t="inlineStr">
        <is>
          <t>refer</t>
        </is>
      </c>
      <c r="O294" s="15" t="inlineStr">
        <is>
          <t>indicative</t>
        </is>
      </c>
    </row>
    <row r="295">
      <c r="A295" s="3" t="inlineStr">
        <is>
          <t>2025-11-08</t>
        </is>
      </c>
      <c r="B295" s="3" t="inlineStr">
        <is>
          <t>2e02d902-7136-5562-9b95-f9f5dddf1dfa</t>
        </is>
      </c>
      <c r="C295" s="3" t="inlineStr">
        <is>
          <t>WA</t>
        </is>
      </c>
      <c r="D295" s="3" t="inlineStr">
        <is>
          <t>1980 Ringbrothers Mustang</t>
        </is>
      </c>
      <c r="E295" s="3" t="inlineStr">
        <is>
          <t>11 Restomod/Coachbuilt</t>
        </is>
      </c>
      <c r="F295" s="13" t="n">
        <v>840000</v>
      </c>
      <c r="G295" s="14" t="n">
        <v>0.78</v>
      </c>
      <c r="H295" s="14" t="n">
        <v>0.96</v>
      </c>
      <c r="I295" s="14" t="n">
        <v>0.9194</v>
      </c>
      <c r="J295" s="14" t="n">
        <v>0.53</v>
      </c>
      <c r="K295" s="13">
        <f>ROUND(F295/100*G295*H295*I295/J295,2)</f>
        <v/>
      </c>
      <c r="L295" s="13" t="n">
        <v>10911.23</v>
      </c>
      <c r="M295" s="13">
        <f>L295-K295</f>
        <v/>
      </c>
      <c r="N295" s="3" t="inlineStr">
        <is>
          <t>bind</t>
        </is>
      </c>
      <c r="O295" s="3" t="inlineStr">
        <is>
          <t>bound</t>
        </is>
      </c>
    </row>
    <row r="296">
      <c r="A296" s="15" t="inlineStr">
        <is>
          <t>2025-11-09</t>
        </is>
      </c>
      <c r="B296" s="15" t="inlineStr">
        <is>
          <t>b54396df-4a5c-5970-8fb1-a5fa37f3a959</t>
        </is>
      </c>
      <c r="C296" s="15" t="inlineStr">
        <is>
          <t>AZ</t>
        </is>
      </c>
      <c r="D296" s="15" t="inlineStr">
        <is>
          <t>1989 Mercedes-Benz AMG GT</t>
        </is>
      </c>
      <c r="E296" s="15" t="inlineStr">
        <is>
          <t>01 Luxury Sedan/SUV</t>
        </is>
      </c>
      <c r="F296" s="16" t="n">
        <v>725000</v>
      </c>
      <c r="G296" s="17" t="n">
        <v>0.65</v>
      </c>
      <c r="H296" s="17" t="n">
        <v>1.01</v>
      </c>
      <c r="I296" s="17" t="n">
        <v>0.9194</v>
      </c>
      <c r="J296" s="17" t="n">
        <v>0.53</v>
      </c>
      <c r="K296" s="16">
        <f>ROUND(F296/100*G296*H296*I296/J296,2)</f>
        <v/>
      </c>
      <c r="L296" s="16" t="n">
        <v>8256.6</v>
      </c>
      <c r="M296" s="16">
        <f>L296-K296</f>
        <v/>
      </c>
      <c r="N296" s="15" t="inlineStr">
        <is>
          <t>bind</t>
        </is>
      </c>
      <c r="O296" s="15" t="inlineStr">
        <is>
          <t>bound</t>
        </is>
      </c>
    </row>
    <row r="297">
      <c r="A297" s="3" t="inlineStr">
        <is>
          <t>2025-11-30</t>
        </is>
      </c>
      <c r="B297" s="3" t="inlineStr">
        <is>
          <t>33346fef-7609-5c81-8203-1147973f8763</t>
        </is>
      </c>
      <c r="C297" s="3" t="inlineStr">
        <is>
          <t>VT</t>
        </is>
      </c>
      <c r="D297" s="3" t="inlineStr">
        <is>
          <t>1995 McLaren 750S</t>
        </is>
      </c>
      <c r="E297" s="3" t="inlineStr">
        <is>
          <t>03 Supercar</t>
        </is>
      </c>
      <c r="F297" s="13" t="n">
        <v>1105000</v>
      </c>
      <c r="G297" s="14" t="n">
        <v>0.8</v>
      </c>
      <c r="H297" s="14" t="n">
        <v>1.22</v>
      </c>
      <c r="I297" s="14" t="n">
        <v>0.9194</v>
      </c>
      <c r="J297" s="14" t="n">
        <v>0.53</v>
      </c>
      <c r="K297" s="13">
        <f>ROUND(F297/100*G297*H297*I297/J297,2)</f>
        <v/>
      </c>
      <c r="L297" s="13" t="n">
        <v>18708.58</v>
      </c>
      <c r="M297" s="13">
        <f>L297-K297</f>
        <v/>
      </c>
      <c r="N297" s="3" t="inlineStr">
        <is>
          <t>refer</t>
        </is>
      </c>
      <c r="O297" s="3" t="inlineStr">
        <is>
          <t>indicative</t>
        </is>
      </c>
    </row>
    <row r="298">
      <c r="A298" s="15" t="inlineStr">
        <is>
          <t>2025-11-21</t>
        </is>
      </c>
      <c r="B298" s="15" t="inlineStr">
        <is>
          <t>c9624721-b397-555a-ae98-ea66dcb4f79c</t>
        </is>
      </c>
      <c r="C298" s="15" t="inlineStr">
        <is>
          <t>MA</t>
        </is>
      </c>
      <c r="D298" s="15" t="inlineStr">
        <is>
          <t>1963 Bentley 4.5 Litre</t>
        </is>
      </c>
      <c r="E298" s="15" t="inlineStr">
        <is>
          <t>06 Vintage Pre-War (pre-1946)</t>
        </is>
      </c>
      <c r="F298" s="16" t="n">
        <v>490000</v>
      </c>
      <c r="G298" s="17" t="n">
        <v>0.42</v>
      </c>
      <c r="H298" s="17" t="n">
        <v>1.25</v>
      </c>
      <c r="I298" s="17" t="n">
        <v>0.9194</v>
      </c>
      <c r="J298" s="17" t="n">
        <v>0.53</v>
      </c>
      <c r="K298" s="16">
        <f>ROUND(F298/100*G298*H298*I298/J298,2)</f>
        <v/>
      </c>
      <c r="L298" s="16" t="n">
        <v>4462.56</v>
      </c>
      <c r="M298" s="16">
        <f>L298-K298</f>
        <v/>
      </c>
      <c r="N298" s="15" t="inlineStr">
        <is>
          <t>decline</t>
        </is>
      </c>
      <c r="O298" s="15" t="inlineStr">
        <is>
          <t>indicative</t>
        </is>
      </c>
    </row>
    <row r="299">
      <c r="A299" s="3" t="inlineStr">
        <is>
          <t>2025-11-04</t>
        </is>
      </c>
      <c r="B299" s="3" t="inlineStr">
        <is>
          <t>3397610f-1115-5048-86b3-f2fbbd1ee708</t>
        </is>
      </c>
      <c r="C299" s="3" t="inlineStr">
        <is>
          <t>RI</t>
        </is>
      </c>
      <c r="D299" s="3" t="inlineStr">
        <is>
          <t>1957 BMW M8 Competition</t>
        </is>
      </c>
      <c r="E299" s="3" t="inlineStr">
        <is>
          <t>01 Luxury Sedan/SUV</t>
        </is>
      </c>
      <c r="F299" s="13" t="n">
        <v>980000</v>
      </c>
      <c r="G299" s="14" t="n">
        <v>0.65</v>
      </c>
      <c r="H299" s="14" t="n">
        <v>1.37</v>
      </c>
      <c r="I299" s="14" t="n">
        <v>0.9194</v>
      </c>
      <c r="J299" s="14" t="n">
        <v>0.53</v>
      </c>
      <c r="K299" s="13">
        <f>ROUND(F299/100*G299*H299*I299/J299,2)</f>
        <v/>
      </c>
      <c r="L299" s="13" t="n">
        <v>15138.7</v>
      </c>
      <c r="M299" s="13">
        <f>L299-K299</f>
        <v/>
      </c>
      <c r="N299" s="3" t="inlineStr">
        <is>
          <t>bind</t>
        </is>
      </c>
      <c r="O299" s="3" t="inlineStr">
        <is>
          <t>bound</t>
        </is>
      </c>
    </row>
    <row r="300">
      <c r="A300" s="15" t="inlineStr">
        <is>
          <t>2025-11-06</t>
        </is>
      </c>
      <c r="B300" s="15" t="inlineStr">
        <is>
          <t>80d2ba78-2efd-55a2-b2aa-d9bad976d18f</t>
        </is>
      </c>
      <c r="C300" s="15" t="inlineStr">
        <is>
          <t>AL</t>
        </is>
      </c>
      <c r="D300" s="15" t="inlineStr">
        <is>
          <t>1976 Aston Martin DB12</t>
        </is>
      </c>
      <c r="E300" s="15" t="inlineStr">
        <is>
          <t>01 Luxury Sedan/SUV</t>
        </is>
      </c>
      <c r="F300" s="16" t="n">
        <v>435000</v>
      </c>
      <c r="G300" s="17" t="n">
        <v>0.75</v>
      </c>
      <c r="H300" s="17" t="n">
        <v>1.27</v>
      </c>
      <c r="I300" s="17" t="n">
        <v>0.9194</v>
      </c>
      <c r="J300" s="17" t="n">
        <v>0.53</v>
      </c>
      <c r="K300" s="16">
        <f>ROUND(F300/100*G300*H300*I300/J300,2)</f>
        <v/>
      </c>
      <c r="L300" s="16" t="n">
        <v>7187.58</v>
      </c>
      <c r="M300" s="16">
        <f>L300-K300</f>
        <v/>
      </c>
      <c r="N300" s="15" t="inlineStr">
        <is>
          <t>refer</t>
        </is>
      </c>
      <c r="O300" s="15" t="inlineStr">
        <is>
          <t>indicative</t>
        </is>
      </c>
    </row>
    <row r="301">
      <c r="A301" s="3" t="inlineStr">
        <is>
          <t>2025-11-18</t>
        </is>
      </c>
      <c r="B301" s="3" t="inlineStr">
        <is>
          <t>9bc1fc3a-f698-56cf-bc41-6e9e3cc049f8</t>
        </is>
      </c>
      <c r="C301" s="3" t="inlineStr">
        <is>
          <t>NY</t>
        </is>
      </c>
      <c r="D301" s="3" t="inlineStr">
        <is>
          <t>2023 Porsche 911 Turbo S</t>
        </is>
      </c>
      <c r="E301" s="3" t="inlineStr">
        <is>
          <t>01 Luxury Sedan/SUV</t>
        </is>
      </c>
      <c r="F301" s="13" t="n">
        <v>335000</v>
      </c>
      <c r="G301" s="14" t="n">
        <v>0.75</v>
      </c>
      <c r="H301" s="14" t="n">
        <v>1.28</v>
      </c>
      <c r="I301" s="14" t="n">
        <v>0.9194</v>
      </c>
      <c r="J301" s="14" t="n">
        <v>0.53</v>
      </c>
      <c r="K301" s="13">
        <f>ROUND(F301/100*G301*H301*I301/J301,2)</f>
        <v/>
      </c>
      <c r="L301" s="13" t="n">
        <v>5578.85</v>
      </c>
      <c r="M301" s="13">
        <f>L301-K301</f>
        <v/>
      </c>
      <c r="N301" s="3" t="inlineStr">
        <is>
          <t>bind</t>
        </is>
      </c>
      <c r="O301" s="3" t="inlineStr">
        <is>
          <t>bound</t>
        </is>
      </c>
    </row>
    <row r="302">
      <c r="A302" s="15" t="inlineStr">
        <is>
          <t>2025-11-20</t>
        </is>
      </c>
      <c r="B302" s="15" t="inlineStr">
        <is>
          <t>1e9de4dd-e4dd-54db-88e5-f8579a160635</t>
        </is>
      </c>
      <c r="C302" s="15" t="inlineStr">
        <is>
          <t>KS</t>
        </is>
      </c>
      <c r="D302" s="15" t="inlineStr">
        <is>
          <t>1961 BMW M8 Competition</t>
        </is>
      </c>
      <c r="E302" s="15" t="inlineStr">
        <is>
          <t>01 Luxury Sedan/SUV</t>
        </is>
      </c>
      <c r="F302" s="16" t="n">
        <v>630000</v>
      </c>
      <c r="G302" s="17" t="n">
        <v>0.65</v>
      </c>
      <c r="H302" s="17" t="n">
        <v>0.97</v>
      </c>
      <c r="I302" s="17" t="n">
        <v>0.9194</v>
      </c>
      <c r="J302" s="17" t="n">
        <v>0.53</v>
      </c>
      <c r="K302" s="16">
        <f>ROUND(F302/100*G302*H302*I302/J302,2)</f>
        <v/>
      </c>
      <c r="L302" s="16" t="n">
        <v>6890.55</v>
      </c>
      <c r="M302" s="16">
        <f>L302-K302</f>
        <v/>
      </c>
      <c r="N302" s="15" t="inlineStr">
        <is>
          <t>bind</t>
        </is>
      </c>
      <c r="O302" s="15" t="inlineStr">
        <is>
          <t>bound</t>
        </is>
      </c>
    </row>
    <row r="303">
      <c r="A303" s="3" t="inlineStr">
        <is>
          <t>2025-11-17</t>
        </is>
      </c>
      <c r="B303" s="3" t="inlineStr">
        <is>
          <t>e04dc07b-527b-5b6e-ab6a-84a0cbb10546</t>
        </is>
      </c>
      <c r="C303" s="3" t="inlineStr">
        <is>
          <t>CO</t>
        </is>
      </c>
      <c r="D303" s="3" t="inlineStr">
        <is>
          <t>2011 Porsche 911 Turbo S</t>
        </is>
      </c>
      <c r="E303" s="3" t="inlineStr">
        <is>
          <t>01 Luxury Sedan/SUV</t>
        </is>
      </c>
      <c r="F303" s="13" t="n">
        <v>530000</v>
      </c>
      <c r="G303" s="14" t="n">
        <v>0.65</v>
      </c>
      <c r="H303" s="14" t="n">
        <v>1.1</v>
      </c>
      <c r="I303" s="14" t="n">
        <v>0.9194</v>
      </c>
      <c r="J303" s="14" t="n">
        <v>0.53</v>
      </c>
      <c r="K303" s="13">
        <f>ROUND(F303/100*G303*H303*I303/J303,2)</f>
        <v/>
      </c>
      <c r="L303" s="13" t="n">
        <v>6573.71</v>
      </c>
      <c r="M303" s="13">
        <f>L303-K303</f>
        <v/>
      </c>
      <c r="N303" s="3" t="inlineStr">
        <is>
          <t>bind</t>
        </is>
      </c>
      <c r="O303" s="3" t="inlineStr">
        <is>
          <t>bound</t>
        </is>
      </c>
    </row>
    <row r="304">
      <c r="A304" s="15" t="inlineStr">
        <is>
          <t>2025-11-18</t>
        </is>
      </c>
      <c r="B304" s="15" t="inlineStr">
        <is>
          <t>83b22381-cc30-5c48-8ae3-356e684eb495</t>
        </is>
      </c>
      <c r="C304" s="15" t="inlineStr">
        <is>
          <t>IL</t>
        </is>
      </c>
      <c r="D304" s="15" t="inlineStr">
        <is>
          <t>1994 Lamborghini Huracan EVO</t>
        </is>
      </c>
      <c r="E304" s="15" t="inlineStr">
        <is>
          <t>03 Supercar</t>
        </is>
      </c>
      <c r="F304" s="16" t="n">
        <v>840000</v>
      </c>
      <c r="G304" s="17" t="n">
        <v>0.95</v>
      </c>
      <c r="H304" s="17" t="n">
        <v>1.36</v>
      </c>
      <c r="I304" s="17" t="n">
        <v>0.9194</v>
      </c>
      <c r="J304" s="17" t="n">
        <v>0.53</v>
      </c>
      <c r="K304" s="16">
        <f>ROUND(F304/100*G304*H304*I304/J304,2)</f>
        <v/>
      </c>
      <c r="L304" s="16" t="n">
        <v>18826.54</v>
      </c>
      <c r="M304" s="16">
        <f>L304-K304</f>
        <v/>
      </c>
      <c r="N304" s="15" t="inlineStr">
        <is>
          <t>bind</t>
        </is>
      </c>
      <c r="O304" s="15" t="inlineStr">
        <is>
          <t>bound</t>
        </is>
      </c>
    </row>
    <row r="305">
      <c r="A305" s="3" t="inlineStr">
        <is>
          <t>2025-11-10</t>
        </is>
      </c>
      <c r="B305" s="3" t="inlineStr">
        <is>
          <t>5b6c6f80-d722-5bf5-8c0c-ebb2c2a2ed5d</t>
        </is>
      </c>
      <c r="C305" s="3" t="inlineStr">
        <is>
          <t>CA</t>
        </is>
      </c>
      <c r="D305" s="3" t="inlineStr">
        <is>
          <t>1976 Bentley Continental GT</t>
        </is>
      </c>
      <c r="E305" s="3" t="inlineStr">
        <is>
          <t>01 Luxury Sedan/SUV</t>
        </is>
      </c>
      <c r="F305" s="13" t="n">
        <v>720000</v>
      </c>
      <c r="G305" s="14" t="n">
        <v>0.65</v>
      </c>
      <c r="H305" s="14" t="n">
        <v>1.35</v>
      </c>
      <c r="I305" s="14" t="n">
        <v>0.9194</v>
      </c>
      <c r="J305" s="14" t="n">
        <v>0.53</v>
      </c>
      <c r="K305" s="13">
        <f>ROUND(F305/100*G305*H305*I305/J305,2)</f>
        <v/>
      </c>
      <c r="L305" s="13" t="n">
        <v>10959.94</v>
      </c>
      <c r="M305" s="13">
        <f>L305-K305</f>
        <v/>
      </c>
      <c r="N305" s="3" t="inlineStr">
        <is>
          <t>bind</t>
        </is>
      </c>
      <c r="O305" s="3" t="inlineStr">
        <is>
          <t>bound</t>
        </is>
      </c>
    </row>
    <row r="306">
      <c r="A306" s="15" t="inlineStr">
        <is>
          <t>2025-11-19</t>
        </is>
      </c>
      <c r="B306" s="15" t="inlineStr">
        <is>
          <t>d0563bf2-db26-5ee0-a73c-cb937eac9980</t>
        </is>
      </c>
      <c r="C306" s="15" t="inlineStr">
        <is>
          <t>NY</t>
        </is>
      </c>
      <c r="D306" s="15" t="inlineStr">
        <is>
          <t>2017 BMW M8 Competition</t>
        </is>
      </c>
      <c r="E306" s="15" t="inlineStr">
        <is>
          <t>01 Luxury Sedan/SUV</t>
        </is>
      </c>
      <c r="F306" s="16" t="n">
        <v>360000</v>
      </c>
      <c r="G306" s="17" t="n">
        <v>0.75</v>
      </c>
      <c r="H306" s="17" t="n">
        <v>1.28</v>
      </c>
      <c r="I306" s="17" t="n">
        <v>0.9194</v>
      </c>
      <c r="J306" s="17" t="n">
        <v>0.53</v>
      </c>
      <c r="K306" s="16">
        <f>ROUND(F306/100*G306*H306*I306/J306,2)</f>
        <v/>
      </c>
      <c r="L306" s="16" t="n">
        <v>5995.18</v>
      </c>
      <c r="M306" s="16">
        <f>L306-K306</f>
        <v/>
      </c>
      <c r="N306" s="15" t="inlineStr">
        <is>
          <t>bind</t>
        </is>
      </c>
      <c r="O306" s="15" t="inlineStr">
        <is>
          <t>bound</t>
        </is>
      </c>
    </row>
    <row r="307">
      <c r="A307" s="3" t="inlineStr">
        <is>
          <t>2025-11-22</t>
        </is>
      </c>
      <c r="B307" s="3" t="inlineStr">
        <is>
          <t>85488929-417d-5065-9aec-4ac966a1f607</t>
        </is>
      </c>
      <c r="C307" s="3" t="inlineStr">
        <is>
          <t>WY</t>
        </is>
      </c>
      <c r="D307" s="3" t="inlineStr">
        <is>
          <t>2011 Porsche 911 Turbo S</t>
        </is>
      </c>
      <c r="E307" s="3" t="inlineStr">
        <is>
          <t>01 Luxury Sedan/SUV</t>
        </is>
      </c>
      <c r="F307" s="13" t="n">
        <v>305000</v>
      </c>
      <c r="G307" s="14" t="n">
        <v>0.75</v>
      </c>
      <c r="H307" s="14" t="n">
        <v>1.07</v>
      </c>
      <c r="I307" s="14" t="n">
        <v>0.9194</v>
      </c>
      <c r="J307" s="14" t="n">
        <v>0.53</v>
      </c>
      <c r="K307" s="13">
        <f>ROUND(F307/100*G307*H307*I307/J307,2)</f>
        <v/>
      </c>
      <c r="L307" s="13" t="n">
        <v>4245.94</v>
      </c>
      <c r="M307" s="13">
        <f>L307-K307</f>
        <v/>
      </c>
      <c r="N307" s="3" t="inlineStr">
        <is>
          <t>bind</t>
        </is>
      </c>
      <c r="O307" s="3" t="inlineStr">
        <is>
          <t>bound</t>
        </is>
      </c>
    </row>
    <row r="308">
      <c r="A308" s="15" t="inlineStr">
        <is>
          <t>2025-11-23</t>
        </is>
      </c>
      <c r="B308" s="15" t="inlineStr">
        <is>
          <t>df511c43-8437-5dbf-95aa-5a0a6cc96462</t>
        </is>
      </c>
      <c r="C308" s="15" t="inlineStr">
        <is>
          <t>FL</t>
        </is>
      </c>
      <c r="D308" s="15" t="inlineStr">
        <is>
          <t>2014 Bentley Continental GT</t>
        </is>
      </c>
      <c r="E308" s="15" t="inlineStr">
        <is>
          <t>01 Luxury Sedan/SUV</t>
        </is>
      </c>
      <c r="F308" s="16" t="n">
        <v>565000</v>
      </c>
      <c r="G308" s="17" t="n">
        <v>0.65</v>
      </c>
      <c r="H308" s="17" t="n">
        <v>1.42</v>
      </c>
      <c r="I308" s="17" t="n">
        <v>0.9194</v>
      </c>
      <c r="J308" s="17" t="n">
        <v>0.53</v>
      </c>
      <c r="K308" s="16">
        <f>ROUND(F308/100*G308*H308*I308/J308,2)</f>
        <v/>
      </c>
      <c r="L308" s="16" t="n">
        <v>9046.459999999999</v>
      </c>
      <c r="M308" s="16">
        <f>L308-K308</f>
        <v/>
      </c>
      <c r="N308" s="15" t="inlineStr">
        <is>
          <t>bind</t>
        </is>
      </c>
      <c r="O308" s="15" t="inlineStr">
        <is>
          <t>bound</t>
        </is>
      </c>
    </row>
    <row r="309">
      <c r="A309" s="3" t="inlineStr">
        <is>
          <t>2025-11-05</t>
        </is>
      </c>
      <c r="B309" s="3" t="inlineStr">
        <is>
          <t>2e72452d-5e4c-5bcc-88a1-2192aa12edb1</t>
        </is>
      </c>
      <c r="C309" s="3" t="inlineStr">
        <is>
          <t>UT</t>
        </is>
      </c>
      <c r="D309" s="3" t="inlineStr">
        <is>
          <t>1983 Mercedes-Benz AMG GT</t>
        </is>
      </c>
      <c r="E309" s="3" t="inlineStr">
        <is>
          <t>01 Luxury Sedan/SUV</t>
        </is>
      </c>
      <c r="F309" s="13" t="n">
        <v>345000</v>
      </c>
      <c r="G309" s="14" t="n">
        <v>0.75</v>
      </c>
      <c r="H309" s="14" t="n">
        <v>1.35</v>
      </c>
      <c r="I309" s="14" t="n">
        <v>0.9194</v>
      </c>
      <c r="J309" s="14" t="n">
        <v>0.53</v>
      </c>
      <c r="K309" s="13">
        <f>ROUND(F309/100*G309*H309*I309/J309,2)</f>
        <v/>
      </c>
      <c r="L309" s="13" t="n">
        <v>6059.58</v>
      </c>
      <c r="M309" s="13">
        <f>L309-K309</f>
        <v/>
      </c>
      <c r="N309" s="3" t="inlineStr">
        <is>
          <t>bind</t>
        </is>
      </c>
      <c r="O309" s="3" t="inlineStr">
        <is>
          <t>bound</t>
        </is>
      </c>
    </row>
    <row r="310">
      <c r="A310" s="15" t="inlineStr">
        <is>
          <t>2025-11-08</t>
        </is>
      </c>
      <c r="B310" s="15" t="inlineStr">
        <is>
          <t>112ea572-88bd-59b2-9f67-10dee8b85ac5</t>
        </is>
      </c>
      <c r="C310" s="15" t="inlineStr">
        <is>
          <t>SC</t>
        </is>
      </c>
      <c r="D310" s="15" t="inlineStr">
        <is>
          <t>1997 McLaren 750S</t>
        </is>
      </c>
      <c r="E310" s="15" t="inlineStr">
        <is>
          <t>03 Supercar</t>
        </is>
      </c>
      <c r="F310" s="16" t="n">
        <v>560000</v>
      </c>
      <c r="G310" s="17" t="n">
        <v>0.95</v>
      </c>
      <c r="H310" s="17" t="n">
        <v>1.24</v>
      </c>
      <c r="I310" s="17" t="n">
        <v>0.9194</v>
      </c>
      <c r="J310" s="17" t="n">
        <v>0.53</v>
      </c>
      <c r="K310" s="16">
        <f>ROUND(F310/100*G310*H310*I310/J310,2)</f>
        <v/>
      </c>
      <c r="L310" s="16" t="n">
        <v>11443.58</v>
      </c>
      <c r="M310" s="16">
        <f>L310-K310</f>
        <v/>
      </c>
      <c r="N310" s="15" t="inlineStr">
        <is>
          <t>bind</t>
        </is>
      </c>
      <c r="O310" s="15" t="inlineStr">
        <is>
          <t>bound</t>
        </is>
      </c>
    </row>
    <row r="311">
      <c r="A311" s="3" t="inlineStr">
        <is>
          <t>2025-11-19</t>
        </is>
      </c>
      <c r="B311" s="3" t="inlineStr">
        <is>
          <t>84890bf4-3e16-5e88-a29d-6fc1535da7a9</t>
        </is>
      </c>
      <c r="C311" s="3" t="inlineStr">
        <is>
          <t>MO</t>
        </is>
      </c>
      <c r="D311" s="3" t="inlineStr">
        <is>
          <t>2001 Ferrari 275 GTB/4</t>
        </is>
      </c>
      <c r="E311" s="3" t="inlineStr">
        <is>
          <t>07 Post-War Classic (1946-1972)</t>
        </is>
      </c>
      <c r="F311" s="13" t="n">
        <v>870000</v>
      </c>
      <c r="G311" s="14" t="n">
        <v>0.43</v>
      </c>
      <c r="H311" s="14" t="n">
        <v>1.06</v>
      </c>
      <c r="I311" s="14" t="n">
        <v>0.9194</v>
      </c>
      <c r="J311" s="14" t="n">
        <v>0.53</v>
      </c>
      <c r="K311" s="13">
        <f>ROUND(F311/100*G311*H311*I311/J311,2)</f>
        <v/>
      </c>
      <c r="L311" s="13" t="n">
        <v>6878.95</v>
      </c>
      <c r="M311" s="13">
        <f>L311-K311</f>
        <v/>
      </c>
      <c r="N311" s="3" t="inlineStr">
        <is>
          <t>decline</t>
        </is>
      </c>
      <c r="O311" s="3" t="inlineStr">
        <is>
          <t>indicative</t>
        </is>
      </c>
    </row>
    <row r="312">
      <c r="A312" s="15" t="inlineStr">
        <is>
          <t>2025-11-21</t>
        </is>
      </c>
      <c r="B312" s="15" t="inlineStr">
        <is>
          <t>4f954018-6940-5c55-9b44-d836d502c2f6</t>
        </is>
      </c>
      <c r="C312" s="15" t="inlineStr">
        <is>
          <t>NJ</t>
        </is>
      </c>
      <c r="D312" s="15" t="inlineStr">
        <is>
          <t>1977 Porsche 911 Turbo S</t>
        </is>
      </c>
      <c r="E312" s="15" t="inlineStr">
        <is>
          <t>01 Luxury Sedan/SUV</t>
        </is>
      </c>
      <c r="F312" s="16" t="n">
        <v>920000</v>
      </c>
      <c r="G312" s="17" t="n">
        <v>0.65</v>
      </c>
      <c r="H312" s="17" t="n">
        <v>0.91</v>
      </c>
      <c r="I312" s="17" t="n">
        <v>0.9194</v>
      </c>
      <c r="J312" s="17" t="n">
        <v>0.53</v>
      </c>
      <c r="K312" s="16">
        <f>ROUND(F312/100*G312*H312*I312/J312,2)</f>
        <v/>
      </c>
      <c r="L312" s="16" t="n">
        <v>9439.99</v>
      </c>
      <c r="M312" s="16">
        <f>L312-K312</f>
        <v/>
      </c>
      <c r="N312" s="15" t="inlineStr">
        <is>
          <t>refer</t>
        </is>
      </c>
      <c r="O312" s="15" t="inlineStr">
        <is>
          <t>indicative</t>
        </is>
      </c>
    </row>
    <row r="313">
      <c r="A313" s="3" t="inlineStr">
        <is>
          <t>2025-11-30</t>
        </is>
      </c>
      <c r="B313" s="3" t="inlineStr">
        <is>
          <t>a4fe02e0-e528-5aa1-8aac-c52af71f4728</t>
        </is>
      </c>
      <c r="C313" s="3" t="inlineStr">
        <is>
          <t>ID</t>
        </is>
      </c>
      <c r="D313" s="3" t="inlineStr">
        <is>
          <t>2011 Mercedes-Benz AMG GT</t>
        </is>
      </c>
      <c r="E313" s="3" t="inlineStr">
        <is>
          <t>01 Luxury Sedan/SUV</t>
        </is>
      </c>
      <c r="F313" s="13" t="n">
        <v>500000</v>
      </c>
      <c r="G313" s="14" t="n">
        <v>0.65</v>
      </c>
      <c r="H313" s="14" t="n">
        <v>0.99</v>
      </c>
      <c r="I313" s="14" t="n">
        <v>0.9194</v>
      </c>
      <c r="J313" s="14" t="n">
        <v>0.53</v>
      </c>
      <c r="K313" s="13">
        <f>ROUND(F313/100*G313*H313*I313/J313,2)</f>
        <v/>
      </c>
      <c r="L313" s="13" t="n">
        <v>5581.45</v>
      </c>
      <c r="M313" s="13">
        <f>L313-K313</f>
        <v/>
      </c>
      <c r="N313" s="3" t="inlineStr">
        <is>
          <t>decline</t>
        </is>
      </c>
      <c r="O313" s="3" t="inlineStr">
        <is>
          <t>indicative</t>
        </is>
      </c>
    </row>
    <row r="314">
      <c r="A314" s="15" t="inlineStr">
        <is>
          <t>2025-11-16</t>
        </is>
      </c>
      <c r="B314" s="15" t="inlineStr">
        <is>
          <t>c5a29f4f-1f28-544c-8886-c6825210759c</t>
        </is>
      </c>
      <c r="C314" s="15" t="inlineStr">
        <is>
          <t>CA</t>
        </is>
      </c>
      <c r="D314" s="15" t="inlineStr">
        <is>
          <t>1965 Porsche 911 Turbo S</t>
        </is>
      </c>
      <c r="E314" s="15" t="inlineStr">
        <is>
          <t>01 Luxury Sedan/SUV</t>
        </is>
      </c>
      <c r="F314" s="16" t="n">
        <v>1120000</v>
      </c>
      <c r="G314" s="17" t="n">
        <v>0.55</v>
      </c>
      <c r="H314" s="17" t="n">
        <v>1.35</v>
      </c>
      <c r="I314" s="17" t="n">
        <v>0.9194</v>
      </c>
      <c r="J314" s="17" t="n">
        <v>0.53</v>
      </c>
      <c r="K314" s="16">
        <f>ROUND(F314/100*G314*H314*I314/J314,2)</f>
        <v/>
      </c>
      <c r="L314" s="16" t="n">
        <v>14425.91</v>
      </c>
      <c r="M314" s="16">
        <f>L314-K314</f>
        <v/>
      </c>
      <c r="N314" s="15" t="inlineStr">
        <is>
          <t>bind</t>
        </is>
      </c>
      <c r="O314" s="15" t="inlineStr">
        <is>
          <t>bound</t>
        </is>
      </c>
    </row>
    <row r="315">
      <c r="A315" s="3" t="inlineStr">
        <is>
          <t>2025-11-29</t>
        </is>
      </c>
      <c r="B315" s="3" t="inlineStr">
        <is>
          <t>9181dfbf-de43-50bf-bd46-e65a60b61e74</t>
        </is>
      </c>
      <c r="C315" s="3" t="inlineStr">
        <is>
          <t>AR</t>
        </is>
      </c>
      <c r="D315" s="3" t="inlineStr">
        <is>
          <t>2009 Mercedes-Benz 280SL Pagoda</t>
        </is>
      </c>
      <c r="E315" s="3" t="inlineStr">
        <is>
          <t>07 Post-War Classic (1946-1972)</t>
        </is>
      </c>
      <c r="F315" s="13" t="n">
        <v>475000</v>
      </c>
      <c r="G315" s="14" t="n">
        <v>0.48</v>
      </c>
      <c r="H315" s="14" t="n">
        <v>1.38</v>
      </c>
      <c r="I315" s="14" t="n">
        <v>0.9194</v>
      </c>
      <c r="J315" s="14" t="n">
        <v>0.53</v>
      </c>
      <c r="K315" s="13">
        <f>ROUND(F315/100*G315*H315*I315/J315,2)</f>
        <v/>
      </c>
      <c r="L315" s="13" t="n">
        <v>5458.11</v>
      </c>
      <c r="M315" s="13">
        <f>L315-K315</f>
        <v/>
      </c>
      <c r="N315" s="3" t="inlineStr">
        <is>
          <t>bind</t>
        </is>
      </c>
      <c r="O315" s="3" t="inlineStr">
        <is>
          <t>bound</t>
        </is>
      </c>
    </row>
    <row r="316">
      <c r="A316" s="15" t="inlineStr">
        <is>
          <t>2025-11-28</t>
        </is>
      </c>
      <c r="B316" s="15" t="inlineStr">
        <is>
          <t>07656f6f-a7c4-5cc2-a03b-5951b2afef4b</t>
        </is>
      </c>
      <c r="C316" s="15" t="inlineStr">
        <is>
          <t>ID</t>
        </is>
      </c>
      <c r="D316" s="15" t="inlineStr">
        <is>
          <t>1982 Lamborghini Huracan EVO</t>
        </is>
      </c>
      <c r="E316" s="15" t="inlineStr">
        <is>
          <t>03 Supercar</t>
        </is>
      </c>
      <c r="F316" s="16" t="n">
        <v>825000</v>
      </c>
      <c r="G316" s="17" t="n">
        <v>0.95</v>
      </c>
      <c r="H316" s="17" t="n">
        <v>0.99</v>
      </c>
      <c r="I316" s="17" t="n">
        <v>0.9194</v>
      </c>
      <c r="J316" s="17" t="n">
        <v>0.53</v>
      </c>
      <c r="K316" s="16">
        <f>ROUND(F316/100*G316*H316*I316/J316,2)</f>
        <v/>
      </c>
      <c r="L316" s="16" t="n">
        <v>13459.89</v>
      </c>
      <c r="M316" s="16">
        <f>L316-K316</f>
        <v/>
      </c>
      <c r="N316" s="15" t="inlineStr">
        <is>
          <t>bind</t>
        </is>
      </c>
      <c r="O316" s="15" t="inlineStr">
        <is>
          <t>bound</t>
        </is>
      </c>
    </row>
    <row r="317">
      <c r="A317" s="3" t="inlineStr">
        <is>
          <t>2025-11-13</t>
        </is>
      </c>
      <c r="B317" s="3" t="inlineStr">
        <is>
          <t>b76ab178-b4b7-5283-b193-63089fc77090</t>
        </is>
      </c>
      <c r="C317" s="3" t="inlineStr">
        <is>
          <t>WA</t>
        </is>
      </c>
      <c r="D317" s="3" t="inlineStr">
        <is>
          <t>1977 Aston Martin DB5</t>
        </is>
      </c>
      <c r="E317" s="3" t="inlineStr">
        <is>
          <t>07 Post-War Classic (1946-1972)</t>
        </is>
      </c>
      <c r="F317" s="13" t="n">
        <v>425000</v>
      </c>
      <c r="G317" s="14" t="n">
        <v>0.48</v>
      </c>
      <c r="H317" s="14" t="n">
        <v>0.96</v>
      </c>
      <c r="I317" s="14" t="n">
        <v>0.9194</v>
      </c>
      <c r="J317" s="14" t="n">
        <v>0.53</v>
      </c>
      <c r="K317" s="13">
        <f>ROUND(F317/100*G317*H317*I317/J317,2)</f>
        <v/>
      </c>
      <c r="L317" s="13" t="n">
        <v>3397.27</v>
      </c>
      <c r="M317" s="13">
        <f>L317-K317</f>
        <v/>
      </c>
      <c r="N317" s="3" t="inlineStr">
        <is>
          <t>bind</t>
        </is>
      </c>
      <c r="O317" s="3" t="inlineStr">
        <is>
          <t>bound</t>
        </is>
      </c>
    </row>
    <row r="318">
      <c r="A318" s="15" t="inlineStr">
        <is>
          <t>2025-11-30</t>
        </is>
      </c>
      <c r="B318" s="15" t="inlineStr">
        <is>
          <t>23c7250e-a7fa-5732-bfd4-86907d39c6ce</t>
        </is>
      </c>
      <c r="C318" s="15" t="inlineStr">
        <is>
          <t>NM</t>
        </is>
      </c>
      <c r="D318" s="15" t="inlineStr">
        <is>
          <t>1998 BMW M8 Competition</t>
        </is>
      </c>
      <c r="E318" s="15" t="inlineStr">
        <is>
          <t>01 Luxury Sedan/SUV</t>
        </is>
      </c>
      <c r="F318" s="16" t="n">
        <v>240000</v>
      </c>
      <c r="G318" s="17" t="n">
        <v>0.92</v>
      </c>
      <c r="H318" s="17" t="n">
        <v>1.28</v>
      </c>
      <c r="I318" s="17" t="n">
        <v>0.9194</v>
      </c>
      <c r="J318" s="17" t="n">
        <v>0.53</v>
      </c>
      <c r="K318" s="16">
        <f>ROUND(F318/100*G318*H318*I318/J318,2)</f>
        <v/>
      </c>
      <c r="L318" s="16" t="n">
        <v>4902.73</v>
      </c>
      <c r="M318" s="16">
        <f>L318-K318</f>
        <v/>
      </c>
      <c r="N318" s="15" t="inlineStr">
        <is>
          <t>refer</t>
        </is>
      </c>
      <c r="O318" s="15" t="inlineStr">
        <is>
          <t>indicative</t>
        </is>
      </c>
    </row>
    <row r="319">
      <c r="A319" s="3" t="inlineStr">
        <is>
          <t>2025-11-23</t>
        </is>
      </c>
      <c r="B319" s="3" t="inlineStr">
        <is>
          <t>5bf4648f-6da7-5f4f-9823-898aaa977a5d</t>
        </is>
      </c>
      <c r="C319" s="3" t="inlineStr">
        <is>
          <t>MT</t>
        </is>
      </c>
      <c r="D319" s="3" t="inlineStr">
        <is>
          <t>2002 Aston Martin DB12</t>
        </is>
      </c>
      <c r="E319" s="3" t="inlineStr">
        <is>
          <t>01 Luxury Sedan/SUV</t>
        </is>
      </c>
      <c r="F319" s="13" t="n">
        <v>215000</v>
      </c>
      <c r="G319" s="14" t="n">
        <v>0.92</v>
      </c>
      <c r="H319" s="14" t="n">
        <v>0.93</v>
      </c>
      <c r="I319" s="14" t="n">
        <v>0.9194</v>
      </c>
      <c r="J319" s="14" t="n">
        <v>0.53</v>
      </c>
      <c r="K319" s="13">
        <f>ROUND(F319/100*G319*H319*I319/J319,2)</f>
        <v/>
      </c>
      <c r="L319" s="13" t="n">
        <v>3191.08</v>
      </c>
      <c r="M319" s="13">
        <f>L319-K319</f>
        <v/>
      </c>
      <c r="N319" s="3" t="inlineStr">
        <is>
          <t>bind</t>
        </is>
      </c>
      <c r="O319" s="3" t="inlineStr">
        <is>
          <t>bound</t>
        </is>
      </c>
    </row>
    <row r="320">
      <c r="A320" s="15" t="inlineStr">
        <is>
          <t>2025-11-21</t>
        </is>
      </c>
      <c r="B320" s="15" t="inlineStr">
        <is>
          <t>24ee4d6a-b19d-54ea-a844-47bfc49fa17d</t>
        </is>
      </c>
      <c r="C320" s="15" t="inlineStr">
        <is>
          <t>VA</t>
        </is>
      </c>
      <c r="D320" s="15" t="inlineStr">
        <is>
          <t>1992 Ferrari 275 GTB/4</t>
        </is>
      </c>
      <c r="E320" s="15" t="inlineStr">
        <is>
          <t>07 Post-War Classic (1946-1972)</t>
        </is>
      </c>
      <c r="F320" s="16" t="n">
        <v>750000</v>
      </c>
      <c r="G320" s="17" t="n">
        <v>0.43</v>
      </c>
      <c r="H320" s="17" t="n">
        <v>1.09</v>
      </c>
      <c r="I320" s="17" t="n">
        <v>0.9194</v>
      </c>
      <c r="J320" s="17" t="n">
        <v>0.53</v>
      </c>
      <c r="K320" s="16">
        <f>ROUND(F320/100*G320*H320*I320/J320,2)</f>
        <v/>
      </c>
      <c r="L320" s="16" t="n">
        <v>6097.97</v>
      </c>
      <c r="M320" s="16">
        <f>L320-K320</f>
        <v/>
      </c>
      <c r="N320" s="15" t="inlineStr">
        <is>
          <t>bind</t>
        </is>
      </c>
      <c r="O320" s="15" t="inlineStr">
        <is>
          <t>bound</t>
        </is>
      </c>
    </row>
    <row r="321">
      <c r="A321" s="3" t="inlineStr">
        <is>
          <t>2025-11-23</t>
        </is>
      </c>
      <c r="B321" s="3" t="inlineStr">
        <is>
          <t>b806a016-155f-5eab-a2c4-61266057a53e</t>
        </is>
      </c>
      <c r="C321" s="3" t="inlineStr">
        <is>
          <t>RI</t>
        </is>
      </c>
      <c r="D321" s="3" t="inlineStr">
        <is>
          <t>1956 Bentley Continental GT</t>
        </is>
      </c>
      <c r="E321" s="3" t="inlineStr">
        <is>
          <t>01 Luxury Sedan/SUV</t>
        </is>
      </c>
      <c r="F321" s="13" t="n">
        <v>625000</v>
      </c>
      <c r="G321" s="14" t="n">
        <v>0.65</v>
      </c>
      <c r="H321" s="14" t="n">
        <v>1.37</v>
      </c>
      <c r="I321" s="14" t="n">
        <v>0.9194</v>
      </c>
      <c r="J321" s="14" t="n">
        <v>0.53</v>
      </c>
      <c r="K321" s="13">
        <f>ROUND(F321/100*G321*H321*I321/J321,2)</f>
        <v/>
      </c>
      <c r="L321" s="13" t="n">
        <v>9654.780000000001</v>
      </c>
      <c r="M321" s="13">
        <f>L321-K321</f>
        <v/>
      </c>
      <c r="N321" s="3" t="inlineStr">
        <is>
          <t>decline</t>
        </is>
      </c>
      <c r="O321" s="3" t="inlineStr">
        <is>
          <t>indicative</t>
        </is>
      </c>
    </row>
    <row r="322">
      <c r="A322" s="15" t="inlineStr">
        <is>
          <t>2025-11-18</t>
        </is>
      </c>
      <c r="B322" s="15" t="inlineStr">
        <is>
          <t>bb71aa08-1ca9-5340-90e3-bad83508af05</t>
        </is>
      </c>
      <c r="C322" s="15" t="inlineStr">
        <is>
          <t>MN</t>
        </is>
      </c>
      <c r="D322" s="15" t="inlineStr">
        <is>
          <t>2014 BMW M8 Competition</t>
        </is>
      </c>
      <c r="E322" s="15" t="inlineStr">
        <is>
          <t>01 Luxury Sedan/SUV</t>
        </is>
      </c>
      <c r="F322" s="16" t="n">
        <v>380000</v>
      </c>
      <c r="G322" s="17" t="n">
        <v>0.75</v>
      </c>
      <c r="H322" s="17" t="n">
        <v>1.32</v>
      </c>
      <c r="I322" s="17" t="n">
        <v>0.9194</v>
      </c>
      <c r="J322" s="17" t="n">
        <v>0.53</v>
      </c>
      <c r="K322" s="16">
        <f>ROUND(F322/100*G322*H322*I322/J322,2)</f>
        <v/>
      </c>
      <c r="L322" s="16" t="n">
        <v>6526</v>
      </c>
      <c r="M322" s="16">
        <f>L322-K322</f>
        <v/>
      </c>
      <c r="N322" s="15" t="inlineStr">
        <is>
          <t>bind</t>
        </is>
      </c>
      <c r="O322" s="15" t="inlineStr">
        <is>
          <t>bound</t>
        </is>
      </c>
    </row>
    <row r="323">
      <c r="A323" s="3" t="inlineStr">
        <is>
          <t>2025-11-11</t>
        </is>
      </c>
      <c r="B323" s="3" t="inlineStr">
        <is>
          <t>651675d6-3588-51b9-ad6a-d9738e76be3b</t>
        </is>
      </c>
      <c r="C323" s="3" t="inlineStr">
        <is>
          <t>ME</t>
        </is>
      </c>
      <c r="D323" s="3" t="inlineStr">
        <is>
          <t>2009 Aston Martin DB5</t>
        </is>
      </c>
      <c r="E323" s="3" t="inlineStr">
        <is>
          <t>07 Post-War Classic (1946-1972)</t>
        </is>
      </c>
      <c r="F323" s="13" t="n">
        <v>890000</v>
      </c>
      <c r="G323" s="14" t="n">
        <v>0.43</v>
      </c>
      <c r="H323" s="14" t="n">
        <v>1.08</v>
      </c>
      <c r="I323" s="14" t="n">
        <v>0.9194</v>
      </c>
      <c r="J323" s="14" t="n">
        <v>0.53</v>
      </c>
      <c r="K323" s="13">
        <f>ROUND(F323/100*G323*H323*I323/J323,2)</f>
        <v/>
      </c>
      <c r="L323" s="13" t="n">
        <v>7169.87</v>
      </c>
      <c r="M323" s="13">
        <f>L323-K323</f>
        <v/>
      </c>
      <c r="N323" s="3" t="inlineStr">
        <is>
          <t>bind</t>
        </is>
      </c>
      <c r="O323" s="3" t="inlineStr">
        <is>
          <t>bound</t>
        </is>
      </c>
    </row>
    <row r="324">
      <c r="A324" s="15" t="inlineStr">
        <is>
          <t>2025-11-25</t>
        </is>
      </c>
      <c r="B324" s="15" t="inlineStr">
        <is>
          <t>d868c55b-5571-5d93-b1d0-fb06fd6f228d</t>
        </is>
      </c>
      <c r="C324" s="15" t="inlineStr">
        <is>
          <t>AR</t>
        </is>
      </c>
      <c r="D324" s="15" t="inlineStr">
        <is>
          <t>1995 Mercedes-Benz 280SL Pagoda</t>
        </is>
      </c>
      <c r="E324" s="15" t="inlineStr">
        <is>
          <t>07 Post-War Classic (1946-1972)</t>
        </is>
      </c>
      <c r="F324" s="16" t="n">
        <v>705000</v>
      </c>
      <c r="G324" s="17" t="n">
        <v>0.43</v>
      </c>
      <c r="H324" s="17" t="n">
        <v>1.38</v>
      </c>
      <c r="I324" s="17" t="n">
        <v>0.9194</v>
      </c>
      <c r="J324" s="17" t="n">
        <v>0.53</v>
      </c>
      <c r="K324" s="16">
        <f>ROUND(F324/100*G324*H324*I324/J324,2)</f>
        <v/>
      </c>
      <c r="L324" s="16" t="n">
        <v>7257.14</v>
      </c>
      <c r="M324" s="16">
        <f>L324-K324</f>
        <v/>
      </c>
      <c r="N324" s="15" t="inlineStr">
        <is>
          <t>decline</t>
        </is>
      </c>
      <c r="O324" s="15" t="inlineStr">
        <is>
          <t>indicative</t>
        </is>
      </c>
    </row>
    <row r="325">
      <c r="A325" s="3" t="inlineStr">
        <is>
          <t>2025-11-30</t>
        </is>
      </c>
      <c r="B325" s="3" t="inlineStr">
        <is>
          <t>83e02452-83d9-5de1-a974-af0417bd6668</t>
        </is>
      </c>
      <c r="C325" s="3" t="inlineStr">
        <is>
          <t>KS</t>
        </is>
      </c>
      <c r="D325" s="3" t="inlineStr">
        <is>
          <t>1964 Lamborghini Huracan EVO</t>
        </is>
      </c>
      <c r="E325" s="3" t="inlineStr">
        <is>
          <t>03 Supercar</t>
        </is>
      </c>
      <c r="F325" s="13" t="n">
        <v>1090000</v>
      </c>
      <c r="G325" s="14" t="n">
        <v>0.8</v>
      </c>
      <c r="H325" s="14" t="n">
        <v>0.97</v>
      </c>
      <c r="I325" s="14" t="n">
        <v>0.9194</v>
      </c>
      <c r="J325" s="14" t="n">
        <v>0.53</v>
      </c>
      <c r="K325" s="13">
        <f>ROUND(F325/100*G325*H325*I325/J325,2)</f>
        <v/>
      </c>
      <c r="L325" s="13" t="n">
        <v>14672.93</v>
      </c>
      <c r="M325" s="13">
        <f>L325-K325</f>
        <v/>
      </c>
      <c r="N325" s="3" t="inlineStr">
        <is>
          <t>bind</t>
        </is>
      </c>
      <c r="O325" s="3" t="inlineStr">
        <is>
          <t>bound</t>
        </is>
      </c>
    </row>
    <row r="326">
      <c r="A326" s="15" t="inlineStr">
        <is>
          <t>2025-11-02</t>
        </is>
      </c>
      <c r="B326" s="15" t="inlineStr">
        <is>
          <t>24516985-7b29-5c0e-bc9b-748ab55083de</t>
        </is>
      </c>
      <c r="C326" s="15" t="inlineStr">
        <is>
          <t>NJ</t>
        </is>
      </c>
      <c r="D326" s="15" t="inlineStr">
        <is>
          <t>1978 BMW M8 Competition</t>
        </is>
      </c>
      <c r="E326" s="15" t="inlineStr">
        <is>
          <t>01 Luxury Sedan/SUV</t>
        </is>
      </c>
      <c r="F326" s="16" t="n">
        <v>400000</v>
      </c>
      <c r="G326" s="17" t="n">
        <v>0.75</v>
      </c>
      <c r="H326" s="17" t="n">
        <v>0.91</v>
      </c>
      <c r="I326" s="17" t="n">
        <v>0.9194</v>
      </c>
      <c r="J326" s="17" t="n">
        <v>0.53</v>
      </c>
      <c r="K326" s="16">
        <f>ROUND(F326/100*G326*H326*I326/J326,2)</f>
        <v/>
      </c>
      <c r="L326" s="16" t="n">
        <v>4735.77</v>
      </c>
      <c r="M326" s="16">
        <f>L326-K326</f>
        <v/>
      </c>
      <c r="N326" s="15" t="inlineStr">
        <is>
          <t>bind</t>
        </is>
      </c>
      <c r="O326" s="15" t="inlineStr">
        <is>
          <t>bound</t>
        </is>
      </c>
    </row>
    <row r="327">
      <c r="A327" s="3" t="inlineStr">
        <is>
          <t>2025-11-17</t>
        </is>
      </c>
      <c r="B327" s="3" t="inlineStr">
        <is>
          <t>a74840d9-98a5-5bc0-a236-4225f4c4ae9c</t>
        </is>
      </c>
      <c r="C327" s="3" t="inlineStr">
        <is>
          <t>ID</t>
        </is>
      </c>
      <c r="D327" s="3" t="inlineStr">
        <is>
          <t>1993 BMW M8 Competition</t>
        </is>
      </c>
      <c r="E327" s="3" t="inlineStr">
        <is>
          <t>01 Luxury Sedan/SUV</t>
        </is>
      </c>
      <c r="F327" s="13" t="n">
        <v>350000</v>
      </c>
      <c r="G327" s="14" t="n">
        <v>0.75</v>
      </c>
      <c r="H327" s="14" t="n">
        <v>0.99</v>
      </c>
      <c r="I327" s="14" t="n">
        <v>0.9194</v>
      </c>
      <c r="J327" s="14" t="n">
        <v>0.53</v>
      </c>
      <c r="K327" s="13">
        <f>ROUND(F327/100*G327*H327*I327/J327,2)</f>
        <v/>
      </c>
      <c r="L327" s="13" t="n">
        <v>4508.09</v>
      </c>
      <c r="M327" s="13">
        <f>L327-K327</f>
        <v/>
      </c>
      <c r="N327" s="3" t="inlineStr">
        <is>
          <t>refer</t>
        </is>
      </c>
      <c r="O327" s="3" t="inlineStr">
        <is>
          <t>indicative</t>
        </is>
      </c>
    </row>
    <row r="328">
      <c r="A328" s="15" t="inlineStr">
        <is>
          <t>2025-11-09</t>
        </is>
      </c>
      <c r="B328" s="15" t="inlineStr">
        <is>
          <t>c159114c-9d54-5a4b-9272-910cf07b19d0</t>
        </is>
      </c>
      <c r="C328" s="15" t="inlineStr">
        <is>
          <t>MO</t>
        </is>
      </c>
      <c r="D328" s="15" t="inlineStr">
        <is>
          <t>2012 Mercedes-Benz 280SL Pagoda</t>
        </is>
      </c>
      <c r="E328" s="15" t="inlineStr">
        <is>
          <t>07 Post-War Classic (1946-1972)</t>
        </is>
      </c>
      <c r="F328" s="16" t="n">
        <v>1450000</v>
      </c>
      <c r="G328" s="17" t="n">
        <v>0.38</v>
      </c>
      <c r="H328" s="17" t="n">
        <v>1.06</v>
      </c>
      <c r="I328" s="17" t="n">
        <v>0.9194</v>
      </c>
      <c r="J328" s="17" t="n">
        <v>0.53</v>
      </c>
      <c r="K328" s="16">
        <f>ROUND(F328/100*G328*H328*I328/J328,2)</f>
        <v/>
      </c>
      <c r="L328" s="16" t="n">
        <v>10131.79</v>
      </c>
      <c r="M328" s="16">
        <f>L328-K328</f>
        <v/>
      </c>
      <c r="N328" s="15" t="inlineStr">
        <is>
          <t>bind</t>
        </is>
      </c>
      <c r="O328" s="15" t="inlineStr">
        <is>
          <t>bound</t>
        </is>
      </c>
    </row>
    <row r="329">
      <c r="A329" s="3" t="inlineStr">
        <is>
          <t>2025-11-12</t>
        </is>
      </c>
      <c r="B329" s="3" t="inlineStr">
        <is>
          <t>b1581714-9b68-5a61-a621-879e772a1995</t>
        </is>
      </c>
      <c r="C329" s="3" t="inlineStr">
        <is>
          <t>MS</t>
        </is>
      </c>
      <c r="D329" s="3" t="inlineStr">
        <is>
          <t>1994 Mercedes-Benz AMG GT</t>
        </is>
      </c>
      <c r="E329" s="3" t="inlineStr">
        <is>
          <t>01 Luxury Sedan/SUV</t>
        </is>
      </c>
      <c r="F329" s="13" t="n">
        <v>430000</v>
      </c>
      <c r="G329" s="14" t="n">
        <v>0.75</v>
      </c>
      <c r="H329" s="14" t="n">
        <v>1.19</v>
      </c>
      <c r="I329" s="14" t="n">
        <v>0.9194</v>
      </c>
      <c r="J329" s="14" t="n">
        <v>0.53</v>
      </c>
      <c r="K329" s="13">
        <f>ROUND(F329/100*G329*H329*I329/J329,2)</f>
        <v/>
      </c>
      <c r="L329" s="13" t="n">
        <v>6657.41</v>
      </c>
      <c r="M329" s="13">
        <f>L329-K329</f>
        <v/>
      </c>
      <c r="N329" s="3" t="inlineStr">
        <is>
          <t>bind</t>
        </is>
      </c>
      <c r="O329" s="3" t="inlineStr">
        <is>
          <t>bound</t>
        </is>
      </c>
    </row>
    <row r="330">
      <c r="A330" s="15" t="inlineStr">
        <is>
          <t>2025-11-11</t>
        </is>
      </c>
      <c r="B330" s="15" t="inlineStr">
        <is>
          <t>b8aaa730-95db-5d49-9e33-5bf0c6791072</t>
        </is>
      </c>
      <c r="C330" s="15" t="inlineStr">
        <is>
          <t>TX</t>
        </is>
      </c>
      <c r="D330" s="15" t="inlineStr">
        <is>
          <t>1972 Ferrari 296 GTB</t>
        </is>
      </c>
      <c r="E330" s="15" t="inlineStr">
        <is>
          <t>03 Supercar</t>
        </is>
      </c>
      <c r="F330" s="16" t="n">
        <v>560000</v>
      </c>
      <c r="G330" s="17" t="n">
        <v>0.95</v>
      </c>
      <c r="H330" s="17" t="n">
        <v>1.15</v>
      </c>
      <c r="I330" s="17" t="n">
        <v>0.9194</v>
      </c>
      <c r="J330" s="17" t="n">
        <v>0.53</v>
      </c>
      <c r="K330" s="16">
        <f>ROUND(F330/100*G330*H330*I330/J330,2)</f>
        <v/>
      </c>
      <c r="L330" s="16" t="n">
        <v>10613</v>
      </c>
      <c r="M330" s="16">
        <f>L330-K330</f>
        <v/>
      </c>
      <c r="N330" s="15" t="inlineStr">
        <is>
          <t>bind</t>
        </is>
      </c>
      <c r="O330" s="15" t="inlineStr">
        <is>
          <t>bound</t>
        </is>
      </c>
    </row>
    <row r="331">
      <c r="A331" s="3" t="inlineStr">
        <is>
          <t>2025-11-23</t>
        </is>
      </c>
      <c r="B331" s="3" t="inlineStr">
        <is>
          <t>13a8901c-5324-58c9-b276-702b2d112bac</t>
        </is>
      </c>
      <c r="C331" s="3" t="inlineStr">
        <is>
          <t>MA</t>
        </is>
      </c>
      <c r="D331" s="3" t="inlineStr">
        <is>
          <t>1971 Singer 911 Reimagined</t>
        </is>
      </c>
      <c r="E331" s="3" t="inlineStr">
        <is>
          <t>11 Restomod/Coachbuilt</t>
        </is>
      </c>
      <c r="F331" s="13" t="n">
        <v>505000</v>
      </c>
      <c r="G331" s="14" t="n">
        <v>0.78</v>
      </c>
      <c r="H331" s="14" t="n">
        <v>1.25</v>
      </c>
      <c r="I331" s="14" t="n">
        <v>0.9194</v>
      </c>
      <c r="J331" s="14" t="n">
        <v>0.53</v>
      </c>
      <c r="K331" s="13">
        <f>ROUND(F331/100*G331*H331*I331/J331,2)</f>
        <v/>
      </c>
      <c r="L331" s="13" t="n">
        <v>8541.309999999999</v>
      </c>
      <c r="M331" s="13">
        <f>L331-K331</f>
        <v/>
      </c>
      <c r="N331" s="3" t="inlineStr">
        <is>
          <t>bind</t>
        </is>
      </c>
      <c r="O331" s="3" t="inlineStr">
        <is>
          <t>bound</t>
        </is>
      </c>
    </row>
    <row r="332">
      <c r="A332" s="15" t="inlineStr">
        <is>
          <t>2025-11-10</t>
        </is>
      </c>
      <c r="B332" s="15" t="inlineStr">
        <is>
          <t>b5ba2a73-64cf-537e-a903-bce9a3b474de</t>
        </is>
      </c>
      <c r="C332" s="15" t="inlineStr">
        <is>
          <t>ND</t>
        </is>
      </c>
      <c r="D332" s="15" t="inlineStr">
        <is>
          <t>1959 BMW M8 Competition</t>
        </is>
      </c>
      <c r="E332" s="15" t="inlineStr">
        <is>
          <t>01 Luxury Sedan/SUV</t>
        </is>
      </c>
      <c r="F332" s="16" t="n">
        <v>255000</v>
      </c>
      <c r="G332" s="17" t="n">
        <v>0.75</v>
      </c>
      <c r="H332" s="17" t="n">
        <v>1.02</v>
      </c>
      <c r="I332" s="17" t="n">
        <v>0.9194</v>
      </c>
      <c r="J332" s="17" t="n">
        <v>0.53</v>
      </c>
      <c r="K332" s="16">
        <f>ROUND(F332/100*G332*H332*I332/J332,2)</f>
        <v/>
      </c>
      <c r="L332" s="16" t="n">
        <v>3384</v>
      </c>
      <c r="M332" s="16">
        <f>L332-K332</f>
        <v/>
      </c>
      <c r="N332" s="15" t="inlineStr">
        <is>
          <t>bind</t>
        </is>
      </c>
      <c r="O332" s="15" t="inlineStr">
        <is>
          <t>bound</t>
        </is>
      </c>
    </row>
    <row r="333">
      <c r="A333" s="3" t="inlineStr">
        <is>
          <t>2025-11-30</t>
        </is>
      </c>
      <c r="B333" s="3" t="inlineStr">
        <is>
          <t>27c59d1a-5a07-55d9-b7b8-31d78581118f</t>
        </is>
      </c>
      <c r="C333" s="3" t="inlineStr">
        <is>
          <t>NM</t>
        </is>
      </c>
      <c r="D333" s="3" t="inlineStr">
        <is>
          <t>1998 Porsche 911 Turbo S</t>
        </is>
      </c>
      <c r="E333" s="3" t="inlineStr">
        <is>
          <t>01 Luxury Sedan/SUV</t>
        </is>
      </c>
      <c r="F333" s="13" t="n">
        <v>445000</v>
      </c>
      <c r="G333" s="14" t="n">
        <v>0.75</v>
      </c>
      <c r="H333" s="14" t="n">
        <v>1.28</v>
      </c>
      <c r="I333" s="14" t="n">
        <v>0.9194</v>
      </c>
      <c r="J333" s="14" t="n">
        <v>0.53</v>
      </c>
      <c r="K333" s="13">
        <f>ROUND(F333/100*G333*H333*I333/J333,2)</f>
        <v/>
      </c>
      <c r="L333" s="13" t="n">
        <v>7410.71</v>
      </c>
      <c r="M333" s="13">
        <f>L333-K333</f>
        <v/>
      </c>
      <c r="N333" s="3" t="inlineStr">
        <is>
          <t>bind</t>
        </is>
      </c>
      <c r="O333" s="3" t="inlineStr">
        <is>
          <t>bound</t>
        </is>
      </c>
    </row>
    <row r="334">
      <c r="A334" s="15" t="inlineStr">
        <is>
          <t>2025-11-26</t>
        </is>
      </c>
      <c r="B334" s="15" t="inlineStr">
        <is>
          <t>c9535b15-ce7c-54ff-a59c-f5a0409ee148</t>
        </is>
      </c>
      <c r="C334" s="15" t="inlineStr">
        <is>
          <t>FL</t>
        </is>
      </c>
      <c r="D334" s="15" t="inlineStr">
        <is>
          <t>1975 Bentley Continental GT</t>
        </is>
      </c>
      <c r="E334" s="15" t="inlineStr">
        <is>
          <t>01 Luxury Sedan/SUV</t>
        </is>
      </c>
      <c r="F334" s="16" t="n">
        <v>610000</v>
      </c>
      <c r="G334" s="17" t="n">
        <v>0.65</v>
      </c>
      <c r="H334" s="17" t="n">
        <v>1.42</v>
      </c>
      <c r="I334" s="17" t="n">
        <v>0.9194</v>
      </c>
      <c r="J334" s="17" t="n">
        <v>0.53</v>
      </c>
      <c r="K334" s="16">
        <f>ROUND(F334/100*G334*H334*I334/J334,2)</f>
        <v/>
      </c>
      <c r="L334" s="16" t="n">
        <v>9766.98</v>
      </c>
      <c r="M334" s="16">
        <f>L334-K334</f>
        <v/>
      </c>
      <c r="N334" s="15" t="inlineStr">
        <is>
          <t>bind</t>
        </is>
      </c>
      <c r="O334" s="15" t="inlineStr">
        <is>
          <t>bound</t>
        </is>
      </c>
    </row>
    <row r="335">
      <c r="A335" s="3" t="inlineStr">
        <is>
          <t>2025-11-07</t>
        </is>
      </c>
      <c r="B335" s="3" t="inlineStr">
        <is>
          <t>bafdd654-8bea-53f7-bd66-84b1a19fa3a8</t>
        </is>
      </c>
      <c r="C335" s="3" t="inlineStr">
        <is>
          <t>VA</t>
        </is>
      </c>
      <c r="D335" s="3" t="inlineStr">
        <is>
          <t>1973 Aston Martin DB5</t>
        </is>
      </c>
      <c r="E335" s="3" t="inlineStr">
        <is>
          <t>07 Post-War Classic (1946-1972)</t>
        </is>
      </c>
      <c r="F335" s="13" t="n">
        <v>280000</v>
      </c>
      <c r="G335" s="14" t="n">
        <v>0.48</v>
      </c>
      <c r="H335" s="14" t="n">
        <v>1.09</v>
      </c>
      <c r="I335" s="14" t="n">
        <v>0.9194</v>
      </c>
      <c r="J335" s="14" t="n">
        <v>0.53</v>
      </c>
      <c r="K335" s="13">
        <f>ROUND(F335/100*G335*H335*I335/J335,2)</f>
        <v/>
      </c>
      <c r="L335" s="13" t="n">
        <v>2541.3</v>
      </c>
      <c r="M335" s="13">
        <f>L335-K335</f>
        <v/>
      </c>
      <c r="N335" s="3" t="inlineStr">
        <is>
          <t>refer</t>
        </is>
      </c>
      <c r="O335" s="3" t="inlineStr">
        <is>
          <t>indicative</t>
        </is>
      </c>
    </row>
    <row r="336">
      <c r="A336" s="15" t="inlineStr">
        <is>
          <t>2025-11-04</t>
        </is>
      </c>
      <c r="B336" s="15" t="inlineStr">
        <is>
          <t>4a046414-0878-553a-ad10-ec2b44a69ff5</t>
        </is>
      </c>
      <c r="C336" s="15" t="inlineStr">
        <is>
          <t>WY</t>
        </is>
      </c>
      <c r="D336" s="15" t="inlineStr">
        <is>
          <t>1965 Mercedes-Benz AMG GT</t>
        </is>
      </c>
      <c r="E336" s="15" t="inlineStr">
        <is>
          <t>01 Luxury Sedan/SUV</t>
        </is>
      </c>
      <c r="F336" s="16" t="n">
        <v>205000</v>
      </c>
      <c r="G336" s="17" t="n">
        <v>0.92</v>
      </c>
      <c r="H336" s="17" t="n">
        <v>1.07</v>
      </c>
      <c r="I336" s="17" t="n">
        <v>0.9194</v>
      </c>
      <c r="J336" s="17" t="n">
        <v>0.53</v>
      </c>
      <c r="K336" s="16">
        <f>ROUND(F336/100*G336*H336*I336/J336,2)</f>
        <v/>
      </c>
      <c r="L336" s="16" t="n">
        <v>3500.69</v>
      </c>
      <c r="M336" s="16">
        <f>L336-K336</f>
        <v/>
      </c>
      <c r="N336" s="15" t="inlineStr">
        <is>
          <t>bind</t>
        </is>
      </c>
      <c r="O336" s="15" t="inlineStr">
        <is>
          <t>bound</t>
        </is>
      </c>
    </row>
    <row r="337">
      <c r="A337" s="3" t="inlineStr">
        <is>
          <t>2025-11-22</t>
        </is>
      </c>
      <c r="B337" s="3" t="inlineStr">
        <is>
          <t>6f51d9db-f95c-59a5-a509-b311a220c2e8</t>
        </is>
      </c>
      <c r="C337" s="3" t="inlineStr">
        <is>
          <t>OH</t>
        </is>
      </c>
      <c r="D337" s="3" t="inlineStr">
        <is>
          <t>2008 Bentley Continental GT</t>
        </is>
      </c>
      <c r="E337" s="3" t="inlineStr">
        <is>
          <t>01 Luxury Sedan/SUV</t>
        </is>
      </c>
      <c r="F337" s="13" t="n">
        <v>805000</v>
      </c>
      <c r="G337" s="14" t="n">
        <v>0.65</v>
      </c>
      <c r="H337" s="14" t="n">
        <v>1.39</v>
      </c>
      <c r="I337" s="14" t="n">
        <v>0.9194</v>
      </c>
      <c r="J337" s="14" t="n">
        <v>0.53</v>
      </c>
      <c r="K337" s="13">
        <f>ROUND(F337/100*G337*H337*I337/J337,2)</f>
        <v/>
      </c>
      <c r="L337" s="13" t="n">
        <v>12616.9</v>
      </c>
      <c r="M337" s="13">
        <f>L337-K337</f>
        <v/>
      </c>
      <c r="N337" s="3" t="inlineStr">
        <is>
          <t>bind</t>
        </is>
      </c>
      <c r="O337" s="3" t="inlineStr">
        <is>
          <t>bound</t>
        </is>
      </c>
    </row>
    <row r="338">
      <c r="A338" s="15" t="inlineStr">
        <is>
          <t>2025-11-20</t>
        </is>
      </c>
      <c r="B338" s="15" t="inlineStr">
        <is>
          <t>c44d0eb2-4a55-5b67-9f2d-e9b2df88e367</t>
        </is>
      </c>
      <c r="C338" s="15" t="inlineStr">
        <is>
          <t>SD</t>
        </is>
      </c>
      <c r="D338" s="15" t="inlineStr">
        <is>
          <t>2013 Lamborghini Huracan EVO</t>
        </is>
      </c>
      <c r="E338" s="15" t="inlineStr">
        <is>
          <t>03 Supercar</t>
        </is>
      </c>
      <c r="F338" s="16" t="n">
        <v>660000</v>
      </c>
      <c r="G338" s="17" t="n">
        <v>0.95</v>
      </c>
      <c r="H338" s="17" t="n">
        <v>1.11</v>
      </c>
      <c r="I338" s="17" t="n">
        <v>0.9194</v>
      </c>
      <c r="J338" s="17" t="n">
        <v>0.53</v>
      </c>
      <c r="K338" s="16">
        <f>ROUND(F338/100*G338*H338*I338/J338,2)</f>
        <v/>
      </c>
      <c r="L338" s="16" t="n">
        <v>12073.11</v>
      </c>
      <c r="M338" s="16">
        <f>L338-K338</f>
        <v/>
      </c>
      <c r="N338" s="15" t="inlineStr">
        <is>
          <t>bind</t>
        </is>
      </c>
      <c r="O338" s="15" t="inlineStr">
        <is>
          <t>bound</t>
        </is>
      </c>
    </row>
    <row r="339">
      <c r="A339" s="3" t="inlineStr">
        <is>
          <t>2025-11-20</t>
        </is>
      </c>
      <c r="B339" s="3" t="inlineStr">
        <is>
          <t>decfbf35-f9d8-558d-9234-e2bb73e480a0</t>
        </is>
      </c>
      <c r="C339" s="3" t="inlineStr">
        <is>
          <t>NC</t>
        </is>
      </c>
      <c r="D339" s="3" t="inlineStr">
        <is>
          <t>2019 Bentley Continental GT</t>
        </is>
      </c>
      <c r="E339" s="3" t="inlineStr">
        <is>
          <t>01 Luxury Sedan/SUV</t>
        </is>
      </c>
      <c r="F339" s="13" t="n">
        <v>555000</v>
      </c>
      <c r="G339" s="14" t="n">
        <v>0.65</v>
      </c>
      <c r="H339" s="14" t="n">
        <v>1.15</v>
      </c>
      <c r="I339" s="14" t="n">
        <v>0.9194</v>
      </c>
      <c r="J339" s="14" t="n">
        <v>0.53</v>
      </c>
      <c r="K339" s="13">
        <f>ROUND(F339/100*G339*H339*I339/J339,2)</f>
        <v/>
      </c>
      <c r="L339" s="13" t="n">
        <v>7196.69</v>
      </c>
      <c r="M339" s="13">
        <f>L339-K339</f>
        <v/>
      </c>
      <c r="N339" s="3" t="inlineStr">
        <is>
          <t>bind</t>
        </is>
      </c>
      <c r="O339" s="3" t="inlineStr">
        <is>
          <t>bound</t>
        </is>
      </c>
    </row>
    <row r="340">
      <c r="A340" s="15" t="inlineStr">
        <is>
          <t>2025-11-10</t>
        </is>
      </c>
      <c r="B340" s="15" t="inlineStr">
        <is>
          <t>6f36f1be-e483-56ad-a141-8600e15cc575</t>
        </is>
      </c>
      <c r="C340" s="15" t="inlineStr">
        <is>
          <t>IN</t>
        </is>
      </c>
      <c r="D340" s="15" t="inlineStr">
        <is>
          <t>1969 McLaren 750S</t>
        </is>
      </c>
      <c r="E340" s="15" t="inlineStr">
        <is>
          <t>03 Supercar</t>
        </is>
      </c>
      <c r="F340" s="16" t="n">
        <v>420000</v>
      </c>
      <c r="G340" s="17" t="n">
        <v>1.15</v>
      </c>
      <c r="H340" s="17" t="n">
        <v>1.23</v>
      </c>
      <c r="I340" s="17" t="n">
        <v>0.9194</v>
      </c>
      <c r="J340" s="17" t="n">
        <v>0.53</v>
      </c>
      <c r="K340" s="16">
        <f>ROUND(F340/100*G340*H340*I340/J340,2)</f>
        <v/>
      </c>
      <c r="L340" s="16" t="n">
        <v>10305.78</v>
      </c>
      <c r="M340" s="16">
        <f>L340-K340</f>
        <v/>
      </c>
      <c r="N340" s="15" t="inlineStr">
        <is>
          <t>bind</t>
        </is>
      </c>
      <c r="O340" s="15" t="inlineStr">
        <is>
          <t>bound</t>
        </is>
      </c>
    </row>
    <row r="341">
      <c r="A341" s="3" t="inlineStr">
        <is>
          <t>2025-11-26</t>
        </is>
      </c>
      <c r="B341" s="3" t="inlineStr">
        <is>
          <t>90cf3256-ca49-5ac2-9562-1381aa46586c</t>
        </is>
      </c>
      <c r="C341" s="3" t="inlineStr">
        <is>
          <t>VA</t>
        </is>
      </c>
      <c r="D341" s="3" t="inlineStr">
        <is>
          <t>1983 Bentley Continental GT</t>
        </is>
      </c>
      <c r="E341" s="3" t="inlineStr">
        <is>
          <t>01 Luxury Sedan/SUV</t>
        </is>
      </c>
      <c r="F341" s="13" t="n">
        <v>590000</v>
      </c>
      <c r="G341" s="14" t="n">
        <v>0.65</v>
      </c>
      <c r="H341" s="14" t="n">
        <v>1.09</v>
      </c>
      <c r="I341" s="14" t="n">
        <v>0.9194</v>
      </c>
      <c r="J341" s="14" t="n">
        <v>0.53</v>
      </c>
      <c r="K341" s="13">
        <f>ROUND(F341/100*G341*H341*I341/J341,2)</f>
        <v/>
      </c>
      <c r="L341" s="13" t="n">
        <v>7251.38</v>
      </c>
      <c r="M341" s="13">
        <f>L341-K341</f>
        <v/>
      </c>
      <c r="N341" s="3" t="inlineStr">
        <is>
          <t>decline</t>
        </is>
      </c>
      <c r="O341" s="3" t="inlineStr">
        <is>
          <t>indicative</t>
        </is>
      </c>
    </row>
    <row r="342">
      <c r="A342" s="15" t="inlineStr">
        <is>
          <t>2025-11-03</t>
        </is>
      </c>
      <c r="B342" s="15" t="inlineStr">
        <is>
          <t>3d5b3825-6f55-5e45-af5a-3605f2271cae</t>
        </is>
      </c>
      <c r="C342" s="15" t="inlineStr">
        <is>
          <t>DE</t>
        </is>
      </c>
      <c r="D342" s="15" t="inlineStr">
        <is>
          <t>2000 BMW M8 Competition</t>
        </is>
      </c>
      <c r="E342" s="15" t="inlineStr">
        <is>
          <t>01 Luxury Sedan/SUV</t>
        </is>
      </c>
      <c r="F342" s="16" t="n">
        <v>315000</v>
      </c>
      <c r="G342" s="17" t="n">
        <v>0.75</v>
      </c>
      <c r="H342" s="17" t="n">
        <v>1.25</v>
      </c>
      <c r="I342" s="17" t="n">
        <v>0.9194</v>
      </c>
      <c r="J342" s="17" t="n">
        <v>0.53</v>
      </c>
      <c r="K342" s="16">
        <f>ROUND(F342/100*G342*H342*I342/J342,2)</f>
        <v/>
      </c>
      <c r="L342" s="16" t="n">
        <v>5122.83</v>
      </c>
      <c r="M342" s="16">
        <f>L342-K342</f>
        <v/>
      </c>
      <c r="N342" s="15" t="inlineStr">
        <is>
          <t>bind</t>
        </is>
      </c>
      <c r="O342" s="15" t="inlineStr">
        <is>
          <t>bound</t>
        </is>
      </c>
    </row>
    <row r="343">
      <c r="A343" s="3" t="inlineStr">
        <is>
          <t>2025-11-29</t>
        </is>
      </c>
      <c r="B343" s="3" t="inlineStr">
        <is>
          <t>3893cfd6-aeff-5348-b4cc-cf08f0d30e2a</t>
        </is>
      </c>
      <c r="C343" s="3" t="inlineStr">
        <is>
          <t>NJ</t>
        </is>
      </c>
      <c r="D343" s="3" t="inlineStr">
        <is>
          <t>1998 McLaren 750S</t>
        </is>
      </c>
      <c r="E343" s="3" t="inlineStr">
        <is>
          <t>03 Supercar</t>
        </is>
      </c>
      <c r="F343" s="13" t="n">
        <v>490000</v>
      </c>
      <c r="G343" s="14" t="n">
        <v>1.15</v>
      </c>
      <c r="H343" s="14" t="n">
        <v>0.91</v>
      </c>
      <c r="I343" s="14" t="n">
        <v>0.9194</v>
      </c>
      <c r="J343" s="14" t="n">
        <v>0.53</v>
      </c>
      <c r="K343" s="13">
        <f>ROUND(F343/100*G343*H343*I343/J343,2)</f>
        <v/>
      </c>
      <c r="L343" s="13" t="n">
        <v>8895.370000000001</v>
      </c>
      <c r="M343" s="13">
        <f>L343-K343</f>
        <v/>
      </c>
      <c r="N343" s="3" t="inlineStr">
        <is>
          <t>bind</t>
        </is>
      </c>
      <c r="O343" s="3" t="inlineStr">
        <is>
          <t>bound</t>
        </is>
      </c>
    </row>
    <row r="344">
      <c r="A344" s="15" t="inlineStr">
        <is>
          <t>2025-11-22</t>
        </is>
      </c>
      <c r="B344" s="15" t="inlineStr">
        <is>
          <t>e8c32e5f-819b-58d3-abb6-28d34e73dbad</t>
        </is>
      </c>
      <c r="C344" s="15" t="inlineStr">
        <is>
          <t>ND</t>
        </is>
      </c>
      <c r="D344" s="15" t="inlineStr">
        <is>
          <t>1957 McLaren 750S</t>
        </is>
      </c>
      <c r="E344" s="15" t="inlineStr">
        <is>
          <t>03 Supercar</t>
        </is>
      </c>
      <c r="F344" s="16" t="n">
        <v>1950000</v>
      </c>
      <c r="G344" s="17" t="n">
        <v>0.8</v>
      </c>
      <c r="H344" s="17" t="n">
        <v>1.02</v>
      </c>
      <c r="I344" s="17" t="n">
        <v>0.9194</v>
      </c>
      <c r="J344" s="17" t="n">
        <v>0.53</v>
      </c>
      <c r="K344" s="16">
        <f>ROUND(F344/100*G344*H344*I344/J344,2)</f>
        <v/>
      </c>
      <c r="L344" s="16" t="n">
        <v>27602.82</v>
      </c>
      <c r="M344" s="16">
        <f>L344-K344</f>
        <v/>
      </c>
      <c r="N344" s="15" t="inlineStr">
        <is>
          <t>decline</t>
        </is>
      </c>
      <c r="O344" s="15" t="inlineStr">
        <is>
          <t>indicative</t>
        </is>
      </c>
    </row>
    <row r="345">
      <c r="A345" s="3" t="inlineStr">
        <is>
          <t>2025-11-17</t>
        </is>
      </c>
      <c r="B345" s="3" t="inlineStr">
        <is>
          <t>4059798d-3339-55be-8160-21910dd6d7af</t>
        </is>
      </c>
      <c r="C345" s="3" t="inlineStr">
        <is>
          <t>FL</t>
        </is>
      </c>
      <c r="D345" s="3" t="inlineStr">
        <is>
          <t>1992 BMW M8 Competition</t>
        </is>
      </c>
      <c r="E345" s="3" t="inlineStr">
        <is>
          <t>01 Luxury Sedan/SUV</t>
        </is>
      </c>
      <c r="F345" s="13" t="n">
        <v>1040000</v>
      </c>
      <c r="G345" s="14" t="n">
        <v>0.55</v>
      </c>
      <c r="H345" s="14" t="n">
        <v>1.42</v>
      </c>
      <c r="I345" s="14" t="n">
        <v>0.9194</v>
      </c>
      <c r="J345" s="14" t="n">
        <v>0.53</v>
      </c>
      <c r="K345" s="13">
        <f>ROUND(F345/100*G345*H345*I345/J345,2)</f>
        <v/>
      </c>
      <c r="L345" s="13" t="n">
        <v>14090.06</v>
      </c>
      <c r="M345" s="13">
        <f>L345-K345</f>
        <v/>
      </c>
      <c r="N345" s="3" t="inlineStr">
        <is>
          <t>decline</t>
        </is>
      </c>
      <c r="O345" s="3" t="inlineStr">
        <is>
          <t>indicative</t>
        </is>
      </c>
    </row>
    <row r="346">
      <c r="A346" s="15" t="inlineStr">
        <is>
          <t>2025-11-10</t>
        </is>
      </c>
      <c r="B346" s="15" t="inlineStr">
        <is>
          <t>287566b7-988d-5d17-b3cd-46ee988b325a</t>
        </is>
      </c>
      <c r="C346" s="15" t="inlineStr">
        <is>
          <t>MD</t>
        </is>
      </c>
      <c r="D346" s="15" t="inlineStr">
        <is>
          <t>1986 Bentley Continental GT</t>
        </is>
      </c>
      <c r="E346" s="15" t="inlineStr">
        <is>
          <t>01 Luxury Sedan/SUV</t>
        </is>
      </c>
      <c r="F346" s="16" t="n">
        <v>1115000</v>
      </c>
      <c r="G346" s="17" t="n">
        <v>0.55</v>
      </c>
      <c r="H346" s="17" t="n">
        <v>0.95</v>
      </c>
      <c r="I346" s="17" t="n">
        <v>0.9194</v>
      </c>
      <c r="J346" s="17" t="n">
        <v>0.53</v>
      </c>
      <c r="K346" s="16">
        <f>ROUND(F346/100*G346*H346*I346/J346,2)</f>
        <v/>
      </c>
      <c r="L346" s="16" t="n">
        <v>10106.25</v>
      </c>
      <c r="M346" s="16">
        <f>L346-K346</f>
        <v/>
      </c>
      <c r="N346" s="15" t="inlineStr">
        <is>
          <t>bind</t>
        </is>
      </c>
      <c r="O346" s="15" t="inlineStr">
        <is>
          <t>bound</t>
        </is>
      </c>
    </row>
    <row r="347">
      <c r="A347" s="3" t="inlineStr">
        <is>
          <t>2025-11-03</t>
        </is>
      </c>
      <c r="B347" s="3" t="inlineStr">
        <is>
          <t>568fc01c-a391-5d4a-99cc-8ee383985bf7</t>
        </is>
      </c>
      <c r="C347" s="3" t="inlineStr">
        <is>
          <t>OR</t>
        </is>
      </c>
      <c r="D347" s="3" t="inlineStr">
        <is>
          <t>1972 Porsche 911 Turbo S</t>
        </is>
      </c>
      <c r="E347" s="3" t="inlineStr">
        <is>
          <t>01 Luxury Sedan/SUV</t>
        </is>
      </c>
      <c r="F347" s="13" t="n">
        <v>400000</v>
      </c>
      <c r="G347" s="14" t="n">
        <v>0.75</v>
      </c>
      <c r="H347" s="14" t="n">
        <v>1.13</v>
      </c>
      <c r="I347" s="14" t="n">
        <v>0.9194</v>
      </c>
      <c r="J347" s="14" t="n">
        <v>0.53</v>
      </c>
      <c r="K347" s="13">
        <f>ROUND(F347/100*G347*H347*I347/J347,2)</f>
        <v/>
      </c>
      <c r="L347" s="13" t="n">
        <v>5880.69</v>
      </c>
      <c r="M347" s="13">
        <f>L347-K347</f>
        <v/>
      </c>
      <c r="N347" s="3" t="inlineStr">
        <is>
          <t>decline</t>
        </is>
      </c>
      <c r="O347" s="3" t="inlineStr">
        <is>
          <t>indicative</t>
        </is>
      </c>
    </row>
    <row r="348">
      <c r="A348" s="15" t="inlineStr">
        <is>
          <t>2025-11-02</t>
        </is>
      </c>
      <c r="B348" s="15" t="inlineStr">
        <is>
          <t>19f999dd-2360-54ff-9fc7-e77376750822</t>
        </is>
      </c>
      <c r="C348" s="15" t="inlineStr">
        <is>
          <t>IN</t>
        </is>
      </c>
      <c r="D348" s="15" t="inlineStr">
        <is>
          <t>2016 Ferrari SF90 Stradale</t>
        </is>
      </c>
      <c r="E348" s="15" t="inlineStr">
        <is>
          <t>03 Supercar</t>
        </is>
      </c>
      <c r="F348" s="16" t="n">
        <v>650000</v>
      </c>
      <c r="G348" s="17" t="n">
        <v>0.95</v>
      </c>
      <c r="H348" s="17" t="n">
        <v>1.23</v>
      </c>
      <c r="I348" s="17" t="n">
        <v>0.9194</v>
      </c>
      <c r="J348" s="17" t="n">
        <v>0.53</v>
      </c>
      <c r="K348" s="16">
        <f>ROUND(F348/100*G348*H348*I348/J348,2)</f>
        <v/>
      </c>
      <c r="L348" s="16" t="n">
        <v>13175.61</v>
      </c>
      <c r="M348" s="16">
        <f>L348-K348</f>
        <v/>
      </c>
      <c r="N348" s="15" t="inlineStr">
        <is>
          <t>bind</t>
        </is>
      </c>
      <c r="O348" s="15" t="inlineStr">
        <is>
          <t>bound</t>
        </is>
      </c>
    </row>
    <row r="349">
      <c r="A349" s="3" t="inlineStr">
        <is>
          <t>2025-11-18</t>
        </is>
      </c>
      <c r="B349" s="3" t="inlineStr">
        <is>
          <t>c19dcc27-beb7-50f9-85b1-0ee45a245a5b</t>
        </is>
      </c>
      <c r="C349" s="3" t="inlineStr">
        <is>
          <t>NY</t>
        </is>
      </c>
      <c r="D349" s="3" t="inlineStr">
        <is>
          <t>2012 Mercedes-Benz 280SL Pagoda</t>
        </is>
      </c>
      <c r="E349" s="3" t="inlineStr">
        <is>
          <t>07 Post-War Classic (1946-1972)</t>
        </is>
      </c>
      <c r="F349" s="13" t="n">
        <v>480000</v>
      </c>
      <c r="G349" s="14" t="n">
        <v>0.48</v>
      </c>
      <c r="H349" s="14" t="n">
        <v>1.28</v>
      </c>
      <c r="I349" s="14" t="n">
        <v>0.9194</v>
      </c>
      <c r="J349" s="14" t="n">
        <v>0.53</v>
      </c>
      <c r="K349" s="13">
        <f>ROUND(F349/100*G349*H349*I349/J349,2)</f>
        <v/>
      </c>
      <c r="L349" s="13" t="n">
        <v>5115.89</v>
      </c>
      <c r="M349" s="13">
        <f>L349-K349</f>
        <v/>
      </c>
      <c r="N349" s="3" t="inlineStr">
        <is>
          <t>bind</t>
        </is>
      </c>
      <c r="O349" s="3" t="inlineStr">
        <is>
          <t>bound</t>
        </is>
      </c>
    </row>
    <row r="350">
      <c r="A350" s="15" t="inlineStr">
        <is>
          <t>2025-11-16</t>
        </is>
      </c>
      <c r="B350" s="15" t="inlineStr">
        <is>
          <t>4e44f13d-9a3b-5256-8953-e94a5facadec</t>
        </is>
      </c>
      <c r="C350" s="15" t="inlineStr">
        <is>
          <t>TX</t>
        </is>
      </c>
      <c r="D350" s="15" t="inlineStr">
        <is>
          <t>1976 Lamborghini Huracan EVO</t>
        </is>
      </c>
      <c r="E350" s="15" t="inlineStr">
        <is>
          <t>03 Supercar</t>
        </is>
      </c>
      <c r="F350" s="16" t="n">
        <v>1475000</v>
      </c>
      <c r="G350" s="17" t="n">
        <v>0.8</v>
      </c>
      <c r="H350" s="17" t="n">
        <v>1.15</v>
      </c>
      <c r="I350" s="17" t="n">
        <v>0.9194</v>
      </c>
      <c r="J350" s="17" t="n">
        <v>0.53</v>
      </c>
      <c r="K350" s="16">
        <f>ROUND(F350/100*G350*H350*I350/J350,2)</f>
        <v/>
      </c>
      <c r="L350" s="16" t="n">
        <v>23540.11</v>
      </c>
      <c r="M350" s="16">
        <f>L350-K350</f>
        <v/>
      </c>
      <c r="N350" s="15" t="inlineStr">
        <is>
          <t>bind</t>
        </is>
      </c>
      <c r="O350" s="15" t="inlineStr">
        <is>
          <t>bound</t>
        </is>
      </c>
    </row>
    <row r="351">
      <c r="A351" s="3" t="inlineStr">
        <is>
          <t>2025-11-03</t>
        </is>
      </c>
      <c r="B351" s="3" t="inlineStr">
        <is>
          <t>95214aed-cbb5-5e09-a909-0f8838232793</t>
        </is>
      </c>
      <c r="C351" s="3" t="inlineStr">
        <is>
          <t>SC</t>
        </is>
      </c>
      <c r="D351" s="3" t="inlineStr">
        <is>
          <t>2016 Singer 911 Reimagined</t>
        </is>
      </c>
      <c r="E351" s="3" t="inlineStr">
        <is>
          <t>11 Restomod/Coachbuilt</t>
        </is>
      </c>
      <c r="F351" s="13" t="n">
        <v>1060000</v>
      </c>
      <c r="G351" s="14" t="n">
        <v>0.68</v>
      </c>
      <c r="H351" s="14" t="n">
        <v>1.24</v>
      </c>
      <c r="I351" s="14" t="n">
        <v>0.9194</v>
      </c>
      <c r="J351" s="14" t="n">
        <v>0.53</v>
      </c>
      <c r="K351" s="13">
        <f>ROUND(F351/100*G351*H351*I351/J351,2)</f>
        <v/>
      </c>
      <c r="L351" s="13" t="n">
        <v>15504.76</v>
      </c>
      <c r="M351" s="13">
        <f>L351-K351</f>
        <v/>
      </c>
      <c r="N351" s="3" t="inlineStr">
        <is>
          <t>bind</t>
        </is>
      </c>
      <c r="O351" s="3" t="inlineStr">
        <is>
          <t>bound</t>
        </is>
      </c>
    </row>
    <row r="352">
      <c r="A352" s="15" t="inlineStr">
        <is>
          <t>2025-11-09</t>
        </is>
      </c>
      <c r="B352" s="15" t="inlineStr">
        <is>
          <t>54a8edb6-5084-5e96-a2e8-10fb26575a9b</t>
        </is>
      </c>
      <c r="C352" s="15" t="inlineStr">
        <is>
          <t>ND</t>
        </is>
      </c>
      <c r="D352" s="15" t="inlineStr">
        <is>
          <t>1982 Mercedes-Benz AMG GT</t>
        </is>
      </c>
      <c r="E352" s="15" t="inlineStr">
        <is>
          <t>01 Luxury Sedan/SUV</t>
        </is>
      </c>
      <c r="F352" s="16" t="n">
        <v>535000</v>
      </c>
      <c r="G352" s="17" t="n">
        <v>0.65</v>
      </c>
      <c r="H352" s="17" t="n">
        <v>1.02</v>
      </c>
      <c r="I352" s="17" t="n">
        <v>0.9194</v>
      </c>
      <c r="J352" s="17" t="n">
        <v>0.53</v>
      </c>
      <c r="K352" s="16">
        <f>ROUND(F352/100*G352*H352*I352/J352,2)</f>
        <v/>
      </c>
      <c r="L352" s="16" t="n">
        <v>6153.13</v>
      </c>
      <c r="M352" s="16">
        <f>L352-K352</f>
        <v/>
      </c>
      <c r="N352" s="15" t="inlineStr">
        <is>
          <t>bind</t>
        </is>
      </c>
      <c r="O352" s="15" t="inlineStr">
        <is>
          <t>bound</t>
        </is>
      </c>
    </row>
    <row r="353">
      <c r="A353" s="3" t="inlineStr">
        <is>
          <t>2025-11-02</t>
        </is>
      </c>
      <c r="B353" s="3" t="inlineStr">
        <is>
          <t>dca4f2eb-50ca-5378-827a-dc84002d7dfa</t>
        </is>
      </c>
      <c r="C353" s="3" t="inlineStr">
        <is>
          <t>MI</t>
        </is>
      </c>
      <c r="D353" s="3" t="inlineStr">
        <is>
          <t>1998 McLaren 750S</t>
        </is>
      </c>
      <c r="E353" s="3" t="inlineStr">
        <is>
          <t>03 Supercar</t>
        </is>
      </c>
      <c r="F353" s="13" t="n">
        <v>1950000</v>
      </c>
      <c r="G353" s="14" t="n">
        <v>0.8</v>
      </c>
      <c r="H353" s="14" t="n">
        <v>1.55</v>
      </c>
      <c r="I353" s="14" t="n">
        <v>0.9194</v>
      </c>
      <c r="J353" s="14" t="n">
        <v>0.53</v>
      </c>
      <c r="K353" s="13">
        <f>ROUND(F353/100*G353*H353*I353/J353,2)</f>
        <v/>
      </c>
      <c r="L353" s="13" t="n">
        <v>41945.46</v>
      </c>
      <c r="M353" s="13">
        <f>L353-K353</f>
        <v/>
      </c>
      <c r="N353" s="3" t="inlineStr">
        <is>
          <t>bind</t>
        </is>
      </c>
      <c r="O353" s="3" t="inlineStr">
        <is>
          <t>bound</t>
        </is>
      </c>
    </row>
    <row r="354">
      <c r="A354" s="15" t="inlineStr">
        <is>
          <t>2025-11-03</t>
        </is>
      </c>
      <c r="B354" s="15" t="inlineStr">
        <is>
          <t>81eb2ad4-0842-5cdc-b642-8f0ae5c8afb7</t>
        </is>
      </c>
      <c r="C354" s="15" t="inlineStr">
        <is>
          <t>NY</t>
        </is>
      </c>
      <c r="D354" s="15" t="inlineStr">
        <is>
          <t>1997 Mercedes-Benz 280SL Pagoda</t>
        </is>
      </c>
      <c r="E354" s="15" t="inlineStr">
        <is>
          <t>07 Post-War Classic (1946-1972)</t>
        </is>
      </c>
      <c r="F354" s="16" t="n">
        <v>775000</v>
      </c>
      <c r="G354" s="17" t="n">
        <v>0.43</v>
      </c>
      <c r="H354" s="17" t="n">
        <v>1.28</v>
      </c>
      <c r="I354" s="17" t="n">
        <v>0.9194</v>
      </c>
      <c r="J354" s="17" t="n">
        <v>0.53</v>
      </c>
      <c r="K354" s="16">
        <f>ROUND(F354/100*G354*H354*I354/J354,2)</f>
        <v/>
      </c>
      <c r="L354" s="16" t="n">
        <v>7399.61</v>
      </c>
      <c r="M354" s="16">
        <f>L354-K354</f>
        <v/>
      </c>
      <c r="N354" s="15" t="inlineStr">
        <is>
          <t>refer</t>
        </is>
      </c>
      <c r="O354" s="15" t="inlineStr">
        <is>
          <t>indicative</t>
        </is>
      </c>
    </row>
    <row r="355">
      <c r="A355" s="3" t="inlineStr">
        <is>
          <t>2025-11-19</t>
        </is>
      </c>
      <c r="B355" s="3" t="inlineStr">
        <is>
          <t>fa6ea922-73c5-5075-a055-c5ec0ab3af7f</t>
        </is>
      </c>
      <c r="C355" s="3" t="inlineStr">
        <is>
          <t>CO</t>
        </is>
      </c>
      <c r="D355" s="3" t="inlineStr">
        <is>
          <t>1973 McLaren 750S</t>
        </is>
      </c>
      <c r="E355" s="3" t="inlineStr">
        <is>
          <t>03 Supercar</t>
        </is>
      </c>
      <c r="F355" s="13" t="n">
        <v>940000</v>
      </c>
      <c r="G355" s="14" t="n">
        <v>0.95</v>
      </c>
      <c r="H355" s="14" t="n">
        <v>1.1</v>
      </c>
      <c r="I355" s="14" t="n">
        <v>0.9194</v>
      </c>
      <c r="J355" s="14" t="n">
        <v>0.53</v>
      </c>
      <c r="K355" s="13">
        <f>ROUND(F355/100*G355*H355*I355/J355,2)</f>
        <v/>
      </c>
      <c r="L355" s="13" t="n">
        <v>17040.12</v>
      </c>
      <c r="M355" s="13">
        <f>L355-K355</f>
        <v/>
      </c>
      <c r="N355" s="3" t="inlineStr">
        <is>
          <t>bind</t>
        </is>
      </c>
      <c r="O355" s="3" t="inlineStr">
        <is>
          <t>bound</t>
        </is>
      </c>
    </row>
    <row r="356">
      <c r="A356" s="15" t="inlineStr">
        <is>
          <t>2025-11-22</t>
        </is>
      </c>
      <c r="B356" s="15" t="inlineStr">
        <is>
          <t>62ae5bc9-e8c5-57bb-9ffb-4eb5d75c809c</t>
        </is>
      </c>
      <c r="C356" s="15" t="inlineStr">
        <is>
          <t>MT</t>
        </is>
      </c>
      <c r="D356" s="15" t="inlineStr">
        <is>
          <t>2016 Lamborghini Huracan EVO</t>
        </is>
      </c>
      <c r="E356" s="15" t="inlineStr">
        <is>
          <t>03 Supercar</t>
        </is>
      </c>
      <c r="F356" s="16" t="n">
        <v>900000</v>
      </c>
      <c r="G356" s="17" t="n">
        <v>0.95</v>
      </c>
      <c r="H356" s="17" t="n">
        <v>0.93</v>
      </c>
      <c r="I356" s="17" t="n">
        <v>0.9194</v>
      </c>
      <c r="J356" s="17" t="n">
        <v>0.53</v>
      </c>
      <c r="K356" s="16">
        <f>ROUND(F356/100*G356*H356*I356/J356,2)</f>
        <v/>
      </c>
      <c r="L356" s="16" t="n">
        <v>13793.6</v>
      </c>
      <c r="M356" s="16">
        <f>L356-K356</f>
        <v/>
      </c>
      <c r="N356" s="15" t="inlineStr">
        <is>
          <t>decline</t>
        </is>
      </c>
      <c r="O356" s="15" t="inlineStr">
        <is>
          <t>indicative</t>
        </is>
      </c>
    </row>
    <row r="357">
      <c r="A357" s="3" t="inlineStr">
        <is>
          <t>2025-11-01</t>
        </is>
      </c>
      <c r="B357" s="3" t="inlineStr">
        <is>
          <t>8bc94ce8-7b01-536a-b9e6-ca29c0587062</t>
        </is>
      </c>
      <c r="C357" s="3" t="inlineStr">
        <is>
          <t>LA</t>
        </is>
      </c>
      <c r="D357" s="3" t="inlineStr">
        <is>
          <t>1969 Porsche 911 Turbo S</t>
        </is>
      </c>
      <c r="E357" s="3" t="inlineStr">
        <is>
          <t>01 Luxury Sedan/SUV</t>
        </is>
      </c>
      <c r="F357" s="13" t="n">
        <v>260000</v>
      </c>
      <c r="G357" s="14" t="n">
        <v>0.75</v>
      </c>
      <c r="H357" s="14" t="n">
        <v>1.21</v>
      </c>
      <c r="I357" s="14" t="n">
        <v>0.9194</v>
      </c>
      <c r="J357" s="14" t="n">
        <v>0.53</v>
      </c>
      <c r="K357" s="13">
        <f>ROUND(F357/100*G357*H357*I357/J357,2)</f>
        <v/>
      </c>
      <c r="L357" s="13" t="n">
        <v>4093.07</v>
      </c>
      <c r="M357" s="13">
        <f>L357-K357</f>
        <v/>
      </c>
      <c r="N357" s="3" t="inlineStr">
        <is>
          <t>bind</t>
        </is>
      </c>
      <c r="O357" s="3" t="inlineStr">
        <is>
          <t>bound</t>
        </is>
      </c>
    </row>
    <row r="358">
      <c r="A358" s="15" t="inlineStr">
        <is>
          <t>2025-11-27</t>
        </is>
      </c>
      <c r="B358" s="15" t="inlineStr">
        <is>
          <t>d9ece35c-67ca-5f79-a3b0-669ff79bcc58</t>
        </is>
      </c>
      <c r="C358" s="15" t="inlineStr">
        <is>
          <t>MN</t>
        </is>
      </c>
      <c r="D358" s="15" t="inlineStr">
        <is>
          <t>1958 BMW M8 Competition</t>
        </is>
      </c>
      <c r="E358" s="15" t="inlineStr">
        <is>
          <t>01 Luxury Sedan/SUV</t>
        </is>
      </c>
      <c r="F358" s="16" t="n">
        <v>715000</v>
      </c>
      <c r="G358" s="17" t="n">
        <v>0.65</v>
      </c>
      <c r="H358" s="17" t="n">
        <v>1.32</v>
      </c>
      <c r="I358" s="17" t="n">
        <v>0.9194</v>
      </c>
      <c r="J358" s="17" t="n">
        <v>0.53</v>
      </c>
      <c r="K358" s="16">
        <f>ROUND(F358/100*G358*H358*I358/J358,2)</f>
        <v/>
      </c>
      <c r="L358" s="16" t="n">
        <v>10641.97</v>
      </c>
      <c r="M358" s="16">
        <f>L358-K358</f>
        <v/>
      </c>
      <c r="N358" s="15" t="inlineStr">
        <is>
          <t>bind</t>
        </is>
      </c>
      <c r="O358" s="15" t="inlineStr">
        <is>
          <t>bound</t>
        </is>
      </c>
    </row>
    <row r="359">
      <c r="A359" s="3" t="inlineStr">
        <is>
          <t>2025-11-15</t>
        </is>
      </c>
      <c r="B359" s="3" t="inlineStr">
        <is>
          <t>c1c75c92-1cae-597a-9a10-5958e3888a0f</t>
        </is>
      </c>
      <c r="C359" s="3" t="inlineStr">
        <is>
          <t>MT</t>
        </is>
      </c>
      <c r="D359" s="3" t="inlineStr">
        <is>
          <t>1984 Maserati GranTurismo</t>
        </is>
      </c>
      <c r="E359" s="3" t="inlineStr">
        <is>
          <t>01 Luxury Sedan/SUV</t>
        </is>
      </c>
      <c r="F359" s="13" t="n">
        <v>1120000</v>
      </c>
      <c r="G359" s="14" t="n">
        <v>0.55</v>
      </c>
      <c r="H359" s="14" t="n">
        <v>0.93</v>
      </c>
      <c r="I359" s="14" t="n">
        <v>0.9194</v>
      </c>
      <c r="J359" s="14" t="n">
        <v>0.53</v>
      </c>
      <c r="K359" s="13">
        <f>ROUND(F359/100*G359*H359*I359/J359,2)</f>
        <v/>
      </c>
      <c r="L359" s="13" t="n">
        <v>9937.85</v>
      </c>
      <c r="M359" s="13">
        <f>L359-K359</f>
        <v/>
      </c>
      <c r="N359" s="3" t="inlineStr">
        <is>
          <t>bind</t>
        </is>
      </c>
      <c r="O359" s="3" t="inlineStr">
        <is>
          <t>bound</t>
        </is>
      </c>
    </row>
    <row r="360">
      <c r="A360" s="15" t="inlineStr">
        <is>
          <t>2025-11-04</t>
        </is>
      </c>
      <c r="B360" s="15" t="inlineStr">
        <is>
          <t>51f0d1c3-c4d8-54c1-958c-55230c183e1b</t>
        </is>
      </c>
      <c r="C360" s="15" t="inlineStr">
        <is>
          <t>CA</t>
        </is>
      </c>
      <c r="D360" s="15" t="inlineStr">
        <is>
          <t>1965 Ferrari SF90 Stradale</t>
        </is>
      </c>
      <c r="E360" s="15" t="inlineStr">
        <is>
          <t>03 Supercar</t>
        </is>
      </c>
      <c r="F360" s="16" t="n">
        <v>1055000</v>
      </c>
      <c r="G360" s="17" t="n">
        <v>0.8</v>
      </c>
      <c r="H360" s="17" t="n">
        <v>1.35</v>
      </c>
      <c r="I360" s="17" t="n">
        <v>0.9194</v>
      </c>
      <c r="J360" s="17" t="n">
        <v>0.53</v>
      </c>
      <c r="K360" s="16">
        <f>ROUND(F360/100*G360*H360*I360/J360,2)</f>
        <v/>
      </c>
      <c r="L360" s="16" t="n">
        <v>19765.36</v>
      </c>
      <c r="M360" s="16">
        <f>L360-K360</f>
        <v/>
      </c>
      <c r="N360" s="15" t="inlineStr">
        <is>
          <t>bind</t>
        </is>
      </c>
      <c r="O360" s="15" t="inlineStr">
        <is>
          <t>bound</t>
        </is>
      </c>
    </row>
    <row r="361">
      <c r="A361" s="3" t="inlineStr">
        <is>
          <t>2025-11-05</t>
        </is>
      </c>
      <c r="B361" s="3" t="inlineStr">
        <is>
          <t>030d30fd-8eb2-53c4-a101-53d0496994ab</t>
        </is>
      </c>
      <c r="C361" s="3" t="inlineStr">
        <is>
          <t>CT</t>
        </is>
      </c>
      <c r="D361" s="3" t="inlineStr">
        <is>
          <t>2011 Bentley 4.5 Litre</t>
        </is>
      </c>
      <c r="E361" s="3" t="inlineStr">
        <is>
          <t>06 Vintage Pre-War (pre-1946)</t>
        </is>
      </c>
      <c r="F361" s="13" t="n">
        <v>805000</v>
      </c>
      <c r="G361" s="14" t="n">
        <v>0.38</v>
      </c>
      <c r="H361" s="14" t="n">
        <v>1.12</v>
      </c>
      <c r="I361" s="14" t="n">
        <v>0.9194</v>
      </c>
      <c r="J361" s="14" t="n">
        <v>0.53</v>
      </c>
      <c r="K361" s="13">
        <f>ROUND(F361/100*G361*H361*I361/J361,2)</f>
        <v/>
      </c>
      <c r="L361" s="13" t="n">
        <v>5943.28</v>
      </c>
      <c r="M361" s="13">
        <f>L361-K361</f>
        <v/>
      </c>
      <c r="N361" s="3" t="inlineStr">
        <is>
          <t>refer</t>
        </is>
      </c>
      <c r="O361" s="3" t="inlineStr">
        <is>
          <t>indicative</t>
        </is>
      </c>
    </row>
    <row r="362">
      <c r="A362" s="15" t="inlineStr">
        <is>
          <t>2025-11-04</t>
        </is>
      </c>
      <c r="B362" s="15" t="inlineStr">
        <is>
          <t>04a6f23e-302c-547c-984d-6f599d7ed99a</t>
        </is>
      </c>
      <c r="C362" s="15" t="inlineStr">
        <is>
          <t>CA</t>
        </is>
      </c>
      <c r="D362" s="15" t="inlineStr">
        <is>
          <t>2019 Bentley Continental GT</t>
        </is>
      </c>
      <c r="E362" s="15" t="inlineStr">
        <is>
          <t>01 Luxury Sedan/SUV</t>
        </is>
      </c>
      <c r="F362" s="16" t="n">
        <v>775000</v>
      </c>
      <c r="G362" s="17" t="n">
        <v>0.65</v>
      </c>
      <c r="H362" s="17" t="n">
        <v>1.35</v>
      </c>
      <c r="I362" s="17" t="n">
        <v>0.9194</v>
      </c>
      <c r="J362" s="17" t="n">
        <v>0.53</v>
      </c>
      <c r="K362" s="16">
        <f>ROUND(F362/100*G362*H362*I362/J362,2)</f>
        <v/>
      </c>
      <c r="L362" s="16" t="n">
        <v>11797.16</v>
      </c>
      <c r="M362" s="16">
        <f>L362-K362</f>
        <v/>
      </c>
      <c r="N362" s="15" t="inlineStr">
        <is>
          <t>decline</t>
        </is>
      </c>
      <c r="O362" s="15" t="inlineStr">
        <is>
          <t>indicative</t>
        </is>
      </c>
    </row>
    <row r="363">
      <c r="A363" s="3" t="inlineStr">
        <is>
          <t>2025-11-18</t>
        </is>
      </c>
      <c r="B363" s="3" t="inlineStr">
        <is>
          <t>55d9e09c-f564-56b3-b367-eb35737caf98</t>
        </is>
      </c>
      <c r="C363" s="3" t="inlineStr">
        <is>
          <t>TX</t>
        </is>
      </c>
      <c r="D363" s="3" t="inlineStr">
        <is>
          <t>2008 Ferrari 296 GTB</t>
        </is>
      </c>
      <c r="E363" s="3" t="inlineStr">
        <is>
          <t>03 Supercar</t>
        </is>
      </c>
      <c r="F363" s="13" t="n">
        <v>640000</v>
      </c>
      <c r="G363" s="14" t="n">
        <v>0.95</v>
      </c>
      <c r="H363" s="14" t="n">
        <v>1.15</v>
      </c>
      <c r="I363" s="14" t="n">
        <v>0.9194</v>
      </c>
      <c r="J363" s="14" t="n">
        <v>0.53</v>
      </c>
      <c r="K363" s="13">
        <f>ROUND(F363/100*G363*H363*I363/J363,2)</f>
        <v/>
      </c>
      <c r="L363" s="13" t="n">
        <v>12129.14</v>
      </c>
      <c r="M363" s="13">
        <f>L363-K363</f>
        <v/>
      </c>
      <c r="N363" s="3" t="inlineStr">
        <is>
          <t>bind</t>
        </is>
      </c>
      <c r="O363" s="3" t="inlineStr">
        <is>
          <t>bound</t>
        </is>
      </c>
    </row>
    <row r="364">
      <c r="A364" s="15" t="inlineStr">
        <is>
          <t>2025-11-06</t>
        </is>
      </c>
      <c r="B364" s="15" t="inlineStr">
        <is>
          <t>4c2f65e8-0d97-5e18-94db-d874aaeb0a7f</t>
        </is>
      </c>
      <c r="C364" s="15" t="inlineStr">
        <is>
          <t>NM</t>
        </is>
      </c>
      <c r="D364" s="15" t="inlineStr">
        <is>
          <t>2006 Porsche 911 Turbo S</t>
        </is>
      </c>
      <c r="E364" s="15" t="inlineStr">
        <is>
          <t>01 Luxury Sedan/SUV</t>
        </is>
      </c>
      <c r="F364" s="16" t="n">
        <v>650000</v>
      </c>
      <c r="G364" s="17" t="n">
        <v>0.65</v>
      </c>
      <c r="H364" s="17" t="n">
        <v>1.28</v>
      </c>
      <c r="I364" s="17" t="n">
        <v>0.9194</v>
      </c>
      <c r="J364" s="17" t="n">
        <v>0.53</v>
      </c>
      <c r="K364" s="16">
        <f>ROUND(F364/100*G364*H364*I364/J364,2)</f>
        <v/>
      </c>
      <c r="L364" s="16" t="n">
        <v>9381.35</v>
      </c>
      <c r="M364" s="16">
        <f>L364-K364</f>
        <v/>
      </c>
      <c r="N364" s="15" t="inlineStr">
        <is>
          <t>decline</t>
        </is>
      </c>
      <c r="O364" s="15" t="inlineStr">
        <is>
          <t>indicative</t>
        </is>
      </c>
    </row>
    <row r="365">
      <c r="A365" s="3" t="inlineStr">
        <is>
          <t>2025-11-30</t>
        </is>
      </c>
      <c r="B365" s="3" t="inlineStr">
        <is>
          <t>5374488b-0dfa-52db-a1d3-656b11b145e1</t>
        </is>
      </c>
      <c r="C365" s="3" t="inlineStr">
        <is>
          <t>RI</t>
        </is>
      </c>
      <c r="D365" s="3" t="inlineStr">
        <is>
          <t>1977 Ferrari 296 GTB</t>
        </is>
      </c>
      <c r="E365" s="3" t="inlineStr">
        <is>
          <t>03 Supercar</t>
        </is>
      </c>
      <c r="F365" s="13" t="n">
        <v>1950000</v>
      </c>
      <c r="G365" s="14" t="n">
        <v>0.8</v>
      </c>
      <c r="H365" s="14" t="n">
        <v>1.37</v>
      </c>
      <c r="I365" s="14" t="n">
        <v>0.9194</v>
      </c>
      <c r="J365" s="14" t="n">
        <v>0.53</v>
      </c>
      <c r="K365" s="13">
        <f>ROUND(F365/100*G365*H365*I365/J365,2)</f>
        <v/>
      </c>
      <c r="L365" s="13" t="n">
        <v>37074.37</v>
      </c>
      <c r="M365" s="13">
        <f>L365-K365</f>
        <v/>
      </c>
      <c r="N365" s="3" t="inlineStr">
        <is>
          <t>refer</t>
        </is>
      </c>
      <c r="O365" s="3" t="inlineStr">
        <is>
          <t>indicative</t>
        </is>
      </c>
    </row>
    <row r="366">
      <c r="A366" s="15" t="inlineStr">
        <is>
          <t>2025-11-01</t>
        </is>
      </c>
      <c r="B366" s="15" t="inlineStr">
        <is>
          <t>f265f8a6-6f04-588e-8ed8-2246d472d31b</t>
        </is>
      </c>
      <c r="C366" s="15" t="inlineStr">
        <is>
          <t>NY</t>
        </is>
      </c>
      <c r="D366" s="15" t="inlineStr">
        <is>
          <t>1973 Icon Derelict</t>
        </is>
      </c>
      <c r="E366" s="15" t="inlineStr">
        <is>
          <t>11 Restomod/Coachbuilt</t>
        </is>
      </c>
      <c r="F366" s="16" t="n">
        <v>1605000</v>
      </c>
      <c r="G366" s="17" t="n">
        <v>0.68</v>
      </c>
      <c r="H366" s="17" t="n">
        <v>1.28</v>
      </c>
      <c r="I366" s="17" t="n">
        <v>0.9194</v>
      </c>
      <c r="J366" s="17" t="n">
        <v>0.53</v>
      </c>
      <c r="K366" s="16">
        <f>ROUND(F366/100*G366*H366*I366/J366,2)</f>
        <v/>
      </c>
      <c r="L366" s="16" t="n">
        <v>24233.86</v>
      </c>
      <c r="M366" s="16">
        <f>L366-K366</f>
        <v/>
      </c>
      <c r="N366" s="15" t="inlineStr">
        <is>
          <t>decline</t>
        </is>
      </c>
      <c r="O366" s="15" t="inlineStr">
        <is>
          <t>indicative</t>
        </is>
      </c>
    </row>
    <row r="367">
      <c r="A367" s="3" t="inlineStr">
        <is>
          <t>2025-11-24</t>
        </is>
      </c>
      <c r="B367" s="3" t="inlineStr">
        <is>
          <t>fba17682-cacb-542c-8d51-856e310c49e8</t>
        </is>
      </c>
      <c r="C367" s="3" t="inlineStr">
        <is>
          <t>OH</t>
        </is>
      </c>
      <c r="D367" s="3" t="inlineStr">
        <is>
          <t>2001 Bentley Continental GT</t>
        </is>
      </c>
      <c r="E367" s="3" t="inlineStr">
        <is>
          <t>01 Luxury Sedan/SUV</t>
        </is>
      </c>
      <c r="F367" s="13" t="n">
        <v>310000</v>
      </c>
      <c r="G367" s="14" t="n">
        <v>0.75</v>
      </c>
      <c r="H367" s="14" t="n">
        <v>1.39</v>
      </c>
      <c r="I367" s="14" t="n">
        <v>0.9194</v>
      </c>
      <c r="J367" s="14" t="n">
        <v>0.53</v>
      </c>
      <c r="K367" s="13">
        <f>ROUND(F367/100*G367*H367*I367/J367,2)</f>
        <v/>
      </c>
      <c r="L367" s="13" t="n">
        <v>5606.17</v>
      </c>
      <c r="M367" s="13">
        <f>L367-K367</f>
        <v/>
      </c>
      <c r="N367" s="3" t="inlineStr">
        <is>
          <t>decline</t>
        </is>
      </c>
      <c r="O367" s="3" t="inlineStr">
        <is>
          <t>indicative</t>
        </is>
      </c>
    </row>
    <row r="368">
      <c r="A368" s="15" t="inlineStr">
        <is>
          <t>2025-11-08</t>
        </is>
      </c>
      <c r="B368" s="15" t="inlineStr">
        <is>
          <t>14d80b86-82ff-59fd-b6c3-782489b953b8</t>
        </is>
      </c>
      <c r="C368" s="15" t="inlineStr">
        <is>
          <t>FL</t>
        </is>
      </c>
      <c r="D368" s="15" t="inlineStr">
        <is>
          <t>1999 Bentley Continental GT</t>
        </is>
      </c>
      <c r="E368" s="15" t="inlineStr">
        <is>
          <t>01 Luxury Sedan/SUV</t>
        </is>
      </c>
      <c r="F368" s="16" t="n">
        <v>595000</v>
      </c>
      <c r="G368" s="17" t="n">
        <v>0.65</v>
      </c>
      <c r="H368" s="17" t="n">
        <v>1.42</v>
      </c>
      <c r="I368" s="17" t="n">
        <v>0.9194</v>
      </c>
      <c r="J368" s="17" t="n">
        <v>0.53</v>
      </c>
      <c r="K368" s="16">
        <f>ROUND(F368/100*G368*H368*I368/J368,2)</f>
        <v/>
      </c>
      <c r="L368" s="16" t="n">
        <v>9526.799999999999</v>
      </c>
      <c r="M368" s="16">
        <f>L368-K368</f>
        <v/>
      </c>
      <c r="N368" s="15" t="inlineStr">
        <is>
          <t>refer</t>
        </is>
      </c>
      <c r="O368" s="15" t="inlineStr">
        <is>
          <t>indicative</t>
        </is>
      </c>
    </row>
    <row r="369">
      <c r="A369" s="3" t="inlineStr">
        <is>
          <t>2025-11-28</t>
        </is>
      </c>
      <c r="B369" s="3" t="inlineStr">
        <is>
          <t>c48d8bc6-efd4-58ef-8dc5-3c5b44293cba</t>
        </is>
      </c>
      <c r="C369" s="3" t="inlineStr">
        <is>
          <t>PA</t>
        </is>
      </c>
      <c r="D369" s="3" t="inlineStr">
        <is>
          <t>1961 Bentley 4.5 Litre</t>
        </is>
      </c>
      <c r="E369" s="3" t="inlineStr">
        <is>
          <t>06 Vintage Pre-War (pre-1946)</t>
        </is>
      </c>
      <c r="F369" s="13" t="n">
        <v>385000</v>
      </c>
      <c r="G369" s="14" t="n">
        <v>0.42</v>
      </c>
      <c r="H369" s="14" t="n">
        <v>1</v>
      </c>
      <c r="I369" s="14" t="n">
        <v>0.9194</v>
      </c>
      <c r="J369" s="14" t="n">
        <v>0.53</v>
      </c>
      <c r="K369" s="13">
        <f>ROUND(F369/100*G369*H369*I369/J369,2)</f>
        <v/>
      </c>
      <c r="L369" s="13" t="n">
        <v>2805.03</v>
      </c>
      <c r="M369" s="13">
        <f>L369-K369</f>
        <v/>
      </c>
      <c r="N369" s="3" t="inlineStr">
        <is>
          <t>bind</t>
        </is>
      </c>
      <c r="O369" s="3" t="inlineStr">
        <is>
          <t>bound</t>
        </is>
      </c>
    </row>
    <row r="370">
      <c r="A370" s="15" t="inlineStr">
        <is>
          <t>2025-11-12</t>
        </is>
      </c>
      <c r="B370" s="15" t="inlineStr">
        <is>
          <t>6655f339-85c5-5642-9139-824751b90d4d</t>
        </is>
      </c>
      <c r="C370" s="15" t="inlineStr">
        <is>
          <t>WA</t>
        </is>
      </c>
      <c r="D370" s="15" t="inlineStr">
        <is>
          <t>1956 Maserati GranTurismo</t>
        </is>
      </c>
      <c r="E370" s="15" t="inlineStr">
        <is>
          <t>01 Luxury Sedan/SUV</t>
        </is>
      </c>
      <c r="F370" s="16" t="n">
        <v>460000</v>
      </c>
      <c r="G370" s="17" t="n">
        <v>0.75</v>
      </c>
      <c r="H370" s="17" t="n">
        <v>0.96</v>
      </c>
      <c r="I370" s="17" t="n">
        <v>0.9194</v>
      </c>
      <c r="J370" s="17" t="n">
        <v>0.53</v>
      </c>
      <c r="K370" s="16">
        <f>ROUND(F370/100*G370*H370*I370/J370,2)</f>
        <v/>
      </c>
      <c r="L370" s="16" t="n">
        <v>5745.39</v>
      </c>
      <c r="M370" s="16">
        <f>L370-K370</f>
        <v/>
      </c>
      <c r="N370" s="15" t="inlineStr">
        <is>
          <t>bind</t>
        </is>
      </c>
      <c r="O370" s="15" t="inlineStr">
        <is>
          <t>bound</t>
        </is>
      </c>
    </row>
    <row r="371">
      <c r="A371" s="3" t="inlineStr">
        <is>
          <t>2025-11-09</t>
        </is>
      </c>
      <c r="B371" s="3" t="inlineStr">
        <is>
          <t>005590d0-29aa-5d6b-933b-27a1811cf91e</t>
        </is>
      </c>
      <c r="C371" s="3" t="inlineStr">
        <is>
          <t>AR</t>
        </is>
      </c>
      <c r="D371" s="3" t="inlineStr">
        <is>
          <t>1955 Mercedes-Benz AMG GT</t>
        </is>
      </c>
      <c r="E371" s="3" t="inlineStr">
        <is>
          <t>01 Luxury Sedan/SUV</t>
        </is>
      </c>
      <c r="F371" s="13" t="n">
        <v>645000</v>
      </c>
      <c r="G371" s="14" t="n">
        <v>0.65</v>
      </c>
      <c r="H371" s="14" t="n">
        <v>1.38</v>
      </c>
      <c r="I371" s="14" t="n">
        <v>0.9194</v>
      </c>
      <c r="J371" s="14" t="n">
        <v>0.53</v>
      </c>
      <c r="K371" s="13">
        <f>ROUND(F371/100*G371*H371*I371/J371,2)</f>
        <v/>
      </c>
      <c r="L371" s="13" t="n">
        <v>10036.46</v>
      </c>
      <c r="M371" s="13">
        <f>L371-K371</f>
        <v/>
      </c>
      <c r="N371" s="3" t="inlineStr">
        <is>
          <t>bind</t>
        </is>
      </c>
      <c r="O371" s="3" t="inlineStr">
        <is>
          <t>bound</t>
        </is>
      </c>
    </row>
    <row r="372">
      <c r="A372" s="15" t="inlineStr">
        <is>
          <t>2025-11-11</t>
        </is>
      </c>
      <c r="B372" s="15" t="inlineStr">
        <is>
          <t>434d19bb-5f17-5f42-8029-3533e00b598c</t>
        </is>
      </c>
      <c r="C372" s="15" t="inlineStr">
        <is>
          <t>AK</t>
        </is>
      </c>
      <c r="D372" s="15" t="inlineStr">
        <is>
          <t>1971 Maserati GranTurismo</t>
        </is>
      </c>
      <c r="E372" s="15" t="inlineStr">
        <is>
          <t>01 Luxury Sedan/SUV</t>
        </is>
      </c>
      <c r="F372" s="16" t="n">
        <v>995000</v>
      </c>
      <c r="G372" s="17" t="n">
        <v>0.65</v>
      </c>
      <c r="H372" s="17" t="n">
        <v>1.14</v>
      </c>
      <c r="I372" s="17" t="n">
        <v>0.9194</v>
      </c>
      <c r="J372" s="17" t="n">
        <v>0.53</v>
      </c>
      <c r="K372" s="16">
        <f>ROUND(F372/100*G372*H372*I372/J372,2)</f>
        <v/>
      </c>
      <c r="L372" s="16" t="n">
        <v>12789.98</v>
      </c>
      <c r="M372" s="16">
        <f>L372-K372</f>
        <v/>
      </c>
      <c r="N372" s="15" t="inlineStr">
        <is>
          <t>decline</t>
        </is>
      </c>
      <c r="O372" s="15" t="inlineStr">
        <is>
          <t>indicative</t>
        </is>
      </c>
    </row>
    <row r="373">
      <c r="A373" s="3" t="inlineStr">
        <is>
          <t>2025-11-30</t>
        </is>
      </c>
      <c r="B373" s="3" t="inlineStr">
        <is>
          <t>2bfab6c2-9667-5a36-896b-480e867c265e</t>
        </is>
      </c>
      <c r="C373" s="3" t="inlineStr">
        <is>
          <t>WA</t>
        </is>
      </c>
      <c r="D373" s="3" t="inlineStr">
        <is>
          <t>1998 Lamborghini Huracan EVO</t>
        </is>
      </c>
      <c r="E373" s="3" t="inlineStr">
        <is>
          <t>03 Supercar</t>
        </is>
      </c>
      <c r="F373" s="13" t="n">
        <v>1205000</v>
      </c>
      <c r="G373" s="14" t="n">
        <v>0.8</v>
      </c>
      <c r="H373" s="14" t="n">
        <v>0.96</v>
      </c>
      <c r="I373" s="14" t="n">
        <v>0.9194</v>
      </c>
      <c r="J373" s="14" t="n">
        <v>0.53</v>
      </c>
      <c r="K373" s="13">
        <f>ROUND(F373/100*G373*H373*I373/J373,2)</f>
        <v/>
      </c>
      <c r="L373" s="13" t="n">
        <v>16053.76</v>
      </c>
      <c r="M373" s="13">
        <f>L373-K373</f>
        <v/>
      </c>
      <c r="N373" s="3" t="inlineStr">
        <is>
          <t>bind</t>
        </is>
      </c>
      <c r="O373" s="3" t="inlineStr">
        <is>
          <t>bound</t>
        </is>
      </c>
    </row>
    <row r="374">
      <c r="A374" s="15" t="inlineStr">
        <is>
          <t>2025-11-25</t>
        </is>
      </c>
      <c r="B374" s="15" t="inlineStr">
        <is>
          <t>d07a65aa-ce23-520a-b376-c81e8afa7931</t>
        </is>
      </c>
      <c r="C374" s="15" t="inlineStr">
        <is>
          <t>FL</t>
        </is>
      </c>
      <c r="D374" s="15" t="inlineStr">
        <is>
          <t>1970 Maserati GranTurismo</t>
        </is>
      </c>
      <c r="E374" s="15" t="inlineStr">
        <is>
          <t>01 Luxury Sedan/SUV</t>
        </is>
      </c>
      <c r="F374" s="16" t="n">
        <v>345000</v>
      </c>
      <c r="G374" s="17" t="n">
        <v>0.75</v>
      </c>
      <c r="H374" s="17" t="n">
        <v>1.42</v>
      </c>
      <c r="I374" s="17" t="n">
        <v>0.9194</v>
      </c>
      <c r="J374" s="17" t="n">
        <v>0.53</v>
      </c>
      <c r="K374" s="16">
        <f>ROUND(F374/100*G374*H374*I374/J374,2)</f>
        <v/>
      </c>
      <c r="L374" s="16" t="n">
        <v>6373.79</v>
      </c>
      <c r="M374" s="16">
        <f>L374-K374</f>
        <v/>
      </c>
      <c r="N374" s="15" t="inlineStr">
        <is>
          <t>decline</t>
        </is>
      </c>
      <c r="O374" s="15" t="inlineStr">
        <is>
          <t>indicative</t>
        </is>
      </c>
    </row>
    <row r="375">
      <c r="A375" s="3" t="inlineStr">
        <is>
          <t>2025-11-05</t>
        </is>
      </c>
      <c r="B375" s="3" t="inlineStr">
        <is>
          <t>27116c18-b26f-57b2-aa35-c8889e96150a</t>
        </is>
      </c>
      <c r="C375" s="3" t="inlineStr">
        <is>
          <t>AL</t>
        </is>
      </c>
      <c r="D375" s="3" t="inlineStr">
        <is>
          <t>2013 Ferrari 275 GTB/4</t>
        </is>
      </c>
      <c r="E375" s="3" t="inlineStr">
        <is>
          <t>07 Post-War Classic (1946-1972)</t>
        </is>
      </c>
      <c r="F375" s="13" t="n">
        <v>500000</v>
      </c>
      <c r="G375" s="14" t="n">
        <v>0.43</v>
      </c>
      <c r="H375" s="14" t="n">
        <v>1.27</v>
      </c>
      <c r="I375" s="14" t="n">
        <v>0.9194</v>
      </c>
      <c r="J375" s="14" t="n">
        <v>0.53</v>
      </c>
      <c r="K375" s="13">
        <f>ROUND(F375/100*G375*H375*I375/J375,2)</f>
        <v/>
      </c>
      <c r="L375" s="13" t="n">
        <v>4736.65</v>
      </c>
      <c r="M375" s="13">
        <f>L375-K375</f>
        <v/>
      </c>
      <c r="N375" s="3" t="inlineStr">
        <is>
          <t>bind</t>
        </is>
      </c>
      <c r="O375" s="3" t="inlineStr">
        <is>
          <t>bound</t>
        </is>
      </c>
    </row>
    <row r="376">
      <c r="A376" s="15" t="inlineStr">
        <is>
          <t>2025-11-11</t>
        </is>
      </c>
      <c r="B376" s="15" t="inlineStr">
        <is>
          <t>3d5db955-630a-5fd0-b116-c70a8bd29eaa</t>
        </is>
      </c>
      <c r="C376" s="15" t="inlineStr">
        <is>
          <t>SD</t>
        </is>
      </c>
      <c r="D376" s="15" t="inlineStr">
        <is>
          <t>2002 BMW M8 Competition</t>
        </is>
      </c>
      <c r="E376" s="15" t="inlineStr">
        <is>
          <t>01 Luxury Sedan/SUV</t>
        </is>
      </c>
      <c r="F376" s="16" t="n">
        <v>635000</v>
      </c>
      <c r="G376" s="17" t="n">
        <v>0.65</v>
      </c>
      <c r="H376" s="17" t="n">
        <v>1.11</v>
      </c>
      <c r="I376" s="17" t="n">
        <v>0.9194</v>
      </c>
      <c r="J376" s="17" t="n">
        <v>0.53</v>
      </c>
      <c r="K376" s="16">
        <f>ROUND(F376/100*G376*H376*I376/J376,2)</f>
        <v/>
      </c>
      <c r="L376" s="16" t="n">
        <v>7947.65</v>
      </c>
      <c r="M376" s="16">
        <f>L376-K376</f>
        <v/>
      </c>
      <c r="N376" s="15" t="inlineStr">
        <is>
          <t>bind</t>
        </is>
      </c>
      <c r="O376" s="15" t="inlineStr">
        <is>
          <t>bound</t>
        </is>
      </c>
    </row>
    <row r="377">
      <c r="A377" s="3" t="inlineStr">
        <is>
          <t>2025-11-13</t>
        </is>
      </c>
      <c r="B377" s="3" t="inlineStr">
        <is>
          <t>19f3dabe-a027-5a00-902e-66fa456c9810</t>
        </is>
      </c>
      <c r="C377" s="3" t="inlineStr">
        <is>
          <t>FL</t>
        </is>
      </c>
      <c r="D377" s="3" t="inlineStr">
        <is>
          <t>1955 Ferrari 275 GTB/4</t>
        </is>
      </c>
      <c r="E377" s="3" t="inlineStr">
        <is>
          <t>07 Post-War Classic (1946-1972)</t>
        </is>
      </c>
      <c r="F377" s="13" t="n">
        <v>600000</v>
      </c>
      <c r="G377" s="14" t="n">
        <v>0.43</v>
      </c>
      <c r="H377" s="14" t="n">
        <v>1.42</v>
      </c>
      <c r="I377" s="14" t="n">
        <v>0.9194</v>
      </c>
      <c r="J377" s="14" t="n">
        <v>0.53</v>
      </c>
      <c r="K377" s="13">
        <f>ROUND(F377/100*G377*H377*I377/J377,2)</f>
        <v/>
      </c>
      <c r="L377" s="13" t="n">
        <v>6355.31</v>
      </c>
      <c r="M377" s="13">
        <f>L377-K377</f>
        <v/>
      </c>
      <c r="N377" s="3" t="inlineStr">
        <is>
          <t>refer</t>
        </is>
      </c>
      <c r="O377" s="3" t="inlineStr">
        <is>
          <t>indicative</t>
        </is>
      </c>
    </row>
    <row r="378">
      <c r="A378" s="15" t="inlineStr">
        <is>
          <t>2025-11-17</t>
        </is>
      </c>
      <c r="B378" s="15" t="inlineStr">
        <is>
          <t>8ab36094-28c3-5a17-a8d5-6d6c33d84dbf</t>
        </is>
      </c>
      <c r="C378" s="15" t="inlineStr">
        <is>
          <t>NC</t>
        </is>
      </c>
      <c r="D378" s="15" t="inlineStr">
        <is>
          <t>1958 Singer 911 Reimagined</t>
        </is>
      </c>
      <c r="E378" s="15" t="inlineStr">
        <is>
          <t>11 Restomod/Coachbuilt</t>
        </is>
      </c>
      <c r="F378" s="16" t="n">
        <v>590000</v>
      </c>
      <c r="G378" s="17" t="n">
        <v>0.78</v>
      </c>
      <c r="H378" s="17" t="n">
        <v>1.15</v>
      </c>
      <c r="I378" s="17" t="n">
        <v>0.9194</v>
      </c>
      <c r="J378" s="17" t="n">
        <v>0.53</v>
      </c>
      <c r="K378" s="16">
        <f>ROUND(F378/100*G378*H378*I378/J378,2)</f>
        <v/>
      </c>
      <c r="L378" s="16" t="n">
        <v>9180.639999999999</v>
      </c>
      <c r="M378" s="16">
        <f>L378-K378</f>
        <v/>
      </c>
      <c r="N378" s="15" t="inlineStr">
        <is>
          <t>refer</t>
        </is>
      </c>
      <c r="O378" s="15" t="inlineStr">
        <is>
          <t>indicative</t>
        </is>
      </c>
    </row>
    <row r="379">
      <c r="A379" s="3" t="inlineStr">
        <is>
          <t>2025-11-11</t>
        </is>
      </c>
      <c r="B379" s="3" t="inlineStr">
        <is>
          <t>0109e7e4-744d-5a9d-b122-d717c74f0465</t>
        </is>
      </c>
      <c r="C379" s="3" t="inlineStr">
        <is>
          <t>WV</t>
        </is>
      </c>
      <c r="D379" s="3" t="inlineStr">
        <is>
          <t>1981 Aston Martin DB12</t>
        </is>
      </c>
      <c r="E379" s="3" t="inlineStr">
        <is>
          <t>01 Luxury Sedan/SUV</t>
        </is>
      </c>
      <c r="F379" s="13" t="n">
        <v>255000</v>
      </c>
      <c r="G379" s="14" t="n">
        <v>0.75</v>
      </c>
      <c r="H379" s="14" t="n">
        <v>1.33</v>
      </c>
      <c r="I379" s="14" t="n">
        <v>0.9194</v>
      </c>
      <c r="J379" s="14" t="n">
        <v>0.53</v>
      </c>
      <c r="K379" s="13">
        <f>ROUND(F379/100*G379*H379*I379/J379,2)</f>
        <v/>
      </c>
      <c r="L379" s="13" t="n">
        <v>4412.47</v>
      </c>
      <c r="M379" s="13">
        <f>L379-K379</f>
        <v/>
      </c>
      <c r="N379" s="3" t="inlineStr">
        <is>
          <t>bind</t>
        </is>
      </c>
      <c r="O379" s="3" t="inlineStr">
        <is>
          <t>bound</t>
        </is>
      </c>
    </row>
    <row r="380">
      <c r="A380" s="15" t="inlineStr">
        <is>
          <t>2025-11-30</t>
        </is>
      </c>
      <c r="B380" s="15" t="inlineStr">
        <is>
          <t>b85d9d44-d7d5-5645-a8bd-c554308e6012</t>
        </is>
      </c>
      <c r="C380" s="15" t="inlineStr">
        <is>
          <t>CO</t>
        </is>
      </c>
      <c r="D380" s="15" t="inlineStr">
        <is>
          <t>2004 Ferrari 275 GTB/4</t>
        </is>
      </c>
      <c r="E380" s="15" t="inlineStr">
        <is>
          <t>07 Post-War Classic (1946-1972)</t>
        </is>
      </c>
      <c r="F380" s="16" t="n">
        <v>1170000</v>
      </c>
      <c r="G380" s="17" t="n">
        <v>0.38</v>
      </c>
      <c r="H380" s="17" t="n">
        <v>1.1</v>
      </c>
      <c r="I380" s="17" t="n">
        <v>0.9194</v>
      </c>
      <c r="J380" s="17" t="n">
        <v>0.53</v>
      </c>
      <c r="K380" s="16">
        <f>ROUND(F380/100*G380*H380*I380/J380,2)</f>
        <v/>
      </c>
      <c r="L380" s="16" t="n">
        <v>8483.809999999999</v>
      </c>
      <c r="M380" s="16">
        <f>L380-K380</f>
        <v/>
      </c>
      <c r="N380" s="15" t="inlineStr">
        <is>
          <t>bind</t>
        </is>
      </c>
      <c r="O380" s="15" t="inlineStr">
        <is>
          <t>bound</t>
        </is>
      </c>
    </row>
    <row r="381">
      <c r="A381" s="3" t="inlineStr">
        <is>
          <t>2025-11-18</t>
        </is>
      </c>
      <c r="B381" s="3" t="inlineStr">
        <is>
          <t>6d5f5502-7e71-5c5c-856e-44cd5582732b</t>
        </is>
      </c>
      <c r="C381" s="3" t="inlineStr">
        <is>
          <t>FL</t>
        </is>
      </c>
      <c r="D381" s="3" t="inlineStr">
        <is>
          <t>1981 Lamborghini Huracan EVO</t>
        </is>
      </c>
      <c r="E381" s="3" t="inlineStr">
        <is>
          <t>03 Supercar</t>
        </is>
      </c>
      <c r="F381" s="13" t="n">
        <v>850000</v>
      </c>
      <c r="G381" s="14" t="n">
        <v>0.95</v>
      </c>
      <c r="H381" s="14" t="n">
        <v>1.42</v>
      </c>
      <c r="I381" s="14" t="n">
        <v>0.9194</v>
      </c>
      <c r="J381" s="14" t="n">
        <v>0.53</v>
      </c>
      <c r="K381" s="13">
        <f>ROUND(F381/100*G381*H381*I381/J381,2)</f>
        <v/>
      </c>
      <c r="L381" s="13" t="n">
        <v>19891.14</v>
      </c>
      <c r="M381" s="13">
        <f>L381-K381</f>
        <v/>
      </c>
      <c r="N381" s="3" t="inlineStr">
        <is>
          <t>bind</t>
        </is>
      </c>
      <c r="O381" s="3" t="inlineStr">
        <is>
          <t>bound</t>
        </is>
      </c>
    </row>
    <row r="382">
      <c r="A382" s="15" t="inlineStr">
        <is>
          <t>2025-11-03</t>
        </is>
      </c>
      <c r="B382" s="15" t="inlineStr">
        <is>
          <t>742339ce-4e24-5f6a-8667-a3bcea00b0ce</t>
        </is>
      </c>
      <c r="C382" s="15" t="inlineStr">
        <is>
          <t>IL</t>
        </is>
      </c>
      <c r="D382" s="15" t="inlineStr">
        <is>
          <t>1976 Ferrari 296 GTB</t>
        </is>
      </c>
      <c r="E382" s="15" t="inlineStr">
        <is>
          <t>03 Supercar</t>
        </is>
      </c>
      <c r="F382" s="16" t="n">
        <v>495000</v>
      </c>
      <c r="G382" s="17" t="n">
        <v>1.15</v>
      </c>
      <c r="H382" s="17" t="n">
        <v>1.36</v>
      </c>
      <c r="I382" s="17" t="n">
        <v>0.9194</v>
      </c>
      <c r="J382" s="17" t="n">
        <v>0.53</v>
      </c>
      <c r="K382" s="16">
        <f>ROUND(F382/100*G382*H382*I382/J382,2)</f>
        <v/>
      </c>
      <c r="L382" s="16" t="n">
        <v>13429.83</v>
      </c>
      <c r="M382" s="16">
        <f>L382-K382</f>
        <v/>
      </c>
      <c r="N382" s="15" t="inlineStr">
        <is>
          <t>decline</t>
        </is>
      </c>
      <c r="O382" s="15" t="inlineStr">
        <is>
          <t>indicative</t>
        </is>
      </c>
    </row>
    <row r="383">
      <c r="A383" s="3" t="inlineStr">
        <is>
          <t>2025-11-20</t>
        </is>
      </c>
      <c r="B383" s="3" t="inlineStr">
        <is>
          <t>ce42aaa7-505d-5805-8b9e-3c5892bd9273</t>
        </is>
      </c>
      <c r="C383" s="3" t="inlineStr">
        <is>
          <t>OH</t>
        </is>
      </c>
      <c r="D383" s="3" t="inlineStr">
        <is>
          <t>2001 Aston Martin DB5</t>
        </is>
      </c>
      <c r="E383" s="3" t="inlineStr">
        <is>
          <t>07 Post-War Classic (1946-1972)</t>
        </is>
      </c>
      <c r="F383" s="13" t="n">
        <v>645000</v>
      </c>
      <c r="G383" s="14" t="n">
        <v>0.43</v>
      </c>
      <c r="H383" s="14" t="n">
        <v>1.39</v>
      </c>
      <c r="I383" s="14" t="n">
        <v>0.9194</v>
      </c>
      <c r="J383" s="14" t="n">
        <v>0.53</v>
      </c>
      <c r="K383" s="13">
        <f>ROUND(F383/100*G383*H383*I383/J383,2)</f>
        <v/>
      </c>
      <c r="L383" s="13" t="n">
        <v>6687.62</v>
      </c>
      <c r="M383" s="13">
        <f>L383-K383</f>
        <v/>
      </c>
      <c r="N383" s="3" t="inlineStr">
        <is>
          <t>bind</t>
        </is>
      </c>
      <c r="O383" s="3" t="inlineStr">
        <is>
          <t>bound</t>
        </is>
      </c>
    </row>
    <row r="384">
      <c r="A384" s="15" t="inlineStr">
        <is>
          <t>2025-11-19</t>
        </is>
      </c>
      <c r="B384" s="15" t="inlineStr">
        <is>
          <t>3dc66e38-8fb4-5843-a7c2-d69ecc04c0ab</t>
        </is>
      </c>
      <c r="C384" s="15" t="inlineStr">
        <is>
          <t>HI</t>
        </is>
      </c>
      <c r="D384" s="15" t="inlineStr">
        <is>
          <t>1976 Mercedes-Benz AMG GT</t>
        </is>
      </c>
      <c r="E384" s="15" t="inlineStr">
        <is>
          <t>01 Luxury Sedan/SUV</t>
        </is>
      </c>
      <c r="F384" s="16" t="n">
        <v>335000</v>
      </c>
      <c r="G384" s="17" t="n">
        <v>0.75</v>
      </c>
      <c r="H384" s="17" t="n">
        <v>1.3</v>
      </c>
      <c r="I384" s="17" t="n">
        <v>0.9194</v>
      </c>
      <c r="J384" s="17" t="n">
        <v>0.53</v>
      </c>
      <c r="K384" s="16">
        <f>ROUND(F384/100*G384*H384*I384/J384,2)</f>
        <v/>
      </c>
      <c r="L384" s="16" t="n">
        <v>5666.02</v>
      </c>
      <c r="M384" s="16">
        <f>L384-K384</f>
        <v/>
      </c>
      <c r="N384" s="15" t="inlineStr">
        <is>
          <t>bind</t>
        </is>
      </c>
      <c r="O384" s="15" t="inlineStr">
        <is>
          <t>bound</t>
        </is>
      </c>
    </row>
    <row r="385">
      <c r="A385" s="3" t="inlineStr">
        <is>
          <t>2025-11-25</t>
        </is>
      </c>
      <c r="B385" s="3" t="inlineStr">
        <is>
          <t>b3f3586f-7b83-5602-b9ca-6d7a16210a39</t>
        </is>
      </c>
      <c r="C385" s="3" t="inlineStr">
        <is>
          <t>MN</t>
        </is>
      </c>
      <c r="D385" s="3" t="inlineStr">
        <is>
          <t>1986 Porsche 911 Turbo S</t>
        </is>
      </c>
      <c r="E385" s="3" t="inlineStr">
        <is>
          <t>01 Luxury Sedan/SUV</t>
        </is>
      </c>
      <c r="F385" s="13" t="n">
        <v>425000</v>
      </c>
      <c r="G385" s="14" t="n">
        <v>0.75</v>
      </c>
      <c r="H385" s="14" t="n">
        <v>1.32</v>
      </c>
      <c r="I385" s="14" t="n">
        <v>0.9194</v>
      </c>
      <c r="J385" s="14" t="n">
        <v>0.53</v>
      </c>
      <c r="K385" s="13">
        <f>ROUND(F385/100*G385*H385*I385/J385,2)</f>
        <v/>
      </c>
      <c r="L385" s="13" t="n">
        <v>7298.82</v>
      </c>
      <c r="M385" s="13">
        <f>L385-K385</f>
        <v/>
      </c>
      <c r="N385" s="3" t="inlineStr">
        <is>
          <t>bind</t>
        </is>
      </c>
      <c r="O385" s="3" t="inlineStr">
        <is>
          <t>bound</t>
        </is>
      </c>
    </row>
    <row r="386">
      <c r="A386" s="15" t="inlineStr">
        <is>
          <t>2025-11-15</t>
        </is>
      </c>
      <c r="B386" s="15" t="inlineStr">
        <is>
          <t>c9e3455b-7545-526e-8fa4-8a230da5d2aa</t>
        </is>
      </c>
      <c r="C386" s="15" t="inlineStr">
        <is>
          <t>KY</t>
        </is>
      </c>
      <c r="D386" s="15" t="inlineStr">
        <is>
          <t>2018 Bentley Continental GT</t>
        </is>
      </c>
      <c r="E386" s="15" t="inlineStr">
        <is>
          <t>01 Luxury Sedan/SUV</t>
        </is>
      </c>
      <c r="F386" s="16" t="n">
        <v>535000</v>
      </c>
      <c r="G386" s="17" t="n">
        <v>0.65</v>
      </c>
      <c r="H386" s="17" t="n">
        <v>1.34</v>
      </c>
      <c r="I386" s="17" t="n">
        <v>0.9194</v>
      </c>
      <c r="J386" s="17" t="n">
        <v>0.53</v>
      </c>
      <c r="K386" s="16">
        <f>ROUND(F386/100*G386*H386*I386/J386,2)</f>
        <v/>
      </c>
      <c r="L386" s="16" t="n">
        <v>8083.52</v>
      </c>
      <c r="M386" s="16">
        <f>L386-K386</f>
        <v/>
      </c>
      <c r="N386" s="15" t="inlineStr">
        <is>
          <t>bind</t>
        </is>
      </c>
      <c r="O386" s="15" t="inlineStr">
        <is>
          <t>bound</t>
        </is>
      </c>
    </row>
    <row r="387">
      <c r="A387" s="3" t="inlineStr">
        <is>
          <t>2025-11-24</t>
        </is>
      </c>
      <c r="B387" s="3" t="inlineStr">
        <is>
          <t>ce6cef5f-b216-50e9-b8c7-9891277f80f3</t>
        </is>
      </c>
      <c r="C387" s="3" t="inlineStr">
        <is>
          <t>HI</t>
        </is>
      </c>
      <c r="D387" s="3" t="inlineStr">
        <is>
          <t>2001 Bentley Continental GT</t>
        </is>
      </c>
      <c r="E387" s="3" t="inlineStr">
        <is>
          <t>01 Luxury Sedan/SUV</t>
        </is>
      </c>
      <c r="F387" s="13" t="n">
        <v>480000</v>
      </c>
      <c r="G387" s="14" t="n">
        <v>0.75</v>
      </c>
      <c r="H387" s="14" t="n">
        <v>1.3</v>
      </c>
      <c r="I387" s="14" t="n">
        <v>0.9194</v>
      </c>
      <c r="J387" s="14" t="n">
        <v>0.53</v>
      </c>
      <c r="K387" s="13">
        <f>ROUND(F387/100*G387*H387*I387/J387,2)</f>
        <v/>
      </c>
      <c r="L387" s="13" t="n">
        <v>8118.48</v>
      </c>
      <c r="M387" s="13">
        <f>L387-K387</f>
        <v/>
      </c>
      <c r="N387" s="3" t="inlineStr">
        <is>
          <t>bind</t>
        </is>
      </c>
      <c r="O387" s="3" t="inlineStr">
        <is>
          <t>bound</t>
        </is>
      </c>
    </row>
    <row r="388">
      <c r="A388" s="15" t="inlineStr">
        <is>
          <t>2025-11-05</t>
        </is>
      </c>
      <c r="B388" s="15" t="inlineStr">
        <is>
          <t>cf124abd-51de-5b7d-81d2-67e43434f5fd</t>
        </is>
      </c>
      <c r="C388" s="15" t="inlineStr">
        <is>
          <t>WI</t>
        </is>
      </c>
      <c r="D388" s="15" t="inlineStr">
        <is>
          <t>2004 Bugatti Type 57</t>
        </is>
      </c>
      <c r="E388" s="15" t="inlineStr">
        <is>
          <t>06 Vintage Pre-War (pre-1946)</t>
        </is>
      </c>
      <c r="F388" s="16" t="n">
        <v>1950000</v>
      </c>
      <c r="G388" s="17" t="n">
        <v>0.34</v>
      </c>
      <c r="H388" s="17" t="n">
        <v>1.2</v>
      </c>
      <c r="I388" s="17" t="n">
        <v>0.9194</v>
      </c>
      <c r="J388" s="17" t="n">
        <v>0.53</v>
      </c>
      <c r="K388" s="16">
        <f>ROUND(F388/100*G388*H388*I388/J388,2)</f>
        <v/>
      </c>
      <c r="L388" s="16" t="n">
        <v>13801.41</v>
      </c>
      <c r="M388" s="16">
        <f>L388-K388</f>
        <v/>
      </c>
      <c r="N388" s="15" t="inlineStr">
        <is>
          <t>bind</t>
        </is>
      </c>
      <c r="O388" s="15" t="inlineStr">
        <is>
          <t>bound</t>
        </is>
      </c>
    </row>
    <row r="389">
      <c r="A389" s="3" t="inlineStr">
        <is>
          <t>2025-11-30</t>
        </is>
      </c>
      <c r="B389" s="3" t="inlineStr">
        <is>
          <t>383ae927-2bdd-51a0-9a0e-8f1e96ebbe0a</t>
        </is>
      </c>
      <c r="C389" s="3" t="inlineStr">
        <is>
          <t>NH</t>
        </is>
      </c>
      <c r="D389" s="3" t="inlineStr">
        <is>
          <t>2009 Aston Martin DB12</t>
        </is>
      </c>
      <c r="E389" s="3" t="inlineStr">
        <is>
          <t>01 Luxury Sedan/SUV</t>
        </is>
      </c>
      <c r="F389" s="13" t="n">
        <v>240000</v>
      </c>
      <c r="G389" s="14" t="n">
        <v>0.92</v>
      </c>
      <c r="H389" s="14" t="n">
        <v>1.04</v>
      </c>
      <c r="I389" s="14" t="n">
        <v>0.9194</v>
      </c>
      <c r="J389" s="14" t="n">
        <v>0.53</v>
      </c>
      <c r="K389" s="13">
        <f>ROUND(F389/100*G389*H389*I389/J389,2)</f>
        <v/>
      </c>
      <c r="L389" s="13" t="n">
        <v>3983.47</v>
      </c>
      <c r="M389" s="13">
        <f>L389-K389</f>
        <v/>
      </c>
      <c r="N389" s="3" t="inlineStr">
        <is>
          <t>bind</t>
        </is>
      </c>
      <c r="O389" s="3" t="inlineStr">
        <is>
          <t>bound</t>
        </is>
      </c>
    </row>
    <row r="390">
      <c r="A390" s="15" t="inlineStr">
        <is>
          <t>2025-11-24</t>
        </is>
      </c>
      <c r="B390" s="15" t="inlineStr">
        <is>
          <t>3c6c9f45-9f6b-5a6e-af94-f109820d5502</t>
        </is>
      </c>
      <c r="C390" s="15" t="inlineStr">
        <is>
          <t>OH</t>
        </is>
      </c>
      <c r="D390" s="15" t="inlineStr">
        <is>
          <t>2020 BMW M8 Competition</t>
        </is>
      </c>
      <c r="E390" s="15" t="inlineStr">
        <is>
          <t>01 Luxury Sedan/SUV</t>
        </is>
      </c>
      <c r="F390" s="16" t="n">
        <v>815000</v>
      </c>
      <c r="G390" s="17" t="n">
        <v>0.65</v>
      </c>
      <c r="H390" s="17" t="n">
        <v>1.39</v>
      </c>
      <c r="I390" s="17" t="n">
        <v>0.9194</v>
      </c>
      <c r="J390" s="17" t="n">
        <v>0.53</v>
      </c>
      <c r="K390" s="16">
        <f>ROUND(F390/100*G390*H390*I390/J390,2)</f>
        <v/>
      </c>
      <c r="L390" s="16" t="n">
        <v>12773.63</v>
      </c>
      <c r="M390" s="16">
        <f>L390-K390</f>
        <v/>
      </c>
      <c r="N390" s="15" t="inlineStr">
        <is>
          <t>bind</t>
        </is>
      </c>
      <c r="O390" s="15" t="inlineStr">
        <is>
          <t>bound</t>
        </is>
      </c>
    </row>
    <row r="391">
      <c r="A391" s="3" t="inlineStr">
        <is>
          <t>2025-11-21</t>
        </is>
      </c>
      <c r="B391" s="3" t="inlineStr">
        <is>
          <t>0c0aa109-21a6-5ddc-81c0-c204f90a1049</t>
        </is>
      </c>
      <c r="C391" s="3" t="inlineStr">
        <is>
          <t>AZ</t>
        </is>
      </c>
      <c r="D391" s="3" t="inlineStr">
        <is>
          <t>1977 Porsche 911 Turbo S</t>
        </is>
      </c>
      <c r="E391" s="3" t="inlineStr">
        <is>
          <t>01 Luxury Sedan/SUV</t>
        </is>
      </c>
      <c r="F391" s="13" t="n">
        <v>480000</v>
      </c>
      <c r="G391" s="14" t="n">
        <v>0.75</v>
      </c>
      <c r="H391" s="14" t="n">
        <v>1.01</v>
      </c>
      <c r="I391" s="14" t="n">
        <v>0.9194</v>
      </c>
      <c r="J391" s="14" t="n">
        <v>0.53</v>
      </c>
      <c r="K391" s="13">
        <f>ROUND(F391/100*G391*H391*I391/J391,2)</f>
        <v/>
      </c>
      <c r="L391" s="13" t="n">
        <v>6307.43</v>
      </c>
      <c r="M391" s="13">
        <f>L391-K391</f>
        <v/>
      </c>
      <c r="N391" s="3" t="inlineStr">
        <is>
          <t>bind</t>
        </is>
      </c>
      <c r="O391" s="3" t="inlineStr">
        <is>
          <t>bound</t>
        </is>
      </c>
    </row>
    <row r="392">
      <c r="A392" s="15" t="inlineStr">
        <is>
          <t>2025-11-05</t>
        </is>
      </c>
      <c r="B392" s="15" t="inlineStr">
        <is>
          <t>de6356e7-bcac-5784-a3f3-55f6b4c75e36</t>
        </is>
      </c>
      <c r="C392" s="15" t="inlineStr">
        <is>
          <t>AL</t>
        </is>
      </c>
      <c r="D392" s="15" t="inlineStr">
        <is>
          <t>1976 Aston Martin DB5</t>
        </is>
      </c>
      <c r="E392" s="15" t="inlineStr">
        <is>
          <t>07 Post-War Classic (1946-1972)</t>
        </is>
      </c>
      <c r="F392" s="16" t="n">
        <v>325000</v>
      </c>
      <c r="G392" s="17" t="n">
        <v>0.48</v>
      </c>
      <c r="H392" s="17" t="n">
        <v>1.27</v>
      </c>
      <c r="I392" s="17" t="n">
        <v>0.9194</v>
      </c>
      <c r="J392" s="17" t="n">
        <v>0.53</v>
      </c>
      <c r="K392" s="16">
        <f>ROUND(F392/100*G392*H392*I392/J392,2)</f>
        <v/>
      </c>
      <c r="L392" s="16" t="n">
        <v>3436.82</v>
      </c>
      <c r="M392" s="16">
        <f>L392-K392</f>
        <v/>
      </c>
      <c r="N392" s="15" t="inlineStr">
        <is>
          <t>bind</t>
        </is>
      </c>
      <c r="O392" s="15" t="inlineStr">
        <is>
          <t>bound</t>
        </is>
      </c>
    </row>
    <row r="393">
      <c r="A393" s="3" t="inlineStr">
        <is>
          <t>2025-11-23</t>
        </is>
      </c>
      <c r="B393" s="3" t="inlineStr">
        <is>
          <t>251e8e97-f4d2-5b9b-998f-12f756c93494</t>
        </is>
      </c>
      <c r="C393" s="3" t="inlineStr">
        <is>
          <t>ID</t>
        </is>
      </c>
      <c r="D393" s="3" t="inlineStr">
        <is>
          <t>1984 Mercedes-Benz 280SL Pagoda</t>
        </is>
      </c>
      <c r="E393" s="3" t="inlineStr">
        <is>
          <t>07 Post-War Classic (1946-1972)</t>
        </is>
      </c>
      <c r="F393" s="13" t="n">
        <v>355000</v>
      </c>
      <c r="G393" s="14" t="n">
        <v>0.48</v>
      </c>
      <c r="H393" s="14" t="n">
        <v>0.99</v>
      </c>
      <c r="I393" s="14" t="n">
        <v>0.9194</v>
      </c>
      <c r="J393" s="14" t="n">
        <v>0.53</v>
      </c>
      <c r="K393" s="13">
        <f>ROUND(F393/100*G393*H393*I393/J393,2)</f>
        <v/>
      </c>
      <c r="L393" s="13" t="n">
        <v>2926.4</v>
      </c>
      <c r="M393" s="13">
        <f>L393-K393</f>
        <v/>
      </c>
      <c r="N393" s="3" t="inlineStr">
        <is>
          <t>bind</t>
        </is>
      </c>
      <c r="O393" s="3" t="inlineStr">
        <is>
          <t>bound</t>
        </is>
      </c>
    </row>
    <row r="394">
      <c r="A394" s="15" t="inlineStr">
        <is>
          <t>2025-11-21</t>
        </is>
      </c>
      <c r="B394" s="15" t="inlineStr">
        <is>
          <t>8c94a9c6-f1f7-5764-8346-1861ea099173</t>
        </is>
      </c>
      <c r="C394" s="15" t="inlineStr">
        <is>
          <t>OH</t>
        </is>
      </c>
      <c r="D394" s="15" t="inlineStr">
        <is>
          <t>1998 Mercedes-Benz AMG GT</t>
        </is>
      </c>
      <c r="E394" s="15" t="inlineStr">
        <is>
          <t>01 Luxury Sedan/SUV</t>
        </is>
      </c>
      <c r="F394" s="16" t="n">
        <v>350000</v>
      </c>
      <c r="G394" s="17" t="n">
        <v>0.75</v>
      </c>
      <c r="H394" s="17" t="n">
        <v>1.39</v>
      </c>
      <c r="I394" s="17" t="n">
        <v>0.9194</v>
      </c>
      <c r="J394" s="17" t="n">
        <v>0.53</v>
      </c>
      <c r="K394" s="16">
        <f>ROUND(F394/100*G394*H394*I394/J394,2)</f>
        <v/>
      </c>
      <c r="L394" s="16" t="n">
        <v>6329.54</v>
      </c>
      <c r="M394" s="16">
        <f>L394-K394</f>
        <v/>
      </c>
      <c r="N394" s="15" t="inlineStr">
        <is>
          <t>bind</t>
        </is>
      </c>
      <c r="O394" s="15" t="inlineStr">
        <is>
          <t>bound</t>
        </is>
      </c>
    </row>
    <row r="395">
      <c r="A395" s="3" t="inlineStr">
        <is>
          <t>2025-11-02</t>
        </is>
      </c>
      <c r="B395" s="3" t="inlineStr">
        <is>
          <t>0fa6c8c0-4347-51eb-b1fa-696efd073c83</t>
        </is>
      </c>
      <c r="C395" s="3" t="inlineStr">
        <is>
          <t>IL</t>
        </is>
      </c>
      <c r="D395" s="3" t="inlineStr">
        <is>
          <t>1955 Porsche 911 Turbo S</t>
        </is>
      </c>
      <c r="E395" s="3" t="inlineStr">
        <is>
          <t>01 Luxury Sedan/SUV</t>
        </is>
      </c>
      <c r="F395" s="13" t="n">
        <v>415000</v>
      </c>
      <c r="G395" s="14" t="n">
        <v>0.75</v>
      </c>
      <c r="H395" s="14" t="n">
        <v>1.36</v>
      </c>
      <c r="I395" s="14" t="n">
        <v>0.9194</v>
      </c>
      <c r="J395" s="14" t="n">
        <v>0.53</v>
      </c>
      <c r="K395" s="13">
        <f>ROUND(F395/100*G395*H395*I395/J395,2)</f>
        <v/>
      </c>
      <c r="L395" s="13" t="n">
        <v>7343.05</v>
      </c>
      <c r="M395" s="13">
        <f>L395-K395</f>
        <v/>
      </c>
      <c r="N395" s="3" t="inlineStr">
        <is>
          <t>decline</t>
        </is>
      </c>
      <c r="O395" s="3" t="inlineStr">
        <is>
          <t>indicative</t>
        </is>
      </c>
    </row>
    <row r="396">
      <c r="A396" s="15" t="inlineStr">
        <is>
          <t>2025-11-16</t>
        </is>
      </c>
      <c r="B396" s="15" t="inlineStr">
        <is>
          <t>a54bd203-be80-5617-8ff2-4c22482339d1</t>
        </is>
      </c>
      <c r="C396" s="15" t="inlineStr">
        <is>
          <t>WI</t>
        </is>
      </c>
      <c r="D396" s="15" t="inlineStr">
        <is>
          <t>1998 Porsche 911 Turbo S</t>
        </is>
      </c>
      <c r="E396" s="15" t="inlineStr">
        <is>
          <t>01 Luxury Sedan/SUV</t>
        </is>
      </c>
      <c r="F396" s="16" t="n">
        <v>535000</v>
      </c>
      <c r="G396" s="17" t="n">
        <v>0.65</v>
      </c>
      <c r="H396" s="17" t="n">
        <v>1.2</v>
      </c>
      <c r="I396" s="17" t="n">
        <v>0.9194</v>
      </c>
      <c r="J396" s="17" t="n">
        <v>0.53</v>
      </c>
      <c r="K396" s="16">
        <f>ROUND(F396/100*G396*H396*I396/J396,2)</f>
        <v/>
      </c>
      <c r="L396" s="16" t="n">
        <v>7238.97</v>
      </c>
      <c r="M396" s="16">
        <f>L396-K396</f>
        <v/>
      </c>
      <c r="N396" s="15" t="inlineStr">
        <is>
          <t>bind</t>
        </is>
      </c>
      <c r="O396" s="15" t="inlineStr">
        <is>
          <t>bound</t>
        </is>
      </c>
    </row>
    <row r="397">
      <c r="A397" s="3" t="inlineStr">
        <is>
          <t>2025-11-12</t>
        </is>
      </c>
      <c r="B397" s="3" t="inlineStr">
        <is>
          <t>d398da8c-a6fd-5df8-8404-62c802bcdb86</t>
        </is>
      </c>
      <c r="C397" s="3" t="inlineStr">
        <is>
          <t>AK</t>
        </is>
      </c>
      <c r="D397" s="3" t="inlineStr">
        <is>
          <t>1988 Lamborghini Huracan EVO</t>
        </is>
      </c>
      <c r="E397" s="3" t="inlineStr">
        <is>
          <t>03 Supercar</t>
        </is>
      </c>
      <c r="F397" s="13" t="n">
        <v>440000</v>
      </c>
      <c r="G397" s="14" t="n">
        <v>1.15</v>
      </c>
      <c r="H397" s="14" t="n">
        <v>1.14</v>
      </c>
      <c r="I397" s="14" t="n">
        <v>0.9194</v>
      </c>
      <c r="J397" s="14" t="n">
        <v>0.53</v>
      </c>
      <c r="K397" s="13">
        <f>ROUND(F397/100*G397*H397*I397/J397,2)</f>
        <v/>
      </c>
      <c r="L397" s="13" t="n">
        <v>10006.54</v>
      </c>
      <c r="M397" s="13">
        <f>L397-K397</f>
        <v/>
      </c>
      <c r="N397" s="3" t="inlineStr">
        <is>
          <t>decline</t>
        </is>
      </c>
      <c r="O397" s="3" t="inlineStr">
        <is>
          <t>indicative</t>
        </is>
      </c>
    </row>
    <row r="398">
      <c r="A398" s="15" t="inlineStr">
        <is>
          <t>2025-11-23</t>
        </is>
      </c>
      <c r="B398" s="15" t="inlineStr">
        <is>
          <t>ac89d097-c766-50aa-af5c-a02445695864</t>
        </is>
      </c>
      <c r="C398" s="15" t="inlineStr">
        <is>
          <t>OH</t>
        </is>
      </c>
      <c r="D398" s="15" t="inlineStr">
        <is>
          <t>2022 Maserati GranTurismo</t>
        </is>
      </c>
      <c r="E398" s="15" t="inlineStr">
        <is>
          <t>01 Luxury Sedan/SUV</t>
        </is>
      </c>
      <c r="F398" s="16" t="n">
        <v>765000</v>
      </c>
      <c r="G398" s="17" t="n">
        <v>0.65</v>
      </c>
      <c r="H398" s="17" t="n">
        <v>1.39</v>
      </c>
      <c r="I398" s="17" t="n">
        <v>0.9194</v>
      </c>
      <c r="J398" s="17" t="n">
        <v>0.53</v>
      </c>
      <c r="K398" s="16">
        <f>ROUND(F398/100*G398*H398*I398/J398,2)</f>
        <v/>
      </c>
      <c r="L398" s="16" t="n">
        <v>11989.97</v>
      </c>
      <c r="M398" s="16">
        <f>L398-K398</f>
        <v/>
      </c>
      <c r="N398" s="15" t="inlineStr">
        <is>
          <t>bind</t>
        </is>
      </c>
      <c r="O398" s="15" t="inlineStr">
        <is>
          <t>bound</t>
        </is>
      </c>
    </row>
    <row r="399">
      <c r="A399" s="3" t="inlineStr">
        <is>
          <t>2025-11-24</t>
        </is>
      </c>
      <c r="B399" s="3" t="inlineStr">
        <is>
          <t>76bfd1c3-aabd-5899-9c76-702533f82fcb</t>
        </is>
      </c>
      <c r="C399" s="3" t="inlineStr">
        <is>
          <t>MD</t>
        </is>
      </c>
      <c r="D399" s="3" t="inlineStr">
        <is>
          <t>1996 Maserati GranTurismo</t>
        </is>
      </c>
      <c r="E399" s="3" t="inlineStr">
        <is>
          <t>01 Luxury Sedan/SUV</t>
        </is>
      </c>
      <c r="F399" s="13" t="n">
        <v>535000</v>
      </c>
      <c r="G399" s="14" t="n">
        <v>0.65</v>
      </c>
      <c r="H399" s="14" t="n">
        <v>0.95</v>
      </c>
      <c r="I399" s="14" t="n">
        <v>0.9194</v>
      </c>
      <c r="J399" s="14" t="n">
        <v>0.53</v>
      </c>
      <c r="K399" s="13">
        <f>ROUND(F399/100*G399*H399*I399/J399,2)</f>
        <v/>
      </c>
      <c r="L399" s="13" t="n">
        <v>5730.85</v>
      </c>
      <c r="M399" s="13">
        <f>L399-K399</f>
        <v/>
      </c>
      <c r="N399" s="3" t="inlineStr">
        <is>
          <t>bind</t>
        </is>
      </c>
      <c r="O399" s="3" t="inlineStr">
        <is>
          <t>bound</t>
        </is>
      </c>
    </row>
    <row r="400">
      <c r="A400" s="15" t="inlineStr">
        <is>
          <t>2025-11-30</t>
        </is>
      </c>
      <c r="B400" s="15" t="inlineStr">
        <is>
          <t>6211b478-be06-552b-8b57-60b91d995a34</t>
        </is>
      </c>
      <c r="C400" s="15" t="inlineStr">
        <is>
          <t>ND</t>
        </is>
      </c>
      <c r="D400" s="15" t="inlineStr">
        <is>
          <t>1994 Maserati GranTurismo</t>
        </is>
      </c>
      <c r="E400" s="15" t="inlineStr">
        <is>
          <t>01 Luxury Sedan/SUV</t>
        </is>
      </c>
      <c r="F400" s="16" t="n">
        <v>1090000</v>
      </c>
      <c r="G400" s="17" t="n">
        <v>0.55</v>
      </c>
      <c r="H400" s="17" t="n">
        <v>1.02</v>
      </c>
      <c r="I400" s="17" t="n">
        <v>0.9194</v>
      </c>
      <c r="J400" s="17" t="n">
        <v>0.53</v>
      </c>
      <c r="K400" s="16">
        <f>ROUND(F400/100*G400*H400*I400/J400,2)</f>
        <v/>
      </c>
      <c r="L400" s="16" t="n">
        <v>10607.62</v>
      </c>
      <c r="M400" s="16">
        <f>L400-K400</f>
        <v/>
      </c>
      <c r="N400" s="15" t="inlineStr">
        <is>
          <t>bind</t>
        </is>
      </c>
      <c r="O400" s="15" t="inlineStr">
        <is>
          <t>bound</t>
        </is>
      </c>
    </row>
    <row r="401">
      <c r="A401" s="3" t="inlineStr">
        <is>
          <t>2025-11-11</t>
        </is>
      </c>
      <c r="B401" s="3" t="inlineStr">
        <is>
          <t>9ed865d2-3474-5468-88f0-5d378e8080ca</t>
        </is>
      </c>
      <c r="C401" s="3" t="inlineStr">
        <is>
          <t>WI</t>
        </is>
      </c>
      <c r="D401" s="3" t="inlineStr">
        <is>
          <t>1992 Aston Martin DB12</t>
        </is>
      </c>
      <c r="E401" s="3" t="inlineStr">
        <is>
          <t>01 Luxury Sedan/SUV</t>
        </is>
      </c>
      <c r="F401" s="13" t="n">
        <v>590000</v>
      </c>
      <c r="G401" s="14" t="n">
        <v>0.65</v>
      </c>
      <c r="H401" s="14" t="n">
        <v>1.2</v>
      </c>
      <c r="I401" s="14" t="n">
        <v>0.9194</v>
      </c>
      <c r="J401" s="14" t="n">
        <v>0.53</v>
      </c>
      <c r="K401" s="13">
        <f>ROUND(F401/100*G401*H401*I401/J401,2)</f>
        <v/>
      </c>
      <c r="L401" s="13" t="n">
        <v>7983.17</v>
      </c>
      <c r="M401" s="13">
        <f>L401-K401</f>
        <v/>
      </c>
      <c r="N401" s="3" t="inlineStr">
        <is>
          <t>bind</t>
        </is>
      </c>
      <c r="O401" s="3" t="inlineStr">
        <is>
          <t>bound</t>
        </is>
      </c>
    </row>
    <row r="402">
      <c r="A402" s="15" t="inlineStr">
        <is>
          <t>2025-11-26</t>
        </is>
      </c>
      <c r="B402" s="15" t="inlineStr">
        <is>
          <t>51e0ab4c-a308-5e34-a410-bdd997974f0b</t>
        </is>
      </c>
      <c r="C402" s="15" t="inlineStr">
        <is>
          <t>CA</t>
        </is>
      </c>
      <c r="D402" s="15" t="inlineStr">
        <is>
          <t>1989 Aston Martin DB12</t>
        </is>
      </c>
      <c r="E402" s="15" t="inlineStr">
        <is>
          <t>01 Luxury Sedan/SUV</t>
        </is>
      </c>
      <c r="F402" s="16" t="n">
        <v>915000</v>
      </c>
      <c r="G402" s="17" t="n">
        <v>0.65</v>
      </c>
      <c r="H402" s="17" t="n">
        <v>1.35</v>
      </c>
      <c r="I402" s="17" t="n">
        <v>0.9194</v>
      </c>
      <c r="J402" s="17" t="n">
        <v>0.53</v>
      </c>
      <c r="K402" s="16">
        <f>ROUND(F402/100*G402*H402*I402/J402,2)</f>
        <v/>
      </c>
      <c r="L402" s="16" t="n">
        <v>13928.26</v>
      </c>
      <c r="M402" s="16">
        <f>L402-K402</f>
        <v/>
      </c>
      <c r="N402" s="15" t="inlineStr">
        <is>
          <t>bind</t>
        </is>
      </c>
      <c r="O402" s="15" t="inlineStr">
        <is>
          <t>bound</t>
        </is>
      </c>
    </row>
    <row r="403">
      <c r="A403" s="3" t="inlineStr">
        <is>
          <t>2025-11-20</t>
        </is>
      </c>
      <c r="B403" s="3" t="inlineStr">
        <is>
          <t>2489d480-8a8f-5d90-8c81-00bb67db9a0e</t>
        </is>
      </c>
      <c r="C403" s="3" t="inlineStr">
        <is>
          <t>CA</t>
        </is>
      </c>
      <c r="D403" s="3" t="inlineStr">
        <is>
          <t>1964 BMW M8 Competition</t>
        </is>
      </c>
      <c r="E403" s="3" t="inlineStr">
        <is>
          <t>01 Luxury Sedan/SUV</t>
        </is>
      </c>
      <c r="F403" s="13" t="n">
        <v>270000</v>
      </c>
      <c r="G403" s="14" t="n">
        <v>0.75</v>
      </c>
      <c r="H403" s="14" t="n">
        <v>1.35</v>
      </c>
      <c r="I403" s="14" t="n">
        <v>0.9194</v>
      </c>
      <c r="J403" s="14" t="n">
        <v>0.53</v>
      </c>
      <c r="K403" s="13">
        <f>ROUND(F403/100*G403*H403*I403/J403,2)</f>
        <v/>
      </c>
      <c r="L403" s="13" t="n">
        <v>4742.28</v>
      </c>
      <c r="M403" s="13">
        <f>L403-K403</f>
        <v/>
      </c>
      <c r="N403" s="3" t="inlineStr">
        <is>
          <t>refer</t>
        </is>
      </c>
      <c r="O403" s="3" t="inlineStr">
        <is>
          <t>indicative</t>
        </is>
      </c>
    </row>
    <row r="404">
      <c r="A404" s="15" t="inlineStr">
        <is>
          <t>2025-11-28</t>
        </is>
      </c>
      <c r="B404" s="15" t="inlineStr">
        <is>
          <t>491d7155-4dc7-564f-bfab-d78c627a34b8</t>
        </is>
      </c>
      <c r="C404" s="15" t="inlineStr">
        <is>
          <t>CT</t>
        </is>
      </c>
      <c r="D404" s="15" t="inlineStr">
        <is>
          <t>1987 Porsche 911 Turbo S</t>
        </is>
      </c>
      <c r="E404" s="15" t="inlineStr">
        <is>
          <t>01 Luxury Sedan/SUV</t>
        </is>
      </c>
      <c r="F404" s="16" t="n">
        <v>245000</v>
      </c>
      <c r="G404" s="17" t="n">
        <v>0.92</v>
      </c>
      <c r="H404" s="17" t="n">
        <v>1.12</v>
      </c>
      <c r="I404" s="17" t="n">
        <v>0.9194</v>
      </c>
      <c r="J404" s="17" t="n">
        <v>0.53</v>
      </c>
      <c r="K404" s="16">
        <f>ROUND(F404/100*G404*H404*I404/J404,2)</f>
        <v/>
      </c>
      <c r="L404" s="16" t="n">
        <v>4379.26</v>
      </c>
      <c r="M404" s="16">
        <f>L404-K404</f>
        <v/>
      </c>
      <c r="N404" s="15" t="inlineStr">
        <is>
          <t>decline</t>
        </is>
      </c>
      <c r="O404" s="15" t="inlineStr">
        <is>
          <t>indicative</t>
        </is>
      </c>
    </row>
    <row r="405">
      <c r="A405" s="3" t="inlineStr">
        <is>
          <t>2025-11-02</t>
        </is>
      </c>
      <c r="B405" s="3" t="inlineStr">
        <is>
          <t>8abaf841-792e-5830-8b7e-12a0cde05ff0</t>
        </is>
      </c>
      <c r="C405" s="3" t="inlineStr">
        <is>
          <t>AL</t>
        </is>
      </c>
      <c r="D405" s="3" t="inlineStr">
        <is>
          <t>2000 Aston Martin DB12</t>
        </is>
      </c>
      <c r="E405" s="3" t="inlineStr">
        <is>
          <t>01 Luxury Sedan/SUV</t>
        </is>
      </c>
      <c r="F405" s="13" t="n">
        <v>250000</v>
      </c>
      <c r="G405" s="14" t="n">
        <v>0.75</v>
      </c>
      <c r="H405" s="14" t="n">
        <v>1.27</v>
      </c>
      <c r="I405" s="14" t="n">
        <v>0.9194</v>
      </c>
      <c r="J405" s="14" t="n">
        <v>0.53</v>
      </c>
      <c r="K405" s="13">
        <f>ROUND(F405/100*G405*H405*I405/J405,2)</f>
        <v/>
      </c>
      <c r="L405" s="13" t="n">
        <v>4130.79</v>
      </c>
      <c r="M405" s="13">
        <f>L405-K405</f>
        <v/>
      </c>
      <c r="N405" s="3" t="inlineStr">
        <is>
          <t>decline</t>
        </is>
      </c>
      <c r="O405" s="3" t="inlineStr">
        <is>
          <t>indicative</t>
        </is>
      </c>
    </row>
    <row r="406">
      <c r="A406" s="15" t="inlineStr">
        <is>
          <t>2025-11-21</t>
        </is>
      </c>
      <c r="B406" s="15" t="inlineStr">
        <is>
          <t>bb59cb71-dd0d-5ade-bf74-74086e01566b</t>
        </is>
      </c>
      <c r="C406" s="15" t="inlineStr">
        <is>
          <t>MI</t>
        </is>
      </c>
      <c r="D406" s="15" t="inlineStr">
        <is>
          <t>2003 Aston Martin DB5</t>
        </is>
      </c>
      <c r="E406" s="15" t="inlineStr">
        <is>
          <t>07 Post-War Classic (1946-1972)</t>
        </is>
      </c>
      <c r="F406" s="16" t="n">
        <v>1040000</v>
      </c>
      <c r="G406" s="17" t="n">
        <v>0.38</v>
      </c>
      <c r="H406" s="17" t="n">
        <v>1.55</v>
      </c>
      <c r="I406" s="17" t="n">
        <v>0.9194</v>
      </c>
      <c r="J406" s="17" t="n">
        <v>0.53</v>
      </c>
      <c r="K406" s="16">
        <f>ROUND(F406/100*G406*H406*I406/J406,2)</f>
        <v/>
      </c>
      <c r="L406" s="16" t="n">
        <v>10626.19</v>
      </c>
      <c r="M406" s="16">
        <f>L406-K406</f>
        <v/>
      </c>
      <c r="N406" s="15" t="inlineStr">
        <is>
          <t>bind</t>
        </is>
      </c>
      <c r="O406" s="15" t="inlineStr">
        <is>
          <t>bound</t>
        </is>
      </c>
    </row>
    <row r="407">
      <c r="A407" s="3" t="inlineStr">
        <is>
          <t>2025-11-02</t>
        </is>
      </c>
      <c r="B407" s="3" t="inlineStr">
        <is>
          <t>000929db-0f23-5a3f-a5da-23e409de3499</t>
        </is>
      </c>
      <c r="C407" s="3" t="inlineStr">
        <is>
          <t>ME</t>
        </is>
      </c>
      <c r="D407" s="3" t="inlineStr">
        <is>
          <t>2023 Bentley Continental GT</t>
        </is>
      </c>
      <c r="E407" s="3" t="inlineStr">
        <is>
          <t>01 Luxury Sedan/SUV</t>
        </is>
      </c>
      <c r="F407" s="13" t="n">
        <v>525000</v>
      </c>
      <c r="G407" s="14" t="n">
        <v>0.65</v>
      </c>
      <c r="H407" s="14" t="n">
        <v>1.08</v>
      </c>
      <c r="I407" s="14" t="n">
        <v>0.9194</v>
      </c>
      <c r="J407" s="14" t="n">
        <v>0.53</v>
      </c>
      <c r="K407" s="13">
        <f>ROUND(F407/100*G407*H407*I407/J407,2)</f>
        <v/>
      </c>
      <c r="L407" s="13" t="n">
        <v>6393.3</v>
      </c>
      <c r="M407" s="13">
        <f>L407-K407</f>
        <v/>
      </c>
      <c r="N407" s="3" t="inlineStr">
        <is>
          <t>bind</t>
        </is>
      </c>
      <c r="O407" s="3" t="inlineStr">
        <is>
          <t>bound</t>
        </is>
      </c>
    </row>
    <row r="408">
      <c r="A408" s="15" t="inlineStr">
        <is>
          <t>2025-11-08</t>
        </is>
      </c>
      <c r="B408" s="15" t="inlineStr">
        <is>
          <t>363ba26e-d35e-511b-9fd4-7c655e17525e</t>
        </is>
      </c>
      <c r="C408" s="15" t="inlineStr">
        <is>
          <t>HI</t>
        </is>
      </c>
      <c r="D408" s="15" t="inlineStr">
        <is>
          <t>2007 Icon Derelict</t>
        </is>
      </c>
      <c r="E408" s="15" t="inlineStr">
        <is>
          <t>11 Restomod/Coachbuilt</t>
        </is>
      </c>
      <c r="F408" s="16" t="n">
        <v>670000</v>
      </c>
      <c r="G408" s="17" t="n">
        <v>0.78</v>
      </c>
      <c r="H408" s="17" t="n">
        <v>1.3</v>
      </c>
      <c r="I408" s="17" t="n">
        <v>0.9194</v>
      </c>
      <c r="J408" s="17" t="n">
        <v>0.53</v>
      </c>
      <c r="K408" s="16">
        <f>ROUND(F408/100*G408*H408*I408/J408,2)</f>
        <v/>
      </c>
      <c r="L408" s="16" t="n">
        <v>11785.32</v>
      </c>
      <c r="M408" s="16">
        <f>L408-K408</f>
        <v/>
      </c>
      <c r="N408" s="15" t="inlineStr">
        <is>
          <t>bind</t>
        </is>
      </c>
      <c r="O408" s="15" t="inlineStr">
        <is>
          <t>bound</t>
        </is>
      </c>
    </row>
    <row r="409">
      <c r="A409" s="3" t="inlineStr">
        <is>
          <t>2025-11-02</t>
        </is>
      </c>
      <c r="B409" s="3" t="inlineStr">
        <is>
          <t>9a438c36-811d-561b-bd66-c4c1797900fc</t>
        </is>
      </c>
      <c r="C409" s="3" t="inlineStr">
        <is>
          <t>NE</t>
        </is>
      </c>
      <c r="D409" s="3" t="inlineStr">
        <is>
          <t>1958 Mercedes-Benz 280SL Pagoda</t>
        </is>
      </c>
      <c r="E409" s="3" t="inlineStr">
        <is>
          <t>07 Post-War Classic (1946-1972)</t>
        </is>
      </c>
      <c r="F409" s="13" t="n">
        <v>425000</v>
      </c>
      <c r="G409" s="14" t="n">
        <v>0.48</v>
      </c>
      <c r="H409" s="14" t="n">
        <v>1.3</v>
      </c>
      <c r="I409" s="14" t="n">
        <v>0.9194</v>
      </c>
      <c r="J409" s="14" t="n">
        <v>0.53</v>
      </c>
      <c r="K409" s="13">
        <f>ROUND(F409/100*G409*H409*I409/J409,2)</f>
        <v/>
      </c>
      <c r="L409" s="13" t="n">
        <v>4600.47</v>
      </c>
      <c r="M409" s="13">
        <f>L409-K409</f>
        <v/>
      </c>
      <c r="N409" s="3" t="inlineStr">
        <is>
          <t>bind</t>
        </is>
      </c>
      <c r="O409" s="3" t="inlineStr">
        <is>
          <t>bound</t>
        </is>
      </c>
    </row>
    <row r="410">
      <c r="A410" s="15" t="inlineStr">
        <is>
          <t>2025-11-20</t>
        </is>
      </c>
      <c r="B410" s="15" t="inlineStr">
        <is>
          <t>8cc655a3-8b77-517d-8677-a7646bb2d005</t>
        </is>
      </c>
      <c r="C410" s="15" t="inlineStr">
        <is>
          <t>OH</t>
        </is>
      </c>
      <c r="D410" s="15" t="inlineStr">
        <is>
          <t>2019 Ferrari SF90 Stradale</t>
        </is>
      </c>
      <c r="E410" s="15" t="inlineStr">
        <is>
          <t>03 Supercar</t>
        </is>
      </c>
      <c r="F410" s="16" t="n">
        <v>835000</v>
      </c>
      <c r="G410" s="17" t="n">
        <v>0.95</v>
      </c>
      <c r="H410" s="17" t="n">
        <v>1.39</v>
      </c>
      <c r="I410" s="17" t="n">
        <v>0.9194</v>
      </c>
      <c r="J410" s="17" t="n">
        <v>0.53</v>
      </c>
      <c r="K410" s="16">
        <f>ROUND(F410/100*G410*H410*I410/J410,2)</f>
        <v/>
      </c>
      <c r="L410" s="16" t="n">
        <v>19127.29</v>
      </c>
      <c r="M410" s="16">
        <f>L410-K410</f>
        <v/>
      </c>
      <c r="N410" s="15" t="inlineStr">
        <is>
          <t>decline</t>
        </is>
      </c>
      <c r="O410" s="15" t="inlineStr">
        <is>
          <t>indicative</t>
        </is>
      </c>
    </row>
    <row r="411">
      <c r="A411" s="3" t="inlineStr">
        <is>
          <t>2025-11-30</t>
        </is>
      </c>
      <c r="B411" s="3" t="inlineStr">
        <is>
          <t>425bf969-98e7-55d7-aa63-ac78c70b1074</t>
        </is>
      </c>
      <c r="C411" s="3" t="inlineStr">
        <is>
          <t>IA</t>
        </is>
      </c>
      <c r="D411" s="3" t="inlineStr">
        <is>
          <t>1964 Ferrari 296 GTB</t>
        </is>
      </c>
      <c r="E411" s="3" t="inlineStr">
        <is>
          <t>03 Supercar</t>
        </is>
      </c>
      <c r="F411" s="13" t="n">
        <v>545000</v>
      </c>
      <c r="G411" s="14" t="n">
        <v>0.95</v>
      </c>
      <c r="H411" s="14" t="n">
        <v>1.1</v>
      </c>
      <c r="I411" s="14" t="n">
        <v>0.9194</v>
      </c>
      <c r="J411" s="14" t="n">
        <v>0.53</v>
      </c>
      <c r="K411" s="13">
        <f>ROUND(F411/100*G411*H411*I411/J411,2)</f>
        <v/>
      </c>
      <c r="L411" s="13" t="n">
        <v>9879.639999999999</v>
      </c>
      <c r="M411" s="13">
        <f>L411-K411</f>
        <v/>
      </c>
      <c r="N411" s="3" t="inlineStr">
        <is>
          <t>decline</t>
        </is>
      </c>
      <c r="O411" s="3" t="inlineStr">
        <is>
          <t>indicative</t>
        </is>
      </c>
    </row>
    <row r="412">
      <c r="A412" s="15" t="inlineStr">
        <is>
          <t>2025-11-10</t>
        </is>
      </c>
      <c r="B412" s="15" t="inlineStr">
        <is>
          <t>0a1b3ea9-b05b-5c95-8d62-7545986386a7</t>
        </is>
      </c>
      <c r="C412" s="15" t="inlineStr">
        <is>
          <t>MA</t>
        </is>
      </c>
      <c r="D412" s="15" t="inlineStr">
        <is>
          <t>1964 Porsche 911 Turbo S</t>
        </is>
      </c>
      <c r="E412" s="15" t="inlineStr">
        <is>
          <t>01 Luxury Sedan/SUV</t>
        </is>
      </c>
      <c r="F412" s="16" t="n">
        <v>300000</v>
      </c>
      <c r="G412" s="17" t="n">
        <v>0.75</v>
      </c>
      <c r="H412" s="17" t="n">
        <v>1.25</v>
      </c>
      <c r="I412" s="17" t="n">
        <v>0.9194</v>
      </c>
      <c r="J412" s="17" t="n">
        <v>0.53</v>
      </c>
      <c r="K412" s="16">
        <f>ROUND(F412/100*G412*H412*I412/J412,2)</f>
        <v/>
      </c>
      <c r="L412" s="16" t="n">
        <v>4878.89</v>
      </c>
      <c r="M412" s="16">
        <f>L412-K412</f>
        <v/>
      </c>
      <c r="N412" s="15" t="inlineStr">
        <is>
          <t>bind</t>
        </is>
      </c>
      <c r="O412" s="15" t="inlineStr">
        <is>
          <t>bound</t>
        </is>
      </c>
    </row>
    <row r="413">
      <c r="A413" s="3" t="inlineStr">
        <is>
          <t>2025-11-22</t>
        </is>
      </c>
      <c r="B413" s="3" t="inlineStr">
        <is>
          <t>89e8e63d-2477-5718-a239-b56dcb984c71</t>
        </is>
      </c>
      <c r="C413" s="3" t="inlineStr">
        <is>
          <t>MD</t>
        </is>
      </c>
      <c r="D413" s="3" t="inlineStr">
        <is>
          <t>2017 Lamborghini Huracan EVO</t>
        </is>
      </c>
      <c r="E413" s="3" t="inlineStr">
        <is>
          <t>03 Supercar</t>
        </is>
      </c>
      <c r="F413" s="13" t="n">
        <v>1380000</v>
      </c>
      <c r="G413" s="14" t="n">
        <v>0.8</v>
      </c>
      <c r="H413" s="14" t="n">
        <v>0.95</v>
      </c>
      <c r="I413" s="14" t="n">
        <v>0.9194</v>
      </c>
      <c r="J413" s="14" t="n">
        <v>0.53</v>
      </c>
      <c r="K413" s="13">
        <f>ROUND(F413/100*G413*H413*I413/J413,2)</f>
        <v/>
      </c>
      <c r="L413" s="13" t="n">
        <v>18193.71</v>
      </c>
      <c r="M413" s="13">
        <f>L413-K413</f>
        <v/>
      </c>
      <c r="N413" s="3" t="inlineStr">
        <is>
          <t>bind</t>
        </is>
      </c>
      <c r="O413" s="3" t="inlineStr">
        <is>
          <t>bound</t>
        </is>
      </c>
    </row>
    <row r="414">
      <c r="A414" s="15" t="inlineStr">
        <is>
          <t>2025-11-30</t>
        </is>
      </c>
      <c r="B414" s="15" t="inlineStr">
        <is>
          <t>baf9e7f2-51d3-5cd1-9fe7-0238a372b4ef</t>
        </is>
      </c>
      <c r="C414" s="15" t="inlineStr">
        <is>
          <t>NV</t>
        </is>
      </c>
      <c r="D414" s="15" t="inlineStr">
        <is>
          <t>1976 Mercedes-Benz AMG GT</t>
        </is>
      </c>
      <c r="E414" s="15" t="inlineStr">
        <is>
          <t>01 Luxury Sedan/SUV</t>
        </is>
      </c>
      <c r="F414" s="16" t="n">
        <v>515000</v>
      </c>
      <c r="G414" s="17" t="n">
        <v>0.65</v>
      </c>
      <c r="H414" s="17" t="n">
        <v>1.17</v>
      </c>
      <c r="I414" s="17" t="n">
        <v>0.9194</v>
      </c>
      <c r="J414" s="17" t="n">
        <v>0.53</v>
      </c>
      <c r="K414" s="16">
        <f>ROUND(F414/100*G414*H414*I414/J414,2)</f>
        <v/>
      </c>
      <c r="L414" s="16" t="n">
        <v>6794.15</v>
      </c>
      <c r="M414" s="16">
        <f>L414-K414</f>
        <v/>
      </c>
      <c r="N414" s="15" t="inlineStr">
        <is>
          <t>refer</t>
        </is>
      </c>
      <c r="O414" s="15" t="inlineStr">
        <is>
          <t>indicative</t>
        </is>
      </c>
    </row>
    <row r="415">
      <c r="A415" s="3" t="inlineStr">
        <is>
          <t>2025-11-12</t>
        </is>
      </c>
      <c r="B415" s="3" t="inlineStr">
        <is>
          <t>4937580e-143d-5730-8345-9a72671c6e5f</t>
        </is>
      </c>
      <c r="C415" s="3" t="inlineStr">
        <is>
          <t>KS</t>
        </is>
      </c>
      <c r="D415" s="3" t="inlineStr">
        <is>
          <t>1987 Ferrari SF90 Stradale</t>
        </is>
      </c>
      <c r="E415" s="3" t="inlineStr">
        <is>
          <t>03 Supercar</t>
        </is>
      </c>
      <c r="F415" s="13" t="n">
        <v>1075000</v>
      </c>
      <c r="G415" s="14" t="n">
        <v>0.8</v>
      </c>
      <c r="H415" s="14" t="n">
        <v>0.97</v>
      </c>
      <c r="I415" s="14" t="n">
        <v>0.9194</v>
      </c>
      <c r="J415" s="14" t="n">
        <v>0.53</v>
      </c>
      <c r="K415" s="13">
        <f>ROUND(F415/100*G415*H415*I415/J415,2)</f>
        <v/>
      </c>
      <c r="L415" s="13" t="n">
        <v>14471.01</v>
      </c>
      <c r="M415" s="13">
        <f>L415-K415</f>
        <v/>
      </c>
      <c r="N415" s="3" t="inlineStr">
        <is>
          <t>bind</t>
        </is>
      </c>
      <c r="O415" s="3" t="inlineStr">
        <is>
          <t>bound</t>
        </is>
      </c>
    </row>
    <row r="416">
      <c r="A416" s="15" t="inlineStr">
        <is>
          <t>2025-11-04</t>
        </is>
      </c>
      <c r="B416" s="15" t="inlineStr">
        <is>
          <t>0aa7d4b6-5bb1-51c6-839b-62c6ae6d079a</t>
        </is>
      </c>
      <c r="C416" s="15" t="inlineStr">
        <is>
          <t>WI</t>
        </is>
      </c>
      <c r="D416" s="15" t="inlineStr">
        <is>
          <t>1960 Aston Martin DB12</t>
        </is>
      </c>
      <c r="E416" s="15" t="inlineStr">
        <is>
          <t>01 Luxury Sedan/SUV</t>
        </is>
      </c>
      <c r="F416" s="16" t="n">
        <v>885000</v>
      </c>
      <c r="G416" s="17" t="n">
        <v>0.65</v>
      </c>
      <c r="H416" s="17" t="n">
        <v>1.2</v>
      </c>
      <c r="I416" s="17" t="n">
        <v>0.9194</v>
      </c>
      <c r="J416" s="17" t="n">
        <v>0.53</v>
      </c>
      <c r="K416" s="16">
        <f>ROUND(F416/100*G416*H416*I416/J416,2)</f>
        <v/>
      </c>
      <c r="L416" s="16" t="n">
        <v>11974.75</v>
      </c>
      <c r="M416" s="16">
        <f>L416-K416</f>
        <v/>
      </c>
      <c r="N416" s="15" t="inlineStr">
        <is>
          <t>bind</t>
        </is>
      </c>
      <c r="O416" s="15" t="inlineStr">
        <is>
          <t>bound</t>
        </is>
      </c>
    </row>
    <row r="417">
      <c r="A417" s="3" t="inlineStr">
        <is>
          <t>2025-11-06</t>
        </is>
      </c>
      <c r="B417" s="3" t="inlineStr">
        <is>
          <t>a5951ef9-b9cd-5475-a2bb-d8ae5f4b6e8b</t>
        </is>
      </c>
      <c r="C417" s="3" t="inlineStr">
        <is>
          <t>MA</t>
        </is>
      </c>
      <c r="D417" s="3" t="inlineStr">
        <is>
          <t>1962 Bentley Continental GT</t>
        </is>
      </c>
      <c r="E417" s="3" t="inlineStr">
        <is>
          <t>01 Luxury Sedan/SUV</t>
        </is>
      </c>
      <c r="F417" s="13" t="n">
        <v>810000</v>
      </c>
      <c r="G417" s="14" t="n">
        <v>0.65</v>
      </c>
      <c r="H417" s="14" t="n">
        <v>1.25</v>
      </c>
      <c r="I417" s="14" t="n">
        <v>0.9194</v>
      </c>
      <c r="J417" s="14" t="n">
        <v>0.53</v>
      </c>
      <c r="K417" s="13">
        <f>ROUND(F417/100*G417*H417*I417/J417,2)</f>
        <v/>
      </c>
      <c r="L417" s="13" t="n">
        <v>11416.6</v>
      </c>
      <c r="M417" s="13">
        <f>L417-K417</f>
        <v/>
      </c>
      <c r="N417" s="3" t="inlineStr">
        <is>
          <t>decline</t>
        </is>
      </c>
      <c r="O417" s="3" t="inlineStr">
        <is>
          <t>indicative</t>
        </is>
      </c>
    </row>
    <row r="418">
      <c r="A418" s="15" t="inlineStr">
        <is>
          <t>2025-11-28</t>
        </is>
      </c>
      <c r="B418" s="15" t="inlineStr">
        <is>
          <t>4a91edda-9139-5d73-88a7-3e5280b09126</t>
        </is>
      </c>
      <c r="C418" s="15" t="inlineStr">
        <is>
          <t>WI</t>
        </is>
      </c>
      <c r="D418" s="15" t="inlineStr">
        <is>
          <t>2005 Maserati GranTurismo</t>
        </is>
      </c>
      <c r="E418" s="15" t="inlineStr">
        <is>
          <t>01 Luxury Sedan/SUV</t>
        </is>
      </c>
      <c r="F418" s="16" t="n">
        <v>340000</v>
      </c>
      <c r="G418" s="17" t="n">
        <v>0.75</v>
      </c>
      <c r="H418" s="17" t="n">
        <v>1.2</v>
      </c>
      <c r="I418" s="17" t="n">
        <v>0.9194</v>
      </c>
      <c r="J418" s="17" t="n">
        <v>0.53</v>
      </c>
      <c r="K418" s="16">
        <f>ROUND(F418/100*G418*H418*I418/J418,2)</f>
        <v/>
      </c>
      <c r="L418" s="16" t="n">
        <v>5308.23</v>
      </c>
      <c r="M418" s="16">
        <f>L418-K418</f>
        <v/>
      </c>
      <c r="N418" s="15" t="inlineStr">
        <is>
          <t>bind</t>
        </is>
      </c>
      <c r="O418" s="15" t="inlineStr">
        <is>
          <t>bound</t>
        </is>
      </c>
    </row>
    <row r="419">
      <c r="A419" s="3" t="inlineStr">
        <is>
          <t>2025-11-14</t>
        </is>
      </c>
      <c r="B419" s="3" t="inlineStr">
        <is>
          <t>d0b271d2-ef87-525f-ab52-e09edecdbf40</t>
        </is>
      </c>
      <c r="C419" s="3" t="inlineStr">
        <is>
          <t>CA</t>
        </is>
      </c>
      <c r="D419" s="3" t="inlineStr">
        <is>
          <t>2009 Lamborghini Huracan EVO</t>
        </is>
      </c>
      <c r="E419" s="3" t="inlineStr">
        <is>
          <t>03 Supercar</t>
        </is>
      </c>
      <c r="F419" s="13" t="n">
        <v>680000</v>
      </c>
      <c r="G419" s="14" t="n">
        <v>0.95</v>
      </c>
      <c r="H419" s="14" t="n">
        <v>1.35</v>
      </c>
      <c r="I419" s="14" t="n">
        <v>0.9194</v>
      </c>
      <c r="J419" s="14" t="n">
        <v>0.53</v>
      </c>
      <c r="K419" s="13">
        <f>ROUND(F419/100*G419*H419*I419/J419,2)</f>
        <v/>
      </c>
      <c r="L419" s="13" t="n">
        <v>15128.47</v>
      </c>
      <c r="M419" s="13">
        <f>L419-K419</f>
        <v/>
      </c>
      <c r="N419" s="3" t="inlineStr">
        <is>
          <t>bind</t>
        </is>
      </c>
      <c r="O419" s="3" t="inlineStr">
        <is>
          <t>bound</t>
        </is>
      </c>
    </row>
    <row r="420">
      <c r="A420" s="15" t="inlineStr">
        <is>
          <t>2025-11-01</t>
        </is>
      </c>
      <c r="B420" s="15" t="inlineStr">
        <is>
          <t>ecb06042-6058-5ad7-9ec3-8ef3ee9684c8</t>
        </is>
      </c>
      <c r="C420" s="15" t="inlineStr">
        <is>
          <t>VT</t>
        </is>
      </c>
      <c r="D420" s="15" t="inlineStr">
        <is>
          <t>1976 Maserati GranTurismo</t>
        </is>
      </c>
      <c r="E420" s="15" t="inlineStr">
        <is>
          <t>01 Luxury Sedan/SUV</t>
        </is>
      </c>
      <c r="F420" s="16" t="n">
        <v>345000</v>
      </c>
      <c r="G420" s="17" t="n">
        <v>0.75</v>
      </c>
      <c r="H420" s="17" t="n">
        <v>1.22</v>
      </c>
      <c r="I420" s="17" t="n">
        <v>0.9194</v>
      </c>
      <c r="J420" s="17" t="n">
        <v>0.53</v>
      </c>
      <c r="K420" s="16">
        <f>ROUND(F420/100*G420*H420*I420/J420,2)</f>
        <v/>
      </c>
      <c r="L420" s="16" t="n">
        <v>5476.07</v>
      </c>
      <c r="M420" s="16">
        <f>L420-K420</f>
        <v/>
      </c>
      <c r="N420" s="15" t="inlineStr">
        <is>
          <t>decline</t>
        </is>
      </c>
      <c r="O420" s="15" t="inlineStr">
        <is>
          <t>indicative</t>
        </is>
      </c>
    </row>
    <row r="421">
      <c r="A421" s="3" t="inlineStr">
        <is>
          <t>2025-11-09</t>
        </is>
      </c>
      <c r="B421" s="3" t="inlineStr">
        <is>
          <t>0e97c9ec-9935-5da2-8c68-1c400aba122d</t>
        </is>
      </c>
      <c r="C421" s="3" t="inlineStr">
        <is>
          <t>NC</t>
        </is>
      </c>
      <c r="D421" s="3" t="inlineStr">
        <is>
          <t>2013 Lamborghini Huracan EVO</t>
        </is>
      </c>
      <c r="E421" s="3" t="inlineStr">
        <is>
          <t>03 Supercar</t>
        </is>
      </c>
      <c r="F421" s="13" t="n">
        <v>1040000</v>
      </c>
      <c r="G421" s="14" t="n">
        <v>0.8</v>
      </c>
      <c r="H421" s="14" t="n">
        <v>1.15</v>
      </c>
      <c r="I421" s="14" t="n">
        <v>0.9194</v>
      </c>
      <c r="J421" s="14" t="n">
        <v>0.53</v>
      </c>
      <c r="K421" s="13">
        <f>ROUND(F421/100*G421*H421*I421/J421,2)</f>
        <v/>
      </c>
      <c r="L421" s="13" t="n">
        <v>16597.77</v>
      </c>
      <c r="M421" s="13">
        <f>L421-K421</f>
        <v/>
      </c>
      <c r="N421" s="3" t="inlineStr">
        <is>
          <t>bind</t>
        </is>
      </c>
      <c r="O421" s="3" t="inlineStr">
        <is>
          <t>bound</t>
        </is>
      </c>
    </row>
    <row r="422">
      <c r="A422" s="15" t="inlineStr">
        <is>
          <t>2025-11-03</t>
        </is>
      </c>
      <c r="B422" s="15" t="inlineStr">
        <is>
          <t>10fa6358-6ac1-532e-960f-249feedb7441</t>
        </is>
      </c>
      <c r="C422" s="15" t="inlineStr">
        <is>
          <t>AR</t>
        </is>
      </c>
      <c r="D422" s="15" t="inlineStr">
        <is>
          <t>1958 Porsche 911 Turbo S</t>
        </is>
      </c>
      <c r="E422" s="15" t="inlineStr">
        <is>
          <t>01 Luxury Sedan/SUV</t>
        </is>
      </c>
      <c r="F422" s="16" t="n">
        <v>1785000</v>
      </c>
      <c r="G422" s="17" t="n">
        <v>0.55</v>
      </c>
      <c r="H422" s="17" t="n">
        <v>1.38</v>
      </c>
      <c r="I422" s="17" t="n">
        <v>0.9194</v>
      </c>
      <c r="J422" s="17" t="n">
        <v>0.53</v>
      </c>
      <c r="K422" s="16">
        <f>ROUND(F422/100*G422*H422*I422/J422,2)</f>
        <v/>
      </c>
      <c r="L422" s="16" t="n">
        <v>23502.21</v>
      </c>
      <c r="M422" s="16">
        <f>L422-K422</f>
        <v/>
      </c>
      <c r="N422" s="15" t="inlineStr">
        <is>
          <t>bind</t>
        </is>
      </c>
      <c r="O422" s="15" t="inlineStr">
        <is>
          <t>bound</t>
        </is>
      </c>
    </row>
    <row r="423">
      <c r="A423" s="3" t="inlineStr">
        <is>
          <t>2025-11-28</t>
        </is>
      </c>
      <c r="B423" s="3" t="inlineStr">
        <is>
          <t>2acc0b0b-ae39-540d-8189-4f4f970e4a01</t>
        </is>
      </c>
      <c r="C423" s="3" t="inlineStr">
        <is>
          <t>IN</t>
        </is>
      </c>
      <c r="D423" s="3" t="inlineStr">
        <is>
          <t>1991 McLaren 750S</t>
        </is>
      </c>
      <c r="E423" s="3" t="inlineStr">
        <is>
          <t>03 Supercar</t>
        </is>
      </c>
      <c r="F423" s="13" t="n">
        <v>1855000</v>
      </c>
      <c r="G423" s="14" t="n">
        <v>0.8</v>
      </c>
      <c r="H423" s="14" t="n">
        <v>1.23</v>
      </c>
      <c r="I423" s="14" t="n">
        <v>0.9194</v>
      </c>
      <c r="J423" s="14" t="n">
        <v>0.53</v>
      </c>
      <c r="K423" s="13">
        <f>ROUND(F423/100*G423*H423*I423/J423,2)</f>
        <v/>
      </c>
      <c r="L423" s="13" t="n">
        <v>31664.14</v>
      </c>
      <c r="M423" s="13">
        <f>L423-K423</f>
        <v/>
      </c>
      <c r="N423" s="3" t="inlineStr">
        <is>
          <t>bind</t>
        </is>
      </c>
      <c r="O423" s="3" t="inlineStr">
        <is>
          <t>bound</t>
        </is>
      </c>
    </row>
    <row r="424">
      <c r="A424" s="15" t="inlineStr">
        <is>
          <t>2025-11-24</t>
        </is>
      </c>
      <c r="B424" s="15" t="inlineStr">
        <is>
          <t>b40d6de9-83df-5848-94c5-08e80923d50d</t>
        </is>
      </c>
      <c r="C424" s="15" t="inlineStr">
        <is>
          <t>VT</t>
        </is>
      </c>
      <c r="D424" s="15" t="inlineStr">
        <is>
          <t>2019 McLaren 750S</t>
        </is>
      </c>
      <c r="E424" s="15" t="inlineStr">
        <is>
          <t>03 Supercar</t>
        </is>
      </c>
      <c r="F424" s="16" t="n">
        <v>1655000</v>
      </c>
      <c r="G424" s="17" t="n">
        <v>0.8</v>
      </c>
      <c r="H424" s="17" t="n">
        <v>1.22</v>
      </c>
      <c r="I424" s="17" t="n">
        <v>0.9194</v>
      </c>
      <c r="J424" s="17" t="n">
        <v>0.53</v>
      </c>
      <c r="K424" s="16">
        <f>ROUND(F424/100*G424*H424*I424/J424,2)</f>
        <v/>
      </c>
      <c r="L424" s="16" t="n">
        <v>28020.54</v>
      </c>
      <c r="M424" s="16">
        <f>L424-K424</f>
        <v/>
      </c>
      <c r="N424" s="15" t="inlineStr">
        <is>
          <t>bind</t>
        </is>
      </c>
      <c r="O424" s="15" t="inlineStr">
        <is>
          <t>bound</t>
        </is>
      </c>
    </row>
    <row r="425">
      <c r="A425" s="3" t="inlineStr">
        <is>
          <t>2025-11-22</t>
        </is>
      </c>
      <c r="B425" s="3" t="inlineStr">
        <is>
          <t>df3a4c19-54c0-5143-bbd2-0b99225b6a52</t>
        </is>
      </c>
      <c r="C425" s="3" t="inlineStr">
        <is>
          <t>CA</t>
        </is>
      </c>
      <c r="D425" s="3" t="inlineStr">
        <is>
          <t>1964 Bentley Continental GT</t>
        </is>
      </c>
      <c r="E425" s="3" t="inlineStr">
        <is>
          <t>01 Luxury Sedan/SUV</t>
        </is>
      </c>
      <c r="F425" s="13" t="n">
        <v>1185000</v>
      </c>
      <c r="G425" s="14" t="n">
        <v>0.55</v>
      </c>
      <c r="H425" s="14" t="n">
        <v>1.35</v>
      </c>
      <c r="I425" s="14" t="n">
        <v>0.9194</v>
      </c>
      <c r="J425" s="14" t="n">
        <v>0.53</v>
      </c>
      <c r="K425" s="13">
        <f>ROUND(F425/100*G425*H425*I425/J425,2)</f>
        <v/>
      </c>
      <c r="L425" s="13" t="n">
        <v>15263.12</v>
      </c>
      <c r="M425" s="13">
        <f>L425-K425</f>
        <v/>
      </c>
      <c r="N425" s="3" t="inlineStr">
        <is>
          <t>bind</t>
        </is>
      </c>
      <c r="O425" s="3" t="inlineStr">
        <is>
          <t>bound</t>
        </is>
      </c>
    </row>
    <row r="426">
      <c r="A426" s="15" t="inlineStr">
        <is>
          <t>2025-11-12</t>
        </is>
      </c>
      <c r="B426" s="15" t="inlineStr">
        <is>
          <t>f2fa8eb3-1908-5ffd-a870-e1741020c22d</t>
        </is>
      </c>
      <c r="C426" s="15" t="inlineStr">
        <is>
          <t>KY</t>
        </is>
      </c>
      <c r="D426" s="15" t="inlineStr">
        <is>
          <t>2020 Bentley Continental GT</t>
        </is>
      </c>
      <c r="E426" s="15" t="inlineStr">
        <is>
          <t>01 Luxury Sedan/SUV</t>
        </is>
      </c>
      <c r="F426" s="16" t="n">
        <v>405000</v>
      </c>
      <c r="G426" s="17" t="n">
        <v>0.75</v>
      </c>
      <c r="H426" s="17" t="n">
        <v>1.34</v>
      </c>
      <c r="I426" s="17" t="n">
        <v>0.9194</v>
      </c>
      <c r="J426" s="17" t="n">
        <v>0.53</v>
      </c>
      <c r="K426" s="16">
        <f>ROUND(F426/100*G426*H426*I426/J426,2)</f>
        <v/>
      </c>
      <c r="L426" s="16" t="n">
        <v>7060.73</v>
      </c>
      <c r="M426" s="16">
        <f>L426-K426</f>
        <v/>
      </c>
      <c r="N426" s="15" t="inlineStr">
        <is>
          <t>bind</t>
        </is>
      </c>
      <c r="O426" s="15" t="inlineStr">
        <is>
          <t>bound</t>
        </is>
      </c>
    </row>
    <row r="427">
      <c r="A427" s="3" t="inlineStr">
        <is>
          <t>2025-11-02</t>
        </is>
      </c>
      <c r="B427" s="3" t="inlineStr">
        <is>
          <t>a0775726-d9ae-56c0-9899-19716e360385</t>
        </is>
      </c>
      <c r="C427" s="3" t="inlineStr">
        <is>
          <t>TX</t>
        </is>
      </c>
      <c r="D427" s="3" t="inlineStr">
        <is>
          <t>1957 Maserati GranTurismo</t>
        </is>
      </c>
      <c r="E427" s="3" t="inlineStr">
        <is>
          <t>01 Luxury Sedan/SUV</t>
        </is>
      </c>
      <c r="F427" s="13" t="n">
        <v>1070000</v>
      </c>
      <c r="G427" s="14" t="n">
        <v>0.55</v>
      </c>
      <c r="H427" s="14" t="n">
        <v>1.15</v>
      </c>
      <c r="I427" s="14" t="n">
        <v>0.9194</v>
      </c>
      <c r="J427" s="14" t="n">
        <v>0.53</v>
      </c>
      <c r="K427" s="13">
        <f>ROUND(F427/100*G427*H427*I427/J427,2)</f>
        <v/>
      </c>
      <c r="L427" s="13" t="n">
        <v>11740.13</v>
      </c>
      <c r="M427" s="13">
        <f>L427-K427</f>
        <v/>
      </c>
      <c r="N427" s="3" t="inlineStr">
        <is>
          <t>bind</t>
        </is>
      </c>
      <c r="O427" s="3" t="inlineStr">
        <is>
          <t>bound</t>
        </is>
      </c>
    </row>
    <row r="428">
      <c r="A428" s="15" t="inlineStr">
        <is>
          <t>2025-11-25</t>
        </is>
      </c>
      <c r="B428" s="15" t="inlineStr">
        <is>
          <t>59d32f87-662f-5074-90aa-885edd7b7021</t>
        </is>
      </c>
      <c r="C428" s="15" t="inlineStr">
        <is>
          <t>IA</t>
        </is>
      </c>
      <c r="D428" s="15" t="inlineStr">
        <is>
          <t>1988 Alfa Romeo 8C 2900</t>
        </is>
      </c>
      <c r="E428" s="15" t="inlineStr">
        <is>
          <t>06 Vintage Pre-War (pre-1946)</t>
        </is>
      </c>
      <c r="F428" s="16" t="n">
        <v>560000</v>
      </c>
      <c r="G428" s="17" t="n">
        <v>0.38</v>
      </c>
      <c r="H428" s="17" t="n">
        <v>1.1</v>
      </c>
      <c r="I428" s="17" t="n">
        <v>0.9194</v>
      </c>
      <c r="J428" s="17" t="n">
        <v>0.53</v>
      </c>
      <c r="K428" s="16">
        <f>ROUND(F428/100*G428*H428*I428/J428,2)</f>
        <v/>
      </c>
      <c r="L428" s="16" t="n">
        <v>4060.62</v>
      </c>
      <c r="M428" s="16">
        <f>L428-K428</f>
        <v/>
      </c>
      <c r="N428" s="15" t="inlineStr">
        <is>
          <t>bind</t>
        </is>
      </c>
      <c r="O428" s="15" t="inlineStr">
        <is>
          <t>bound</t>
        </is>
      </c>
    </row>
    <row r="429">
      <c r="A429" s="3" t="inlineStr">
        <is>
          <t>2025-11-11</t>
        </is>
      </c>
      <c r="B429" s="3" t="inlineStr">
        <is>
          <t>cd002ceb-0d36-5e89-97f5-381f396dc29e</t>
        </is>
      </c>
      <c r="C429" s="3" t="inlineStr">
        <is>
          <t>TX</t>
        </is>
      </c>
      <c r="D429" s="3" t="inlineStr">
        <is>
          <t>2005 Porsche 911 Turbo S</t>
        </is>
      </c>
      <c r="E429" s="3" t="inlineStr">
        <is>
          <t>01 Luxury Sedan/SUV</t>
        </is>
      </c>
      <c r="F429" s="13" t="n">
        <v>715000</v>
      </c>
      <c r="G429" s="14" t="n">
        <v>0.65</v>
      </c>
      <c r="H429" s="14" t="n">
        <v>1.15</v>
      </c>
      <c r="I429" s="14" t="n">
        <v>0.9194</v>
      </c>
      <c r="J429" s="14" t="n">
        <v>0.53</v>
      </c>
      <c r="K429" s="13">
        <f>ROUND(F429/100*G429*H429*I429/J429,2)</f>
        <v/>
      </c>
      <c r="L429" s="13" t="n">
        <v>9271.41</v>
      </c>
      <c r="M429" s="13">
        <f>L429-K429</f>
        <v/>
      </c>
      <c r="N429" s="3" t="inlineStr">
        <is>
          <t>bind</t>
        </is>
      </c>
      <c r="O429" s="3" t="inlineStr">
        <is>
          <t>bound</t>
        </is>
      </c>
    </row>
    <row r="430">
      <c r="A430" s="15" t="inlineStr">
        <is>
          <t>2025-11-15</t>
        </is>
      </c>
      <c r="B430" s="15" t="inlineStr">
        <is>
          <t>1da0d996-ef7f-5260-ae2a-6bfaed11b233</t>
        </is>
      </c>
      <c r="C430" s="15" t="inlineStr">
        <is>
          <t>MT</t>
        </is>
      </c>
      <c r="D430" s="15" t="inlineStr">
        <is>
          <t>2013 Ferrari 275 GTB/4</t>
        </is>
      </c>
      <c r="E430" s="15" t="inlineStr">
        <is>
          <t>07 Post-War Classic (1946-1972)</t>
        </is>
      </c>
      <c r="F430" s="16" t="n">
        <v>895000</v>
      </c>
      <c r="G430" s="17" t="n">
        <v>0.43</v>
      </c>
      <c r="H430" s="17" t="n">
        <v>0.93</v>
      </c>
      <c r="I430" s="17" t="n">
        <v>0.9194</v>
      </c>
      <c r="J430" s="17" t="n">
        <v>0.53</v>
      </c>
      <c r="K430" s="16">
        <f>ROUND(F430/100*G430*H430*I430/J430,2)</f>
        <v/>
      </c>
      <c r="L430" s="16" t="n">
        <v>6208.74</v>
      </c>
      <c r="M430" s="16">
        <f>L430-K430</f>
        <v/>
      </c>
      <c r="N430" s="15" t="inlineStr">
        <is>
          <t>bind</t>
        </is>
      </c>
      <c r="O430" s="15" t="inlineStr">
        <is>
          <t>bound</t>
        </is>
      </c>
    </row>
    <row r="431">
      <c r="A431" s="3" t="inlineStr">
        <is>
          <t>2025-11-11</t>
        </is>
      </c>
      <c r="B431" s="3" t="inlineStr">
        <is>
          <t>024e2a04-99b5-5821-801c-4914f42790ff</t>
        </is>
      </c>
      <c r="C431" s="3" t="inlineStr">
        <is>
          <t>CA</t>
        </is>
      </c>
      <c r="D431" s="3" t="inlineStr">
        <is>
          <t>2011 Aston Martin DB5</t>
        </is>
      </c>
      <c r="E431" s="3" t="inlineStr">
        <is>
          <t>07 Post-War Classic (1946-1972)</t>
        </is>
      </c>
      <c r="F431" s="13" t="n">
        <v>540000</v>
      </c>
      <c r="G431" s="14" t="n">
        <v>0.43</v>
      </c>
      <c r="H431" s="14" t="n">
        <v>1.35</v>
      </c>
      <c r="I431" s="14" t="n">
        <v>0.9194</v>
      </c>
      <c r="J431" s="14" t="n">
        <v>0.53</v>
      </c>
      <c r="K431" s="13">
        <f>ROUND(F431/100*G431*H431*I431/J431,2)</f>
        <v/>
      </c>
      <c r="L431" s="13" t="n">
        <v>5437.82</v>
      </c>
      <c r="M431" s="13">
        <f>L431-K431</f>
        <v/>
      </c>
      <c r="N431" s="3" t="inlineStr">
        <is>
          <t>decline</t>
        </is>
      </c>
      <c r="O431" s="3" t="inlineStr">
        <is>
          <t>indicative</t>
        </is>
      </c>
    </row>
    <row r="432">
      <c r="A432" s="15" t="inlineStr">
        <is>
          <t>2025-11-06</t>
        </is>
      </c>
      <c r="B432" s="15" t="inlineStr">
        <is>
          <t>8d642e92-6138-5bb2-83ff-14261e28fa85</t>
        </is>
      </c>
      <c r="C432" s="15" t="inlineStr">
        <is>
          <t>LA</t>
        </is>
      </c>
      <c r="D432" s="15" t="inlineStr">
        <is>
          <t>1956 Lamborghini Huracan EVO</t>
        </is>
      </c>
      <c r="E432" s="15" t="inlineStr">
        <is>
          <t>03 Supercar</t>
        </is>
      </c>
      <c r="F432" s="16" t="n">
        <v>1125000</v>
      </c>
      <c r="G432" s="17" t="n">
        <v>0.8</v>
      </c>
      <c r="H432" s="17" t="n">
        <v>1.21</v>
      </c>
      <c r="I432" s="17" t="n">
        <v>0.9194</v>
      </c>
      <c r="J432" s="17" t="n">
        <v>0.53</v>
      </c>
      <c r="K432" s="16">
        <f>ROUND(F432/100*G432*H432*I432/J432,2)</f>
        <v/>
      </c>
      <c r="L432" s="16" t="n">
        <v>18891.07</v>
      </c>
      <c r="M432" s="16">
        <f>L432-K432</f>
        <v/>
      </c>
      <c r="N432" s="15" t="inlineStr">
        <is>
          <t>refer</t>
        </is>
      </c>
      <c r="O432" s="15" t="inlineStr">
        <is>
          <t>indicative</t>
        </is>
      </c>
    </row>
    <row r="433">
      <c r="A433" s="3" t="inlineStr">
        <is>
          <t>2025-11-21</t>
        </is>
      </c>
      <c r="B433" s="3" t="inlineStr">
        <is>
          <t>69b69278-c932-5bb4-93e5-ec4a6f47afbc</t>
        </is>
      </c>
      <c r="C433" s="3" t="inlineStr">
        <is>
          <t>FL</t>
        </is>
      </c>
      <c r="D433" s="3" t="inlineStr">
        <is>
          <t>1976 Aston Martin DB12</t>
        </is>
      </c>
      <c r="E433" s="3" t="inlineStr">
        <is>
          <t>01 Luxury Sedan/SUV</t>
        </is>
      </c>
      <c r="F433" s="13" t="n">
        <v>690000</v>
      </c>
      <c r="G433" s="14" t="n">
        <v>0.65</v>
      </c>
      <c r="H433" s="14" t="n">
        <v>1.42</v>
      </c>
      <c r="I433" s="14" t="n">
        <v>0.9194</v>
      </c>
      <c r="J433" s="14" t="n">
        <v>0.53</v>
      </c>
      <c r="K433" s="13">
        <f>ROUND(F433/100*G433*H433*I433/J433,2)</f>
        <v/>
      </c>
      <c r="L433" s="13" t="n">
        <v>11047.9</v>
      </c>
      <c r="M433" s="13">
        <f>L433-K433</f>
        <v/>
      </c>
      <c r="N433" s="3" t="inlineStr">
        <is>
          <t>bind</t>
        </is>
      </c>
      <c r="O433" s="3" t="inlineStr">
        <is>
          <t>bound</t>
        </is>
      </c>
    </row>
    <row r="434">
      <c r="A434" s="15" t="inlineStr">
        <is>
          <t>2025-11-14</t>
        </is>
      </c>
      <c r="B434" s="15" t="inlineStr">
        <is>
          <t>5c1a1a7e-35eb-562e-9249-cfd3384efb16</t>
        </is>
      </c>
      <c r="C434" s="15" t="inlineStr">
        <is>
          <t>UT</t>
        </is>
      </c>
      <c r="D434" s="15" t="inlineStr">
        <is>
          <t>2007 Maserati GranTurismo</t>
        </is>
      </c>
      <c r="E434" s="15" t="inlineStr">
        <is>
          <t>01 Luxury Sedan/SUV</t>
        </is>
      </c>
      <c r="F434" s="16" t="n">
        <v>510000</v>
      </c>
      <c r="G434" s="17" t="n">
        <v>0.65</v>
      </c>
      <c r="H434" s="17" t="n">
        <v>1.35</v>
      </c>
      <c r="I434" s="17" t="n">
        <v>0.9194</v>
      </c>
      <c r="J434" s="17" t="n">
        <v>0.53</v>
      </c>
      <c r="K434" s="16">
        <f>ROUND(F434/100*G434*H434*I434/J434,2)</f>
        <v/>
      </c>
      <c r="L434" s="16" t="n">
        <v>7763.29</v>
      </c>
      <c r="M434" s="16">
        <f>L434-K434</f>
        <v/>
      </c>
      <c r="N434" s="15" t="inlineStr">
        <is>
          <t>decline</t>
        </is>
      </c>
      <c r="O434" s="15" t="inlineStr">
        <is>
          <t>indicative</t>
        </is>
      </c>
    </row>
    <row r="435">
      <c r="A435" s="3" t="inlineStr">
        <is>
          <t>2025-11-01</t>
        </is>
      </c>
      <c r="B435" s="3" t="inlineStr">
        <is>
          <t>2b10292a-378a-5ba0-bfd7-335cf5282849</t>
        </is>
      </c>
      <c r="C435" s="3" t="inlineStr">
        <is>
          <t>OH</t>
        </is>
      </c>
      <c r="D435" s="3" t="inlineStr">
        <is>
          <t>2006 BMW M8 Competition</t>
        </is>
      </c>
      <c r="E435" s="3" t="inlineStr">
        <is>
          <t>01 Luxury Sedan/SUV</t>
        </is>
      </c>
      <c r="F435" s="13" t="n">
        <v>285000</v>
      </c>
      <c r="G435" s="14" t="n">
        <v>0.75</v>
      </c>
      <c r="H435" s="14" t="n">
        <v>1.39</v>
      </c>
      <c r="I435" s="14" t="n">
        <v>0.9194</v>
      </c>
      <c r="J435" s="14" t="n">
        <v>0.53</v>
      </c>
      <c r="K435" s="13">
        <f>ROUND(F435/100*G435*H435*I435/J435,2)</f>
        <v/>
      </c>
      <c r="L435" s="13" t="n">
        <v>5154.06</v>
      </c>
      <c r="M435" s="13">
        <f>L435-K435</f>
        <v/>
      </c>
      <c r="N435" s="3" t="inlineStr">
        <is>
          <t>bind</t>
        </is>
      </c>
      <c r="O435" s="3" t="inlineStr">
        <is>
          <t>bound</t>
        </is>
      </c>
    </row>
    <row r="436">
      <c r="A436" s="15" t="inlineStr">
        <is>
          <t>2025-11-16</t>
        </is>
      </c>
      <c r="B436" s="15" t="inlineStr">
        <is>
          <t>f40f7acf-0948-5010-a611-2926638c749b</t>
        </is>
      </c>
      <c r="C436" s="15" t="inlineStr">
        <is>
          <t>WV</t>
        </is>
      </c>
      <c r="D436" s="15" t="inlineStr">
        <is>
          <t>1995 Bentley Continental GT</t>
        </is>
      </c>
      <c r="E436" s="15" t="inlineStr">
        <is>
          <t>01 Luxury Sedan/SUV</t>
        </is>
      </c>
      <c r="F436" s="16" t="n">
        <v>385000</v>
      </c>
      <c r="G436" s="17" t="n">
        <v>0.75</v>
      </c>
      <c r="H436" s="17" t="n">
        <v>1.33</v>
      </c>
      <c r="I436" s="17" t="n">
        <v>0.9194</v>
      </c>
      <c r="J436" s="17" t="n">
        <v>0.53</v>
      </c>
      <c r="K436" s="16">
        <f>ROUND(F436/100*G436*H436*I436/J436,2)</f>
        <v/>
      </c>
      <c r="L436" s="16" t="n">
        <v>6661.96</v>
      </c>
      <c r="M436" s="16">
        <f>L436-K436</f>
        <v/>
      </c>
      <c r="N436" s="15" t="inlineStr">
        <is>
          <t>bind</t>
        </is>
      </c>
      <c r="O436" s="15" t="inlineStr">
        <is>
          <t>bound</t>
        </is>
      </c>
    </row>
    <row r="437">
      <c r="A437" s="3" t="inlineStr">
        <is>
          <t>2025-11-11</t>
        </is>
      </c>
      <c r="B437" s="3" t="inlineStr">
        <is>
          <t>11320089-6993-50a9-81e2-1218c5412367</t>
        </is>
      </c>
      <c r="C437" s="3" t="inlineStr">
        <is>
          <t>NE</t>
        </is>
      </c>
      <c r="D437" s="3" t="inlineStr">
        <is>
          <t>1998 Ferrari SF90 Stradale</t>
        </is>
      </c>
      <c r="E437" s="3" t="inlineStr">
        <is>
          <t>03 Supercar</t>
        </is>
      </c>
      <c r="F437" s="13" t="n">
        <v>415000</v>
      </c>
      <c r="G437" s="14" t="n">
        <v>1.15</v>
      </c>
      <c r="H437" s="14" t="n">
        <v>1.3</v>
      </c>
      <c r="I437" s="14" t="n">
        <v>0.9194</v>
      </c>
      <c r="J437" s="14" t="n">
        <v>0.53</v>
      </c>
      <c r="K437" s="13">
        <f>ROUND(F437/100*G437*H437*I437/J437,2)</f>
        <v/>
      </c>
      <c r="L437" s="13" t="n">
        <v>10762.62</v>
      </c>
      <c r="M437" s="13">
        <f>L437-K437</f>
        <v/>
      </c>
      <c r="N437" s="3" t="inlineStr">
        <is>
          <t>refer</t>
        </is>
      </c>
      <c r="O437" s="3" t="inlineStr">
        <is>
          <t>indicative</t>
        </is>
      </c>
    </row>
    <row r="438">
      <c r="A438" s="15" t="inlineStr">
        <is>
          <t>2025-11-12</t>
        </is>
      </c>
      <c r="B438" s="15" t="inlineStr">
        <is>
          <t>1228c46c-3fc9-5baa-a3ca-7d1856cd684d</t>
        </is>
      </c>
      <c r="C438" s="15" t="inlineStr">
        <is>
          <t>MN</t>
        </is>
      </c>
      <c r="D438" s="15" t="inlineStr">
        <is>
          <t>1964 Aston Martin DB5</t>
        </is>
      </c>
      <c r="E438" s="15" t="inlineStr">
        <is>
          <t>07 Post-War Classic (1946-1972)</t>
        </is>
      </c>
      <c r="F438" s="16" t="n">
        <v>760000</v>
      </c>
      <c r="G438" s="17" t="n">
        <v>0.43</v>
      </c>
      <c r="H438" s="17" t="n">
        <v>1.32</v>
      </c>
      <c r="I438" s="17" t="n">
        <v>0.9194</v>
      </c>
      <c r="J438" s="17" t="n">
        <v>0.53</v>
      </c>
      <c r="K438" s="16">
        <f>ROUND(F438/100*G438*H438*I438/J438,2)</f>
        <v/>
      </c>
      <c r="L438" s="16" t="n">
        <v>7483.15</v>
      </c>
      <c r="M438" s="16">
        <f>L438-K438</f>
        <v/>
      </c>
      <c r="N438" s="15" t="inlineStr">
        <is>
          <t>bind</t>
        </is>
      </c>
      <c r="O438" s="15" t="inlineStr">
        <is>
          <t>bound</t>
        </is>
      </c>
    </row>
    <row r="439">
      <c r="A439" s="3" t="inlineStr">
        <is>
          <t>2025-11-14</t>
        </is>
      </c>
      <c r="B439" s="3" t="inlineStr">
        <is>
          <t>b984fcf4-f9a5-5b4a-b8b3-cf969f6e68a8</t>
        </is>
      </c>
      <c r="C439" s="3" t="inlineStr">
        <is>
          <t>MO</t>
        </is>
      </c>
      <c r="D439" s="3" t="inlineStr">
        <is>
          <t>1976 Maserati GranTurismo</t>
        </is>
      </c>
      <c r="E439" s="3" t="inlineStr">
        <is>
          <t>01 Luxury Sedan/SUV</t>
        </is>
      </c>
      <c r="F439" s="13" t="n">
        <v>155000</v>
      </c>
      <c r="G439" s="14" t="n">
        <v>0.92</v>
      </c>
      <c r="H439" s="14" t="n">
        <v>1.06</v>
      </c>
      <c r="I439" s="14" t="n">
        <v>0.9194</v>
      </c>
      <c r="J439" s="14" t="n">
        <v>0.53</v>
      </c>
      <c r="K439" s="13">
        <f>ROUND(F439/100*G439*H439*I439/J439,2)</f>
        <v/>
      </c>
      <c r="L439" s="13" t="n">
        <v>2622.13</v>
      </c>
      <c r="M439" s="13">
        <f>L439-K439</f>
        <v/>
      </c>
      <c r="N439" s="3" t="inlineStr">
        <is>
          <t>decline</t>
        </is>
      </c>
      <c r="O439" s="3" t="inlineStr">
        <is>
          <t>indicative</t>
        </is>
      </c>
    </row>
    <row r="440">
      <c r="A440" s="15" t="inlineStr">
        <is>
          <t>2025-11-17</t>
        </is>
      </c>
      <c r="B440" s="15" t="inlineStr">
        <is>
          <t>adef8971-f487-57e6-87be-25440e51c439</t>
        </is>
      </c>
      <c r="C440" s="15" t="inlineStr">
        <is>
          <t>NC</t>
        </is>
      </c>
      <c r="D440" s="15" t="inlineStr">
        <is>
          <t>1997 BMW M8 Competition</t>
        </is>
      </c>
      <c r="E440" s="15" t="inlineStr">
        <is>
          <t>01 Luxury Sedan/SUV</t>
        </is>
      </c>
      <c r="F440" s="16" t="n">
        <v>705000</v>
      </c>
      <c r="G440" s="17" t="n">
        <v>0.65</v>
      </c>
      <c r="H440" s="17" t="n">
        <v>1.15</v>
      </c>
      <c r="I440" s="17" t="n">
        <v>0.9194</v>
      </c>
      <c r="J440" s="17" t="n">
        <v>0.53</v>
      </c>
      <c r="K440" s="16">
        <f>ROUND(F440/100*G440*H440*I440/J440,2)</f>
        <v/>
      </c>
      <c r="L440" s="16" t="n">
        <v>9141.74</v>
      </c>
      <c r="M440" s="16">
        <f>L440-K440</f>
        <v/>
      </c>
      <c r="N440" s="15" t="inlineStr">
        <is>
          <t>bind</t>
        </is>
      </c>
      <c r="O440" s="15" t="inlineStr">
        <is>
          <t>bound</t>
        </is>
      </c>
    </row>
    <row r="441">
      <c r="A441" s="3" t="inlineStr">
        <is>
          <t>2025-11-23</t>
        </is>
      </c>
      <c r="B441" s="3" t="inlineStr">
        <is>
          <t>7d6825a6-b1b0-57df-a4c9-3818a34699a1</t>
        </is>
      </c>
      <c r="C441" s="3" t="inlineStr">
        <is>
          <t>MO</t>
        </is>
      </c>
      <c r="D441" s="3" t="inlineStr">
        <is>
          <t>2002 Lamborghini Huracan EVO</t>
        </is>
      </c>
      <c r="E441" s="3" t="inlineStr">
        <is>
          <t>03 Supercar</t>
        </is>
      </c>
      <c r="F441" s="13" t="n">
        <v>835000</v>
      </c>
      <c r="G441" s="14" t="n">
        <v>0.95</v>
      </c>
      <c r="H441" s="14" t="n">
        <v>1.06</v>
      </c>
      <c r="I441" s="14" t="n">
        <v>0.9194</v>
      </c>
      <c r="J441" s="14" t="n">
        <v>0.53</v>
      </c>
      <c r="K441" s="13">
        <f>ROUND(F441/100*G441*H441*I441/J441,2)</f>
        <v/>
      </c>
      <c r="L441" s="13" t="n">
        <v>14586.28</v>
      </c>
      <c r="M441" s="13">
        <f>L441-K441</f>
        <v/>
      </c>
      <c r="N441" s="3" t="inlineStr">
        <is>
          <t>decline</t>
        </is>
      </c>
      <c r="O441" s="3" t="inlineStr">
        <is>
          <t>indicative</t>
        </is>
      </c>
    </row>
    <row r="442">
      <c r="A442" s="15" t="inlineStr">
        <is>
          <t>2025-11-27</t>
        </is>
      </c>
      <c r="B442" s="15" t="inlineStr">
        <is>
          <t>87c51d6b-4522-5eed-8816-0b909e823bd3</t>
        </is>
      </c>
      <c r="C442" s="15" t="inlineStr">
        <is>
          <t>OH</t>
        </is>
      </c>
      <c r="D442" s="15" t="inlineStr">
        <is>
          <t>1980 Aston Martin DB12</t>
        </is>
      </c>
      <c r="E442" s="15" t="inlineStr">
        <is>
          <t>01 Luxury Sedan/SUV</t>
        </is>
      </c>
      <c r="F442" s="16" t="n">
        <v>1190000</v>
      </c>
      <c r="G442" s="17" t="n">
        <v>0.55</v>
      </c>
      <c r="H442" s="17" t="n">
        <v>1.39</v>
      </c>
      <c r="I442" s="17" t="n">
        <v>0.9194</v>
      </c>
      <c r="J442" s="17" t="n">
        <v>0.53</v>
      </c>
      <c r="K442" s="16">
        <f>ROUND(F442/100*G442*H442*I442/J442,2)</f>
        <v/>
      </c>
      <c r="L442" s="16" t="n">
        <v>15781.68</v>
      </c>
      <c r="M442" s="16">
        <f>L442-K442</f>
        <v/>
      </c>
      <c r="N442" s="15" t="inlineStr">
        <is>
          <t>decline</t>
        </is>
      </c>
      <c r="O442" s="15" t="inlineStr">
        <is>
          <t>indicative</t>
        </is>
      </c>
    </row>
    <row r="443">
      <c r="A443" s="3" t="inlineStr">
        <is>
          <t>2025-11-17</t>
        </is>
      </c>
      <c r="B443" s="3" t="inlineStr">
        <is>
          <t>caa5d1b2-b791-5078-b129-d1ba58f16352</t>
        </is>
      </c>
      <c r="C443" s="3" t="inlineStr">
        <is>
          <t>ME</t>
        </is>
      </c>
      <c r="D443" s="3" t="inlineStr">
        <is>
          <t>2001 Lamborghini Huracan EVO</t>
        </is>
      </c>
      <c r="E443" s="3" t="inlineStr">
        <is>
          <t>03 Supercar</t>
        </is>
      </c>
      <c r="F443" s="13" t="n">
        <v>505000</v>
      </c>
      <c r="G443" s="14" t="n">
        <v>0.95</v>
      </c>
      <c r="H443" s="14" t="n">
        <v>1.08</v>
      </c>
      <c r="I443" s="14" t="n">
        <v>0.9194</v>
      </c>
      <c r="J443" s="14" t="n">
        <v>0.53</v>
      </c>
      <c r="K443" s="13">
        <f>ROUND(F443/100*G443*H443*I443/J443,2)</f>
        <v/>
      </c>
      <c r="L443" s="13" t="n">
        <v>8988.09</v>
      </c>
      <c r="M443" s="13">
        <f>L443-K443</f>
        <v/>
      </c>
      <c r="N443" s="3" t="inlineStr">
        <is>
          <t>bind</t>
        </is>
      </c>
      <c r="O443" s="3" t="inlineStr">
        <is>
          <t>bound</t>
        </is>
      </c>
    </row>
    <row r="444">
      <c r="A444" s="15" t="inlineStr">
        <is>
          <t>2025-11-24</t>
        </is>
      </c>
      <c r="B444" s="15" t="inlineStr">
        <is>
          <t>95c71970-2d83-51f7-b6d0-bd63cc725bd1</t>
        </is>
      </c>
      <c r="C444" s="15" t="inlineStr">
        <is>
          <t>OH</t>
        </is>
      </c>
      <c r="D444" s="15" t="inlineStr">
        <is>
          <t>1977 Lamborghini Huracan EVO</t>
        </is>
      </c>
      <c r="E444" s="15" t="inlineStr">
        <is>
          <t>03 Supercar</t>
        </is>
      </c>
      <c r="F444" s="16" t="n">
        <v>905000</v>
      </c>
      <c r="G444" s="17" t="n">
        <v>0.95</v>
      </c>
      <c r="H444" s="17" t="n">
        <v>1.39</v>
      </c>
      <c r="I444" s="17" t="n">
        <v>0.9194</v>
      </c>
      <c r="J444" s="17" t="n">
        <v>0.53</v>
      </c>
      <c r="K444" s="16">
        <f>ROUND(F444/100*G444*H444*I444/J444,2)</f>
        <v/>
      </c>
      <c r="L444" s="16" t="n">
        <v>20730.78</v>
      </c>
      <c r="M444" s="16">
        <f>L444-K444</f>
        <v/>
      </c>
      <c r="N444" s="15" t="inlineStr">
        <is>
          <t>bind</t>
        </is>
      </c>
      <c r="O444" s="15" t="inlineStr">
        <is>
          <t>bound</t>
        </is>
      </c>
    </row>
    <row r="445">
      <c r="A445" s="3" t="inlineStr">
        <is>
          <t>2025-11-30</t>
        </is>
      </c>
      <c r="B445" s="3" t="inlineStr">
        <is>
          <t>f81d3666-a66b-56d9-a13c-24b6ef7b7207</t>
        </is>
      </c>
      <c r="C445" s="3" t="inlineStr">
        <is>
          <t>ME</t>
        </is>
      </c>
      <c r="D445" s="3" t="inlineStr">
        <is>
          <t>1965 Jaguar E-Type Series 1</t>
        </is>
      </c>
      <c r="E445" s="3" t="inlineStr">
        <is>
          <t>07 Post-War Classic (1946-1972)</t>
        </is>
      </c>
      <c r="F445" s="13" t="n">
        <v>1950000</v>
      </c>
      <c r="G445" s="14" t="n">
        <v>0.38</v>
      </c>
      <c r="H445" s="14" t="n">
        <v>1.08</v>
      </c>
      <c r="I445" s="14" t="n">
        <v>0.9194</v>
      </c>
      <c r="J445" s="14" t="n">
        <v>0.53</v>
      </c>
      <c r="K445" s="13">
        <f>ROUND(F445/100*G445*H445*I445/J445,2)</f>
        <v/>
      </c>
      <c r="L445" s="13" t="n">
        <v>13882.59</v>
      </c>
      <c r="M445" s="13">
        <f>L445-K445</f>
        <v/>
      </c>
      <c r="N445" s="3" t="inlineStr">
        <is>
          <t>bind</t>
        </is>
      </c>
      <c r="O445" s="3" t="inlineStr">
        <is>
          <t>bound</t>
        </is>
      </c>
    </row>
    <row r="446">
      <c r="A446" s="15" t="inlineStr">
        <is>
          <t>2025-11-24</t>
        </is>
      </c>
      <c r="B446" s="15" t="inlineStr">
        <is>
          <t>36df41dc-28f9-5152-988b-db480687c1e7</t>
        </is>
      </c>
      <c r="C446" s="15" t="inlineStr">
        <is>
          <t>KS</t>
        </is>
      </c>
      <c r="D446" s="15" t="inlineStr">
        <is>
          <t>2003 Bentley Continental GT</t>
        </is>
      </c>
      <c r="E446" s="15" t="inlineStr">
        <is>
          <t>01 Luxury Sedan/SUV</t>
        </is>
      </c>
      <c r="F446" s="16" t="n">
        <v>330000</v>
      </c>
      <c r="G446" s="17" t="n">
        <v>0.75</v>
      </c>
      <c r="H446" s="17" t="n">
        <v>0.97</v>
      </c>
      <c r="I446" s="17" t="n">
        <v>0.9194</v>
      </c>
      <c r="J446" s="17" t="n">
        <v>0.53</v>
      </c>
      <c r="K446" s="16">
        <f>ROUND(F446/100*G446*H446*I446/J446,2)</f>
        <v/>
      </c>
      <c r="L446" s="16" t="n">
        <v>4164.62</v>
      </c>
      <c r="M446" s="16">
        <f>L446-K446</f>
        <v/>
      </c>
      <c r="N446" s="15" t="inlineStr">
        <is>
          <t>refer</t>
        </is>
      </c>
      <c r="O446" s="15" t="inlineStr">
        <is>
          <t>indicative</t>
        </is>
      </c>
    </row>
    <row r="447">
      <c r="A447" s="3" t="inlineStr">
        <is>
          <t>2025-11-23</t>
        </is>
      </c>
      <c r="B447" s="3" t="inlineStr">
        <is>
          <t>3af6ba3c-e0bb-5870-8434-bdcf356fd6bb</t>
        </is>
      </c>
      <c r="C447" s="3" t="inlineStr">
        <is>
          <t>CO</t>
        </is>
      </c>
      <c r="D447" s="3" t="inlineStr">
        <is>
          <t>2014 Ferrari 296 GTB</t>
        </is>
      </c>
      <c r="E447" s="3" t="inlineStr">
        <is>
          <t>03 Supercar</t>
        </is>
      </c>
      <c r="F447" s="13" t="n">
        <v>380000</v>
      </c>
      <c r="G447" s="14" t="n">
        <v>1.15</v>
      </c>
      <c r="H447" s="14" t="n">
        <v>1.1</v>
      </c>
      <c r="I447" s="14" t="n">
        <v>0.9194</v>
      </c>
      <c r="J447" s="14" t="n">
        <v>0.53</v>
      </c>
      <c r="K447" s="13">
        <f>ROUND(F447/100*G447*H447*I447/J447,2)</f>
        <v/>
      </c>
      <c r="L447" s="13" t="n">
        <v>8338.780000000001</v>
      </c>
      <c r="M447" s="13">
        <f>L447-K447</f>
        <v/>
      </c>
      <c r="N447" s="3" t="inlineStr">
        <is>
          <t>bind</t>
        </is>
      </c>
      <c r="O447" s="3" t="inlineStr">
        <is>
          <t>bound</t>
        </is>
      </c>
    </row>
    <row r="448">
      <c r="A448" s="15" t="inlineStr">
        <is>
          <t>2025-11-07</t>
        </is>
      </c>
      <c r="B448" s="15" t="inlineStr">
        <is>
          <t>bd10f5af-0185-5061-869a-250f89229eb7</t>
        </is>
      </c>
      <c r="C448" s="15" t="inlineStr">
        <is>
          <t>LA</t>
        </is>
      </c>
      <c r="D448" s="15" t="inlineStr">
        <is>
          <t>1985 McLaren 750S</t>
        </is>
      </c>
      <c r="E448" s="15" t="inlineStr">
        <is>
          <t>03 Supercar</t>
        </is>
      </c>
      <c r="F448" s="16" t="n">
        <v>830000</v>
      </c>
      <c r="G448" s="17" t="n">
        <v>0.95</v>
      </c>
      <c r="H448" s="17" t="n">
        <v>1.21</v>
      </c>
      <c r="I448" s="17" t="n">
        <v>0.9194</v>
      </c>
      <c r="J448" s="17" t="n">
        <v>0.53</v>
      </c>
      <c r="K448" s="16">
        <f>ROUND(F448/100*G448*H448*I448/J448,2)</f>
        <v/>
      </c>
      <c r="L448" s="16" t="n">
        <v>16550.67</v>
      </c>
      <c r="M448" s="16">
        <f>L448-K448</f>
        <v/>
      </c>
      <c r="N448" s="15" t="inlineStr">
        <is>
          <t>refer</t>
        </is>
      </c>
      <c r="O448" s="15" t="inlineStr">
        <is>
          <t>indicative</t>
        </is>
      </c>
    </row>
    <row r="449">
      <c r="A449" s="3" t="inlineStr">
        <is>
          <t>2025-11-24</t>
        </is>
      </c>
      <c r="B449" s="3" t="inlineStr">
        <is>
          <t>18b95f4c-bf59-5cf7-8149-c2ffb6baddcc</t>
        </is>
      </c>
      <c r="C449" s="3" t="inlineStr">
        <is>
          <t>NV</t>
        </is>
      </c>
      <c r="D449" s="3" t="inlineStr">
        <is>
          <t>1969 Porsche 911 Turbo S</t>
        </is>
      </c>
      <c r="E449" s="3" t="inlineStr">
        <is>
          <t>01 Luxury Sedan/SUV</t>
        </is>
      </c>
      <c r="F449" s="13" t="n">
        <v>950000</v>
      </c>
      <c r="G449" s="14" t="n">
        <v>0.65</v>
      </c>
      <c r="H449" s="14" t="n">
        <v>1.17</v>
      </c>
      <c r="I449" s="14" t="n">
        <v>0.9194</v>
      </c>
      <c r="J449" s="14" t="n">
        <v>0.53</v>
      </c>
      <c r="K449" s="13">
        <f>ROUND(F449/100*G449*H449*I449/J449,2)</f>
        <v/>
      </c>
      <c r="L449" s="13" t="n">
        <v>12532.89</v>
      </c>
      <c r="M449" s="13">
        <f>L449-K449</f>
        <v/>
      </c>
      <c r="N449" s="3" t="inlineStr">
        <is>
          <t>bind</t>
        </is>
      </c>
      <c r="O449" s="3" t="inlineStr">
        <is>
          <t>bound</t>
        </is>
      </c>
    </row>
    <row r="450">
      <c r="A450" s="15" t="inlineStr">
        <is>
          <t>2025-11-14</t>
        </is>
      </c>
      <c r="B450" s="15" t="inlineStr">
        <is>
          <t>419cc11f-31bc-5662-b85a-44e32a550a87</t>
        </is>
      </c>
      <c r="C450" s="15" t="inlineStr">
        <is>
          <t>HI</t>
        </is>
      </c>
      <c r="D450" s="15" t="inlineStr">
        <is>
          <t>2000 Maserati GranTurismo</t>
        </is>
      </c>
      <c r="E450" s="15" t="inlineStr">
        <is>
          <t>01 Luxury Sedan/SUV</t>
        </is>
      </c>
      <c r="F450" s="16" t="n">
        <v>485000</v>
      </c>
      <c r="G450" s="17" t="n">
        <v>0.75</v>
      </c>
      <c r="H450" s="17" t="n">
        <v>1.3</v>
      </c>
      <c r="I450" s="17" t="n">
        <v>0.9194</v>
      </c>
      <c r="J450" s="17" t="n">
        <v>0.53</v>
      </c>
      <c r="K450" s="16">
        <f>ROUND(F450/100*G450*H450*I450/J450,2)</f>
        <v/>
      </c>
      <c r="L450" s="16" t="n">
        <v>8203.040000000001</v>
      </c>
      <c r="M450" s="16">
        <f>L450-K450</f>
        <v/>
      </c>
      <c r="N450" s="15" t="inlineStr">
        <is>
          <t>bind</t>
        </is>
      </c>
      <c r="O450" s="15" t="inlineStr">
        <is>
          <t>bound</t>
        </is>
      </c>
    </row>
    <row r="451">
      <c r="A451" s="3" t="inlineStr">
        <is>
          <t>2025-11-14</t>
        </is>
      </c>
      <c r="B451" s="3" t="inlineStr">
        <is>
          <t>50f886bc-f15a-50e8-8ac9-68f133fc6001</t>
        </is>
      </c>
      <c r="C451" s="3" t="inlineStr">
        <is>
          <t>HI</t>
        </is>
      </c>
      <c r="D451" s="3" t="inlineStr">
        <is>
          <t>2023 Mercedes-Benz AMG GT</t>
        </is>
      </c>
      <c r="E451" s="3" t="inlineStr">
        <is>
          <t>01 Luxury Sedan/SUV</t>
        </is>
      </c>
      <c r="F451" s="13" t="n">
        <v>640000</v>
      </c>
      <c r="G451" s="14" t="n">
        <v>0.65</v>
      </c>
      <c r="H451" s="14" t="n">
        <v>1.3</v>
      </c>
      <c r="I451" s="14" t="n">
        <v>0.9194</v>
      </c>
      <c r="J451" s="14" t="n">
        <v>0.53</v>
      </c>
      <c r="K451" s="13">
        <f>ROUND(F451/100*G451*H451*I451/J451,2)</f>
        <v/>
      </c>
      <c r="L451" s="13" t="n">
        <v>9381.35</v>
      </c>
      <c r="M451" s="13">
        <f>L451-K451</f>
        <v/>
      </c>
      <c r="N451" s="3" t="inlineStr">
        <is>
          <t>bind</t>
        </is>
      </c>
      <c r="O451" s="3" t="inlineStr">
        <is>
          <t>bound</t>
        </is>
      </c>
    </row>
    <row r="452">
      <c r="A452" s="15" t="inlineStr">
        <is>
          <t>2025-11-17</t>
        </is>
      </c>
      <c r="B452" s="15" t="inlineStr">
        <is>
          <t>7270fe66-d8e1-59e5-b492-6a28c595ffce</t>
        </is>
      </c>
      <c r="C452" s="15" t="inlineStr">
        <is>
          <t>MI</t>
        </is>
      </c>
      <c r="D452" s="15" t="inlineStr">
        <is>
          <t>1959 BMW M8 Competition</t>
        </is>
      </c>
      <c r="E452" s="15" t="inlineStr">
        <is>
          <t>01 Luxury Sedan/SUV</t>
        </is>
      </c>
      <c r="F452" s="16" t="n">
        <v>890000</v>
      </c>
      <c r="G452" s="17" t="n">
        <v>0.65</v>
      </c>
      <c r="H452" s="17" t="n">
        <v>1.55</v>
      </c>
      <c r="I452" s="17" t="n">
        <v>0.9194</v>
      </c>
      <c r="J452" s="17" t="n">
        <v>0.53</v>
      </c>
      <c r="K452" s="16">
        <f>ROUND(F452/100*G452*H452*I452/J452,2)</f>
        <v/>
      </c>
      <c r="L452" s="16" t="n">
        <v>15554.78</v>
      </c>
      <c r="M452" s="16">
        <f>L452-K452</f>
        <v/>
      </c>
      <c r="N452" s="15" t="inlineStr">
        <is>
          <t>bind</t>
        </is>
      </c>
      <c r="O452" s="15" t="inlineStr">
        <is>
          <t>bound</t>
        </is>
      </c>
    </row>
    <row r="453">
      <c r="A453" s="3" t="inlineStr">
        <is>
          <t>2025-11-26</t>
        </is>
      </c>
      <c r="B453" s="3" t="inlineStr">
        <is>
          <t>30f9f1da-9bf2-5d5a-9d3a-ff0a0bf09bf1</t>
        </is>
      </c>
      <c r="C453" s="3" t="inlineStr">
        <is>
          <t>TX</t>
        </is>
      </c>
      <c r="D453" s="3" t="inlineStr">
        <is>
          <t>2000 Porsche 911 Turbo S</t>
        </is>
      </c>
      <c r="E453" s="3" t="inlineStr">
        <is>
          <t>01 Luxury Sedan/SUV</t>
        </is>
      </c>
      <c r="F453" s="13" t="n">
        <v>500000</v>
      </c>
      <c r="G453" s="14" t="n">
        <v>0.65</v>
      </c>
      <c r="H453" s="14" t="n">
        <v>1.15</v>
      </c>
      <c r="I453" s="14" t="n">
        <v>0.9194</v>
      </c>
      <c r="J453" s="14" t="n">
        <v>0.53</v>
      </c>
      <c r="K453" s="13">
        <f>ROUND(F453/100*G453*H453*I453/J453,2)</f>
        <v/>
      </c>
      <c r="L453" s="13" t="n">
        <v>6483.51</v>
      </c>
      <c r="M453" s="13">
        <f>L453-K453</f>
        <v/>
      </c>
      <c r="N453" s="3" t="inlineStr">
        <is>
          <t>refer</t>
        </is>
      </c>
      <c r="O453" s="3" t="inlineStr">
        <is>
          <t>indicative</t>
        </is>
      </c>
    </row>
    <row r="454">
      <c r="A454" s="15" t="inlineStr">
        <is>
          <t>2025-11-24</t>
        </is>
      </c>
      <c r="B454" s="15" t="inlineStr">
        <is>
          <t>80e0406b-fcac-5a50-bc2e-d8c697d05120</t>
        </is>
      </c>
      <c r="C454" s="15" t="inlineStr">
        <is>
          <t>GA</t>
        </is>
      </c>
      <c r="D454" s="15" t="inlineStr">
        <is>
          <t>1999 Aston Martin DB12</t>
        </is>
      </c>
      <c r="E454" s="15" t="inlineStr">
        <is>
          <t>01 Luxury Sedan/SUV</t>
        </is>
      </c>
      <c r="F454" s="16" t="n">
        <v>710000</v>
      </c>
      <c r="G454" s="17" t="n">
        <v>0.65</v>
      </c>
      <c r="H454" s="17" t="n">
        <v>1.12</v>
      </c>
      <c r="I454" s="17" t="n">
        <v>0.9194</v>
      </c>
      <c r="J454" s="17" t="n">
        <v>0.53</v>
      </c>
      <c r="K454" s="16">
        <f>ROUND(F454/100*G454*H454*I454/J454,2)</f>
        <v/>
      </c>
      <c r="L454" s="16" t="n">
        <v>8966.4</v>
      </c>
      <c r="M454" s="16">
        <f>L454-K454</f>
        <v/>
      </c>
      <c r="N454" s="15" t="inlineStr">
        <is>
          <t>bind</t>
        </is>
      </c>
      <c r="O454" s="15" t="inlineStr">
        <is>
          <t>bound</t>
        </is>
      </c>
    </row>
    <row r="455">
      <c r="A455" s="3" t="inlineStr">
        <is>
          <t>2025-11-11</t>
        </is>
      </c>
      <c r="B455" s="3" t="inlineStr">
        <is>
          <t>218a567d-fc3f-5023-8b81-4000a0729f23</t>
        </is>
      </c>
      <c r="C455" s="3" t="inlineStr">
        <is>
          <t>LA</t>
        </is>
      </c>
      <c r="D455" s="3" t="inlineStr">
        <is>
          <t>1968 Maserati GranTurismo</t>
        </is>
      </c>
      <c r="E455" s="3" t="inlineStr">
        <is>
          <t>01 Luxury Sedan/SUV</t>
        </is>
      </c>
      <c r="F455" s="13" t="n">
        <v>875000</v>
      </c>
      <c r="G455" s="14" t="n">
        <v>0.65</v>
      </c>
      <c r="H455" s="14" t="n">
        <v>1.21</v>
      </c>
      <c r="I455" s="14" t="n">
        <v>0.9194</v>
      </c>
      <c r="J455" s="14" t="n">
        <v>0.53</v>
      </c>
      <c r="K455" s="13">
        <f>ROUND(F455/100*G455*H455*I455/J455,2)</f>
        <v/>
      </c>
      <c r="L455" s="13" t="n">
        <v>11938.11</v>
      </c>
      <c r="M455" s="13">
        <f>L455-K455</f>
        <v/>
      </c>
      <c r="N455" s="3" t="inlineStr">
        <is>
          <t>bind</t>
        </is>
      </c>
      <c r="O455" s="3" t="inlineStr">
        <is>
          <t>bound</t>
        </is>
      </c>
    </row>
    <row r="456">
      <c r="A456" s="15" t="inlineStr">
        <is>
          <t>2025-11-09</t>
        </is>
      </c>
      <c r="B456" s="15" t="inlineStr">
        <is>
          <t>d11196c1-bc23-5b10-b867-a35749a3dc4a</t>
        </is>
      </c>
      <c r="C456" s="15" t="inlineStr">
        <is>
          <t>LA</t>
        </is>
      </c>
      <c r="D456" s="15" t="inlineStr">
        <is>
          <t>2009 Aston Martin DB5</t>
        </is>
      </c>
      <c r="E456" s="15" t="inlineStr">
        <is>
          <t>07 Post-War Classic (1946-1972)</t>
        </is>
      </c>
      <c r="F456" s="16" t="n">
        <v>1015000</v>
      </c>
      <c r="G456" s="17" t="n">
        <v>0.38</v>
      </c>
      <c r="H456" s="17" t="n">
        <v>1.21</v>
      </c>
      <c r="I456" s="17" t="n">
        <v>0.9194</v>
      </c>
      <c r="J456" s="17" t="n">
        <v>0.53</v>
      </c>
      <c r="K456" s="16">
        <f>ROUND(F456/100*G456*H456*I456/J456,2)</f>
        <v/>
      </c>
      <c r="L456" s="16" t="n">
        <v>8095.87</v>
      </c>
      <c r="M456" s="16">
        <f>L456-K456</f>
        <v/>
      </c>
      <c r="N456" s="15" t="inlineStr">
        <is>
          <t>bind</t>
        </is>
      </c>
      <c r="O456" s="15" t="inlineStr">
        <is>
          <t>bound</t>
        </is>
      </c>
    </row>
    <row r="457">
      <c r="A457" s="3" t="inlineStr">
        <is>
          <t>2025-11-21</t>
        </is>
      </c>
      <c r="B457" s="3" t="inlineStr">
        <is>
          <t>f169f933-171e-5308-b241-9764440846b1</t>
        </is>
      </c>
      <c r="C457" s="3" t="inlineStr">
        <is>
          <t>NJ</t>
        </is>
      </c>
      <c r="D457" s="3" t="inlineStr">
        <is>
          <t>2023 BMW M8 Competition</t>
        </is>
      </c>
      <c r="E457" s="3" t="inlineStr">
        <is>
          <t>01 Luxury Sedan/SUV</t>
        </is>
      </c>
      <c r="F457" s="13" t="n">
        <v>805000</v>
      </c>
      <c r="G457" s="14" t="n">
        <v>0.65</v>
      </c>
      <c r="H457" s="14" t="n">
        <v>0.91</v>
      </c>
      <c r="I457" s="14" t="n">
        <v>0.9194</v>
      </c>
      <c r="J457" s="14" t="n">
        <v>0.53</v>
      </c>
      <c r="K457" s="13">
        <f>ROUND(F457/100*G457*H457*I457/J457,2)</f>
        <v/>
      </c>
      <c r="L457" s="13" t="n">
        <v>8259.98</v>
      </c>
      <c r="M457" s="13">
        <f>L457-K457</f>
        <v/>
      </c>
      <c r="N457" s="3" t="inlineStr">
        <is>
          <t>bind</t>
        </is>
      </c>
      <c r="O457" s="3" t="inlineStr">
        <is>
          <t>bound</t>
        </is>
      </c>
    </row>
    <row r="458">
      <c r="A458" s="15" t="inlineStr">
        <is>
          <t>2025-11-05</t>
        </is>
      </c>
      <c r="B458" s="15" t="inlineStr">
        <is>
          <t>f2bae525-7895-53a1-9e47-d3c95b1f9f6c</t>
        </is>
      </c>
      <c r="C458" s="15" t="inlineStr">
        <is>
          <t>ND</t>
        </is>
      </c>
      <c r="D458" s="15" t="inlineStr">
        <is>
          <t>1966 Mercedes-Benz AMG GT</t>
        </is>
      </c>
      <c r="E458" s="15" t="inlineStr">
        <is>
          <t>01 Luxury Sedan/SUV</t>
        </is>
      </c>
      <c r="F458" s="16" t="n">
        <v>805000</v>
      </c>
      <c r="G458" s="17" t="n">
        <v>0.65</v>
      </c>
      <c r="H458" s="17" t="n">
        <v>1.02</v>
      </c>
      <c r="I458" s="17" t="n">
        <v>0.9194</v>
      </c>
      <c r="J458" s="17" t="n">
        <v>0.53</v>
      </c>
      <c r="K458" s="16">
        <f>ROUND(F458/100*G458*H458*I458/J458,2)</f>
        <v/>
      </c>
      <c r="L458" s="16" t="n">
        <v>9258.440000000001</v>
      </c>
      <c r="M458" s="16">
        <f>L458-K458</f>
        <v/>
      </c>
      <c r="N458" s="15" t="inlineStr">
        <is>
          <t>bind</t>
        </is>
      </c>
      <c r="O458" s="15" t="inlineStr">
        <is>
          <t>bound</t>
        </is>
      </c>
    </row>
    <row r="459">
      <c r="A459" s="3" t="inlineStr">
        <is>
          <t>2025-11-15</t>
        </is>
      </c>
      <c r="B459" s="3" t="inlineStr">
        <is>
          <t>696c48bb-1400-5eec-9e83-4c35cbff156c</t>
        </is>
      </c>
      <c r="C459" s="3" t="inlineStr">
        <is>
          <t>TX</t>
        </is>
      </c>
      <c r="D459" s="3" t="inlineStr">
        <is>
          <t>2019 Aston Martin DB12</t>
        </is>
      </c>
      <c r="E459" s="3" t="inlineStr">
        <is>
          <t>01 Luxury Sedan/SUV</t>
        </is>
      </c>
      <c r="F459" s="13" t="n">
        <v>850000</v>
      </c>
      <c r="G459" s="14" t="n">
        <v>0.65</v>
      </c>
      <c r="H459" s="14" t="n">
        <v>1.15</v>
      </c>
      <c r="I459" s="14" t="n">
        <v>0.9194</v>
      </c>
      <c r="J459" s="14" t="n">
        <v>0.53</v>
      </c>
      <c r="K459" s="13">
        <f>ROUND(F459/100*G459*H459*I459/J459,2)</f>
        <v/>
      </c>
      <c r="L459" s="13" t="n">
        <v>11021.96</v>
      </c>
      <c r="M459" s="13">
        <f>L459-K459</f>
        <v/>
      </c>
      <c r="N459" s="3" t="inlineStr">
        <is>
          <t>bind</t>
        </is>
      </c>
      <c r="O459" s="3" t="inlineStr">
        <is>
          <t>bound</t>
        </is>
      </c>
    </row>
    <row r="460">
      <c r="A460" s="15" t="inlineStr">
        <is>
          <t>2025-11-19</t>
        </is>
      </c>
      <c r="B460" s="15" t="inlineStr">
        <is>
          <t>6cbea985-ae93-5174-842a-8d3af99d53fc</t>
        </is>
      </c>
      <c r="C460" s="15" t="inlineStr">
        <is>
          <t>TX</t>
        </is>
      </c>
      <c r="D460" s="15" t="inlineStr">
        <is>
          <t>1983 Mercedes-Benz AMG GT</t>
        </is>
      </c>
      <c r="E460" s="15" t="inlineStr">
        <is>
          <t>01 Luxury Sedan/SUV</t>
        </is>
      </c>
      <c r="F460" s="16" t="n">
        <v>340000</v>
      </c>
      <c r="G460" s="17" t="n">
        <v>0.75</v>
      </c>
      <c r="H460" s="17" t="n">
        <v>1.15</v>
      </c>
      <c r="I460" s="17" t="n">
        <v>0.9194</v>
      </c>
      <c r="J460" s="17" t="n">
        <v>0.53</v>
      </c>
      <c r="K460" s="16">
        <f>ROUND(F460/100*G460*H460*I460/J460,2)</f>
        <v/>
      </c>
      <c r="L460" s="16" t="n">
        <v>5087.06</v>
      </c>
      <c r="M460" s="16">
        <f>L460-K460</f>
        <v/>
      </c>
      <c r="N460" s="15" t="inlineStr">
        <is>
          <t>bind</t>
        </is>
      </c>
      <c r="O460" s="15" t="inlineStr">
        <is>
          <t>bound</t>
        </is>
      </c>
    </row>
    <row r="461">
      <c r="A461" s="3" t="inlineStr">
        <is>
          <t>2025-11-14</t>
        </is>
      </c>
      <c r="B461" s="3" t="inlineStr">
        <is>
          <t>f16b6fba-6682-5e75-b37d-236ad283145e</t>
        </is>
      </c>
      <c r="C461" s="3" t="inlineStr">
        <is>
          <t>ME</t>
        </is>
      </c>
      <c r="D461" s="3" t="inlineStr">
        <is>
          <t>2005 Lamborghini Huracan EVO</t>
        </is>
      </c>
      <c r="E461" s="3" t="inlineStr">
        <is>
          <t>03 Supercar</t>
        </is>
      </c>
      <c r="F461" s="13" t="n">
        <v>1210000</v>
      </c>
      <c r="G461" s="14" t="n">
        <v>0.8</v>
      </c>
      <c r="H461" s="14" t="n">
        <v>1.08</v>
      </c>
      <c r="I461" s="14" t="n">
        <v>0.9194</v>
      </c>
      <c r="J461" s="14" t="n">
        <v>0.53</v>
      </c>
      <c r="K461" s="13">
        <f>ROUND(F461/100*G461*H461*I461/J461,2)</f>
        <v/>
      </c>
      <c r="L461" s="13" t="n">
        <v>18135.42</v>
      </c>
      <c r="M461" s="13">
        <f>L461-K461</f>
        <v/>
      </c>
      <c r="N461" s="3" t="inlineStr">
        <is>
          <t>bind</t>
        </is>
      </c>
      <c r="O461" s="3" t="inlineStr">
        <is>
          <t>bound</t>
        </is>
      </c>
    </row>
    <row r="462">
      <c r="A462" s="15" t="inlineStr">
        <is>
          <t>2025-11-14</t>
        </is>
      </c>
      <c r="B462" s="15" t="inlineStr">
        <is>
          <t>0e971efc-5aaa-5f08-ab6e-6f94d08dde14</t>
        </is>
      </c>
      <c r="C462" s="15" t="inlineStr">
        <is>
          <t>IN</t>
        </is>
      </c>
      <c r="D462" s="15" t="inlineStr">
        <is>
          <t>1996 Mercedes-Benz AMG GT</t>
        </is>
      </c>
      <c r="E462" s="15" t="inlineStr">
        <is>
          <t>01 Luxury Sedan/SUV</t>
        </is>
      </c>
      <c r="F462" s="16" t="n">
        <v>305000</v>
      </c>
      <c r="G462" s="17" t="n">
        <v>0.75</v>
      </c>
      <c r="H462" s="17" t="n">
        <v>1.23</v>
      </c>
      <c r="I462" s="17" t="n">
        <v>0.9194</v>
      </c>
      <c r="J462" s="17" t="n">
        <v>0.53</v>
      </c>
      <c r="K462" s="16">
        <f>ROUND(F462/100*G462*H462*I462/J462,2)</f>
        <v/>
      </c>
      <c r="L462" s="16" t="n">
        <v>4880.85</v>
      </c>
      <c r="M462" s="16">
        <f>L462-K462</f>
        <v/>
      </c>
      <c r="N462" s="15" t="inlineStr">
        <is>
          <t>bind</t>
        </is>
      </c>
      <c r="O462" s="15" t="inlineStr">
        <is>
          <t>bound</t>
        </is>
      </c>
    </row>
    <row r="463">
      <c r="A463" s="3" t="inlineStr">
        <is>
          <t>2025-11-07</t>
        </is>
      </c>
      <c r="B463" s="3" t="inlineStr">
        <is>
          <t>02013658-ad34-5712-aeb1-3ed294f1b1bd</t>
        </is>
      </c>
      <c r="C463" s="3" t="inlineStr">
        <is>
          <t>CO</t>
        </is>
      </c>
      <c r="D463" s="3" t="inlineStr">
        <is>
          <t>1985 Maserati GranTurismo</t>
        </is>
      </c>
      <c r="E463" s="3" t="inlineStr">
        <is>
          <t>01 Luxury Sedan/SUV</t>
        </is>
      </c>
      <c r="F463" s="13" t="n">
        <v>195000</v>
      </c>
      <c r="G463" s="14" t="n">
        <v>0.92</v>
      </c>
      <c r="H463" s="14" t="n">
        <v>1.1</v>
      </c>
      <c r="I463" s="14" t="n">
        <v>0.9194</v>
      </c>
      <c r="J463" s="14" t="n">
        <v>0.53</v>
      </c>
      <c r="K463" s="13">
        <f>ROUND(F463/100*G463*H463*I463/J463,2)</f>
        <v/>
      </c>
      <c r="L463" s="13" t="n">
        <v>3423.29</v>
      </c>
      <c r="M463" s="13">
        <f>L463-K463</f>
        <v/>
      </c>
      <c r="N463" s="3" t="inlineStr">
        <is>
          <t>bind</t>
        </is>
      </c>
      <c r="O463" s="3" t="inlineStr">
        <is>
          <t>bound</t>
        </is>
      </c>
    </row>
    <row r="464">
      <c r="A464" s="15" t="inlineStr">
        <is>
          <t>2025-11-19</t>
        </is>
      </c>
      <c r="B464" s="15" t="inlineStr">
        <is>
          <t>8c10d9d7-195a-5fee-8991-f9cd65c00bdb</t>
        </is>
      </c>
      <c r="C464" s="15" t="inlineStr">
        <is>
          <t>IA</t>
        </is>
      </c>
      <c r="D464" s="15" t="inlineStr">
        <is>
          <t>1983 Bentley Continental GT</t>
        </is>
      </c>
      <c r="E464" s="15" t="inlineStr">
        <is>
          <t>01 Luxury Sedan/SUV</t>
        </is>
      </c>
      <c r="F464" s="16" t="n">
        <v>310000</v>
      </c>
      <c r="G464" s="17" t="n">
        <v>0.75</v>
      </c>
      <c r="H464" s="17" t="n">
        <v>1.1</v>
      </c>
      <c r="I464" s="17" t="n">
        <v>0.9194</v>
      </c>
      <c r="J464" s="17" t="n">
        <v>0.53</v>
      </c>
      <c r="K464" s="16">
        <f>ROUND(F464/100*G464*H464*I464/J464,2)</f>
        <v/>
      </c>
      <c r="L464" s="16" t="n">
        <v>4436.54</v>
      </c>
      <c r="M464" s="16">
        <f>L464-K464</f>
        <v/>
      </c>
      <c r="N464" s="15" t="inlineStr">
        <is>
          <t>bind</t>
        </is>
      </c>
      <c r="O464" s="15" t="inlineStr">
        <is>
          <t>bound</t>
        </is>
      </c>
    </row>
    <row r="465">
      <c r="A465" s="3" t="inlineStr">
        <is>
          <t>2025-11-08</t>
        </is>
      </c>
      <c r="B465" s="3" t="inlineStr">
        <is>
          <t>76e8892a-8f8d-5d5b-aa4e-1884d6b6cced</t>
        </is>
      </c>
      <c r="C465" s="3" t="inlineStr">
        <is>
          <t>TX</t>
        </is>
      </c>
      <c r="D465" s="3" t="inlineStr">
        <is>
          <t>2008 Aston Martin DB12</t>
        </is>
      </c>
      <c r="E465" s="3" t="inlineStr">
        <is>
          <t>01 Luxury Sedan/SUV</t>
        </is>
      </c>
      <c r="F465" s="13" t="n">
        <v>1025000</v>
      </c>
      <c r="G465" s="14" t="n">
        <v>0.55</v>
      </c>
      <c r="H465" s="14" t="n">
        <v>1.15</v>
      </c>
      <c r="I465" s="14" t="n">
        <v>0.9194</v>
      </c>
      <c r="J465" s="14" t="n">
        <v>0.53</v>
      </c>
      <c r="K465" s="13">
        <f>ROUND(F465/100*G465*H465*I465/J465,2)</f>
        <v/>
      </c>
      <c r="L465" s="13" t="n">
        <v>11246.39</v>
      </c>
      <c r="M465" s="13">
        <f>L465-K465</f>
        <v/>
      </c>
      <c r="N465" s="3" t="inlineStr">
        <is>
          <t>bind</t>
        </is>
      </c>
      <c r="O465" s="3" t="inlineStr">
        <is>
          <t>bound</t>
        </is>
      </c>
    </row>
    <row r="466">
      <c r="A466" s="15" t="inlineStr">
        <is>
          <t>2025-11-16</t>
        </is>
      </c>
      <c r="B466" s="15" t="inlineStr">
        <is>
          <t>800bda7b-adfb-59b4-bb91-fba5333d7aed</t>
        </is>
      </c>
      <c r="C466" s="15" t="inlineStr">
        <is>
          <t>CA</t>
        </is>
      </c>
      <c r="D466" s="15" t="inlineStr">
        <is>
          <t>1994 Mercedes-Benz AMG GT</t>
        </is>
      </c>
      <c r="E466" s="15" t="inlineStr">
        <is>
          <t>01 Luxury Sedan/SUV</t>
        </is>
      </c>
      <c r="F466" s="16" t="n">
        <v>720000</v>
      </c>
      <c r="G466" s="17" t="n">
        <v>0.65</v>
      </c>
      <c r="H466" s="17" t="n">
        <v>1.35</v>
      </c>
      <c r="I466" s="17" t="n">
        <v>0.9194</v>
      </c>
      <c r="J466" s="17" t="n">
        <v>0.53</v>
      </c>
      <c r="K466" s="16">
        <f>ROUND(F466/100*G466*H466*I466/J466,2)</f>
        <v/>
      </c>
      <c r="L466" s="16" t="n">
        <v>10959.94</v>
      </c>
      <c r="M466" s="16">
        <f>L466-K466</f>
        <v/>
      </c>
      <c r="N466" s="15" t="inlineStr">
        <is>
          <t>bind</t>
        </is>
      </c>
      <c r="O466" s="15" t="inlineStr">
        <is>
          <t>bound</t>
        </is>
      </c>
    </row>
    <row r="467">
      <c r="A467" s="3" t="inlineStr">
        <is>
          <t>2025-11-18</t>
        </is>
      </c>
      <c r="B467" s="3" t="inlineStr">
        <is>
          <t>37d6e7ed-0b3a-5d9b-b2fd-2859c118769c</t>
        </is>
      </c>
      <c r="C467" s="3" t="inlineStr">
        <is>
          <t>NM</t>
        </is>
      </c>
      <c r="D467" s="3" t="inlineStr">
        <is>
          <t>2024 Mercedes-Benz AMG GT</t>
        </is>
      </c>
      <c r="E467" s="3" t="inlineStr">
        <is>
          <t>01 Luxury Sedan/SUV</t>
        </is>
      </c>
      <c r="F467" s="13" t="n">
        <v>615000</v>
      </c>
      <c r="G467" s="14" t="n">
        <v>0.65</v>
      </c>
      <c r="H467" s="14" t="n">
        <v>1.28</v>
      </c>
      <c r="I467" s="14" t="n">
        <v>0.9194</v>
      </c>
      <c r="J467" s="14" t="n">
        <v>0.53</v>
      </c>
      <c r="K467" s="13">
        <f>ROUND(F467/100*G467*H467*I467/J467,2)</f>
        <v/>
      </c>
      <c r="L467" s="13" t="n">
        <v>8876.200000000001</v>
      </c>
      <c r="M467" s="13">
        <f>L467-K467</f>
        <v/>
      </c>
      <c r="N467" s="3" t="inlineStr">
        <is>
          <t>decline</t>
        </is>
      </c>
      <c r="O467" s="3" t="inlineStr">
        <is>
          <t>indicative</t>
        </is>
      </c>
    </row>
    <row r="468">
      <c r="A468" s="15" t="inlineStr">
        <is>
          <t>2025-11-09</t>
        </is>
      </c>
      <c r="B468" s="15" t="inlineStr">
        <is>
          <t>cce1bc0c-0a3c-577e-a177-54d301f4f031</t>
        </is>
      </c>
      <c r="C468" s="15" t="inlineStr">
        <is>
          <t>WV</t>
        </is>
      </c>
      <c r="D468" s="15" t="inlineStr">
        <is>
          <t>1965 Aston Martin DB12</t>
        </is>
      </c>
      <c r="E468" s="15" t="inlineStr">
        <is>
          <t>01 Luxury Sedan/SUV</t>
        </is>
      </c>
      <c r="F468" s="16" t="n">
        <v>1000000</v>
      </c>
      <c r="G468" s="17" t="n">
        <v>0.55</v>
      </c>
      <c r="H468" s="17" t="n">
        <v>1.33</v>
      </c>
      <c r="I468" s="17" t="n">
        <v>0.9194</v>
      </c>
      <c r="J468" s="17" t="n">
        <v>0.53</v>
      </c>
      <c r="K468" s="16">
        <f>ROUND(F468/100*G468*H468*I468/J468,2)</f>
        <v/>
      </c>
      <c r="L468" s="16" t="n">
        <v>12689.46</v>
      </c>
      <c r="M468" s="16">
        <f>L468-K468</f>
        <v/>
      </c>
      <c r="N468" s="15" t="inlineStr">
        <is>
          <t>decline</t>
        </is>
      </c>
      <c r="O468" s="15" t="inlineStr">
        <is>
          <t>indicative</t>
        </is>
      </c>
    </row>
    <row r="469">
      <c r="A469" s="3" t="inlineStr">
        <is>
          <t>2025-11-13</t>
        </is>
      </c>
      <c r="B469" s="3" t="inlineStr">
        <is>
          <t>9eae6524-555a-5858-b3fd-5e213da1681b</t>
        </is>
      </c>
      <c r="C469" s="3" t="inlineStr">
        <is>
          <t>GA</t>
        </is>
      </c>
      <c r="D469" s="3" t="inlineStr">
        <is>
          <t>1967 Aston Martin DB12</t>
        </is>
      </c>
      <c r="E469" s="3" t="inlineStr">
        <is>
          <t>01 Luxury Sedan/SUV</t>
        </is>
      </c>
      <c r="F469" s="13" t="n">
        <v>530000</v>
      </c>
      <c r="G469" s="14" t="n">
        <v>0.65</v>
      </c>
      <c r="H469" s="14" t="n">
        <v>1.12</v>
      </c>
      <c r="I469" s="14" t="n">
        <v>0.9194</v>
      </c>
      <c r="J469" s="14" t="n">
        <v>0.53</v>
      </c>
      <c r="K469" s="13">
        <f>ROUND(F469/100*G469*H469*I469/J469,2)</f>
        <v/>
      </c>
      <c r="L469" s="13" t="n">
        <v>6693.23</v>
      </c>
      <c r="M469" s="13">
        <f>L469-K469</f>
        <v/>
      </c>
      <c r="N469" s="3" t="inlineStr">
        <is>
          <t>decline</t>
        </is>
      </c>
      <c r="O469" s="3" t="inlineStr">
        <is>
          <t>indicative</t>
        </is>
      </c>
    </row>
    <row r="470">
      <c r="A470" s="15" t="inlineStr">
        <is>
          <t>2025-11-22</t>
        </is>
      </c>
      <c r="B470" s="15" t="inlineStr">
        <is>
          <t>bc327003-d159-5910-9a22-0e3e57a0322f</t>
        </is>
      </c>
      <c r="C470" s="15" t="inlineStr">
        <is>
          <t>GA</t>
        </is>
      </c>
      <c r="D470" s="15" t="inlineStr">
        <is>
          <t>1972 Bentley Continental GT</t>
        </is>
      </c>
      <c r="E470" s="15" t="inlineStr">
        <is>
          <t>01 Luxury Sedan/SUV</t>
        </is>
      </c>
      <c r="F470" s="16" t="n">
        <v>350000</v>
      </c>
      <c r="G470" s="17" t="n">
        <v>0.75</v>
      </c>
      <c r="H470" s="17" t="n">
        <v>1.12</v>
      </c>
      <c r="I470" s="17" t="n">
        <v>0.9194</v>
      </c>
      <c r="J470" s="17" t="n">
        <v>0.53</v>
      </c>
      <c r="K470" s="16">
        <f>ROUND(F470/100*G470*H470*I470/J470,2)</f>
        <v/>
      </c>
      <c r="L470" s="16" t="n">
        <v>5100.07</v>
      </c>
      <c r="M470" s="16">
        <f>L470-K470</f>
        <v/>
      </c>
      <c r="N470" s="15" t="inlineStr">
        <is>
          <t>bind</t>
        </is>
      </c>
      <c r="O470" s="15" t="inlineStr">
        <is>
          <t>bound</t>
        </is>
      </c>
    </row>
    <row r="471">
      <c r="A471" s="3" t="inlineStr">
        <is>
          <t>2025-11-28</t>
        </is>
      </c>
      <c r="B471" s="3" t="inlineStr">
        <is>
          <t>d7845985-aac6-58e3-9cd2-61845cb2d8f0</t>
        </is>
      </c>
      <c r="C471" s="3" t="inlineStr">
        <is>
          <t>CA</t>
        </is>
      </c>
      <c r="D471" s="3" t="inlineStr">
        <is>
          <t>2012 Aston Martin DB5</t>
        </is>
      </c>
      <c r="E471" s="3" t="inlineStr">
        <is>
          <t>07 Post-War Classic (1946-1972)</t>
        </is>
      </c>
      <c r="F471" s="13" t="n">
        <v>390000</v>
      </c>
      <c r="G471" s="14" t="n">
        <v>0.48</v>
      </c>
      <c r="H471" s="14" t="n">
        <v>1.35</v>
      </c>
      <c r="I471" s="14" t="n">
        <v>0.9194</v>
      </c>
      <c r="J471" s="14" t="n">
        <v>0.53</v>
      </c>
      <c r="K471" s="13">
        <f>ROUND(F471/100*G471*H471*I471/J471,2)</f>
        <v/>
      </c>
      <c r="L471" s="13" t="n">
        <v>4383.98</v>
      </c>
      <c r="M471" s="13">
        <f>L471-K471</f>
        <v/>
      </c>
      <c r="N471" s="3" t="inlineStr">
        <is>
          <t>bind</t>
        </is>
      </c>
      <c r="O471" s="3" t="inlineStr">
        <is>
          <t>bound</t>
        </is>
      </c>
    </row>
    <row r="472">
      <c r="A472" s="15" t="inlineStr">
        <is>
          <t>2025-11-16</t>
        </is>
      </c>
      <c r="B472" s="15" t="inlineStr">
        <is>
          <t>fe1f08ad-03ce-515b-bc7f-df56e5da207a</t>
        </is>
      </c>
      <c r="C472" s="15" t="inlineStr">
        <is>
          <t>NY</t>
        </is>
      </c>
      <c r="D472" s="15" t="inlineStr">
        <is>
          <t>1963 Porsche 911 Turbo S</t>
        </is>
      </c>
      <c r="E472" s="15" t="inlineStr">
        <is>
          <t>01 Luxury Sedan/SUV</t>
        </is>
      </c>
      <c r="F472" s="16" t="n">
        <v>1500000</v>
      </c>
      <c r="G472" s="17" t="n">
        <v>0.55</v>
      </c>
      <c r="H472" s="17" t="n">
        <v>1.28</v>
      </c>
      <c r="I472" s="17" t="n">
        <v>0.9194</v>
      </c>
      <c r="J472" s="17" t="n">
        <v>0.53</v>
      </c>
      <c r="K472" s="16">
        <f>ROUND(F472/100*G472*H472*I472/J472,2)</f>
        <v/>
      </c>
      <c r="L472" s="16" t="n">
        <v>18318.61</v>
      </c>
      <c r="M472" s="16">
        <f>L472-K472</f>
        <v/>
      </c>
      <c r="N472" s="15" t="inlineStr">
        <is>
          <t>bind</t>
        </is>
      </c>
      <c r="O472" s="15" t="inlineStr">
        <is>
          <t>bound</t>
        </is>
      </c>
    </row>
    <row r="473">
      <c r="A473" s="3" t="inlineStr">
        <is>
          <t>2025-11-19</t>
        </is>
      </c>
      <c r="B473" s="3" t="inlineStr">
        <is>
          <t>293ff6b3-4983-5e22-a378-e4fbe1b57023</t>
        </is>
      </c>
      <c r="C473" s="3" t="inlineStr">
        <is>
          <t>SD</t>
        </is>
      </c>
      <c r="D473" s="3" t="inlineStr">
        <is>
          <t>1982 Ferrari 275 GTB/4</t>
        </is>
      </c>
      <c r="E473" s="3" t="inlineStr">
        <is>
          <t>07 Post-War Classic (1946-1972)</t>
        </is>
      </c>
      <c r="F473" s="13" t="n">
        <v>560000</v>
      </c>
      <c r="G473" s="14" t="n">
        <v>0.43</v>
      </c>
      <c r="H473" s="14" t="n">
        <v>1.11</v>
      </c>
      <c r="I473" s="14" t="n">
        <v>0.9194</v>
      </c>
      <c r="J473" s="14" t="n">
        <v>0.53</v>
      </c>
      <c r="K473" s="13">
        <f>ROUND(F473/100*G473*H473*I473/J473,2)</f>
        <v/>
      </c>
      <c r="L473" s="13" t="n">
        <v>4636.69</v>
      </c>
      <c r="M473" s="13">
        <f>L473-K473</f>
        <v/>
      </c>
      <c r="N473" s="3" t="inlineStr">
        <is>
          <t>bind</t>
        </is>
      </c>
      <c r="O473" s="3" t="inlineStr">
        <is>
          <t>bound</t>
        </is>
      </c>
    </row>
    <row r="474">
      <c r="A474" s="15" t="inlineStr">
        <is>
          <t>2025-11-11</t>
        </is>
      </c>
      <c r="B474" s="15" t="inlineStr">
        <is>
          <t>2a337880-a9bd-518e-9b19-9c2385bfb191</t>
        </is>
      </c>
      <c r="C474" s="15" t="inlineStr">
        <is>
          <t>KS</t>
        </is>
      </c>
      <c r="D474" s="15" t="inlineStr">
        <is>
          <t>2015 Bentley Continental GT</t>
        </is>
      </c>
      <c r="E474" s="15" t="inlineStr">
        <is>
          <t>01 Luxury Sedan/SUV</t>
        </is>
      </c>
      <c r="F474" s="16" t="n">
        <v>445000</v>
      </c>
      <c r="G474" s="17" t="n">
        <v>0.75</v>
      </c>
      <c r="H474" s="17" t="n">
        <v>0.97</v>
      </c>
      <c r="I474" s="17" t="n">
        <v>0.9194</v>
      </c>
      <c r="J474" s="17" t="n">
        <v>0.53</v>
      </c>
      <c r="K474" s="16">
        <f>ROUND(F474/100*G474*H474*I474/J474,2)</f>
        <v/>
      </c>
      <c r="L474" s="16" t="n">
        <v>5615.93</v>
      </c>
      <c r="M474" s="16">
        <f>L474-K474</f>
        <v/>
      </c>
      <c r="N474" s="15" t="inlineStr">
        <is>
          <t>bind</t>
        </is>
      </c>
      <c r="O474" s="15" t="inlineStr">
        <is>
          <t>bound</t>
        </is>
      </c>
    </row>
    <row r="475">
      <c r="A475" s="3" t="inlineStr">
        <is>
          <t>2025-11-25</t>
        </is>
      </c>
      <c r="B475" s="3" t="inlineStr">
        <is>
          <t>4d432698-a9a2-51b6-9544-93e85f3eddc5</t>
        </is>
      </c>
      <c r="C475" s="3" t="inlineStr">
        <is>
          <t>SD</t>
        </is>
      </c>
      <c r="D475" s="3" t="inlineStr">
        <is>
          <t>1977 McLaren 750S</t>
        </is>
      </c>
      <c r="E475" s="3" t="inlineStr">
        <is>
          <t>03 Supercar</t>
        </is>
      </c>
      <c r="F475" s="13" t="n">
        <v>1045000</v>
      </c>
      <c r="G475" s="14" t="n">
        <v>0.8</v>
      </c>
      <c r="H475" s="14" t="n">
        <v>1.11</v>
      </c>
      <c r="I475" s="14" t="n">
        <v>0.9194</v>
      </c>
      <c r="J475" s="14" t="n">
        <v>0.53</v>
      </c>
      <c r="K475" s="13">
        <f>ROUND(F475/100*G475*H475*I475/J475,2)</f>
        <v/>
      </c>
      <c r="L475" s="13" t="n">
        <v>16097.48</v>
      </c>
      <c r="M475" s="13">
        <f>L475-K475</f>
        <v/>
      </c>
      <c r="N475" s="3" t="inlineStr">
        <is>
          <t>bind</t>
        </is>
      </c>
      <c r="O475" s="3" t="inlineStr">
        <is>
          <t>bound</t>
        </is>
      </c>
    </row>
    <row r="476">
      <c r="A476" s="15" t="inlineStr">
        <is>
          <t>2025-11-16</t>
        </is>
      </c>
      <c r="B476" s="15" t="inlineStr">
        <is>
          <t>536fc873-9f94-5438-a2fb-d7bd12868b87</t>
        </is>
      </c>
      <c r="C476" s="15" t="inlineStr">
        <is>
          <t>NJ</t>
        </is>
      </c>
      <c r="D476" s="15" t="inlineStr">
        <is>
          <t>1975 Lamborghini Huracan EVO</t>
        </is>
      </c>
      <c r="E476" s="15" t="inlineStr">
        <is>
          <t>03 Supercar</t>
        </is>
      </c>
      <c r="F476" s="16" t="n">
        <v>585000</v>
      </c>
      <c r="G476" s="17" t="n">
        <v>0.95</v>
      </c>
      <c r="H476" s="17" t="n">
        <v>0.91</v>
      </c>
      <c r="I476" s="17" t="n">
        <v>0.9194</v>
      </c>
      <c r="J476" s="17" t="n">
        <v>0.53</v>
      </c>
      <c r="K476" s="16">
        <f>ROUND(F476/100*G476*H476*I476/J476,2)</f>
        <v/>
      </c>
      <c r="L476" s="16" t="n">
        <v>8773.030000000001</v>
      </c>
      <c r="M476" s="16">
        <f>L476-K476</f>
        <v/>
      </c>
      <c r="N476" s="15" t="inlineStr">
        <is>
          <t>bind</t>
        </is>
      </c>
      <c r="O476" s="15" t="inlineStr">
        <is>
          <t>bound</t>
        </is>
      </c>
    </row>
    <row r="477">
      <c r="A477" s="3" t="inlineStr">
        <is>
          <t>2025-11-23</t>
        </is>
      </c>
      <c r="B477" s="3" t="inlineStr">
        <is>
          <t>93c949c8-1c1a-5c86-ba11-f7ce92c13161</t>
        </is>
      </c>
      <c r="C477" s="3" t="inlineStr">
        <is>
          <t>TN</t>
        </is>
      </c>
      <c r="D477" s="3" t="inlineStr">
        <is>
          <t>1993 BMW M8 Competition</t>
        </is>
      </c>
      <c r="E477" s="3" t="inlineStr">
        <is>
          <t>01 Luxury Sedan/SUV</t>
        </is>
      </c>
      <c r="F477" s="13" t="n">
        <v>455000</v>
      </c>
      <c r="G477" s="14" t="n">
        <v>0.75</v>
      </c>
      <c r="H477" s="14" t="n">
        <v>0.98</v>
      </c>
      <c r="I477" s="14" t="n">
        <v>0.9194</v>
      </c>
      <c r="J477" s="14" t="n">
        <v>0.53</v>
      </c>
      <c r="K477" s="13">
        <f>ROUND(F477/100*G477*H477*I477/J477,2)</f>
        <v/>
      </c>
      <c r="L477" s="13" t="n">
        <v>5801.33</v>
      </c>
      <c r="M477" s="13">
        <f>L477-K477</f>
        <v/>
      </c>
      <c r="N477" s="3" t="inlineStr">
        <is>
          <t>bind</t>
        </is>
      </c>
      <c r="O477" s="3" t="inlineStr">
        <is>
          <t>bound</t>
        </is>
      </c>
    </row>
    <row r="478">
      <c r="A478" s="15" t="inlineStr">
        <is>
          <t>2025-11-02</t>
        </is>
      </c>
      <c r="B478" s="15" t="inlineStr">
        <is>
          <t>4d9915a5-c76e-544f-bcbf-186052d753cb</t>
        </is>
      </c>
      <c r="C478" s="15" t="inlineStr">
        <is>
          <t>MS</t>
        </is>
      </c>
      <c r="D478" s="15" t="inlineStr">
        <is>
          <t>1992 Porsche 911 Turbo S</t>
        </is>
      </c>
      <c r="E478" s="15" t="inlineStr">
        <is>
          <t>01 Luxury Sedan/SUV</t>
        </is>
      </c>
      <c r="F478" s="16" t="n">
        <v>545000</v>
      </c>
      <c r="G478" s="17" t="n">
        <v>0.65</v>
      </c>
      <c r="H478" s="17" t="n">
        <v>1.19</v>
      </c>
      <c r="I478" s="17" t="n">
        <v>0.9194</v>
      </c>
      <c r="J478" s="17" t="n">
        <v>0.53</v>
      </c>
      <c r="K478" s="16">
        <f>ROUND(F478/100*G478*H478*I478/J478,2)</f>
        <v/>
      </c>
      <c r="L478" s="16" t="n">
        <v>7312.83</v>
      </c>
      <c r="M478" s="16">
        <f>L478-K478</f>
        <v/>
      </c>
      <c r="N478" s="15" t="inlineStr">
        <is>
          <t>bind</t>
        </is>
      </c>
      <c r="O478" s="15" t="inlineStr">
        <is>
          <t>bound</t>
        </is>
      </c>
    </row>
    <row r="479">
      <c r="A479" s="3" t="inlineStr">
        <is>
          <t>2025-11-01</t>
        </is>
      </c>
      <c r="B479" s="3" t="inlineStr">
        <is>
          <t>de2e6ef3-2584-5c80-b7b3-3136aa1bf5f4</t>
        </is>
      </c>
      <c r="C479" s="3" t="inlineStr">
        <is>
          <t>SD</t>
        </is>
      </c>
      <c r="D479" s="3" t="inlineStr">
        <is>
          <t>2005 Ferrari 296 GTB</t>
        </is>
      </c>
      <c r="E479" s="3" t="inlineStr">
        <is>
          <t>03 Supercar</t>
        </is>
      </c>
      <c r="F479" s="13" t="n">
        <v>925000</v>
      </c>
      <c r="G479" s="14" t="n">
        <v>0.95</v>
      </c>
      <c r="H479" s="14" t="n">
        <v>1.11</v>
      </c>
      <c r="I479" s="14" t="n">
        <v>0.9194</v>
      </c>
      <c r="J479" s="14" t="n">
        <v>0.53</v>
      </c>
      <c r="K479" s="13">
        <f>ROUND(F479/100*G479*H479*I479/J479,2)</f>
        <v/>
      </c>
      <c r="L479" s="13" t="n">
        <v>16920.65</v>
      </c>
      <c r="M479" s="13">
        <f>L479-K479</f>
        <v/>
      </c>
      <c r="N479" s="3" t="inlineStr">
        <is>
          <t>decline</t>
        </is>
      </c>
      <c r="O479" s="3" t="inlineStr">
        <is>
          <t>indicative</t>
        </is>
      </c>
    </row>
    <row r="480">
      <c r="A480" s="15" t="inlineStr">
        <is>
          <t>2025-11-03</t>
        </is>
      </c>
      <c r="B480" s="15" t="inlineStr">
        <is>
          <t>7093b387-c8bb-5f2d-acd2-f7c429522795</t>
        </is>
      </c>
      <c r="C480" s="15" t="inlineStr">
        <is>
          <t>WI</t>
        </is>
      </c>
      <c r="D480" s="15" t="inlineStr">
        <is>
          <t>2011 Aston Martin DB12</t>
        </is>
      </c>
      <c r="E480" s="15" t="inlineStr">
        <is>
          <t>01 Luxury Sedan/SUV</t>
        </is>
      </c>
      <c r="F480" s="16" t="n">
        <v>355000</v>
      </c>
      <c r="G480" s="17" t="n">
        <v>0.75</v>
      </c>
      <c r="H480" s="17" t="n">
        <v>1.2</v>
      </c>
      <c r="I480" s="17" t="n">
        <v>0.9194</v>
      </c>
      <c r="J480" s="17" t="n">
        <v>0.53</v>
      </c>
      <c r="K480" s="16">
        <f>ROUND(F480/100*G480*H480*I480/J480,2)</f>
        <v/>
      </c>
      <c r="L480" s="16" t="n">
        <v>5542.42</v>
      </c>
      <c r="M480" s="16">
        <f>L480-K480</f>
        <v/>
      </c>
      <c r="N480" s="15" t="inlineStr">
        <is>
          <t>bind</t>
        </is>
      </c>
      <c r="O480" s="15" t="inlineStr">
        <is>
          <t>bound</t>
        </is>
      </c>
    </row>
    <row r="481">
      <c r="A481" s="3" t="inlineStr">
        <is>
          <t>2025-11-22</t>
        </is>
      </c>
      <c r="B481" s="3" t="inlineStr">
        <is>
          <t>d7d6f90a-b0a7-5ec8-a639-dae22689aaa4</t>
        </is>
      </c>
      <c r="C481" s="3" t="inlineStr">
        <is>
          <t>MT</t>
        </is>
      </c>
      <c r="D481" s="3" t="inlineStr">
        <is>
          <t>2000 Aston Martin DB12</t>
        </is>
      </c>
      <c r="E481" s="3" t="inlineStr">
        <is>
          <t>01 Luxury Sedan/SUV</t>
        </is>
      </c>
      <c r="F481" s="13" t="n">
        <v>610000</v>
      </c>
      <c r="G481" s="14" t="n">
        <v>0.65</v>
      </c>
      <c r="H481" s="14" t="n">
        <v>0.93</v>
      </c>
      <c r="I481" s="14" t="n">
        <v>0.9194</v>
      </c>
      <c r="J481" s="14" t="n">
        <v>0.53</v>
      </c>
      <c r="K481" s="13">
        <f>ROUND(F481/100*G481*H481*I481/J481,2)</f>
        <v/>
      </c>
      <c r="L481" s="13" t="n">
        <v>6396.68</v>
      </c>
      <c r="M481" s="13">
        <f>L481-K481</f>
        <v/>
      </c>
      <c r="N481" s="3" t="inlineStr">
        <is>
          <t>bind</t>
        </is>
      </c>
      <c r="O481" s="3" t="inlineStr">
        <is>
          <t>bound</t>
        </is>
      </c>
    </row>
    <row r="482">
      <c r="A482" s="15" t="inlineStr">
        <is>
          <t>2025-11-16</t>
        </is>
      </c>
      <c r="B482" s="15" t="inlineStr">
        <is>
          <t>e089bbe6-2a11-57b4-8fb9-ea07cd33d7e4</t>
        </is>
      </c>
      <c r="C482" s="15" t="inlineStr">
        <is>
          <t>KS</t>
        </is>
      </c>
      <c r="D482" s="15" t="inlineStr">
        <is>
          <t>1959 McLaren 750S</t>
        </is>
      </c>
      <c r="E482" s="15" t="inlineStr">
        <is>
          <t>03 Supercar</t>
        </is>
      </c>
      <c r="F482" s="16" t="n">
        <v>1305000</v>
      </c>
      <c r="G482" s="17" t="n">
        <v>0.8</v>
      </c>
      <c r="H482" s="17" t="n">
        <v>0.97</v>
      </c>
      <c r="I482" s="17" t="n">
        <v>0.9194</v>
      </c>
      <c r="J482" s="17" t="n">
        <v>0.53</v>
      </c>
      <c r="K482" s="16">
        <f>ROUND(F482/100*G482*H482*I482/J482,2)</f>
        <v/>
      </c>
      <c r="L482" s="16" t="n">
        <v>17567.13</v>
      </c>
      <c r="M482" s="16">
        <f>L482-K482</f>
        <v/>
      </c>
      <c r="N482" s="15" t="inlineStr">
        <is>
          <t>bind</t>
        </is>
      </c>
      <c r="O482" s="15" t="inlineStr">
        <is>
          <t>bound</t>
        </is>
      </c>
    </row>
    <row r="483">
      <c r="A483" s="3" t="inlineStr">
        <is>
          <t>2025-11-13</t>
        </is>
      </c>
      <c r="B483" s="3" t="inlineStr">
        <is>
          <t>fa99239b-0698-5527-9f4c-e32c1d5a8261</t>
        </is>
      </c>
      <c r="C483" s="3" t="inlineStr">
        <is>
          <t>VT</t>
        </is>
      </c>
      <c r="D483" s="3" t="inlineStr">
        <is>
          <t>2000 Ferrari 296 GTB</t>
        </is>
      </c>
      <c r="E483" s="3" t="inlineStr">
        <is>
          <t>03 Supercar</t>
        </is>
      </c>
      <c r="F483" s="13" t="n">
        <v>520000</v>
      </c>
      <c r="G483" s="14" t="n">
        <v>0.95</v>
      </c>
      <c r="H483" s="14" t="n">
        <v>1.22</v>
      </c>
      <c r="I483" s="14" t="n">
        <v>0.9194</v>
      </c>
      <c r="J483" s="14" t="n">
        <v>0.53</v>
      </c>
      <c r="K483" s="13">
        <f>ROUND(F483/100*G483*H483*I483/J483,2)</f>
        <v/>
      </c>
      <c r="L483" s="13" t="n">
        <v>10454.79</v>
      </c>
      <c r="M483" s="13">
        <f>L483-K483</f>
        <v/>
      </c>
      <c r="N483" s="3" t="inlineStr">
        <is>
          <t>bind</t>
        </is>
      </c>
      <c r="O483" s="3" t="inlineStr">
        <is>
          <t>bound</t>
        </is>
      </c>
    </row>
    <row r="484">
      <c r="A484" s="15" t="inlineStr">
        <is>
          <t>2025-11-20</t>
        </is>
      </c>
      <c r="B484" s="15" t="inlineStr">
        <is>
          <t>44949216-84a4-57c3-af63-fbd53c8c5a17</t>
        </is>
      </c>
      <c r="C484" s="15" t="inlineStr">
        <is>
          <t>AZ</t>
        </is>
      </c>
      <c r="D484" s="15" t="inlineStr">
        <is>
          <t>1957 Mercedes-Benz AMG GT</t>
        </is>
      </c>
      <c r="E484" s="15" t="inlineStr">
        <is>
          <t>01 Luxury Sedan/SUV</t>
        </is>
      </c>
      <c r="F484" s="16" t="n">
        <v>350000</v>
      </c>
      <c r="G484" s="17" t="n">
        <v>0.75</v>
      </c>
      <c r="H484" s="17" t="n">
        <v>1.01</v>
      </c>
      <c r="I484" s="17" t="n">
        <v>0.9194</v>
      </c>
      <c r="J484" s="17" t="n">
        <v>0.53</v>
      </c>
      <c r="K484" s="16">
        <f>ROUND(F484/100*G484*H484*I484/J484,2)</f>
        <v/>
      </c>
      <c r="L484" s="16" t="n">
        <v>4599.17</v>
      </c>
      <c r="M484" s="16">
        <f>L484-K484</f>
        <v/>
      </c>
      <c r="N484" s="15" t="inlineStr">
        <is>
          <t>bind</t>
        </is>
      </c>
      <c r="O484" s="15" t="inlineStr">
        <is>
          <t>bound</t>
        </is>
      </c>
    </row>
    <row r="485">
      <c r="A485" s="3" t="inlineStr">
        <is>
          <t>2025-11-07</t>
        </is>
      </c>
      <c r="B485" s="3" t="inlineStr">
        <is>
          <t>750d49df-9b64-5950-8412-c57f70e7cdfe</t>
        </is>
      </c>
      <c r="C485" s="3" t="inlineStr">
        <is>
          <t>CA</t>
        </is>
      </c>
      <c r="D485" s="3" t="inlineStr">
        <is>
          <t>1979 BMW M8 Competition</t>
        </is>
      </c>
      <c r="E485" s="3" t="inlineStr">
        <is>
          <t>01 Luxury Sedan/SUV</t>
        </is>
      </c>
      <c r="F485" s="13" t="n">
        <v>410000</v>
      </c>
      <c r="G485" s="14" t="n">
        <v>0.75</v>
      </c>
      <c r="H485" s="14" t="n">
        <v>1.35</v>
      </c>
      <c r="I485" s="14" t="n">
        <v>0.9194</v>
      </c>
      <c r="J485" s="14" t="n">
        <v>0.53</v>
      </c>
      <c r="K485" s="13">
        <f>ROUND(F485/100*G485*H485*I485/J485,2)</f>
        <v/>
      </c>
      <c r="L485" s="13" t="n">
        <v>7201.25</v>
      </c>
      <c r="M485" s="13">
        <f>L485-K485</f>
        <v/>
      </c>
      <c r="N485" s="3" t="inlineStr">
        <is>
          <t>bind</t>
        </is>
      </c>
      <c r="O485" s="3" t="inlineStr">
        <is>
          <t>bound</t>
        </is>
      </c>
    </row>
    <row r="486">
      <c r="A486" s="15" t="inlineStr">
        <is>
          <t>2025-11-01</t>
        </is>
      </c>
      <c r="B486" s="15" t="inlineStr">
        <is>
          <t>ab80b921-8ff7-5d27-8869-04045f20224c</t>
        </is>
      </c>
      <c r="C486" s="15" t="inlineStr">
        <is>
          <t>WY</t>
        </is>
      </c>
      <c r="D486" s="15" t="inlineStr">
        <is>
          <t>2008 Bentley Continental GT</t>
        </is>
      </c>
      <c r="E486" s="15" t="inlineStr">
        <is>
          <t>01 Luxury Sedan/SUV</t>
        </is>
      </c>
      <c r="F486" s="16" t="n">
        <v>255000</v>
      </c>
      <c r="G486" s="17" t="n">
        <v>0.75</v>
      </c>
      <c r="H486" s="17" t="n">
        <v>1.07</v>
      </c>
      <c r="I486" s="17" t="n">
        <v>0.9194</v>
      </c>
      <c r="J486" s="17" t="n">
        <v>0.53</v>
      </c>
      <c r="K486" s="16">
        <f>ROUND(F486/100*G486*H486*I486/J486,2)</f>
        <v/>
      </c>
      <c r="L486" s="16" t="n">
        <v>3549.88</v>
      </c>
      <c r="M486" s="16">
        <f>L486-K486</f>
        <v/>
      </c>
      <c r="N486" s="15" t="inlineStr">
        <is>
          <t>bind</t>
        </is>
      </c>
      <c r="O486" s="15" t="inlineStr">
        <is>
          <t>bound</t>
        </is>
      </c>
    </row>
    <row r="487">
      <c r="A487" s="3" t="inlineStr">
        <is>
          <t>2025-11-30</t>
        </is>
      </c>
      <c r="B487" s="3" t="inlineStr">
        <is>
          <t>9004874d-0229-5e54-8000-6bdd9249c8dd</t>
        </is>
      </c>
      <c r="C487" s="3" t="inlineStr">
        <is>
          <t>CO</t>
        </is>
      </c>
      <c r="D487" s="3" t="inlineStr">
        <is>
          <t>1958 BMW M8 Competition</t>
        </is>
      </c>
      <c r="E487" s="3" t="inlineStr">
        <is>
          <t>01 Luxury Sedan/SUV</t>
        </is>
      </c>
      <c r="F487" s="13" t="n">
        <v>485000</v>
      </c>
      <c r="G487" s="14" t="n">
        <v>0.75</v>
      </c>
      <c r="H487" s="14" t="n">
        <v>1.1</v>
      </c>
      <c r="I487" s="14" t="n">
        <v>0.9194</v>
      </c>
      <c r="J487" s="14" t="n">
        <v>0.53</v>
      </c>
      <c r="K487" s="13">
        <f>ROUND(F487/100*G487*H487*I487/J487,2)</f>
        <v/>
      </c>
      <c r="L487" s="13" t="n">
        <v>6941.04</v>
      </c>
      <c r="M487" s="13">
        <f>L487-K487</f>
        <v/>
      </c>
      <c r="N487" s="3" t="inlineStr">
        <is>
          <t>bind</t>
        </is>
      </c>
      <c r="O487" s="3" t="inlineStr">
        <is>
          <t>bound</t>
        </is>
      </c>
    </row>
    <row r="488">
      <c r="A488" s="15" t="inlineStr">
        <is>
          <t>2025-11-01</t>
        </is>
      </c>
      <c r="B488" s="15" t="inlineStr">
        <is>
          <t>f5b6e8dc-0f34-5a13-8624-ca0e17d5e866</t>
        </is>
      </c>
      <c r="C488" s="15" t="inlineStr">
        <is>
          <t>TN</t>
        </is>
      </c>
      <c r="D488" s="15" t="inlineStr">
        <is>
          <t>1979 BMW M8 Competition</t>
        </is>
      </c>
      <c r="E488" s="15" t="inlineStr">
        <is>
          <t>01 Luxury Sedan/SUV</t>
        </is>
      </c>
      <c r="F488" s="16" t="n">
        <v>1950000</v>
      </c>
      <c r="G488" s="17" t="n">
        <v>0.55</v>
      </c>
      <c r="H488" s="17" t="n">
        <v>0.98</v>
      </c>
      <c r="I488" s="17" t="n">
        <v>0.9194</v>
      </c>
      <c r="J488" s="17" t="n">
        <v>0.53</v>
      </c>
      <c r="K488" s="16">
        <f>ROUND(F488/100*G488*H488*I488/J488,2)</f>
        <v/>
      </c>
      <c r="L488" s="16" t="n">
        <v>18232.74</v>
      </c>
      <c r="M488" s="16">
        <f>L488-K488</f>
        <v/>
      </c>
      <c r="N488" s="15" t="inlineStr">
        <is>
          <t>bind</t>
        </is>
      </c>
      <c r="O488" s="15" t="inlineStr">
        <is>
          <t>bound</t>
        </is>
      </c>
    </row>
    <row r="489">
      <c r="A489" s="3" t="inlineStr">
        <is>
          <t>2025-11-15</t>
        </is>
      </c>
      <c r="B489" s="3" t="inlineStr">
        <is>
          <t>6fbc03ba-e501-5e39-af5d-b530f81684cc</t>
        </is>
      </c>
      <c r="C489" s="3" t="inlineStr">
        <is>
          <t>OR</t>
        </is>
      </c>
      <c r="D489" s="3" t="inlineStr">
        <is>
          <t>2018 Jaguar E-Type Series 1</t>
        </is>
      </c>
      <c r="E489" s="3" t="inlineStr">
        <is>
          <t>07 Post-War Classic (1946-1972)</t>
        </is>
      </c>
      <c r="F489" s="13" t="n">
        <v>1120000</v>
      </c>
      <c r="G489" s="14" t="n">
        <v>0.38</v>
      </c>
      <c r="H489" s="14" t="n">
        <v>1.13</v>
      </c>
      <c r="I489" s="14" t="n">
        <v>0.9194</v>
      </c>
      <c r="J489" s="14" t="n">
        <v>0.53</v>
      </c>
      <c r="K489" s="13">
        <f>ROUND(F489/100*G489*H489*I489/J489,2)</f>
        <v/>
      </c>
      <c r="L489" s="13" t="n">
        <v>8342.74</v>
      </c>
      <c r="M489" s="13">
        <f>L489-K489</f>
        <v/>
      </c>
      <c r="N489" s="3" t="inlineStr">
        <is>
          <t>bind</t>
        </is>
      </c>
      <c r="O489" s="3" t="inlineStr">
        <is>
          <t>bound</t>
        </is>
      </c>
    </row>
    <row r="490">
      <c r="A490" s="15" t="inlineStr">
        <is>
          <t>2025-11-30</t>
        </is>
      </c>
      <c r="B490" s="15" t="inlineStr">
        <is>
          <t>d7ba1bbc-2209-5669-897e-08bf62d9517f</t>
        </is>
      </c>
      <c r="C490" s="15" t="inlineStr">
        <is>
          <t>SD</t>
        </is>
      </c>
      <c r="D490" s="15" t="inlineStr">
        <is>
          <t>1996 Ferrari 275 GTB/4</t>
        </is>
      </c>
      <c r="E490" s="15" t="inlineStr">
        <is>
          <t>07 Post-War Classic (1946-1972)</t>
        </is>
      </c>
      <c r="F490" s="16" t="n">
        <v>350000</v>
      </c>
      <c r="G490" s="17" t="n">
        <v>0.48</v>
      </c>
      <c r="H490" s="17" t="n">
        <v>1.11</v>
      </c>
      <c r="I490" s="17" t="n">
        <v>0.9194</v>
      </c>
      <c r="J490" s="17" t="n">
        <v>0.53</v>
      </c>
      <c r="K490" s="16">
        <f>ROUND(F490/100*G490*H490*I490/J490,2)</f>
        <v/>
      </c>
      <c r="L490" s="16" t="n">
        <v>3234.9</v>
      </c>
      <c r="M490" s="16">
        <f>L490-K490</f>
        <v/>
      </c>
      <c r="N490" s="15" t="inlineStr">
        <is>
          <t>bind</t>
        </is>
      </c>
      <c r="O490" s="15" t="inlineStr">
        <is>
          <t>bound</t>
        </is>
      </c>
    </row>
    <row r="491">
      <c r="A491" s="3" t="inlineStr">
        <is>
          <t>2025-11-15</t>
        </is>
      </c>
      <c r="B491" s="3" t="inlineStr">
        <is>
          <t>9b8e9a04-b533-5e05-b8e3-1c78705a2c73</t>
        </is>
      </c>
      <c r="C491" s="3" t="inlineStr">
        <is>
          <t>PA</t>
        </is>
      </c>
      <c r="D491" s="3" t="inlineStr">
        <is>
          <t>2020 Maserati GranTurismo</t>
        </is>
      </c>
      <c r="E491" s="3" t="inlineStr">
        <is>
          <t>01 Luxury Sedan/SUV</t>
        </is>
      </c>
      <c r="F491" s="13" t="n">
        <v>460000</v>
      </c>
      <c r="G491" s="14" t="n">
        <v>0.75</v>
      </c>
      <c r="H491" s="14" t="n">
        <v>1</v>
      </c>
      <c r="I491" s="14" t="n">
        <v>0.9194</v>
      </c>
      <c r="J491" s="14" t="n">
        <v>0.53</v>
      </c>
      <c r="K491" s="13">
        <f>ROUND(F491/100*G491*H491*I491/J491,2)</f>
        <v/>
      </c>
      <c r="L491" s="13" t="n">
        <v>5984.77</v>
      </c>
      <c r="M491" s="13">
        <f>L491-K491</f>
        <v/>
      </c>
      <c r="N491" s="3" t="inlineStr">
        <is>
          <t>bind</t>
        </is>
      </c>
      <c r="O491" s="3" t="inlineStr">
        <is>
          <t>bound</t>
        </is>
      </c>
    </row>
    <row r="492">
      <c r="A492" s="15" t="inlineStr">
        <is>
          <t>2025-11-29</t>
        </is>
      </c>
      <c r="B492" s="15" t="inlineStr">
        <is>
          <t>8051b68d-80e2-5c0f-a173-5aed17334413</t>
        </is>
      </c>
      <c r="C492" s="15" t="inlineStr">
        <is>
          <t>ND</t>
        </is>
      </c>
      <c r="D492" s="15" t="inlineStr">
        <is>
          <t>2007 Mercedes-Benz AMG GT</t>
        </is>
      </c>
      <c r="E492" s="15" t="inlineStr">
        <is>
          <t>01 Luxury Sedan/SUV</t>
        </is>
      </c>
      <c r="F492" s="16" t="n">
        <v>330000</v>
      </c>
      <c r="G492" s="17" t="n">
        <v>0.75</v>
      </c>
      <c r="H492" s="17" t="n">
        <v>1.02</v>
      </c>
      <c r="I492" s="17" t="n">
        <v>0.9194</v>
      </c>
      <c r="J492" s="17" t="n">
        <v>0.53</v>
      </c>
      <c r="K492" s="16">
        <f>ROUND(F492/100*G492*H492*I492/J492,2)</f>
        <v/>
      </c>
      <c r="L492" s="16" t="n">
        <v>4379.3</v>
      </c>
      <c r="M492" s="16">
        <f>L492-K492</f>
        <v/>
      </c>
      <c r="N492" s="15" t="inlineStr">
        <is>
          <t>bind</t>
        </is>
      </c>
      <c r="O492" s="15" t="inlineStr">
        <is>
          <t>bound</t>
        </is>
      </c>
    </row>
    <row r="493">
      <c r="A493" s="3" t="inlineStr">
        <is>
          <t>2025-11-01</t>
        </is>
      </c>
      <c r="B493" s="3" t="inlineStr">
        <is>
          <t>0f751821-40a0-599d-91c8-5ac1d8f8049f</t>
        </is>
      </c>
      <c r="C493" s="3" t="inlineStr">
        <is>
          <t>AL</t>
        </is>
      </c>
      <c r="D493" s="3" t="inlineStr">
        <is>
          <t>1957 Aston Martin DB12</t>
        </is>
      </c>
      <c r="E493" s="3" t="inlineStr">
        <is>
          <t>01 Luxury Sedan/SUV</t>
        </is>
      </c>
      <c r="F493" s="13" t="n">
        <v>720000</v>
      </c>
      <c r="G493" s="14" t="n">
        <v>0.65</v>
      </c>
      <c r="H493" s="14" t="n">
        <v>1.27</v>
      </c>
      <c r="I493" s="14" t="n">
        <v>0.9194</v>
      </c>
      <c r="J493" s="14" t="n">
        <v>0.53</v>
      </c>
      <c r="K493" s="13">
        <f>ROUND(F493/100*G493*H493*I493/J493,2)</f>
        <v/>
      </c>
      <c r="L493" s="13" t="n">
        <v>10310.46</v>
      </c>
      <c r="M493" s="13">
        <f>L493-K493</f>
        <v/>
      </c>
      <c r="N493" s="3" t="inlineStr">
        <is>
          <t>decline</t>
        </is>
      </c>
      <c r="O493" s="3" t="inlineStr">
        <is>
          <t>indicative</t>
        </is>
      </c>
    </row>
    <row r="494">
      <c r="A494" s="15" t="inlineStr">
        <is>
          <t>2025-11-27</t>
        </is>
      </c>
      <c r="B494" s="15" t="inlineStr">
        <is>
          <t>859c7b96-e9fc-59cb-aada-d369434de126</t>
        </is>
      </c>
      <c r="C494" s="15" t="inlineStr">
        <is>
          <t>NJ</t>
        </is>
      </c>
      <c r="D494" s="15" t="inlineStr">
        <is>
          <t>1958 Ferrari 275 GTB/4</t>
        </is>
      </c>
      <c r="E494" s="15" t="inlineStr">
        <is>
          <t>07 Post-War Classic (1946-1972)</t>
        </is>
      </c>
      <c r="F494" s="16" t="n">
        <v>470000</v>
      </c>
      <c r="G494" s="17" t="n">
        <v>0.48</v>
      </c>
      <c r="H494" s="17" t="n">
        <v>0.91</v>
      </c>
      <c r="I494" s="17" t="n">
        <v>0.9194</v>
      </c>
      <c r="J494" s="17" t="n">
        <v>0.53</v>
      </c>
      <c r="K494" s="16">
        <f>ROUND(F494/100*G494*H494*I494/J494,2)</f>
        <v/>
      </c>
      <c r="L494" s="16" t="n">
        <v>3561.31</v>
      </c>
      <c r="M494" s="16">
        <f>L494-K494</f>
        <v/>
      </c>
      <c r="N494" s="15" t="inlineStr">
        <is>
          <t>bind</t>
        </is>
      </c>
      <c r="O494" s="15" t="inlineStr">
        <is>
          <t>bound</t>
        </is>
      </c>
    </row>
    <row r="495">
      <c r="A495" s="3" t="inlineStr">
        <is>
          <t>2025-11-22</t>
        </is>
      </c>
      <c r="B495" s="3" t="inlineStr">
        <is>
          <t>b3716415-7f86-5c97-b9f9-6d435c6dd1ac</t>
        </is>
      </c>
      <c r="C495" s="3" t="inlineStr">
        <is>
          <t>TX</t>
        </is>
      </c>
      <c r="D495" s="3" t="inlineStr">
        <is>
          <t>2004 Aston Martin DB12</t>
        </is>
      </c>
      <c r="E495" s="3" t="inlineStr">
        <is>
          <t>01 Luxury Sedan/SUV</t>
        </is>
      </c>
      <c r="F495" s="13" t="n">
        <v>670000</v>
      </c>
      <c r="G495" s="14" t="n">
        <v>0.65</v>
      </c>
      <c r="H495" s="14" t="n">
        <v>1.15</v>
      </c>
      <c r="I495" s="14" t="n">
        <v>0.9194</v>
      </c>
      <c r="J495" s="14" t="n">
        <v>0.53</v>
      </c>
      <c r="K495" s="13">
        <f>ROUND(F495/100*G495*H495*I495/J495,2)</f>
        <v/>
      </c>
      <c r="L495" s="13" t="n">
        <v>8687.9</v>
      </c>
      <c r="M495" s="13">
        <f>L495-K495</f>
        <v/>
      </c>
      <c r="N495" s="3" t="inlineStr">
        <is>
          <t>decline</t>
        </is>
      </c>
      <c r="O495" s="3" t="inlineStr">
        <is>
          <t>indicative</t>
        </is>
      </c>
    </row>
    <row r="496">
      <c r="A496" s="15" t="inlineStr">
        <is>
          <t>2025-11-02</t>
        </is>
      </c>
      <c r="B496" s="15" t="inlineStr">
        <is>
          <t>0bb399d9-becd-502d-ac1a-a84d0b1f229f</t>
        </is>
      </c>
      <c r="C496" s="15" t="inlineStr">
        <is>
          <t>TX</t>
        </is>
      </c>
      <c r="D496" s="15" t="inlineStr">
        <is>
          <t>2016 Aston Martin DB12</t>
        </is>
      </c>
      <c r="E496" s="15" t="inlineStr">
        <is>
          <t>01 Luxury Sedan/SUV</t>
        </is>
      </c>
      <c r="F496" s="16" t="n">
        <v>710000</v>
      </c>
      <c r="G496" s="17" t="n">
        <v>0.65</v>
      </c>
      <c r="H496" s="17" t="n">
        <v>1.15</v>
      </c>
      <c r="I496" s="17" t="n">
        <v>0.9194</v>
      </c>
      <c r="J496" s="17" t="n">
        <v>0.53</v>
      </c>
      <c r="K496" s="16">
        <f>ROUND(F496/100*G496*H496*I496/J496,2)</f>
        <v/>
      </c>
      <c r="L496" s="16" t="n">
        <v>9206.58</v>
      </c>
      <c r="M496" s="16">
        <f>L496-K496</f>
        <v/>
      </c>
      <c r="N496" s="15" t="inlineStr">
        <is>
          <t>bind</t>
        </is>
      </c>
      <c r="O496" s="15" t="inlineStr">
        <is>
          <t>bound</t>
        </is>
      </c>
    </row>
    <row r="497">
      <c r="A497" s="3" t="inlineStr">
        <is>
          <t>2025-11-30</t>
        </is>
      </c>
      <c r="B497" s="3" t="inlineStr">
        <is>
          <t>07806216-81ad-58e4-b09b-81fc25c548a5</t>
        </is>
      </c>
      <c r="C497" s="3" t="inlineStr">
        <is>
          <t>NJ</t>
        </is>
      </c>
      <c r="D497" s="3" t="inlineStr">
        <is>
          <t>1997 Porsche 911 Turbo S</t>
        </is>
      </c>
      <c r="E497" s="3" t="inlineStr">
        <is>
          <t>01 Luxury Sedan/SUV</t>
        </is>
      </c>
      <c r="F497" s="13" t="n">
        <v>195000</v>
      </c>
      <c r="G497" s="14" t="n">
        <v>0.92</v>
      </c>
      <c r="H497" s="14" t="n">
        <v>0.91</v>
      </c>
      <c r="I497" s="14" t="n">
        <v>0.9194</v>
      </c>
      <c r="J497" s="14" t="n">
        <v>0.53</v>
      </c>
      <c r="K497" s="13">
        <f>ROUND(F497/100*G497*H497*I497/J497,2)</f>
        <v/>
      </c>
      <c r="L497" s="13" t="n">
        <v>2831.99</v>
      </c>
      <c r="M497" s="13">
        <f>L497-K497</f>
        <v/>
      </c>
      <c r="N497" s="3" t="inlineStr">
        <is>
          <t>bind</t>
        </is>
      </c>
      <c r="O497" s="3" t="inlineStr">
        <is>
          <t>bound</t>
        </is>
      </c>
    </row>
    <row r="498">
      <c r="A498" s="15" t="inlineStr">
        <is>
          <t>2025-11-20</t>
        </is>
      </c>
      <c r="B498" s="15" t="inlineStr">
        <is>
          <t>579e48d0-0454-5093-9441-81025736b8ae</t>
        </is>
      </c>
      <c r="C498" s="15" t="inlineStr">
        <is>
          <t>OK</t>
        </is>
      </c>
      <c r="D498" s="15" t="inlineStr">
        <is>
          <t>1991 Bentley Continental GT</t>
        </is>
      </c>
      <c r="E498" s="15" t="inlineStr">
        <is>
          <t>01 Luxury Sedan/SUV</t>
        </is>
      </c>
      <c r="F498" s="16" t="n">
        <v>230000</v>
      </c>
      <c r="G498" s="17" t="n">
        <v>0.92</v>
      </c>
      <c r="H498" s="17" t="n">
        <v>1.26</v>
      </c>
      <c r="I498" s="17" t="n">
        <v>0.9194</v>
      </c>
      <c r="J498" s="17" t="n">
        <v>0.53</v>
      </c>
      <c r="K498" s="16">
        <f>ROUND(F498/100*G498*H498*I498/J498,2)</f>
        <v/>
      </c>
      <c r="L498" s="16" t="n">
        <v>4625.03</v>
      </c>
      <c r="M498" s="16">
        <f>L498-K498</f>
        <v/>
      </c>
      <c r="N498" s="15" t="inlineStr">
        <is>
          <t>bind</t>
        </is>
      </c>
      <c r="O498" s="15" t="inlineStr">
        <is>
          <t>bound</t>
        </is>
      </c>
    </row>
    <row r="499">
      <c r="A499" s="3" t="inlineStr">
        <is>
          <t>2025-11-13</t>
        </is>
      </c>
      <c r="B499" s="3" t="inlineStr">
        <is>
          <t>e1355b0a-f7bf-5dda-8eed-b77391afa92c</t>
        </is>
      </c>
      <c r="C499" s="3" t="inlineStr">
        <is>
          <t>HI</t>
        </is>
      </c>
      <c r="D499" s="3" t="inlineStr">
        <is>
          <t>1957 Maserati GranTurismo</t>
        </is>
      </c>
      <c r="E499" s="3" t="inlineStr">
        <is>
          <t>01 Luxury Sedan/SUV</t>
        </is>
      </c>
      <c r="F499" s="13" t="n">
        <v>555000</v>
      </c>
      <c r="G499" s="14" t="n">
        <v>0.65</v>
      </c>
      <c r="H499" s="14" t="n">
        <v>1.3</v>
      </c>
      <c r="I499" s="14" t="n">
        <v>0.9194</v>
      </c>
      <c r="J499" s="14" t="n">
        <v>0.53</v>
      </c>
      <c r="K499" s="13">
        <f>ROUND(F499/100*G499*H499*I499/J499,2)</f>
        <v/>
      </c>
      <c r="L499" s="13" t="n">
        <v>8135.38</v>
      </c>
      <c r="M499" s="13">
        <f>L499-K499</f>
        <v/>
      </c>
      <c r="N499" s="3" t="inlineStr">
        <is>
          <t>bind</t>
        </is>
      </c>
      <c r="O499" s="3" t="inlineStr">
        <is>
          <t>bound</t>
        </is>
      </c>
    </row>
    <row r="500">
      <c r="A500" s="15" t="inlineStr">
        <is>
          <t>2025-11-05</t>
        </is>
      </c>
      <c r="B500" s="15" t="inlineStr">
        <is>
          <t>526cc3be-5252-533c-8958-cb1a8528b719</t>
        </is>
      </c>
      <c r="C500" s="15" t="inlineStr">
        <is>
          <t>FL</t>
        </is>
      </c>
      <c r="D500" s="15" t="inlineStr">
        <is>
          <t>2001 Porsche 911 Turbo S</t>
        </is>
      </c>
      <c r="E500" s="15" t="inlineStr">
        <is>
          <t>01 Luxury Sedan/SUV</t>
        </is>
      </c>
      <c r="F500" s="16" t="n">
        <v>860000</v>
      </c>
      <c r="G500" s="17" t="n">
        <v>0.65</v>
      </c>
      <c r="H500" s="17" t="n">
        <v>1.42</v>
      </c>
      <c r="I500" s="17" t="n">
        <v>0.9194</v>
      </c>
      <c r="J500" s="17" t="n">
        <v>0.53</v>
      </c>
      <c r="K500" s="16">
        <f>ROUND(F500/100*G500*H500*I500/J500,2)</f>
        <v/>
      </c>
      <c r="L500" s="16" t="n">
        <v>13769.84</v>
      </c>
      <c r="M500" s="16">
        <f>L500-K500</f>
        <v/>
      </c>
      <c r="N500" s="15" t="inlineStr">
        <is>
          <t>decline</t>
        </is>
      </c>
      <c r="O500" s="15" t="inlineStr">
        <is>
          <t>indicative</t>
        </is>
      </c>
    </row>
    <row r="501">
      <c r="A501" s="3" t="inlineStr">
        <is>
          <t>2025-11-09</t>
        </is>
      </c>
      <c r="B501" s="3" t="inlineStr">
        <is>
          <t>c7900541-1604-50f0-afba-038c20bd2356</t>
        </is>
      </c>
      <c r="C501" s="3" t="inlineStr">
        <is>
          <t>ND</t>
        </is>
      </c>
      <c r="D501" s="3" t="inlineStr">
        <is>
          <t>1981 Porsche 911 Turbo S</t>
        </is>
      </c>
      <c r="E501" s="3" t="inlineStr">
        <is>
          <t>01 Luxury Sedan/SUV</t>
        </is>
      </c>
      <c r="F501" s="13" t="n">
        <v>470000</v>
      </c>
      <c r="G501" s="14" t="n">
        <v>0.75</v>
      </c>
      <c r="H501" s="14" t="n">
        <v>1.02</v>
      </c>
      <c r="I501" s="14" t="n">
        <v>0.9194</v>
      </c>
      <c r="J501" s="14" t="n">
        <v>0.53</v>
      </c>
      <c r="K501" s="13">
        <f>ROUND(F501/100*G501*H501*I501/J501,2)</f>
        <v/>
      </c>
      <c r="L501" s="13" t="n">
        <v>6237.17</v>
      </c>
      <c r="M501" s="13">
        <f>L501-K501</f>
        <v/>
      </c>
      <c r="N501" s="3" t="inlineStr">
        <is>
          <t>bind</t>
        </is>
      </c>
      <c r="O501" s="3" t="inlineStr">
        <is>
          <t>bound</t>
        </is>
      </c>
    </row>
    <row r="502">
      <c r="A502" s="15" t="inlineStr">
        <is>
          <t>2025-11-13</t>
        </is>
      </c>
      <c r="B502" s="15" t="inlineStr">
        <is>
          <t>896cec74-052f-5fa4-982e-ea7727fcf012</t>
        </is>
      </c>
      <c r="C502" s="15" t="inlineStr">
        <is>
          <t>LA</t>
        </is>
      </c>
      <c r="D502" s="15" t="inlineStr">
        <is>
          <t>2017 Aston Martin DB5</t>
        </is>
      </c>
      <c r="E502" s="15" t="inlineStr">
        <is>
          <t>07 Post-War Classic (1946-1972)</t>
        </is>
      </c>
      <c r="F502" s="16" t="n">
        <v>450000</v>
      </c>
      <c r="G502" s="17" t="n">
        <v>0.48</v>
      </c>
      <c r="H502" s="17" t="n">
        <v>1.21</v>
      </c>
      <c r="I502" s="17" t="n">
        <v>0.9194</v>
      </c>
      <c r="J502" s="17" t="n">
        <v>0.53</v>
      </c>
      <c r="K502" s="16">
        <f>ROUND(F502/100*G502*H502*I502/J502,2)</f>
        <v/>
      </c>
      <c r="L502" s="16" t="n">
        <v>4533.86</v>
      </c>
      <c r="M502" s="16">
        <f>L502-K502</f>
        <v/>
      </c>
      <c r="N502" s="15" t="inlineStr">
        <is>
          <t>refer</t>
        </is>
      </c>
      <c r="O502" s="15" t="inlineStr">
        <is>
          <t>indicative</t>
        </is>
      </c>
    </row>
    <row r="503">
      <c r="A503" s="3" t="inlineStr">
        <is>
          <t>2025-11-16</t>
        </is>
      </c>
      <c r="B503" s="3" t="inlineStr">
        <is>
          <t>c0212d60-d492-5637-9ce2-869228c3da33</t>
        </is>
      </c>
      <c r="C503" s="3" t="inlineStr">
        <is>
          <t>LA</t>
        </is>
      </c>
      <c r="D503" s="3" t="inlineStr">
        <is>
          <t>2012 Bentley Continental GT</t>
        </is>
      </c>
      <c r="E503" s="3" t="inlineStr">
        <is>
          <t>01 Luxury Sedan/SUV</t>
        </is>
      </c>
      <c r="F503" s="13" t="n">
        <v>840000</v>
      </c>
      <c r="G503" s="14" t="n">
        <v>0.65</v>
      </c>
      <c r="H503" s="14" t="n">
        <v>1.21</v>
      </c>
      <c r="I503" s="14" t="n">
        <v>0.9194</v>
      </c>
      <c r="J503" s="14" t="n">
        <v>0.53</v>
      </c>
      <c r="K503" s="13">
        <f>ROUND(F503/100*G503*H503*I503/J503,2)</f>
        <v/>
      </c>
      <c r="L503" s="13" t="n">
        <v>11460.58</v>
      </c>
      <c r="M503" s="13">
        <f>L503-K503</f>
        <v/>
      </c>
      <c r="N503" s="3" t="inlineStr">
        <is>
          <t>decline</t>
        </is>
      </c>
      <c r="O503" s="3" t="inlineStr">
        <is>
          <t>indicative</t>
        </is>
      </c>
    </row>
    <row r="504">
      <c r="A504" s="15" t="inlineStr">
        <is>
          <t>2025-11-17</t>
        </is>
      </c>
      <c r="B504" s="15" t="inlineStr">
        <is>
          <t>f7d7c131-5dbf-563f-8633-9519b44897fb</t>
        </is>
      </c>
      <c r="C504" s="15" t="inlineStr">
        <is>
          <t>NY</t>
        </is>
      </c>
      <c r="D504" s="15" t="inlineStr">
        <is>
          <t>1980 Bugatti Type 57</t>
        </is>
      </c>
      <c r="E504" s="15" t="inlineStr">
        <is>
          <t>06 Vintage Pre-War (pre-1946)</t>
        </is>
      </c>
      <c r="F504" s="16" t="n">
        <v>415000</v>
      </c>
      <c r="G504" s="17" t="n">
        <v>0.42</v>
      </c>
      <c r="H504" s="17" t="n">
        <v>1.28</v>
      </c>
      <c r="I504" s="17" t="n">
        <v>0.9194</v>
      </c>
      <c r="J504" s="17" t="n">
        <v>0.53</v>
      </c>
      <c r="K504" s="16">
        <f>ROUND(F504/100*G504*H504*I504/J504,2)</f>
        <v/>
      </c>
      <c r="L504" s="16" t="n">
        <v>3870.22</v>
      </c>
      <c r="M504" s="16">
        <f>L504-K504</f>
        <v/>
      </c>
      <c r="N504" s="15" t="inlineStr">
        <is>
          <t>bind</t>
        </is>
      </c>
      <c r="O504" s="15" t="inlineStr">
        <is>
          <t>bound</t>
        </is>
      </c>
    </row>
    <row r="505">
      <c r="A505" s="3" t="inlineStr">
        <is>
          <t>2025-11-10</t>
        </is>
      </c>
      <c r="B505" s="3" t="inlineStr">
        <is>
          <t>f9ef86c7-eb9f-59ad-9d79-2dbe728ead95</t>
        </is>
      </c>
      <c r="C505" s="3" t="inlineStr">
        <is>
          <t>NY</t>
        </is>
      </c>
      <c r="D505" s="3" t="inlineStr">
        <is>
          <t>1965 Jaguar E-Type Series 1</t>
        </is>
      </c>
      <c r="E505" s="3" t="inlineStr">
        <is>
          <t>07 Post-War Classic (1946-1972)</t>
        </is>
      </c>
      <c r="F505" s="13" t="n">
        <v>515000</v>
      </c>
      <c r="G505" s="14" t="n">
        <v>0.43</v>
      </c>
      <c r="H505" s="14" t="n">
        <v>1.28</v>
      </c>
      <c r="I505" s="14" t="n">
        <v>0.9194</v>
      </c>
      <c r="J505" s="14" t="n">
        <v>0.53</v>
      </c>
      <c r="K505" s="13">
        <f>ROUND(F505/100*G505*H505*I505/J505,2)</f>
        <v/>
      </c>
      <c r="L505" s="13" t="n">
        <v>4917.16</v>
      </c>
      <c r="M505" s="13">
        <f>L505-K505</f>
        <v/>
      </c>
      <c r="N505" s="3" t="inlineStr">
        <is>
          <t>bind</t>
        </is>
      </c>
      <c r="O505" s="3" t="inlineStr">
        <is>
          <t>bound</t>
        </is>
      </c>
    </row>
    <row r="506">
      <c r="A506" s="15" t="inlineStr">
        <is>
          <t>2025-11-20</t>
        </is>
      </c>
      <c r="B506" s="15" t="inlineStr">
        <is>
          <t>b871c54a-1ae6-51ce-8d4a-ca34af220152</t>
        </is>
      </c>
      <c r="C506" s="15" t="inlineStr">
        <is>
          <t>IA</t>
        </is>
      </c>
      <c r="D506" s="15" t="inlineStr">
        <is>
          <t>1981 Mercedes-Benz AMG GT</t>
        </is>
      </c>
      <c r="E506" s="15" t="inlineStr">
        <is>
          <t>01 Luxury Sedan/SUV</t>
        </is>
      </c>
      <c r="F506" s="16" t="n">
        <v>715000</v>
      </c>
      <c r="G506" s="17" t="n">
        <v>0.65</v>
      </c>
      <c r="H506" s="17" t="n">
        <v>1.1</v>
      </c>
      <c r="I506" s="17" t="n">
        <v>0.9194</v>
      </c>
      <c r="J506" s="17" t="n">
        <v>0.53</v>
      </c>
      <c r="K506" s="16">
        <f>ROUND(F506/100*G506*H506*I506/J506,2)</f>
        <v/>
      </c>
      <c r="L506" s="16" t="n">
        <v>8868.299999999999</v>
      </c>
      <c r="M506" s="16">
        <f>L506-K506</f>
        <v/>
      </c>
      <c r="N506" s="15" t="inlineStr">
        <is>
          <t>bind</t>
        </is>
      </c>
      <c r="O506" s="15" t="inlineStr">
        <is>
          <t>bound</t>
        </is>
      </c>
    </row>
    <row r="507">
      <c r="A507" s="3" t="inlineStr">
        <is>
          <t>2025-11-12</t>
        </is>
      </c>
      <c r="B507" s="3" t="inlineStr">
        <is>
          <t>885e1407-7242-550e-bb94-c23e34b5b1dd</t>
        </is>
      </c>
      <c r="C507" s="3" t="inlineStr">
        <is>
          <t>CO</t>
        </is>
      </c>
      <c r="D507" s="3" t="inlineStr">
        <is>
          <t>1958 Ferrari 296 GTB</t>
        </is>
      </c>
      <c r="E507" s="3" t="inlineStr">
        <is>
          <t>03 Supercar</t>
        </is>
      </c>
      <c r="F507" s="13" t="n">
        <v>520000</v>
      </c>
      <c r="G507" s="14" t="n">
        <v>0.95</v>
      </c>
      <c r="H507" s="14" t="n">
        <v>1.1</v>
      </c>
      <c r="I507" s="14" t="n">
        <v>0.9194</v>
      </c>
      <c r="J507" s="14" t="n">
        <v>0.53</v>
      </c>
      <c r="K507" s="13">
        <f>ROUND(F507/100*G507*H507*I507/J507,2)</f>
        <v/>
      </c>
      <c r="L507" s="13" t="n">
        <v>9426.450000000001</v>
      </c>
      <c r="M507" s="13">
        <f>L507-K507</f>
        <v/>
      </c>
      <c r="N507" s="3" t="inlineStr">
        <is>
          <t>bind</t>
        </is>
      </c>
      <c r="O507" s="3" t="inlineStr">
        <is>
          <t>bound</t>
        </is>
      </c>
    </row>
    <row r="508">
      <c r="A508" s="15" t="inlineStr">
        <is>
          <t>2025-11-17</t>
        </is>
      </c>
      <c r="B508" s="15" t="inlineStr">
        <is>
          <t>caa0c3fe-cdff-5244-be83-3bf63247fa53</t>
        </is>
      </c>
      <c r="C508" s="15" t="inlineStr">
        <is>
          <t>CO</t>
        </is>
      </c>
      <c r="D508" s="15" t="inlineStr">
        <is>
          <t>2018 BMW M8 Competition</t>
        </is>
      </c>
      <c r="E508" s="15" t="inlineStr">
        <is>
          <t>01 Luxury Sedan/SUV</t>
        </is>
      </c>
      <c r="F508" s="16" t="n">
        <v>300000</v>
      </c>
      <c r="G508" s="17" t="n">
        <v>0.75</v>
      </c>
      <c r="H508" s="17" t="n">
        <v>1.1</v>
      </c>
      <c r="I508" s="17" t="n">
        <v>0.9194</v>
      </c>
      <c r="J508" s="17" t="n">
        <v>0.53</v>
      </c>
      <c r="K508" s="16">
        <f>ROUND(F508/100*G508*H508*I508/J508,2)</f>
        <v/>
      </c>
      <c r="L508" s="16" t="n">
        <v>4293.42</v>
      </c>
      <c r="M508" s="16">
        <f>L508-K508</f>
        <v/>
      </c>
      <c r="N508" s="15" t="inlineStr">
        <is>
          <t>bind</t>
        </is>
      </c>
      <c r="O508" s="15" t="inlineStr">
        <is>
          <t>bound</t>
        </is>
      </c>
    </row>
    <row r="509">
      <c r="A509" s="3" t="inlineStr">
        <is>
          <t>2025-11-28</t>
        </is>
      </c>
      <c r="B509" s="3" t="inlineStr">
        <is>
          <t>9c1992a1-d5bb-52f6-8314-fa1587c8e947</t>
        </is>
      </c>
      <c r="C509" s="3" t="inlineStr">
        <is>
          <t>CA</t>
        </is>
      </c>
      <c r="D509" s="3" t="inlineStr">
        <is>
          <t>2001 Ferrari 296 GTB</t>
        </is>
      </c>
      <c r="E509" s="3" t="inlineStr">
        <is>
          <t>03 Supercar</t>
        </is>
      </c>
      <c r="F509" s="13" t="n">
        <v>230000</v>
      </c>
      <c r="G509" s="14" t="n">
        <v>1.42</v>
      </c>
      <c r="H509" s="14" t="n">
        <v>1.35</v>
      </c>
      <c r="I509" s="14" t="n">
        <v>0.9194</v>
      </c>
      <c r="J509" s="14" t="n">
        <v>0.53</v>
      </c>
      <c r="K509" s="13">
        <f>ROUND(F509/100*G509*H509*I509/J509,2)</f>
        <v/>
      </c>
      <c r="L509" s="13" t="n">
        <v>7648.54</v>
      </c>
      <c r="M509" s="13">
        <f>L509-K509</f>
        <v/>
      </c>
      <c r="N509" s="3" t="inlineStr">
        <is>
          <t>refer</t>
        </is>
      </c>
      <c r="O509" s="3" t="inlineStr">
        <is>
          <t>indicative</t>
        </is>
      </c>
    </row>
    <row r="510">
      <c r="A510" s="15" t="inlineStr">
        <is>
          <t>2025-11-25</t>
        </is>
      </c>
      <c r="B510" s="15" t="inlineStr">
        <is>
          <t>aa95ab87-4172-5eb1-a4c1-d91c435b03a6</t>
        </is>
      </c>
      <c r="C510" s="15" t="inlineStr">
        <is>
          <t>CO</t>
        </is>
      </c>
      <c r="D510" s="15" t="inlineStr">
        <is>
          <t>1994 BMW M8 Competition</t>
        </is>
      </c>
      <c r="E510" s="15" t="inlineStr">
        <is>
          <t>01 Luxury Sedan/SUV</t>
        </is>
      </c>
      <c r="F510" s="16" t="n">
        <v>555000</v>
      </c>
      <c r="G510" s="17" t="n">
        <v>0.65</v>
      </c>
      <c r="H510" s="17" t="n">
        <v>1.1</v>
      </c>
      <c r="I510" s="17" t="n">
        <v>0.9194</v>
      </c>
      <c r="J510" s="17" t="n">
        <v>0.53</v>
      </c>
      <c r="K510" s="16">
        <f>ROUND(F510/100*G510*H510*I510/J510,2)</f>
        <v/>
      </c>
      <c r="L510" s="16" t="n">
        <v>6883.79</v>
      </c>
      <c r="M510" s="16">
        <f>L510-K510</f>
        <v/>
      </c>
      <c r="N510" s="15" t="inlineStr">
        <is>
          <t>decline</t>
        </is>
      </c>
      <c r="O510" s="15" t="inlineStr">
        <is>
          <t>indicative</t>
        </is>
      </c>
    </row>
    <row r="511">
      <c r="A511" s="3" t="inlineStr">
        <is>
          <t>2025-11-05</t>
        </is>
      </c>
      <c r="B511" s="3" t="inlineStr">
        <is>
          <t>cb0015ab-a4e6-5c16-8afe-7aa7d884b109</t>
        </is>
      </c>
      <c r="C511" s="3" t="inlineStr">
        <is>
          <t>IA</t>
        </is>
      </c>
      <c r="D511" s="3" t="inlineStr">
        <is>
          <t>1987 Jaguar E-Type Series 1</t>
        </is>
      </c>
      <c r="E511" s="3" t="inlineStr">
        <is>
          <t>07 Post-War Classic (1946-1972)</t>
        </is>
      </c>
      <c r="F511" s="13" t="n">
        <v>295000</v>
      </c>
      <c r="G511" s="14" t="n">
        <v>0.48</v>
      </c>
      <c r="H511" s="14" t="n">
        <v>1.1</v>
      </c>
      <c r="I511" s="14" t="n">
        <v>0.9194</v>
      </c>
      <c r="J511" s="14" t="n">
        <v>0.53</v>
      </c>
      <c r="K511" s="13">
        <f>ROUND(F511/100*G511*H511*I511/J511,2)</f>
        <v/>
      </c>
      <c r="L511" s="13" t="n">
        <v>2702</v>
      </c>
      <c r="M511" s="13">
        <f>L511-K511</f>
        <v/>
      </c>
      <c r="N511" s="3" t="inlineStr">
        <is>
          <t>bind</t>
        </is>
      </c>
      <c r="O511" s="3" t="inlineStr">
        <is>
          <t>bound</t>
        </is>
      </c>
    </row>
    <row r="512">
      <c r="A512" s="15" t="inlineStr">
        <is>
          <t>2025-11-22</t>
        </is>
      </c>
      <c r="B512" s="15" t="inlineStr">
        <is>
          <t>f270e043-8bc2-5099-815a-3d4b3e8f44ff</t>
        </is>
      </c>
      <c r="C512" s="15" t="inlineStr">
        <is>
          <t>TX</t>
        </is>
      </c>
      <c r="D512" s="15" t="inlineStr">
        <is>
          <t>2014 Aston Martin DB12</t>
        </is>
      </c>
      <c r="E512" s="15" t="inlineStr">
        <is>
          <t>01 Luxury Sedan/SUV</t>
        </is>
      </c>
      <c r="F512" s="16" t="n">
        <v>265000</v>
      </c>
      <c r="G512" s="17" t="n">
        <v>0.75</v>
      </c>
      <c r="H512" s="17" t="n">
        <v>1.15</v>
      </c>
      <c r="I512" s="17" t="n">
        <v>0.9194</v>
      </c>
      <c r="J512" s="17" t="n">
        <v>0.53</v>
      </c>
      <c r="K512" s="16">
        <f>ROUND(F512/100*G512*H512*I512/J512,2)</f>
        <v/>
      </c>
      <c r="L512" s="16" t="n">
        <v>3964.91</v>
      </c>
      <c r="M512" s="16">
        <f>L512-K512</f>
        <v/>
      </c>
      <c r="N512" s="15" t="inlineStr">
        <is>
          <t>bind</t>
        </is>
      </c>
      <c r="O512" s="15" t="inlineStr">
        <is>
          <t>bound</t>
        </is>
      </c>
    </row>
    <row r="513">
      <c r="A513" s="3" t="inlineStr">
        <is>
          <t>2025-11-13</t>
        </is>
      </c>
      <c r="B513" s="3" t="inlineStr">
        <is>
          <t>b2b849f5-fe23-5349-933e-fc938776341f</t>
        </is>
      </c>
      <c r="C513" s="3" t="inlineStr">
        <is>
          <t>DE</t>
        </is>
      </c>
      <c r="D513" s="3" t="inlineStr">
        <is>
          <t>1978 Mercedes-Benz AMG GT</t>
        </is>
      </c>
      <c r="E513" s="3" t="inlineStr">
        <is>
          <t>01 Luxury Sedan/SUV</t>
        </is>
      </c>
      <c r="F513" s="13" t="n">
        <v>540000</v>
      </c>
      <c r="G513" s="14" t="n">
        <v>0.65</v>
      </c>
      <c r="H513" s="14" t="n">
        <v>1.25</v>
      </c>
      <c r="I513" s="14" t="n">
        <v>0.9194</v>
      </c>
      <c r="J513" s="14" t="n">
        <v>0.53</v>
      </c>
      <c r="K513" s="13">
        <f>ROUND(F513/100*G513*H513*I513/J513,2)</f>
        <v/>
      </c>
      <c r="L513" s="13" t="n">
        <v>7611.07</v>
      </c>
      <c r="M513" s="13">
        <f>L513-K513</f>
        <v/>
      </c>
      <c r="N513" s="3" t="inlineStr">
        <is>
          <t>bind</t>
        </is>
      </c>
      <c r="O513" s="3" t="inlineStr">
        <is>
          <t>bound</t>
        </is>
      </c>
    </row>
    <row r="514">
      <c r="A514" s="15" t="inlineStr">
        <is>
          <t>2025-11-01</t>
        </is>
      </c>
      <c r="B514" s="15" t="inlineStr">
        <is>
          <t>9b178bf7-ce13-5f2e-981a-c1ebf5b3a72a</t>
        </is>
      </c>
      <c r="C514" s="15" t="inlineStr">
        <is>
          <t>HI</t>
        </is>
      </c>
      <c r="D514" s="15" t="inlineStr">
        <is>
          <t>2003 Ferrari 296 GTB</t>
        </is>
      </c>
      <c r="E514" s="15" t="inlineStr">
        <is>
          <t>03 Supercar</t>
        </is>
      </c>
      <c r="F514" s="16" t="n">
        <v>415000</v>
      </c>
      <c r="G514" s="17" t="n">
        <v>1.15</v>
      </c>
      <c r="H514" s="17" t="n">
        <v>1.3</v>
      </c>
      <c r="I514" s="17" t="n">
        <v>0.9194</v>
      </c>
      <c r="J514" s="17" t="n">
        <v>0.53</v>
      </c>
      <c r="K514" s="16">
        <f>ROUND(F514/100*G514*H514*I514/J514,2)</f>
        <v/>
      </c>
      <c r="L514" s="16" t="n">
        <v>10762.62</v>
      </c>
      <c r="M514" s="16">
        <f>L514-K514</f>
        <v/>
      </c>
      <c r="N514" s="15" t="inlineStr">
        <is>
          <t>refer</t>
        </is>
      </c>
      <c r="O514" s="15" t="inlineStr">
        <is>
          <t>indicative</t>
        </is>
      </c>
    </row>
    <row r="515">
      <c r="A515" s="3" t="inlineStr">
        <is>
          <t>2025-11-06</t>
        </is>
      </c>
      <c r="B515" s="3" t="inlineStr">
        <is>
          <t>51c34837-46c6-5869-b3eb-350f13b34505</t>
        </is>
      </c>
      <c r="C515" s="3" t="inlineStr">
        <is>
          <t>TX</t>
        </is>
      </c>
      <c r="D515" s="3" t="inlineStr">
        <is>
          <t>2022 Lamborghini Huracan EVO</t>
        </is>
      </c>
      <c r="E515" s="3" t="inlineStr">
        <is>
          <t>03 Supercar</t>
        </is>
      </c>
      <c r="F515" s="13" t="n">
        <v>720000</v>
      </c>
      <c r="G515" s="14" t="n">
        <v>0.95</v>
      </c>
      <c r="H515" s="14" t="n">
        <v>1.15</v>
      </c>
      <c r="I515" s="14" t="n">
        <v>0.9194</v>
      </c>
      <c r="J515" s="14" t="n">
        <v>0.53</v>
      </c>
      <c r="K515" s="13">
        <f>ROUND(F515/100*G515*H515*I515/J515,2)</f>
        <v/>
      </c>
      <c r="L515" s="13" t="n">
        <v>13645.28</v>
      </c>
      <c r="M515" s="13">
        <f>L515-K515</f>
        <v/>
      </c>
      <c r="N515" s="3" t="inlineStr">
        <is>
          <t>bind</t>
        </is>
      </c>
      <c r="O515" s="3" t="inlineStr">
        <is>
          <t>bound</t>
        </is>
      </c>
    </row>
    <row r="516">
      <c r="A516" s="15" t="inlineStr">
        <is>
          <t>2025-11-25</t>
        </is>
      </c>
      <c r="B516" s="15" t="inlineStr">
        <is>
          <t>bc4f5029-e7cb-5546-b5a8-e83402abd9e5</t>
        </is>
      </c>
      <c r="C516" s="15" t="inlineStr">
        <is>
          <t>NE</t>
        </is>
      </c>
      <c r="D516" s="15" t="inlineStr">
        <is>
          <t>2004 Porsche 911 Turbo S</t>
        </is>
      </c>
      <c r="E516" s="15" t="inlineStr">
        <is>
          <t>01 Luxury Sedan/SUV</t>
        </is>
      </c>
      <c r="F516" s="16" t="n">
        <v>925000</v>
      </c>
      <c r="G516" s="17" t="n">
        <v>0.65</v>
      </c>
      <c r="H516" s="17" t="n">
        <v>1.3</v>
      </c>
      <c r="I516" s="17" t="n">
        <v>0.9194</v>
      </c>
      <c r="J516" s="17" t="n">
        <v>0.53</v>
      </c>
      <c r="K516" s="16">
        <f>ROUND(F516/100*G516*H516*I516/J516,2)</f>
        <v/>
      </c>
      <c r="L516" s="16" t="n">
        <v>13558.98</v>
      </c>
      <c r="M516" s="16">
        <f>L516-K516</f>
        <v/>
      </c>
      <c r="N516" s="15" t="inlineStr">
        <is>
          <t>bind</t>
        </is>
      </c>
      <c r="O516" s="15" t="inlineStr">
        <is>
          <t>bound</t>
        </is>
      </c>
    </row>
    <row r="517">
      <c r="A517" s="3" t="inlineStr">
        <is>
          <t>2025-11-12</t>
        </is>
      </c>
      <c r="B517" s="3" t="inlineStr">
        <is>
          <t>6c32c132-9ddb-5197-8128-7115e5c2a147</t>
        </is>
      </c>
      <c r="C517" s="3" t="inlineStr">
        <is>
          <t>VA</t>
        </is>
      </c>
      <c r="D517" s="3" t="inlineStr">
        <is>
          <t>1972 Mercedes-Benz AMG GT</t>
        </is>
      </c>
      <c r="E517" s="3" t="inlineStr">
        <is>
          <t>01 Luxury Sedan/SUV</t>
        </is>
      </c>
      <c r="F517" s="13" t="n">
        <v>250000</v>
      </c>
      <c r="G517" s="14" t="n">
        <v>0.75</v>
      </c>
      <c r="H517" s="14" t="n">
        <v>1.09</v>
      </c>
      <c r="I517" s="14" t="n">
        <v>0.9194</v>
      </c>
      <c r="J517" s="14" t="n">
        <v>0.53</v>
      </c>
      <c r="K517" s="13">
        <f>ROUND(F517/100*G517*H517*I517/J517,2)</f>
        <v/>
      </c>
      <c r="L517" s="13" t="n">
        <v>3545.33</v>
      </c>
      <c r="M517" s="13">
        <f>L517-K517</f>
        <v/>
      </c>
      <c r="N517" s="3" t="inlineStr">
        <is>
          <t>decline</t>
        </is>
      </c>
      <c r="O517" s="3" t="inlineStr">
        <is>
          <t>indicative</t>
        </is>
      </c>
    </row>
    <row r="518">
      <c r="A518" s="15" t="inlineStr">
        <is>
          <t>2025-11-04</t>
        </is>
      </c>
      <c r="B518" s="15" t="inlineStr">
        <is>
          <t>d35d5499-2af6-564a-b55d-c767631633b5</t>
        </is>
      </c>
      <c r="C518" s="15" t="inlineStr">
        <is>
          <t>CA</t>
        </is>
      </c>
      <c r="D518" s="15" t="inlineStr">
        <is>
          <t>1983 Porsche 911 Turbo S</t>
        </is>
      </c>
      <c r="E518" s="15" t="inlineStr">
        <is>
          <t>01 Luxury Sedan/SUV</t>
        </is>
      </c>
      <c r="F518" s="16" t="n">
        <v>895000</v>
      </c>
      <c r="G518" s="17" t="n">
        <v>0.65</v>
      </c>
      <c r="H518" s="17" t="n">
        <v>1.35</v>
      </c>
      <c r="I518" s="17" t="n">
        <v>0.9194</v>
      </c>
      <c r="J518" s="17" t="n">
        <v>0.53</v>
      </c>
      <c r="K518" s="16">
        <f>ROUND(F518/100*G518*H518*I518/J518,2)</f>
        <v/>
      </c>
      <c r="L518" s="16" t="n">
        <v>13623.82</v>
      </c>
      <c r="M518" s="16">
        <f>L518-K518</f>
        <v/>
      </c>
      <c r="N518" s="15" t="inlineStr">
        <is>
          <t>bind</t>
        </is>
      </c>
      <c r="O518" s="15" t="inlineStr">
        <is>
          <t>bound</t>
        </is>
      </c>
    </row>
    <row r="519">
      <c r="A519" s="3" t="inlineStr">
        <is>
          <t>2025-11-29</t>
        </is>
      </c>
      <c r="B519" s="3" t="inlineStr">
        <is>
          <t>8eb5e1d9-bf3b-5254-a7e6-4ad1150846c9</t>
        </is>
      </c>
      <c r="C519" s="3" t="inlineStr">
        <is>
          <t>ME</t>
        </is>
      </c>
      <c r="D519" s="3" t="inlineStr">
        <is>
          <t>1995 Bentley 4.5 Litre</t>
        </is>
      </c>
      <c r="E519" s="3" t="inlineStr">
        <is>
          <t>06 Vintage Pre-War (pre-1946)</t>
        </is>
      </c>
      <c r="F519" s="13" t="n">
        <v>525000</v>
      </c>
      <c r="G519" s="14" t="n">
        <v>0.38</v>
      </c>
      <c r="H519" s="14" t="n">
        <v>1.08</v>
      </c>
      <c r="I519" s="14" t="n">
        <v>0.9194</v>
      </c>
      <c r="J519" s="14" t="n">
        <v>0.53</v>
      </c>
      <c r="K519" s="13">
        <f>ROUND(F519/100*G519*H519*I519/J519,2)</f>
        <v/>
      </c>
      <c r="L519" s="13" t="n">
        <v>3737.62</v>
      </c>
      <c r="M519" s="13">
        <f>L519-K519</f>
        <v/>
      </c>
      <c r="N519" s="3" t="inlineStr">
        <is>
          <t>bind</t>
        </is>
      </c>
      <c r="O519" s="3" t="inlineStr">
        <is>
          <t>bound</t>
        </is>
      </c>
    </row>
    <row r="520">
      <c r="A520" s="15" t="inlineStr">
        <is>
          <t>2025-11-24</t>
        </is>
      </c>
      <c r="B520" s="15" t="inlineStr">
        <is>
          <t>b86c7f55-834d-5613-a6d2-c5bc519d566d</t>
        </is>
      </c>
      <c r="C520" s="15" t="inlineStr">
        <is>
          <t>ID</t>
        </is>
      </c>
      <c r="D520" s="15" t="inlineStr">
        <is>
          <t>1967 Icon Derelict</t>
        </is>
      </c>
      <c r="E520" s="15" t="inlineStr">
        <is>
          <t>11 Restomod/Coachbuilt</t>
        </is>
      </c>
      <c r="F520" s="16" t="n">
        <v>560000</v>
      </c>
      <c r="G520" s="17" t="n">
        <v>0.78</v>
      </c>
      <c r="H520" s="17" t="n">
        <v>0.99</v>
      </c>
      <c r="I520" s="17" t="n">
        <v>0.9194</v>
      </c>
      <c r="J520" s="17" t="n">
        <v>0.53</v>
      </c>
      <c r="K520" s="16">
        <f>ROUND(F520/100*G520*H520*I520/J520,2)</f>
        <v/>
      </c>
      <c r="L520" s="16" t="n">
        <v>7501.47</v>
      </c>
      <c r="M520" s="16">
        <f>L520-K520</f>
        <v/>
      </c>
      <c r="N520" s="15" t="inlineStr">
        <is>
          <t>bind</t>
        </is>
      </c>
      <c r="O520" s="15" t="inlineStr">
        <is>
          <t>bound</t>
        </is>
      </c>
    </row>
    <row r="521">
      <c r="A521" s="3" t="inlineStr">
        <is>
          <t>2025-11-11</t>
        </is>
      </c>
      <c r="B521" s="3" t="inlineStr">
        <is>
          <t>732813bb-dfc2-507b-962a-cd223ae83422</t>
        </is>
      </c>
      <c r="C521" s="3" t="inlineStr">
        <is>
          <t>HI</t>
        </is>
      </c>
      <c r="D521" s="3" t="inlineStr">
        <is>
          <t>1992 Mercedes-Benz 280SL Pagoda</t>
        </is>
      </c>
      <c r="E521" s="3" t="inlineStr">
        <is>
          <t>07 Post-War Classic (1946-1972)</t>
        </is>
      </c>
      <c r="F521" s="13" t="n">
        <v>730000</v>
      </c>
      <c r="G521" s="14" t="n">
        <v>0.43</v>
      </c>
      <c r="H521" s="14" t="n">
        <v>1.3</v>
      </c>
      <c r="I521" s="14" t="n">
        <v>0.9194</v>
      </c>
      <c r="J521" s="14" t="n">
        <v>0.53</v>
      </c>
      <c r="K521" s="13">
        <f>ROUND(F521/100*G521*H521*I521/J521,2)</f>
        <v/>
      </c>
      <c r="L521" s="13" t="n">
        <v>7078.86</v>
      </c>
      <c r="M521" s="13">
        <f>L521-K521</f>
        <v/>
      </c>
      <c r="N521" s="3" t="inlineStr">
        <is>
          <t>bind</t>
        </is>
      </c>
      <c r="O521" s="3" t="inlineStr">
        <is>
          <t>bound</t>
        </is>
      </c>
    </row>
    <row r="522">
      <c r="A522" s="15" t="inlineStr">
        <is>
          <t>2025-11-21</t>
        </is>
      </c>
      <c r="B522" s="15" t="inlineStr">
        <is>
          <t>4e65664f-52c0-51f5-86cf-bdd65640f240</t>
        </is>
      </c>
      <c r="C522" s="15" t="inlineStr">
        <is>
          <t>UT</t>
        </is>
      </c>
      <c r="D522" s="15" t="inlineStr">
        <is>
          <t>1998 Ferrari 296 GTB</t>
        </is>
      </c>
      <c r="E522" s="15" t="inlineStr">
        <is>
          <t>03 Supercar</t>
        </is>
      </c>
      <c r="F522" s="16" t="n">
        <v>730000</v>
      </c>
      <c r="G522" s="17" t="n">
        <v>0.95</v>
      </c>
      <c r="H522" s="17" t="n">
        <v>1.35</v>
      </c>
      <c r="I522" s="17" t="n">
        <v>0.9194</v>
      </c>
      <c r="J522" s="17" t="n">
        <v>0.53</v>
      </c>
      <c r="K522" s="16">
        <f>ROUND(F522/100*G522*H522*I522/J522,2)</f>
        <v/>
      </c>
      <c r="L522" s="16" t="n">
        <v>16240.85</v>
      </c>
      <c r="M522" s="16">
        <f>L522-K522</f>
        <v/>
      </c>
      <c r="N522" s="15" t="inlineStr">
        <is>
          <t>bind</t>
        </is>
      </c>
      <c r="O522" s="15" t="inlineStr">
        <is>
          <t>bound</t>
        </is>
      </c>
    </row>
    <row r="523">
      <c r="A523" s="3" t="inlineStr">
        <is>
          <t>2025-11-17</t>
        </is>
      </c>
      <c r="B523" s="3" t="inlineStr">
        <is>
          <t>a095eaf2-314b-591f-a3d3-a9eee2659d55</t>
        </is>
      </c>
      <c r="C523" s="3" t="inlineStr">
        <is>
          <t>OH</t>
        </is>
      </c>
      <c r="D523" s="3" t="inlineStr">
        <is>
          <t>1956 Aston Martin DB5</t>
        </is>
      </c>
      <c r="E523" s="3" t="inlineStr">
        <is>
          <t>07 Post-War Classic (1946-1972)</t>
        </is>
      </c>
      <c r="F523" s="13" t="n">
        <v>705000</v>
      </c>
      <c r="G523" s="14" t="n">
        <v>0.43</v>
      </c>
      <c r="H523" s="14" t="n">
        <v>1.39</v>
      </c>
      <c r="I523" s="14" t="n">
        <v>0.9194</v>
      </c>
      <c r="J523" s="14" t="n">
        <v>0.53</v>
      </c>
      <c r="K523" s="13">
        <f>ROUND(F523/100*G523*H523*I523/J523,2)</f>
        <v/>
      </c>
      <c r="L523" s="13" t="n">
        <v>7309.73</v>
      </c>
      <c r="M523" s="13">
        <f>L523-K523</f>
        <v/>
      </c>
      <c r="N523" s="3" t="inlineStr">
        <is>
          <t>decline</t>
        </is>
      </c>
      <c r="O523" s="3" t="inlineStr">
        <is>
          <t>indicative</t>
        </is>
      </c>
    </row>
    <row r="524">
      <c r="A524" s="15" t="inlineStr">
        <is>
          <t>2025-11-25</t>
        </is>
      </c>
      <c r="B524" s="15" t="inlineStr">
        <is>
          <t>346f1ac3-5b5e-5a05-baf7-8aff8be3df03</t>
        </is>
      </c>
      <c r="C524" s="15" t="inlineStr">
        <is>
          <t>VT</t>
        </is>
      </c>
      <c r="D524" s="15" t="inlineStr">
        <is>
          <t>2011 Ferrari 296 GTB</t>
        </is>
      </c>
      <c r="E524" s="15" t="inlineStr">
        <is>
          <t>03 Supercar</t>
        </is>
      </c>
      <c r="F524" s="16" t="n">
        <v>540000</v>
      </c>
      <c r="G524" s="17" t="n">
        <v>0.95</v>
      </c>
      <c r="H524" s="17" t="n">
        <v>1.22</v>
      </c>
      <c r="I524" s="17" t="n">
        <v>0.9194</v>
      </c>
      <c r="J524" s="17" t="n">
        <v>0.53</v>
      </c>
      <c r="K524" s="16">
        <f>ROUND(F524/100*G524*H524*I524/J524,2)</f>
        <v/>
      </c>
      <c r="L524" s="16" t="n">
        <v>10856.9</v>
      </c>
      <c r="M524" s="16">
        <f>L524-K524</f>
        <v/>
      </c>
      <c r="N524" s="15" t="inlineStr">
        <is>
          <t>decline</t>
        </is>
      </c>
      <c r="O524" s="15" t="inlineStr">
        <is>
          <t>indicative</t>
        </is>
      </c>
    </row>
    <row r="525">
      <c r="A525" s="3" t="inlineStr">
        <is>
          <t>2025-11-14</t>
        </is>
      </c>
      <c r="B525" s="3" t="inlineStr">
        <is>
          <t>3d800675-bdc0-5e8e-b05e-fc76fb42ec14</t>
        </is>
      </c>
      <c r="C525" s="3" t="inlineStr">
        <is>
          <t>NC</t>
        </is>
      </c>
      <c r="D525" s="3" t="inlineStr">
        <is>
          <t>2014 Porsche 911 Turbo S</t>
        </is>
      </c>
      <c r="E525" s="3" t="inlineStr">
        <is>
          <t>01 Luxury Sedan/SUV</t>
        </is>
      </c>
      <c r="F525" s="13" t="n">
        <v>245000</v>
      </c>
      <c r="G525" s="14" t="n">
        <v>0.92</v>
      </c>
      <c r="H525" s="14" t="n">
        <v>1.15</v>
      </c>
      <c r="I525" s="14" t="n">
        <v>0.9194</v>
      </c>
      <c r="J525" s="14" t="n">
        <v>0.53</v>
      </c>
      <c r="K525" s="13">
        <f>ROUND(F525/100*G525*H525*I525/J525,2)</f>
        <v/>
      </c>
      <c r="L525" s="13" t="n">
        <v>4496.56</v>
      </c>
      <c r="M525" s="13">
        <f>L525-K525</f>
        <v/>
      </c>
      <c r="N525" s="3" t="inlineStr">
        <is>
          <t>bind</t>
        </is>
      </c>
      <c r="O525" s="3" t="inlineStr">
        <is>
          <t>bound</t>
        </is>
      </c>
    </row>
    <row r="526">
      <c r="A526" s="15" t="inlineStr">
        <is>
          <t>2025-11-15</t>
        </is>
      </c>
      <c r="B526" s="15" t="inlineStr">
        <is>
          <t>33f21414-ab42-52dc-a27a-5b605de06341</t>
        </is>
      </c>
      <c r="C526" s="15" t="inlineStr">
        <is>
          <t>CA</t>
        </is>
      </c>
      <c r="D526" s="15" t="inlineStr">
        <is>
          <t>2016 Maserati GranTurismo</t>
        </is>
      </c>
      <c r="E526" s="15" t="inlineStr">
        <is>
          <t>01 Luxury Sedan/SUV</t>
        </is>
      </c>
      <c r="F526" s="16" t="n">
        <v>330000</v>
      </c>
      <c r="G526" s="17" t="n">
        <v>0.75</v>
      </c>
      <c r="H526" s="17" t="n">
        <v>1.35</v>
      </c>
      <c r="I526" s="17" t="n">
        <v>0.9194</v>
      </c>
      <c r="J526" s="17" t="n">
        <v>0.53</v>
      </c>
      <c r="K526" s="16">
        <f>ROUND(F526/100*G526*H526*I526/J526,2)</f>
        <v/>
      </c>
      <c r="L526" s="16" t="n">
        <v>5796.13</v>
      </c>
      <c r="M526" s="16">
        <f>L526-K526</f>
        <v/>
      </c>
      <c r="N526" s="15" t="inlineStr">
        <is>
          <t>bind</t>
        </is>
      </c>
      <c r="O526" s="15" t="inlineStr">
        <is>
          <t>bound</t>
        </is>
      </c>
    </row>
    <row r="527">
      <c r="A527" s="3" t="inlineStr">
        <is>
          <t>2025-11-01</t>
        </is>
      </c>
      <c r="B527" s="3" t="inlineStr">
        <is>
          <t>40f52772-bf0b-5bf4-9270-285ac3556467</t>
        </is>
      </c>
      <c r="C527" s="3" t="inlineStr">
        <is>
          <t>NV</t>
        </is>
      </c>
      <c r="D527" s="3" t="inlineStr">
        <is>
          <t>2023 Aston Martin DB12</t>
        </is>
      </c>
      <c r="E527" s="3" t="inlineStr">
        <is>
          <t>01 Luxury Sedan/SUV</t>
        </is>
      </c>
      <c r="F527" s="13" t="n">
        <v>600000</v>
      </c>
      <c r="G527" s="14" t="n">
        <v>0.65</v>
      </c>
      <c r="H527" s="14" t="n">
        <v>1.17</v>
      </c>
      <c r="I527" s="14" t="n">
        <v>0.9194</v>
      </c>
      <c r="J527" s="14" t="n">
        <v>0.53</v>
      </c>
      <c r="K527" s="13">
        <f>ROUND(F527/100*G527*H527*I527/J527,2)</f>
        <v/>
      </c>
      <c r="L527" s="13" t="n">
        <v>7915.51</v>
      </c>
      <c r="M527" s="13">
        <f>L527-K527</f>
        <v/>
      </c>
      <c r="N527" s="3" t="inlineStr">
        <is>
          <t>refer</t>
        </is>
      </c>
      <c r="O527" s="3" t="inlineStr">
        <is>
          <t>indicative</t>
        </is>
      </c>
    </row>
    <row r="528">
      <c r="A528" s="15" t="inlineStr">
        <is>
          <t>2025-11-25</t>
        </is>
      </c>
      <c r="B528" s="15" t="inlineStr">
        <is>
          <t>e1211b01-349c-5b88-a9b1-8a51a13a7056</t>
        </is>
      </c>
      <c r="C528" s="15" t="inlineStr">
        <is>
          <t>MS</t>
        </is>
      </c>
      <c r="D528" s="15" t="inlineStr">
        <is>
          <t>1993 Mercedes-Benz AMG GT</t>
        </is>
      </c>
      <c r="E528" s="15" t="inlineStr">
        <is>
          <t>01 Luxury Sedan/SUV</t>
        </is>
      </c>
      <c r="F528" s="16" t="n">
        <v>485000</v>
      </c>
      <c r="G528" s="17" t="n">
        <v>0.75</v>
      </c>
      <c r="H528" s="17" t="n">
        <v>1.19</v>
      </c>
      <c r="I528" s="17" t="n">
        <v>0.9194</v>
      </c>
      <c r="J528" s="17" t="n">
        <v>0.53</v>
      </c>
      <c r="K528" s="16">
        <f>ROUND(F528/100*G528*H528*I528/J528,2)</f>
        <v/>
      </c>
      <c r="L528" s="16" t="n">
        <v>7508.94</v>
      </c>
      <c r="M528" s="16">
        <f>L528-K528</f>
        <v/>
      </c>
      <c r="N528" s="15" t="inlineStr">
        <is>
          <t>refer</t>
        </is>
      </c>
      <c r="O528" s="15" t="inlineStr">
        <is>
          <t>indicative</t>
        </is>
      </c>
    </row>
    <row r="529">
      <c r="A529" s="3" t="inlineStr">
        <is>
          <t>2025-11-04</t>
        </is>
      </c>
      <c r="B529" s="3" t="inlineStr">
        <is>
          <t>ff0176a8-8578-5c19-92d5-de2d2a4499a4</t>
        </is>
      </c>
      <c r="C529" s="3" t="inlineStr">
        <is>
          <t>CT</t>
        </is>
      </c>
      <c r="D529" s="3" t="inlineStr">
        <is>
          <t>2004 McLaren 750S</t>
        </is>
      </c>
      <c r="E529" s="3" t="inlineStr">
        <is>
          <t>03 Supercar</t>
        </is>
      </c>
      <c r="F529" s="13" t="n">
        <v>1040000</v>
      </c>
      <c r="G529" s="14" t="n">
        <v>0.8</v>
      </c>
      <c r="H529" s="14" t="n">
        <v>1.12</v>
      </c>
      <c r="I529" s="14" t="n">
        <v>0.9194</v>
      </c>
      <c r="J529" s="14" t="n">
        <v>0.53</v>
      </c>
      <c r="K529" s="13">
        <f>ROUND(F529/100*G529*H529*I529/J529,2)</f>
        <v/>
      </c>
      <c r="L529" s="13" t="n">
        <v>16164.79</v>
      </c>
      <c r="M529" s="13">
        <f>L529-K529</f>
        <v/>
      </c>
      <c r="N529" s="3" t="inlineStr">
        <is>
          <t>bind</t>
        </is>
      </c>
      <c r="O529" s="3" t="inlineStr">
        <is>
          <t>bound</t>
        </is>
      </c>
    </row>
    <row r="530">
      <c r="A530" s="15" t="inlineStr">
        <is>
          <t>2025-11-27</t>
        </is>
      </c>
      <c r="B530" s="15" t="inlineStr">
        <is>
          <t>49d5b3d0-cd8d-5388-835b-ae6332830b97</t>
        </is>
      </c>
      <c r="C530" s="15" t="inlineStr">
        <is>
          <t>NJ</t>
        </is>
      </c>
      <c r="D530" s="15" t="inlineStr">
        <is>
          <t>2011 Porsche 911 Turbo S</t>
        </is>
      </c>
      <c r="E530" s="15" t="inlineStr">
        <is>
          <t>01 Luxury Sedan/SUV</t>
        </is>
      </c>
      <c r="F530" s="16" t="n">
        <v>360000</v>
      </c>
      <c r="G530" s="17" t="n">
        <v>0.75</v>
      </c>
      <c r="H530" s="17" t="n">
        <v>0.91</v>
      </c>
      <c r="I530" s="17" t="n">
        <v>0.9194</v>
      </c>
      <c r="J530" s="17" t="n">
        <v>0.53</v>
      </c>
      <c r="K530" s="16">
        <f>ROUND(F530/100*G530*H530*I530/J530,2)</f>
        <v/>
      </c>
      <c r="L530" s="16" t="n">
        <v>4262.2</v>
      </c>
      <c r="M530" s="16">
        <f>L530-K530</f>
        <v/>
      </c>
      <c r="N530" s="15" t="inlineStr">
        <is>
          <t>bind</t>
        </is>
      </c>
      <c r="O530" s="15" t="inlineStr">
        <is>
          <t>bound</t>
        </is>
      </c>
    </row>
    <row r="531">
      <c r="A531" s="3" t="inlineStr">
        <is>
          <t>2025-11-11</t>
        </is>
      </c>
      <c r="B531" s="3" t="inlineStr">
        <is>
          <t>cc0eea18-b5b5-59ad-9f4b-db49578866ec</t>
        </is>
      </c>
      <c r="C531" s="3" t="inlineStr">
        <is>
          <t>IL</t>
        </is>
      </c>
      <c r="D531" s="3" t="inlineStr">
        <is>
          <t>2002 Lamborghini Huracan EVO</t>
        </is>
      </c>
      <c r="E531" s="3" t="inlineStr">
        <is>
          <t>03 Supercar</t>
        </is>
      </c>
      <c r="F531" s="13" t="n">
        <v>305000</v>
      </c>
      <c r="G531" s="14" t="n">
        <v>1.15</v>
      </c>
      <c r="H531" s="14" t="n">
        <v>1.36</v>
      </c>
      <c r="I531" s="14" t="n">
        <v>0.9194</v>
      </c>
      <c r="J531" s="14" t="n">
        <v>0.53</v>
      </c>
      <c r="K531" s="13">
        <f>ROUND(F531/100*G531*H531*I531/J531,2)</f>
        <v/>
      </c>
      <c r="L531" s="13" t="n">
        <v>8274.950000000001</v>
      </c>
      <c r="M531" s="13">
        <f>L531-K531</f>
        <v/>
      </c>
      <c r="N531" s="3" t="inlineStr">
        <is>
          <t>bind</t>
        </is>
      </c>
      <c r="O531" s="3" t="inlineStr">
        <is>
          <t>bound</t>
        </is>
      </c>
    </row>
    <row r="532">
      <c r="A532" s="15" t="inlineStr">
        <is>
          <t>2025-11-27</t>
        </is>
      </c>
      <c r="B532" s="15" t="inlineStr">
        <is>
          <t>27190c56-ee86-580c-a7f5-7bd0141db0e3</t>
        </is>
      </c>
      <c r="C532" s="15" t="inlineStr">
        <is>
          <t>OR</t>
        </is>
      </c>
      <c r="D532" s="15" t="inlineStr">
        <is>
          <t>2007 Porsche 911 Turbo S</t>
        </is>
      </c>
      <c r="E532" s="15" t="inlineStr">
        <is>
          <t>01 Luxury Sedan/SUV</t>
        </is>
      </c>
      <c r="F532" s="16" t="n">
        <v>1120000</v>
      </c>
      <c r="G532" s="17" t="n">
        <v>0.55</v>
      </c>
      <c r="H532" s="17" t="n">
        <v>1.13</v>
      </c>
      <c r="I532" s="17" t="n">
        <v>0.9194</v>
      </c>
      <c r="J532" s="17" t="n">
        <v>0.53</v>
      </c>
      <c r="K532" s="16">
        <f>ROUND(F532/100*G532*H532*I532/J532,2)</f>
        <v/>
      </c>
      <c r="L532" s="16" t="n">
        <v>12075.01</v>
      </c>
      <c r="M532" s="16">
        <f>L532-K532</f>
        <v/>
      </c>
      <c r="N532" s="15" t="inlineStr">
        <is>
          <t>bind</t>
        </is>
      </c>
      <c r="O532" s="15" t="inlineStr">
        <is>
          <t>bound</t>
        </is>
      </c>
    </row>
    <row r="533">
      <c r="A533" s="3" t="inlineStr">
        <is>
          <t>2025-11-29</t>
        </is>
      </c>
      <c r="B533" s="3" t="inlineStr">
        <is>
          <t>9c306332-c29e-572a-9035-442a47309357</t>
        </is>
      </c>
      <c r="C533" s="3" t="inlineStr">
        <is>
          <t>WV</t>
        </is>
      </c>
      <c r="D533" s="3" t="inlineStr">
        <is>
          <t>1984 Mercedes-Benz AMG GT</t>
        </is>
      </c>
      <c r="E533" s="3" t="inlineStr">
        <is>
          <t>01 Luxury Sedan/SUV</t>
        </is>
      </c>
      <c r="F533" s="13" t="n">
        <v>895000</v>
      </c>
      <c r="G533" s="14" t="n">
        <v>0.65</v>
      </c>
      <c r="H533" s="14" t="n">
        <v>1.33</v>
      </c>
      <c r="I533" s="14" t="n">
        <v>0.9194</v>
      </c>
      <c r="J533" s="14" t="n">
        <v>0.53</v>
      </c>
      <c r="K533" s="13">
        <f>ROUND(F533/100*G533*H533*I533/J533,2)</f>
        <v/>
      </c>
      <c r="L533" s="13" t="n">
        <v>13421.98</v>
      </c>
      <c r="M533" s="13">
        <f>L533-K533</f>
        <v/>
      </c>
      <c r="N533" s="3" t="inlineStr">
        <is>
          <t>bind</t>
        </is>
      </c>
      <c r="O533" s="3" t="inlineStr">
        <is>
          <t>bound</t>
        </is>
      </c>
    </row>
    <row r="534">
      <c r="A534" s="15" t="inlineStr">
        <is>
          <t>2025-11-17</t>
        </is>
      </c>
      <c r="B534" s="15" t="inlineStr">
        <is>
          <t>6332bc12-5ad0-5baa-a450-56abed1cef6d</t>
        </is>
      </c>
      <c r="C534" s="15" t="inlineStr">
        <is>
          <t>MI</t>
        </is>
      </c>
      <c r="D534" s="15" t="inlineStr">
        <is>
          <t>1963 Mercedes-Benz AMG GT</t>
        </is>
      </c>
      <c r="E534" s="15" t="inlineStr">
        <is>
          <t>01 Luxury Sedan/SUV</t>
        </is>
      </c>
      <c r="F534" s="16" t="n">
        <v>175000</v>
      </c>
      <c r="G534" s="17" t="n">
        <v>0.92</v>
      </c>
      <c r="H534" s="17" t="n">
        <v>1.55</v>
      </c>
      <c r="I534" s="17" t="n">
        <v>0.9194</v>
      </c>
      <c r="J534" s="17" t="n">
        <v>0.53</v>
      </c>
      <c r="K534" s="16">
        <f>ROUND(F534/100*G534*H534*I534/J534,2)</f>
        <v/>
      </c>
      <c r="L534" s="16" t="n">
        <v>4328.99</v>
      </c>
      <c r="M534" s="16">
        <f>L534-K534</f>
        <v/>
      </c>
      <c r="N534" s="15" t="inlineStr">
        <is>
          <t>bind</t>
        </is>
      </c>
      <c r="O534" s="15" t="inlineStr">
        <is>
          <t>bound</t>
        </is>
      </c>
    </row>
    <row r="535">
      <c r="A535" s="3" t="inlineStr">
        <is>
          <t>2025-11-27</t>
        </is>
      </c>
      <c r="B535" s="3" t="inlineStr">
        <is>
          <t>dc755422-ce46-5605-94a5-07b81d105812</t>
        </is>
      </c>
      <c r="C535" s="3" t="inlineStr">
        <is>
          <t>MI</t>
        </is>
      </c>
      <c r="D535" s="3" t="inlineStr">
        <is>
          <t>2006 Aston Martin DB12</t>
        </is>
      </c>
      <c r="E535" s="3" t="inlineStr">
        <is>
          <t>01 Luxury Sedan/SUV</t>
        </is>
      </c>
      <c r="F535" s="13" t="n">
        <v>1635000</v>
      </c>
      <c r="G535" s="14" t="n">
        <v>0.55</v>
      </c>
      <c r="H535" s="14" t="n">
        <v>1.55</v>
      </c>
      <c r="I535" s="14" t="n">
        <v>0.9194</v>
      </c>
      <c r="J535" s="14" t="n">
        <v>0.53</v>
      </c>
      <c r="K535" s="13">
        <f>ROUND(F535/100*G535*H535*I535/J535,2)</f>
        <v/>
      </c>
      <c r="L535" s="13" t="n">
        <v>24179.14</v>
      </c>
      <c r="M535" s="13">
        <f>L535-K535</f>
        <v/>
      </c>
      <c r="N535" s="3" t="inlineStr">
        <is>
          <t>bind</t>
        </is>
      </c>
      <c r="O535" s="3" t="inlineStr">
        <is>
          <t>bound</t>
        </is>
      </c>
    </row>
    <row r="536">
      <c r="A536" s="15" t="inlineStr">
        <is>
          <t>2025-11-27</t>
        </is>
      </c>
      <c r="B536" s="15" t="inlineStr">
        <is>
          <t>f1443faf-11b4-52e2-abfa-775aedf13c6a</t>
        </is>
      </c>
      <c r="C536" s="15" t="inlineStr">
        <is>
          <t>NJ</t>
        </is>
      </c>
      <c r="D536" s="15" t="inlineStr">
        <is>
          <t>1991 Ferrari SF90 Stradale</t>
        </is>
      </c>
      <c r="E536" s="15" t="inlineStr">
        <is>
          <t>03 Supercar</t>
        </is>
      </c>
      <c r="F536" s="16" t="n">
        <v>430000</v>
      </c>
      <c r="G536" s="17" t="n">
        <v>1.15</v>
      </c>
      <c r="H536" s="17" t="n">
        <v>0.91</v>
      </c>
      <c r="I536" s="17" t="n">
        <v>0.9194</v>
      </c>
      <c r="J536" s="17" t="n">
        <v>0.53</v>
      </c>
      <c r="K536" s="16">
        <f>ROUND(F536/100*G536*H536*I536/J536,2)</f>
        <v/>
      </c>
      <c r="L536" s="16" t="n">
        <v>7806.14</v>
      </c>
      <c r="M536" s="16">
        <f>L536-K536</f>
        <v/>
      </c>
      <c r="N536" s="15" t="inlineStr">
        <is>
          <t>bind</t>
        </is>
      </c>
      <c r="O536" s="15" t="inlineStr">
        <is>
          <t>bound</t>
        </is>
      </c>
    </row>
    <row r="537">
      <c r="A537" s="3" t="inlineStr">
        <is>
          <t>2025-11-26</t>
        </is>
      </c>
      <c r="B537" s="3" t="inlineStr">
        <is>
          <t>3f3245f3-ccc0-560e-8442-a20d0437896a</t>
        </is>
      </c>
      <c r="C537" s="3" t="inlineStr">
        <is>
          <t>ND</t>
        </is>
      </c>
      <c r="D537" s="3" t="inlineStr">
        <is>
          <t>1965 Lamborghini Huracan EVO</t>
        </is>
      </c>
      <c r="E537" s="3" t="inlineStr">
        <is>
          <t>03 Supercar</t>
        </is>
      </c>
      <c r="F537" s="13" t="n">
        <v>1205000</v>
      </c>
      <c r="G537" s="14" t="n">
        <v>0.8</v>
      </c>
      <c r="H537" s="14" t="n">
        <v>1.02</v>
      </c>
      <c r="I537" s="14" t="n">
        <v>0.9194</v>
      </c>
      <c r="J537" s="14" t="n">
        <v>0.53</v>
      </c>
      <c r="K537" s="13">
        <f>ROUND(F537/100*G537*H537*I537/J537,2)</f>
        <v/>
      </c>
      <c r="L537" s="13" t="n">
        <v>17057.12</v>
      </c>
      <c r="M537" s="13">
        <f>L537-K537</f>
        <v/>
      </c>
      <c r="N537" s="3" t="inlineStr">
        <is>
          <t>bind</t>
        </is>
      </c>
      <c r="O537" s="3" t="inlineStr">
        <is>
          <t>bound</t>
        </is>
      </c>
    </row>
    <row r="538">
      <c r="A538" s="15" t="inlineStr">
        <is>
          <t>2025-11-30</t>
        </is>
      </c>
      <c r="B538" s="15" t="inlineStr">
        <is>
          <t>b1887880-a720-5183-8e47-3a743d2c6f71</t>
        </is>
      </c>
      <c r="C538" s="15" t="inlineStr">
        <is>
          <t>CA</t>
        </is>
      </c>
      <c r="D538" s="15" t="inlineStr">
        <is>
          <t>2012 Mercedes-Benz 280SL Pagoda</t>
        </is>
      </c>
      <c r="E538" s="15" t="inlineStr">
        <is>
          <t>07 Post-War Classic (1946-1972)</t>
        </is>
      </c>
      <c r="F538" s="16" t="n">
        <v>730000</v>
      </c>
      <c r="G538" s="17" t="n">
        <v>0.43</v>
      </c>
      <c r="H538" s="17" t="n">
        <v>1.35</v>
      </c>
      <c r="I538" s="17" t="n">
        <v>0.9194</v>
      </c>
      <c r="J538" s="17" t="n">
        <v>0.53</v>
      </c>
      <c r="K538" s="16">
        <f>ROUND(F538/100*G538*H538*I538/J538,2)</f>
        <v/>
      </c>
      <c r="L538" s="16" t="n">
        <v>7351.13</v>
      </c>
      <c r="M538" s="16">
        <f>L538-K538</f>
        <v/>
      </c>
      <c r="N538" s="15" t="inlineStr">
        <is>
          <t>decline</t>
        </is>
      </c>
      <c r="O538" s="15" t="inlineStr">
        <is>
          <t>indicative</t>
        </is>
      </c>
    </row>
    <row r="539">
      <c r="A539" s="3" t="inlineStr">
        <is>
          <t>2025-11-11</t>
        </is>
      </c>
      <c r="B539" s="3" t="inlineStr">
        <is>
          <t>a4635751-762c-5048-a92d-10b1c8a70595</t>
        </is>
      </c>
      <c r="C539" s="3" t="inlineStr">
        <is>
          <t>AR</t>
        </is>
      </c>
      <c r="D539" s="3" t="inlineStr">
        <is>
          <t>2009 BMW M8 Competition</t>
        </is>
      </c>
      <c r="E539" s="3" t="inlineStr">
        <is>
          <t>01 Luxury Sedan/SUV</t>
        </is>
      </c>
      <c r="F539" s="13" t="n">
        <v>875000</v>
      </c>
      <c r="G539" s="14" t="n">
        <v>0.65</v>
      </c>
      <c r="H539" s="14" t="n">
        <v>1.38</v>
      </c>
      <c r="I539" s="14" t="n">
        <v>0.9194</v>
      </c>
      <c r="J539" s="14" t="n">
        <v>0.53</v>
      </c>
      <c r="K539" s="13">
        <f>ROUND(F539/100*G539*H539*I539/J539,2)</f>
        <v/>
      </c>
      <c r="L539" s="13" t="n">
        <v>13615.36</v>
      </c>
      <c r="M539" s="13">
        <f>L539-K539</f>
        <v/>
      </c>
      <c r="N539" s="3" t="inlineStr">
        <is>
          <t>bind</t>
        </is>
      </c>
      <c r="O539" s="3" t="inlineStr">
        <is>
          <t>bound</t>
        </is>
      </c>
    </row>
    <row r="540">
      <c r="A540" s="15" t="inlineStr">
        <is>
          <t>2025-11-19</t>
        </is>
      </c>
      <c r="B540" s="15" t="inlineStr">
        <is>
          <t>e33f7405-6e53-5ac0-abcc-103df41199f8</t>
        </is>
      </c>
      <c r="C540" s="15" t="inlineStr">
        <is>
          <t>WI</t>
        </is>
      </c>
      <c r="D540" s="15" t="inlineStr">
        <is>
          <t>1988 Maserati GranTurismo</t>
        </is>
      </c>
      <c r="E540" s="15" t="inlineStr">
        <is>
          <t>01 Luxury Sedan/SUV</t>
        </is>
      </c>
      <c r="F540" s="16" t="n">
        <v>620000</v>
      </c>
      <c r="G540" s="17" t="n">
        <v>0.65</v>
      </c>
      <c r="H540" s="17" t="n">
        <v>1.2</v>
      </c>
      <c r="I540" s="17" t="n">
        <v>0.9194</v>
      </c>
      <c r="J540" s="17" t="n">
        <v>0.53</v>
      </c>
      <c r="K540" s="16">
        <f>ROUND(F540/100*G540*H540*I540/J540,2)</f>
        <v/>
      </c>
      <c r="L540" s="16" t="n">
        <v>8389.09</v>
      </c>
      <c r="M540" s="16">
        <f>L540-K540</f>
        <v/>
      </c>
      <c r="N540" s="15" t="inlineStr">
        <is>
          <t>bind</t>
        </is>
      </c>
      <c r="O540" s="15" t="inlineStr">
        <is>
          <t>bound</t>
        </is>
      </c>
    </row>
    <row r="541">
      <c r="A541" s="3" t="inlineStr">
        <is>
          <t>2025-11-11</t>
        </is>
      </c>
      <c r="B541" s="3" t="inlineStr">
        <is>
          <t>0cc0ff45-5669-5e50-b6a6-c0c399c482d1</t>
        </is>
      </c>
      <c r="C541" s="3" t="inlineStr">
        <is>
          <t>LA</t>
        </is>
      </c>
      <c r="D541" s="3" t="inlineStr">
        <is>
          <t>1995 Singer 911 Reimagined</t>
        </is>
      </c>
      <c r="E541" s="3" t="inlineStr">
        <is>
          <t>11 Restomod/Coachbuilt</t>
        </is>
      </c>
      <c r="F541" s="13" t="n">
        <v>1120000</v>
      </c>
      <c r="G541" s="14" t="n">
        <v>0.68</v>
      </c>
      <c r="H541" s="14" t="n">
        <v>1.21</v>
      </c>
      <c r="I541" s="14" t="n">
        <v>0.9194</v>
      </c>
      <c r="J541" s="14" t="n">
        <v>0.53</v>
      </c>
      <c r="K541" s="13">
        <f>ROUND(F541/100*G541*H541*I541/J541,2)</f>
        <v/>
      </c>
      <c r="L541" s="13" t="n">
        <v>15986.04</v>
      </c>
      <c r="M541" s="13">
        <f>L541-K541</f>
        <v/>
      </c>
      <c r="N541" s="3" t="inlineStr">
        <is>
          <t>bind</t>
        </is>
      </c>
      <c r="O541" s="3" t="inlineStr">
        <is>
          <t>bound</t>
        </is>
      </c>
    </row>
    <row r="542">
      <c r="A542" s="15" t="inlineStr">
        <is>
          <t>2025-11-10</t>
        </is>
      </c>
      <c r="B542" s="15" t="inlineStr">
        <is>
          <t>87659cfa-e650-56b0-89f1-68e704af70fd</t>
        </is>
      </c>
      <c r="C542" s="15" t="inlineStr">
        <is>
          <t>LA</t>
        </is>
      </c>
      <c r="D542" s="15" t="inlineStr">
        <is>
          <t>2004 Icon Derelict</t>
        </is>
      </c>
      <c r="E542" s="15" t="inlineStr">
        <is>
          <t>11 Restomod/Coachbuilt</t>
        </is>
      </c>
      <c r="F542" s="16" t="n">
        <v>220000</v>
      </c>
      <c r="G542" s="17" t="n">
        <v>1.05</v>
      </c>
      <c r="H542" s="17" t="n">
        <v>1.21</v>
      </c>
      <c r="I542" s="17" t="n">
        <v>0.9194</v>
      </c>
      <c r="J542" s="17" t="n">
        <v>0.53</v>
      </c>
      <c r="K542" s="16">
        <f>ROUND(F542/100*G542*H542*I542/J542,2)</f>
        <v/>
      </c>
      <c r="L542" s="16" t="n">
        <v>4848.7</v>
      </c>
      <c r="M542" s="16">
        <f>L542-K542</f>
        <v/>
      </c>
      <c r="N542" s="15" t="inlineStr">
        <is>
          <t>decline</t>
        </is>
      </c>
      <c r="O542" s="15" t="inlineStr">
        <is>
          <t>indicative</t>
        </is>
      </c>
    </row>
    <row r="543">
      <c r="A543" s="3" t="inlineStr">
        <is>
          <t>2025-11-27</t>
        </is>
      </c>
      <c r="B543" s="3" t="inlineStr">
        <is>
          <t>7eacd384-e8e6-51e6-933f-4f81870cfe13</t>
        </is>
      </c>
      <c r="C543" s="3" t="inlineStr">
        <is>
          <t>ND</t>
        </is>
      </c>
      <c r="D543" s="3" t="inlineStr">
        <is>
          <t>1976 Porsche 911 Turbo S</t>
        </is>
      </c>
      <c r="E543" s="3" t="inlineStr">
        <is>
          <t>01 Luxury Sedan/SUV</t>
        </is>
      </c>
      <c r="F543" s="13" t="n">
        <v>1345000</v>
      </c>
      <c r="G543" s="14" t="n">
        <v>0.55</v>
      </c>
      <c r="H543" s="14" t="n">
        <v>1.02</v>
      </c>
      <c r="I543" s="14" t="n">
        <v>0.9194</v>
      </c>
      <c r="J543" s="14" t="n">
        <v>0.53</v>
      </c>
      <c r="K543" s="13">
        <f>ROUND(F543/100*G543*H543*I543/J543,2)</f>
        <v/>
      </c>
      <c r="L543" s="13" t="n">
        <v>13089.22</v>
      </c>
      <c r="M543" s="13">
        <f>L543-K543</f>
        <v/>
      </c>
      <c r="N543" s="3" t="inlineStr">
        <is>
          <t>bind</t>
        </is>
      </c>
      <c r="O543" s="3" t="inlineStr">
        <is>
          <t>bound</t>
        </is>
      </c>
    </row>
    <row r="544">
      <c r="A544" s="15" t="inlineStr">
        <is>
          <t>2025-11-03</t>
        </is>
      </c>
      <c r="B544" s="15" t="inlineStr">
        <is>
          <t>e574f3bb-a921-583f-943d-7d92339780b5</t>
        </is>
      </c>
      <c r="C544" s="15" t="inlineStr">
        <is>
          <t>OK</t>
        </is>
      </c>
      <c r="D544" s="15" t="inlineStr">
        <is>
          <t>1960 Bentley 4.5 Litre</t>
        </is>
      </c>
      <c r="E544" s="15" t="inlineStr">
        <is>
          <t>06 Vintage Pre-War (pre-1946)</t>
        </is>
      </c>
      <c r="F544" s="16" t="n">
        <v>645000</v>
      </c>
      <c r="G544" s="17" t="n">
        <v>0.38</v>
      </c>
      <c r="H544" s="17" t="n">
        <v>1.26</v>
      </c>
      <c r="I544" s="17" t="n">
        <v>0.9194</v>
      </c>
      <c r="J544" s="17" t="n">
        <v>0.53</v>
      </c>
      <c r="K544" s="16">
        <f>ROUND(F544/100*G544*H544*I544/J544,2)</f>
        <v/>
      </c>
      <c r="L544" s="16" t="n">
        <v>5357.26</v>
      </c>
      <c r="M544" s="16">
        <f>L544-K544</f>
        <v/>
      </c>
      <c r="N544" s="15" t="inlineStr">
        <is>
          <t>bind</t>
        </is>
      </c>
      <c r="O544" s="15" t="inlineStr">
        <is>
          <t>bound</t>
        </is>
      </c>
    </row>
    <row r="545">
      <c r="A545" s="3" t="inlineStr">
        <is>
          <t>2025-11-25</t>
        </is>
      </c>
      <c r="B545" s="3" t="inlineStr">
        <is>
          <t>0c0904aa-9705-524f-88b9-7fa861cdc9eb</t>
        </is>
      </c>
      <c r="C545" s="3" t="inlineStr">
        <is>
          <t>DE</t>
        </is>
      </c>
      <c r="D545" s="3" t="inlineStr">
        <is>
          <t>1987 Mercedes-Benz AMG GT</t>
        </is>
      </c>
      <c r="E545" s="3" t="inlineStr">
        <is>
          <t>01 Luxury Sedan/SUV</t>
        </is>
      </c>
      <c r="F545" s="13" t="n">
        <v>260000</v>
      </c>
      <c r="G545" s="14" t="n">
        <v>0.75</v>
      </c>
      <c r="H545" s="14" t="n">
        <v>1.25</v>
      </c>
      <c r="I545" s="14" t="n">
        <v>0.9194</v>
      </c>
      <c r="J545" s="14" t="n">
        <v>0.53</v>
      </c>
      <c r="K545" s="13">
        <f>ROUND(F545/100*G545*H545*I545/J545,2)</f>
        <v/>
      </c>
      <c r="L545" s="13" t="n">
        <v>4228.38</v>
      </c>
      <c r="M545" s="13">
        <f>L545-K545</f>
        <v/>
      </c>
      <c r="N545" s="3" t="inlineStr">
        <is>
          <t>decline</t>
        </is>
      </c>
      <c r="O545" s="3" t="inlineStr">
        <is>
          <t>indicative</t>
        </is>
      </c>
    </row>
    <row r="546">
      <c r="A546" s="15" t="inlineStr">
        <is>
          <t>2025-11-30</t>
        </is>
      </c>
      <c r="B546" s="15" t="inlineStr">
        <is>
          <t>0c3e24f3-5101-5f93-b4e0-39e2a322d864</t>
        </is>
      </c>
      <c r="C546" s="15" t="inlineStr">
        <is>
          <t>NJ</t>
        </is>
      </c>
      <c r="D546" s="15" t="inlineStr">
        <is>
          <t>1961 Aston Martin DB5</t>
        </is>
      </c>
      <c r="E546" s="15" t="inlineStr">
        <is>
          <t>07 Post-War Classic (1946-1972)</t>
        </is>
      </c>
      <c r="F546" s="16" t="n">
        <v>665000</v>
      </c>
      <c r="G546" s="17" t="n">
        <v>0.43</v>
      </c>
      <c r="H546" s="17" t="n">
        <v>0.91</v>
      </c>
      <c r="I546" s="17" t="n">
        <v>0.9194</v>
      </c>
      <c r="J546" s="17" t="n">
        <v>0.53</v>
      </c>
      <c r="K546" s="16">
        <f>ROUND(F546/100*G546*H546*I546/J546,2)</f>
        <v/>
      </c>
      <c r="L546" s="16" t="n">
        <v>4513.99</v>
      </c>
      <c r="M546" s="16">
        <f>L546-K546</f>
        <v/>
      </c>
      <c r="N546" s="15" t="inlineStr">
        <is>
          <t>bind</t>
        </is>
      </c>
      <c r="O546" s="15" t="inlineStr">
        <is>
          <t>bound</t>
        </is>
      </c>
    </row>
    <row r="547">
      <c r="A547" s="3" t="inlineStr">
        <is>
          <t>2025-11-01</t>
        </is>
      </c>
      <c r="B547" s="3" t="inlineStr">
        <is>
          <t>bc6f1dba-d9e0-5de9-aef5-876b7769e66d</t>
        </is>
      </c>
      <c r="C547" s="3" t="inlineStr">
        <is>
          <t>AL</t>
        </is>
      </c>
      <c r="D547" s="3" t="inlineStr">
        <is>
          <t>2012 Bentley Continental GT</t>
        </is>
      </c>
      <c r="E547" s="3" t="inlineStr">
        <is>
          <t>01 Luxury Sedan/SUV</t>
        </is>
      </c>
      <c r="F547" s="13" t="n">
        <v>300000</v>
      </c>
      <c r="G547" s="14" t="n">
        <v>0.75</v>
      </c>
      <c r="H547" s="14" t="n">
        <v>1.27</v>
      </c>
      <c r="I547" s="14" t="n">
        <v>0.9194</v>
      </c>
      <c r="J547" s="14" t="n">
        <v>0.53</v>
      </c>
      <c r="K547" s="13">
        <f>ROUND(F547/100*G547*H547*I547/J547,2)</f>
        <v/>
      </c>
      <c r="L547" s="13" t="n">
        <v>4956.95</v>
      </c>
      <c r="M547" s="13">
        <f>L547-K547</f>
        <v/>
      </c>
      <c r="N547" s="3" t="inlineStr">
        <is>
          <t>bind</t>
        </is>
      </c>
      <c r="O547" s="3" t="inlineStr">
        <is>
          <t>bound</t>
        </is>
      </c>
    </row>
    <row r="548">
      <c r="A548" s="15" t="inlineStr">
        <is>
          <t>2025-11-08</t>
        </is>
      </c>
      <c r="B548" s="15" t="inlineStr">
        <is>
          <t>262c3b96-45ec-5ade-aa12-2c4b5a06efbd</t>
        </is>
      </c>
      <c r="C548" s="15" t="inlineStr">
        <is>
          <t>MA</t>
        </is>
      </c>
      <c r="D548" s="15" t="inlineStr">
        <is>
          <t>1958 Mercedes-Benz AMG GT</t>
        </is>
      </c>
      <c r="E548" s="15" t="inlineStr">
        <is>
          <t>01 Luxury Sedan/SUV</t>
        </is>
      </c>
      <c r="F548" s="16" t="n">
        <v>385000</v>
      </c>
      <c r="G548" s="17" t="n">
        <v>0.75</v>
      </c>
      <c r="H548" s="17" t="n">
        <v>1.25</v>
      </c>
      <c r="I548" s="17" t="n">
        <v>0.9194</v>
      </c>
      <c r="J548" s="17" t="n">
        <v>0.53</v>
      </c>
      <c r="K548" s="16">
        <f>ROUND(F548/100*G548*H548*I548/J548,2)</f>
        <v/>
      </c>
      <c r="L548" s="16" t="n">
        <v>6261.24</v>
      </c>
      <c r="M548" s="16">
        <f>L548-K548</f>
        <v/>
      </c>
      <c r="N548" s="15" t="inlineStr">
        <is>
          <t>bind</t>
        </is>
      </c>
      <c r="O548" s="15" t="inlineStr">
        <is>
          <t>bound</t>
        </is>
      </c>
    </row>
    <row r="549">
      <c r="A549" s="3" t="inlineStr">
        <is>
          <t>2025-11-21</t>
        </is>
      </c>
      <c r="B549" s="3" t="inlineStr">
        <is>
          <t>67f1a040-2b1d-5a74-b015-dafab0001b65</t>
        </is>
      </c>
      <c r="C549" s="3" t="inlineStr">
        <is>
          <t>OH</t>
        </is>
      </c>
      <c r="D549" s="3" t="inlineStr">
        <is>
          <t>2004 Maserati GranTurismo</t>
        </is>
      </c>
      <c r="E549" s="3" t="inlineStr">
        <is>
          <t>01 Luxury Sedan/SUV</t>
        </is>
      </c>
      <c r="F549" s="13" t="n">
        <v>205000</v>
      </c>
      <c r="G549" s="14" t="n">
        <v>0.92</v>
      </c>
      <c r="H549" s="14" t="n">
        <v>1.39</v>
      </c>
      <c r="I549" s="14" t="n">
        <v>0.9194</v>
      </c>
      <c r="J549" s="14" t="n">
        <v>0.53</v>
      </c>
      <c r="K549" s="13">
        <f>ROUND(F549/100*G549*H549*I549/J549,2)</f>
        <v/>
      </c>
      <c r="L549" s="13" t="n">
        <v>4547.63</v>
      </c>
      <c r="M549" s="13">
        <f>L549-K549</f>
        <v/>
      </c>
      <c r="N549" s="3" t="inlineStr">
        <is>
          <t>bind</t>
        </is>
      </c>
      <c r="O549" s="3" t="inlineStr">
        <is>
          <t>bound</t>
        </is>
      </c>
    </row>
    <row r="550">
      <c r="A550" s="15" t="inlineStr">
        <is>
          <t>2025-11-20</t>
        </is>
      </c>
      <c r="B550" s="15" t="inlineStr">
        <is>
          <t>d242b29d-f265-55a9-9ec8-c3542f8611b8</t>
        </is>
      </c>
      <c r="C550" s="15" t="inlineStr">
        <is>
          <t>MI</t>
        </is>
      </c>
      <c r="D550" s="15" t="inlineStr">
        <is>
          <t>1958 Ferrari SF90 Stradale</t>
        </is>
      </c>
      <c r="E550" s="15" t="inlineStr">
        <is>
          <t>03 Supercar</t>
        </is>
      </c>
      <c r="F550" s="16" t="n">
        <v>640000</v>
      </c>
      <c r="G550" s="17" t="n">
        <v>0.95</v>
      </c>
      <c r="H550" s="17" t="n">
        <v>1.55</v>
      </c>
      <c r="I550" s="17" t="n">
        <v>0.9194</v>
      </c>
      <c r="J550" s="17" t="n">
        <v>0.53</v>
      </c>
      <c r="K550" s="16">
        <f>ROUND(F550/100*G550*H550*I550/J550,2)</f>
        <v/>
      </c>
      <c r="L550" s="16" t="n">
        <v>16347.97</v>
      </c>
      <c r="M550" s="16">
        <f>L550-K550</f>
        <v/>
      </c>
      <c r="N550" s="15" t="inlineStr">
        <is>
          <t>bind</t>
        </is>
      </c>
      <c r="O550" s="15" t="inlineStr">
        <is>
          <t>bound</t>
        </is>
      </c>
    </row>
    <row r="551">
      <c r="A551" s="3" t="inlineStr">
        <is>
          <t>2025-11-28</t>
        </is>
      </c>
      <c r="B551" s="3" t="inlineStr">
        <is>
          <t>1ac0893a-6de3-5ec8-851a-59e219e6f065</t>
        </is>
      </c>
      <c r="C551" s="3" t="inlineStr">
        <is>
          <t>FL</t>
        </is>
      </c>
      <c r="D551" s="3" t="inlineStr">
        <is>
          <t>1985 Aston Martin DB5</t>
        </is>
      </c>
      <c r="E551" s="3" t="inlineStr">
        <is>
          <t>07 Post-War Classic (1946-1972)</t>
        </is>
      </c>
      <c r="F551" s="13" t="n">
        <v>215000</v>
      </c>
      <c r="G551" s="14" t="n">
        <v>0.57</v>
      </c>
      <c r="H551" s="14" t="n">
        <v>1.42</v>
      </c>
      <c r="I551" s="14" t="n">
        <v>0.9194</v>
      </c>
      <c r="J551" s="14" t="n">
        <v>0.53</v>
      </c>
      <c r="K551" s="13">
        <f>ROUND(F551/100*G551*H551*I551/J551,2)</f>
        <v/>
      </c>
      <c r="L551" s="13" t="n">
        <v>3018.78</v>
      </c>
      <c r="M551" s="13">
        <f>L551-K551</f>
        <v/>
      </c>
      <c r="N551" s="3" t="inlineStr">
        <is>
          <t>bind</t>
        </is>
      </c>
      <c r="O551" s="3" t="inlineStr">
        <is>
          <t>bound</t>
        </is>
      </c>
    </row>
    <row r="552">
      <c r="A552" s="15" t="inlineStr">
        <is>
          <t>2025-11-24</t>
        </is>
      </c>
      <c r="B552" s="15" t="inlineStr">
        <is>
          <t>e08369a0-2709-5cf6-aae2-1df485af8a30</t>
        </is>
      </c>
      <c r="C552" s="15" t="inlineStr">
        <is>
          <t>NJ</t>
        </is>
      </c>
      <c r="D552" s="15" t="inlineStr">
        <is>
          <t>2004 Alfa Romeo 8C 2900</t>
        </is>
      </c>
      <c r="E552" s="15" t="inlineStr">
        <is>
          <t>06 Vintage Pre-War (pre-1946)</t>
        </is>
      </c>
      <c r="F552" s="16" t="n">
        <v>1010000</v>
      </c>
      <c r="G552" s="17" t="n">
        <v>0.34</v>
      </c>
      <c r="H552" s="17" t="n">
        <v>0.91</v>
      </c>
      <c r="I552" s="17" t="n">
        <v>0.9194</v>
      </c>
      <c r="J552" s="17" t="n">
        <v>0.53</v>
      </c>
      <c r="K552" s="16">
        <f>ROUND(F552/100*G552*H552*I552/J552,2)</f>
        <v/>
      </c>
      <c r="L552" s="16" t="n">
        <v>5420.88</v>
      </c>
      <c r="M552" s="16">
        <f>L552-K552</f>
        <v/>
      </c>
      <c r="N552" s="15" t="inlineStr">
        <is>
          <t>bind</t>
        </is>
      </c>
      <c r="O552" s="15" t="inlineStr">
        <is>
          <t>bound</t>
        </is>
      </c>
    </row>
    <row r="553">
      <c r="A553" s="3" t="inlineStr">
        <is>
          <t>2025-11-11</t>
        </is>
      </c>
      <c r="B553" s="3" t="inlineStr">
        <is>
          <t>962de72c-1ff7-5fa1-88f6-07ca821bf86b</t>
        </is>
      </c>
      <c r="C553" s="3" t="inlineStr">
        <is>
          <t>KS</t>
        </is>
      </c>
      <c r="D553" s="3" t="inlineStr">
        <is>
          <t>1995 Aston Martin DB12</t>
        </is>
      </c>
      <c r="E553" s="3" t="inlineStr">
        <is>
          <t>01 Luxury Sedan/SUV</t>
        </is>
      </c>
      <c r="F553" s="13" t="n">
        <v>655000</v>
      </c>
      <c r="G553" s="14" t="n">
        <v>0.65</v>
      </c>
      <c r="H553" s="14" t="n">
        <v>0.97</v>
      </c>
      <c r="I553" s="14" t="n">
        <v>0.9194</v>
      </c>
      <c r="J553" s="14" t="n">
        <v>0.53</v>
      </c>
      <c r="K553" s="13">
        <f>ROUND(F553/100*G553*H553*I553/J553,2)</f>
        <v/>
      </c>
      <c r="L553" s="13" t="n">
        <v>7163.99</v>
      </c>
      <c r="M553" s="13">
        <f>L553-K553</f>
        <v/>
      </c>
      <c r="N553" s="3" t="inlineStr">
        <is>
          <t>decline</t>
        </is>
      </c>
      <c r="O553" s="3" t="inlineStr">
        <is>
          <t>indicative</t>
        </is>
      </c>
    </row>
    <row r="554">
      <c r="A554" s="15" t="inlineStr">
        <is>
          <t>2025-11-20</t>
        </is>
      </c>
      <c r="B554" s="15" t="inlineStr">
        <is>
          <t>bf260f99-6622-5c04-a829-176a6c5d82a4</t>
        </is>
      </c>
      <c r="C554" s="15" t="inlineStr">
        <is>
          <t>WV</t>
        </is>
      </c>
      <c r="D554" s="15" t="inlineStr">
        <is>
          <t>1962 Icon Derelict</t>
        </is>
      </c>
      <c r="E554" s="15" t="inlineStr">
        <is>
          <t>11 Restomod/Coachbuilt</t>
        </is>
      </c>
      <c r="F554" s="16" t="n">
        <v>1045000</v>
      </c>
      <c r="G554" s="17" t="n">
        <v>0.68</v>
      </c>
      <c r="H554" s="17" t="n">
        <v>1.33</v>
      </c>
      <c r="I554" s="17" t="n">
        <v>0.9194</v>
      </c>
      <c r="J554" s="17" t="n">
        <v>0.53</v>
      </c>
      <c r="K554" s="16">
        <f>ROUND(F554/100*G554*H554*I554/J554,2)</f>
        <v/>
      </c>
      <c r="L554" s="16" t="n">
        <v>16394.78</v>
      </c>
      <c r="M554" s="16">
        <f>L554-K554</f>
        <v/>
      </c>
      <c r="N554" s="15" t="inlineStr">
        <is>
          <t>bind</t>
        </is>
      </c>
      <c r="O554" s="15" t="inlineStr">
        <is>
          <t>bound</t>
        </is>
      </c>
    </row>
    <row r="555">
      <c r="A555" s="3" t="inlineStr">
        <is>
          <t>2025-11-26</t>
        </is>
      </c>
      <c r="B555" s="3" t="inlineStr">
        <is>
          <t>1db9be9a-f648-590d-b2af-732f9b3b2f03</t>
        </is>
      </c>
      <c r="C555" s="3" t="inlineStr">
        <is>
          <t>SD</t>
        </is>
      </c>
      <c r="D555" s="3" t="inlineStr">
        <is>
          <t>2006 Porsche 911 Turbo S</t>
        </is>
      </c>
      <c r="E555" s="3" t="inlineStr">
        <is>
          <t>01 Luxury Sedan/SUV</t>
        </is>
      </c>
      <c r="F555" s="13" t="n">
        <v>860000</v>
      </c>
      <c r="G555" s="14" t="n">
        <v>0.65</v>
      </c>
      <c r="H555" s="14" t="n">
        <v>1.11</v>
      </c>
      <c r="I555" s="14" t="n">
        <v>0.9194</v>
      </c>
      <c r="J555" s="14" t="n">
        <v>0.53</v>
      </c>
      <c r="K555" s="13">
        <f>ROUND(F555/100*G555*H555*I555/J555,2)</f>
        <v/>
      </c>
      <c r="L555" s="13" t="n">
        <v>10763.75</v>
      </c>
      <c r="M555" s="13">
        <f>L555-K555</f>
        <v/>
      </c>
      <c r="N555" s="3" t="inlineStr">
        <is>
          <t>bind</t>
        </is>
      </c>
      <c r="O555" s="3" t="inlineStr">
        <is>
          <t>bound</t>
        </is>
      </c>
    </row>
    <row r="556">
      <c r="A556" s="15" t="inlineStr">
        <is>
          <t>2025-11-27</t>
        </is>
      </c>
      <c r="B556" s="15" t="inlineStr">
        <is>
          <t>30f711c1-ba57-5852-8734-add409114be9</t>
        </is>
      </c>
      <c r="C556" s="15" t="inlineStr">
        <is>
          <t>SD</t>
        </is>
      </c>
      <c r="D556" s="15" t="inlineStr">
        <is>
          <t>2006 Lamborghini Huracan EVO</t>
        </is>
      </c>
      <c r="E556" s="15" t="inlineStr">
        <is>
          <t>03 Supercar</t>
        </is>
      </c>
      <c r="F556" s="16" t="n">
        <v>1440000</v>
      </c>
      <c r="G556" s="17" t="n">
        <v>0.8</v>
      </c>
      <c r="H556" s="17" t="n">
        <v>1.11</v>
      </c>
      <c r="I556" s="17" t="n">
        <v>0.9194</v>
      </c>
      <c r="J556" s="17" t="n">
        <v>0.53</v>
      </c>
      <c r="K556" s="16">
        <f>ROUND(F556/100*G556*H556*I556/J556,2)</f>
        <v/>
      </c>
      <c r="L556" s="16" t="n">
        <v>22182.17</v>
      </c>
      <c r="M556" s="16">
        <f>L556-K556</f>
        <v/>
      </c>
      <c r="N556" s="15" t="inlineStr">
        <is>
          <t>bind</t>
        </is>
      </c>
      <c r="O556" s="15" t="inlineStr">
        <is>
          <t>bound</t>
        </is>
      </c>
    </row>
    <row r="557">
      <c r="A557" s="3" t="inlineStr">
        <is>
          <t>2025-11-08</t>
        </is>
      </c>
      <c r="B557" s="3" t="inlineStr">
        <is>
          <t>6e825df0-dda2-560a-b7f9-1648fcd9581a</t>
        </is>
      </c>
      <c r="C557" s="3" t="inlineStr">
        <is>
          <t>NC</t>
        </is>
      </c>
      <c r="D557" s="3" t="inlineStr">
        <is>
          <t>2020 Ferrari 296 GTB</t>
        </is>
      </c>
      <c r="E557" s="3" t="inlineStr">
        <is>
          <t>03 Supercar</t>
        </is>
      </c>
      <c r="F557" s="13" t="n">
        <v>375000</v>
      </c>
      <c r="G557" s="14" t="n">
        <v>1.15</v>
      </c>
      <c r="H557" s="14" t="n">
        <v>1.15</v>
      </c>
      <c r="I557" s="14" t="n">
        <v>0.9194</v>
      </c>
      <c r="J557" s="14" t="n">
        <v>0.53</v>
      </c>
      <c r="K557" s="13">
        <f>ROUND(F557/100*G557*H557*I557/J557,2)</f>
        <v/>
      </c>
      <c r="L557" s="13" t="n">
        <v>8603.110000000001</v>
      </c>
      <c r="M557" s="13">
        <f>L557-K557</f>
        <v/>
      </c>
      <c r="N557" s="3" t="inlineStr">
        <is>
          <t>bind</t>
        </is>
      </c>
      <c r="O557" s="3" t="inlineStr">
        <is>
          <t>bound</t>
        </is>
      </c>
    </row>
    <row r="558">
      <c r="A558" s="15" t="inlineStr">
        <is>
          <t>2025-11-05</t>
        </is>
      </c>
      <c r="B558" s="15" t="inlineStr">
        <is>
          <t>b8fe9ba1-2a2b-5854-8faa-4c9b64b44b72</t>
        </is>
      </c>
      <c r="C558" s="15" t="inlineStr">
        <is>
          <t>IL</t>
        </is>
      </c>
      <c r="D558" s="15" t="inlineStr">
        <is>
          <t>1971 Bentley Continental GT</t>
        </is>
      </c>
      <c r="E558" s="15" t="inlineStr">
        <is>
          <t>01 Luxury Sedan/SUV</t>
        </is>
      </c>
      <c r="F558" s="16" t="n">
        <v>505000</v>
      </c>
      <c r="G558" s="17" t="n">
        <v>0.65</v>
      </c>
      <c r="H558" s="17" t="n">
        <v>1.36</v>
      </c>
      <c r="I558" s="17" t="n">
        <v>0.9194</v>
      </c>
      <c r="J558" s="17" t="n">
        <v>0.53</v>
      </c>
      <c r="K558" s="16">
        <f>ROUND(F558/100*G558*H558*I558/J558,2)</f>
        <v/>
      </c>
      <c r="L558" s="16" t="n">
        <v>7744.12</v>
      </c>
      <c r="M558" s="16">
        <f>L558-K558</f>
        <v/>
      </c>
      <c r="N558" s="15" t="inlineStr">
        <is>
          <t>bind</t>
        </is>
      </c>
      <c r="O558" s="15" t="inlineStr">
        <is>
          <t>bound</t>
        </is>
      </c>
    </row>
    <row r="559">
      <c r="A559" s="3" t="inlineStr">
        <is>
          <t>2025-11-12</t>
        </is>
      </c>
      <c r="B559" s="3" t="inlineStr">
        <is>
          <t>50a0ecb4-816f-5268-83c0-a8ec1ccb630f</t>
        </is>
      </c>
      <c r="C559" s="3" t="inlineStr">
        <is>
          <t>WY</t>
        </is>
      </c>
      <c r="D559" s="3" t="inlineStr">
        <is>
          <t>2024 Aston Martin DB12</t>
        </is>
      </c>
      <c r="E559" s="3" t="inlineStr">
        <is>
          <t>01 Luxury Sedan/SUV</t>
        </is>
      </c>
      <c r="F559" s="13" t="n">
        <v>445000</v>
      </c>
      <c r="G559" s="14" t="n">
        <v>0.75</v>
      </c>
      <c r="H559" s="14" t="n">
        <v>1.07</v>
      </c>
      <c r="I559" s="14" t="n">
        <v>0.9194</v>
      </c>
      <c r="J559" s="14" t="n">
        <v>0.53</v>
      </c>
      <c r="K559" s="13">
        <f>ROUND(F559/100*G559*H559*I559/J559,2)</f>
        <v/>
      </c>
      <c r="L559" s="13" t="n">
        <v>6194.89</v>
      </c>
      <c r="M559" s="13">
        <f>L559-K559</f>
        <v/>
      </c>
      <c r="N559" s="3" t="inlineStr">
        <is>
          <t>bind</t>
        </is>
      </c>
      <c r="O559" s="3" t="inlineStr">
        <is>
          <t>bound</t>
        </is>
      </c>
    </row>
    <row r="560">
      <c r="A560" s="15" t="inlineStr">
        <is>
          <t>2025-11-07</t>
        </is>
      </c>
      <c r="B560" s="15" t="inlineStr">
        <is>
          <t>5dbdaad8-e161-506a-a33f-950f33044f7b</t>
        </is>
      </c>
      <c r="C560" s="15" t="inlineStr">
        <is>
          <t>MA</t>
        </is>
      </c>
      <c r="D560" s="15" t="inlineStr">
        <is>
          <t>2015 Aston Martin DB12</t>
        </is>
      </c>
      <c r="E560" s="15" t="inlineStr">
        <is>
          <t>01 Luxury Sedan/SUV</t>
        </is>
      </c>
      <c r="F560" s="16" t="n">
        <v>625000</v>
      </c>
      <c r="G560" s="17" t="n">
        <v>0.65</v>
      </c>
      <c r="H560" s="17" t="n">
        <v>1.25</v>
      </c>
      <c r="I560" s="17" t="n">
        <v>0.9194</v>
      </c>
      <c r="J560" s="17" t="n">
        <v>0.53</v>
      </c>
      <c r="K560" s="16">
        <f>ROUND(F560/100*G560*H560*I560/J560,2)</f>
        <v/>
      </c>
      <c r="L560" s="16" t="n">
        <v>8809.110000000001</v>
      </c>
      <c r="M560" s="16">
        <f>L560-K560</f>
        <v/>
      </c>
      <c r="N560" s="15" t="inlineStr">
        <is>
          <t>bind</t>
        </is>
      </c>
      <c r="O560" s="15" t="inlineStr">
        <is>
          <t>bound</t>
        </is>
      </c>
    </row>
    <row r="561">
      <c r="A561" s="3" t="inlineStr">
        <is>
          <t>2025-11-20</t>
        </is>
      </c>
      <c r="B561" s="3" t="inlineStr">
        <is>
          <t>af1c4f15-ca29-58e4-a038-94ab59ef7ac1</t>
        </is>
      </c>
      <c r="C561" s="3" t="inlineStr">
        <is>
          <t>NY</t>
        </is>
      </c>
      <c r="D561" s="3" t="inlineStr">
        <is>
          <t>1961 Ringbrothers Mustang</t>
        </is>
      </c>
      <c r="E561" s="3" t="inlineStr">
        <is>
          <t>11 Restomod/Coachbuilt</t>
        </is>
      </c>
      <c r="F561" s="13" t="n">
        <v>1200000</v>
      </c>
      <c r="G561" s="14" t="n">
        <v>0.68</v>
      </c>
      <c r="H561" s="14" t="n">
        <v>1.28</v>
      </c>
      <c r="I561" s="14" t="n">
        <v>0.9194</v>
      </c>
      <c r="J561" s="14" t="n">
        <v>0.53</v>
      </c>
      <c r="K561" s="13">
        <f>ROUND(F561/100*G561*H561*I561/J561,2)</f>
        <v/>
      </c>
      <c r="L561" s="13" t="n">
        <v>18118.77</v>
      </c>
      <c r="M561" s="13">
        <f>L561-K561</f>
        <v/>
      </c>
      <c r="N561" s="3" t="inlineStr">
        <is>
          <t>bind</t>
        </is>
      </c>
      <c r="O561" s="3" t="inlineStr">
        <is>
          <t>bound</t>
        </is>
      </c>
    </row>
    <row r="562">
      <c r="A562" s="15" t="inlineStr">
        <is>
          <t>2025-11-20</t>
        </is>
      </c>
      <c r="B562" s="15" t="inlineStr">
        <is>
          <t>97e55efa-cf8d-5dd4-969d-826a2af1a6b3</t>
        </is>
      </c>
      <c r="C562" s="15" t="inlineStr">
        <is>
          <t>MO</t>
        </is>
      </c>
      <c r="D562" s="15" t="inlineStr">
        <is>
          <t>2009 Singer 911 Reimagined</t>
        </is>
      </c>
      <c r="E562" s="15" t="inlineStr">
        <is>
          <t>11 Restomod/Coachbuilt</t>
        </is>
      </c>
      <c r="F562" s="16" t="n">
        <v>465000</v>
      </c>
      <c r="G562" s="17" t="n">
        <v>0.88</v>
      </c>
      <c r="H562" s="17" t="n">
        <v>1.06</v>
      </c>
      <c r="I562" s="17" t="n">
        <v>0.9194</v>
      </c>
      <c r="J562" s="17" t="n">
        <v>0.53</v>
      </c>
      <c r="K562" s="16">
        <f>ROUND(F562/100*G562*H562*I562/J562,2)</f>
        <v/>
      </c>
      <c r="L562" s="16" t="n">
        <v>7524.37</v>
      </c>
      <c r="M562" s="16">
        <f>L562-K562</f>
        <v/>
      </c>
      <c r="N562" s="15" t="inlineStr">
        <is>
          <t>bind</t>
        </is>
      </c>
      <c r="O562" s="15" t="inlineStr">
        <is>
          <t>bound</t>
        </is>
      </c>
    </row>
    <row r="563">
      <c r="A563" s="3" t="inlineStr">
        <is>
          <t>2025-11-19</t>
        </is>
      </c>
      <c r="B563" s="3" t="inlineStr">
        <is>
          <t>ba09093d-a7ed-5f6b-9be9-ae6ff0a05fad</t>
        </is>
      </c>
      <c r="C563" s="3" t="inlineStr">
        <is>
          <t>IA</t>
        </is>
      </c>
      <c r="D563" s="3" t="inlineStr">
        <is>
          <t>1980 Maserati GranTurismo</t>
        </is>
      </c>
      <c r="E563" s="3" t="inlineStr">
        <is>
          <t>01 Luxury Sedan/SUV</t>
        </is>
      </c>
      <c r="F563" s="13" t="n">
        <v>550000</v>
      </c>
      <c r="G563" s="14" t="n">
        <v>0.65</v>
      </c>
      <c r="H563" s="14" t="n">
        <v>1.1</v>
      </c>
      <c r="I563" s="14" t="n">
        <v>0.9194</v>
      </c>
      <c r="J563" s="14" t="n">
        <v>0.53</v>
      </c>
      <c r="K563" s="13">
        <f>ROUND(F563/100*G563*H563*I563/J563,2)</f>
        <v/>
      </c>
      <c r="L563" s="13" t="n">
        <v>6821.77</v>
      </c>
      <c r="M563" s="13">
        <f>L563-K563</f>
        <v/>
      </c>
      <c r="N563" s="3" t="inlineStr">
        <is>
          <t>decline</t>
        </is>
      </c>
      <c r="O563" s="3" t="inlineStr">
        <is>
          <t>indicative</t>
        </is>
      </c>
    </row>
    <row r="564">
      <c r="A564" s="15" t="inlineStr">
        <is>
          <t>2025-11-03</t>
        </is>
      </c>
      <c r="B564" s="15" t="inlineStr">
        <is>
          <t>f2dd0143-94f0-5df0-9506-2badb3c6cd0c</t>
        </is>
      </c>
      <c r="C564" s="15" t="inlineStr">
        <is>
          <t>WA</t>
        </is>
      </c>
      <c r="D564" s="15" t="inlineStr">
        <is>
          <t>1963 Porsche 911 Turbo S</t>
        </is>
      </c>
      <c r="E564" s="15" t="inlineStr">
        <is>
          <t>01 Luxury Sedan/SUV</t>
        </is>
      </c>
      <c r="F564" s="16" t="n">
        <v>235000</v>
      </c>
      <c r="G564" s="17" t="n">
        <v>0.92</v>
      </c>
      <c r="H564" s="17" t="n">
        <v>0.96</v>
      </c>
      <c r="I564" s="17" t="n">
        <v>0.9194</v>
      </c>
      <c r="J564" s="17" t="n">
        <v>0.53</v>
      </c>
      <c r="K564" s="16">
        <f>ROUND(F564/100*G564*H564*I564/J564,2)</f>
        <v/>
      </c>
      <c r="L564" s="16" t="n">
        <v>3600.44</v>
      </c>
      <c r="M564" s="16">
        <f>L564-K564</f>
        <v/>
      </c>
      <c r="N564" s="15" t="inlineStr">
        <is>
          <t>decline</t>
        </is>
      </c>
      <c r="O564" s="15" t="inlineStr">
        <is>
          <t>indicative</t>
        </is>
      </c>
    </row>
    <row r="565">
      <c r="A565" s="3" t="inlineStr">
        <is>
          <t>2025-11-21</t>
        </is>
      </c>
      <c r="B565" s="3" t="inlineStr">
        <is>
          <t>1838904b-b76f-5103-b6e8-e55cdc0408bf</t>
        </is>
      </c>
      <c r="C565" s="3" t="inlineStr">
        <is>
          <t>NC</t>
        </is>
      </c>
      <c r="D565" s="3" t="inlineStr">
        <is>
          <t>1989 Aston Martin DB12</t>
        </is>
      </c>
      <c r="E565" s="3" t="inlineStr">
        <is>
          <t>01 Luxury Sedan/SUV</t>
        </is>
      </c>
      <c r="F565" s="13" t="n">
        <v>560000</v>
      </c>
      <c r="G565" s="14" t="n">
        <v>0.65</v>
      </c>
      <c r="H565" s="14" t="n">
        <v>1.15</v>
      </c>
      <c r="I565" s="14" t="n">
        <v>0.9194</v>
      </c>
      <c r="J565" s="14" t="n">
        <v>0.53</v>
      </c>
      <c r="K565" s="13">
        <f>ROUND(F565/100*G565*H565*I565/J565,2)</f>
        <v/>
      </c>
      <c r="L565" s="13" t="n">
        <v>7261.52</v>
      </c>
      <c r="M565" s="13">
        <f>L565-K565</f>
        <v/>
      </c>
      <c r="N565" s="3" t="inlineStr">
        <is>
          <t>decline</t>
        </is>
      </c>
      <c r="O565" s="3" t="inlineStr">
        <is>
          <t>indicative</t>
        </is>
      </c>
    </row>
    <row r="566">
      <c r="A566" s="15" t="inlineStr">
        <is>
          <t>2025-11-08</t>
        </is>
      </c>
      <c r="B566" s="15" t="inlineStr">
        <is>
          <t>f2940237-8857-5645-8643-816c4d806bc1</t>
        </is>
      </c>
      <c r="C566" s="15" t="inlineStr">
        <is>
          <t>LA</t>
        </is>
      </c>
      <c r="D566" s="15" t="inlineStr">
        <is>
          <t>1960 Ferrari SF90 Stradale</t>
        </is>
      </c>
      <c r="E566" s="15" t="inlineStr">
        <is>
          <t>03 Supercar</t>
        </is>
      </c>
      <c r="F566" s="16" t="n">
        <v>1445000</v>
      </c>
      <c r="G566" s="17" t="n">
        <v>0.8</v>
      </c>
      <c r="H566" s="17" t="n">
        <v>1.21</v>
      </c>
      <c r="I566" s="17" t="n">
        <v>0.9194</v>
      </c>
      <c r="J566" s="17" t="n">
        <v>0.53</v>
      </c>
      <c r="K566" s="16">
        <f>ROUND(F566/100*G566*H566*I566/J566,2)</f>
        <v/>
      </c>
      <c r="L566" s="16" t="n">
        <v>24264.53</v>
      </c>
      <c r="M566" s="16">
        <f>L566-K566</f>
        <v/>
      </c>
      <c r="N566" s="15" t="inlineStr">
        <is>
          <t>bind</t>
        </is>
      </c>
      <c r="O566" s="15" t="inlineStr">
        <is>
          <t>bound</t>
        </is>
      </c>
    </row>
    <row r="567">
      <c r="A567" s="3" t="inlineStr">
        <is>
          <t>2025-11-15</t>
        </is>
      </c>
      <c r="B567" s="3" t="inlineStr">
        <is>
          <t>e7114cbe-2786-5bbc-aef8-44d95766921a</t>
        </is>
      </c>
      <c r="C567" s="3" t="inlineStr">
        <is>
          <t>HI</t>
        </is>
      </c>
      <c r="D567" s="3" t="inlineStr">
        <is>
          <t>1991 BMW M8 Competition</t>
        </is>
      </c>
      <c r="E567" s="3" t="inlineStr">
        <is>
          <t>01 Luxury Sedan/SUV</t>
        </is>
      </c>
      <c r="F567" s="13" t="n">
        <v>645000</v>
      </c>
      <c r="G567" s="14" t="n">
        <v>0.65</v>
      </c>
      <c r="H567" s="14" t="n">
        <v>1.3</v>
      </c>
      <c r="I567" s="14" t="n">
        <v>0.9194</v>
      </c>
      <c r="J567" s="14" t="n">
        <v>0.53</v>
      </c>
      <c r="K567" s="13">
        <f>ROUND(F567/100*G567*H567*I567/J567,2)</f>
        <v/>
      </c>
      <c r="L567" s="13" t="n">
        <v>9454.639999999999</v>
      </c>
      <c r="M567" s="13">
        <f>L567-K567</f>
        <v/>
      </c>
      <c r="N567" s="3" t="inlineStr">
        <is>
          <t>bind</t>
        </is>
      </c>
      <c r="O567" s="3" t="inlineStr">
        <is>
          <t>bound</t>
        </is>
      </c>
    </row>
    <row r="568">
      <c r="A568" s="15" t="inlineStr">
        <is>
          <t>2025-11-23</t>
        </is>
      </c>
      <c r="B568" s="15" t="inlineStr">
        <is>
          <t>aeecf0ca-9b99-530b-9f04-8577ee77e9a5</t>
        </is>
      </c>
      <c r="C568" s="15" t="inlineStr">
        <is>
          <t>CT</t>
        </is>
      </c>
      <c r="D568" s="15" t="inlineStr">
        <is>
          <t>1976 Aston Martin DB12</t>
        </is>
      </c>
      <c r="E568" s="15" t="inlineStr">
        <is>
          <t>01 Luxury Sedan/SUV</t>
        </is>
      </c>
      <c r="F568" s="16" t="n">
        <v>600000</v>
      </c>
      <c r="G568" s="17" t="n">
        <v>0.65</v>
      </c>
      <c r="H568" s="17" t="n">
        <v>1.12</v>
      </c>
      <c r="I568" s="17" t="n">
        <v>0.9194</v>
      </c>
      <c r="J568" s="17" t="n">
        <v>0.53</v>
      </c>
      <c r="K568" s="16">
        <f>ROUND(F568/100*G568*H568*I568/J568,2)</f>
        <v/>
      </c>
      <c r="L568" s="16" t="n">
        <v>7577.24</v>
      </c>
      <c r="M568" s="16">
        <f>L568-K568</f>
        <v/>
      </c>
      <c r="N568" s="15" t="inlineStr">
        <is>
          <t>refer</t>
        </is>
      </c>
      <c r="O568" s="15" t="inlineStr">
        <is>
          <t>indicative</t>
        </is>
      </c>
    </row>
    <row r="569">
      <c r="A569" s="3" t="inlineStr">
        <is>
          <t>2025-11-01</t>
        </is>
      </c>
      <c r="B569" s="3" t="inlineStr">
        <is>
          <t>3efb21ff-dd75-58c3-8c06-465fb3d99983</t>
        </is>
      </c>
      <c r="C569" s="3" t="inlineStr">
        <is>
          <t>AR</t>
        </is>
      </c>
      <c r="D569" s="3" t="inlineStr">
        <is>
          <t>2008 Aston Martin DB12</t>
        </is>
      </c>
      <c r="E569" s="3" t="inlineStr">
        <is>
          <t>01 Luxury Sedan/SUV</t>
        </is>
      </c>
      <c r="F569" s="13" t="n">
        <v>410000</v>
      </c>
      <c r="G569" s="14" t="n">
        <v>0.75</v>
      </c>
      <c r="H569" s="14" t="n">
        <v>1.38</v>
      </c>
      <c r="I569" s="14" t="n">
        <v>0.9194</v>
      </c>
      <c r="J569" s="14" t="n">
        <v>0.53</v>
      </c>
      <c r="K569" s="13">
        <f>ROUND(F569/100*G569*H569*I569/J569,2)</f>
        <v/>
      </c>
      <c r="L569" s="13" t="n">
        <v>7361.27</v>
      </c>
      <c r="M569" s="13">
        <f>L569-K569</f>
        <v/>
      </c>
      <c r="N569" s="3" t="inlineStr">
        <is>
          <t>bind</t>
        </is>
      </c>
      <c r="O569" s="3" t="inlineStr">
        <is>
          <t>bound</t>
        </is>
      </c>
    </row>
    <row r="570">
      <c r="A570" s="15" t="inlineStr">
        <is>
          <t>2025-11-02</t>
        </is>
      </c>
      <c r="B570" s="15" t="inlineStr">
        <is>
          <t>f5a800d7-1dbc-5ae3-ba37-d75dcaf7293d</t>
        </is>
      </c>
      <c r="C570" s="15" t="inlineStr">
        <is>
          <t>MT</t>
        </is>
      </c>
      <c r="D570" s="15" t="inlineStr">
        <is>
          <t>1969 Maserati GranTurismo</t>
        </is>
      </c>
      <c r="E570" s="15" t="inlineStr">
        <is>
          <t>01 Luxury Sedan/SUV</t>
        </is>
      </c>
      <c r="F570" s="16" t="n">
        <v>810000</v>
      </c>
      <c r="G570" s="17" t="n">
        <v>0.65</v>
      </c>
      <c r="H570" s="17" t="n">
        <v>0.93</v>
      </c>
      <c r="I570" s="17" t="n">
        <v>0.9194</v>
      </c>
      <c r="J570" s="17" t="n">
        <v>0.53</v>
      </c>
      <c r="K570" s="16">
        <f>ROUND(F570/100*G570*H570*I570/J570,2)</f>
        <v/>
      </c>
      <c r="L570" s="16" t="n">
        <v>8493.950000000001</v>
      </c>
      <c r="M570" s="16">
        <f>L570-K570</f>
        <v/>
      </c>
      <c r="N570" s="15" t="inlineStr">
        <is>
          <t>bind</t>
        </is>
      </c>
      <c r="O570" s="15" t="inlineStr">
        <is>
          <t>bound</t>
        </is>
      </c>
    </row>
    <row r="571">
      <c r="A571" s="3" t="inlineStr">
        <is>
          <t>2025-11-23</t>
        </is>
      </c>
      <c r="B571" s="3" t="inlineStr">
        <is>
          <t>22684651-d628-59e7-baa3-1b237d8203ea</t>
        </is>
      </c>
      <c r="C571" s="3" t="inlineStr">
        <is>
          <t>ND</t>
        </is>
      </c>
      <c r="D571" s="3" t="inlineStr">
        <is>
          <t>1965 McLaren 750S</t>
        </is>
      </c>
      <c r="E571" s="3" t="inlineStr">
        <is>
          <t>03 Supercar</t>
        </is>
      </c>
      <c r="F571" s="13" t="n">
        <v>1000000</v>
      </c>
      <c r="G571" s="14" t="n">
        <v>0.8</v>
      </c>
      <c r="H571" s="14" t="n">
        <v>1.02</v>
      </c>
      <c r="I571" s="14" t="n">
        <v>0.9194</v>
      </c>
      <c r="J571" s="14" t="n">
        <v>0.53</v>
      </c>
      <c r="K571" s="13">
        <f>ROUND(F571/100*G571*H571*I571/J571,2)</f>
        <v/>
      </c>
      <c r="L571" s="13" t="n">
        <v>14155.29</v>
      </c>
      <c r="M571" s="13">
        <f>L571-K571</f>
        <v/>
      </c>
      <c r="N571" s="3" t="inlineStr">
        <is>
          <t>decline</t>
        </is>
      </c>
      <c r="O571" s="3" t="inlineStr">
        <is>
          <t>indicative</t>
        </is>
      </c>
    </row>
    <row r="572">
      <c r="A572" s="15" t="inlineStr">
        <is>
          <t>2025-11-14</t>
        </is>
      </c>
      <c r="B572" s="15" t="inlineStr">
        <is>
          <t>b09ee08b-e45f-5c17-9912-154d3b553676</t>
        </is>
      </c>
      <c r="C572" s="15" t="inlineStr">
        <is>
          <t>NJ</t>
        </is>
      </c>
      <c r="D572" s="15" t="inlineStr">
        <is>
          <t>1961 Ferrari 296 GTB</t>
        </is>
      </c>
      <c r="E572" s="15" t="inlineStr">
        <is>
          <t>03 Supercar</t>
        </is>
      </c>
      <c r="F572" s="16" t="n">
        <v>1950000</v>
      </c>
      <c r="G572" s="17" t="n">
        <v>0.8</v>
      </c>
      <c r="H572" s="17" t="n">
        <v>0.91</v>
      </c>
      <c r="I572" s="17" t="n">
        <v>0.9194</v>
      </c>
      <c r="J572" s="17" t="n">
        <v>0.53</v>
      </c>
      <c r="K572" s="16">
        <f>ROUND(F572/100*G572*H572*I572/J572,2)</f>
        <v/>
      </c>
      <c r="L572" s="16" t="n">
        <v>24626.05</v>
      </c>
      <c r="M572" s="16">
        <f>L572-K572</f>
        <v/>
      </c>
      <c r="N572" s="15" t="inlineStr">
        <is>
          <t>bind</t>
        </is>
      </c>
      <c r="O572" s="15" t="inlineStr">
        <is>
          <t>bound</t>
        </is>
      </c>
    </row>
    <row r="573">
      <c r="A573" s="3" t="inlineStr">
        <is>
          <t>2025-11-26</t>
        </is>
      </c>
      <c r="B573" s="3" t="inlineStr">
        <is>
          <t>32ab7090-540e-5661-8087-55d531d8898f</t>
        </is>
      </c>
      <c r="C573" s="3" t="inlineStr">
        <is>
          <t>PA</t>
        </is>
      </c>
      <c r="D573" s="3" t="inlineStr">
        <is>
          <t>2008 Jaguar E-Type Series 1</t>
        </is>
      </c>
      <c r="E573" s="3" t="inlineStr">
        <is>
          <t>07 Post-War Classic (1946-1972)</t>
        </is>
      </c>
      <c r="F573" s="13" t="n">
        <v>885000</v>
      </c>
      <c r="G573" s="14" t="n">
        <v>0.43</v>
      </c>
      <c r="H573" s="14" t="n">
        <v>1</v>
      </c>
      <c r="I573" s="14" t="n">
        <v>0.9194</v>
      </c>
      <c r="J573" s="14" t="n">
        <v>0.53</v>
      </c>
      <c r="K573" s="13">
        <f>ROUND(F573/100*G573*H573*I573/J573,2)</f>
        <v/>
      </c>
      <c r="L573" s="13" t="n">
        <v>6601.47</v>
      </c>
      <c r="M573" s="13">
        <f>L573-K573</f>
        <v/>
      </c>
      <c r="N573" s="3" t="inlineStr">
        <is>
          <t>bind</t>
        </is>
      </c>
      <c r="O573" s="3" t="inlineStr">
        <is>
          <t>bound</t>
        </is>
      </c>
    </row>
    <row r="574">
      <c r="A574" s="15" t="inlineStr">
        <is>
          <t>2025-11-03</t>
        </is>
      </c>
      <c r="B574" s="15" t="inlineStr">
        <is>
          <t>ec01b299-49df-5272-92cc-9b941dc82692</t>
        </is>
      </c>
      <c r="C574" s="15" t="inlineStr">
        <is>
          <t>SD</t>
        </is>
      </c>
      <c r="D574" s="15" t="inlineStr">
        <is>
          <t>2019 BMW M8 Competition</t>
        </is>
      </c>
      <c r="E574" s="15" t="inlineStr">
        <is>
          <t>01 Luxury Sedan/SUV</t>
        </is>
      </c>
      <c r="F574" s="16" t="n">
        <v>1195000</v>
      </c>
      <c r="G574" s="17" t="n">
        <v>0.55</v>
      </c>
      <c r="H574" s="17" t="n">
        <v>1.11</v>
      </c>
      <c r="I574" s="17" t="n">
        <v>0.9194</v>
      </c>
      <c r="J574" s="17" t="n">
        <v>0.53</v>
      </c>
      <c r="K574" s="16">
        <f>ROUND(F574/100*G574*H574*I574/J574,2)</f>
        <v/>
      </c>
      <c r="L574" s="16" t="n">
        <v>12655.59</v>
      </c>
      <c r="M574" s="16">
        <f>L574-K574</f>
        <v/>
      </c>
      <c r="N574" s="15" t="inlineStr">
        <is>
          <t>bind</t>
        </is>
      </c>
      <c r="O574" s="15" t="inlineStr">
        <is>
          <t>bound</t>
        </is>
      </c>
    </row>
    <row r="575">
      <c r="A575" s="3" t="inlineStr">
        <is>
          <t>2025-11-11</t>
        </is>
      </c>
      <c r="B575" s="3" t="inlineStr">
        <is>
          <t>c6424d80-045a-509e-b5f6-0269a578b0f6</t>
        </is>
      </c>
      <c r="C575" s="3" t="inlineStr">
        <is>
          <t>IL</t>
        </is>
      </c>
      <c r="D575" s="3" t="inlineStr">
        <is>
          <t>1992 McLaren 750S</t>
        </is>
      </c>
      <c r="E575" s="3" t="inlineStr">
        <is>
          <t>03 Supercar</t>
        </is>
      </c>
      <c r="F575" s="13" t="n">
        <v>1025000</v>
      </c>
      <c r="G575" s="14" t="n">
        <v>0.8</v>
      </c>
      <c r="H575" s="14" t="n">
        <v>1.36</v>
      </c>
      <c r="I575" s="14" t="n">
        <v>0.9194</v>
      </c>
      <c r="J575" s="14" t="n">
        <v>0.53</v>
      </c>
      <c r="K575" s="13">
        <f>ROUND(F575/100*G575*H575*I575/J575,2)</f>
        <v/>
      </c>
      <c r="L575" s="13" t="n">
        <v>19345.56</v>
      </c>
      <c r="M575" s="13">
        <f>L575-K575</f>
        <v/>
      </c>
      <c r="N575" s="3" t="inlineStr">
        <is>
          <t>bind</t>
        </is>
      </c>
      <c r="O575" s="3" t="inlineStr">
        <is>
          <t>bound</t>
        </is>
      </c>
    </row>
    <row r="576">
      <c r="A576" s="15" t="inlineStr">
        <is>
          <t>2025-11-03</t>
        </is>
      </c>
      <c r="B576" s="15" t="inlineStr">
        <is>
          <t>84af3f4b-7ae1-5178-b70a-507f50c82e7f</t>
        </is>
      </c>
      <c r="C576" s="15" t="inlineStr">
        <is>
          <t>WV</t>
        </is>
      </c>
      <c r="D576" s="15" t="inlineStr">
        <is>
          <t>1973 BMW M8 Competition</t>
        </is>
      </c>
      <c r="E576" s="15" t="inlineStr">
        <is>
          <t>01 Luxury Sedan/SUV</t>
        </is>
      </c>
      <c r="F576" s="16" t="n">
        <v>350000</v>
      </c>
      <c r="G576" s="17" t="n">
        <v>0.75</v>
      </c>
      <c r="H576" s="17" t="n">
        <v>1.33</v>
      </c>
      <c r="I576" s="17" t="n">
        <v>0.9194</v>
      </c>
      <c r="J576" s="17" t="n">
        <v>0.53</v>
      </c>
      <c r="K576" s="16">
        <f>ROUND(F576/100*G576*H576*I576/J576,2)</f>
        <v/>
      </c>
      <c r="L576" s="16" t="n">
        <v>6056.33</v>
      </c>
      <c r="M576" s="16">
        <f>L576-K576</f>
        <v/>
      </c>
      <c r="N576" s="15" t="inlineStr">
        <is>
          <t>bind</t>
        </is>
      </c>
      <c r="O576" s="15" t="inlineStr">
        <is>
          <t>bound</t>
        </is>
      </c>
    </row>
    <row r="577">
      <c r="A577" s="3" t="inlineStr">
        <is>
          <t>2025-11-27</t>
        </is>
      </c>
      <c r="B577" s="3" t="inlineStr">
        <is>
          <t>cee24c2a-67ee-570a-a1c2-8981dbe5c08d</t>
        </is>
      </c>
      <c r="C577" s="3" t="inlineStr">
        <is>
          <t>WI</t>
        </is>
      </c>
      <c r="D577" s="3" t="inlineStr">
        <is>
          <t>2021 Porsche 911 Turbo S</t>
        </is>
      </c>
      <c r="E577" s="3" t="inlineStr">
        <is>
          <t>01 Luxury Sedan/SUV</t>
        </is>
      </c>
      <c r="F577" s="13" t="n">
        <v>410000</v>
      </c>
      <c r="G577" s="14" t="n">
        <v>0.75</v>
      </c>
      <c r="H577" s="14" t="n">
        <v>1.2</v>
      </c>
      <c r="I577" s="14" t="n">
        <v>0.9194</v>
      </c>
      <c r="J577" s="14" t="n">
        <v>0.53</v>
      </c>
      <c r="K577" s="13">
        <f>ROUND(F577/100*G577*H577*I577/J577,2)</f>
        <v/>
      </c>
      <c r="L577" s="13" t="n">
        <v>6401.1</v>
      </c>
      <c r="M577" s="13">
        <f>L577-K577</f>
        <v/>
      </c>
      <c r="N577" s="3" t="inlineStr">
        <is>
          <t>bind</t>
        </is>
      </c>
      <c r="O577" s="3" t="inlineStr">
        <is>
          <t>bound</t>
        </is>
      </c>
    </row>
    <row r="578">
      <c r="A578" s="15" t="inlineStr">
        <is>
          <t>2025-11-13</t>
        </is>
      </c>
      <c r="B578" s="15" t="inlineStr">
        <is>
          <t>ad763d14-2860-5c7c-9ff0-714f46835763</t>
        </is>
      </c>
      <c r="C578" s="15" t="inlineStr">
        <is>
          <t>WI</t>
        </is>
      </c>
      <c r="D578" s="15" t="inlineStr">
        <is>
          <t>1964 BMW M8 Competition</t>
        </is>
      </c>
      <c r="E578" s="15" t="inlineStr">
        <is>
          <t>01 Luxury Sedan/SUV</t>
        </is>
      </c>
      <c r="F578" s="16" t="n">
        <v>1950000</v>
      </c>
      <c r="G578" s="17" t="n">
        <v>0.55</v>
      </c>
      <c r="H578" s="17" t="n">
        <v>1.2</v>
      </c>
      <c r="I578" s="17" t="n">
        <v>0.9194</v>
      </c>
      <c r="J578" s="17" t="n">
        <v>0.53</v>
      </c>
      <c r="K578" s="16">
        <f>ROUND(F578/100*G578*H578*I578/J578,2)</f>
        <v/>
      </c>
      <c r="L578" s="16" t="n">
        <v>22325.81</v>
      </c>
      <c r="M578" s="16">
        <f>L578-K578</f>
        <v/>
      </c>
      <c r="N578" s="15" t="inlineStr">
        <is>
          <t>bind</t>
        </is>
      </c>
      <c r="O578" s="15" t="inlineStr">
        <is>
          <t>bound</t>
        </is>
      </c>
    </row>
    <row r="579">
      <c r="A579" s="3" t="inlineStr">
        <is>
          <t>2025-11-18</t>
        </is>
      </c>
      <c r="B579" s="3" t="inlineStr">
        <is>
          <t>e78dc9a8-c4a2-5c8e-8b66-dcba348532f1</t>
        </is>
      </c>
      <c r="C579" s="3" t="inlineStr">
        <is>
          <t>ND</t>
        </is>
      </c>
      <c r="D579" s="3" t="inlineStr">
        <is>
          <t>1973 Icon Derelict</t>
        </is>
      </c>
      <c r="E579" s="3" t="inlineStr">
        <is>
          <t>11 Restomod/Coachbuilt</t>
        </is>
      </c>
      <c r="F579" s="13" t="n">
        <v>435000</v>
      </c>
      <c r="G579" s="14" t="n">
        <v>0.88</v>
      </c>
      <c r="H579" s="14" t="n">
        <v>1.02</v>
      </c>
      <c r="I579" s="14" t="n">
        <v>0.9194</v>
      </c>
      <c r="J579" s="14" t="n">
        <v>0.53</v>
      </c>
      <c r="K579" s="13">
        <f>ROUND(F579/100*G579*H579*I579/J579,2)</f>
        <v/>
      </c>
      <c r="L579" s="13" t="n">
        <v>6773.3</v>
      </c>
      <c r="M579" s="13">
        <f>L579-K579</f>
        <v/>
      </c>
      <c r="N579" s="3" t="inlineStr">
        <is>
          <t>decline</t>
        </is>
      </c>
      <c r="O579" s="3" t="inlineStr">
        <is>
          <t>indicative</t>
        </is>
      </c>
    </row>
    <row r="580">
      <c r="A580" s="15" t="inlineStr">
        <is>
          <t>2025-11-02</t>
        </is>
      </c>
      <c r="B580" s="15" t="inlineStr">
        <is>
          <t>4641acf4-a79d-5244-9f51-1d6622396c76</t>
        </is>
      </c>
      <c r="C580" s="15" t="inlineStr">
        <is>
          <t>CO</t>
        </is>
      </c>
      <c r="D580" s="15" t="inlineStr">
        <is>
          <t>2018 BMW M8 Competition</t>
        </is>
      </c>
      <c r="E580" s="15" t="inlineStr">
        <is>
          <t>01 Luxury Sedan/SUV</t>
        </is>
      </c>
      <c r="F580" s="16" t="n">
        <v>1405000</v>
      </c>
      <c r="G580" s="17" t="n">
        <v>0.55</v>
      </c>
      <c r="H580" s="17" t="n">
        <v>1.1</v>
      </c>
      <c r="I580" s="17" t="n">
        <v>0.9194</v>
      </c>
      <c r="J580" s="17" t="n">
        <v>0.53</v>
      </c>
      <c r="K580" s="16">
        <f>ROUND(F580/100*G580*H580*I580/J580,2)</f>
        <v/>
      </c>
      <c r="L580" s="16" t="n">
        <v>14745.53</v>
      </c>
      <c r="M580" s="16">
        <f>L580-K580</f>
        <v/>
      </c>
      <c r="N580" s="15" t="inlineStr">
        <is>
          <t>bind</t>
        </is>
      </c>
      <c r="O580" s="15" t="inlineStr">
        <is>
          <t>bound</t>
        </is>
      </c>
    </row>
    <row r="581">
      <c r="A581" s="3" t="inlineStr">
        <is>
          <t>2025-11-26</t>
        </is>
      </c>
      <c r="B581" s="3" t="inlineStr">
        <is>
          <t>ae779a44-0b10-5ac1-b553-d8d6627225a0</t>
        </is>
      </c>
      <c r="C581" s="3" t="inlineStr">
        <is>
          <t>WA</t>
        </is>
      </c>
      <c r="D581" s="3" t="inlineStr">
        <is>
          <t>2000 Aston Martin DB12</t>
        </is>
      </c>
      <c r="E581" s="3" t="inlineStr">
        <is>
          <t>01 Luxury Sedan/SUV</t>
        </is>
      </c>
      <c r="F581" s="13" t="n">
        <v>1675000</v>
      </c>
      <c r="G581" s="14" t="n">
        <v>0.55</v>
      </c>
      <c r="H581" s="14" t="n">
        <v>0.96</v>
      </c>
      <c r="I581" s="14" t="n">
        <v>0.9194</v>
      </c>
      <c r="J581" s="14" t="n">
        <v>0.53</v>
      </c>
      <c r="K581" s="13">
        <f>ROUND(F581/100*G581*H581*I581/J581,2)</f>
        <v/>
      </c>
      <c r="L581" s="13" t="n">
        <v>15341.83</v>
      </c>
      <c r="M581" s="13">
        <f>L581-K581</f>
        <v/>
      </c>
      <c r="N581" s="3" t="inlineStr">
        <is>
          <t>bind</t>
        </is>
      </c>
      <c r="O581" s="3" t="inlineStr">
        <is>
          <t>bound</t>
        </is>
      </c>
    </row>
    <row r="582">
      <c r="A582" s="15" t="inlineStr">
        <is>
          <t>2025-11-10</t>
        </is>
      </c>
      <c r="B582" s="15" t="inlineStr">
        <is>
          <t>bf227530-87af-50ba-aaf1-eb98c2de283f</t>
        </is>
      </c>
      <c r="C582" s="15" t="inlineStr">
        <is>
          <t>IL</t>
        </is>
      </c>
      <c r="D582" s="15" t="inlineStr">
        <is>
          <t>1992 Maserati GranTurismo</t>
        </is>
      </c>
      <c r="E582" s="15" t="inlineStr">
        <is>
          <t>01 Luxury Sedan/SUV</t>
        </is>
      </c>
      <c r="F582" s="16" t="n">
        <v>450000</v>
      </c>
      <c r="G582" s="17" t="n">
        <v>0.75</v>
      </c>
      <c r="H582" s="17" t="n">
        <v>1.36</v>
      </c>
      <c r="I582" s="17" t="n">
        <v>0.9194</v>
      </c>
      <c r="J582" s="17" t="n">
        <v>0.53</v>
      </c>
      <c r="K582" s="16">
        <f>ROUND(F582/100*G582*H582*I582/J582,2)</f>
        <v/>
      </c>
      <c r="L582" s="16" t="n">
        <v>7962.35</v>
      </c>
      <c r="M582" s="16">
        <f>L582-K582</f>
        <v/>
      </c>
      <c r="N582" s="15" t="inlineStr">
        <is>
          <t>bind</t>
        </is>
      </c>
      <c r="O582" s="15" t="inlineStr">
        <is>
          <t>bound</t>
        </is>
      </c>
    </row>
    <row r="583">
      <c r="A583" s="3" t="inlineStr">
        <is>
          <t>2025-11-26</t>
        </is>
      </c>
      <c r="B583" s="3" t="inlineStr">
        <is>
          <t>62f3b360-c0aa-534c-ade4-947f2f30543a</t>
        </is>
      </c>
      <c r="C583" s="3" t="inlineStr">
        <is>
          <t>AR</t>
        </is>
      </c>
      <c r="D583" s="3" t="inlineStr">
        <is>
          <t>2000 Jaguar E-Type Series 1</t>
        </is>
      </c>
      <c r="E583" s="3" t="inlineStr">
        <is>
          <t>07 Post-War Classic (1946-1972)</t>
        </is>
      </c>
      <c r="F583" s="13" t="n">
        <v>660000</v>
      </c>
      <c r="G583" s="14" t="n">
        <v>0.43</v>
      </c>
      <c r="H583" s="14" t="n">
        <v>1.38</v>
      </c>
      <c r="I583" s="14" t="n">
        <v>0.9194</v>
      </c>
      <c r="J583" s="14" t="n">
        <v>0.53</v>
      </c>
      <c r="K583" s="13">
        <f>ROUND(F583/100*G583*H583*I583/J583,2)</f>
        <v/>
      </c>
      <c r="L583" s="13" t="n">
        <v>6793.92</v>
      </c>
      <c r="M583" s="13">
        <f>L583-K583</f>
        <v/>
      </c>
      <c r="N583" s="3" t="inlineStr">
        <is>
          <t>bind</t>
        </is>
      </c>
      <c r="O583" s="3" t="inlineStr">
        <is>
          <t>bound</t>
        </is>
      </c>
    </row>
    <row r="584">
      <c r="A584" s="15" t="inlineStr">
        <is>
          <t>2025-11-06</t>
        </is>
      </c>
      <c r="B584" s="15" t="inlineStr">
        <is>
          <t>f6d98438-a5cd-5738-a0f5-d943208fefae</t>
        </is>
      </c>
      <c r="C584" s="15" t="inlineStr">
        <is>
          <t>FL</t>
        </is>
      </c>
      <c r="D584" s="15" t="inlineStr">
        <is>
          <t>2018 Mercedes-Benz AMG GT</t>
        </is>
      </c>
      <c r="E584" s="15" t="inlineStr">
        <is>
          <t>01 Luxury Sedan/SUV</t>
        </is>
      </c>
      <c r="F584" s="16" t="n">
        <v>620000</v>
      </c>
      <c r="G584" s="17" t="n">
        <v>0.65</v>
      </c>
      <c r="H584" s="17" t="n">
        <v>1.42</v>
      </c>
      <c r="I584" s="17" t="n">
        <v>0.9194</v>
      </c>
      <c r="J584" s="17" t="n">
        <v>0.53</v>
      </c>
      <c r="K584" s="16">
        <f>ROUND(F584/100*G584*H584*I584/J584,2)</f>
        <v/>
      </c>
      <c r="L584" s="16" t="n">
        <v>9927.09</v>
      </c>
      <c r="M584" s="16">
        <f>L584-K584</f>
        <v/>
      </c>
      <c r="N584" s="15" t="inlineStr">
        <is>
          <t>decline</t>
        </is>
      </c>
      <c r="O584" s="15" t="inlineStr">
        <is>
          <t>indicative</t>
        </is>
      </c>
    </row>
    <row r="585">
      <c r="A585" s="3" t="inlineStr">
        <is>
          <t>2025-11-01</t>
        </is>
      </c>
      <c r="B585" s="3" t="inlineStr">
        <is>
          <t>c5c25ab8-4f32-5ee3-b369-493ee24cdef7</t>
        </is>
      </c>
      <c r="C585" s="3" t="inlineStr">
        <is>
          <t>WY</t>
        </is>
      </c>
      <c r="D585" s="3" t="inlineStr">
        <is>
          <t>1956 Maserati GranTurismo</t>
        </is>
      </c>
      <c r="E585" s="3" t="inlineStr">
        <is>
          <t>01 Luxury Sedan/SUV</t>
        </is>
      </c>
      <c r="F585" s="13" t="n">
        <v>400000</v>
      </c>
      <c r="G585" s="14" t="n">
        <v>0.75</v>
      </c>
      <c r="H585" s="14" t="n">
        <v>1.07</v>
      </c>
      <c r="I585" s="14" t="n">
        <v>0.9194</v>
      </c>
      <c r="J585" s="14" t="n">
        <v>0.53</v>
      </c>
      <c r="K585" s="13">
        <f>ROUND(F585/100*G585*H585*I585/J585,2)</f>
        <v/>
      </c>
      <c r="L585" s="13" t="n">
        <v>5568.44</v>
      </c>
      <c r="M585" s="13">
        <f>L585-K585</f>
        <v/>
      </c>
      <c r="N585" s="3" t="inlineStr">
        <is>
          <t>bind</t>
        </is>
      </c>
      <c r="O585" s="3" t="inlineStr">
        <is>
          <t>bound</t>
        </is>
      </c>
    </row>
    <row r="586">
      <c r="A586" s="15" t="inlineStr">
        <is>
          <t>2025-11-27</t>
        </is>
      </c>
      <c r="B586" s="15" t="inlineStr">
        <is>
          <t>2d10e306-e318-50ef-a421-e202a36398f1</t>
        </is>
      </c>
      <c r="C586" s="15" t="inlineStr">
        <is>
          <t>FL</t>
        </is>
      </c>
      <c r="D586" s="15" t="inlineStr">
        <is>
          <t>1965 Lamborghini Huracan EVO</t>
        </is>
      </c>
      <c r="E586" s="15" t="inlineStr">
        <is>
          <t>03 Supercar</t>
        </is>
      </c>
      <c r="F586" s="16" t="n">
        <v>780000</v>
      </c>
      <c r="G586" s="17" t="n">
        <v>0.95</v>
      </c>
      <c r="H586" s="17" t="n">
        <v>1.42</v>
      </c>
      <c r="I586" s="17" t="n">
        <v>0.9194</v>
      </c>
      <c r="J586" s="17" t="n">
        <v>0.53</v>
      </c>
      <c r="K586" s="16">
        <f>ROUND(F586/100*G586*H586*I586/J586,2)</f>
        <v/>
      </c>
      <c r="L586" s="16" t="n">
        <v>18253.04</v>
      </c>
      <c r="M586" s="16">
        <f>L586-K586</f>
        <v/>
      </c>
      <c r="N586" s="15" t="inlineStr">
        <is>
          <t>bind</t>
        </is>
      </c>
      <c r="O586" s="15" t="inlineStr">
        <is>
          <t>bound</t>
        </is>
      </c>
    </row>
    <row r="587">
      <c r="A587" s="3" t="inlineStr">
        <is>
          <t>2025-11-11</t>
        </is>
      </c>
      <c r="B587" s="3" t="inlineStr">
        <is>
          <t>4e0c5d63-69da-531c-8b4d-de9a0cf2ca6b</t>
        </is>
      </c>
      <c r="C587" s="3" t="inlineStr">
        <is>
          <t>OR</t>
        </is>
      </c>
      <c r="D587" s="3" t="inlineStr">
        <is>
          <t>1984 Aston Martin DB12</t>
        </is>
      </c>
      <c r="E587" s="3" t="inlineStr">
        <is>
          <t>01 Luxury Sedan/SUV</t>
        </is>
      </c>
      <c r="F587" s="13" t="n">
        <v>370000</v>
      </c>
      <c r="G587" s="14" t="n">
        <v>0.75</v>
      </c>
      <c r="H587" s="14" t="n">
        <v>1.13</v>
      </c>
      <c r="I587" s="14" t="n">
        <v>0.9194</v>
      </c>
      <c r="J587" s="14" t="n">
        <v>0.53</v>
      </c>
      <c r="K587" s="13">
        <f>ROUND(F587/100*G587*H587*I587/J587,2)</f>
        <v/>
      </c>
      <c r="L587" s="13" t="n">
        <v>5439.64</v>
      </c>
      <c r="M587" s="13">
        <f>L587-K587</f>
        <v/>
      </c>
      <c r="N587" s="3" t="inlineStr">
        <is>
          <t>bind</t>
        </is>
      </c>
      <c r="O587" s="3" t="inlineStr">
        <is>
          <t>bound</t>
        </is>
      </c>
    </row>
    <row r="588">
      <c r="A588" s="15" t="inlineStr">
        <is>
          <t>2025-11-09</t>
        </is>
      </c>
      <c r="B588" s="15" t="inlineStr">
        <is>
          <t>ec3689b6-835a-5042-bfa3-8987b8caf82c</t>
        </is>
      </c>
      <c r="C588" s="15" t="inlineStr">
        <is>
          <t>ND</t>
        </is>
      </c>
      <c r="D588" s="15" t="inlineStr">
        <is>
          <t>1978 Aston Martin DB12</t>
        </is>
      </c>
      <c r="E588" s="15" t="inlineStr">
        <is>
          <t>01 Luxury Sedan/SUV</t>
        </is>
      </c>
      <c r="F588" s="16" t="n">
        <v>620000</v>
      </c>
      <c r="G588" s="17" t="n">
        <v>0.65</v>
      </c>
      <c r="H588" s="17" t="n">
        <v>1.02</v>
      </c>
      <c r="I588" s="17" t="n">
        <v>0.9194</v>
      </c>
      <c r="J588" s="17" t="n">
        <v>0.53</v>
      </c>
      <c r="K588" s="16">
        <f>ROUND(F588/100*G588*H588*I588/J588,2)</f>
        <v/>
      </c>
      <c r="L588" s="16" t="n">
        <v>7130.73</v>
      </c>
      <c r="M588" s="16">
        <f>L588-K588</f>
        <v/>
      </c>
      <c r="N588" s="15" t="inlineStr">
        <is>
          <t>bind</t>
        </is>
      </c>
      <c r="O588" s="15" t="inlineStr">
        <is>
          <t>bound</t>
        </is>
      </c>
    </row>
    <row r="589">
      <c r="A589" s="3" t="inlineStr">
        <is>
          <t>2025-11-02</t>
        </is>
      </c>
      <c r="B589" s="3" t="inlineStr">
        <is>
          <t>4da4bce7-54ed-5f3d-9386-d9863acebd0e</t>
        </is>
      </c>
      <c r="C589" s="3" t="inlineStr">
        <is>
          <t>AR</t>
        </is>
      </c>
      <c r="D589" s="3" t="inlineStr">
        <is>
          <t>2001 Mercedes-Benz AMG GT</t>
        </is>
      </c>
      <c r="E589" s="3" t="inlineStr">
        <is>
          <t>01 Luxury Sedan/SUV</t>
        </is>
      </c>
      <c r="F589" s="13" t="n">
        <v>1200000</v>
      </c>
      <c r="G589" s="14" t="n">
        <v>0.55</v>
      </c>
      <c r="H589" s="14" t="n">
        <v>1.38</v>
      </c>
      <c r="I589" s="14" t="n">
        <v>0.9194</v>
      </c>
      <c r="J589" s="14" t="n">
        <v>0.53</v>
      </c>
      <c r="K589" s="13">
        <f>ROUND(F589/100*G589*H589*I589/J589,2)</f>
        <v/>
      </c>
      <c r="L589" s="13" t="n">
        <v>15799.81</v>
      </c>
      <c r="M589" s="13">
        <f>L589-K589</f>
        <v/>
      </c>
      <c r="N589" s="3" t="inlineStr">
        <is>
          <t>bind</t>
        </is>
      </c>
      <c r="O589" s="3" t="inlineStr">
        <is>
          <t>bound</t>
        </is>
      </c>
    </row>
    <row r="590">
      <c r="A590" s="15" t="inlineStr">
        <is>
          <t>2025-11-27</t>
        </is>
      </c>
      <c r="B590" s="15" t="inlineStr">
        <is>
          <t>69a5f827-765e-5638-a336-9fd4b648a154</t>
        </is>
      </c>
      <c r="C590" s="15" t="inlineStr">
        <is>
          <t>AZ</t>
        </is>
      </c>
      <c r="D590" s="15" t="inlineStr">
        <is>
          <t>2019 McLaren 750S</t>
        </is>
      </c>
      <c r="E590" s="15" t="inlineStr">
        <is>
          <t>03 Supercar</t>
        </is>
      </c>
      <c r="F590" s="16" t="n">
        <v>455000</v>
      </c>
      <c r="G590" s="17" t="n">
        <v>1.15</v>
      </c>
      <c r="H590" s="17" t="n">
        <v>1.01</v>
      </c>
      <c r="I590" s="17" t="n">
        <v>0.9194</v>
      </c>
      <c r="J590" s="17" t="n">
        <v>0.53</v>
      </c>
      <c r="K590" s="16">
        <f>ROUND(F590/100*G590*H590*I590/J590,2)</f>
        <v/>
      </c>
      <c r="L590" s="16" t="n">
        <v>9167.68</v>
      </c>
      <c r="M590" s="16">
        <f>L590-K590</f>
        <v/>
      </c>
      <c r="N590" s="15" t="inlineStr">
        <is>
          <t>bind</t>
        </is>
      </c>
      <c r="O590" s="15" t="inlineStr">
        <is>
          <t>bound</t>
        </is>
      </c>
    </row>
    <row r="591">
      <c r="A591" s="3" t="inlineStr">
        <is>
          <t>2025-11-19</t>
        </is>
      </c>
      <c r="B591" s="3" t="inlineStr">
        <is>
          <t>0624deb2-39ef-5b5e-8251-a494fddaf08a</t>
        </is>
      </c>
      <c r="C591" s="3" t="inlineStr">
        <is>
          <t>CA</t>
        </is>
      </c>
      <c r="D591" s="3" t="inlineStr">
        <is>
          <t>2009 Bentley Continental GT</t>
        </is>
      </c>
      <c r="E591" s="3" t="inlineStr">
        <is>
          <t>01 Luxury Sedan/SUV</t>
        </is>
      </c>
      <c r="F591" s="13" t="n">
        <v>360000</v>
      </c>
      <c r="G591" s="14" t="n">
        <v>0.75</v>
      </c>
      <c r="H591" s="14" t="n">
        <v>1.35</v>
      </c>
      <c r="I591" s="14" t="n">
        <v>0.9194</v>
      </c>
      <c r="J591" s="14" t="n">
        <v>0.53</v>
      </c>
      <c r="K591" s="13">
        <f>ROUND(F591/100*G591*H591*I591/J591,2)</f>
        <v/>
      </c>
      <c r="L591" s="13" t="n">
        <v>6323.04</v>
      </c>
      <c r="M591" s="13">
        <f>L591-K591</f>
        <v/>
      </c>
      <c r="N591" s="3" t="inlineStr">
        <is>
          <t>decline</t>
        </is>
      </c>
      <c r="O591" s="3" t="inlineStr">
        <is>
          <t>indicative</t>
        </is>
      </c>
    </row>
    <row r="592">
      <c r="A592" s="15" t="inlineStr">
        <is>
          <t>2025-11-28</t>
        </is>
      </c>
      <c r="B592" s="15" t="inlineStr">
        <is>
          <t>d0b80e1c-0628-55fe-899a-2b7a7414ac54</t>
        </is>
      </c>
      <c r="C592" s="15" t="inlineStr">
        <is>
          <t>LA</t>
        </is>
      </c>
      <c r="D592" s="15" t="inlineStr">
        <is>
          <t>2013 Mercedes-Benz 280SL Pagoda</t>
        </is>
      </c>
      <c r="E592" s="15" t="inlineStr">
        <is>
          <t>07 Post-War Classic (1946-1972)</t>
        </is>
      </c>
      <c r="F592" s="16" t="n">
        <v>1180000</v>
      </c>
      <c r="G592" s="17" t="n">
        <v>0.38</v>
      </c>
      <c r="H592" s="17" t="n">
        <v>1.21</v>
      </c>
      <c r="I592" s="17" t="n">
        <v>0.9194</v>
      </c>
      <c r="J592" s="17" t="n">
        <v>0.53</v>
      </c>
      <c r="K592" s="16">
        <f>ROUND(F592/100*G592*H592*I592/J592,2)</f>
        <v/>
      </c>
      <c r="L592" s="16" t="n">
        <v>9411.950000000001</v>
      </c>
      <c r="M592" s="16">
        <f>L592-K592</f>
        <v/>
      </c>
      <c r="N592" s="15" t="inlineStr">
        <is>
          <t>bind</t>
        </is>
      </c>
      <c r="O592" s="15" t="inlineStr">
        <is>
          <t>bound</t>
        </is>
      </c>
    </row>
    <row r="593">
      <c r="A593" s="3" t="inlineStr">
        <is>
          <t>2025-11-28</t>
        </is>
      </c>
      <c r="B593" s="3" t="inlineStr">
        <is>
          <t>24e57718-30b4-55dd-829b-2fd67fccaea9</t>
        </is>
      </c>
      <c r="C593" s="3" t="inlineStr">
        <is>
          <t>NC</t>
        </is>
      </c>
      <c r="D593" s="3" t="inlineStr">
        <is>
          <t>1993 BMW M8 Competition</t>
        </is>
      </c>
      <c r="E593" s="3" t="inlineStr">
        <is>
          <t>01 Luxury Sedan/SUV</t>
        </is>
      </c>
      <c r="F593" s="13" t="n">
        <v>940000</v>
      </c>
      <c r="G593" s="14" t="n">
        <v>0.65</v>
      </c>
      <c r="H593" s="14" t="n">
        <v>1.15</v>
      </c>
      <c r="I593" s="14" t="n">
        <v>0.9194</v>
      </c>
      <c r="J593" s="14" t="n">
        <v>0.53</v>
      </c>
      <c r="K593" s="13">
        <f>ROUND(F593/100*G593*H593*I593/J593,2)</f>
        <v/>
      </c>
      <c r="L593" s="13" t="n">
        <v>12188.99</v>
      </c>
      <c r="M593" s="13">
        <f>L593-K593</f>
        <v/>
      </c>
      <c r="N593" s="3" t="inlineStr">
        <is>
          <t>bind</t>
        </is>
      </c>
      <c r="O593" s="3" t="inlineStr">
        <is>
          <t>bound</t>
        </is>
      </c>
    </row>
    <row r="594">
      <c r="A594" s="15" t="inlineStr">
        <is>
          <t>2025-11-15</t>
        </is>
      </c>
      <c r="B594" s="15" t="inlineStr">
        <is>
          <t>654926f9-7b0c-597d-b52c-e82fab723c66</t>
        </is>
      </c>
      <c r="C594" s="15" t="inlineStr">
        <is>
          <t>IL</t>
        </is>
      </c>
      <c r="D594" s="15" t="inlineStr">
        <is>
          <t>1971 Ferrari 275 GTB/4</t>
        </is>
      </c>
      <c r="E594" s="15" t="inlineStr">
        <is>
          <t>07 Post-War Classic (1946-1972)</t>
        </is>
      </c>
      <c r="F594" s="16" t="n">
        <v>440000</v>
      </c>
      <c r="G594" s="17" t="n">
        <v>0.48</v>
      </c>
      <c r="H594" s="17" t="n">
        <v>1.36</v>
      </c>
      <c r="I594" s="17" t="n">
        <v>0.9194</v>
      </c>
      <c r="J594" s="17" t="n">
        <v>0.53</v>
      </c>
      <c r="K594" s="16">
        <f>ROUND(F594/100*G594*H594*I594/J594,2)</f>
        <v/>
      </c>
      <c r="L594" s="16" t="n">
        <v>4982.66</v>
      </c>
      <c r="M594" s="16">
        <f>L594-K594</f>
        <v/>
      </c>
      <c r="N594" s="15" t="inlineStr">
        <is>
          <t>bind</t>
        </is>
      </c>
      <c r="O594" s="15" t="inlineStr">
        <is>
          <t>bound</t>
        </is>
      </c>
    </row>
    <row r="595">
      <c r="A595" s="3" t="inlineStr">
        <is>
          <t>2025-11-05</t>
        </is>
      </c>
      <c r="B595" s="3" t="inlineStr">
        <is>
          <t>1b192e39-e483-50a1-a39e-0e9e0da516dc</t>
        </is>
      </c>
      <c r="C595" s="3" t="inlineStr">
        <is>
          <t>ND</t>
        </is>
      </c>
      <c r="D595" s="3" t="inlineStr">
        <is>
          <t>1975 Maserati GranTurismo</t>
        </is>
      </c>
      <c r="E595" s="3" t="inlineStr">
        <is>
          <t>01 Luxury Sedan/SUV</t>
        </is>
      </c>
      <c r="F595" s="13" t="n">
        <v>885000</v>
      </c>
      <c r="G595" s="14" t="n">
        <v>0.65</v>
      </c>
      <c r="H595" s="14" t="n">
        <v>1.02</v>
      </c>
      <c r="I595" s="14" t="n">
        <v>0.9194</v>
      </c>
      <c r="J595" s="14" t="n">
        <v>0.53</v>
      </c>
      <c r="K595" s="13">
        <f>ROUND(F595/100*G595*H595*I595/J595,2)</f>
        <v/>
      </c>
      <c r="L595" s="13" t="n">
        <v>10178.54</v>
      </c>
      <c r="M595" s="13">
        <f>L595-K595</f>
        <v/>
      </c>
      <c r="N595" s="3" t="inlineStr">
        <is>
          <t>bind</t>
        </is>
      </c>
      <c r="O595" s="3" t="inlineStr">
        <is>
          <t>bound</t>
        </is>
      </c>
    </row>
    <row r="596">
      <c r="A596" s="15" t="inlineStr">
        <is>
          <t>2025-11-19</t>
        </is>
      </c>
      <c r="B596" s="15" t="inlineStr">
        <is>
          <t>8a8db9b1-3e07-5ba8-8045-95c0a64e34fe</t>
        </is>
      </c>
      <c r="C596" s="15" t="inlineStr">
        <is>
          <t>NM</t>
        </is>
      </c>
      <c r="D596" s="15" t="inlineStr">
        <is>
          <t>1998 Maserati GranTurismo</t>
        </is>
      </c>
      <c r="E596" s="15" t="inlineStr">
        <is>
          <t>01 Luxury Sedan/SUV</t>
        </is>
      </c>
      <c r="F596" s="16" t="n">
        <v>520000</v>
      </c>
      <c r="G596" s="17" t="n">
        <v>0.65</v>
      </c>
      <c r="H596" s="17" t="n">
        <v>1.28</v>
      </c>
      <c r="I596" s="17" t="n">
        <v>0.9194</v>
      </c>
      <c r="J596" s="17" t="n">
        <v>0.53</v>
      </c>
      <c r="K596" s="16">
        <f>ROUND(F596/100*G596*H596*I596/J596,2)</f>
        <v/>
      </c>
      <c r="L596" s="16" t="n">
        <v>7505.08</v>
      </c>
      <c r="M596" s="16">
        <f>L596-K596</f>
        <v/>
      </c>
      <c r="N596" s="15" t="inlineStr">
        <is>
          <t>decline</t>
        </is>
      </c>
      <c r="O596" s="15" t="inlineStr">
        <is>
          <t>indicative</t>
        </is>
      </c>
    </row>
    <row r="597">
      <c r="A597" s="3" t="inlineStr">
        <is>
          <t>2025-11-01</t>
        </is>
      </c>
      <c r="B597" s="3" t="inlineStr">
        <is>
          <t>41ddb887-42cb-50f5-aa2f-b790b75a06ed</t>
        </is>
      </c>
      <c r="C597" s="3" t="inlineStr">
        <is>
          <t>WV</t>
        </is>
      </c>
      <c r="D597" s="3" t="inlineStr">
        <is>
          <t>1971 Bentley Continental GT</t>
        </is>
      </c>
      <c r="E597" s="3" t="inlineStr">
        <is>
          <t>01 Luxury Sedan/SUV</t>
        </is>
      </c>
      <c r="F597" s="13" t="n">
        <v>490000</v>
      </c>
      <c r="G597" s="14" t="n">
        <v>0.75</v>
      </c>
      <c r="H597" s="14" t="n">
        <v>1.33</v>
      </c>
      <c r="I597" s="14" t="n">
        <v>0.9194</v>
      </c>
      <c r="J597" s="14" t="n">
        <v>0.53</v>
      </c>
      <c r="K597" s="13">
        <f>ROUND(F597/100*G597*H597*I597/J597,2)</f>
        <v/>
      </c>
      <c r="L597" s="13" t="n">
        <v>8478.860000000001</v>
      </c>
      <c r="M597" s="13">
        <f>L597-K597</f>
        <v/>
      </c>
      <c r="N597" s="3" t="inlineStr">
        <is>
          <t>bind</t>
        </is>
      </c>
      <c r="O597" s="3" t="inlineStr">
        <is>
          <t>bound</t>
        </is>
      </c>
    </row>
    <row r="598">
      <c r="A598" s="15" t="inlineStr">
        <is>
          <t>2025-11-02</t>
        </is>
      </c>
      <c r="B598" s="15" t="inlineStr">
        <is>
          <t>c12008a9-472f-5243-a3a1-91b4ffec3b99</t>
        </is>
      </c>
      <c r="C598" s="15" t="inlineStr">
        <is>
          <t>NE</t>
        </is>
      </c>
      <c r="D598" s="15" t="inlineStr">
        <is>
          <t>1994 Aston Martin DB5</t>
        </is>
      </c>
      <c r="E598" s="15" t="inlineStr">
        <is>
          <t>07 Post-War Classic (1946-1972)</t>
        </is>
      </c>
      <c r="F598" s="16" t="n">
        <v>200000</v>
      </c>
      <c r="G598" s="17" t="n">
        <v>0.57</v>
      </c>
      <c r="H598" s="17" t="n">
        <v>1.3</v>
      </c>
      <c r="I598" s="17" t="n">
        <v>0.9194</v>
      </c>
      <c r="J598" s="17" t="n">
        <v>0.53</v>
      </c>
      <c r="K598" s="16">
        <f>ROUND(F598/100*G598*H598*I598/J598,2)</f>
        <v/>
      </c>
      <c r="L598" s="16" t="n">
        <v>2570.85</v>
      </c>
      <c r="M598" s="16">
        <f>L598-K598</f>
        <v/>
      </c>
      <c r="N598" s="15" t="inlineStr">
        <is>
          <t>bind</t>
        </is>
      </c>
      <c r="O598" s="15" t="inlineStr">
        <is>
          <t>bound</t>
        </is>
      </c>
    </row>
    <row r="599">
      <c r="A599" s="3" t="inlineStr">
        <is>
          <t>2025-11-11</t>
        </is>
      </c>
      <c r="B599" s="3" t="inlineStr">
        <is>
          <t>6d462e12-b6d3-571f-9c75-945b0a26497c</t>
        </is>
      </c>
      <c r="C599" s="3" t="inlineStr">
        <is>
          <t>IL</t>
        </is>
      </c>
      <c r="D599" s="3" t="inlineStr">
        <is>
          <t>1955 Bentley Continental GT</t>
        </is>
      </c>
      <c r="E599" s="3" t="inlineStr">
        <is>
          <t>01 Luxury Sedan/SUV</t>
        </is>
      </c>
      <c r="F599" s="13" t="n">
        <v>305000</v>
      </c>
      <c r="G599" s="14" t="n">
        <v>0.75</v>
      </c>
      <c r="H599" s="14" t="n">
        <v>1.36</v>
      </c>
      <c r="I599" s="14" t="n">
        <v>0.9194</v>
      </c>
      <c r="J599" s="14" t="n">
        <v>0.53</v>
      </c>
      <c r="K599" s="13">
        <f>ROUND(F599/100*G599*H599*I599/J599,2)</f>
        <v/>
      </c>
      <c r="L599" s="13" t="n">
        <v>5396.7</v>
      </c>
      <c r="M599" s="13">
        <f>L599-K599</f>
        <v/>
      </c>
      <c r="N599" s="3" t="inlineStr">
        <is>
          <t>refer</t>
        </is>
      </c>
      <c r="O599" s="3" t="inlineStr">
        <is>
          <t>indicative</t>
        </is>
      </c>
    </row>
    <row r="600">
      <c r="A600" s="15" t="inlineStr">
        <is>
          <t>2025-11-01</t>
        </is>
      </c>
      <c r="B600" s="15" t="inlineStr">
        <is>
          <t>d000e8e7-bf54-5b37-85d0-b192dfe8edf3</t>
        </is>
      </c>
      <c r="C600" s="15" t="inlineStr">
        <is>
          <t>WY</t>
        </is>
      </c>
      <c r="D600" s="15" t="inlineStr">
        <is>
          <t>2000 Singer 911 Reimagined</t>
        </is>
      </c>
      <c r="E600" s="15" t="inlineStr">
        <is>
          <t>11 Restomod/Coachbuilt</t>
        </is>
      </c>
      <c r="F600" s="16" t="n">
        <v>1110000</v>
      </c>
      <c r="G600" s="17" t="n">
        <v>0.68</v>
      </c>
      <c r="H600" s="17" t="n">
        <v>1.07</v>
      </c>
      <c r="I600" s="17" t="n">
        <v>0.9194</v>
      </c>
      <c r="J600" s="17" t="n">
        <v>0.53</v>
      </c>
      <c r="K600" s="16">
        <f>ROUND(F600/100*G600*H600*I600/J600,2)</f>
        <v/>
      </c>
      <c r="L600" s="16" t="n">
        <v>14010.2</v>
      </c>
      <c r="M600" s="16">
        <f>L600-K600</f>
        <v/>
      </c>
      <c r="N600" s="15" t="inlineStr">
        <is>
          <t>decline</t>
        </is>
      </c>
      <c r="O600" s="15" t="inlineStr">
        <is>
          <t>indicative</t>
        </is>
      </c>
    </row>
    <row r="601">
      <c r="A601" s="3" t="inlineStr">
        <is>
          <t>2025-11-04</t>
        </is>
      </c>
      <c r="B601" s="3" t="inlineStr">
        <is>
          <t>ba164403-60c6-5899-87d3-75d95f35bb4d</t>
        </is>
      </c>
      <c r="C601" s="3" t="inlineStr">
        <is>
          <t>WA</t>
        </is>
      </c>
      <c r="D601" s="3" t="inlineStr">
        <is>
          <t>1963 McLaren 750S</t>
        </is>
      </c>
      <c r="E601" s="3" t="inlineStr">
        <is>
          <t>03 Supercar</t>
        </is>
      </c>
      <c r="F601" s="13" t="n">
        <v>480000</v>
      </c>
      <c r="G601" s="14" t="n">
        <v>1.15</v>
      </c>
      <c r="H601" s="14" t="n">
        <v>0.96</v>
      </c>
      <c r="I601" s="14" t="n">
        <v>0.9194</v>
      </c>
      <c r="J601" s="14" t="n">
        <v>0.53</v>
      </c>
      <c r="K601" s="13">
        <f>ROUND(F601/100*G601*H601*I601/J601,2)</f>
        <v/>
      </c>
      <c r="L601" s="13" t="n">
        <v>9192.610000000001</v>
      </c>
      <c r="M601" s="13">
        <f>L601-K601</f>
        <v/>
      </c>
      <c r="N601" s="3" t="inlineStr">
        <is>
          <t>decline</t>
        </is>
      </c>
      <c r="O601" s="3" t="inlineStr">
        <is>
          <t>indicative</t>
        </is>
      </c>
    </row>
    <row r="602">
      <c r="A602" s="15" t="inlineStr">
        <is>
          <t>2025-11-06</t>
        </is>
      </c>
      <c r="B602" s="15" t="inlineStr">
        <is>
          <t>f62e552c-61d3-5480-b773-5f9886c63e87</t>
        </is>
      </c>
      <c r="C602" s="15" t="inlineStr">
        <is>
          <t>ME</t>
        </is>
      </c>
      <c r="D602" s="15" t="inlineStr">
        <is>
          <t>2005 Ferrari 296 GTB</t>
        </is>
      </c>
      <c r="E602" s="15" t="inlineStr">
        <is>
          <t>03 Supercar</t>
        </is>
      </c>
      <c r="F602" s="16" t="n">
        <v>790000</v>
      </c>
      <c r="G602" s="17" t="n">
        <v>0.95</v>
      </c>
      <c r="H602" s="17" t="n">
        <v>1.08</v>
      </c>
      <c r="I602" s="17" t="n">
        <v>0.9194</v>
      </c>
      <c r="J602" s="17" t="n">
        <v>0.53</v>
      </c>
      <c r="K602" s="16">
        <f>ROUND(F602/100*G602*H602*I602/J602,2)</f>
        <v/>
      </c>
      <c r="L602" s="16" t="n">
        <v>14060.58</v>
      </c>
      <c r="M602" s="16">
        <f>L602-K602</f>
        <v/>
      </c>
      <c r="N602" s="15" t="inlineStr">
        <is>
          <t>bind</t>
        </is>
      </c>
      <c r="O602" s="15" t="inlineStr">
        <is>
          <t>bound</t>
        </is>
      </c>
    </row>
    <row r="603">
      <c r="A603" s="3" t="inlineStr">
        <is>
          <t>2025-11-10</t>
        </is>
      </c>
      <c r="B603" s="3" t="inlineStr">
        <is>
          <t>4c1e1563-be9f-5036-a535-028ed3ddce4d</t>
        </is>
      </c>
      <c r="C603" s="3" t="inlineStr">
        <is>
          <t>MN</t>
        </is>
      </c>
      <c r="D603" s="3" t="inlineStr">
        <is>
          <t>2008 McLaren 750S</t>
        </is>
      </c>
      <c r="E603" s="3" t="inlineStr">
        <is>
          <t>03 Supercar</t>
        </is>
      </c>
      <c r="F603" s="13" t="n">
        <v>840000</v>
      </c>
      <c r="G603" s="14" t="n">
        <v>0.95</v>
      </c>
      <c r="H603" s="14" t="n">
        <v>1.32</v>
      </c>
      <c r="I603" s="14" t="n">
        <v>0.9194</v>
      </c>
      <c r="J603" s="14" t="n">
        <v>0.53</v>
      </c>
      <c r="K603" s="13">
        <f>ROUND(F603/100*G603*H603*I603/J603,2)</f>
        <v/>
      </c>
      <c r="L603" s="13" t="n">
        <v>18272.82</v>
      </c>
      <c r="M603" s="13">
        <f>L603-K603</f>
        <v/>
      </c>
      <c r="N603" s="3" t="inlineStr">
        <is>
          <t>decline</t>
        </is>
      </c>
      <c r="O603" s="3" t="inlineStr">
        <is>
          <t>indicative</t>
        </is>
      </c>
    </row>
    <row r="604">
      <c r="A604" s="15" t="inlineStr">
        <is>
          <t>2025-11-22</t>
        </is>
      </c>
      <c r="B604" s="15" t="inlineStr">
        <is>
          <t>e8790f9f-5942-5382-bfb8-275dbac9688b</t>
        </is>
      </c>
      <c r="C604" s="15" t="inlineStr">
        <is>
          <t>HI</t>
        </is>
      </c>
      <c r="D604" s="15" t="inlineStr">
        <is>
          <t>2003 Ringbrothers Mustang</t>
        </is>
      </c>
      <c r="E604" s="15" t="inlineStr">
        <is>
          <t>11 Restomod/Coachbuilt</t>
        </is>
      </c>
      <c r="F604" s="16" t="n">
        <v>690000</v>
      </c>
      <c r="G604" s="17" t="n">
        <v>0.78</v>
      </c>
      <c r="H604" s="17" t="n">
        <v>1.3</v>
      </c>
      <c r="I604" s="17" t="n">
        <v>0.9194</v>
      </c>
      <c r="J604" s="17" t="n">
        <v>0.53</v>
      </c>
      <c r="K604" s="16">
        <f>ROUND(F604/100*G604*H604*I604/J604,2)</f>
        <v/>
      </c>
      <c r="L604" s="16" t="n">
        <v>12137.12</v>
      </c>
      <c r="M604" s="16">
        <f>L604-K604</f>
        <v/>
      </c>
      <c r="N604" s="15" t="inlineStr">
        <is>
          <t>bind</t>
        </is>
      </c>
      <c r="O604" s="15" t="inlineStr">
        <is>
          <t>bound</t>
        </is>
      </c>
    </row>
    <row r="605">
      <c r="A605" s="3" t="inlineStr">
        <is>
          <t>2025-11-12</t>
        </is>
      </c>
      <c r="B605" s="3" t="inlineStr">
        <is>
          <t>33f46fce-8cbe-5859-ad28-77317f29d523</t>
        </is>
      </c>
      <c r="C605" s="3" t="inlineStr">
        <is>
          <t>KS</t>
        </is>
      </c>
      <c r="D605" s="3" t="inlineStr">
        <is>
          <t>2016 Lamborghini Huracan EVO</t>
        </is>
      </c>
      <c r="E605" s="3" t="inlineStr">
        <is>
          <t>03 Supercar</t>
        </is>
      </c>
      <c r="F605" s="13" t="n">
        <v>1950000</v>
      </c>
      <c r="G605" s="14" t="n">
        <v>0.8</v>
      </c>
      <c r="H605" s="14" t="n">
        <v>0.97</v>
      </c>
      <c r="I605" s="14" t="n">
        <v>0.9194</v>
      </c>
      <c r="J605" s="14" t="n">
        <v>0.53</v>
      </c>
      <c r="K605" s="13">
        <f>ROUND(F605/100*G605*H605*I605/J605,2)</f>
        <v/>
      </c>
      <c r="L605" s="13" t="n">
        <v>26249.73</v>
      </c>
      <c r="M605" s="13">
        <f>L605-K605</f>
        <v/>
      </c>
      <c r="N605" s="3" t="inlineStr">
        <is>
          <t>bind</t>
        </is>
      </c>
      <c r="O605" s="3" t="inlineStr">
        <is>
          <t>bound</t>
        </is>
      </c>
    </row>
    <row r="606">
      <c r="A606" s="15" t="inlineStr">
        <is>
          <t>2025-11-18</t>
        </is>
      </c>
      <c r="B606" s="15" t="inlineStr">
        <is>
          <t>6b9946ff-de66-55a7-b14c-7714e71e4769</t>
        </is>
      </c>
      <c r="C606" s="15" t="inlineStr">
        <is>
          <t>NY</t>
        </is>
      </c>
      <c r="D606" s="15" t="inlineStr">
        <is>
          <t>1988 Jaguar E-Type Series 1</t>
        </is>
      </c>
      <c r="E606" s="15" t="inlineStr">
        <is>
          <t>07 Post-War Classic (1946-1972)</t>
        </is>
      </c>
      <c r="F606" s="16" t="n">
        <v>170000</v>
      </c>
      <c r="G606" s="17" t="n">
        <v>0.57</v>
      </c>
      <c r="H606" s="17" t="n">
        <v>1.28</v>
      </c>
      <c r="I606" s="17" t="n">
        <v>0.9194</v>
      </c>
      <c r="J606" s="17" t="n">
        <v>0.53</v>
      </c>
      <c r="K606" s="16">
        <f>ROUND(F606/100*G606*H606*I606/J606,2)</f>
        <v/>
      </c>
      <c r="L606" s="16" t="n">
        <v>2151.61</v>
      </c>
      <c r="M606" s="16">
        <f>L606-K606</f>
        <v/>
      </c>
      <c r="N606" s="15" t="inlineStr">
        <is>
          <t>decline</t>
        </is>
      </c>
      <c r="O606" s="15" t="inlineStr">
        <is>
          <t>indicative</t>
        </is>
      </c>
    </row>
    <row r="607">
      <c r="A607" s="3" t="inlineStr">
        <is>
          <t>2025-11-14</t>
        </is>
      </c>
      <c r="B607" s="3" t="inlineStr">
        <is>
          <t>45952174-c036-52a6-9965-e6f4addbf3d0</t>
        </is>
      </c>
      <c r="C607" s="3" t="inlineStr">
        <is>
          <t>AL</t>
        </is>
      </c>
      <c r="D607" s="3" t="inlineStr">
        <is>
          <t>1995 Ferrari SF90 Stradale</t>
        </is>
      </c>
      <c r="E607" s="3" t="inlineStr">
        <is>
          <t>03 Supercar</t>
        </is>
      </c>
      <c r="F607" s="13" t="n">
        <v>640000</v>
      </c>
      <c r="G607" s="14" t="n">
        <v>0.95</v>
      </c>
      <c r="H607" s="14" t="n">
        <v>1.27</v>
      </c>
      <c r="I607" s="14" t="n">
        <v>0.9194</v>
      </c>
      <c r="J607" s="14" t="n">
        <v>0.53</v>
      </c>
      <c r="K607" s="13">
        <f>ROUND(F607/100*G607*H607*I607/J607,2)</f>
        <v/>
      </c>
      <c r="L607" s="13" t="n">
        <v>13394.79</v>
      </c>
      <c r="M607" s="13">
        <f>L607-K607</f>
        <v/>
      </c>
      <c r="N607" s="3" t="inlineStr">
        <is>
          <t>decline</t>
        </is>
      </c>
      <c r="O607" s="3" t="inlineStr">
        <is>
          <t>indicative</t>
        </is>
      </c>
    </row>
    <row r="608">
      <c r="A608" s="15" t="inlineStr">
        <is>
          <t>2025-11-08</t>
        </is>
      </c>
      <c r="B608" s="15" t="inlineStr">
        <is>
          <t>cedb583b-a5e9-5abf-8271-3cffe8d9a919</t>
        </is>
      </c>
      <c r="C608" s="15" t="inlineStr">
        <is>
          <t>CA</t>
        </is>
      </c>
      <c r="D608" s="15" t="inlineStr">
        <is>
          <t>2004 Mercedes-Benz AMG GT</t>
        </is>
      </c>
      <c r="E608" s="15" t="inlineStr">
        <is>
          <t>01 Luxury Sedan/SUV</t>
        </is>
      </c>
      <c r="F608" s="16" t="n">
        <v>595000</v>
      </c>
      <c r="G608" s="17" t="n">
        <v>0.65</v>
      </c>
      <c r="H608" s="17" t="n">
        <v>1.35</v>
      </c>
      <c r="I608" s="17" t="n">
        <v>0.9194</v>
      </c>
      <c r="J608" s="17" t="n">
        <v>0.53</v>
      </c>
      <c r="K608" s="16">
        <f>ROUND(F608/100*G608*H608*I608/J608,2)</f>
        <v/>
      </c>
      <c r="L608" s="16" t="n">
        <v>9057.17</v>
      </c>
      <c r="M608" s="16">
        <f>L608-K608</f>
        <v/>
      </c>
      <c r="N608" s="15" t="inlineStr">
        <is>
          <t>bind</t>
        </is>
      </c>
      <c r="O608" s="15" t="inlineStr">
        <is>
          <t>bound</t>
        </is>
      </c>
    </row>
    <row r="609">
      <c r="A609" s="3" t="inlineStr">
        <is>
          <t>2025-11-13</t>
        </is>
      </c>
      <c r="B609" s="3" t="inlineStr">
        <is>
          <t>3a7a29d3-4e92-5c76-bf9c-23721fe0b02b</t>
        </is>
      </c>
      <c r="C609" s="3" t="inlineStr">
        <is>
          <t>NE</t>
        </is>
      </c>
      <c r="D609" s="3" t="inlineStr">
        <is>
          <t>1999 Aston Martin DB12</t>
        </is>
      </c>
      <c r="E609" s="3" t="inlineStr">
        <is>
          <t>01 Luxury Sedan/SUV</t>
        </is>
      </c>
      <c r="F609" s="13" t="n">
        <v>465000</v>
      </c>
      <c r="G609" s="14" t="n">
        <v>0.75</v>
      </c>
      <c r="H609" s="14" t="n">
        <v>1.3</v>
      </c>
      <c r="I609" s="14" t="n">
        <v>0.9194</v>
      </c>
      <c r="J609" s="14" t="n">
        <v>0.53</v>
      </c>
      <c r="K609" s="13">
        <f>ROUND(F609/100*G609*H609*I609/J609,2)</f>
        <v/>
      </c>
      <c r="L609" s="13" t="n">
        <v>7864.78</v>
      </c>
      <c r="M609" s="13">
        <f>L609-K609</f>
        <v/>
      </c>
      <c r="N609" s="3" t="inlineStr">
        <is>
          <t>bind</t>
        </is>
      </c>
      <c r="O609" s="3" t="inlineStr">
        <is>
          <t>bound</t>
        </is>
      </c>
    </row>
    <row r="610">
      <c r="A610" s="15" t="inlineStr">
        <is>
          <t>2025-11-12</t>
        </is>
      </c>
      <c r="B610" s="15" t="inlineStr">
        <is>
          <t>144bc1f8-147a-5114-8629-c06f62511706</t>
        </is>
      </c>
      <c r="C610" s="15" t="inlineStr">
        <is>
          <t>WA</t>
        </is>
      </c>
      <c r="D610" s="15" t="inlineStr">
        <is>
          <t>1962 Bentley 4.5 Litre</t>
        </is>
      </c>
      <c r="E610" s="15" t="inlineStr">
        <is>
          <t>06 Vintage Pre-War (pre-1946)</t>
        </is>
      </c>
      <c r="F610" s="16" t="n">
        <v>1050000</v>
      </c>
      <c r="G610" s="17" t="n">
        <v>0.34</v>
      </c>
      <c r="H610" s="17" t="n">
        <v>0.96</v>
      </c>
      <c r="I610" s="17" t="n">
        <v>0.9194</v>
      </c>
      <c r="J610" s="17" t="n">
        <v>0.53</v>
      </c>
      <c r="K610" s="16">
        <f>ROUND(F610/100*G610*H610*I610/J610,2)</f>
        <v/>
      </c>
      <c r="L610" s="16" t="n">
        <v>5945.23</v>
      </c>
      <c r="M610" s="16">
        <f>L610-K610</f>
        <v/>
      </c>
      <c r="N610" s="15" t="inlineStr">
        <is>
          <t>bind</t>
        </is>
      </c>
      <c r="O610" s="15" t="inlineStr">
        <is>
          <t>bound</t>
        </is>
      </c>
    </row>
    <row r="611">
      <c r="A611" s="3" t="inlineStr">
        <is>
          <t>2025-11-07</t>
        </is>
      </c>
      <c r="B611" s="3" t="inlineStr">
        <is>
          <t>e6999ce4-dc8e-567a-855b-aede1b106b15</t>
        </is>
      </c>
      <c r="C611" s="3" t="inlineStr">
        <is>
          <t>WY</t>
        </is>
      </c>
      <c r="D611" s="3" t="inlineStr">
        <is>
          <t>1975 Jaguar E-Type Series 1</t>
        </is>
      </c>
      <c r="E611" s="3" t="inlineStr">
        <is>
          <t>07 Post-War Classic (1946-1972)</t>
        </is>
      </c>
      <c r="F611" s="13" t="n">
        <v>740000</v>
      </c>
      <c r="G611" s="14" t="n">
        <v>0.43</v>
      </c>
      <c r="H611" s="14" t="n">
        <v>1.07</v>
      </c>
      <c r="I611" s="14" t="n">
        <v>0.9194</v>
      </c>
      <c r="J611" s="14" t="n">
        <v>0.53</v>
      </c>
      <c r="K611" s="13">
        <f>ROUND(F611/100*G611*H611*I611/J611,2)</f>
        <v/>
      </c>
      <c r="L611" s="13" t="n">
        <v>5906.26</v>
      </c>
      <c r="M611" s="13">
        <f>L611-K611</f>
        <v/>
      </c>
      <c r="N611" s="3" t="inlineStr">
        <is>
          <t>bind</t>
        </is>
      </c>
      <c r="O611" s="3" t="inlineStr">
        <is>
          <t>bound</t>
        </is>
      </c>
    </row>
    <row r="612">
      <c r="A612" s="15" t="inlineStr">
        <is>
          <t>2025-11-15</t>
        </is>
      </c>
      <c r="B612" s="15" t="inlineStr">
        <is>
          <t>fbf47ef6-8907-5784-abae-c628df463f72</t>
        </is>
      </c>
      <c r="C612" s="15" t="inlineStr">
        <is>
          <t>MA</t>
        </is>
      </c>
      <c r="D612" s="15" t="inlineStr">
        <is>
          <t>1994 Porsche 911 Turbo S</t>
        </is>
      </c>
      <c r="E612" s="15" t="inlineStr">
        <is>
          <t>01 Luxury Sedan/SUV</t>
        </is>
      </c>
      <c r="F612" s="16" t="n">
        <v>1605000</v>
      </c>
      <c r="G612" s="17" t="n">
        <v>0.55</v>
      </c>
      <c r="H612" s="17" t="n">
        <v>1.25</v>
      </c>
      <c r="I612" s="17" t="n">
        <v>0.9194</v>
      </c>
      <c r="J612" s="17" t="n">
        <v>0.53</v>
      </c>
      <c r="K612" s="16">
        <f>ROUND(F612/100*G612*H612*I612/J612,2)</f>
        <v/>
      </c>
      <c r="L612" s="16" t="n">
        <v>19141.52</v>
      </c>
      <c r="M612" s="16">
        <f>L612-K612</f>
        <v/>
      </c>
      <c r="N612" s="15" t="inlineStr">
        <is>
          <t>bind</t>
        </is>
      </c>
      <c r="O612" s="15" t="inlineStr">
        <is>
          <t>bound</t>
        </is>
      </c>
    </row>
    <row r="613">
      <c r="A613" s="3" t="inlineStr">
        <is>
          <t>2025-11-04</t>
        </is>
      </c>
      <c r="B613" s="3" t="inlineStr">
        <is>
          <t>0a8efcf1-32ac-5f2a-8ef9-8b77bbb6173e</t>
        </is>
      </c>
      <c r="C613" s="3" t="inlineStr">
        <is>
          <t>WY</t>
        </is>
      </c>
      <c r="D613" s="3" t="inlineStr">
        <is>
          <t>1977 Bentley Continental GT</t>
        </is>
      </c>
      <c r="E613" s="3" t="inlineStr">
        <is>
          <t>01 Luxury Sedan/SUV</t>
        </is>
      </c>
      <c r="F613" s="13" t="n">
        <v>290000</v>
      </c>
      <c r="G613" s="14" t="n">
        <v>0.75</v>
      </c>
      <c r="H613" s="14" t="n">
        <v>1.07</v>
      </c>
      <c r="I613" s="14" t="n">
        <v>0.9194</v>
      </c>
      <c r="J613" s="14" t="n">
        <v>0.53</v>
      </c>
      <c r="K613" s="13">
        <f>ROUND(F613/100*G613*H613*I613/J613,2)</f>
        <v/>
      </c>
      <c r="L613" s="13" t="n">
        <v>4037.12</v>
      </c>
      <c r="M613" s="13">
        <f>L613-K613</f>
        <v/>
      </c>
      <c r="N613" s="3" t="inlineStr">
        <is>
          <t>bind</t>
        </is>
      </c>
      <c r="O613" s="3" t="inlineStr">
        <is>
          <t>bound</t>
        </is>
      </c>
    </row>
    <row r="614">
      <c r="A614" s="15" t="inlineStr">
        <is>
          <t>2025-11-08</t>
        </is>
      </c>
      <c r="B614" s="15" t="inlineStr">
        <is>
          <t>799ff6d4-81fc-5664-a080-b786a096e4e7</t>
        </is>
      </c>
      <c r="C614" s="15" t="inlineStr">
        <is>
          <t>UT</t>
        </is>
      </c>
      <c r="D614" s="15" t="inlineStr">
        <is>
          <t>1975 Bentley Continental GT</t>
        </is>
      </c>
      <c r="E614" s="15" t="inlineStr">
        <is>
          <t>01 Luxury Sedan/SUV</t>
        </is>
      </c>
      <c r="F614" s="16" t="n">
        <v>450000</v>
      </c>
      <c r="G614" s="17" t="n">
        <v>0.75</v>
      </c>
      <c r="H614" s="17" t="n">
        <v>1.35</v>
      </c>
      <c r="I614" s="17" t="n">
        <v>0.9194</v>
      </c>
      <c r="J614" s="17" t="n">
        <v>0.53</v>
      </c>
      <c r="K614" s="16">
        <f>ROUND(F614/100*G614*H614*I614/J614,2)</f>
        <v/>
      </c>
      <c r="L614" s="16" t="n">
        <v>7903.81</v>
      </c>
      <c r="M614" s="16">
        <f>L614-K614</f>
        <v/>
      </c>
      <c r="N614" s="15" t="inlineStr">
        <is>
          <t>bind</t>
        </is>
      </c>
      <c r="O614" s="15" t="inlineStr">
        <is>
          <t>bound</t>
        </is>
      </c>
    </row>
    <row r="615">
      <c r="A615" s="3" t="inlineStr">
        <is>
          <t>2025-11-04</t>
        </is>
      </c>
      <c r="B615" s="3" t="inlineStr">
        <is>
          <t>40b9f609-aa7a-5fec-a7a7-3608f02d18cd</t>
        </is>
      </c>
      <c r="C615" s="3" t="inlineStr">
        <is>
          <t>MO</t>
        </is>
      </c>
      <c r="D615" s="3" t="inlineStr">
        <is>
          <t>1968 Aston Martin DB12</t>
        </is>
      </c>
      <c r="E615" s="3" t="inlineStr">
        <is>
          <t>01 Luxury Sedan/SUV</t>
        </is>
      </c>
      <c r="F615" s="13" t="n">
        <v>490000</v>
      </c>
      <c r="G615" s="14" t="n">
        <v>0.75</v>
      </c>
      <c r="H615" s="14" t="n">
        <v>1.06</v>
      </c>
      <c r="I615" s="14" t="n">
        <v>0.9194</v>
      </c>
      <c r="J615" s="14" t="n">
        <v>0.53</v>
      </c>
      <c r="K615" s="13">
        <f>ROUND(F615/100*G615*H615*I615/J615,2)</f>
        <v/>
      </c>
      <c r="L615" s="13" t="n">
        <v>6757.59</v>
      </c>
      <c r="M615" s="13">
        <f>L615-K615</f>
        <v/>
      </c>
      <c r="N615" s="3" t="inlineStr">
        <is>
          <t>bind</t>
        </is>
      </c>
      <c r="O615" s="3" t="inlineStr">
        <is>
          <t>bound</t>
        </is>
      </c>
    </row>
    <row r="616">
      <c r="A616" s="15" t="inlineStr">
        <is>
          <t>2025-11-08</t>
        </is>
      </c>
      <c r="B616" s="15" t="inlineStr">
        <is>
          <t>9ed11fc0-a414-5bb9-84f4-23dabe7913c9</t>
        </is>
      </c>
      <c r="C616" s="15" t="inlineStr">
        <is>
          <t>ME</t>
        </is>
      </c>
      <c r="D616" s="15" t="inlineStr">
        <is>
          <t>1960 Jaguar E-Type Series 1</t>
        </is>
      </c>
      <c r="E616" s="15" t="inlineStr">
        <is>
          <t>07 Post-War Classic (1946-1972)</t>
        </is>
      </c>
      <c r="F616" s="16" t="n">
        <v>105000</v>
      </c>
      <c r="G616" s="17" t="n">
        <v>0.57</v>
      </c>
      <c r="H616" s="17" t="n">
        <v>1.08</v>
      </c>
      <c r="I616" s="17" t="n">
        <v>0.9194</v>
      </c>
      <c r="J616" s="17" t="n">
        <v>0.53</v>
      </c>
      <c r="K616" s="16">
        <f>ROUND(F616/100*G616*H616*I616/J616,2)</f>
        <v/>
      </c>
      <c r="L616" s="16" t="n">
        <v>1121.28</v>
      </c>
      <c r="M616" s="16">
        <f>L616-K616</f>
        <v/>
      </c>
      <c r="N616" s="15" t="inlineStr">
        <is>
          <t>decline</t>
        </is>
      </c>
      <c r="O616" s="15" t="inlineStr">
        <is>
          <t>indicative</t>
        </is>
      </c>
    </row>
    <row r="617">
      <c r="A617" s="3" t="inlineStr">
        <is>
          <t>2025-11-28</t>
        </is>
      </c>
      <c r="B617" s="3" t="inlineStr">
        <is>
          <t>4db1a9ce-1cc0-5b65-8de2-7f0eeb824801</t>
        </is>
      </c>
      <c r="C617" s="3" t="inlineStr">
        <is>
          <t>MN</t>
        </is>
      </c>
      <c r="D617" s="3" t="inlineStr">
        <is>
          <t>1967 Mercedes-Benz AMG GT</t>
        </is>
      </c>
      <c r="E617" s="3" t="inlineStr">
        <is>
          <t>01 Luxury Sedan/SUV</t>
        </is>
      </c>
      <c r="F617" s="13" t="n">
        <v>145000</v>
      </c>
      <c r="G617" s="14" t="n">
        <v>0.92</v>
      </c>
      <c r="H617" s="14" t="n">
        <v>1.32</v>
      </c>
      <c r="I617" s="14" t="n">
        <v>0.9194</v>
      </c>
      <c r="J617" s="14" t="n">
        <v>0.53</v>
      </c>
      <c r="K617" s="13">
        <f>ROUND(F617/100*G617*H617*I617/J617,2)</f>
        <v/>
      </c>
      <c r="L617" s="13" t="n">
        <v>3054.63</v>
      </c>
      <c r="M617" s="13">
        <f>L617-K617</f>
        <v/>
      </c>
      <c r="N617" s="3" t="inlineStr">
        <is>
          <t>bind</t>
        </is>
      </c>
      <c r="O617" s="3" t="inlineStr">
        <is>
          <t>bound</t>
        </is>
      </c>
    </row>
    <row r="618">
      <c r="A618" s="15" t="inlineStr">
        <is>
          <t>2025-11-24</t>
        </is>
      </c>
      <c r="B618" s="15" t="inlineStr">
        <is>
          <t>e6f8906e-bfc9-54ec-897b-f2997dcbfdf3</t>
        </is>
      </c>
      <c r="C618" s="15" t="inlineStr">
        <is>
          <t>NY</t>
        </is>
      </c>
      <c r="D618" s="15" t="inlineStr">
        <is>
          <t>2022 Bentley Continental GT</t>
        </is>
      </c>
      <c r="E618" s="15" t="inlineStr">
        <is>
          <t>01 Luxury Sedan/SUV</t>
        </is>
      </c>
      <c r="F618" s="16" t="n">
        <v>345000</v>
      </c>
      <c r="G618" s="17" t="n">
        <v>0.75</v>
      </c>
      <c r="H618" s="17" t="n">
        <v>1.28</v>
      </c>
      <c r="I618" s="17" t="n">
        <v>0.9194</v>
      </c>
      <c r="J618" s="17" t="n">
        <v>0.53</v>
      </c>
      <c r="K618" s="16">
        <f>ROUND(F618/100*G618*H618*I618/J618,2)</f>
        <v/>
      </c>
      <c r="L618" s="16" t="n">
        <v>5745.39</v>
      </c>
      <c r="M618" s="16">
        <f>L618-K618</f>
        <v/>
      </c>
      <c r="N618" s="15" t="inlineStr">
        <is>
          <t>bind</t>
        </is>
      </c>
      <c r="O618" s="15" t="inlineStr">
        <is>
          <t>bound</t>
        </is>
      </c>
    </row>
    <row r="619">
      <c r="A619" s="3" t="inlineStr">
        <is>
          <t>2025-11-09</t>
        </is>
      </c>
      <c r="B619" s="3" t="inlineStr">
        <is>
          <t>22579884-7e78-528c-a8d2-df8fc6218213</t>
        </is>
      </c>
      <c r="C619" s="3" t="inlineStr">
        <is>
          <t>CA</t>
        </is>
      </c>
      <c r="D619" s="3" t="inlineStr">
        <is>
          <t>1993 Ferrari 296 GTB</t>
        </is>
      </c>
      <c r="E619" s="3" t="inlineStr">
        <is>
          <t>03 Supercar</t>
        </is>
      </c>
      <c r="F619" s="13" t="n">
        <v>580000</v>
      </c>
      <c r="G619" s="14" t="n">
        <v>0.95</v>
      </c>
      <c r="H619" s="14" t="n">
        <v>1.35</v>
      </c>
      <c r="I619" s="14" t="n">
        <v>0.9194</v>
      </c>
      <c r="J619" s="14" t="n">
        <v>0.53</v>
      </c>
      <c r="K619" s="13">
        <f>ROUND(F619/100*G619*H619*I619/J619,2)</f>
        <v/>
      </c>
      <c r="L619" s="13" t="n">
        <v>12903.7</v>
      </c>
      <c r="M619" s="13">
        <f>L619-K619</f>
        <v/>
      </c>
      <c r="N619" s="3" t="inlineStr">
        <is>
          <t>bind</t>
        </is>
      </c>
      <c r="O619" s="3" t="inlineStr">
        <is>
          <t>bound</t>
        </is>
      </c>
    </row>
    <row r="620">
      <c r="A620" s="15" t="inlineStr">
        <is>
          <t>2025-11-14</t>
        </is>
      </c>
      <c r="B620" s="15" t="inlineStr">
        <is>
          <t>22015931-1d19-5a1f-b7d1-1234f7ce971a</t>
        </is>
      </c>
      <c r="C620" s="15" t="inlineStr">
        <is>
          <t>MD</t>
        </is>
      </c>
      <c r="D620" s="15" t="inlineStr">
        <is>
          <t>1972 Bentley Continental GT</t>
        </is>
      </c>
      <c r="E620" s="15" t="inlineStr">
        <is>
          <t>01 Luxury Sedan/SUV</t>
        </is>
      </c>
      <c r="F620" s="16" t="n">
        <v>775000</v>
      </c>
      <c r="G620" s="17" t="n">
        <v>0.65</v>
      </c>
      <c r="H620" s="17" t="n">
        <v>0.95</v>
      </c>
      <c r="I620" s="17" t="n">
        <v>0.9194</v>
      </c>
      <c r="J620" s="17" t="n">
        <v>0.53</v>
      </c>
      <c r="K620" s="16">
        <f>ROUND(F620/100*G620*H620*I620/J620,2)</f>
        <v/>
      </c>
      <c r="L620" s="16" t="n">
        <v>8301.700000000001</v>
      </c>
      <c r="M620" s="16">
        <f>L620-K620</f>
        <v/>
      </c>
      <c r="N620" s="15" t="inlineStr">
        <is>
          <t>decline</t>
        </is>
      </c>
      <c r="O620" s="15" t="inlineStr">
        <is>
          <t>indicative</t>
        </is>
      </c>
    </row>
    <row r="621">
      <c r="A621" s="3" t="inlineStr">
        <is>
          <t>2025-11-01</t>
        </is>
      </c>
      <c r="B621" s="3" t="inlineStr">
        <is>
          <t>d7f94498-8cbf-5522-9fb0-232291d9b3da</t>
        </is>
      </c>
      <c r="C621" s="3" t="inlineStr">
        <is>
          <t>MI</t>
        </is>
      </c>
      <c r="D621" s="3" t="inlineStr">
        <is>
          <t>1999 Aston Martin DB12</t>
        </is>
      </c>
      <c r="E621" s="3" t="inlineStr">
        <is>
          <t>01 Luxury Sedan/SUV</t>
        </is>
      </c>
      <c r="F621" s="13" t="n">
        <v>500000</v>
      </c>
      <c r="G621" s="14" t="n">
        <v>0.65</v>
      </c>
      <c r="H621" s="14" t="n">
        <v>1.55</v>
      </c>
      <c r="I621" s="14" t="n">
        <v>0.9194</v>
      </c>
      <c r="J621" s="14" t="n">
        <v>0.53</v>
      </c>
      <c r="K621" s="13">
        <f>ROUND(F621/100*G621*H621*I621/J621,2)</f>
        <v/>
      </c>
      <c r="L621" s="13" t="n">
        <v>8738.639999999999</v>
      </c>
      <c r="M621" s="13">
        <f>L621-K621</f>
        <v/>
      </c>
      <c r="N621" s="3" t="inlineStr">
        <is>
          <t>decline</t>
        </is>
      </c>
      <c r="O621" s="3" t="inlineStr">
        <is>
          <t>indicative</t>
        </is>
      </c>
    </row>
    <row r="622">
      <c r="A622" s="15" t="inlineStr">
        <is>
          <t>2025-11-03</t>
        </is>
      </c>
      <c r="B622" s="15" t="inlineStr">
        <is>
          <t>dccc0558-7892-5dfb-a016-80a815363245</t>
        </is>
      </c>
      <c r="C622" s="15" t="inlineStr">
        <is>
          <t>PA</t>
        </is>
      </c>
      <c r="D622" s="15" t="inlineStr">
        <is>
          <t>1985 Mercedes-Benz AMG GT</t>
        </is>
      </c>
      <c r="E622" s="15" t="inlineStr">
        <is>
          <t>01 Luxury Sedan/SUV</t>
        </is>
      </c>
      <c r="F622" s="16" t="n">
        <v>515000</v>
      </c>
      <c r="G622" s="17" t="n">
        <v>0.65</v>
      </c>
      <c r="H622" s="17" t="n">
        <v>1</v>
      </c>
      <c r="I622" s="17" t="n">
        <v>0.9194</v>
      </c>
      <c r="J622" s="17" t="n">
        <v>0.53</v>
      </c>
      <c r="K622" s="16">
        <f>ROUND(F622/100*G622*H622*I622/J622,2)</f>
        <v/>
      </c>
      <c r="L622" s="16" t="n">
        <v>5806.97</v>
      </c>
      <c r="M622" s="16">
        <f>L622-K622</f>
        <v/>
      </c>
      <c r="N622" s="15" t="inlineStr">
        <is>
          <t>bind</t>
        </is>
      </c>
      <c r="O622" s="15" t="inlineStr">
        <is>
          <t>bound</t>
        </is>
      </c>
    </row>
    <row r="623">
      <c r="A623" s="3" t="inlineStr">
        <is>
          <t>2025-11-05</t>
        </is>
      </c>
      <c r="B623" s="3" t="inlineStr">
        <is>
          <t>9c091543-f20f-534c-992c-1a685b4be57f</t>
        </is>
      </c>
      <c r="C623" s="3" t="inlineStr">
        <is>
          <t>KY</t>
        </is>
      </c>
      <c r="D623" s="3" t="inlineStr">
        <is>
          <t>1956 Aston Martin DB5</t>
        </is>
      </c>
      <c r="E623" s="3" t="inlineStr">
        <is>
          <t>07 Post-War Classic (1946-1972)</t>
        </is>
      </c>
      <c r="F623" s="13" t="n">
        <v>190000</v>
      </c>
      <c r="G623" s="14" t="n">
        <v>0.57</v>
      </c>
      <c r="H623" s="14" t="n">
        <v>1.34</v>
      </c>
      <c r="I623" s="14" t="n">
        <v>0.9194</v>
      </c>
      <c r="J623" s="14" t="n">
        <v>0.53</v>
      </c>
      <c r="K623" s="13">
        <f>ROUND(F623/100*G623*H623*I623/J623,2)</f>
        <v/>
      </c>
      <c r="L623" s="13" t="n">
        <v>2517.46</v>
      </c>
      <c r="M623" s="13">
        <f>L623-K623</f>
        <v/>
      </c>
      <c r="N623" s="3" t="inlineStr">
        <is>
          <t>decline</t>
        </is>
      </c>
      <c r="O623" s="3" t="inlineStr">
        <is>
          <t>indicative</t>
        </is>
      </c>
    </row>
    <row r="624">
      <c r="A624" s="15" t="inlineStr">
        <is>
          <t>2025-11-12</t>
        </is>
      </c>
      <c r="B624" s="15" t="inlineStr">
        <is>
          <t>d83b6906-c66f-5e6f-b58e-48f0e90687ac</t>
        </is>
      </c>
      <c r="C624" s="15" t="inlineStr">
        <is>
          <t>FL</t>
        </is>
      </c>
      <c r="D624" s="15" t="inlineStr">
        <is>
          <t>2011 Icon Derelict</t>
        </is>
      </c>
      <c r="E624" s="15" t="inlineStr">
        <is>
          <t>11 Restomod/Coachbuilt</t>
        </is>
      </c>
      <c r="F624" s="16" t="n">
        <v>615000</v>
      </c>
      <c r="G624" s="17" t="n">
        <v>0.78</v>
      </c>
      <c r="H624" s="17" t="n">
        <v>1.42</v>
      </c>
      <c r="I624" s="17" t="n">
        <v>0.9194</v>
      </c>
      <c r="J624" s="17" t="n">
        <v>0.53</v>
      </c>
      <c r="K624" s="16">
        <f>ROUND(F624/100*G624*H624*I624/J624,2)</f>
        <v/>
      </c>
      <c r="L624" s="16" t="n">
        <v>11816.44</v>
      </c>
      <c r="M624" s="16">
        <f>L624-K624</f>
        <v/>
      </c>
      <c r="N624" s="15" t="inlineStr">
        <is>
          <t>decline</t>
        </is>
      </c>
      <c r="O624" s="15" t="inlineStr">
        <is>
          <t>indicative</t>
        </is>
      </c>
    </row>
    <row r="625">
      <c r="A625" s="3" t="inlineStr">
        <is>
          <t>2025-11-23</t>
        </is>
      </c>
      <c r="B625" s="3" t="inlineStr">
        <is>
          <t>e7378606-61f3-5591-bc7a-10121a7c4a56</t>
        </is>
      </c>
      <c r="C625" s="3" t="inlineStr">
        <is>
          <t>CA</t>
        </is>
      </c>
      <c r="D625" s="3" t="inlineStr">
        <is>
          <t>1993 Maserati GranTurismo</t>
        </is>
      </c>
      <c r="E625" s="3" t="inlineStr">
        <is>
          <t>01 Luxury Sedan/SUV</t>
        </is>
      </c>
      <c r="F625" s="13" t="n">
        <v>415000</v>
      </c>
      <c r="G625" s="14" t="n">
        <v>0.75</v>
      </c>
      <c r="H625" s="14" t="n">
        <v>1.35</v>
      </c>
      <c r="I625" s="14" t="n">
        <v>0.9194</v>
      </c>
      <c r="J625" s="14" t="n">
        <v>0.53</v>
      </c>
      <c r="K625" s="13">
        <f>ROUND(F625/100*G625*H625*I625/J625,2)</f>
        <v/>
      </c>
      <c r="L625" s="13" t="n">
        <v>7289.07</v>
      </c>
      <c r="M625" s="13">
        <f>L625-K625</f>
        <v/>
      </c>
      <c r="N625" s="3" t="inlineStr">
        <is>
          <t>bind</t>
        </is>
      </c>
      <c r="O625" s="3" t="inlineStr">
        <is>
          <t>bound</t>
        </is>
      </c>
    </row>
    <row r="626">
      <c r="A626" s="15" t="inlineStr">
        <is>
          <t>2025-11-26</t>
        </is>
      </c>
      <c r="B626" s="15" t="inlineStr">
        <is>
          <t>6b48d859-d28f-58b6-bcf6-245c07c370b3</t>
        </is>
      </c>
      <c r="C626" s="15" t="inlineStr">
        <is>
          <t>MD</t>
        </is>
      </c>
      <c r="D626" s="15" t="inlineStr">
        <is>
          <t>1956 Alfa Romeo 8C 2900</t>
        </is>
      </c>
      <c r="E626" s="15" t="inlineStr">
        <is>
          <t>06 Vintage Pre-War (pre-1946)</t>
        </is>
      </c>
      <c r="F626" s="16" t="n">
        <v>1950000</v>
      </c>
      <c r="G626" s="17" t="n">
        <v>0.34</v>
      </c>
      <c r="H626" s="17" t="n">
        <v>0.95</v>
      </c>
      <c r="I626" s="17" t="n">
        <v>0.9194</v>
      </c>
      <c r="J626" s="17" t="n">
        <v>0.53</v>
      </c>
      <c r="K626" s="16">
        <f>ROUND(F626/100*G626*H626*I626/J626,2)</f>
        <v/>
      </c>
      <c r="L626" s="16" t="n">
        <v>10926.11</v>
      </c>
      <c r="M626" s="16">
        <f>L626-K626</f>
        <v/>
      </c>
      <c r="N626" s="15" t="inlineStr">
        <is>
          <t>bind</t>
        </is>
      </c>
      <c r="O626" s="15" t="inlineStr">
        <is>
          <t>bound</t>
        </is>
      </c>
    </row>
    <row r="627">
      <c r="A627" s="3" t="inlineStr">
        <is>
          <t>2025-11-04</t>
        </is>
      </c>
      <c r="B627" s="3" t="inlineStr">
        <is>
          <t>ff0bfdb8-d429-533b-8fd2-2ccdbca14918</t>
        </is>
      </c>
      <c r="C627" s="3" t="inlineStr">
        <is>
          <t>IL</t>
        </is>
      </c>
      <c r="D627" s="3" t="inlineStr">
        <is>
          <t>2017 Mercedes-Benz AMG GT</t>
        </is>
      </c>
      <c r="E627" s="3" t="inlineStr">
        <is>
          <t>01 Luxury Sedan/SUV</t>
        </is>
      </c>
      <c r="F627" s="13" t="n">
        <v>485000</v>
      </c>
      <c r="G627" s="14" t="n">
        <v>0.75</v>
      </c>
      <c r="H627" s="14" t="n">
        <v>1.36</v>
      </c>
      <c r="I627" s="14" t="n">
        <v>0.9194</v>
      </c>
      <c r="J627" s="14" t="n">
        <v>0.53</v>
      </c>
      <c r="K627" s="13">
        <f>ROUND(F627/100*G627*H627*I627/J627,2)</f>
        <v/>
      </c>
      <c r="L627" s="13" t="n">
        <v>8581.639999999999</v>
      </c>
      <c r="M627" s="13">
        <f>L627-K627</f>
        <v/>
      </c>
      <c r="N627" s="3" t="inlineStr">
        <is>
          <t>decline</t>
        </is>
      </c>
      <c r="O627" s="3" t="inlineStr">
        <is>
          <t>indicative</t>
        </is>
      </c>
    </row>
    <row r="628">
      <c r="A628" s="15" t="inlineStr">
        <is>
          <t>2025-11-18</t>
        </is>
      </c>
      <c r="B628" s="15" t="inlineStr">
        <is>
          <t>66f80f89-f3a5-5741-8896-f2c026ba99e6</t>
        </is>
      </c>
      <c r="C628" s="15" t="inlineStr">
        <is>
          <t>WY</t>
        </is>
      </c>
      <c r="D628" s="15" t="inlineStr">
        <is>
          <t>1988 Aston Martin DB12</t>
        </is>
      </c>
      <c r="E628" s="15" t="inlineStr">
        <is>
          <t>01 Luxury Sedan/SUV</t>
        </is>
      </c>
      <c r="F628" s="16" t="n">
        <v>730000</v>
      </c>
      <c r="G628" s="17" t="n">
        <v>0.65</v>
      </c>
      <c r="H628" s="17" t="n">
        <v>1.07</v>
      </c>
      <c r="I628" s="17" t="n">
        <v>0.9194</v>
      </c>
      <c r="J628" s="17" t="n">
        <v>0.53</v>
      </c>
      <c r="K628" s="16">
        <f>ROUND(F628/100*G628*H628*I628/J628,2)</f>
        <v/>
      </c>
      <c r="L628" s="16" t="n">
        <v>8807.42</v>
      </c>
      <c r="M628" s="16">
        <f>L628-K628</f>
        <v/>
      </c>
      <c r="N628" s="15" t="inlineStr">
        <is>
          <t>decline</t>
        </is>
      </c>
      <c r="O628" s="15" t="inlineStr">
        <is>
          <t>indicative</t>
        </is>
      </c>
    </row>
    <row r="629">
      <c r="A629" s="3" t="inlineStr">
        <is>
          <t>2025-11-22</t>
        </is>
      </c>
      <c r="B629" s="3" t="inlineStr">
        <is>
          <t>ac4823f6-2b2f-5170-8798-b2fb8b0fedf4</t>
        </is>
      </c>
      <c r="C629" s="3" t="inlineStr">
        <is>
          <t>PA</t>
        </is>
      </c>
      <c r="D629" s="3" t="inlineStr">
        <is>
          <t>2002 Bentley Continental GT</t>
        </is>
      </c>
      <c r="E629" s="3" t="inlineStr">
        <is>
          <t>01 Luxury Sedan/SUV</t>
        </is>
      </c>
      <c r="F629" s="13" t="n">
        <v>855000</v>
      </c>
      <c r="G629" s="14" t="n">
        <v>0.65</v>
      </c>
      <c r="H629" s="14" t="n">
        <v>1</v>
      </c>
      <c r="I629" s="14" t="n">
        <v>0.9194</v>
      </c>
      <c r="J629" s="14" t="n">
        <v>0.53</v>
      </c>
      <c r="K629" s="13">
        <f>ROUND(F629/100*G629*H629*I629/J629,2)</f>
        <v/>
      </c>
      <c r="L629" s="13" t="n">
        <v>9640.690000000001</v>
      </c>
      <c r="M629" s="13">
        <f>L629-K629</f>
        <v/>
      </c>
      <c r="N629" s="3" t="inlineStr">
        <is>
          <t>bind</t>
        </is>
      </c>
      <c r="O629" s="3" t="inlineStr">
        <is>
          <t>bound</t>
        </is>
      </c>
    </row>
    <row r="630">
      <c r="A630" s="15" t="inlineStr">
        <is>
          <t>2025-11-22</t>
        </is>
      </c>
      <c r="B630" s="15" t="inlineStr">
        <is>
          <t>82ebc3d8-fecc-5c52-9035-f2c254318a66</t>
        </is>
      </c>
      <c r="C630" s="15" t="inlineStr">
        <is>
          <t>NV</t>
        </is>
      </c>
      <c r="D630" s="15" t="inlineStr">
        <is>
          <t>2023 Maserati GranTurismo</t>
        </is>
      </c>
      <c r="E630" s="15" t="inlineStr">
        <is>
          <t>01 Luxury Sedan/SUV</t>
        </is>
      </c>
      <c r="F630" s="16" t="n">
        <v>800000</v>
      </c>
      <c r="G630" s="17" t="n">
        <v>0.65</v>
      </c>
      <c r="H630" s="17" t="n">
        <v>1.17</v>
      </c>
      <c r="I630" s="17" t="n">
        <v>0.9194</v>
      </c>
      <c r="J630" s="17" t="n">
        <v>0.53</v>
      </c>
      <c r="K630" s="16">
        <f>ROUND(F630/100*G630*H630*I630/J630,2)</f>
        <v/>
      </c>
      <c r="L630" s="16" t="n">
        <v>10554.02</v>
      </c>
      <c r="M630" s="16">
        <f>L630-K630</f>
        <v/>
      </c>
      <c r="N630" s="15" t="inlineStr">
        <is>
          <t>bind</t>
        </is>
      </c>
      <c r="O630" s="15" t="inlineStr">
        <is>
          <t>bound</t>
        </is>
      </c>
    </row>
    <row r="631">
      <c r="A631" s="3" t="inlineStr">
        <is>
          <t>2025-11-17</t>
        </is>
      </c>
      <c r="B631" s="3" t="inlineStr">
        <is>
          <t>828b7ecb-abcb-5216-afec-2b12e9a6f5d2</t>
        </is>
      </c>
      <c r="C631" s="3" t="inlineStr">
        <is>
          <t>NE</t>
        </is>
      </c>
      <c r="D631" s="3" t="inlineStr">
        <is>
          <t>1957 Porsche 911 Turbo S</t>
        </is>
      </c>
      <c r="E631" s="3" t="inlineStr">
        <is>
          <t>01 Luxury Sedan/SUV</t>
        </is>
      </c>
      <c r="F631" s="13" t="n">
        <v>1115000</v>
      </c>
      <c r="G631" s="14" t="n">
        <v>0.55</v>
      </c>
      <c r="H631" s="14" t="n">
        <v>1.3</v>
      </c>
      <c r="I631" s="14" t="n">
        <v>0.9194</v>
      </c>
      <c r="J631" s="14" t="n">
        <v>0.53</v>
      </c>
      <c r="K631" s="13">
        <f>ROUND(F631/100*G631*H631*I631/J631,2)</f>
        <v/>
      </c>
      <c r="L631" s="13" t="n">
        <v>13829.6</v>
      </c>
      <c r="M631" s="13">
        <f>L631-K631</f>
        <v/>
      </c>
      <c r="N631" s="3" t="inlineStr">
        <is>
          <t>bind</t>
        </is>
      </c>
      <c r="O631" s="3" t="inlineStr">
        <is>
          <t>bound</t>
        </is>
      </c>
    </row>
    <row r="632">
      <c r="A632" s="15" t="inlineStr">
        <is>
          <t>2025-11-06</t>
        </is>
      </c>
      <c r="B632" s="15" t="inlineStr">
        <is>
          <t>a6af7b74-48b3-572a-9b0b-ff2a15b1cbbb</t>
        </is>
      </c>
      <c r="C632" s="15" t="inlineStr">
        <is>
          <t>KS</t>
        </is>
      </c>
      <c r="D632" s="15" t="inlineStr">
        <is>
          <t>1976 Mercedes-Benz AMG GT</t>
        </is>
      </c>
      <c r="E632" s="15" t="inlineStr">
        <is>
          <t>01 Luxury Sedan/SUV</t>
        </is>
      </c>
      <c r="F632" s="16" t="n">
        <v>450000</v>
      </c>
      <c r="G632" s="17" t="n">
        <v>0.75</v>
      </c>
      <c r="H632" s="17" t="n">
        <v>0.97</v>
      </c>
      <c r="I632" s="17" t="n">
        <v>0.9194</v>
      </c>
      <c r="J632" s="17" t="n">
        <v>0.53</v>
      </c>
      <c r="K632" s="16">
        <f>ROUND(F632/100*G632*H632*I632/J632,2)</f>
        <v/>
      </c>
      <c r="L632" s="16" t="n">
        <v>5679.03</v>
      </c>
      <c r="M632" s="16">
        <f>L632-K632</f>
        <v/>
      </c>
      <c r="N632" s="15" t="inlineStr">
        <is>
          <t>bind</t>
        </is>
      </c>
      <c r="O632" s="15" t="inlineStr">
        <is>
          <t>bound</t>
        </is>
      </c>
    </row>
    <row r="633">
      <c r="A633" s="3" t="inlineStr">
        <is>
          <t>2025-11-27</t>
        </is>
      </c>
      <c r="B633" s="3" t="inlineStr">
        <is>
          <t>ec03f307-9a60-590c-b66f-cd3482f0c057</t>
        </is>
      </c>
      <c r="C633" s="3" t="inlineStr">
        <is>
          <t>TX</t>
        </is>
      </c>
      <c r="D633" s="3" t="inlineStr">
        <is>
          <t>1979 Jaguar E-Type Series 1</t>
        </is>
      </c>
      <c r="E633" s="3" t="inlineStr">
        <is>
          <t>07 Post-War Classic (1946-1972)</t>
        </is>
      </c>
      <c r="F633" s="13" t="n">
        <v>1950000</v>
      </c>
      <c r="G633" s="14" t="n">
        <v>0.38</v>
      </c>
      <c r="H633" s="14" t="n">
        <v>1.15</v>
      </c>
      <c r="I633" s="14" t="n">
        <v>0.9194</v>
      </c>
      <c r="J633" s="14" t="n">
        <v>0.53</v>
      </c>
      <c r="K633" s="13">
        <f>ROUND(F633/100*G633*H633*I633/J633,2)</f>
        <v/>
      </c>
      <c r="L633" s="13" t="n">
        <v>14782.39</v>
      </c>
      <c r="M633" s="13">
        <f>L633-K633</f>
        <v/>
      </c>
      <c r="N633" s="3" t="inlineStr">
        <is>
          <t>bind</t>
        </is>
      </c>
      <c r="O633" s="3" t="inlineStr">
        <is>
          <t>bound</t>
        </is>
      </c>
    </row>
    <row r="634">
      <c r="A634" s="15" t="inlineStr">
        <is>
          <t>2025-11-22</t>
        </is>
      </c>
      <c r="B634" s="15" t="inlineStr">
        <is>
          <t>5dbbba6c-4ff1-5ddf-8c0d-eac50678a662</t>
        </is>
      </c>
      <c r="C634" s="15" t="inlineStr">
        <is>
          <t>NY</t>
        </is>
      </c>
      <c r="D634" s="15" t="inlineStr">
        <is>
          <t>1958 Jaguar E-Type Series 1</t>
        </is>
      </c>
      <c r="E634" s="15" t="inlineStr">
        <is>
          <t>07 Post-War Classic (1946-1972)</t>
        </is>
      </c>
      <c r="F634" s="16" t="n">
        <v>490000</v>
      </c>
      <c r="G634" s="17" t="n">
        <v>0.48</v>
      </c>
      <c r="H634" s="17" t="n">
        <v>1.28</v>
      </c>
      <c r="I634" s="17" t="n">
        <v>0.9194</v>
      </c>
      <c r="J634" s="17" t="n">
        <v>0.53</v>
      </c>
      <c r="K634" s="16">
        <f>ROUND(F634/100*G634*H634*I634/J634,2)</f>
        <v/>
      </c>
      <c r="L634" s="16" t="n">
        <v>5222.47</v>
      </c>
      <c r="M634" s="16">
        <f>L634-K634</f>
        <v/>
      </c>
      <c r="N634" s="15" t="inlineStr">
        <is>
          <t>refer</t>
        </is>
      </c>
      <c r="O634" s="15" t="inlineStr">
        <is>
          <t>indicative</t>
        </is>
      </c>
    </row>
    <row r="635">
      <c r="A635" s="3" t="inlineStr">
        <is>
          <t>2025-11-12</t>
        </is>
      </c>
      <c r="B635" s="3" t="inlineStr">
        <is>
          <t>3e334368-9fb9-5f0e-90c3-cd9afbe19001</t>
        </is>
      </c>
      <c r="C635" s="3" t="inlineStr">
        <is>
          <t>CA</t>
        </is>
      </c>
      <c r="D635" s="3" t="inlineStr">
        <is>
          <t>2004 Ferrari 296 GTB</t>
        </is>
      </c>
      <c r="E635" s="3" t="inlineStr">
        <is>
          <t>03 Supercar</t>
        </is>
      </c>
      <c r="F635" s="13" t="n">
        <v>1285000</v>
      </c>
      <c r="G635" s="14" t="n">
        <v>0.8</v>
      </c>
      <c r="H635" s="14" t="n">
        <v>1.35</v>
      </c>
      <c r="I635" s="14" t="n">
        <v>0.9194</v>
      </c>
      <c r="J635" s="14" t="n">
        <v>0.53</v>
      </c>
      <c r="K635" s="13">
        <f>ROUND(F635/100*G635*H635*I635/J635,2)</f>
        <v/>
      </c>
      <c r="L635" s="13" t="n">
        <v>24074.41</v>
      </c>
      <c r="M635" s="13">
        <f>L635-K635</f>
        <v/>
      </c>
      <c r="N635" s="3" t="inlineStr">
        <is>
          <t>decline</t>
        </is>
      </c>
      <c r="O635" s="3" t="inlineStr">
        <is>
          <t>indicative</t>
        </is>
      </c>
    </row>
    <row r="636">
      <c r="A636" s="15" t="inlineStr">
        <is>
          <t>2025-11-17</t>
        </is>
      </c>
      <c r="B636" s="15" t="inlineStr">
        <is>
          <t>0709a352-52e5-52b2-bf9c-729e2a6a2a72</t>
        </is>
      </c>
      <c r="C636" s="15" t="inlineStr">
        <is>
          <t>TX</t>
        </is>
      </c>
      <c r="D636" s="15" t="inlineStr">
        <is>
          <t>1966 Lamborghini Huracan EVO</t>
        </is>
      </c>
      <c r="E636" s="15" t="inlineStr">
        <is>
          <t>03 Supercar</t>
        </is>
      </c>
      <c r="F636" s="16" t="n">
        <v>205000</v>
      </c>
      <c r="G636" s="17" t="n">
        <v>1.42</v>
      </c>
      <c r="H636" s="17" t="n">
        <v>1.15</v>
      </c>
      <c r="I636" s="17" t="n">
        <v>0.9194</v>
      </c>
      <c r="J636" s="17" t="n">
        <v>0.53</v>
      </c>
      <c r="K636" s="16">
        <f>ROUND(F636/100*G636*H636*I636/J636,2)</f>
        <v/>
      </c>
      <c r="L636" s="16" t="n">
        <v>5807.22</v>
      </c>
      <c r="M636" s="16">
        <f>L636-K636</f>
        <v/>
      </c>
      <c r="N636" s="15" t="inlineStr">
        <is>
          <t>bind</t>
        </is>
      </c>
      <c r="O636" s="15" t="inlineStr">
        <is>
          <t>bound</t>
        </is>
      </c>
    </row>
    <row r="638">
      <c r="A638" s="11" t="inlineStr">
        <is>
          <t>Rated submissions</t>
        </is>
      </c>
      <c r="C638" s="18">
        <f>COUNTA(B5:B636)</f>
        <v/>
      </c>
    </row>
    <row r="639">
      <c r="A639" s="11" t="inlineStr">
        <is>
          <t>Bound count</t>
        </is>
      </c>
      <c r="C639" s="18">
        <f>COUNTIF(O5:O636,"bound")</f>
        <v/>
      </c>
    </row>
    <row r="640">
      <c r="A640" s="11" t="inlineStr">
        <is>
          <t>Avg premium — all rated</t>
        </is>
      </c>
      <c r="C640" s="19">
        <f>AVERAGE(L5:L636)</f>
        <v/>
      </c>
    </row>
    <row r="641">
      <c r="A641" s="11" t="inlineStr">
        <is>
          <t>Avg premium — BOUND only</t>
        </is>
      </c>
      <c r="C641" s="19">
        <f>AVERAGEIF(O5:O636,"bound",L5:L636)</f>
        <v/>
      </c>
    </row>
    <row r="642">
      <c r="A642" s="11" t="inlineStr">
        <is>
          <t>GWP bound (month)</t>
        </is>
      </c>
      <c r="C642" s="19">
        <f>SUMIF(O5:O636,"bound",L5:L636)</f>
        <v/>
      </c>
    </row>
    <row r="643">
      <c r="A643" s="11" t="inlineStr">
        <is>
          <t>Softening index (month)</t>
        </is>
      </c>
      <c r="C643" s="20" t="n">
        <v>0.9194</v>
      </c>
    </row>
  </sheetData>
  <autoFilter ref="A4:O636"/>
  <mergeCells count="2">
    <mergeCell ref="A1:O1"/>
    <mergeCell ref="A2:O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F4E79"/>
    <outlinePr summaryBelow="1" summaryRight="1"/>
    <pageSetUpPr/>
  </sheetPr>
  <dimension ref="A1:O69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6" customWidth="1" min="3" max="3"/>
    <col width="24" customWidth="1" min="4" max="4"/>
    <col width="24" customWidth="1" min="5" max="5"/>
    <col width="14" customWidth="1" min="6" max="6"/>
    <col width="12" customWidth="1" min="7" max="7"/>
    <col width="13" customWidth="1" min="8" max="8"/>
    <col width="13" customWidth="1" min="9" max="9"/>
    <col width="13" customWidth="1" min="10" max="10"/>
    <col width="15" customWidth="1" min="11" max="11"/>
    <col width="16" customWidth="1" min="12" max="12"/>
    <col width="9" customWidth="1" min="13" max="13"/>
    <col width="11" customWidth="1" min="14" max="14"/>
    <col width="12" customWidth="1" min="15" max="15"/>
  </cols>
  <sheetData>
    <row r="1" ht="22" customHeight="1">
      <c r="A1" s="4" t="inlineStr">
        <is>
          <t>Monthly Rater — 2025-12  (Month 5 of 12)</t>
        </is>
      </c>
    </row>
    <row r="2">
      <c r="A2" s="5" t="inlineStr">
        <is>
          <t>Softening index 0.9167. Rated Premium = ROUND(AgreedValue/100 × BaseRate × Territory × Softening ÷ Gross-Up, 2); ties to artifact premium within $0.01 (generator rounding).</t>
        </is>
      </c>
    </row>
    <row r="4">
      <c r="A4" s="6" t="inlineStr">
        <is>
          <t>Submitted Date</t>
        </is>
      </c>
      <c r="B4" s="6" t="inlineStr">
        <is>
          <t>Submission ID</t>
        </is>
      </c>
      <c r="C4" s="6" t="inlineStr">
        <is>
          <t>State</t>
        </is>
      </c>
      <c r="D4" s="6" t="inlineStr">
        <is>
          <t>Vehicle</t>
        </is>
      </c>
      <c r="E4" s="6" t="inlineStr">
        <is>
          <t>Rating Class</t>
        </is>
      </c>
      <c r="F4" s="6" t="inlineStr">
        <is>
          <t>Agreed Value</t>
        </is>
      </c>
      <c r="G4" s="6" t="inlineStr">
        <is>
          <t>Base Rate /100</t>
        </is>
      </c>
      <c r="H4" s="6" t="inlineStr">
        <is>
          <t>Territory Factor</t>
        </is>
      </c>
      <c r="I4" s="6" t="inlineStr">
        <is>
          <t>Softening Index</t>
        </is>
      </c>
      <c r="J4" s="6" t="inlineStr">
        <is>
          <t>Gross-Up Divisor</t>
        </is>
      </c>
      <c r="K4" s="6" t="inlineStr">
        <is>
          <t>Rated Premium (calc)</t>
        </is>
      </c>
      <c r="L4" s="6" t="inlineStr">
        <is>
          <t>Premium — Artifact</t>
        </is>
      </c>
      <c r="M4" s="6" t="inlineStr">
        <is>
          <t>Δ</t>
        </is>
      </c>
      <c r="N4" s="6" t="inlineStr">
        <is>
          <t>Disposition</t>
        </is>
      </c>
      <c r="O4" s="6" t="inlineStr">
        <is>
          <t>Premium Kind</t>
        </is>
      </c>
    </row>
    <row r="5">
      <c r="A5" s="3" t="inlineStr">
        <is>
          <t>2025-12-12</t>
        </is>
      </c>
      <c r="B5" s="3" t="inlineStr">
        <is>
          <t>46b1d0b8-b07c-547b-b283-d7958ed85bb6</t>
        </is>
      </c>
      <c r="C5" s="3" t="inlineStr">
        <is>
          <t>RI</t>
        </is>
      </c>
      <c r="D5" s="3" t="inlineStr">
        <is>
          <t>1955 Bentley Continental GT</t>
        </is>
      </c>
      <c r="E5" s="3" t="inlineStr">
        <is>
          <t>01 Luxury Sedan/SUV</t>
        </is>
      </c>
      <c r="F5" s="13" t="n">
        <v>805000</v>
      </c>
      <c r="G5" s="14" t="n">
        <v>0.65</v>
      </c>
      <c r="H5" s="14" t="n">
        <v>1.37</v>
      </c>
      <c r="I5" s="14" t="n">
        <v>0.9167</v>
      </c>
      <c r="J5" s="14" t="n">
        <v>0.53</v>
      </c>
      <c r="K5" s="13">
        <f>ROUND(F5/100*G5*H5*I5/J5,2)</f>
        <v/>
      </c>
      <c r="L5" s="13" t="n">
        <v>12398.84</v>
      </c>
      <c r="M5" s="13">
        <f>L5-K5</f>
        <v/>
      </c>
      <c r="N5" s="3" t="inlineStr">
        <is>
          <t>bind</t>
        </is>
      </c>
      <c r="O5" s="3" t="inlineStr">
        <is>
          <t>bound</t>
        </is>
      </c>
    </row>
    <row r="6">
      <c r="A6" s="15" t="inlineStr">
        <is>
          <t>2025-12-13</t>
        </is>
      </c>
      <c r="B6" s="15" t="inlineStr">
        <is>
          <t>c929bd97-c419-5c62-acd2-79d9e0e88401</t>
        </is>
      </c>
      <c r="C6" s="15" t="inlineStr">
        <is>
          <t>MT</t>
        </is>
      </c>
      <c r="D6" s="15" t="inlineStr">
        <is>
          <t>2002 Ferrari SF90 Stradale</t>
        </is>
      </c>
      <c r="E6" s="15" t="inlineStr">
        <is>
          <t>03 Supercar</t>
        </is>
      </c>
      <c r="F6" s="16" t="n">
        <v>1085000</v>
      </c>
      <c r="G6" s="17" t="n">
        <v>0.8</v>
      </c>
      <c r="H6" s="17" t="n">
        <v>0.93</v>
      </c>
      <c r="I6" s="17" t="n">
        <v>0.9167</v>
      </c>
      <c r="J6" s="17" t="n">
        <v>0.53</v>
      </c>
      <c r="K6" s="16">
        <f>ROUND(F6/100*G6*H6*I6/J6,2)</f>
        <v/>
      </c>
      <c r="L6" s="16" t="n">
        <v>13962.2</v>
      </c>
      <c r="M6" s="16">
        <f>L6-K6</f>
        <v/>
      </c>
      <c r="N6" s="15" t="inlineStr">
        <is>
          <t>decline</t>
        </is>
      </c>
      <c r="O6" s="15" t="inlineStr">
        <is>
          <t>indicative</t>
        </is>
      </c>
    </row>
    <row r="7">
      <c r="A7" s="3" t="inlineStr">
        <is>
          <t>2025-12-19</t>
        </is>
      </c>
      <c r="B7" s="3" t="inlineStr">
        <is>
          <t>5ea140a9-29f4-545c-9cef-7b3d9e477bb3</t>
        </is>
      </c>
      <c r="C7" s="3" t="inlineStr">
        <is>
          <t>NE</t>
        </is>
      </c>
      <c r="D7" s="3" t="inlineStr">
        <is>
          <t>1970 Jaguar E-Type Series 1</t>
        </is>
      </c>
      <c r="E7" s="3" t="inlineStr">
        <is>
          <t>07 Post-War Classic (1946-1972)</t>
        </is>
      </c>
      <c r="F7" s="13" t="n">
        <v>910000</v>
      </c>
      <c r="G7" s="14" t="n">
        <v>0.43</v>
      </c>
      <c r="H7" s="14" t="n">
        <v>1.3</v>
      </c>
      <c r="I7" s="14" t="n">
        <v>0.9167</v>
      </c>
      <c r="J7" s="14" t="n">
        <v>0.53</v>
      </c>
      <c r="K7" s="13">
        <f>ROUND(F7/100*G7*H7*I7/J7,2)</f>
        <v/>
      </c>
      <c r="L7" s="13" t="n">
        <v>8798.41</v>
      </c>
      <c r="M7" s="13">
        <f>L7-K7</f>
        <v/>
      </c>
      <c r="N7" s="3" t="inlineStr">
        <is>
          <t>bind</t>
        </is>
      </c>
      <c r="O7" s="3" t="inlineStr">
        <is>
          <t>bound</t>
        </is>
      </c>
    </row>
    <row r="8">
      <c r="A8" s="15" t="inlineStr">
        <is>
          <t>2025-12-09</t>
        </is>
      </c>
      <c r="B8" s="15" t="inlineStr">
        <is>
          <t>1e3a22e7-5d70-5dc5-8b91-985189ba325e</t>
        </is>
      </c>
      <c r="C8" s="15" t="inlineStr">
        <is>
          <t>UT</t>
        </is>
      </c>
      <c r="D8" s="15" t="inlineStr">
        <is>
          <t>1985 Bentley Continental GT</t>
        </is>
      </c>
      <c r="E8" s="15" t="inlineStr">
        <is>
          <t>01 Luxury Sedan/SUV</t>
        </is>
      </c>
      <c r="F8" s="16" t="n">
        <v>545000</v>
      </c>
      <c r="G8" s="17" t="n">
        <v>0.65</v>
      </c>
      <c r="H8" s="17" t="n">
        <v>1.35</v>
      </c>
      <c r="I8" s="17" t="n">
        <v>0.9167</v>
      </c>
      <c r="J8" s="17" t="n">
        <v>0.53</v>
      </c>
      <c r="K8" s="16">
        <f>ROUND(F8/100*G8*H8*I8/J8,2)</f>
        <v/>
      </c>
      <c r="L8" s="16" t="n">
        <v>8271.700000000001</v>
      </c>
      <c r="M8" s="16">
        <f>L8-K8</f>
        <v/>
      </c>
      <c r="N8" s="15" t="inlineStr">
        <is>
          <t>refer</t>
        </is>
      </c>
      <c r="O8" s="15" t="inlineStr">
        <is>
          <t>indicative</t>
        </is>
      </c>
    </row>
    <row r="9">
      <c r="A9" s="3" t="inlineStr">
        <is>
          <t>2025-12-07</t>
        </is>
      </c>
      <c r="B9" s="3" t="inlineStr">
        <is>
          <t>ace2d65f-ae10-5bfb-a671-933c09ad37a8</t>
        </is>
      </c>
      <c r="C9" s="3" t="inlineStr">
        <is>
          <t>AL</t>
        </is>
      </c>
      <c r="D9" s="3" t="inlineStr">
        <is>
          <t>2014 Mercedes-Benz AMG GT</t>
        </is>
      </c>
      <c r="E9" s="3" t="inlineStr">
        <is>
          <t>01 Luxury Sedan/SUV</t>
        </is>
      </c>
      <c r="F9" s="13" t="n">
        <v>440000</v>
      </c>
      <c r="G9" s="14" t="n">
        <v>0.75</v>
      </c>
      <c r="H9" s="14" t="n">
        <v>1.27</v>
      </c>
      <c r="I9" s="14" t="n">
        <v>0.9167</v>
      </c>
      <c r="J9" s="14" t="n">
        <v>0.53</v>
      </c>
      <c r="K9" s="13">
        <f>ROUND(F9/100*G9*H9*I9/J9,2)</f>
        <v/>
      </c>
      <c r="L9" s="13" t="n">
        <v>7248.85</v>
      </c>
      <c r="M9" s="13">
        <f>L9-K9</f>
        <v/>
      </c>
      <c r="N9" s="3" t="inlineStr">
        <is>
          <t>bind</t>
        </is>
      </c>
      <c r="O9" s="3" t="inlineStr">
        <is>
          <t>bound</t>
        </is>
      </c>
    </row>
    <row r="10">
      <c r="A10" s="15" t="inlineStr">
        <is>
          <t>2025-12-26</t>
        </is>
      </c>
      <c r="B10" s="15" t="inlineStr">
        <is>
          <t>2cf1a9d6-a6f3-528b-843c-c9b243af9aa6</t>
        </is>
      </c>
      <c r="C10" s="15" t="inlineStr">
        <is>
          <t>TX</t>
        </is>
      </c>
      <c r="D10" s="15" t="inlineStr">
        <is>
          <t>1971 Maserati GranTurismo</t>
        </is>
      </c>
      <c r="E10" s="15" t="inlineStr">
        <is>
          <t>01 Luxury Sedan/SUV</t>
        </is>
      </c>
      <c r="F10" s="16" t="n">
        <v>500000</v>
      </c>
      <c r="G10" s="17" t="n">
        <v>0.65</v>
      </c>
      <c r="H10" s="17" t="n">
        <v>1.15</v>
      </c>
      <c r="I10" s="17" t="n">
        <v>0.9167</v>
      </c>
      <c r="J10" s="17" t="n">
        <v>0.53</v>
      </c>
      <c r="K10" s="16">
        <f>ROUND(F10/100*G10*H10*I10/J10,2)</f>
        <v/>
      </c>
      <c r="L10" s="16" t="n">
        <v>6464.47</v>
      </c>
      <c r="M10" s="16">
        <f>L10-K10</f>
        <v/>
      </c>
      <c r="N10" s="15" t="inlineStr">
        <is>
          <t>refer</t>
        </is>
      </c>
      <c r="O10" s="15" t="inlineStr">
        <is>
          <t>indicative</t>
        </is>
      </c>
    </row>
    <row r="11">
      <c r="A11" s="3" t="inlineStr">
        <is>
          <t>2025-12-21</t>
        </is>
      </c>
      <c r="B11" s="3" t="inlineStr">
        <is>
          <t>335587d9-b0d8-529e-8439-cf2752e57e31</t>
        </is>
      </c>
      <c r="C11" s="3" t="inlineStr">
        <is>
          <t>NH</t>
        </is>
      </c>
      <c r="D11" s="3" t="inlineStr">
        <is>
          <t>2018 Mercedes-Benz 280SL Pagoda</t>
        </is>
      </c>
      <c r="E11" s="3" t="inlineStr">
        <is>
          <t>07 Post-War Classic (1946-1972)</t>
        </is>
      </c>
      <c r="F11" s="13" t="n">
        <v>710000</v>
      </c>
      <c r="G11" s="14" t="n">
        <v>0.43</v>
      </c>
      <c r="H11" s="14" t="n">
        <v>1.04</v>
      </c>
      <c r="I11" s="14" t="n">
        <v>0.9167</v>
      </c>
      <c r="J11" s="14" t="n">
        <v>0.53</v>
      </c>
      <c r="K11" s="13">
        <f>ROUND(F11/100*G11*H11*I11/J11,2)</f>
        <v/>
      </c>
      <c r="L11" s="13" t="n">
        <v>5491.76</v>
      </c>
      <c r="M11" s="13">
        <f>L11-K11</f>
        <v/>
      </c>
      <c r="N11" s="3" t="inlineStr">
        <is>
          <t>decline</t>
        </is>
      </c>
      <c r="O11" s="3" t="inlineStr">
        <is>
          <t>indicative</t>
        </is>
      </c>
    </row>
    <row r="12">
      <c r="A12" s="15" t="inlineStr">
        <is>
          <t>2025-12-03</t>
        </is>
      </c>
      <c r="B12" s="15" t="inlineStr">
        <is>
          <t>61f8d53d-cb11-5039-b8ec-b39cb1d1adce</t>
        </is>
      </c>
      <c r="C12" s="15" t="inlineStr">
        <is>
          <t>WA</t>
        </is>
      </c>
      <c r="D12" s="15" t="inlineStr">
        <is>
          <t>2018 BMW M8 Competition</t>
        </is>
      </c>
      <c r="E12" s="15" t="inlineStr">
        <is>
          <t>01 Luxury Sedan/SUV</t>
        </is>
      </c>
      <c r="F12" s="16" t="n">
        <v>445000</v>
      </c>
      <c r="G12" s="17" t="n">
        <v>0.75</v>
      </c>
      <c r="H12" s="17" t="n">
        <v>0.96</v>
      </c>
      <c r="I12" s="17" t="n">
        <v>0.9167</v>
      </c>
      <c r="J12" s="17" t="n">
        <v>0.53</v>
      </c>
      <c r="K12" s="16">
        <f>ROUND(F12/100*G12*H12*I12/J12,2)</f>
        <v/>
      </c>
      <c r="L12" s="16" t="n">
        <v>5541.71</v>
      </c>
      <c r="M12" s="16">
        <f>L12-K12</f>
        <v/>
      </c>
      <c r="N12" s="15" t="inlineStr">
        <is>
          <t>bind</t>
        </is>
      </c>
      <c r="O12" s="15" t="inlineStr">
        <is>
          <t>bound</t>
        </is>
      </c>
    </row>
    <row r="13">
      <c r="A13" s="3" t="inlineStr">
        <is>
          <t>2025-12-07</t>
        </is>
      </c>
      <c r="B13" s="3" t="inlineStr">
        <is>
          <t>ea1eb153-0818-589a-b603-fab853a96635</t>
        </is>
      </c>
      <c r="C13" s="3" t="inlineStr">
        <is>
          <t>SD</t>
        </is>
      </c>
      <c r="D13" s="3" t="inlineStr">
        <is>
          <t>2000 Ferrari 296 GTB</t>
        </is>
      </c>
      <c r="E13" s="3" t="inlineStr">
        <is>
          <t>03 Supercar</t>
        </is>
      </c>
      <c r="F13" s="13" t="n">
        <v>320000</v>
      </c>
      <c r="G13" s="14" t="n">
        <v>1.15</v>
      </c>
      <c r="H13" s="14" t="n">
        <v>1.11</v>
      </c>
      <c r="I13" s="14" t="n">
        <v>0.9167</v>
      </c>
      <c r="J13" s="14" t="n">
        <v>0.53</v>
      </c>
      <c r="K13" s="13">
        <f>ROUND(F13/100*G13*H13*I13/J13,2)</f>
        <v/>
      </c>
      <c r="L13" s="13" t="n">
        <v>7065.16</v>
      </c>
      <c r="M13" s="13">
        <f>L13-K13</f>
        <v/>
      </c>
      <c r="N13" s="3" t="inlineStr">
        <is>
          <t>bind</t>
        </is>
      </c>
      <c r="O13" s="3" t="inlineStr">
        <is>
          <t>bound</t>
        </is>
      </c>
    </row>
    <row r="14">
      <c r="A14" s="15" t="inlineStr">
        <is>
          <t>2025-12-17</t>
        </is>
      </c>
      <c r="B14" s="15" t="inlineStr">
        <is>
          <t>d8a5e6f4-bab5-5049-a940-5491ab83edf3</t>
        </is>
      </c>
      <c r="C14" s="15" t="inlineStr">
        <is>
          <t>WA</t>
        </is>
      </c>
      <c r="D14" s="15" t="inlineStr">
        <is>
          <t>2003 BMW M8 Competition</t>
        </is>
      </c>
      <c r="E14" s="15" t="inlineStr">
        <is>
          <t>01 Luxury Sedan/SUV</t>
        </is>
      </c>
      <c r="F14" s="16" t="n">
        <v>255000</v>
      </c>
      <c r="G14" s="17" t="n">
        <v>0.75</v>
      </c>
      <c r="H14" s="17" t="n">
        <v>0.96</v>
      </c>
      <c r="I14" s="17" t="n">
        <v>0.9167</v>
      </c>
      <c r="J14" s="17" t="n">
        <v>0.53</v>
      </c>
      <c r="K14" s="16">
        <f>ROUND(F14/100*G14*H14*I14/J14,2)</f>
        <v/>
      </c>
      <c r="L14" s="16" t="n">
        <v>3175.59</v>
      </c>
      <c r="M14" s="16">
        <f>L14-K14</f>
        <v/>
      </c>
      <c r="N14" s="15" t="inlineStr">
        <is>
          <t>decline</t>
        </is>
      </c>
      <c r="O14" s="15" t="inlineStr">
        <is>
          <t>indicative</t>
        </is>
      </c>
    </row>
    <row r="15">
      <c r="A15" s="3" t="inlineStr">
        <is>
          <t>2025-12-12</t>
        </is>
      </c>
      <c r="B15" s="3" t="inlineStr">
        <is>
          <t>d91b5819-8b63-59ca-ab0c-f9142877b70a</t>
        </is>
      </c>
      <c r="C15" s="3" t="inlineStr">
        <is>
          <t>PA</t>
        </is>
      </c>
      <c r="D15" s="3" t="inlineStr">
        <is>
          <t>1969 Icon Derelict</t>
        </is>
      </c>
      <c r="E15" s="3" t="inlineStr">
        <is>
          <t>11 Restomod/Coachbuilt</t>
        </is>
      </c>
      <c r="F15" s="13" t="n">
        <v>1465000</v>
      </c>
      <c r="G15" s="14" t="n">
        <v>0.68</v>
      </c>
      <c r="H15" s="14" t="n">
        <v>1</v>
      </c>
      <c r="I15" s="14" t="n">
        <v>0.9167</v>
      </c>
      <c r="J15" s="14" t="n">
        <v>0.53</v>
      </c>
      <c r="K15" s="13">
        <f>ROUND(F15/100*G15*H15*I15/J15,2)</f>
        <v/>
      </c>
      <c r="L15" s="13" t="n">
        <v>17230.5</v>
      </c>
      <c r="M15" s="13">
        <f>L15-K15</f>
        <v/>
      </c>
      <c r="N15" s="3" t="inlineStr">
        <is>
          <t>refer</t>
        </is>
      </c>
      <c r="O15" s="3" t="inlineStr">
        <is>
          <t>indicative</t>
        </is>
      </c>
    </row>
    <row r="16">
      <c r="A16" s="15" t="inlineStr">
        <is>
          <t>2025-12-09</t>
        </is>
      </c>
      <c r="B16" s="15" t="inlineStr">
        <is>
          <t>98f0e675-391d-57db-aea0-9e53dc60124a</t>
        </is>
      </c>
      <c r="C16" s="15" t="inlineStr">
        <is>
          <t>NY</t>
        </is>
      </c>
      <c r="D16" s="15" t="inlineStr">
        <is>
          <t>2018 Porsche 911 Turbo S</t>
        </is>
      </c>
      <c r="E16" s="15" t="inlineStr">
        <is>
          <t>01 Luxury Sedan/SUV</t>
        </is>
      </c>
      <c r="F16" s="16" t="n">
        <v>240000</v>
      </c>
      <c r="G16" s="17" t="n">
        <v>0.92</v>
      </c>
      <c r="H16" s="17" t="n">
        <v>1.28</v>
      </c>
      <c r="I16" s="17" t="n">
        <v>0.9167</v>
      </c>
      <c r="J16" s="17" t="n">
        <v>0.53</v>
      </c>
      <c r="K16" s="16">
        <f>ROUND(F16/100*G16*H16*I16/J16,2)</f>
        <v/>
      </c>
      <c r="L16" s="16" t="n">
        <v>4888.33</v>
      </c>
      <c r="M16" s="16">
        <f>L16-K16</f>
        <v/>
      </c>
      <c r="N16" s="15" t="inlineStr">
        <is>
          <t>decline</t>
        </is>
      </c>
      <c r="O16" s="15" t="inlineStr">
        <is>
          <t>indicative</t>
        </is>
      </c>
    </row>
    <row r="17">
      <c r="A17" s="3" t="inlineStr">
        <is>
          <t>2025-12-05</t>
        </is>
      </c>
      <c r="B17" s="3" t="inlineStr">
        <is>
          <t>31cfead6-a051-5a85-be61-7bf96de0bb0a</t>
        </is>
      </c>
      <c r="C17" s="3" t="inlineStr">
        <is>
          <t>MI</t>
        </is>
      </c>
      <c r="D17" s="3" t="inlineStr">
        <is>
          <t>1999 Aston Martin DB12</t>
        </is>
      </c>
      <c r="E17" s="3" t="inlineStr">
        <is>
          <t>01 Luxury Sedan/SUV</t>
        </is>
      </c>
      <c r="F17" s="13" t="n">
        <v>680000</v>
      </c>
      <c r="G17" s="14" t="n">
        <v>0.65</v>
      </c>
      <c r="H17" s="14" t="n">
        <v>1.55</v>
      </c>
      <c r="I17" s="14" t="n">
        <v>0.9167</v>
      </c>
      <c r="J17" s="14" t="n">
        <v>0.53</v>
      </c>
      <c r="K17" s="13">
        <f>ROUND(F17/100*G17*H17*I17/J17,2)</f>
        <v/>
      </c>
      <c r="L17" s="13" t="n">
        <v>11849.65</v>
      </c>
      <c r="M17" s="13">
        <f>L17-K17</f>
        <v/>
      </c>
      <c r="N17" s="3" t="inlineStr">
        <is>
          <t>decline</t>
        </is>
      </c>
      <c r="O17" s="3" t="inlineStr">
        <is>
          <t>indicative</t>
        </is>
      </c>
    </row>
    <row r="18">
      <c r="A18" s="15" t="inlineStr">
        <is>
          <t>2025-12-22</t>
        </is>
      </c>
      <c r="B18" s="15" t="inlineStr">
        <is>
          <t>f7801064-552e-521f-95b4-51e6ae5dd427</t>
        </is>
      </c>
      <c r="C18" s="15" t="inlineStr">
        <is>
          <t>AK</t>
        </is>
      </c>
      <c r="D18" s="15" t="inlineStr">
        <is>
          <t>2006 Mercedes-Benz AMG GT</t>
        </is>
      </c>
      <c r="E18" s="15" t="inlineStr">
        <is>
          <t>01 Luxury Sedan/SUV</t>
        </is>
      </c>
      <c r="F18" s="16" t="n">
        <v>405000</v>
      </c>
      <c r="G18" s="17" t="n">
        <v>0.75</v>
      </c>
      <c r="H18" s="17" t="n">
        <v>1.14</v>
      </c>
      <c r="I18" s="17" t="n">
        <v>0.9167</v>
      </c>
      <c r="J18" s="17" t="n">
        <v>0.53</v>
      </c>
      <c r="K18" s="16">
        <f>ROUND(F18/100*G18*H18*I18/J18,2)</f>
        <v/>
      </c>
      <c r="L18" s="16" t="n">
        <v>5989.25</v>
      </c>
      <c r="M18" s="16">
        <f>L18-K18</f>
        <v/>
      </c>
      <c r="N18" s="15" t="inlineStr">
        <is>
          <t>decline</t>
        </is>
      </c>
      <c r="O18" s="15" t="inlineStr">
        <is>
          <t>indicative</t>
        </is>
      </c>
    </row>
    <row r="19">
      <c r="A19" s="3" t="inlineStr">
        <is>
          <t>2025-12-25</t>
        </is>
      </c>
      <c r="B19" s="3" t="inlineStr">
        <is>
          <t>da4c747a-d094-5a80-a30e-4d46d6efc7e5</t>
        </is>
      </c>
      <c r="C19" s="3" t="inlineStr">
        <is>
          <t>NM</t>
        </is>
      </c>
      <c r="D19" s="3" t="inlineStr">
        <is>
          <t>1981 Mercedes-Benz AMG GT</t>
        </is>
      </c>
      <c r="E19" s="3" t="inlineStr">
        <is>
          <t>01 Luxury Sedan/SUV</t>
        </is>
      </c>
      <c r="F19" s="13" t="n">
        <v>600000</v>
      </c>
      <c r="G19" s="14" t="n">
        <v>0.65</v>
      </c>
      <c r="H19" s="14" t="n">
        <v>1.28</v>
      </c>
      <c r="I19" s="14" t="n">
        <v>0.9167</v>
      </c>
      <c r="J19" s="14" t="n">
        <v>0.53</v>
      </c>
      <c r="K19" s="13">
        <f>ROUND(F19/100*G19*H19*I19/J19,2)</f>
        <v/>
      </c>
      <c r="L19" s="13" t="n">
        <v>8634.280000000001</v>
      </c>
      <c r="M19" s="13">
        <f>L19-K19</f>
        <v/>
      </c>
      <c r="N19" s="3" t="inlineStr">
        <is>
          <t>bind</t>
        </is>
      </c>
      <c r="O19" s="3" t="inlineStr">
        <is>
          <t>bound</t>
        </is>
      </c>
    </row>
    <row r="20">
      <c r="A20" s="15" t="inlineStr">
        <is>
          <t>2025-12-26</t>
        </is>
      </c>
      <c r="B20" s="15" t="inlineStr">
        <is>
          <t>730a5b5a-4d1a-5812-81cc-e72c2c3180b0</t>
        </is>
      </c>
      <c r="C20" s="15" t="inlineStr">
        <is>
          <t>NY</t>
        </is>
      </c>
      <c r="D20" s="15" t="inlineStr">
        <is>
          <t>1975 Bugatti Type 57</t>
        </is>
      </c>
      <c r="E20" s="15" t="inlineStr">
        <is>
          <t>06 Vintage Pre-War (pre-1946)</t>
        </is>
      </c>
      <c r="F20" s="16" t="n">
        <v>600000</v>
      </c>
      <c r="G20" s="17" t="n">
        <v>0.38</v>
      </c>
      <c r="H20" s="17" t="n">
        <v>1.28</v>
      </c>
      <c r="I20" s="17" t="n">
        <v>0.9167</v>
      </c>
      <c r="J20" s="17" t="n">
        <v>0.53</v>
      </c>
      <c r="K20" s="16">
        <f>ROUND(F20/100*G20*H20*I20/J20,2)</f>
        <v/>
      </c>
      <c r="L20" s="16" t="n">
        <v>5047.74</v>
      </c>
      <c r="M20" s="16">
        <f>L20-K20</f>
        <v/>
      </c>
      <c r="N20" s="15" t="inlineStr">
        <is>
          <t>bind</t>
        </is>
      </c>
      <c r="O20" s="15" t="inlineStr">
        <is>
          <t>bound</t>
        </is>
      </c>
    </row>
    <row r="21">
      <c r="A21" s="3" t="inlineStr">
        <is>
          <t>2025-12-24</t>
        </is>
      </c>
      <c r="B21" s="3" t="inlineStr">
        <is>
          <t>0aec1029-dd32-5b96-8392-0dc0ad7a419e</t>
        </is>
      </c>
      <c r="C21" s="3" t="inlineStr">
        <is>
          <t>WY</t>
        </is>
      </c>
      <c r="D21" s="3" t="inlineStr">
        <is>
          <t>1995 Maserati GranTurismo</t>
        </is>
      </c>
      <c r="E21" s="3" t="inlineStr">
        <is>
          <t>01 Luxury Sedan/SUV</t>
        </is>
      </c>
      <c r="F21" s="13" t="n">
        <v>315000</v>
      </c>
      <c r="G21" s="14" t="n">
        <v>0.75</v>
      </c>
      <c r="H21" s="14" t="n">
        <v>1.07</v>
      </c>
      <c r="I21" s="14" t="n">
        <v>0.9167</v>
      </c>
      <c r="J21" s="14" t="n">
        <v>0.53</v>
      </c>
      <c r="K21" s="13">
        <f>ROUND(F21/100*G21*H21*I21/J21,2)</f>
        <v/>
      </c>
      <c r="L21" s="13" t="n">
        <v>4372.27</v>
      </c>
      <c r="M21" s="13">
        <f>L21-K21</f>
        <v/>
      </c>
      <c r="N21" s="3" t="inlineStr">
        <is>
          <t>bind</t>
        </is>
      </c>
      <c r="O21" s="3" t="inlineStr">
        <is>
          <t>bound</t>
        </is>
      </c>
    </row>
    <row r="22">
      <c r="A22" s="15" t="inlineStr">
        <is>
          <t>2025-12-18</t>
        </is>
      </c>
      <c r="B22" s="15" t="inlineStr">
        <is>
          <t>101900ff-34dd-5599-9c7d-eea7d1eb7098</t>
        </is>
      </c>
      <c r="C22" s="15" t="inlineStr">
        <is>
          <t>WY</t>
        </is>
      </c>
      <c r="D22" s="15" t="inlineStr">
        <is>
          <t>1969 Porsche 911 Turbo S</t>
        </is>
      </c>
      <c r="E22" s="15" t="inlineStr">
        <is>
          <t>01 Luxury Sedan/SUV</t>
        </is>
      </c>
      <c r="F22" s="16" t="n">
        <v>1090000</v>
      </c>
      <c r="G22" s="17" t="n">
        <v>0.55</v>
      </c>
      <c r="H22" s="17" t="n">
        <v>1.07</v>
      </c>
      <c r="I22" s="17" t="n">
        <v>0.9167</v>
      </c>
      <c r="J22" s="17" t="n">
        <v>0.53</v>
      </c>
      <c r="K22" s="16">
        <f>ROUND(F22/100*G22*H22*I22/J22,2)</f>
        <v/>
      </c>
      <c r="L22" s="16" t="n">
        <v>11094.92</v>
      </c>
      <c r="M22" s="16">
        <f>L22-K22</f>
        <v/>
      </c>
      <c r="N22" s="15" t="inlineStr">
        <is>
          <t>bind</t>
        </is>
      </c>
      <c r="O22" s="15" t="inlineStr">
        <is>
          <t>bound</t>
        </is>
      </c>
    </row>
    <row r="23">
      <c r="A23" s="3" t="inlineStr">
        <is>
          <t>2025-12-29</t>
        </is>
      </c>
      <c r="B23" s="3" t="inlineStr">
        <is>
          <t>6fa9a37b-ed1f-57d0-aafb-e3ae4461398a</t>
        </is>
      </c>
      <c r="C23" s="3" t="inlineStr">
        <is>
          <t>ND</t>
        </is>
      </c>
      <c r="D23" s="3" t="inlineStr">
        <is>
          <t>2015 Porsche 911 Turbo S</t>
        </is>
      </c>
      <c r="E23" s="3" t="inlineStr">
        <is>
          <t>01 Luxury Sedan/SUV</t>
        </is>
      </c>
      <c r="F23" s="13" t="n">
        <v>590000</v>
      </c>
      <c r="G23" s="14" t="n">
        <v>0.65</v>
      </c>
      <c r="H23" s="14" t="n">
        <v>1.02</v>
      </c>
      <c r="I23" s="14" t="n">
        <v>0.9167</v>
      </c>
      <c r="J23" s="14" t="n">
        <v>0.53</v>
      </c>
      <c r="K23" s="13">
        <f>ROUND(F23/100*G23*H23*I23/J23,2)</f>
        <v/>
      </c>
      <c r="L23" s="13" t="n">
        <v>6765.77</v>
      </c>
      <c r="M23" s="13">
        <f>L23-K23</f>
        <v/>
      </c>
      <c r="N23" s="3" t="inlineStr">
        <is>
          <t>decline</t>
        </is>
      </c>
      <c r="O23" s="3" t="inlineStr">
        <is>
          <t>indicative</t>
        </is>
      </c>
    </row>
    <row r="24">
      <c r="A24" s="15" t="inlineStr">
        <is>
          <t>2025-12-05</t>
        </is>
      </c>
      <c r="B24" s="15" t="inlineStr">
        <is>
          <t>ffc27de2-1e3c-52e8-9701-e2a366e7fbb2</t>
        </is>
      </c>
      <c r="C24" s="15" t="inlineStr">
        <is>
          <t>AR</t>
        </is>
      </c>
      <c r="D24" s="15" t="inlineStr">
        <is>
          <t>2005 Aston Martin DB12</t>
        </is>
      </c>
      <c r="E24" s="15" t="inlineStr">
        <is>
          <t>01 Luxury Sedan/SUV</t>
        </is>
      </c>
      <c r="F24" s="16" t="n">
        <v>220000</v>
      </c>
      <c r="G24" s="17" t="n">
        <v>0.92</v>
      </c>
      <c r="H24" s="17" t="n">
        <v>1.38</v>
      </c>
      <c r="I24" s="17" t="n">
        <v>0.9167</v>
      </c>
      <c r="J24" s="17" t="n">
        <v>0.53</v>
      </c>
      <c r="K24" s="16">
        <f>ROUND(F24/100*G24*H24*I24/J24,2)</f>
        <v/>
      </c>
      <c r="L24" s="16" t="n">
        <v>4831.05</v>
      </c>
      <c r="M24" s="16">
        <f>L24-K24</f>
        <v/>
      </c>
      <c r="N24" s="15" t="inlineStr">
        <is>
          <t>bind</t>
        </is>
      </c>
      <c r="O24" s="15" t="inlineStr">
        <is>
          <t>bound</t>
        </is>
      </c>
    </row>
    <row r="25">
      <c r="A25" s="3" t="inlineStr">
        <is>
          <t>2025-12-13</t>
        </is>
      </c>
      <c r="B25" s="3" t="inlineStr">
        <is>
          <t>6127d92c-6e97-5249-9f56-85e4e38cb820</t>
        </is>
      </c>
      <c r="C25" s="3" t="inlineStr">
        <is>
          <t>IN</t>
        </is>
      </c>
      <c r="D25" s="3" t="inlineStr">
        <is>
          <t>1973 Lamborghini Huracan EVO</t>
        </is>
      </c>
      <c r="E25" s="3" t="inlineStr">
        <is>
          <t>03 Supercar</t>
        </is>
      </c>
      <c r="F25" s="13" t="n">
        <v>760000</v>
      </c>
      <c r="G25" s="14" t="n">
        <v>0.95</v>
      </c>
      <c r="H25" s="14" t="n">
        <v>1.23</v>
      </c>
      <c r="I25" s="14" t="n">
        <v>0.9167</v>
      </c>
      <c r="J25" s="14" t="n">
        <v>0.53</v>
      </c>
      <c r="K25" s="13">
        <f>ROUND(F25/100*G25*H25*I25/J25,2)</f>
        <v/>
      </c>
      <c r="L25" s="13" t="n">
        <v>15360.09</v>
      </c>
      <c r="M25" s="13">
        <f>L25-K25</f>
        <v/>
      </c>
      <c r="N25" s="3" t="inlineStr">
        <is>
          <t>decline</t>
        </is>
      </c>
      <c r="O25" s="3" t="inlineStr">
        <is>
          <t>indicative</t>
        </is>
      </c>
    </row>
    <row r="26">
      <c r="A26" s="15" t="inlineStr">
        <is>
          <t>2025-12-04</t>
        </is>
      </c>
      <c r="B26" s="15" t="inlineStr">
        <is>
          <t>72af138d-028e-519d-9ac5-35ea6a949a96</t>
        </is>
      </c>
      <c r="C26" s="15" t="inlineStr">
        <is>
          <t>PA</t>
        </is>
      </c>
      <c r="D26" s="15" t="inlineStr">
        <is>
          <t>1970 Ringbrothers Mustang</t>
        </is>
      </c>
      <c r="E26" s="15" t="inlineStr">
        <is>
          <t>11 Restomod/Coachbuilt</t>
        </is>
      </c>
      <c r="F26" s="16" t="n">
        <v>480000</v>
      </c>
      <c r="G26" s="17" t="n">
        <v>0.88</v>
      </c>
      <c r="H26" s="17" t="n">
        <v>1</v>
      </c>
      <c r="I26" s="17" t="n">
        <v>0.9167</v>
      </c>
      <c r="J26" s="17" t="n">
        <v>0.53</v>
      </c>
      <c r="K26" s="16">
        <f>ROUND(F26/100*G26*H26*I26/J26,2)</f>
        <v/>
      </c>
      <c r="L26" s="16" t="n">
        <v>7305.92</v>
      </c>
      <c r="M26" s="16">
        <f>L26-K26</f>
        <v/>
      </c>
      <c r="N26" s="15" t="inlineStr">
        <is>
          <t>bind</t>
        </is>
      </c>
      <c r="O26" s="15" t="inlineStr">
        <is>
          <t>bound</t>
        </is>
      </c>
    </row>
    <row r="27">
      <c r="A27" s="3" t="inlineStr">
        <is>
          <t>2025-12-30</t>
        </is>
      </c>
      <c r="B27" s="3" t="inlineStr">
        <is>
          <t>917685cc-7916-58d6-b77d-e86176f125fa</t>
        </is>
      </c>
      <c r="C27" s="3" t="inlineStr">
        <is>
          <t>ND</t>
        </is>
      </c>
      <c r="D27" s="3" t="inlineStr">
        <is>
          <t>1974 Mercedes-Benz 280SL Pagoda</t>
        </is>
      </c>
      <c r="E27" s="3" t="inlineStr">
        <is>
          <t>07 Post-War Classic (1946-1972)</t>
        </is>
      </c>
      <c r="F27" s="13" t="n">
        <v>1070000</v>
      </c>
      <c r="G27" s="14" t="n">
        <v>0.38</v>
      </c>
      <c r="H27" s="14" t="n">
        <v>1.02</v>
      </c>
      <c r="I27" s="14" t="n">
        <v>0.9167</v>
      </c>
      <c r="J27" s="14" t="n">
        <v>0.53</v>
      </c>
      <c r="K27" s="13">
        <f>ROUND(F27/100*G27*H27*I27/J27,2)</f>
        <v/>
      </c>
      <c r="L27" s="13" t="n">
        <v>7173.3</v>
      </c>
      <c r="M27" s="13">
        <f>L27-K27</f>
        <v/>
      </c>
      <c r="N27" s="3" t="inlineStr">
        <is>
          <t>bind</t>
        </is>
      </c>
      <c r="O27" s="3" t="inlineStr">
        <is>
          <t>bound</t>
        </is>
      </c>
    </row>
    <row r="28">
      <c r="A28" s="15" t="inlineStr">
        <is>
          <t>2025-12-14</t>
        </is>
      </c>
      <c r="B28" s="15" t="inlineStr">
        <is>
          <t>620a8110-ffd1-53d3-b6ea-32a9aa454baa</t>
        </is>
      </c>
      <c r="C28" s="15" t="inlineStr">
        <is>
          <t>CA</t>
        </is>
      </c>
      <c r="D28" s="15" t="inlineStr">
        <is>
          <t>1979 Bentley Continental GT</t>
        </is>
      </c>
      <c r="E28" s="15" t="inlineStr">
        <is>
          <t>01 Luxury Sedan/SUV</t>
        </is>
      </c>
      <c r="F28" s="16" t="n">
        <v>1060000</v>
      </c>
      <c r="G28" s="17" t="n">
        <v>0.55</v>
      </c>
      <c r="H28" s="17" t="n">
        <v>1.35</v>
      </c>
      <c r="I28" s="17" t="n">
        <v>0.9167</v>
      </c>
      <c r="J28" s="17" t="n">
        <v>0.53</v>
      </c>
      <c r="K28" s="16">
        <f>ROUND(F28/100*G28*H28*I28/J28,2)</f>
        <v/>
      </c>
      <c r="L28" s="16" t="n">
        <v>13612.99</v>
      </c>
      <c r="M28" s="16">
        <f>L28-K28</f>
        <v/>
      </c>
      <c r="N28" s="15" t="inlineStr">
        <is>
          <t>bind</t>
        </is>
      </c>
      <c r="O28" s="15" t="inlineStr">
        <is>
          <t>bound</t>
        </is>
      </c>
    </row>
    <row r="29">
      <c r="A29" s="3" t="inlineStr">
        <is>
          <t>2025-12-26</t>
        </is>
      </c>
      <c r="B29" s="3" t="inlineStr">
        <is>
          <t>83a085c9-9015-5ac0-8587-703dfec02691</t>
        </is>
      </c>
      <c r="C29" s="3" t="inlineStr">
        <is>
          <t>TX</t>
        </is>
      </c>
      <c r="D29" s="3" t="inlineStr">
        <is>
          <t>1980 Alfa Romeo 8C 2900</t>
        </is>
      </c>
      <c r="E29" s="3" t="inlineStr">
        <is>
          <t>06 Vintage Pre-War (pre-1946)</t>
        </is>
      </c>
      <c r="F29" s="13" t="n">
        <v>1950000</v>
      </c>
      <c r="G29" s="14" t="n">
        <v>0.34</v>
      </c>
      <c r="H29" s="14" t="n">
        <v>1.15</v>
      </c>
      <c r="I29" s="14" t="n">
        <v>0.9167</v>
      </c>
      <c r="J29" s="14" t="n">
        <v>0.53</v>
      </c>
      <c r="K29" s="13">
        <f>ROUND(F29/100*G29*H29*I29/J29,2)</f>
        <v/>
      </c>
      <c r="L29" s="13" t="n">
        <v>13187.51</v>
      </c>
      <c r="M29" s="13">
        <f>L29-K29</f>
        <v/>
      </c>
      <c r="N29" s="3" t="inlineStr">
        <is>
          <t>bind</t>
        </is>
      </c>
      <c r="O29" s="3" t="inlineStr">
        <is>
          <t>bound</t>
        </is>
      </c>
    </row>
    <row r="30">
      <c r="A30" s="15" t="inlineStr">
        <is>
          <t>2025-12-21</t>
        </is>
      </c>
      <c r="B30" s="15" t="inlineStr">
        <is>
          <t>18efdf3a-b64b-5798-840c-eebdde3a01cb</t>
        </is>
      </c>
      <c r="C30" s="15" t="inlineStr">
        <is>
          <t>CA</t>
        </is>
      </c>
      <c r="D30" s="15" t="inlineStr">
        <is>
          <t>2013 BMW M8 Competition</t>
        </is>
      </c>
      <c r="E30" s="15" t="inlineStr">
        <is>
          <t>01 Luxury Sedan/SUV</t>
        </is>
      </c>
      <c r="F30" s="16" t="n">
        <v>1070000</v>
      </c>
      <c r="G30" s="17" t="n">
        <v>0.55</v>
      </c>
      <c r="H30" s="17" t="n">
        <v>1.35</v>
      </c>
      <c r="I30" s="17" t="n">
        <v>0.9167</v>
      </c>
      <c r="J30" s="17" t="n">
        <v>0.53</v>
      </c>
      <c r="K30" s="16">
        <f>ROUND(F30/100*G30*H30*I30/J30,2)</f>
        <v/>
      </c>
      <c r="L30" s="16" t="n">
        <v>13741.42</v>
      </c>
      <c r="M30" s="16">
        <f>L30-K30</f>
        <v/>
      </c>
      <c r="N30" s="15" t="inlineStr">
        <is>
          <t>bind</t>
        </is>
      </c>
      <c r="O30" s="15" t="inlineStr">
        <is>
          <t>bound</t>
        </is>
      </c>
    </row>
    <row r="31">
      <c r="A31" s="3" t="inlineStr">
        <is>
          <t>2025-12-04</t>
        </is>
      </c>
      <c r="B31" s="3" t="inlineStr">
        <is>
          <t>b1e9192a-240a-5b09-877c-d57a51dedd13</t>
        </is>
      </c>
      <c r="C31" s="3" t="inlineStr">
        <is>
          <t>ID</t>
        </is>
      </c>
      <c r="D31" s="3" t="inlineStr">
        <is>
          <t>1955 Porsche 911 Turbo S</t>
        </is>
      </c>
      <c r="E31" s="3" t="inlineStr">
        <is>
          <t>01 Luxury Sedan/SUV</t>
        </is>
      </c>
      <c r="F31" s="13" t="n">
        <v>720000</v>
      </c>
      <c r="G31" s="14" t="n">
        <v>0.65</v>
      </c>
      <c r="H31" s="14" t="n">
        <v>0.99</v>
      </c>
      <c r="I31" s="14" t="n">
        <v>0.9167</v>
      </c>
      <c r="J31" s="14" t="n">
        <v>0.53</v>
      </c>
      <c r="K31" s="13">
        <f>ROUND(F31/100*G31*H31*I31/J31,2)</f>
        <v/>
      </c>
      <c r="L31" s="13" t="n">
        <v>8013.69</v>
      </c>
      <c r="M31" s="13">
        <f>L31-K31</f>
        <v/>
      </c>
      <c r="N31" s="3" t="inlineStr">
        <is>
          <t>decline</t>
        </is>
      </c>
      <c r="O31" s="3" t="inlineStr">
        <is>
          <t>indicative</t>
        </is>
      </c>
    </row>
    <row r="32">
      <c r="A32" s="15" t="inlineStr">
        <is>
          <t>2025-12-20</t>
        </is>
      </c>
      <c r="B32" s="15" t="inlineStr">
        <is>
          <t>74f45dcd-ada4-5f24-b4c1-56ca9c518f34</t>
        </is>
      </c>
      <c r="C32" s="15" t="inlineStr">
        <is>
          <t>CA</t>
        </is>
      </c>
      <c r="D32" s="15" t="inlineStr">
        <is>
          <t>2009 BMW M8 Competition</t>
        </is>
      </c>
      <c r="E32" s="15" t="inlineStr">
        <is>
          <t>01 Luxury Sedan/SUV</t>
        </is>
      </c>
      <c r="F32" s="16" t="n">
        <v>355000</v>
      </c>
      <c r="G32" s="17" t="n">
        <v>0.75</v>
      </c>
      <c r="H32" s="17" t="n">
        <v>1.35</v>
      </c>
      <c r="I32" s="17" t="n">
        <v>0.9167</v>
      </c>
      <c r="J32" s="17" t="n">
        <v>0.53</v>
      </c>
      <c r="K32" s="16">
        <f>ROUND(F32/100*G32*H32*I32/J32,2)</f>
        <v/>
      </c>
      <c r="L32" s="16" t="n">
        <v>6216.91</v>
      </c>
      <c r="M32" s="16">
        <f>L32-K32</f>
        <v/>
      </c>
      <c r="N32" s="15" t="inlineStr">
        <is>
          <t>bind</t>
        </is>
      </c>
      <c r="O32" s="15" t="inlineStr">
        <is>
          <t>bound</t>
        </is>
      </c>
    </row>
    <row r="33">
      <c r="A33" s="3" t="inlineStr">
        <is>
          <t>2025-12-08</t>
        </is>
      </c>
      <c r="B33" s="3" t="inlineStr">
        <is>
          <t>93a0674e-70ab-535a-a1fe-4ad31e6e24f8</t>
        </is>
      </c>
      <c r="C33" s="3" t="inlineStr">
        <is>
          <t>NM</t>
        </is>
      </c>
      <c r="D33" s="3" t="inlineStr">
        <is>
          <t>1977 McLaren 750S</t>
        </is>
      </c>
      <c r="E33" s="3" t="inlineStr">
        <is>
          <t>03 Supercar</t>
        </is>
      </c>
      <c r="F33" s="13" t="n">
        <v>1150000</v>
      </c>
      <c r="G33" s="14" t="n">
        <v>0.8</v>
      </c>
      <c r="H33" s="14" t="n">
        <v>1.28</v>
      </c>
      <c r="I33" s="14" t="n">
        <v>0.9167</v>
      </c>
      <c r="J33" s="14" t="n">
        <v>0.53</v>
      </c>
      <c r="K33" s="13">
        <f>ROUND(F33/100*G33*H33*I33/J33,2)</f>
        <v/>
      </c>
      <c r="L33" s="13" t="n">
        <v>20368.04</v>
      </c>
      <c r="M33" s="13">
        <f>L33-K33</f>
        <v/>
      </c>
      <c r="N33" s="3" t="inlineStr">
        <is>
          <t>bind</t>
        </is>
      </c>
      <c r="O33" s="3" t="inlineStr">
        <is>
          <t>bound</t>
        </is>
      </c>
    </row>
    <row r="34">
      <c r="A34" s="15" t="inlineStr">
        <is>
          <t>2025-12-24</t>
        </is>
      </c>
      <c r="B34" s="15" t="inlineStr">
        <is>
          <t>6b48f64f-eccb-5ba8-9960-3195e3fc0ae8</t>
        </is>
      </c>
      <c r="C34" s="15" t="inlineStr">
        <is>
          <t>MD</t>
        </is>
      </c>
      <c r="D34" s="15" t="inlineStr">
        <is>
          <t>1994 Bentley Continental GT</t>
        </is>
      </c>
      <c r="E34" s="15" t="inlineStr">
        <is>
          <t>01 Luxury Sedan/SUV</t>
        </is>
      </c>
      <c r="F34" s="16" t="n">
        <v>205000</v>
      </c>
      <c r="G34" s="17" t="n">
        <v>0.92</v>
      </c>
      <c r="H34" s="17" t="n">
        <v>0.95</v>
      </c>
      <c r="I34" s="17" t="n">
        <v>0.9167</v>
      </c>
      <c r="J34" s="17" t="n">
        <v>0.53</v>
      </c>
      <c r="K34" s="16">
        <f>ROUND(F34/100*G34*H34*I34/J34,2)</f>
        <v/>
      </c>
      <c r="L34" s="16" t="n">
        <v>3098.97</v>
      </c>
      <c r="M34" s="16">
        <f>L34-K34</f>
        <v/>
      </c>
      <c r="N34" s="15" t="inlineStr">
        <is>
          <t>bind</t>
        </is>
      </c>
      <c r="O34" s="15" t="inlineStr">
        <is>
          <t>bound</t>
        </is>
      </c>
    </row>
    <row r="35">
      <c r="A35" s="3" t="inlineStr">
        <is>
          <t>2025-12-23</t>
        </is>
      </c>
      <c r="B35" s="3" t="inlineStr">
        <is>
          <t>21269a54-6f13-5a38-a668-c3f489a7ae87</t>
        </is>
      </c>
      <c r="C35" s="3" t="inlineStr">
        <is>
          <t>NJ</t>
        </is>
      </c>
      <c r="D35" s="3" t="inlineStr">
        <is>
          <t>1967 Alfa Romeo 8C 2900</t>
        </is>
      </c>
      <c r="E35" s="3" t="inlineStr">
        <is>
          <t>06 Vintage Pre-War (pre-1946)</t>
        </is>
      </c>
      <c r="F35" s="13" t="n">
        <v>1435000</v>
      </c>
      <c r="G35" s="14" t="n">
        <v>0.34</v>
      </c>
      <c r="H35" s="14" t="n">
        <v>0.91</v>
      </c>
      <c r="I35" s="14" t="n">
        <v>0.9167</v>
      </c>
      <c r="J35" s="14" t="n">
        <v>0.53</v>
      </c>
      <c r="K35" s="13">
        <f>ROUND(F35/100*G35*H35*I35/J35,2)</f>
        <v/>
      </c>
      <c r="L35" s="13" t="n">
        <v>7679.33</v>
      </c>
      <c r="M35" s="13">
        <f>L35-K35</f>
        <v/>
      </c>
      <c r="N35" s="3" t="inlineStr">
        <is>
          <t>refer</t>
        </is>
      </c>
      <c r="O35" s="3" t="inlineStr">
        <is>
          <t>indicative</t>
        </is>
      </c>
    </row>
    <row r="36">
      <c r="A36" s="15" t="inlineStr">
        <is>
          <t>2025-12-07</t>
        </is>
      </c>
      <c r="B36" s="15" t="inlineStr">
        <is>
          <t>2293bad7-2c16-5cd3-9938-17ac6d87b97d</t>
        </is>
      </c>
      <c r="C36" s="15" t="inlineStr">
        <is>
          <t>OH</t>
        </is>
      </c>
      <c r="D36" s="15" t="inlineStr">
        <is>
          <t>1960 Ferrari 296 GTB</t>
        </is>
      </c>
      <c r="E36" s="15" t="inlineStr">
        <is>
          <t>03 Supercar</t>
        </is>
      </c>
      <c r="F36" s="16" t="n">
        <v>650000</v>
      </c>
      <c r="G36" s="17" t="n">
        <v>0.95</v>
      </c>
      <c r="H36" s="17" t="n">
        <v>1.39</v>
      </c>
      <c r="I36" s="17" t="n">
        <v>0.9167</v>
      </c>
      <c r="J36" s="17" t="n">
        <v>0.53</v>
      </c>
      <c r="K36" s="16">
        <f>ROUND(F36/100*G36*H36*I36/J36,2)</f>
        <v/>
      </c>
      <c r="L36" s="16" t="n">
        <v>14845.78</v>
      </c>
      <c r="M36" s="16">
        <f>L36-K36</f>
        <v/>
      </c>
      <c r="N36" s="15" t="inlineStr">
        <is>
          <t>bind</t>
        </is>
      </c>
      <c r="O36" s="15" t="inlineStr">
        <is>
          <t>bound</t>
        </is>
      </c>
    </row>
    <row r="37">
      <c r="A37" s="3" t="inlineStr">
        <is>
          <t>2025-12-25</t>
        </is>
      </c>
      <c r="B37" s="3" t="inlineStr">
        <is>
          <t>e79235ae-a385-5d8f-9989-6567685dda3f</t>
        </is>
      </c>
      <c r="C37" s="3" t="inlineStr">
        <is>
          <t>WY</t>
        </is>
      </c>
      <c r="D37" s="3" t="inlineStr">
        <is>
          <t>2019 Mercedes-Benz AMG GT</t>
        </is>
      </c>
      <c r="E37" s="3" t="inlineStr">
        <is>
          <t>01 Luxury Sedan/SUV</t>
        </is>
      </c>
      <c r="F37" s="13" t="n">
        <v>240000</v>
      </c>
      <c r="G37" s="14" t="n">
        <v>0.92</v>
      </c>
      <c r="H37" s="14" t="n">
        <v>1.07</v>
      </c>
      <c r="I37" s="14" t="n">
        <v>0.9167</v>
      </c>
      <c r="J37" s="14" t="n">
        <v>0.53</v>
      </c>
      <c r="K37" s="13">
        <f>ROUND(F37/100*G37*H37*I37/J37,2)</f>
        <v/>
      </c>
      <c r="L37" s="13" t="n">
        <v>4086.34</v>
      </c>
      <c r="M37" s="13">
        <f>L37-K37</f>
        <v/>
      </c>
      <c r="N37" s="3" t="inlineStr">
        <is>
          <t>bind</t>
        </is>
      </c>
      <c r="O37" s="3" t="inlineStr">
        <is>
          <t>bound</t>
        </is>
      </c>
    </row>
    <row r="38">
      <c r="A38" s="15" t="inlineStr">
        <is>
          <t>2025-12-04</t>
        </is>
      </c>
      <c r="B38" s="15" t="inlineStr">
        <is>
          <t>4b41f70d-dc5d-5b9d-9d6a-ffa3ebb634d3</t>
        </is>
      </c>
      <c r="C38" s="15" t="inlineStr">
        <is>
          <t>NY</t>
        </is>
      </c>
      <c r="D38" s="15" t="inlineStr">
        <is>
          <t>1976 Mercedes-Benz AMG GT</t>
        </is>
      </c>
      <c r="E38" s="15" t="inlineStr">
        <is>
          <t>01 Luxury Sedan/SUV</t>
        </is>
      </c>
      <c r="F38" s="16" t="n">
        <v>220000</v>
      </c>
      <c r="G38" s="17" t="n">
        <v>0.92</v>
      </c>
      <c r="H38" s="17" t="n">
        <v>1.28</v>
      </c>
      <c r="I38" s="17" t="n">
        <v>0.9167</v>
      </c>
      <c r="J38" s="17" t="n">
        <v>0.53</v>
      </c>
      <c r="K38" s="16">
        <f>ROUND(F38/100*G38*H38*I38/J38,2)</f>
        <v/>
      </c>
      <c r="L38" s="16" t="n">
        <v>4480.97</v>
      </c>
      <c r="M38" s="16">
        <f>L38-K38</f>
        <v/>
      </c>
      <c r="N38" s="15" t="inlineStr">
        <is>
          <t>bind</t>
        </is>
      </c>
      <c r="O38" s="15" t="inlineStr">
        <is>
          <t>bound</t>
        </is>
      </c>
    </row>
    <row r="39">
      <c r="A39" s="3" t="inlineStr">
        <is>
          <t>2025-12-05</t>
        </is>
      </c>
      <c r="B39" s="3" t="inlineStr">
        <is>
          <t>9230a720-5d70-5216-bbb4-0747ac9fe41e</t>
        </is>
      </c>
      <c r="C39" s="3" t="inlineStr">
        <is>
          <t>ME</t>
        </is>
      </c>
      <c r="D39" s="3" t="inlineStr">
        <is>
          <t>1961 Porsche 911 Turbo S</t>
        </is>
      </c>
      <c r="E39" s="3" t="inlineStr">
        <is>
          <t>01 Luxury Sedan/SUV</t>
        </is>
      </c>
      <c r="F39" s="13" t="n">
        <v>285000</v>
      </c>
      <c r="G39" s="14" t="n">
        <v>0.75</v>
      </c>
      <c r="H39" s="14" t="n">
        <v>1.08</v>
      </c>
      <c r="I39" s="14" t="n">
        <v>0.9167</v>
      </c>
      <c r="J39" s="14" t="n">
        <v>0.53</v>
      </c>
      <c r="K39" s="13">
        <f>ROUND(F39/100*G39*H39*I39/J39,2)</f>
        <v/>
      </c>
      <c r="L39" s="13" t="n">
        <v>3992.83</v>
      </c>
      <c r="M39" s="13">
        <f>L39-K39</f>
        <v/>
      </c>
      <c r="N39" s="3" t="inlineStr">
        <is>
          <t>decline</t>
        </is>
      </c>
      <c r="O39" s="3" t="inlineStr">
        <is>
          <t>indicative</t>
        </is>
      </c>
    </row>
    <row r="40">
      <c r="A40" s="15" t="inlineStr">
        <is>
          <t>2025-12-21</t>
        </is>
      </c>
      <c r="B40" s="15" t="inlineStr">
        <is>
          <t>1ce0f464-b04e-56a7-93a8-73d451ba9ec6</t>
        </is>
      </c>
      <c r="C40" s="15" t="inlineStr">
        <is>
          <t>PA</t>
        </is>
      </c>
      <c r="D40" s="15" t="inlineStr">
        <is>
          <t>2011 Maserati GranTurismo</t>
        </is>
      </c>
      <c r="E40" s="15" t="inlineStr">
        <is>
          <t>01 Luxury Sedan/SUV</t>
        </is>
      </c>
      <c r="F40" s="16" t="n">
        <v>520000</v>
      </c>
      <c r="G40" s="17" t="n">
        <v>0.65</v>
      </c>
      <c r="H40" s="17" t="n">
        <v>1</v>
      </c>
      <c r="I40" s="17" t="n">
        <v>0.9167</v>
      </c>
      <c r="J40" s="17" t="n">
        <v>0.53</v>
      </c>
      <c r="K40" s="16">
        <f>ROUND(F40/100*G40*H40*I40/J40,2)</f>
        <v/>
      </c>
      <c r="L40" s="16" t="n">
        <v>5846.13</v>
      </c>
      <c r="M40" s="16">
        <f>L40-K40</f>
        <v/>
      </c>
      <c r="N40" s="15" t="inlineStr">
        <is>
          <t>bind</t>
        </is>
      </c>
      <c r="O40" s="15" t="inlineStr">
        <is>
          <t>bound</t>
        </is>
      </c>
    </row>
    <row r="41">
      <c r="A41" s="3" t="inlineStr">
        <is>
          <t>2025-12-30</t>
        </is>
      </c>
      <c r="B41" s="3" t="inlineStr">
        <is>
          <t>ef1c25ec-07f2-5813-989d-e2720919f5df</t>
        </is>
      </c>
      <c r="C41" s="3" t="inlineStr">
        <is>
          <t>OH</t>
        </is>
      </c>
      <c r="D41" s="3" t="inlineStr">
        <is>
          <t>1983 Bentley Continental GT</t>
        </is>
      </c>
      <c r="E41" s="3" t="inlineStr">
        <is>
          <t>01 Luxury Sedan/SUV</t>
        </is>
      </c>
      <c r="F41" s="13" t="n">
        <v>300000</v>
      </c>
      <c r="G41" s="14" t="n">
        <v>0.75</v>
      </c>
      <c r="H41" s="14" t="n">
        <v>1.39</v>
      </c>
      <c r="I41" s="14" t="n">
        <v>0.9167</v>
      </c>
      <c r="J41" s="14" t="n">
        <v>0.53</v>
      </c>
      <c r="K41" s="13">
        <f>ROUND(F41/100*G41*H41*I41/J41,2)</f>
        <v/>
      </c>
      <c r="L41" s="13" t="n">
        <v>5409.39</v>
      </c>
      <c r="M41" s="13">
        <f>L41-K41</f>
        <v/>
      </c>
      <c r="N41" s="3" t="inlineStr">
        <is>
          <t>decline</t>
        </is>
      </c>
      <c r="O41" s="3" t="inlineStr">
        <is>
          <t>indicative</t>
        </is>
      </c>
    </row>
    <row r="42">
      <c r="A42" s="15" t="inlineStr">
        <is>
          <t>2025-12-14</t>
        </is>
      </c>
      <c r="B42" s="15" t="inlineStr">
        <is>
          <t>1e28d092-2b64-54dc-858c-89af15670751</t>
        </is>
      </c>
      <c r="C42" s="15" t="inlineStr">
        <is>
          <t>RI</t>
        </is>
      </c>
      <c r="D42" s="15" t="inlineStr">
        <is>
          <t>1994 Ringbrothers Mustang</t>
        </is>
      </c>
      <c r="E42" s="15" t="inlineStr">
        <is>
          <t>11 Restomod/Coachbuilt</t>
        </is>
      </c>
      <c r="F42" s="16" t="n">
        <v>280000</v>
      </c>
      <c r="G42" s="17" t="n">
        <v>0.88</v>
      </c>
      <c r="H42" s="17" t="n">
        <v>1.37</v>
      </c>
      <c r="I42" s="17" t="n">
        <v>0.9167</v>
      </c>
      <c r="J42" s="17" t="n">
        <v>0.53</v>
      </c>
      <c r="K42" s="16">
        <f>ROUND(F42/100*G42*H42*I42/J42,2)</f>
        <v/>
      </c>
      <c r="L42" s="16" t="n">
        <v>5838.65</v>
      </c>
      <c r="M42" s="16">
        <f>L42-K42</f>
        <v/>
      </c>
      <c r="N42" s="15" t="inlineStr">
        <is>
          <t>bind</t>
        </is>
      </c>
      <c r="O42" s="15" t="inlineStr">
        <is>
          <t>bound</t>
        </is>
      </c>
    </row>
    <row r="43">
      <c r="A43" s="3" t="inlineStr">
        <is>
          <t>2025-12-29</t>
        </is>
      </c>
      <c r="B43" s="3" t="inlineStr">
        <is>
          <t>e61a0cbb-cbd7-5762-bd29-3cb1a57c2bbb</t>
        </is>
      </c>
      <c r="C43" s="3" t="inlineStr">
        <is>
          <t>KY</t>
        </is>
      </c>
      <c r="D43" s="3" t="inlineStr">
        <is>
          <t>2004 Bentley Continental GT</t>
        </is>
      </c>
      <c r="E43" s="3" t="inlineStr">
        <is>
          <t>01 Luxury Sedan/SUV</t>
        </is>
      </c>
      <c r="F43" s="13" t="n">
        <v>750000</v>
      </c>
      <c r="G43" s="14" t="n">
        <v>0.65</v>
      </c>
      <c r="H43" s="14" t="n">
        <v>1.34</v>
      </c>
      <c r="I43" s="14" t="n">
        <v>0.9167</v>
      </c>
      <c r="J43" s="14" t="n">
        <v>0.53</v>
      </c>
      <c r="K43" s="13">
        <f>ROUND(F43/100*G43*H43*I43/J43,2)</f>
        <v/>
      </c>
      <c r="L43" s="13" t="n">
        <v>11298.76</v>
      </c>
      <c r="M43" s="13">
        <f>L43-K43</f>
        <v/>
      </c>
      <c r="N43" s="3" t="inlineStr">
        <is>
          <t>bind</t>
        </is>
      </c>
      <c r="O43" s="3" t="inlineStr">
        <is>
          <t>bound</t>
        </is>
      </c>
    </row>
    <row r="44">
      <c r="A44" s="15" t="inlineStr">
        <is>
          <t>2025-12-22</t>
        </is>
      </c>
      <c r="B44" s="15" t="inlineStr">
        <is>
          <t>36cef885-2b69-575f-9191-69e8bf794504</t>
        </is>
      </c>
      <c r="C44" s="15" t="inlineStr">
        <is>
          <t>LA</t>
        </is>
      </c>
      <c r="D44" s="15" t="inlineStr">
        <is>
          <t>2011 Bentley Continental GT</t>
        </is>
      </c>
      <c r="E44" s="15" t="inlineStr">
        <is>
          <t>01 Luxury Sedan/SUV</t>
        </is>
      </c>
      <c r="F44" s="16" t="n">
        <v>215000</v>
      </c>
      <c r="G44" s="17" t="n">
        <v>0.92</v>
      </c>
      <c r="H44" s="17" t="n">
        <v>1.21</v>
      </c>
      <c r="I44" s="17" t="n">
        <v>0.9167</v>
      </c>
      <c r="J44" s="17" t="n">
        <v>0.53</v>
      </c>
      <c r="K44" s="16">
        <f>ROUND(F44/100*G44*H44*I44/J44,2)</f>
        <v/>
      </c>
      <c r="L44" s="16" t="n">
        <v>4139.64</v>
      </c>
      <c r="M44" s="16">
        <f>L44-K44</f>
        <v/>
      </c>
      <c r="N44" s="15" t="inlineStr">
        <is>
          <t>bind</t>
        </is>
      </c>
      <c r="O44" s="15" t="inlineStr">
        <is>
          <t>bound</t>
        </is>
      </c>
    </row>
    <row r="45">
      <c r="A45" s="3" t="inlineStr">
        <is>
          <t>2025-12-22</t>
        </is>
      </c>
      <c r="B45" s="3" t="inlineStr">
        <is>
          <t>387a326b-f6c2-591d-b488-63b59c4174e3</t>
        </is>
      </c>
      <c r="C45" s="3" t="inlineStr">
        <is>
          <t>GA</t>
        </is>
      </c>
      <c r="D45" s="3" t="inlineStr">
        <is>
          <t>2010 Ferrari 275 GTB/4</t>
        </is>
      </c>
      <c r="E45" s="3" t="inlineStr">
        <is>
          <t>07 Post-War Classic (1946-1972)</t>
        </is>
      </c>
      <c r="F45" s="13" t="n">
        <v>380000</v>
      </c>
      <c r="G45" s="14" t="n">
        <v>0.48</v>
      </c>
      <c r="H45" s="14" t="n">
        <v>1.12</v>
      </c>
      <c r="I45" s="14" t="n">
        <v>0.9167</v>
      </c>
      <c r="J45" s="14" t="n">
        <v>0.53</v>
      </c>
      <c r="K45" s="13">
        <f>ROUND(F45/100*G45*H45*I45/J45,2)</f>
        <v/>
      </c>
      <c r="L45" s="13" t="n">
        <v>3533.41</v>
      </c>
      <c r="M45" s="13">
        <f>L45-K45</f>
        <v/>
      </c>
      <c r="N45" s="3" t="inlineStr">
        <is>
          <t>bind</t>
        </is>
      </c>
      <c r="O45" s="3" t="inlineStr">
        <is>
          <t>bound</t>
        </is>
      </c>
    </row>
    <row r="46">
      <c r="A46" s="15" t="inlineStr">
        <is>
          <t>2025-12-13</t>
        </is>
      </c>
      <c r="B46" s="15" t="inlineStr">
        <is>
          <t>0501f9fb-65f1-5b1c-8a41-8d261153979a</t>
        </is>
      </c>
      <c r="C46" s="15" t="inlineStr">
        <is>
          <t>TX</t>
        </is>
      </c>
      <c r="D46" s="15" t="inlineStr">
        <is>
          <t>2007 Maserati GranTurismo</t>
        </is>
      </c>
      <c r="E46" s="15" t="inlineStr">
        <is>
          <t>01 Luxury Sedan/SUV</t>
        </is>
      </c>
      <c r="F46" s="16" t="n">
        <v>250000</v>
      </c>
      <c r="G46" s="17" t="n">
        <v>0.75</v>
      </c>
      <c r="H46" s="17" t="n">
        <v>1.15</v>
      </c>
      <c r="I46" s="17" t="n">
        <v>0.9167</v>
      </c>
      <c r="J46" s="17" t="n">
        <v>0.53</v>
      </c>
      <c r="K46" s="16">
        <f>ROUND(F46/100*G46*H46*I46/J46,2)</f>
        <v/>
      </c>
      <c r="L46" s="16" t="n">
        <v>3729.5</v>
      </c>
      <c r="M46" s="16">
        <f>L46-K46</f>
        <v/>
      </c>
      <c r="N46" s="15" t="inlineStr">
        <is>
          <t>bind</t>
        </is>
      </c>
      <c r="O46" s="15" t="inlineStr">
        <is>
          <t>bound</t>
        </is>
      </c>
    </row>
    <row r="47">
      <c r="A47" s="3" t="inlineStr">
        <is>
          <t>2025-12-28</t>
        </is>
      </c>
      <c r="B47" s="3" t="inlineStr">
        <is>
          <t>45defffa-55fb-55be-9b35-d1ca66b27652</t>
        </is>
      </c>
      <c r="C47" s="3" t="inlineStr">
        <is>
          <t>CA</t>
        </is>
      </c>
      <c r="D47" s="3" t="inlineStr">
        <is>
          <t>2004 Aston Martin DB5</t>
        </is>
      </c>
      <c r="E47" s="3" t="inlineStr">
        <is>
          <t>07 Post-War Classic (1946-1972)</t>
        </is>
      </c>
      <c r="F47" s="13" t="n">
        <v>1145000</v>
      </c>
      <c r="G47" s="14" t="n">
        <v>0.38</v>
      </c>
      <c r="H47" s="14" t="n">
        <v>1.35</v>
      </c>
      <c r="I47" s="14" t="n">
        <v>0.9167</v>
      </c>
      <c r="J47" s="14" t="n">
        <v>0.53</v>
      </c>
      <c r="K47" s="13">
        <f>ROUND(F47/100*G47*H47*I47/J47,2)</f>
        <v/>
      </c>
      <c r="L47" s="13" t="n">
        <v>10159.55</v>
      </c>
      <c r="M47" s="13">
        <f>L47-K47</f>
        <v/>
      </c>
      <c r="N47" s="3" t="inlineStr">
        <is>
          <t>decline</t>
        </is>
      </c>
      <c r="O47" s="3" t="inlineStr">
        <is>
          <t>indicative</t>
        </is>
      </c>
    </row>
    <row r="48">
      <c r="A48" s="15" t="inlineStr">
        <is>
          <t>2025-12-29</t>
        </is>
      </c>
      <c r="B48" s="15" t="inlineStr">
        <is>
          <t>3892512c-496d-537d-98fe-dc48eba5a297</t>
        </is>
      </c>
      <c r="C48" s="15" t="inlineStr">
        <is>
          <t>CA</t>
        </is>
      </c>
      <c r="D48" s="15" t="inlineStr">
        <is>
          <t>1969 BMW M8 Competition</t>
        </is>
      </c>
      <c r="E48" s="15" t="inlineStr">
        <is>
          <t>01 Luxury Sedan/SUV</t>
        </is>
      </c>
      <c r="F48" s="16" t="n">
        <v>1480000</v>
      </c>
      <c r="G48" s="17" t="n">
        <v>0.55</v>
      </c>
      <c r="H48" s="17" t="n">
        <v>1.35</v>
      </c>
      <c r="I48" s="17" t="n">
        <v>0.9167</v>
      </c>
      <c r="J48" s="17" t="n">
        <v>0.53</v>
      </c>
      <c r="K48" s="16">
        <f>ROUND(F48/100*G48*H48*I48/J48,2)</f>
        <v/>
      </c>
      <c r="L48" s="16" t="n">
        <v>19006.82</v>
      </c>
      <c r="M48" s="16">
        <f>L48-K48</f>
        <v/>
      </c>
      <c r="N48" s="15" t="inlineStr">
        <is>
          <t>decline</t>
        </is>
      </c>
      <c r="O48" s="15" t="inlineStr">
        <is>
          <t>indicative</t>
        </is>
      </c>
    </row>
    <row r="49">
      <c r="A49" s="3" t="inlineStr">
        <is>
          <t>2025-12-03</t>
        </is>
      </c>
      <c r="B49" s="3" t="inlineStr">
        <is>
          <t>3dcfc7a3-c348-5cfa-91e3-ea007b8068d3</t>
        </is>
      </c>
      <c r="C49" s="3" t="inlineStr">
        <is>
          <t>CO</t>
        </is>
      </c>
      <c r="D49" s="3" t="inlineStr">
        <is>
          <t>1976 Maserati GranTurismo</t>
        </is>
      </c>
      <c r="E49" s="3" t="inlineStr">
        <is>
          <t>01 Luxury Sedan/SUV</t>
        </is>
      </c>
      <c r="F49" s="13" t="n">
        <v>810000</v>
      </c>
      <c r="G49" s="14" t="n">
        <v>0.65</v>
      </c>
      <c r="H49" s="14" t="n">
        <v>1.1</v>
      </c>
      <c r="I49" s="14" t="n">
        <v>0.9167</v>
      </c>
      <c r="J49" s="14" t="n">
        <v>0.53</v>
      </c>
      <c r="K49" s="13">
        <f>ROUND(F49/100*G49*H49*I49/J49,2)</f>
        <v/>
      </c>
      <c r="L49" s="13" t="n">
        <v>10017.11</v>
      </c>
      <c r="M49" s="13">
        <f>L49-K49</f>
        <v/>
      </c>
      <c r="N49" s="3" t="inlineStr">
        <is>
          <t>bind</t>
        </is>
      </c>
      <c r="O49" s="3" t="inlineStr">
        <is>
          <t>bound</t>
        </is>
      </c>
    </row>
    <row r="50">
      <c r="A50" s="15" t="inlineStr">
        <is>
          <t>2025-12-30</t>
        </is>
      </c>
      <c r="B50" s="15" t="inlineStr">
        <is>
          <t>f2223e7e-e156-500c-94d2-f54fe4505822</t>
        </is>
      </c>
      <c r="C50" s="15" t="inlineStr">
        <is>
          <t>AK</t>
        </is>
      </c>
      <c r="D50" s="15" t="inlineStr">
        <is>
          <t>1980 BMW M8 Competition</t>
        </is>
      </c>
      <c r="E50" s="15" t="inlineStr">
        <is>
          <t>01 Luxury Sedan/SUV</t>
        </is>
      </c>
      <c r="F50" s="16" t="n">
        <v>545000</v>
      </c>
      <c r="G50" s="17" t="n">
        <v>0.65</v>
      </c>
      <c r="H50" s="17" t="n">
        <v>1.14</v>
      </c>
      <c r="I50" s="17" t="n">
        <v>0.9167</v>
      </c>
      <c r="J50" s="17" t="n">
        <v>0.53</v>
      </c>
      <c r="K50" s="16">
        <f>ROUND(F50/100*G50*H50*I50/J50,2)</f>
        <v/>
      </c>
      <c r="L50" s="16" t="n">
        <v>6985</v>
      </c>
      <c r="M50" s="16">
        <f>L50-K50</f>
        <v/>
      </c>
      <c r="N50" s="15" t="inlineStr">
        <is>
          <t>bind</t>
        </is>
      </c>
      <c r="O50" s="15" t="inlineStr">
        <is>
          <t>bound</t>
        </is>
      </c>
    </row>
    <row r="51">
      <c r="A51" s="3" t="inlineStr">
        <is>
          <t>2025-12-10</t>
        </is>
      </c>
      <c r="B51" s="3" t="inlineStr">
        <is>
          <t>2ed0a817-2908-523a-a550-1c2171a99019</t>
        </is>
      </c>
      <c r="C51" s="3" t="inlineStr">
        <is>
          <t>FL</t>
        </is>
      </c>
      <c r="D51" s="3" t="inlineStr">
        <is>
          <t>2016 Mercedes-Benz AMG GT</t>
        </is>
      </c>
      <c r="E51" s="3" t="inlineStr">
        <is>
          <t>01 Luxury Sedan/SUV</t>
        </is>
      </c>
      <c r="F51" s="13" t="n">
        <v>360000</v>
      </c>
      <c r="G51" s="14" t="n">
        <v>0.75</v>
      </c>
      <c r="H51" s="14" t="n">
        <v>1.42</v>
      </c>
      <c r="I51" s="14" t="n">
        <v>0.9167</v>
      </c>
      <c r="J51" s="14" t="n">
        <v>0.53</v>
      </c>
      <c r="K51" s="13">
        <f>ROUND(F51/100*G51*H51*I51/J51,2)</f>
        <v/>
      </c>
      <c r="L51" s="13" t="n">
        <v>6631.37</v>
      </c>
      <c r="M51" s="13">
        <f>L51-K51</f>
        <v/>
      </c>
      <c r="N51" s="3" t="inlineStr">
        <is>
          <t>decline</t>
        </is>
      </c>
      <c r="O51" s="3" t="inlineStr">
        <is>
          <t>indicative</t>
        </is>
      </c>
    </row>
    <row r="52">
      <c r="A52" s="15" t="inlineStr">
        <is>
          <t>2025-12-26</t>
        </is>
      </c>
      <c r="B52" s="15" t="inlineStr">
        <is>
          <t>44ddc4a2-5464-5025-aca6-85abab0151b7</t>
        </is>
      </c>
      <c r="C52" s="15" t="inlineStr">
        <is>
          <t>MO</t>
        </is>
      </c>
      <c r="D52" s="15" t="inlineStr">
        <is>
          <t>2003 Alfa Romeo 8C 2900</t>
        </is>
      </c>
      <c r="E52" s="15" t="inlineStr">
        <is>
          <t>06 Vintage Pre-War (pre-1946)</t>
        </is>
      </c>
      <c r="F52" s="16" t="n">
        <v>985000</v>
      </c>
      <c r="G52" s="17" t="n">
        <v>0.38</v>
      </c>
      <c r="H52" s="17" t="n">
        <v>1.06</v>
      </c>
      <c r="I52" s="17" t="n">
        <v>0.9167</v>
      </c>
      <c r="J52" s="17" t="n">
        <v>0.53</v>
      </c>
      <c r="K52" s="16">
        <f>ROUND(F52/100*G52*H52*I52/J52,2)</f>
        <v/>
      </c>
      <c r="L52" s="16" t="n">
        <v>6862.42</v>
      </c>
      <c r="M52" s="16">
        <f>L52-K52</f>
        <v/>
      </c>
      <c r="N52" s="15" t="inlineStr">
        <is>
          <t>decline</t>
        </is>
      </c>
      <c r="O52" s="15" t="inlineStr">
        <is>
          <t>indicative</t>
        </is>
      </c>
    </row>
    <row r="53">
      <c r="A53" s="3" t="inlineStr">
        <is>
          <t>2025-12-31</t>
        </is>
      </c>
      <c r="B53" s="3" t="inlineStr">
        <is>
          <t>a2529b3d-f0a0-59d7-95d3-21ba27a7b5b0</t>
        </is>
      </c>
      <c r="C53" s="3" t="inlineStr">
        <is>
          <t>SC</t>
        </is>
      </c>
      <c r="D53" s="3" t="inlineStr">
        <is>
          <t>1982 Mercedes-Benz AMG GT</t>
        </is>
      </c>
      <c r="E53" s="3" t="inlineStr">
        <is>
          <t>01 Luxury Sedan/SUV</t>
        </is>
      </c>
      <c r="F53" s="13" t="n">
        <v>720000</v>
      </c>
      <c r="G53" s="14" t="n">
        <v>0.65</v>
      </c>
      <c r="H53" s="14" t="n">
        <v>1.24</v>
      </c>
      <c r="I53" s="14" t="n">
        <v>0.9167</v>
      </c>
      <c r="J53" s="14" t="n">
        <v>0.53</v>
      </c>
      <c r="K53" s="13">
        <f>ROUND(F53/100*G53*H53*I53/J53,2)</f>
        <v/>
      </c>
      <c r="L53" s="13" t="n">
        <v>10037.34</v>
      </c>
      <c r="M53" s="13">
        <f>L53-K53</f>
        <v/>
      </c>
      <c r="N53" s="3" t="inlineStr">
        <is>
          <t>bind</t>
        </is>
      </c>
      <c r="O53" s="3" t="inlineStr">
        <is>
          <t>bound</t>
        </is>
      </c>
    </row>
    <row r="54">
      <c r="A54" s="15" t="inlineStr">
        <is>
          <t>2025-12-27</t>
        </is>
      </c>
      <c r="B54" s="15" t="inlineStr">
        <is>
          <t>058e50ae-7bec-5ba6-af98-4fad77afb971</t>
        </is>
      </c>
      <c r="C54" s="15" t="inlineStr">
        <is>
          <t>NH</t>
        </is>
      </c>
      <c r="D54" s="15" t="inlineStr">
        <is>
          <t>2021 BMW M8 Competition</t>
        </is>
      </c>
      <c r="E54" s="15" t="inlineStr">
        <is>
          <t>01 Luxury Sedan/SUV</t>
        </is>
      </c>
      <c r="F54" s="16" t="n">
        <v>775000</v>
      </c>
      <c r="G54" s="17" t="n">
        <v>0.65</v>
      </c>
      <c r="H54" s="17" t="n">
        <v>1.04</v>
      </c>
      <c r="I54" s="17" t="n">
        <v>0.9167</v>
      </c>
      <c r="J54" s="17" t="n">
        <v>0.53</v>
      </c>
      <c r="K54" s="16">
        <f>ROUND(F54/100*G54*H54*I54/J54,2)</f>
        <v/>
      </c>
      <c r="L54" s="16" t="n">
        <v>9061.5</v>
      </c>
      <c r="M54" s="16">
        <f>L54-K54</f>
        <v/>
      </c>
      <c r="N54" s="15" t="inlineStr">
        <is>
          <t>refer</t>
        </is>
      </c>
      <c r="O54" s="15" t="inlineStr">
        <is>
          <t>indicative</t>
        </is>
      </c>
    </row>
    <row r="55">
      <c r="A55" s="3" t="inlineStr">
        <is>
          <t>2025-12-18</t>
        </is>
      </c>
      <c r="B55" s="3" t="inlineStr">
        <is>
          <t>d46245b6-5c93-5b14-afb0-850f4533587a</t>
        </is>
      </c>
      <c r="C55" s="3" t="inlineStr">
        <is>
          <t>NY</t>
        </is>
      </c>
      <c r="D55" s="3" t="inlineStr">
        <is>
          <t>2024 Aston Martin DB12</t>
        </is>
      </c>
      <c r="E55" s="3" t="inlineStr">
        <is>
          <t>01 Luxury Sedan/SUV</t>
        </is>
      </c>
      <c r="F55" s="13" t="n">
        <v>370000</v>
      </c>
      <c r="G55" s="14" t="n">
        <v>0.75</v>
      </c>
      <c r="H55" s="14" t="n">
        <v>1.28</v>
      </c>
      <c r="I55" s="14" t="n">
        <v>0.9167</v>
      </c>
      <c r="J55" s="14" t="n">
        <v>0.53</v>
      </c>
      <c r="K55" s="13">
        <f>ROUND(F55/100*G55*H55*I55/J55,2)</f>
        <v/>
      </c>
      <c r="L55" s="13" t="n">
        <v>6143.62</v>
      </c>
      <c r="M55" s="13">
        <f>L55-K55</f>
        <v/>
      </c>
      <c r="N55" s="3" t="inlineStr">
        <is>
          <t>decline</t>
        </is>
      </c>
      <c r="O55" s="3" t="inlineStr">
        <is>
          <t>indicative</t>
        </is>
      </c>
    </row>
    <row r="56">
      <c r="A56" s="15" t="inlineStr">
        <is>
          <t>2025-12-26</t>
        </is>
      </c>
      <c r="B56" s="15" t="inlineStr">
        <is>
          <t>0258b4d2-8faf-5b75-95e5-ae5a18b96f20</t>
        </is>
      </c>
      <c r="C56" s="15" t="inlineStr">
        <is>
          <t>FL</t>
        </is>
      </c>
      <c r="D56" s="15" t="inlineStr">
        <is>
          <t>2002 BMW M8 Competition</t>
        </is>
      </c>
      <c r="E56" s="15" t="inlineStr">
        <is>
          <t>01 Luxury Sedan/SUV</t>
        </is>
      </c>
      <c r="F56" s="16" t="n">
        <v>425000</v>
      </c>
      <c r="G56" s="17" t="n">
        <v>0.75</v>
      </c>
      <c r="H56" s="17" t="n">
        <v>1.42</v>
      </c>
      <c r="I56" s="17" t="n">
        <v>0.9167</v>
      </c>
      <c r="J56" s="17" t="n">
        <v>0.53</v>
      </c>
      <c r="K56" s="16">
        <f>ROUND(F56/100*G56*H56*I56/J56,2)</f>
        <v/>
      </c>
      <c r="L56" s="16" t="n">
        <v>7828.7</v>
      </c>
      <c r="M56" s="16">
        <f>L56-K56</f>
        <v/>
      </c>
      <c r="N56" s="15" t="inlineStr">
        <is>
          <t>bind</t>
        </is>
      </c>
      <c r="O56" s="15" t="inlineStr">
        <is>
          <t>bound</t>
        </is>
      </c>
    </row>
    <row r="57">
      <c r="A57" s="3" t="inlineStr">
        <is>
          <t>2025-12-16</t>
        </is>
      </c>
      <c r="B57" s="3" t="inlineStr">
        <is>
          <t>ad615bb7-3ed8-5140-b8fa-40a487b40959</t>
        </is>
      </c>
      <c r="C57" s="3" t="inlineStr">
        <is>
          <t>NE</t>
        </is>
      </c>
      <c r="D57" s="3" t="inlineStr">
        <is>
          <t>1979 Mercedes-Benz AMG GT</t>
        </is>
      </c>
      <c r="E57" s="3" t="inlineStr">
        <is>
          <t>01 Luxury Sedan/SUV</t>
        </is>
      </c>
      <c r="F57" s="13" t="n">
        <v>635000</v>
      </c>
      <c r="G57" s="14" t="n">
        <v>0.65</v>
      </c>
      <c r="H57" s="14" t="n">
        <v>1.3</v>
      </c>
      <c r="I57" s="14" t="n">
        <v>0.9167</v>
      </c>
      <c r="J57" s="14" t="n">
        <v>0.53</v>
      </c>
      <c r="K57" s="13">
        <f>ROUND(F57/100*G57*H57*I57/J57,2)</f>
        <v/>
      </c>
      <c r="L57" s="13" t="n">
        <v>9280.73</v>
      </c>
      <c r="M57" s="13">
        <f>L57-K57</f>
        <v/>
      </c>
      <c r="N57" s="3" t="inlineStr">
        <is>
          <t>bind</t>
        </is>
      </c>
      <c r="O57" s="3" t="inlineStr">
        <is>
          <t>bound</t>
        </is>
      </c>
    </row>
    <row r="58">
      <c r="A58" s="15" t="inlineStr">
        <is>
          <t>2025-12-05</t>
        </is>
      </c>
      <c r="B58" s="15" t="inlineStr">
        <is>
          <t>8a8bf0b5-91de-5f3c-a42a-b45f8e5b282c</t>
        </is>
      </c>
      <c r="C58" s="15" t="inlineStr">
        <is>
          <t>FL</t>
        </is>
      </c>
      <c r="D58" s="15" t="inlineStr">
        <is>
          <t>1973 Aston Martin DB12</t>
        </is>
      </c>
      <c r="E58" s="15" t="inlineStr">
        <is>
          <t>01 Luxury Sedan/SUV</t>
        </is>
      </c>
      <c r="F58" s="16" t="n">
        <v>515000</v>
      </c>
      <c r="G58" s="17" t="n">
        <v>0.65</v>
      </c>
      <c r="H58" s="17" t="n">
        <v>1.42</v>
      </c>
      <c r="I58" s="17" t="n">
        <v>0.9167</v>
      </c>
      <c r="J58" s="17" t="n">
        <v>0.53</v>
      </c>
      <c r="K58" s="16">
        <f>ROUND(F58/100*G58*H58*I58/J58,2)</f>
        <v/>
      </c>
      <c r="L58" s="16" t="n">
        <v>8221.67</v>
      </c>
      <c r="M58" s="16">
        <f>L58-K58</f>
        <v/>
      </c>
      <c r="N58" s="15" t="inlineStr">
        <is>
          <t>bind</t>
        </is>
      </c>
      <c r="O58" s="15" t="inlineStr">
        <is>
          <t>bound</t>
        </is>
      </c>
    </row>
    <row r="59">
      <c r="A59" s="3" t="inlineStr">
        <is>
          <t>2025-12-10</t>
        </is>
      </c>
      <c r="B59" s="3" t="inlineStr">
        <is>
          <t>61f91565-6ae8-557e-9cab-c9f8db97d8c9</t>
        </is>
      </c>
      <c r="C59" s="3" t="inlineStr">
        <is>
          <t>FL</t>
        </is>
      </c>
      <c r="D59" s="3" t="inlineStr">
        <is>
          <t>1970 Bentley Continental GT</t>
        </is>
      </c>
      <c r="E59" s="3" t="inlineStr">
        <is>
          <t>01 Luxury Sedan/SUV</t>
        </is>
      </c>
      <c r="F59" s="13" t="n">
        <v>380000</v>
      </c>
      <c r="G59" s="14" t="n">
        <v>0.75</v>
      </c>
      <c r="H59" s="14" t="n">
        <v>1.42</v>
      </c>
      <c r="I59" s="14" t="n">
        <v>0.9167</v>
      </c>
      <c r="J59" s="14" t="n">
        <v>0.53</v>
      </c>
      <c r="K59" s="13">
        <f>ROUND(F59/100*G59*H59*I59/J59,2)</f>
        <v/>
      </c>
      <c r="L59" s="13" t="n">
        <v>6999.78</v>
      </c>
      <c r="M59" s="13">
        <f>L59-K59</f>
        <v/>
      </c>
      <c r="N59" s="3" t="inlineStr">
        <is>
          <t>bind</t>
        </is>
      </c>
      <c r="O59" s="3" t="inlineStr">
        <is>
          <t>bound</t>
        </is>
      </c>
    </row>
    <row r="60">
      <c r="A60" s="15" t="inlineStr">
        <is>
          <t>2025-12-16</t>
        </is>
      </c>
      <c r="B60" s="15" t="inlineStr">
        <is>
          <t>02614054-3872-5429-be61-a0624a84225d</t>
        </is>
      </c>
      <c r="C60" s="15" t="inlineStr">
        <is>
          <t>IN</t>
        </is>
      </c>
      <c r="D60" s="15" t="inlineStr">
        <is>
          <t>1963 BMW M8 Competition</t>
        </is>
      </c>
      <c r="E60" s="15" t="inlineStr">
        <is>
          <t>01 Luxury Sedan/SUV</t>
        </is>
      </c>
      <c r="F60" s="16" t="n">
        <v>710000</v>
      </c>
      <c r="G60" s="17" t="n">
        <v>0.65</v>
      </c>
      <c r="H60" s="17" t="n">
        <v>1.23</v>
      </c>
      <c r="I60" s="17" t="n">
        <v>0.9167</v>
      </c>
      <c r="J60" s="17" t="n">
        <v>0.53</v>
      </c>
      <c r="K60" s="16">
        <f>ROUND(F60/100*G60*H60*I60/J60,2)</f>
        <v/>
      </c>
      <c r="L60" s="16" t="n">
        <v>9818.110000000001</v>
      </c>
      <c r="M60" s="16">
        <f>L60-K60</f>
        <v/>
      </c>
      <c r="N60" s="15" t="inlineStr">
        <is>
          <t>bind</t>
        </is>
      </c>
      <c r="O60" s="15" t="inlineStr">
        <is>
          <t>bound</t>
        </is>
      </c>
    </row>
    <row r="61">
      <c r="A61" s="3" t="inlineStr">
        <is>
          <t>2025-12-03</t>
        </is>
      </c>
      <c r="B61" s="3" t="inlineStr">
        <is>
          <t>ce241386-018c-5d4c-9139-c843a99c81b3</t>
        </is>
      </c>
      <c r="C61" s="3" t="inlineStr">
        <is>
          <t>MA</t>
        </is>
      </c>
      <c r="D61" s="3" t="inlineStr">
        <is>
          <t>1965 Aston Martin DB12</t>
        </is>
      </c>
      <c r="E61" s="3" t="inlineStr">
        <is>
          <t>01 Luxury Sedan/SUV</t>
        </is>
      </c>
      <c r="F61" s="13" t="n">
        <v>375000</v>
      </c>
      <c r="G61" s="14" t="n">
        <v>0.75</v>
      </c>
      <c r="H61" s="14" t="n">
        <v>1.25</v>
      </c>
      <c r="I61" s="14" t="n">
        <v>0.9167</v>
      </c>
      <c r="J61" s="14" t="n">
        <v>0.53</v>
      </c>
      <c r="K61" s="13">
        <f>ROUND(F61/100*G61*H61*I61/J61,2)</f>
        <v/>
      </c>
      <c r="L61" s="13" t="n">
        <v>6080.7</v>
      </c>
      <c r="M61" s="13">
        <f>L61-K61</f>
        <v/>
      </c>
      <c r="N61" s="3" t="inlineStr">
        <is>
          <t>bind</t>
        </is>
      </c>
      <c r="O61" s="3" t="inlineStr">
        <is>
          <t>bound</t>
        </is>
      </c>
    </row>
    <row r="62">
      <c r="A62" s="15" t="inlineStr">
        <is>
          <t>2025-12-08</t>
        </is>
      </c>
      <c r="B62" s="15" t="inlineStr">
        <is>
          <t>2986e5fd-1844-5d01-b915-59e4253dc64e</t>
        </is>
      </c>
      <c r="C62" s="15" t="inlineStr">
        <is>
          <t>PA</t>
        </is>
      </c>
      <c r="D62" s="15" t="inlineStr">
        <is>
          <t>1977 BMW M8 Competition</t>
        </is>
      </c>
      <c r="E62" s="15" t="inlineStr">
        <is>
          <t>01 Luxury Sedan/SUV</t>
        </is>
      </c>
      <c r="F62" s="16" t="n">
        <v>505000</v>
      </c>
      <c r="G62" s="17" t="n">
        <v>0.65</v>
      </c>
      <c r="H62" s="17" t="n">
        <v>1</v>
      </c>
      <c r="I62" s="17" t="n">
        <v>0.9167</v>
      </c>
      <c r="J62" s="17" t="n">
        <v>0.53</v>
      </c>
      <c r="K62" s="16">
        <f>ROUND(F62/100*G62*H62*I62/J62,2)</f>
        <v/>
      </c>
      <c r="L62" s="16" t="n">
        <v>5677.49</v>
      </c>
      <c r="M62" s="16">
        <f>L62-K62</f>
        <v/>
      </c>
      <c r="N62" s="15" t="inlineStr">
        <is>
          <t>decline</t>
        </is>
      </c>
      <c r="O62" s="15" t="inlineStr">
        <is>
          <t>indicative</t>
        </is>
      </c>
    </row>
    <row r="63">
      <c r="A63" s="3" t="inlineStr">
        <is>
          <t>2025-12-05</t>
        </is>
      </c>
      <c r="B63" s="3" t="inlineStr">
        <is>
          <t>c1062be5-0acd-5c4a-9a7f-dd4da52d72d7</t>
        </is>
      </c>
      <c r="C63" s="3" t="inlineStr">
        <is>
          <t>TX</t>
        </is>
      </c>
      <c r="D63" s="3" t="inlineStr">
        <is>
          <t>1989 Porsche 911 Turbo S</t>
        </is>
      </c>
      <c r="E63" s="3" t="inlineStr">
        <is>
          <t>01 Luxury Sedan/SUV</t>
        </is>
      </c>
      <c r="F63" s="13" t="n">
        <v>350000</v>
      </c>
      <c r="G63" s="14" t="n">
        <v>0.75</v>
      </c>
      <c r="H63" s="14" t="n">
        <v>1.15</v>
      </c>
      <c r="I63" s="14" t="n">
        <v>0.9167</v>
      </c>
      <c r="J63" s="14" t="n">
        <v>0.53</v>
      </c>
      <c r="K63" s="13">
        <f>ROUND(F63/100*G63*H63*I63/J63,2)</f>
        <v/>
      </c>
      <c r="L63" s="13" t="n">
        <v>5221.29</v>
      </c>
      <c r="M63" s="13">
        <f>L63-K63</f>
        <v/>
      </c>
      <c r="N63" s="3" t="inlineStr">
        <is>
          <t>bind</t>
        </is>
      </c>
      <c r="O63" s="3" t="inlineStr">
        <is>
          <t>bound</t>
        </is>
      </c>
    </row>
    <row r="64">
      <c r="A64" s="15" t="inlineStr">
        <is>
          <t>2025-12-04</t>
        </is>
      </c>
      <c r="B64" s="15" t="inlineStr">
        <is>
          <t>07ca3969-e934-5736-baf5-9bcc118e990c</t>
        </is>
      </c>
      <c r="C64" s="15" t="inlineStr">
        <is>
          <t>AZ</t>
        </is>
      </c>
      <c r="D64" s="15" t="inlineStr">
        <is>
          <t>1969 Jaguar E-Type Series 1</t>
        </is>
      </c>
      <c r="E64" s="15" t="inlineStr">
        <is>
          <t>07 Post-War Classic (1946-1972)</t>
        </is>
      </c>
      <c r="F64" s="16" t="n">
        <v>660000</v>
      </c>
      <c r="G64" s="17" t="n">
        <v>0.43</v>
      </c>
      <c r="H64" s="17" t="n">
        <v>1.01</v>
      </c>
      <c r="I64" s="17" t="n">
        <v>0.9167</v>
      </c>
      <c r="J64" s="17" t="n">
        <v>0.53</v>
      </c>
      <c r="K64" s="16">
        <f>ROUND(F64/100*G64*H64*I64/J64,2)</f>
        <v/>
      </c>
      <c r="L64" s="16" t="n">
        <v>4957.75</v>
      </c>
      <c r="M64" s="16">
        <f>L64-K64</f>
        <v/>
      </c>
      <c r="N64" s="15" t="inlineStr">
        <is>
          <t>bind</t>
        </is>
      </c>
      <c r="O64" s="15" t="inlineStr">
        <is>
          <t>bound</t>
        </is>
      </c>
    </row>
    <row r="65">
      <c r="A65" s="3" t="inlineStr">
        <is>
          <t>2025-12-16</t>
        </is>
      </c>
      <c r="B65" s="3" t="inlineStr">
        <is>
          <t>866301cf-b98c-557e-b3d4-8762a4329c6f</t>
        </is>
      </c>
      <c r="C65" s="3" t="inlineStr">
        <is>
          <t>LA</t>
        </is>
      </c>
      <c r="D65" s="3" t="inlineStr">
        <is>
          <t>1963 Bentley Continental GT</t>
        </is>
      </c>
      <c r="E65" s="3" t="inlineStr">
        <is>
          <t>01 Luxury Sedan/SUV</t>
        </is>
      </c>
      <c r="F65" s="13" t="n">
        <v>230000</v>
      </c>
      <c r="G65" s="14" t="n">
        <v>0.92</v>
      </c>
      <c r="H65" s="14" t="n">
        <v>1.21</v>
      </c>
      <c r="I65" s="14" t="n">
        <v>0.9167</v>
      </c>
      <c r="J65" s="14" t="n">
        <v>0.53</v>
      </c>
      <c r="K65" s="13">
        <f>ROUND(F65/100*G65*H65*I65/J65,2)</f>
        <v/>
      </c>
      <c r="L65" s="13" t="n">
        <v>4428.46</v>
      </c>
      <c r="M65" s="13">
        <f>L65-K65</f>
        <v/>
      </c>
      <c r="N65" s="3" t="inlineStr">
        <is>
          <t>bind</t>
        </is>
      </c>
      <c r="O65" s="3" t="inlineStr">
        <is>
          <t>bound</t>
        </is>
      </c>
    </row>
    <row r="66">
      <c r="A66" s="15" t="inlineStr">
        <is>
          <t>2025-12-04</t>
        </is>
      </c>
      <c r="B66" s="15" t="inlineStr">
        <is>
          <t>c0e77754-14c5-5e84-b839-60c2570e85be</t>
        </is>
      </c>
      <c r="C66" s="15" t="inlineStr">
        <is>
          <t>WY</t>
        </is>
      </c>
      <c r="D66" s="15" t="inlineStr">
        <is>
          <t>1980 Ferrari 296 GTB</t>
        </is>
      </c>
      <c r="E66" s="15" t="inlineStr">
        <is>
          <t>03 Supercar</t>
        </is>
      </c>
      <c r="F66" s="16" t="n">
        <v>300000</v>
      </c>
      <c r="G66" s="17" t="n">
        <v>1.15</v>
      </c>
      <c r="H66" s="17" t="n">
        <v>1.07</v>
      </c>
      <c r="I66" s="17" t="n">
        <v>0.9167</v>
      </c>
      <c r="J66" s="17" t="n">
        <v>0.53</v>
      </c>
      <c r="K66" s="16">
        <f>ROUND(F66/100*G66*H66*I66/J66,2)</f>
        <v/>
      </c>
      <c r="L66" s="16" t="n">
        <v>6384.9</v>
      </c>
      <c r="M66" s="16">
        <f>L66-K66</f>
        <v/>
      </c>
      <c r="N66" s="15" t="inlineStr">
        <is>
          <t>decline</t>
        </is>
      </c>
      <c r="O66" s="15" t="inlineStr">
        <is>
          <t>indicative</t>
        </is>
      </c>
    </row>
    <row r="67">
      <c r="A67" s="3" t="inlineStr">
        <is>
          <t>2025-12-13</t>
        </is>
      </c>
      <c r="B67" s="3" t="inlineStr">
        <is>
          <t>1c64d132-f9ad-501c-9bbc-f12f60cdf3e3</t>
        </is>
      </c>
      <c r="C67" s="3" t="inlineStr">
        <is>
          <t>IN</t>
        </is>
      </c>
      <c r="D67" s="3" t="inlineStr">
        <is>
          <t>1986 Lamborghini Huracan EVO</t>
        </is>
      </c>
      <c r="E67" s="3" t="inlineStr">
        <is>
          <t>03 Supercar</t>
        </is>
      </c>
      <c r="F67" s="13" t="n">
        <v>555000</v>
      </c>
      <c r="G67" s="14" t="n">
        <v>0.95</v>
      </c>
      <c r="H67" s="14" t="n">
        <v>1.23</v>
      </c>
      <c r="I67" s="14" t="n">
        <v>0.9167</v>
      </c>
      <c r="J67" s="14" t="n">
        <v>0.53</v>
      </c>
      <c r="K67" s="13">
        <f>ROUND(F67/100*G67*H67*I67/J67,2)</f>
        <v/>
      </c>
      <c r="L67" s="13" t="n">
        <v>11216.91</v>
      </c>
      <c r="M67" s="13">
        <f>L67-K67</f>
        <v/>
      </c>
      <c r="N67" s="3" t="inlineStr">
        <is>
          <t>bind</t>
        </is>
      </c>
      <c r="O67" s="3" t="inlineStr">
        <is>
          <t>bound</t>
        </is>
      </c>
    </row>
    <row r="68">
      <c r="A68" s="15" t="inlineStr">
        <is>
          <t>2025-12-24</t>
        </is>
      </c>
      <c r="B68" s="15" t="inlineStr">
        <is>
          <t>36c0d020-cbba-574e-9b0c-27887b1f062a</t>
        </is>
      </c>
      <c r="C68" s="15" t="inlineStr">
        <is>
          <t>VA</t>
        </is>
      </c>
      <c r="D68" s="15" t="inlineStr">
        <is>
          <t>2005 Bentley Continental GT</t>
        </is>
      </c>
      <c r="E68" s="15" t="inlineStr">
        <is>
          <t>01 Luxury Sedan/SUV</t>
        </is>
      </c>
      <c r="F68" s="16" t="n">
        <v>395000</v>
      </c>
      <c r="G68" s="17" t="n">
        <v>0.75</v>
      </c>
      <c r="H68" s="17" t="n">
        <v>1.09</v>
      </c>
      <c r="I68" s="17" t="n">
        <v>0.9167</v>
      </c>
      <c r="J68" s="17" t="n">
        <v>0.53</v>
      </c>
      <c r="K68" s="16">
        <f>ROUND(F68/100*G68*H68*I68/J68,2)</f>
        <v/>
      </c>
      <c r="L68" s="16" t="n">
        <v>5585.17</v>
      </c>
      <c r="M68" s="16">
        <f>L68-K68</f>
        <v/>
      </c>
      <c r="N68" s="15" t="inlineStr">
        <is>
          <t>bind</t>
        </is>
      </c>
      <c r="O68" s="15" t="inlineStr">
        <is>
          <t>bound</t>
        </is>
      </c>
    </row>
    <row r="69">
      <c r="A69" s="3" t="inlineStr">
        <is>
          <t>2025-12-08</t>
        </is>
      </c>
      <c r="B69" s="3" t="inlineStr">
        <is>
          <t>2c5e1d45-fbc6-5816-af42-e705947e9176</t>
        </is>
      </c>
      <c r="C69" s="3" t="inlineStr">
        <is>
          <t>IA</t>
        </is>
      </c>
      <c r="D69" s="3" t="inlineStr">
        <is>
          <t>1998 Maserati GranTurismo</t>
        </is>
      </c>
      <c r="E69" s="3" t="inlineStr">
        <is>
          <t>01 Luxury Sedan/SUV</t>
        </is>
      </c>
      <c r="F69" s="13" t="n">
        <v>410000</v>
      </c>
      <c r="G69" s="14" t="n">
        <v>0.75</v>
      </c>
      <c r="H69" s="14" t="n">
        <v>1.1</v>
      </c>
      <c r="I69" s="14" t="n">
        <v>0.9167</v>
      </c>
      <c r="J69" s="14" t="n">
        <v>0.53</v>
      </c>
      <c r="K69" s="13">
        <f>ROUND(F69/100*G69*H69*I69/J69,2)</f>
        <v/>
      </c>
      <c r="L69" s="13" t="n">
        <v>5850.45</v>
      </c>
      <c r="M69" s="13">
        <f>L69-K69</f>
        <v/>
      </c>
      <c r="N69" s="3" t="inlineStr">
        <is>
          <t>decline</t>
        </is>
      </c>
      <c r="O69" s="3" t="inlineStr">
        <is>
          <t>indicative</t>
        </is>
      </c>
    </row>
    <row r="70">
      <c r="A70" s="15" t="inlineStr">
        <is>
          <t>2025-12-27</t>
        </is>
      </c>
      <c r="B70" s="15" t="inlineStr">
        <is>
          <t>84e6253c-97d4-5893-922e-57371cf22d81</t>
        </is>
      </c>
      <c r="C70" s="15" t="inlineStr">
        <is>
          <t>CA</t>
        </is>
      </c>
      <c r="D70" s="15" t="inlineStr">
        <is>
          <t>2015 Jaguar E-Type Series 1</t>
        </is>
      </c>
      <c r="E70" s="15" t="inlineStr">
        <is>
          <t>07 Post-War Classic (1946-1972)</t>
        </is>
      </c>
      <c r="F70" s="16" t="n">
        <v>870000</v>
      </c>
      <c r="G70" s="17" t="n">
        <v>0.43</v>
      </c>
      <c r="H70" s="17" t="n">
        <v>1.35</v>
      </c>
      <c r="I70" s="17" t="n">
        <v>0.9167</v>
      </c>
      <c r="J70" s="17" t="n">
        <v>0.53</v>
      </c>
      <c r="K70" s="16">
        <f>ROUND(F70/100*G70*H70*I70/J70,2)</f>
        <v/>
      </c>
      <c r="L70" s="16" t="n">
        <v>8735.200000000001</v>
      </c>
      <c r="M70" s="16">
        <f>L70-K70</f>
        <v/>
      </c>
      <c r="N70" s="15" t="inlineStr">
        <is>
          <t>bind</t>
        </is>
      </c>
      <c r="O70" s="15" t="inlineStr">
        <is>
          <t>bound</t>
        </is>
      </c>
    </row>
    <row r="71">
      <c r="A71" s="3" t="inlineStr">
        <is>
          <t>2025-12-16</t>
        </is>
      </c>
      <c r="B71" s="3" t="inlineStr">
        <is>
          <t>d306ab96-9f53-5095-add8-bbf966c14e11</t>
        </is>
      </c>
      <c r="C71" s="3" t="inlineStr">
        <is>
          <t>OK</t>
        </is>
      </c>
      <c r="D71" s="3" t="inlineStr">
        <is>
          <t>1956 Mercedes-Benz 280SL Pagoda</t>
        </is>
      </c>
      <c r="E71" s="3" t="inlineStr">
        <is>
          <t>07 Post-War Classic (1946-1972)</t>
        </is>
      </c>
      <c r="F71" s="13" t="n">
        <v>995000</v>
      </c>
      <c r="G71" s="14" t="n">
        <v>0.43</v>
      </c>
      <c r="H71" s="14" t="n">
        <v>1.26</v>
      </c>
      <c r="I71" s="14" t="n">
        <v>0.9167</v>
      </c>
      <c r="J71" s="14" t="n">
        <v>0.53</v>
      </c>
      <c r="K71" s="13">
        <f>ROUND(F71/100*G71*H71*I71/J71,2)</f>
        <v/>
      </c>
      <c r="L71" s="13" t="n">
        <v>9324.24</v>
      </c>
      <c r="M71" s="13">
        <f>L71-K71</f>
        <v/>
      </c>
      <c r="N71" s="3" t="inlineStr">
        <is>
          <t>bind</t>
        </is>
      </c>
      <c r="O71" s="3" t="inlineStr">
        <is>
          <t>bound</t>
        </is>
      </c>
    </row>
    <row r="72">
      <c r="A72" s="15" t="inlineStr">
        <is>
          <t>2025-12-17</t>
        </is>
      </c>
      <c r="B72" s="15" t="inlineStr">
        <is>
          <t>8ff31f70-003d-5657-b906-31d04ed3c091</t>
        </is>
      </c>
      <c r="C72" s="15" t="inlineStr">
        <is>
          <t>NE</t>
        </is>
      </c>
      <c r="D72" s="15" t="inlineStr">
        <is>
          <t>1962 Aston Martin DB12</t>
        </is>
      </c>
      <c r="E72" s="15" t="inlineStr">
        <is>
          <t>01 Luxury Sedan/SUV</t>
        </is>
      </c>
      <c r="F72" s="16" t="n">
        <v>635000</v>
      </c>
      <c r="G72" s="17" t="n">
        <v>0.65</v>
      </c>
      <c r="H72" s="17" t="n">
        <v>1.3</v>
      </c>
      <c r="I72" s="17" t="n">
        <v>0.9167</v>
      </c>
      <c r="J72" s="17" t="n">
        <v>0.53</v>
      </c>
      <c r="K72" s="16">
        <f>ROUND(F72/100*G72*H72*I72/J72,2)</f>
        <v/>
      </c>
      <c r="L72" s="16" t="n">
        <v>9280.73</v>
      </c>
      <c r="M72" s="16">
        <f>L72-K72</f>
        <v/>
      </c>
      <c r="N72" s="15" t="inlineStr">
        <is>
          <t>bind</t>
        </is>
      </c>
      <c r="O72" s="15" t="inlineStr">
        <is>
          <t>bound</t>
        </is>
      </c>
    </row>
    <row r="73">
      <c r="A73" s="3" t="inlineStr">
        <is>
          <t>2025-12-16</t>
        </is>
      </c>
      <c r="B73" s="3" t="inlineStr">
        <is>
          <t>f49a90b4-f6ea-5946-9139-03ad23391352</t>
        </is>
      </c>
      <c r="C73" s="3" t="inlineStr">
        <is>
          <t>MO</t>
        </is>
      </c>
      <c r="D73" s="3" t="inlineStr">
        <is>
          <t>1991 Aston Martin DB5</t>
        </is>
      </c>
      <c r="E73" s="3" t="inlineStr">
        <is>
          <t>07 Post-War Classic (1946-1972)</t>
        </is>
      </c>
      <c r="F73" s="13" t="n">
        <v>610000</v>
      </c>
      <c r="G73" s="14" t="n">
        <v>0.43</v>
      </c>
      <c r="H73" s="14" t="n">
        <v>1.06</v>
      </c>
      <c r="I73" s="14" t="n">
        <v>0.9167</v>
      </c>
      <c r="J73" s="14" t="n">
        <v>0.53</v>
      </c>
      <c r="K73" s="13">
        <f>ROUND(F73/100*G73*H73*I73/J73,2)</f>
        <v/>
      </c>
      <c r="L73" s="13" t="n">
        <v>4809.01</v>
      </c>
      <c r="M73" s="13">
        <f>L73-K73</f>
        <v/>
      </c>
      <c r="N73" s="3" t="inlineStr">
        <is>
          <t>bind</t>
        </is>
      </c>
      <c r="O73" s="3" t="inlineStr">
        <is>
          <t>bound</t>
        </is>
      </c>
    </row>
    <row r="74">
      <c r="A74" s="15" t="inlineStr">
        <is>
          <t>2025-12-13</t>
        </is>
      </c>
      <c r="B74" s="15" t="inlineStr">
        <is>
          <t>c1d0fa2f-3d3a-544d-8eae-90e06a995401</t>
        </is>
      </c>
      <c r="C74" s="15" t="inlineStr">
        <is>
          <t>CO</t>
        </is>
      </c>
      <c r="D74" s="15" t="inlineStr">
        <is>
          <t>1965 Bentley Continental GT</t>
        </is>
      </c>
      <c r="E74" s="15" t="inlineStr">
        <is>
          <t>01 Luxury Sedan/SUV</t>
        </is>
      </c>
      <c r="F74" s="16" t="n">
        <v>400000</v>
      </c>
      <c r="G74" s="17" t="n">
        <v>0.75</v>
      </c>
      <c r="H74" s="17" t="n">
        <v>1.1</v>
      </c>
      <c r="I74" s="17" t="n">
        <v>0.9167</v>
      </c>
      <c r="J74" s="17" t="n">
        <v>0.53</v>
      </c>
      <c r="K74" s="16">
        <f>ROUND(F74/100*G74*H74*I74/J74,2)</f>
        <v/>
      </c>
      <c r="L74" s="16" t="n">
        <v>5707.76</v>
      </c>
      <c r="M74" s="16">
        <f>L74-K74</f>
        <v/>
      </c>
      <c r="N74" s="15" t="inlineStr">
        <is>
          <t>bind</t>
        </is>
      </c>
      <c r="O74" s="15" t="inlineStr">
        <is>
          <t>bound</t>
        </is>
      </c>
    </row>
    <row r="75">
      <c r="A75" s="3" t="inlineStr">
        <is>
          <t>2025-12-21</t>
        </is>
      </c>
      <c r="B75" s="3" t="inlineStr">
        <is>
          <t>54422090-7dcc-55f2-8b5e-b629dd6df867</t>
        </is>
      </c>
      <c r="C75" s="3" t="inlineStr">
        <is>
          <t>MA</t>
        </is>
      </c>
      <c r="D75" s="3" t="inlineStr">
        <is>
          <t>1971 Ferrari 296 GTB</t>
        </is>
      </c>
      <c r="E75" s="3" t="inlineStr">
        <is>
          <t>03 Supercar</t>
        </is>
      </c>
      <c r="F75" s="13" t="n">
        <v>645000</v>
      </c>
      <c r="G75" s="14" t="n">
        <v>0.95</v>
      </c>
      <c r="H75" s="14" t="n">
        <v>1.25</v>
      </c>
      <c r="I75" s="14" t="n">
        <v>0.9167</v>
      </c>
      <c r="J75" s="14" t="n">
        <v>0.53</v>
      </c>
      <c r="K75" s="13">
        <f>ROUND(F75/100*G75*H75*I75/J75,2)</f>
        <v/>
      </c>
      <c r="L75" s="13" t="n">
        <v>13247.83</v>
      </c>
      <c r="M75" s="13">
        <f>L75-K75</f>
        <v/>
      </c>
      <c r="N75" s="3" t="inlineStr">
        <is>
          <t>refer</t>
        </is>
      </c>
      <c r="O75" s="3" t="inlineStr">
        <is>
          <t>indicative</t>
        </is>
      </c>
    </row>
    <row r="76">
      <c r="A76" s="15" t="inlineStr">
        <is>
          <t>2025-12-19</t>
        </is>
      </c>
      <c r="B76" s="15" t="inlineStr">
        <is>
          <t>a31acf56-3962-55d9-a260-9fa67c552476</t>
        </is>
      </c>
      <c r="C76" s="15" t="inlineStr">
        <is>
          <t>MA</t>
        </is>
      </c>
      <c r="D76" s="15" t="inlineStr">
        <is>
          <t>2016 Maserati GranTurismo</t>
        </is>
      </c>
      <c r="E76" s="15" t="inlineStr">
        <is>
          <t>01 Luxury Sedan/SUV</t>
        </is>
      </c>
      <c r="F76" s="16" t="n">
        <v>490000</v>
      </c>
      <c r="G76" s="17" t="n">
        <v>0.75</v>
      </c>
      <c r="H76" s="17" t="n">
        <v>1.25</v>
      </c>
      <c r="I76" s="17" t="n">
        <v>0.9167</v>
      </c>
      <c r="J76" s="17" t="n">
        <v>0.53</v>
      </c>
      <c r="K76" s="16">
        <f>ROUND(F76/100*G76*H76*I76/J76,2)</f>
        <v/>
      </c>
      <c r="L76" s="16" t="n">
        <v>7945.45</v>
      </c>
      <c r="M76" s="16">
        <f>L76-K76</f>
        <v/>
      </c>
      <c r="N76" s="15" t="inlineStr">
        <is>
          <t>decline</t>
        </is>
      </c>
      <c r="O76" s="15" t="inlineStr">
        <is>
          <t>indicative</t>
        </is>
      </c>
    </row>
    <row r="77">
      <c r="A77" s="3" t="inlineStr">
        <is>
          <t>2025-12-31</t>
        </is>
      </c>
      <c r="B77" s="3" t="inlineStr">
        <is>
          <t>c30e1ba5-3066-5417-a793-81695850ad57</t>
        </is>
      </c>
      <c r="C77" s="3" t="inlineStr">
        <is>
          <t>SD</t>
        </is>
      </c>
      <c r="D77" s="3" t="inlineStr">
        <is>
          <t>1985 Lamborghini Huracan EVO</t>
        </is>
      </c>
      <c r="E77" s="3" t="inlineStr">
        <is>
          <t>03 Supercar</t>
        </is>
      </c>
      <c r="F77" s="13" t="n">
        <v>530000</v>
      </c>
      <c r="G77" s="14" t="n">
        <v>0.95</v>
      </c>
      <c r="H77" s="14" t="n">
        <v>1.11</v>
      </c>
      <c r="I77" s="14" t="n">
        <v>0.9167</v>
      </c>
      <c r="J77" s="14" t="n">
        <v>0.53</v>
      </c>
      <c r="K77" s="13">
        <f>ROUND(F77/100*G77*H77*I77/J77,2)</f>
        <v/>
      </c>
      <c r="L77" s="13" t="n">
        <v>9666.6</v>
      </c>
      <c r="M77" s="13">
        <f>L77-K77</f>
        <v/>
      </c>
      <c r="N77" s="3" t="inlineStr">
        <is>
          <t>decline</t>
        </is>
      </c>
      <c r="O77" s="3" t="inlineStr">
        <is>
          <t>indicative</t>
        </is>
      </c>
    </row>
    <row r="78">
      <c r="A78" s="15" t="inlineStr">
        <is>
          <t>2025-12-18</t>
        </is>
      </c>
      <c r="B78" s="15" t="inlineStr">
        <is>
          <t>ac3eb279-61a5-57c0-b3f3-d59a564d3cba</t>
        </is>
      </c>
      <c r="C78" s="15" t="inlineStr">
        <is>
          <t>MS</t>
        </is>
      </c>
      <c r="D78" s="15" t="inlineStr">
        <is>
          <t>1968 Aston Martin DB5</t>
        </is>
      </c>
      <c r="E78" s="15" t="inlineStr">
        <is>
          <t>07 Post-War Classic (1946-1972)</t>
        </is>
      </c>
      <c r="F78" s="16" t="n">
        <v>1270000</v>
      </c>
      <c r="G78" s="17" t="n">
        <v>0.38</v>
      </c>
      <c r="H78" s="17" t="n">
        <v>1.19</v>
      </c>
      <c r="I78" s="17" t="n">
        <v>0.9167</v>
      </c>
      <c r="J78" s="17" t="n">
        <v>0.53</v>
      </c>
      <c r="K78" s="16">
        <f>ROUND(F78/100*G78*H78*I78/J78,2)</f>
        <v/>
      </c>
      <c r="L78" s="16" t="n">
        <v>9933.120000000001</v>
      </c>
      <c r="M78" s="16">
        <f>L78-K78</f>
        <v/>
      </c>
      <c r="N78" s="15" t="inlineStr">
        <is>
          <t>bind</t>
        </is>
      </c>
      <c r="O78" s="15" t="inlineStr">
        <is>
          <t>bound</t>
        </is>
      </c>
    </row>
    <row r="79">
      <c r="A79" s="3" t="inlineStr">
        <is>
          <t>2025-12-19</t>
        </is>
      </c>
      <c r="B79" s="3" t="inlineStr">
        <is>
          <t>a2ae5e42-a824-517e-9452-7bed9bd6e843</t>
        </is>
      </c>
      <c r="C79" s="3" t="inlineStr">
        <is>
          <t>GA</t>
        </is>
      </c>
      <c r="D79" s="3" t="inlineStr">
        <is>
          <t>2019 Ferrari 296 GTB</t>
        </is>
      </c>
      <c r="E79" s="3" t="inlineStr">
        <is>
          <t>03 Supercar</t>
        </is>
      </c>
      <c r="F79" s="13" t="n">
        <v>1505000</v>
      </c>
      <c r="G79" s="14" t="n">
        <v>0.8</v>
      </c>
      <c r="H79" s="14" t="n">
        <v>1.12</v>
      </c>
      <c r="I79" s="14" t="n">
        <v>0.9167</v>
      </c>
      <c r="J79" s="14" t="n">
        <v>0.53</v>
      </c>
      <c r="K79" s="13">
        <f>ROUND(F79/100*G79*H79*I79/J79,2)</f>
        <v/>
      </c>
      <c r="L79" s="13" t="n">
        <v>23323.62</v>
      </c>
      <c r="M79" s="13">
        <f>L79-K79</f>
        <v/>
      </c>
      <c r="N79" s="3" t="inlineStr">
        <is>
          <t>refer</t>
        </is>
      </c>
      <c r="O79" s="3" t="inlineStr">
        <is>
          <t>indicative</t>
        </is>
      </c>
    </row>
    <row r="80">
      <c r="A80" s="15" t="inlineStr">
        <is>
          <t>2025-12-24</t>
        </is>
      </c>
      <c r="B80" s="15" t="inlineStr">
        <is>
          <t>38d87911-d845-542a-aeb4-ba358bb9a4e2</t>
        </is>
      </c>
      <c r="C80" s="15" t="inlineStr">
        <is>
          <t>AR</t>
        </is>
      </c>
      <c r="D80" s="15" t="inlineStr">
        <is>
          <t>1965 Ferrari SF90 Stradale</t>
        </is>
      </c>
      <c r="E80" s="15" t="inlineStr">
        <is>
          <t>03 Supercar</t>
        </is>
      </c>
      <c r="F80" s="16" t="n">
        <v>1485000</v>
      </c>
      <c r="G80" s="17" t="n">
        <v>0.8</v>
      </c>
      <c r="H80" s="17" t="n">
        <v>1.38</v>
      </c>
      <c r="I80" s="17" t="n">
        <v>0.9167</v>
      </c>
      <c r="J80" s="17" t="n">
        <v>0.53</v>
      </c>
      <c r="K80" s="16">
        <f>ROUND(F80/100*G80*H80*I80/J80,2)</f>
        <v/>
      </c>
      <c r="L80" s="16" t="n">
        <v>28356.13</v>
      </c>
      <c r="M80" s="16">
        <f>L80-K80</f>
        <v/>
      </c>
      <c r="N80" s="15" t="inlineStr">
        <is>
          <t>bind</t>
        </is>
      </c>
      <c r="O80" s="15" t="inlineStr">
        <is>
          <t>bound</t>
        </is>
      </c>
    </row>
    <row r="81">
      <c r="A81" s="3" t="inlineStr">
        <is>
          <t>2025-12-05</t>
        </is>
      </c>
      <c r="B81" s="3" t="inlineStr">
        <is>
          <t>9ec2b120-7c64-5bad-b106-14a518d9b31b</t>
        </is>
      </c>
      <c r="C81" s="3" t="inlineStr">
        <is>
          <t>CA</t>
        </is>
      </c>
      <c r="D81" s="3" t="inlineStr">
        <is>
          <t>2000 Maserati GranTurismo</t>
        </is>
      </c>
      <c r="E81" s="3" t="inlineStr">
        <is>
          <t>01 Luxury Sedan/SUV</t>
        </is>
      </c>
      <c r="F81" s="13" t="n">
        <v>675000</v>
      </c>
      <c r="G81" s="14" t="n">
        <v>0.65</v>
      </c>
      <c r="H81" s="14" t="n">
        <v>1.35</v>
      </c>
      <c r="I81" s="14" t="n">
        <v>0.9167</v>
      </c>
      <c r="J81" s="14" t="n">
        <v>0.53</v>
      </c>
      <c r="K81" s="13">
        <f>ROUND(F81/100*G81*H81*I81/J81,2)</f>
        <v/>
      </c>
      <c r="L81" s="13" t="n">
        <v>10244.77</v>
      </c>
      <c r="M81" s="13">
        <f>L81-K81</f>
        <v/>
      </c>
      <c r="N81" s="3" t="inlineStr">
        <is>
          <t>decline</t>
        </is>
      </c>
      <c r="O81" s="3" t="inlineStr">
        <is>
          <t>indicative</t>
        </is>
      </c>
    </row>
    <row r="82">
      <c r="A82" s="15" t="inlineStr">
        <is>
          <t>2025-12-17</t>
        </is>
      </c>
      <c r="B82" s="15" t="inlineStr">
        <is>
          <t>c76ef3b0-2cd9-5c90-8e14-833852346966</t>
        </is>
      </c>
      <c r="C82" s="15" t="inlineStr">
        <is>
          <t>MS</t>
        </is>
      </c>
      <c r="D82" s="15" t="inlineStr">
        <is>
          <t>2004 Mercedes-Benz AMG GT</t>
        </is>
      </c>
      <c r="E82" s="15" t="inlineStr">
        <is>
          <t>01 Luxury Sedan/SUV</t>
        </is>
      </c>
      <c r="F82" s="16" t="n">
        <v>835000</v>
      </c>
      <c r="G82" s="17" t="n">
        <v>0.65</v>
      </c>
      <c r="H82" s="17" t="n">
        <v>1.19</v>
      </c>
      <c r="I82" s="17" t="n">
        <v>0.9167</v>
      </c>
      <c r="J82" s="17" t="n">
        <v>0.53</v>
      </c>
      <c r="K82" s="16">
        <f>ROUND(F82/100*G82*H82*I82/J82,2)</f>
        <v/>
      </c>
      <c r="L82" s="16" t="n">
        <v>11171.15</v>
      </c>
      <c r="M82" s="16">
        <f>L82-K82</f>
        <v/>
      </c>
      <c r="N82" s="15" t="inlineStr">
        <is>
          <t>bind</t>
        </is>
      </c>
      <c r="O82" s="15" t="inlineStr">
        <is>
          <t>bound</t>
        </is>
      </c>
    </row>
    <row r="83">
      <c r="A83" s="3" t="inlineStr">
        <is>
          <t>2025-12-16</t>
        </is>
      </c>
      <c r="B83" s="3" t="inlineStr">
        <is>
          <t>23f0c6fc-0313-5a0f-b24b-705f3969e0e2</t>
        </is>
      </c>
      <c r="C83" s="3" t="inlineStr">
        <is>
          <t>GA</t>
        </is>
      </c>
      <c r="D83" s="3" t="inlineStr">
        <is>
          <t>1966 Mercedes-Benz AMG GT</t>
        </is>
      </c>
      <c r="E83" s="3" t="inlineStr">
        <is>
          <t>01 Luxury Sedan/SUV</t>
        </is>
      </c>
      <c r="F83" s="13" t="n">
        <v>465000</v>
      </c>
      <c r="G83" s="14" t="n">
        <v>0.75</v>
      </c>
      <c r="H83" s="14" t="n">
        <v>1.12</v>
      </c>
      <c r="I83" s="14" t="n">
        <v>0.9167</v>
      </c>
      <c r="J83" s="14" t="n">
        <v>0.53</v>
      </c>
      <c r="K83" s="13">
        <f>ROUND(F83/100*G83*H83*I83/J83,2)</f>
        <v/>
      </c>
      <c r="L83" s="13" t="n">
        <v>6755.9</v>
      </c>
      <c r="M83" s="13">
        <f>L83-K83</f>
        <v/>
      </c>
      <c r="N83" s="3" t="inlineStr">
        <is>
          <t>bind</t>
        </is>
      </c>
      <c r="O83" s="3" t="inlineStr">
        <is>
          <t>bound</t>
        </is>
      </c>
    </row>
    <row r="84">
      <c r="A84" s="15" t="inlineStr">
        <is>
          <t>2025-12-17</t>
        </is>
      </c>
      <c r="B84" s="15" t="inlineStr">
        <is>
          <t>982d3334-12f6-5c94-9197-44ab645282f0</t>
        </is>
      </c>
      <c r="C84" s="15" t="inlineStr">
        <is>
          <t>IA</t>
        </is>
      </c>
      <c r="D84" s="15" t="inlineStr">
        <is>
          <t>2016 Bentley Continental GT</t>
        </is>
      </c>
      <c r="E84" s="15" t="inlineStr">
        <is>
          <t>01 Luxury Sedan/SUV</t>
        </is>
      </c>
      <c r="F84" s="16" t="n">
        <v>360000</v>
      </c>
      <c r="G84" s="17" t="n">
        <v>0.75</v>
      </c>
      <c r="H84" s="17" t="n">
        <v>1.1</v>
      </c>
      <c r="I84" s="17" t="n">
        <v>0.9167</v>
      </c>
      <c r="J84" s="17" t="n">
        <v>0.53</v>
      </c>
      <c r="K84" s="16">
        <f>ROUND(F84/100*G84*H84*I84/J84,2)</f>
        <v/>
      </c>
      <c r="L84" s="16" t="n">
        <v>5136.98</v>
      </c>
      <c r="M84" s="16">
        <f>L84-K84</f>
        <v/>
      </c>
      <c r="N84" s="15" t="inlineStr">
        <is>
          <t>bind</t>
        </is>
      </c>
      <c r="O84" s="15" t="inlineStr">
        <is>
          <t>bound</t>
        </is>
      </c>
    </row>
    <row r="85">
      <c r="A85" s="3" t="inlineStr">
        <is>
          <t>2025-12-15</t>
        </is>
      </c>
      <c r="B85" s="3" t="inlineStr">
        <is>
          <t>b37556d0-138c-5cd1-a076-bd27e459d582</t>
        </is>
      </c>
      <c r="C85" s="3" t="inlineStr">
        <is>
          <t>ME</t>
        </is>
      </c>
      <c r="D85" s="3" t="inlineStr">
        <is>
          <t>1988 Icon Derelict</t>
        </is>
      </c>
      <c r="E85" s="3" t="inlineStr">
        <is>
          <t>11 Restomod/Coachbuilt</t>
        </is>
      </c>
      <c r="F85" s="13" t="n">
        <v>675000</v>
      </c>
      <c r="G85" s="14" t="n">
        <v>0.78</v>
      </c>
      <c r="H85" s="14" t="n">
        <v>1.08</v>
      </c>
      <c r="I85" s="14" t="n">
        <v>0.9167</v>
      </c>
      <c r="J85" s="14" t="n">
        <v>0.53</v>
      </c>
      <c r="K85" s="13">
        <f>ROUND(F85/100*G85*H85*I85/J85,2)</f>
        <v/>
      </c>
      <c r="L85" s="13" t="n">
        <v>9834.98</v>
      </c>
      <c r="M85" s="13">
        <f>L85-K85</f>
        <v/>
      </c>
      <c r="N85" s="3" t="inlineStr">
        <is>
          <t>bind</t>
        </is>
      </c>
      <c r="O85" s="3" t="inlineStr">
        <is>
          <t>bound</t>
        </is>
      </c>
    </row>
    <row r="86">
      <c r="A86" s="15" t="inlineStr">
        <is>
          <t>2025-12-01</t>
        </is>
      </c>
      <c r="B86" s="15" t="inlineStr">
        <is>
          <t>58deb1ff-e90d-5c95-b3e4-cf4b65a6e337</t>
        </is>
      </c>
      <c r="C86" s="15" t="inlineStr">
        <is>
          <t>WA</t>
        </is>
      </c>
      <c r="D86" s="15" t="inlineStr">
        <is>
          <t>1980 Maserati GranTurismo</t>
        </is>
      </c>
      <c r="E86" s="15" t="inlineStr">
        <is>
          <t>01 Luxury Sedan/SUV</t>
        </is>
      </c>
      <c r="F86" s="16" t="n">
        <v>205000</v>
      </c>
      <c r="G86" s="17" t="n">
        <v>0.92</v>
      </c>
      <c r="H86" s="17" t="n">
        <v>0.96</v>
      </c>
      <c r="I86" s="17" t="n">
        <v>0.9167</v>
      </c>
      <c r="J86" s="17" t="n">
        <v>0.53</v>
      </c>
      <c r="K86" s="16">
        <f>ROUND(F86/100*G86*H86*I86/J86,2)</f>
        <v/>
      </c>
      <c r="L86" s="16" t="n">
        <v>3131.58</v>
      </c>
      <c r="M86" s="16">
        <f>L86-K86</f>
        <v/>
      </c>
      <c r="N86" s="15" t="inlineStr">
        <is>
          <t>bind</t>
        </is>
      </c>
      <c r="O86" s="15" t="inlineStr">
        <is>
          <t>bound</t>
        </is>
      </c>
    </row>
    <row r="87">
      <c r="A87" s="3" t="inlineStr">
        <is>
          <t>2025-12-31</t>
        </is>
      </c>
      <c r="B87" s="3" t="inlineStr">
        <is>
          <t>97651bec-1eb5-5443-befd-9dac54646bee</t>
        </is>
      </c>
      <c r="C87" s="3" t="inlineStr">
        <is>
          <t>NE</t>
        </is>
      </c>
      <c r="D87" s="3" t="inlineStr">
        <is>
          <t>2017 Bentley Continental GT</t>
        </is>
      </c>
      <c r="E87" s="3" t="inlineStr">
        <is>
          <t>01 Luxury Sedan/SUV</t>
        </is>
      </c>
      <c r="F87" s="13" t="n">
        <v>245000</v>
      </c>
      <c r="G87" s="14" t="n">
        <v>0.92</v>
      </c>
      <c r="H87" s="14" t="n">
        <v>1.3</v>
      </c>
      <c r="I87" s="14" t="n">
        <v>0.9167</v>
      </c>
      <c r="J87" s="14" t="n">
        <v>0.53</v>
      </c>
      <c r="K87" s="13">
        <f>ROUND(F87/100*G87*H87*I87/J87,2)</f>
        <v/>
      </c>
      <c r="L87" s="13" t="n">
        <v>5068.14</v>
      </c>
      <c r="M87" s="13">
        <f>L87-K87</f>
        <v/>
      </c>
      <c r="N87" s="3" t="inlineStr">
        <is>
          <t>bind</t>
        </is>
      </c>
      <c r="O87" s="3" t="inlineStr">
        <is>
          <t>bound</t>
        </is>
      </c>
    </row>
    <row r="88">
      <c r="A88" s="15" t="inlineStr">
        <is>
          <t>2025-12-23</t>
        </is>
      </c>
      <c r="B88" s="15" t="inlineStr">
        <is>
          <t>48dcd1a5-0fe2-5fec-ae95-0bc492030f98</t>
        </is>
      </c>
      <c r="C88" s="15" t="inlineStr">
        <is>
          <t>ND</t>
        </is>
      </c>
      <c r="D88" s="15" t="inlineStr">
        <is>
          <t>2004 Aston Martin DB12</t>
        </is>
      </c>
      <c r="E88" s="15" t="inlineStr">
        <is>
          <t>01 Luxury Sedan/SUV</t>
        </is>
      </c>
      <c r="F88" s="16" t="n">
        <v>560000</v>
      </c>
      <c r="G88" s="17" t="n">
        <v>0.65</v>
      </c>
      <c r="H88" s="17" t="n">
        <v>1.02</v>
      </c>
      <c r="I88" s="17" t="n">
        <v>0.9167</v>
      </c>
      <c r="J88" s="17" t="n">
        <v>0.53</v>
      </c>
      <c r="K88" s="16">
        <f>ROUND(F88/100*G88*H88*I88/J88,2)</f>
        <v/>
      </c>
      <c r="L88" s="16" t="n">
        <v>6421.74</v>
      </c>
      <c r="M88" s="16">
        <f>L88-K88</f>
        <v/>
      </c>
      <c r="N88" s="15" t="inlineStr">
        <is>
          <t>refer</t>
        </is>
      </c>
      <c r="O88" s="15" t="inlineStr">
        <is>
          <t>indicative</t>
        </is>
      </c>
    </row>
    <row r="89">
      <c r="A89" s="3" t="inlineStr">
        <is>
          <t>2025-12-08</t>
        </is>
      </c>
      <c r="B89" s="3" t="inlineStr">
        <is>
          <t>4a967696-f8ba-511e-b285-f707bb449918</t>
        </is>
      </c>
      <c r="C89" s="3" t="inlineStr">
        <is>
          <t>SD</t>
        </is>
      </c>
      <c r="D89" s="3" t="inlineStr">
        <is>
          <t>2015 Ferrari 296 GTB</t>
        </is>
      </c>
      <c r="E89" s="3" t="inlineStr">
        <is>
          <t>03 Supercar</t>
        </is>
      </c>
      <c r="F89" s="13" t="n">
        <v>1280000</v>
      </c>
      <c r="G89" s="14" t="n">
        <v>0.8</v>
      </c>
      <c r="H89" s="14" t="n">
        <v>1.11</v>
      </c>
      <c r="I89" s="14" t="n">
        <v>0.9167</v>
      </c>
      <c r="J89" s="14" t="n">
        <v>0.53</v>
      </c>
      <c r="K89" s="13">
        <f>ROUND(F89/100*G89*H89*I89/J89,2)</f>
        <v/>
      </c>
      <c r="L89" s="13" t="n">
        <v>19659.58</v>
      </c>
      <c r="M89" s="13">
        <f>L89-K89</f>
        <v/>
      </c>
      <c r="N89" s="3" t="inlineStr">
        <is>
          <t>bind</t>
        </is>
      </c>
      <c r="O89" s="3" t="inlineStr">
        <is>
          <t>bound</t>
        </is>
      </c>
    </row>
    <row r="90">
      <c r="A90" s="15" t="inlineStr">
        <is>
          <t>2025-12-31</t>
        </is>
      </c>
      <c r="B90" s="15" t="inlineStr">
        <is>
          <t>dddcba9c-83ae-5b69-beab-24ceb9e633f6</t>
        </is>
      </c>
      <c r="C90" s="15" t="inlineStr">
        <is>
          <t>MO</t>
        </is>
      </c>
      <c r="D90" s="15" t="inlineStr">
        <is>
          <t>1985 Maserati GranTurismo</t>
        </is>
      </c>
      <c r="E90" s="15" t="inlineStr">
        <is>
          <t>01 Luxury Sedan/SUV</t>
        </is>
      </c>
      <c r="F90" s="16" t="n">
        <v>1740000</v>
      </c>
      <c r="G90" s="17" t="n">
        <v>0.55</v>
      </c>
      <c r="H90" s="17" t="n">
        <v>1.06</v>
      </c>
      <c r="I90" s="17" t="n">
        <v>0.9167</v>
      </c>
      <c r="J90" s="17" t="n">
        <v>0.53</v>
      </c>
      <c r="K90" s="16">
        <f>ROUND(F90/100*G90*H90*I90/J90,2)</f>
        <v/>
      </c>
      <c r="L90" s="16" t="n">
        <v>17545.64</v>
      </c>
      <c r="M90" s="16">
        <f>L90-K90</f>
        <v/>
      </c>
      <c r="N90" s="15" t="inlineStr">
        <is>
          <t>bind</t>
        </is>
      </c>
      <c r="O90" s="15" t="inlineStr">
        <is>
          <t>bound</t>
        </is>
      </c>
    </row>
    <row r="91">
      <c r="A91" s="3" t="inlineStr">
        <is>
          <t>2025-12-30</t>
        </is>
      </c>
      <c r="B91" s="3" t="inlineStr">
        <is>
          <t>6d2c8644-21ce-584c-9897-388df376fde2</t>
        </is>
      </c>
      <c r="C91" s="3" t="inlineStr">
        <is>
          <t>IL</t>
        </is>
      </c>
      <c r="D91" s="3" t="inlineStr">
        <is>
          <t>2014 Ferrari 296 GTB</t>
        </is>
      </c>
      <c r="E91" s="3" t="inlineStr">
        <is>
          <t>03 Supercar</t>
        </is>
      </c>
      <c r="F91" s="13" t="n">
        <v>1220000</v>
      </c>
      <c r="G91" s="14" t="n">
        <v>0.8</v>
      </c>
      <c r="H91" s="14" t="n">
        <v>1.36</v>
      </c>
      <c r="I91" s="14" t="n">
        <v>0.9167</v>
      </c>
      <c r="J91" s="14" t="n">
        <v>0.53</v>
      </c>
      <c r="K91" s="13">
        <f>ROUND(F91/100*G91*H91*I91/J91,2)</f>
        <v/>
      </c>
      <c r="L91" s="13" t="n">
        <v>22958.32</v>
      </c>
      <c r="M91" s="13">
        <f>L91-K91</f>
        <v/>
      </c>
      <c r="N91" s="3" t="inlineStr">
        <is>
          <t>decline</t>
        </is>
      </c>
      <c r="O91" s="3" t="inlineStr">
        <is>
          <t>indicative</t>
        </is>
      </c>
    </row>
    <row r="92">
      <c r="A92" s="15" t="inlineStr">
        <is>
          <t>2025-12-16</t>
        </is>
      </c>
      <c r="B92" s="15" t="inlineStr">
        <is>
          <t>0f53b0d0-ac31-5fa9-a9aa-6c5a2a944493</t>
        </is>
      </c>
      <c r="C92" s="15" t="inlineStr">
        <is>
          <t>UT</t>
        </is>
      </c>
      <c r="D92" s="15" t="inlineStr">
        <is>
          <t>1962 Lamborghini Huracan EVO</t>
        </is>
      </c>
      <c r="E92" s="15" t="inlineStr">
        <is>
          <t>03 Supercar</t>
        </is>
      </c>
      <c r="F92" s="16" t="n">
        <v>610000</v>
      </c>
      <c r="G92" s="17" t="n">
        <v>0.95</v>
      </c>
      <c r="H92" s="17" t="n">
        <v>1.35</v>
      </c>
      <c r="I92" s="17" t="n">
        <v>0.9167</v>
      </c>
      <c r="J92" s="17" t="n">
        <v>0.53</v>
      </c>
      <c r="K92" s="16">
        <f>ROUND(F92/100*G92*H92*I92/J92,2)</f>
        <v/>
      </c>
      <c r="L92" s="16" t="n">
        <v>13531.27</v>
      </c>
      <c r="M92" s="16">
        <f>L92-K92</f>
        <v/>
      </c>
      <c r="N92" s="15" t="inlineStr">
        <is>
          <t>bind</t>
        </is>
      </c>
      <c r="O92" s="15" t="inlineStr">
        <is>
          <t>bound</t>
        </is>
      </c>
    </row>
    <row r="93">
      <c r="A93" s="3" t="inlineStr">
        <is>
          <t>2025-12-08</t>
        </is>
      </c>
      <c r="B93" s="3" t="inlineStr">
        <is>
          <t>b7458d38-243f-53c3-a7c6-d579749807af</t>
        </is>
      </c>
      <c r="C93" s="3" t="inlineStr">
        <is>
          <t>AZ</t>
        </is>
      </c>
      <c r="D93" s="3" t="inlineStr">
        <is>
          <t>2022 Singer 911 Reimagined</t>
        </is>
      </c>
      <c r="E93" s="3" t="inlineStr">
        <is>
          <t>11 Restomod/Coachbuilt</t>
        </is>
      </c>
      <c r="F93" s="13" t="n">
        <v>605000</v>
      </c>
      <c r="G93" s="14" t="n">
        <v>0.78</v>
      </c>
      <c r="H93" s="14" t="n">
        <v>1.01</v>
      </c>
      <c r="I93" s="14" t="n">
        <v>0.9167</v>
      </c>
      <c r="J93" s="14" t="n">
        <v>0.53</v>
      </c>
      <c r="K93" s="13">
        <f>ROUND(F93/100*G93*H93*I93/J93,2)</f>
        <v/>
      </c>
      <c r="L93" s="13" t="n">
        <v>8243.709999999999</v>
      </c>
      <c r="M93" s="13">
        <f>L93-K93</f>
        <v/>
      </c>
      <c r="N93" s="3" t="inlineStr">
        <is>
          <t>bind</t>
        </is>
      </c>
      <c r="O93" s="3" t="inlineStr">
        <is>
          <t>bound</t>
        </is>
      </c>
    </row>
    <row r="94">
      <c r="A94" s="15" t="inlineStr">
        <is>
          <t>2025-12-16</t>
        </is>
      </c>
      <c r="B94" s="15" t="inlineStr">
        <is>
          <t>2a7feff5-f838-58e7-9908-2850a1fafef2</t>
        </is>
      </c>
      <c r="C94" s="15" t="inlineStr">
        <is>
          <t>AR</t>
        </is>
      </c>
      <c r="D94" s="15" t="inlineStr">
        <is>
          <t>1999 Aston Martin DB5</t>
        </is>
      </c>
      <c r="E94" s="15" t="inlineStr">
        <is>
          <t>07 Post-War Classic (1946-1972)</t>
        </is>
      </c>
      <c r="F94" s="16" t="n">
        <v>1205000</v>
      </c>
      <c r="G94" s="17" t="n">
        <v>0.38</v>
      </c>
      <c r="H94" s="17" t="n">
        <v>1.38</v>
      </c>
      <c r="I94" s="17" t="n">
        <v>0.9167</v>
      </c>
      <c r="J94" s="17" t="n">
        <v>0.53</v>
      </c>
      <c r="K94" s="16">
        <f>ROUND(F94/100*G94*H94*I94/J94,2)</f>
        <v/>
      </c>
      <c r="L94" s="16" t="n">
        <v>10929.52</v>
      </c>
      <c r="M94" s="16">
        <f>L94-K94</f>
        <v/>
      </c>
      <c r="N94" s="15" t="inlineStr">
        <is>
          <t>bind</t>
        </is>
      </c>
      <c r="O94" s="15" t="inlineStr">
        <is>
          <t>bound</t>
        </is>
      </c>
    </row>
    <row r="95">
      <c r="A95" s="3" t="inlineStr">
        <is>
          <t>2025-12-26</t>
        </is>
      </c>
      <c r="B95" s="3" t="inlineStr">
        <is>
          <t>f4aecc71-07a4-5235-90a9-b67429632636</t>
        </is>
      </c>
      <c r="C95" s="3" t="inlineStr">
        <is>
          <t>AR</t>
        </is>
      </c>
      <c r="D95" s="3" t="inlineStr">
        <is>
          <t>2012 Icon Derelict</t>
        </is>
      </c>
      <c r="E95" s="3" t="inlineStr">
        <is>
          <t>11 Restomod/Coachbuilt</t>
        </is>
      </c>
      <c r="F95" s="13" t="n">
        <v>195000</v>
      </c>
      <c r="G95" s="14" t="n">
        <v>1.05</v>
      </c>
      <c r="H95" s="14" t="n">
        <v>1.38</v>
      </c>
      <c r="I95" s="14" t="n">
        <v>0.9167</v>
      </c>
      <c r="J95" s="14" t="n">
        <v>0.53</v>
      </c>
      <c r="K95" s="13">
        <f>ROUND(F95/100*G95*H95*I95/J95,2)</f>
        <v/>
      </c>
      <c r="L95" s="13" t="n">
        <v>4887.14</v>
      </c>
      <c r="M95" s="13">
        <f>L95-K95</f>
        <v/>
      </c>
      <c r="N95" s="3" t="inlineStr">
        <is>
          <t>bind</t>
        </is>
      </c>
      <c r="O95" s="3" t="inlineStr">
        <is>
          <t>bound</t>
        </is>
      </c>
    </row>
    <row r="96">
      <c r="A96" s="15" t="inlineStr">
        <is>
          <t>2025-12-02</t>
        </is>
      </c>
      <c r="B96" s="15" t="inlineStr">
        <is>
          <t>8e868204-7404-510d-a871-c4b88115a3e9</t>
        </is>
      </c>
      <c r="C96" s="15" t="inlineStr">
        <is>
          <t>NY</t>
        </is>
      </c>
      <c r="D96" s="15" t="inlineStr">
        <is>
          <t>1986 Lamborghini Huracan EVO</t>
        </is>
      </c>
      <c r="E96" s="15" t="inlineStr">
        <is>
          <t>03 Supercar</t>
        </is>
      </c>
      <c r="F96" s="16" t="n">
        <v>355000</v>
      </c>
      <c r="G96" s="17" t="n">
        <v>1.15</v>
      </c>
      <c r="H96" s="17" t="n">
        <v>1.28</v>
      </c>
      <c r="I96" s="17" t="n">
        <v>0.9167</v>
      </c>
      <c r="J96" s="17" t="n">
        <v>0.53</v>
      </c>
      <c r="K96" s="16">
        <f>ROUND(F96/100*G96*H96*I96/J96,2)</f>
        <v/>
      </c>
      <c r="L96" s="16" t="n">
        <v>9038.309999999999</v>
      </c>
      <c r="M96" s="16">
        <f>L96-K96</f>
        <v/>
      </c>
      <c r="N96" s="15" t="inlineStr">
        <is>
          <t>bind</t>
        </is>
      </c>
      <c r="O96" s="15" t="inlineStr">
        <is>
          <t>bound</t>
        </is>
      </c>
    </row>
    <row r="97">
      <c r="A97" s="3" t="inlineStr">
        <is>
          <t>2025-12-11</t>
        </is>
      </c>
      <c r="B97" s="3" t="inlineStr">
        <is>
          <t>284a6588-0ca0-50f6-97cb-d3307fc48a21</t>
        </is>
      </c>
      <c r="C97" s="3" t="inlineStr">
        <is>
          <t>NH</t>
        </is>
      </c>
      <c r="D97" s="3" t="inlineStr">
        <is>
          <t>1961 Mercedes-Benz 280SL Pagoda</t>
        </is>
      </c>
      <c r="E97" s="3" t="inlineStr">
        <is>
          <t>07 Post-War Classic (1946-1972)</t>
        </is>
      </c>
      <c r="F97" s="13" t="n">
        <v>935000</v>
      </c>
      <c r="G97" s="14" t="n">
        <v>0.43</v>
      </c>
      <c r="H97" s="14" t="n">
        <v>1.04</v>
      </c>
      <c r="I97" s="14" t="n">
        <v>0.9167</v>
      </c>
      <c r="J97" s="14" t="n">
        <v>0.53</v>
      </c>
      <c r="K97" s="13">
        <f>ROUND(F97/100*G97*H97*I97/J97,2)</f>
        <v/>
      </c>
      <c r="L97" s="13" t="n">
        <v>7232.1</v>
      </c>
      <c r="M97" s="13">
        <f>L97-K97</f>
        <v/>
      </c>
      <c r="N97" s="3" t="inlineStr">
        <is>
          <t>bind</t>
        </is>
      </c>
      <c r="O97" s="3" t="inlineStr">
        <is>
          <t>bound</t>
        </is>
      </c>
    </row>
    <row r="98">
      <c r="A98" s="15" t="inlineStr">
        <is>
          <t>2025-12-03</t>
        </is>
      </c>
      <c r="B98" s="15" t="inlineStr">
        <is>
          <t>c29918ff-65b6-530b-b8ac-fe1971570281</t>
        </is>
      </c>
      <c r="C98" s="15" t="inlineStr">
        <is>
          <t>MN</t>
        </is>
      </c>
      <c r="D98" s="15" t="inlineStr">
        <is>
          <t>1991 Maserati GranTurismo</t>
        </is>
      </c>
      <c r="E98" s="15" t="inlineStr">
        <is>
          <t>01 Luxury Sedan/SUV</t>
        </is>
      </c>
      <c r="F98" s="16" t="n">
        <v>230000</v>
      </c>
      <c r="G98" s="17" t="n">
        <v>0.92</v>
      </c>
      <c r="H98" s="17" t="n">
        <v>1.32</v>
      </c>
      <c r="I98" s="17" t="n">
        <v>0.9167</v>
      </c>
      <c r="J98" s="17" t="n">
        <v>0.53</v>
      </c>
      <c r="K98" s="16">
        <f>ROUND(F98/100*G98*H98*I98/J98,2)</f>
        <v/>
      </c>
      <c r="L98" s="16" t="n">
        <v>4831.05</v>
      </c>
      <c r="M98" s="16">
        <f>L98-K98</f>
        <v/>
      </c>
      <c r="N98" s="15" t="inlineStr">
        <is>
          <t>bind</t>
        </is>
      </c>
      <c r="O98" s="15" t="inlineStr">
        <is>
          <t>bound</t>
        </is>
      </c>
    </row>
    <row r="99">
      <c r="A99" s="3" t="inlineStr">
        <is>
          <t>2025-12-09</t>
        </is>
      </c>
      <c r="B99" s="3" t="inlineStr">
        <is>
          <t>61495cd7-c204-50ab-a106-bf0b593f686a</t>
        </is>
      </c>
      <c r="C99" s="3" t="inlineStr">
        <is>
          <t>VA</t>
        </is>
      </c>
      <c r="D99" s="3" t="inlineStr">
        <is>
          <t>1967 Mercedes-Benz 280SL Pagoda</t>
        </is>
      </c>
      <c r="E99" s="3" t="inlineStr">
        <is>
          <t>07 Post-War Classic (1946-1972)</t>
        </is>
      </c>
      <c r="F99" s="13" t="n">
        <v>425000</v>
      </c>
      <c r="G99" s="14" t="n">
        <v>0.48</v>
      </c>
      <c r="H99" s="14" t="n">
        <v>1.09</v>
      </c>
      <c r="I99" s="14" t="n">
        <v>0.9167</v>
      </c>
      <c r="J99" s="14" t="n">
        <v>0.53</v>
      </c>
      <c r="K99" s="13">
        <f>ROUND(F99/100*G99*H99*I99/J99,2)</f>
        <v/>
      </c>
      <c r="L99" s="13" t="n">
        <v>3845.99</v>
      </c>
      <c r="M99" s="13">
        <f>L99-K99</f>
        <v/>
      </c>
      <c r="N99" s="3" t="inlineStr">
        <is>
          <t>decline</t>
        </is>
      </c>
      <c r="O99" s="3" t="inlineStr">
        <is>
          <t>indicative</t>
        </is>
      </c>
    </row>
    <row r="100">
      <c r="A100" s="15" t="inlineStr">
        <is>
          <t>2025-12-10</t>
        </is>
      </c>
      <c r="B100" s="15" t="inlineStr">
        <is>
          <t>894e828c-1bf1-5002-9f59-ed185fa71fcd</t>
        </is>
      </c>
      <c r="C100" s="15" t="inlineStr">
        <is>
          <t>SD</t>
        </is>
      </c>
      <c r="D100" s="15" t="inlineStr">
        <is>
          <t>1991 Aston Martin DB12</t>
        </is>
      </c>
      <c r="E100" s="15" t="inlineStr">
        <is>
          <t>01 Luxury Sedan/SUV</t>
        </is>
      </c>
      <c r="F100" s="16" t="n">
        <v>460000</v>
      </c>
      <c r="G100" s="17" t="n">
        <v>0.75</v>
      </c>
      <c r="H100" s="17" t="n">
        <v>1.11</v>
      </c>
      <c r="I100" s="17" t="n">
        <v>0.9167</v>
      </c>
      <c r="J100" s="17" t="n">
        <v>0.53</v>
      </c>
      <c r="K100" s="16">
        <f>ROUND(F100/100*G100*H100*I100/J100,2)</f>
        <v/>
      </c>
      <c r="L100" s="16" t="n">
        <v>6623.59</v>
      </c>
      <c r="M100" s="16">
        <f>L100-K100</f>
        <v/>
      </c>
      <c r="N100" s="15" t="inlineStr">
        <is>
          <t>bind</t>
        </is>
      </c>
      <c r="O100" s="15" t="inlineStr">
        <is>
          <t>bound</t>
        </is>
      </c>
    </row>
    <row r="101">
      <c r="A101" s="3" t="inlineStr">
        <is>
          <t>2025-12-27</t>
        </is>
      </c>
      <c r="B101" s="3" t="inlineStr">
        <is>
          <t>ff16f1e2-bb98-5bfc-89e1-70b2d52d8ff3</t>
        </is>
      </c>
      <c r="C101" s="3" t="inlineStr">
        <is>
          <t>HI</t>
        </is>
      </c>
      <c r="D101" s="3" t="inlineStr">
        <is>
          <t>2018 Ferrari 296 GTB</t>
        </is>
      </c>
      <c r="E101" s="3" t="inlineStr">
        <is>
          <t>03 Supercar</t>
        </is>
      </c>
      <c r="F101" s="13" t="n">
        <v>605000</v>
      </c>
      <c r="G101" s="14" t="n">
        <v>0.95</v>
      </c>
      <c r="H101" s="14" t="n">
        <v>1.3</v>
      </c>
      <c r="I101" s="14" t="n">
        <v>0.9167</v>
      </c>
      <c r="J101" s="14" t="n">
        <v>0.53</v>
      </c>
      <c r="K101" s="13">
        <f>ROUND(F101/100*G101*H101*I101/J101,2)</f>
        <v/>
      </c>
      <c r="L101" s="13" t="n">
        <v>12923.31</v>
      </c>
      <c r="M101" s="13">
        <f>L101-K101</f>
        <v/>
      </c>
      <c r="N101" s="3" t="inlineStr">
        <is>
          <t>refer</t>
        </is>
      </c>
      <c r="O101" s="3" t="inlineStr">
        <is>
          <t>indicative</t>
        </is>
      </c>
    </row>
    <row r="102">
      <c r="A102" s="15" t="inlineStr">
        <is>
          <t>2025-12-26</t>
        </is>
      </c>
      <c r="B102" s="15" t="inlineStr">
        <is>
          <t>cb65b70f-5473-5bf1-95f8-ed9d9d59c021</t>
        </is>
      </c>
      <c r="C102" s="15" t="inlineStr">
        <is>
          <t>MI</t>
        </is>
      </c>
      <c r="D102" s="15" t="inlineStr">
        <is>
          <t>2000 Mercedes-Benz 280SL Pagoda</t>
        </is>
      </c>
      <c r="E102" s="15" t="inlineStr">
        <is>
          <t>07 Post-War Classic (1946-1972)</t>
        </is>
      </c>
      <c r="F102" s="16" t="n">
        <v>250000</v>
      </c>
      <c r="G102" s="17" t="n">
        <v>0.48</v>
      </c>
      <c r="H102" s="17" t="n">
        <v>1.55</v>
      </c>
      <c r="I102" s="17" t="n">
        <v>0.9167</v>
      </c>
      <c r="J102" s="17" t="n">
        <v>0.53</v>
      </c>
      <c r="K102" s="16">
        <f>ROUND(F102/100*G102*H102*I102/J102,2)</f>
        <v/>
      </c>
      <c r="L102" s="16" t="n">
        <v>3217.09</v>
      </c>
      <c r="M102" s="16">
        <f>L102-K102</f>
        <v/>
      </c>
      <c r="N102" s="15" t="inlineStr">
        <is>
          <t>decline</t>
        </is>
      </c>
      <c r="O102" s="15" t="inlineStr">
        <is>
          <t>indicative</t>
        </is>
      </c>
    </row>
    <row r="103">
      <c r="A103" s="3" t="inlineStr">
        <is>
          <t>2025-12-17</t>
        </is>
      </c>
      <c r="B103" s="3" t="inlineStr">
        <is>
          <t>504614dc-d1ec-57f4-8f75-fa8e4e57e6f8</t>
        </is>
      </c>
      <c r="C103" s="3" t="inlineStr">
        <is>
          <t>CA</t>
        </is>
      </c>
      <c r="D103" s="3" t="inlineStr">
        <is>
          <t>2007 Ferrari SF90 Stradale</t>
        </is>
      </c>
      <c r="E103" s="3" t="inlineStr">
        <is>
          <t>03 Supercar</t>
        </is>
      </c>
      <c r="F103" s="13" t="n">
        <v>1100000</v>
      </c>
      <c r="G103" s="14" t="n">
        <v>0.8</v>
      </c>
      <c r="H103" s="14" t="n">
        <v>1.35</v>
      </c>
      <c r="I103" s="14" t="n">
        <v>0.9167</v>
      </c>
      <c r="J103" s="14" t="n">
        <v>0.53</v>
      </c>
      <c r="K103" s="13">
        <f>ROUND(F103/100*G103*H103*I103/J103,2)</f>
        <v/>
      </c>
      <c r="L103" s="13" t="n">
        <v>20547.91</v>
      </c>
      <c r="M103" s="13">
        <f>L103-K103</f>
        <v/>
      </c>
      <c r="N103" s="3" t="inlineStr">
        <is>
          <t>bind</t>
        </is>
      </c>
      <c r="O103" s="3" t="inlineStr">
        <is>
          <t>bound</t>
        </is>
      </c>
    </row>
    <row r="104">
      <c r="A104" s="15" t="inlineStr">
        <is>
          <t>2025-12-11</t>
        </is>
      </c>
      <c r="B104" s="15" t="inlineStr">
        <is>
          <t>fce1a3a1-d92d-59ff-8d9f-204cc1ac68e8</t>
        </is>
      </c>
      <c r="C104" s="15" t="inlineStr">
        <is>
          <t>OK</t>
        </is>
      </c>
      <c r="D104" s="15" t="inlineStr">
        <is>
          <t>1989 Mercedes-Benz AMG GT</t>
        </is>
      </c>
      <c r="E104" s="15" t="inlineStr">
        <is>
          <t>01 Luxury Sedan/SUV</t>
        </is>
      </c>
      <c r="F104" s="16" t="n">
        <v>900000</v>
      </c>
      <c r="G104" s="17" t="n">
        <v>0.65</v>
      </c>
      <c r="H104" s="17" t="n">
        <v>1.26</v>
      </c>
      <c r="I104" s="17" t="n">
        <v>0.9167</v>
      </c>
      <c r="J104" s="17" t="n">
        <v>0.53</v>
      </c>
      <c r="K104" s="16">
        <f>ROUND(F104/100*G104*H104*I104/J104,2)</f>
        <v/>
      </c>
      <c r="L104" s="16" t="n">
        <v>12749.05</v>
      </c>
      <c r="M104" s="16">
        <f>L104-K104</f>
        <v/>
      </c>
      <c r="N104" s="15" t="inlineStr">
        <is>
          <t>bind</t>
        </is>
      </c>
      <c r="O104" s="15" t="inlineStr">
        <is>
          <t>bound</t>
        </is>
      </c>
    </row>
    <row r="105">
      <c r="A105" s="3" t="inlineStr">
        <is>
          <t>2025-12-20</t>
        </is>
      </c>
      <c r="B105" s="3" t="inlineStr">
        <is>
          <t>34f3d0b5-f4d1-5fe2-b6e0-e893c47b9a0a</t>
        </is>
      </c>
      <c r="C105" s="3" t="inlineStr">
        <is>
          <t>WY</t>
        </is>
      </c>
      <c r="D105" s="3" t="inlineStr">
        <is>
          <t>1998 Maserati GranTurismo</t>
        </is>
      </c>
      <c r="E105" s="3" t="inlineStr">
        <is>
          <t>01 Luxury Sedan/SUV</t>
        </is>
      </c>
      <c r="F105" s="13" t="n">
        <v>260000</v>
      </c>
      <c r="G105" s="14" t="n">
        <v>0.75</v>
      </c>
      <c r="H105" s="14" t="n">
        <v>1.07</v>
      </c>
      <c r="I105" s="14" t="n">
        <v>0.9167</v>
      </c>
      <c r="J105" s="14" t="n">
        <v>0.53</v>
      </c>
      <c r="K105" s="13">
        <f>ROUND(F105/100*G105*H105*I105/J105,2)</f>
        <v/>
      </c>
      <c r="L105" s="13" t="n">
        <v>3608.86</v>
      </c>
      <c r="M105" s="13">
        <f>L105-K105</f>
        <v/>
      </c>
      <c r="N105" s="3" t="inlineStr">
        <is>
          <t>bind</t>
        </is>
      </c>
      <c r="O105" s="3" t="inlineStr">
        <is>
          <t>bound</t>
        </is>
      </c>
    </row>
    <row r="106">
      <c r="A106" s="15" t="inlineStr">
        <is>
          <t>2025-12-26</t>
        </is>
      </c>
      <c r="B106" s="15" t="inlineStr">
        <is>
          <t>cb44335a-fad5-52fb-9c5c-5138de88198f</t>
        </is>
      </c>
      <c r="C106" s="15" t="inlineStr">
        <is>
          <t>KS</t>
        </is>
      </c>
      <c r="D106" s="15" t="inlineStr">
        <is>
          <t>2013 Ferrari 296 GTB</t>
        </is>
      </c>
      <c r="E106" s="15" t="inlineStr">
        <is>
          <t>03 Supercar</t>
        </is>
      </c>
      <c r="F106" s="16" t="n">
        <v>1950000</v>
      </c>
      <c r="G106" s="17" t="n">
        <v>0.8</v>
      </c>
      <c r="H106" s="17" t="n">
        <v>0.97</v>
      </c>
      <c r="I106" s="17" t="n">
        <v>0.9167</v>
      </c>
      <c r="J106" s="17" t="n">
        <v>0.53</v>
      </c>
      <c r="K106" s="16">
        <f>ROUND(F106/100*G106*H106*I106/J106,2)</f>
        <v/>
      </c>
      <c r="L106" s="16" t="n">
        <v>26172.65</v>
      </c>
      <c r="M106" s="16">
        <f>L106-K106</f>
        <v/>
      </c>
      <c r="N106" s="15" t="inlineStr">
        <is>
          <t>bind</t>
        </is>
      </c>
      <c r="O106" s="15" t="inlineStr">
        <is>
          <t>bound</t>
        </is>
      </c>
    </row>
    <row r="107">
      <c r="A107" s="3" t="inlineStr">
        <is>
          <t>2025-12-29</t>
        </is>
      </c>
      <c r="B107" s="3" t="inlineStr">
        <is>
          <t>5dcb26dc-d441-5fcc-bddd-ea85fb26acc4</t>
        </is>
      </c>
      <c r="C107" s="3" t="inlineStr">
        <is>
          <t>KS</t>
        </is>
      </c>
      <c r="D107" s="3" t="inlineStr">
        <is>
          <t>2004 Ferrari 296 GTB</t>
        </is>
      </c>
      <c r="E107" s="3" t="inlineStr">
        <is>
          <t>03 Supercar</t>
        </is>
      </c>
      <c r="F107" s="13" t="n">
        <v>975000</v>
      </c>
      <c r="G107" s="14" t="n">
        <v>0.95</v>
      </c>
      <c r="H107" s="14" t="n">
        <v>0.97</v>
      </c>
      <c r="I107" s="14" t="n">
        <v>0.9167</v>
      </c>
      <c r="J107" s="14" t="n">
        <v>0.53</v>
      </c>
      <c r="K107" s="13">
        <f>ROUND(F107/100*G107*H107*I107/J107,2)</f>
        <v/>
      </c>
      <c r="L107" s="13" t="n">
        <v>15540.01</v>
      </c>
      <c r="M107" s="13">
        <f>L107-K107</f>
        <v/>
      </c>
      <c r="N107" s="3" t="inlineStr">
        <is>
          <t>decline</t>
        </is>
      </c>
      <c r="O107" s="3" t="inlineStr">
        <is>
          <t>indicative</t>
        </is>
      </c>
    </row>
    <row r="108">
      <c r="A108" s="15" t="inlineStr">
        <is>
          <t>2025-12-02</t>
        </is>
      </c>
      <c r="B108" s="15" t="inlineStr">
        <is>
          <t>cc4d4286-6be3-5054-9507-e4433a608b85</t>
        </is>
      </c>
      <c r="C108" s="15" t="inlineStr">
        <is>
          <t>NY</t>
        </is>
      </c>
      <c r="D108" s="15" t="inlineStr">
        <is>
          <t>1999 Maserati GranTurismo</t>
        </is>
      </c>
      <c r="E108" s="15" t="inlineStr">
        <is>
          <t>01 Luxury Sedan/SUV</t>
        </is>
      </c>
      <c r="F108" s="16" t="n">
        <v>320000</v>
      </c>
      <c r="G108" s="17" t="n">
        <v>0.75</v>
      </c>
      <c r="H108" s="17" t="n">
        <v>1.28</v>
      </c>
      <c r="I108" s="17" t="n">
        <v>0.9167</v>
      </c>
      <c r="J108" s="17" t="n">
        <v>0.53</v>
      </c>
      <c r="K108" s="16">
        <f>ROUND(F108/100*G108*H108*I108/J108,2)</f>
        <v/>
      </c>
      <c r="L108" s="16" t="n">
        <v>5313.4</v>
      </c>
      <c r="M108" s="16">
        <f>L108-K108</f>
        <v/>
      </c>
      <c r="N108" s="15" t="inlineStr">
        <is>
          <t>bind</t>
        </is>
      </c>
      <c r="O108" s="15" t="inlineStr">
        <is>
          <t>bound</t>
        </is>
      </c>
    </row>
    <row r="109">
      <c r="A109" s="3" t="inlineStr">
        <is>
          <t>2025-12-05</t>
        </is>
      </c>
      <c r="B109" s="3" t="inlineStr">
        <is>
          <t>9d9b7b14-9c8a-5ef0-9f34-9b01d5b63d86</t>
        </is>
      </c>
      <c r="C109" s="3" t="inlineStr">
        <is>
          <t>GA</t>
        </is>
      </c>
      <c r="D109" s="3" t="inlineStr">
        <is>
          <t>1962 Bentley Continental GT</t>
        </is>
      </c>
      <c r="E109" s="3" t="inlineStr">
        <is>
          <t>01 Luxury Sedan/SUV</t>
        </is>
      </c>
      <c r="F109" s="13" t="n">
        <v>1050000</v>
      </c>
      <c r="G109" s="14" t="n">
        <v>0.55</v>
      </c>
      <c r="H109" s="14" t="n">
        <v>1.12</v>
      </c>
      <c r="I109" s="14" t="n">
        <v>0.9167</v>
      </c>
      <c r="J109" s="14" t="n">
        <v>0.53</v>
      </c>
      <c r="K109" s="13">
        <f>ROUND(F109/100*G109*H109*I109/J109,2)</f>
        <v/>
      </c>
      <c r="L109" s="13" t="n">
        <v>11187.2</v>
      </c>
      <c r="M109" s="13">
        <f>L109-K109</f>
        <v/>
      </c>
      <c r="N109" s="3" t="inlineStr">
        <is>
          <t>bind</t>
        </is>
      </c>
      <c r="O109" s="3" t="inlineStr">
        <is>
          <t>bound</t>
        </is>
      </c>
    </row>
    <row r="110">
      <c r="A110" s="15" t="inlineStr">
        <is>
          <t>2025-12-09</t>
        </is>
      </c>
      <c r="B110" s="15" t="inlineStr">
        <is>
          <t>999fed77-b994-5f3e-9e54-44776e064266</t>
        </is>
      </c>
      <c r="C110" s="15" t="inlineStr">
        <is>
          <t>WV</t>
        </is>
      </c>
      <c r="D110" s="15" t="inlineStr">
        <is>
          <t>1987 Maserati GranTurismo</t>
        </is>
      </c>
      <c r="E110" s="15" t="inlineStr">
        <is>
          <t>01 Luxury Sedan/SUV</t>
        </is>
      </c>
      <c r="F110" s="16" t="n">
        <v>205000</v>
      </c>
      <c r="G110" s="17" t="n">
        <v>0.92</v>
      </c>
      <c r="H110" s="17" t="n">
        <v>1.33</v>
      </c>
      <c r="I110" s="17" t="n">
        <v>0.9167</v>
      </c>
      <c r="J110" s="17" t="n">
        <v>0.53</v>
      </c>
      <c r="K110" s="16">
        <f>ROUND(F110/100*G110*H110*I110/J110,2)</f>
        <v/>
      </c>
      <c r="L110" s="16" t="n">
        <v>4338.55</v>
      </c>
      <c r="M110" s="16">
        <f>L110-K110</f>
        <v/>
      </c>
      <c r="N110" s="15" t="inlineStr">
        <is>
          <t>bind</t>
        </is>
      </c>
      <c r="O110" s="15" t="inlineStr">
        <is>
          <t>bound</t>
        </is>
      </c>
    </row>
    <row r="111">
      <c r="A111" s="3" t="inlineStr">
        <is>
          <t>2025-12-30</t>
        </is>
      </c>
      <c r="B111" s="3" t="inlineStr">
        <is>
          <t>428d090e-afc8-518f-a189-6edcb824f351</t>
        </is>
      </c>
      <c r="C111" s="3" t="inlineStr">
        <is>
          <t>IL</t>
        </is>
      </c>
      <c r="D111" s="3" t="inlineStr">
        <is>
          <t>2017 Ferrari 275 GTB/4</t>
        </is>
      </c>
      <c r="E111" s="3" t="inlineStr">
        <is>
          <t>07 Post-War Classic (1946-1972)</t>
        </is>
      </c>
      <c r="F111" s="13" t="n">
        <v>1180000</v>
      </c>
      <c r="G111" s="14" t="n">
        <v>0.38</v>
      </c>
      <c r="H111" s="14" t="n">
        <v>1.36</v>
      </c>
      <c r="I111" s="14" t="n">
        <v>0.9167</v>
      </c>
      <c r="J111" s="14" t="n">
        <v>0.53</v>
      </c>
      <c r="K111" s="13">
        <f>ROUND(F111/100*G111*H111*I111/J111,2)</f>
        <v/>
      </c>
      <c r="L111" s="13" t="n">
        <v>10547.65</v>
      </c>
      <c r="M111" s="13">
        <f>L111-K111</f>
        <v/>
      </c>
      <c r="N111" s="3" t="inlineStr">
        <is>
          <t>bind</t>
        </is>
      </c>
      <c r="O111" s="3" t="inlineStr">
        <is>
          <t>bound</t>
        </is>
      </c>
    </row>
    <row r="112">
      <c r="A112" s="15" t="inlineStr">
        <is>
          <t>2025-12-18</t>
        </is>
      </c>
      <c r="B112" s="15" t="inlineStr">
        <is>
          <t>a9a7f60a-6784-5175-bf57-6f258a514a6a</t>
        </is>
      </c>
      <c r="C112" s="15" t="inlineStr">
        <is>
          <t>PA</t>
        </is>
      </c>
      <c r="D112" s="15" t="inlineStr">
        <is>
          <t>2019 Porsche 911 Turbo S</t>
        </is>
      </c>
      <c r="E112" s="15" t="inlineStr">
        <is>
          <t>01 Luxury Sedan/SUV</t>
        </is>
      </c>
      <c r="F112" s="16" t="n">
        <v>310000</v>
      </c>
      <c r="G112" s="17" t="n">
        <v>0.75</v>
      </c>
      <c r="H112" s="17" t="n">
        <v>1</v>
      </c>
      <c r="I112" s="17" t="n">
        <v>0.9167</v>
      </c>
      <c r="J112" s="17" t="n">
        <v>0.53</v>
      </c>
      <c r="K112" s="16">
        <f>ROUND(F112/100*G112*H112*I112/J112,2)</f>
        <v/>
      </c>
      <c r="L112" s="16" t="n">
        <v>4021.37</v>
      </c>
      <c r="M112" s="16">
        <f>L112-K112</f>
        <v/>
      </c>
      <c r="N112" s="15" t="inlineStr">
        <is>
          <t>bind</t>
        </is>
      </c>
      <c r="O112" s="15" t="inlineStr">
        <is>
          <t>bound</t>
        </is>
      </c>
    </row>
    <row r="113">
      <c r="A113" s="3" t="inlineStr">
        <is>
          <t>2025-12-22</t>
        </is>
      </c>
      <c r="B113" s="3" t="inlineStr">
        <is>
          <t>ea78c4ce-bcde-505d-8eac-26e54f5eac16</t>
        </is>
      </c>
      <c r="C113" s="3" t="inlineStr">
        <is>
          <t>TN</t>
        </is>
      </c>
      <c r="D113" s="3" t="inlineStr">
        <is>
          <t>1967 Aston Martin DB12</t>
        </is>
      </c>
      <c r="E113" s="3" t="inlineStr">
        <is>
          <t>01 Luxury Sedan/SUV</t>
        </is>
      </c>
      <c r="F113" s="13" t="n">
        <v>320000</v>
      </c>
      <c r="G113" s="14" t="n">
        <v>0.75</v>
      </c>
      <c r="H113" s="14" t="n">
        <v>0.98</v>
      </c>
      <c r="I113" s="14" t="n">
        <v>0.9167</v>
      </c>
      <c r="J113" s="14" t="n">
        <v>0.53</v>
      </c>
      <c r="K113" s="13">
        <f>ROUND(F113/100*G113*H113*I113/J113,2)</f>
        <v/>
      </c>
      <c r="L113" s="13" t="n">
        <v>4068.08</v>
      </c>
      <c r="M113" s="13">
        <f>L113-K113</f>
        <v/>
      </c>
      <c r="N113" s="3" t="inlineStr">
        <is>
          <t>bind</t>
        </is>
      </c>
      <c r="O113" s="3" t="inlineStr">
        <is>
          <t>bound</t>
        </is>
      </c>
    </row>
    <row r="114">
      <c r="A114" s="15" t="inlineStr">
        <is>
          <t>2025-12-25</t>
        </is>
      </c>
      <c r="B114" s="15" t="inlineStr">
        <is>
          <t>9a32e299-3bd7-5a6e-87ee-d5471dd4bd15</t>
        </is>
      </c>
      <c r="C114" s="15" t="inlineStr">
        <is>
          <t>NJ</t>
        </is>
      </c>
      <c r="D114" s="15" t="inlineStr">
        <is>
          <t>1969 Mercedes-Benz AMG GT</t>
        </is>
      </c>
      <c r="E114" s="15" t="inlineStr">
        <is>
          <t>01 Luxury Sedan/SUV</t>
        </is>
      </c>
      <c r="F114" s="16" t="n">
        <v>390000</v>
      </c>
      <c r="G114" s="17" t="n">
        <v>0.75</v>
      </c>
      <c r="H114" s="17" t="n">
        <v>0.91</v>
      </c>
      <c r="I114" s="17" t="n">
        <v>0.9167</v>
      </c>
      <c r="J114" s="17" t="n">
        <v>0.53</v>
      </c>
      <c r="K114" s="16">
        <f>ROUND(F114/100*G114*H114*I114/J114,2)</f>
        <v/>
      </c>
      <c r="L114" s="16" t="n">
        <v>4603.82</v>
      </c>
      <c r="M114" s="16">
        <f>L114-K114</f>
        <v/>
      </c>
      <c r="N114" s="15" t="inlineStr">
        <is>
          <t>bind</t>
        </is>
      </c>
      <c r="O114" s="15" t="inlineStr">
        <is>
          <t>bound</t>
        </is>
      </c>
    </row>
    <row r="115">
      <c r="A115" s="3" t="inlineStr">
        <is>
          <t>2025-12-27</t>
        </is>
      </c>
      <c r="B115" s="3" t="inlineStr">
        <is>
          <t>4cb83ba7-dfb7-545f-b65d-8d42f10014b2</t>
        </is>
      </c>
      <c r="C115" s="3" t="inlineStr">
        <is>
          <t>WY</t>
        </is>
      </c>
      <c r="D115" s="3" t="inlineStr">
        <is>
          <t>2005 Bentley Continental GT</t>
        </is>
      </c>
      <c r="E115" s="3" t="inlineStr">
        <is>
          <t>01 Luxury Sedan/SUV</t>
        </is>
      </c>
      <c r="F115" s="13" t="n">
        <v>555000</v>
      </c>
      <c r="G115" s="14" t="n">
        <v>0.65</v>
      </c>
      <c r="H115" s="14" t="n">
        <v>1.07</v>
      </c>
      <c r="I115" s="14" t="n">
        <v>0.9167</v>
      </c>
      <c r="J115" s="14" t="n">
        <v>0.53</v>
      </c>
      <c r="K115" s="13">
        <f>ROUND(F115/100*G115*H115*I115/J115,2)</f>
        <v/>
      </c>
      <c r="L115" s="13" t="n">
        <v>6676.39</v>
      </c>
      <c r="M115" s="13">
        <f>L115-K115</f>
        <v/>
      </c>
      <c r="N115" s="3" t="inlineStr">
        <is>
          <t>bind</t>
        </is>
      </c>
      <c r="O115" s="3" t="inlineStr">
        <is>
          <t>bound</t>
        </is>
      </c>
    </row>
    <row r="116">
      <c r="A116" s="15" t="inlineStr">
        <is>
          <t>2025-12-15</t>
        </is>
      </c>
      <c r="B116" s="15" t="inlineStr">
        <is>
          <t>8c395709-d3de-59b5-bbc9-44e0a7d93869</t>
        </is>
      </c>
      <c r="C116" s="15" t="inlineStr">
        <is>
          <t>TX</t>
        </is>
      </c>
      <c r="D116" s="15" t="inlineStr">
        <is>
          <t>1996 Jaguar E-Type Series 1</t>
        </is>
      </c>
      <c r="E116" s="15" t="inlineStr">
        <is>
          <t>07 Post-War Classic (1946-1972)</t>
        </is>
      </c>
      <c r="F116" s="16" t="n">
        <v>255000</v>
      </c>
      <c r="G116" s="17" t="n">
        <v>0.48</v>
      </c>
      <c r="H116" s="17" t="n">
        <v>1.15</v>
      </c>
      <c r="I116" s="17" t="n">
        <v>0.9167</v>
      </c>
      <c r="J116" s="17" t="n">
        <v>0.53</v>
      </c>
      <c r="K116" s="16">
        <f>ROUND(F116/100*G116*H116*I116/J116,2)</f>
        <v/>
      </c>
      <c r="L116" s="16" t="n">
        <v>2434.62</v>
      </c>
      <c r="M116" s="16">
        <f>L116-K116</f>
        <v/>
      </c>
      <c r="N116" s="15" t="inlineStr">
        <is>
          <t>bind</t>
        </is>
      </c>
      <c r="O116" s="15" t="inlineStr">
        <is>
          <t>bound</t>
        </is>
      </c>
    </row>
    <row r="117">
      <c r="A117" s="3" t="inlineStr">
        <is>
          <t>2025-12-02</t>
        </is>
      </c>
      <c r="B117" s="3" t="inlineStr">
        <is>
          <t>d3848f2f-e87f-5abe-b855-ff303e60d6fb</t>
        </is>
      </c>
      <c r="C117" s="3" t="inlineStr">
        <is>
          <t>NM</t>
        </is>
      </c>
      <c r="D117" s="3" t="inlineStr">
        <is>
          <t>1977 Ferrari SF90 Stradale</t>
        </is>
      </c>
      <c r="E117" s="3" t="inlineStr">
        <is>
          <t>03 Supercar</t>
        </is>
      </c>
      <c r="F117" s="13" t="n">
        <v>230000</v>
      </c>
      <c r="G117" s="14" t="n">
        <v>1.42</v>
      </c>
      <c r="H117" s="14" t="n">
        <v>1.28</v>
      </c>
      <c r="I117" s="14" t="n">
        <v>0.9167</v>
      </c>
      <c r="J117" s="14" t="n">
        <v>0.53</v>
      </c>
      <c r="K117" s="13">
        <f>ROUND(F117/100*G117*H117*I117/J117,2)</f>
        <v/>
      </c>
      <c r="L117" s="13" t="n">
        <v>7230.65</v>
      </c>
      <c r="M117" s="13">
        <f>L117-K117</f>
        <v/>
      </c>
      <c r="N117" s="3" t="inlineStr">
        <is>
          <t>bind</t>
        </is>
      </c>
      <c r="O117" s="3" t="inlineStr">
        <is>
          <t>bound</t>
        </is>
      </c>
    </row>
    <row r="118">
      <c r="A118" s="15" t="inlineStr">
        <is>
          <t>2025-12-12</t>
        </is>
      </c>
      <c r="B118" s="15" t="inlineStr">
        <is>
          <t>ac8a1e8d-4959-5775-a16f-8ec390040795</t>
        </is>
      </c>
      <c r="C118" s="15" t="inlineStr">
        <is>
          <t>MD</t>
        </is>
      </c>
      <c r="D118" s="15" t="inlineStr">
        <is>
          <t>1997 Bentley Continental GT</t>
        </is>
      </c>
      <c r="E118" s="15" t="inlineStr">
        <is>
          <t>01 Luxury Sedan/SUV</t>
        </is>
      </c>
      <c r="F118" s="16" t="n">
        <v>345000</v>
      </c>
      <c r="G118" s="17" t="n">
        <v>0.75</v>
      </c>
      <c r="H118" s="17" t="n">
        <v>0.95</v>
      </c>
      <c r="I118" s="17" t="n">
        <v>0.9167</v>
      </c>
      <c r="J118" s="17" t="n">
        <v>0.53</v>
      </c>
      <c r="K118" s="16">
        <f>ROUND(F118/100*G118*H118*I118/J118,2)</f>
        <v/>
      </c>
      <c r="L118" s="16" t="n">
        <v>4251.63</v>
      </c>
      <c r="M118" s="16">
        <f>L118-K118</f>
        <v/>
      </c>
      <c r="N118" s="15" t="inlineStr">
        <is>
          <t>bind</t>
        </is>
      </c>
      <c r="O118" s="15" t="inlineStr">
        <is>
          <t>bound</t>
        </is>
      </c>
    </row>
    <row r="119">
      <c r="A119" s="3" t="inlineStr">
        <is>
          <t>2025-12-12</t>
        </is>
      </c>
      <c r="B119" s="3" t="inlineStr">
        <is>
          <t>b14412a2-aaa6-5344-b132-0c0537a076d4</t>
        </is>
      </c>
      <c r="C119" s="3" t="inlineStr">
        <is>
          <t>WI</t>
        </is>
      </c>
      <c r="D119" s="3" t="inlineStr">
        <is>
          <t>2010 Aston Martin DB12</t>
        </is>
      </c>
      <c r="E119" s="3" t="inlineStr">
        <is>
          <t>01 Luxury Sedan/SUV</t>
        </is>
      </c>
      <c r="F119" s="13" t="n">
        <v>1290000</v>
      </c>
      <c r="G119" s="14" t="n">
        <v>0.55</v>
      </c>
      <c r="H119" s="14" t="n">
        <v>1.2</v>
      </c>
      <c r="I119" s="14" t="n">
        <v>0.9167</v>
      </c>
      <c r="J119" s="14" t="n">
        <v>0.53</v>
      </c>
      <c r="K119" s="13">
        <f>ROUND(F119/100*G119*H119*I119/J119,2)</f>
        <v/>
      </c>
      <c r="L119" s="13" t="n">
        <v>14726.01</v>
      </c>
      <c r="M119" s="13">
        <f>L119-K119</f>
        <v/>
      </c>
      <c r="N119" s="3" t="inlineStr">
        <is>
          <t>bind</t>
        </is>
      </c>
      <c r="O119" s="3" t="inlineStr">
        <is>
          <t>bound</t>
        </is>
      </c>
    </row>
    <row r="120">
      <c r="A120" s="15" t="inlineStr">
        <is>
          <t>2025-12-25</t>
        </is>
      </c>
      <c r="B120" s="15" t="inlineStr">
        <is>
          <t>54fd8482-b091-5410-aa9b-ba603a0fede8</t>
        </is>
      </c>
      <c r="C120" s="15" t="inlineStr">
        <is>
          <t>OH</t>
        </is>
      </c>
      <c r="D120" s="15" t="inlineStr">
        <is>
          <t>2017 Maserati GranTurismo</t>
        </is>
      </c>
      <c r="E120" s="15" t="inlineStr">
        <is>
          <t>01 Luxury Sedan/SUV</t>
        </is>
      </c>
      <c r="F120" s="16" t="n">
        <v>110000</v>
      </c>
      <c r="G120" s="17" t="n">
        <v>0.92</v>
      </c>
      <c r="H120" s="17" t="n">
        <v>1.39</v>
      </c>
      <c r="I120" s="17" t="n">
        <v>0.9167</v>
      </c>
      <c r="J120" s="17" t="n">
        <v>0.53</v>
      </c>
      <c r="K120" s="16">
        <f>ROUND(F120/100*G120*H120*I120/J120,2)</f>
        <v/>
      </c>
      <c r="L120" s="16" t="n">
        <v>2433.02</v>
      </c>
      <c r="M120" s="16">
        <f>L120-K120</f>
        <v/>
      </c>
      <c r="N120" s="15" t="inlineStr">
        <is>
          <t>refer</t>
        </is>
      </c>
      <c r="O120" s="15" t="inlineStr">
        <is>
          <t>indicative</t>
        </is>
      </c>
    </row>
    <row r="121">
      <c r="A121" s="3" t="inlineStr">
        <is>
          <t>2025-12-22</t>
        </is>
      </c>
      <c r="B121" s="3" t="inlineStr">
        <is>
          <t>e7ff730b-c034-5b43-8a70-889d626ebb9a</t>
        </is>
      </c>
      <c r="C121" s="3" t="inlineStr">
        <is>
          <t>NH</t>
        </is>
      </c>
      <c r="D121" s="3" t="inlineStr">
        <is>
          <t>1962 Lamborghini Huracan EVO</t>
        </is>
      </c>
      <c r="E121" s="3" t="inlineStr">
        <is>
          <t>03 Supercar</t>
        </is>
      </c>
      <c r="F121" s="13" t="n">
        <v>1415000</v>
      </c>
      <c r="G121" s="14" t="n">
        <v>0.8</v>
      </c>
      <c r="H121" s="14" t="n">
        <v>1.04</v>
      </c>
      <c r="I121" s="14" t="n">
        <v>0.9167</v>
      </c>
      <c r="J121" s="14" t="n">
        <v>0.53</v>
      </c>
      <c r="K121" s="13">
        <f>ROUND(F121/100*G121*H121*I121/J121,2)</f>
        <v/>
      </c>
      <c r="L121" s="13" t="n">
        <v>20362.5</v>
      </c>
      <c r="M121" s="13">
        <f>L121-K121</f>
        <v/>
      </c>
      <c r="N121" s="3" t="inlineStr">
        <is>
          <t>bind</t>
        </is>
      </c>
      <c r="O121" s="3" t="inlineStr">
        <is>
          <t>bound</t>
        </is>
      </c>
    </row>
    <row r="122">
      <c r="A122" s="15" t="inlineStr">
        <is>
          <t>2025-12-03</t>
        </is>
      </c>
      <c r="B122" s="15" t="inlineStr">
        <is>
          <t>2197063d-efb2-57d3-bd10-fae6e827a992</t>
        </is>
      </c>
      <c r="C122" s="15" t="inlineStr">
        <is>
          <t>VT</t>
        </is>
      </c>
      <c r="D122" s="15" t="inlineStr">
        <is>
          <t>1975 BMW M8 Competition</t>
        </is>
      </c>
      <c r="E122" s="15" t="inlineStr">
        <is>
          <t>01 Luxury Sedan/SUV</t>
        </is>
      </c>
      <c r="F122" s="16" t="n">
        <v>655000</v>
      </c>
      <c r="G122" s="17" t="n">
        <v>0.65</v>
      </c>
      <c r="H122" s="17" t="n">
        <v>1.22</v>
      </c>
      <c r="I122" s="17" t="n">
        <v>0.9167</v>
      </c>
      <c r="J122" s="17" t="n">
        <v>0.53</v>
      </c>
      <c r="K122" s="16">
        <f>ROUND(F122/100*G122*H122*I122/J122,2)</f>
        <v/>
      </c>
      <c r="L122" s="16" t="n">
        <v>8983.92</v>
      </c>
      <c r="M122" s="16">
        <f>L122-K122</f>
        <v/>
      </c>
      <c r="N122" s="15" t="inlineStr">
        <is>
          <t>refer</t>
        </is>
      </c>
      <c r="O122" s="15" t="inlineStr">
        <is>
          <t>indicative</t>
        </is>
      </c>
    </row>
    <row r="123">
      <c r="A123" s="3" t="inlineStr">
        <is>
          <t>2025-12-25</t>
        </is>
      </c>
      <c r="B123" s="3" t="inlineStr">
        <is>
          <t>ae6d8412-d056-5021-9a06-ec0af05a218d</t>
        </is>
      </c>
      <c r="C123" s="3" t="inlineStr">
        <is>
          <t>OK</t>
        </is>
      </c>
      <c r="D123" s="3" t="inlineStr">
        <is>
          <t>1966 Maserati GranTurismo</t>
        </is>
      </c>
      <c r="E123" s="3" t="inlineStr">
        <is>
          <t>01 Luxury Sedan/SUV</t>
        </is>
      </c>
      <c r="F123" s="13" t="n">
        <v>750000</v>
      </c>
      <c r="G123" s="14" t="n">
        <v>0.65</v>
      </c>
      <c r="H123" s="14" t="n">
        <v>1.26</v>
      </c>
      <c r="I123" s="14" t="n">
        <v>0.9167</v>
      </c>
      <c r="J123" s="14" t="n">
        <v>0.53</v>
      </c>
      <c r="K123" s="13">
        <f>ROUND(F123/100*G123*H123*I123/J123,2)</f>
        <v/>
      </c>
      <c r="L123" s="13" t="n">
        <v>10624.2</v>
      </c>
      <c r="M123" s="13">
        <f>L123-K123</f>
        <v/>
      </c>
      <c r="N123" s="3" t="inlineStr">
        <is>
          <t>bind</t>
        </is>
      </c>
      <c r="O123" s="3" t="inlineStr">
        <is>
          <t>bound</t>
        </is>
      </c>
    </row>
    <row r="124">
      <c r="A124" s="15" t="inlineStr">
        <is>
          <t>2025-12-16</t>
        </is>
      </c>
      <c r="B124" s="15" t="inlineStr">
        <is>
          <t>f4392234-552e-5b45-af3a-9d187d98ad5f</t>
        </is>
      </c>
      <c r="C124" s="15" t="inlineStr">
        <is>
          <t>NH</t>
        </is>
      </c>
      <c r="D124" s="15" t="inlineStr">
        <is>
          <t>1962 Bentley Continental GT</t>
        </is>
      </c>
      <c r="E124" s="15" t="inlineStr">
        <is>
          <t>01 Luxury Sedan/SUV</t>
        </is>
      </c>
      <c r="F124" s="16" t="n">
        <v>455000</v>
      </c>
      <c r="G124" s="17" t="n">
        <v>0.75</v>
      </c>
      <c r="H124" s="17" t="n">
        <v>1.04</v>
      </c>
      <c r="I124" s="17" t="n">
        <v>0.9167</v>
      </c>
      <c r="J124" s="17" t="n">
        <v>0.53</v>
      </c>
      <c r="K124" s="16">
        <f>ROUND(F124/100*G124*H124*I124/J124,2)</f>
        <v/>
      </c>
      <c r="L124" s="16" t="n">
        <v>6138.43</v>
      </c>
      <c r="M124" s="16">
        <f>L124-K124</f>
        <v/>
      </c>
      <c r="N124" s="15" t="inlineStr">
        <is>
          <t>bind</t>
        </is>
      </c>
      <c r="O124" s="15" t="inlineStr">
        <is>
          <t>bound</t>
        </is>
      </c>
    </row>
    <row r="125">
      <c r="A125" s="3" t="inlineStr">
        <is>
          <t>2025-12-19</t>
        </is>
      </c>
      <c r="B125" s="3" t="inlineStr">
        <is>
          <t>3e2c3a36-9c88-57f5-8c91-3626f1c870dd</t>
        </is>
      </c>
      <c r="C125" s="3" t="inlineStr">
        <is>
          <t>FL</t>
        </is>
      </c>
      <c r="D125" s="3" t="inlineStr">
        <is>
          <t>2015 Ferrari SF90 Stradale</t>
        </is>
      </c>
      <c r="E125" s="3" t="inlineStr">
        <is>
          <t>03 Supercar</t>
        </is>
      </c>
      <c r="F125" s="13" t="n">
        <v>1020000</v>
      </c>
      <c r="G125" s="14" t="n">
        <v>0.8</v>
      </c>
      <c r="H125" s="14" t="n">
        <v>1.42</v>
      </c>
      <c r="I125" s="14" t="n">
        <v>0.9167</v>
      </c>
      <c r="J125" s="14" t="n">
        <v>0.53</v>
      </c>
      <c r="K125" s="13">
        <f>ROUND(F125/100*G125*H125*I125/J125,2)</f>
        <v/>
      </c>
      <c r="L125" s="13" t="n">
        <v>20041.48</v>
      </c>
      <c r="M125" s="13">
        <f>L125-K125</f>
        <v/>
      </c>
      <c r="N125" s="3" t="inlineStr">
        <is>
          <t>bind</t>
        </is>
      </c>
      <c r="O125" s="3" t="inlineStr">
        <is>
          <t>bound</t>
        </is>
      </c>
    </row>
    <row r="126">
      <c r="A126" s="15" t="inlineStr">
        <is>
          <t>2025-12-20</t>
        </is>
      </c>
      <c r="B126" s="15" t="inlineStr">
        <is>
          <t>f31fbc80-ca02-553c-b195-5fdb195cd242</t>
        </is>
      </c>
      <c r="C126" s="15" t="inlineStr">
        <is>
          <t>CT</t>
        </is>
      </c>
      <c r="D126" s="15" t="inlineStr">
        <is>
          <t>2019 Aston Martin DB12</t>
        </is>
      </c>
      <c r="E126" s="15" t="inlineStr">
        <is>
          <t>01 Luxury Sedan/SUV</t>
        </is>
      </c>
      <c r="F126" s="16" t="n">
        <v>325000</v>
      </c>
      <c r="G126" s="17" t="n">
        <v>0.75</v>
      </c>
      <c r="H126" s="17" t="n">
        <v>1.12</v>
      </c>
      <c r="I126" s="17" t="n">
        <v>0.9167</v>
      </c>
      <c r="J126" s="17" t="n">
        <v>0.53</v>
      </c>
      <c r="K126" s="16">
        <f>ROUND(F126/100*G126*H126*I126/J126,2)</f>
        <v/>
      </c>
      <c r="L126" s="16" t="n">
        <v>4721.87</v>
      </c>
      <c r="M126" s="16">
        <f>L126-K126</f>
        <v/>
      </c>
      <c r="N126" s="15" t="inlineStr">
        <is>
          <t>bind</t>
        </is>
      </c>
      <c r="O126" s="15" t="inlineStr">
        <is>
          <t>bound</t>
        </is>
      </c>
    </row>
    <row r="127">
      <c r="A127" s="3" t="inlineStr">
        <is>
          <t>2025-12-29</t>
        </is>
      </c>
      <c r="B127" s="3" t="inlineStr">
        <is>
          <t>e897f023-5537-5c71-b7c4-8014d2483474</t>
        </is>
      </c>
      <c r="C127" s="3" t="inlineStr">
        <is>
          <t>AR</t>
        </is>
      </c>
      <c r="D127" s="3" t="inlineStr">
        <is>
          <t>1961 Mercedes-Benz AMG GT</t>
        </is>
      </c>
      <c r="E127" s="3" t="inlineStr">
        <is>
          <t>01 Luxury Sedan/SUV</t>
        </is>
      </c>
      <c r="F127" s="13" t="n">
        <v>905000</v>
      </c>
      <c r="G127" s="14" t="n">
        <v>0.65</v>
      </c>
      <c r="H127" s="14" t="n">
        <v>1.38</v>
      </c>
      <c r="I127" s="14" t="n">
        <v>0.9167</v>
      </c>
      <c r="J127" s="14" t="n">
        <v>0.53</v>
      </c>
      <c r="K127" s="13">
        <f>ROUND(F127/100*G127*H127*I127/J127,2)</f>
        <v/>
      </c>
      <c r="L127" s="13" t="n">
        <v>14040.82</v>
      </c>
      <c r="M127" s="13">
        <f>L127-K127</f>
        <v/>
      </c>
      <c r="N127" s="3" t="inlineStr">
        <is>
          <t>bind</t>
        </is>
      </c>
      <c r="O127" s="3" t="inlineStr">
        <is>
          <t>bound</t>
        </is>
      </c>
    </row>
    <row r="128">
      <c r="A128" s="15" t="inlineStr">
        <is>
          <t>2025-12-13</t>
        </is>
      </c>
      <c r="B128" s="15" t="inlineStr">
        <is>
          <t>1dae565b-1823-5661-bfe8-7595f03fc223</t>
        </is>
      </c>
      <c r="C128" s="15" t="inlineStr">
        <is>
          <t>LA</t>
        </is>
      </c>
      <c r="D128" s="15" t="inlineStr">
        <is>
          <t>1956 McLaren 750S</t>
        </is>
      </c>
      <c r="E128" s="15" t="inlineStr">
        <is>
          <t>03 Supercar</t>
        </is>
      </c>
      <c r="F128" s="16" t="n">
        <v>1950000</v>
      </c>
      <c r="G128" s="17" t="n">
        <v>0.8</v>
      </c>
      <c r="H128" s="17" t="n">
        <v>1.21</v>
      </c>
      <c r="I128" s="17" t="n">
        <v>0.9167</v>
      </c>
      <c r="J128" s="17" t="n">
        <v>0.53</v>
      </c>
      <c r="K128" s="16">
        <f>ROUND(F128/100*G128*H128*I128/J128,2)</f>
        <v/>
      </c>
      <c r="L128" s="16" t="n">
        <v>32648.35</v>
      </c>
      <c r="M128" s="16">
        <f>L128-K128</f>
        <v/>
      </c>
      <c r="N128" s="15" t="inlineStr">
        <is>
          <t>bind</t>
        </is>
      </c>
      <c r="O128" s="15" t="inlineStr">
        <is>
          <t>bound</t>
        </is>
      </c>
    </row>
    <row r="129">
      <c r="A129" s="3" t="inlineStr">
        <is>
          <t>2025-12-02</t>
        </is>
      </c>
      <c r="B129" s="3" t="inlineStr">
        <is>
          <t>f3c3c6bf-7c28-5b77-ab96-64d1e1465a21</t>
        </is>
      </c>
      <c r="C129" s="3" t="inlineStr">
        <is>
          <t>NY</t>
        </is>
      </c>
      <c r="D129" s="3" t="inlineStr">
        <is>
          <t>1972 McLaren 750S</t>
        </is>
      </c>
      <c r="E129" s="3" t="inlineStr">
        <is>
          <t>03 Supercar</t>
        </is>
      </c>
      <c r="F129" s="13" t="n">
        <v>835000</v>
      </c>
      <c r="G129" s="14" t="n">
        <v>0.95</v>
      </c>
      <c r="H129" s="14" t="n">
        <v>1.28</v>
      </c>
      <c r="I129" s="14" t="n">
        <v>0.9167</v>
      </c>
      <c r="J129" s="14" t="n">
        <v>0.53</v>
      </c>
      <c r="K129" s="13">
        <f>ROUND(F129/100*G129*H129*I129/J129,2)</f>
        <v/>
      </c>
      <c r="L129" s="13" t="n">
        <v>17561.9</v>
      </c>
      <c r="M129" s="13">
        <f>L129-K129</f>
        <v/>
      </c>
      <c r="N129" s="3" t="inlineStr">
        <is>
          <t>bind</t>
        </is>
      </c>
      <c r="O129" s="3" t="inlineStr">
        <is>
          <t>bound</t>
        </is>
      </c>
    </row>
    <row r="130">
      <c r="A130" s="15" t="inlineStr">
        <is>
          <t>2025-12-08</t>
        </is>
      </c>
      <c r="B130" s="15" t="inlineStr">
        <is>
          <t>20c0b0a1-8556-59fc-be0d-ce0f95b5b65b</t>
        </is>
      </c>
      <c r="C130" s="15" t="inlineStr">
        <is>
          <t>IA</t>
        </is>
      </c>
      <c r="D130" s="15" t="inlineStr">
        <is>
          <t>1963 Jaguar E-Type Series 1</t>
        </is>
      </c>
      <c r="E130" s="15" t="inlineStr">
        <is>
          <t>07 Post-War Classic (1946-1972)</t>
        </is>
      </c>
      <c r="F130" s="16" t="n">
        <v>820000</v>
      </c>
      <c r="G130" s="17" t="n">
        <v>0.43</v>
      </c>
      <c r="H130" s="17" t="n">
        <v>1.1</v>
      </c>
      <c r="I130" s="17" t="n">
        <v>0.9167</v>
      </c>
      <c r="J130" s="17" t="n">
        <v>0.53</v>
      </c>
      <c r="K130" s="16">
        <f>ROUND(F130/100*G130*H130*I130/J130,2)</f>
        <v/>
      </c>
      <c r="L130" s="16" t="n">
        <v>6708.51</v>
      </c>
      <c r="M130" s="16">
        <f>L130-K130</f>
        <v/>
      </c>
      <c r="N130" s="15" t="inlineStr">
        <is>
          <t>bind</t>
        </is>
      </c>
      <c r="O130" s="15" t="inlineStr">
        <is>
          <t>bound</t>
        </is>
      </c>
    </row>
    <row r="131">
      <c r="A131" s="3" t="inlineStr">
        <is>
          <t>2025-12-03</t>
        </is>
      </c>
      <c r="B131" s="3" t="inlineStr">
        <is>
          <t>0248c074-e4b2-51fc-8af3-23058d3ce968</t>
        </is>
      </c>
      <c r="C131" s="3" t="inlineStr">
        <is>
          <t>ME</t>
        </is>
      </c>
      <c r="D131" s="3" t="inlineStr">
        <is>
          <t>1973 Porsche 911 Turbo S</t>
        </is>
      </c>
      <c r="E131" s="3" t="inlineStr">
        <is>
          <t>01 Luxury Sedan/SUV</t>
        </is>
      </c>
      <c r="F131" s="13" t="n">
        <v>495000</v>
      </c>
      <c r="G131" s="14" t="n">
        <v>0.75</v>
      </c>
      <c r="H131" s="14" t="n">
        <v>1.08</v>
      </c>
      <c r="I131" s="14" t="n">
        <v>0.9167</v>
      </c>
      <c r="J131" s="14" t="n">
        <v>0.53</v>
      </c>
      <c r="K131" s="13">
        <f>ROUND(F131/100*G131*H131*I131/J131,2)</f>
        <v/>
      </c>
      <c r="L131" s="13" t="n">
        <v>6934.92</v>
      </c>
      <c r="M131" s="13">
        <f>L131-K131</f>
        <v/>
      </c>
      <c r="N131" s="3" t="inlineStr">
        <is>
          <t>bind</t>
        </is>
      </c>
      <c r="O131" s="3" t="inlineStr">
        <is>
          <t>bound</t>
        </is>
      </c>
    </row>
    <row r="132">
      <c r="A132" s="15" t="inlineStr">
        <is>
          <t>2025-12-14</t>
        </is>
      </c>
      <c r="B132" s="15" t="inlineStr">
        <is>
          <t>209a6865-9071-5bc9-824a-f5fe6ca35420</t>
        </is>
      </c>
      <c r="C132" s="15" t="inlineStr">
        <is>
          <t>CO</t>
        </is>
      </c>
      <c r="D132" s="15" t="inlineStr">
        <is>
          <t>2006 Mercedes-Benz 280SL Pagoda</t>
        </is>
      </c>
      <c r="E132" s="15" t="inlineStr">
        <is>
          <t>07 Post-War Classic (1946-1972)</t>
        </is>
      </c>
      <c r="F132" s="16" t="n">
        <v>535000</v>
      </c>
      <c r="G132" s="17" t="n">
        <v>0.43</v>
      </c>
      <c r="H132" s="17" t="n">
        <v>1.1</v>
      </c>
      <c r="I132" s="17" t="n">
        <v>0.9167</v>
      </c>
      <c r="J132" s="17" t="n">
        <v>0.53</v>
      </c>
      <c r="K132" s="16">
        <f>ROUND(F132/100*G132*H132*I132/J132,2)</f>
        <v/>
      </c>
      <c r="L132" s="16" t="n">
        <v>4376.89</v>
      </c>
      <c r="M132" s="16">
        <f>L132-K132</f>
        <v/>
      </c>
      <c r="N132" s="15" t="inlineStr">
        <is>
          <t>bind</t>
        </is>
      </c>
      <c r="O132" s="15" t="inlineStr">
        <is>
          <t>bound</t>
        </is>
      </c>
    </row>
    <row r="133">
      <c r="A133" s="3" t="inlineStr">
        <is>
          <t>2025-12-12</t>
        </is>
      </c>
      <c r="B133" s="3" t="inlineStr">
        <is>
          <t>254f6074-7787-57ef-83bd-9a5677ac89c2</t>
        </is>
      </c>
      <c r="C133" s="3" t="inlineStr">
        <is>
          <t>IL</t>
        </is>
      </c>
      <c r="D133" s="3" t="inlineStr">
        <is>
          <t>2000 Aston Martin DB5</t>
        </is>
      </c>
      <c r="E133" s="3" t="inlineStr">
        <is>
          <t>07 Post-War Classic (1946-1972)</t>
        </is>
      </c>
      <c r="F133" s="13" t="n">
        <v>475000</v>
      </c>
      <c r="G133" s="14" t="n">
        <v>0.48</v>
      </c>
      <c r="H133" s="14" t="n">
        <v>1.36</v>
      </c>
      <c r="I133" s="14" t="n">
        <v>0.9167</v>
      </c>
      <c r="J133" s="14" t="n">
        <v>0.53</v>
      </c>
      <c r="K133" s="13">
        <f>ROUND(F133/100*G133*H133*I133/J133,2)</f>
        <v/>
      </c>
      <c r="L133" s="13" t="n">
        <v>5363.22</v>
      </c>
      <c r="M133" s="13">
        <f>L133-K133</f>
        <v/>
      </c>
      <c r="N133" s="3" t="inlineStr">
        <is>
          <t>decline</t>
        </is>
      </c>
      <c r="O133" s="3" t="inlineStr">
        <is>
          <t>indicative</t>
        </is>
      </c>
    </row>
    <row r="134">
      <c r="A134" s="15" t="inlineStr">
        <is>
          <t>2025-12-01</t>
        </is>
      </c>
      <c r="B134" s="15" t="inlineStr">
        <is>
          <t>76134535-74fa-5186-97d3-6932ff5d0705</t>
        </is>
      </c>
      <c r="C134" s="15" t="inlineStr">
        <is>
          <t>DE</t>
        </is>
      </c>
      <c r="D134" s="15" t="inlineStr">
        <is>
          <t>1965 Aston Martin DB12</t>
        </is>
      </c>
      <c r="E134" s="15" t="inlineStr">
        <is>
          <t>01 Luxury Sedan/SUV</t>
        </is>
      </c>
      <c r="F134" s="16" t="n">
        <v>410000</v>
      </c>
      <c r="G134" s="17" t="n">
        <v>0.75</v>
      </c>
      <c r="H134" s="17" t="n">
        <v>1.25</v>
      </c>
      <c r="I134" s="17" t="n">
        <v>0.9167</v>
      </c>
      <c r="J134" s="17" t="n">
        <v>0.53</v>
      </c>
      <c r="K134" s="16">
        <f>ROUND(F134/100*G134*H134*I134/J134,2)</f>
        <v/>
      </c>
      <c r="L134" s="16" t="n">
        <v>6648.24</v>
      </c>
      <c r="M134" s="16">
        <f>L134-K134</f>
        <v/>
      </c>
      <c r="N134" s="15" t="inlineStr">
        <is>
          <t>bind</t>
        </is>
      </c>
      <c r="O134" s="15" t="inlineStr">
        <is>
          <t>bound</t>
        </is>
      </c>
    </row>
    <row r="135">
      <c r="A135" s="3" t="inlineStr">
        <is>
          <t>2025-12-26</t>
        </is>
      </c>
      <c r="B135" s="3" t="inlineStr">
        <is>
          <t>656f8b7d-79d5-5085-8837-741d32934cdd</t>
        </is>
      </c>
      <c r="C135" s="3" t="inlineStr">
        <is>
          <t>OH</t>
        </is>
      </c>
      <c r="D135" s="3" t="inlineStr">
        <is>
          <t>1988 Ferrari SF90 Stradale</t>
        </is>
      </c>
      <c r="E135" s="3" t="inlineStr">
        <is>
          <t>03 Supercar</t>
        </is>
      </c>
      <c r="F135" s="13" t="n">
        <v>475000</v>
      </c>
      <c r="G135" s="14" t="n">
        <v>1.15</v>
      </c>
      <c r="H135" s="14" t="n">
        <v>1.39</v>
      </c>
      <c r="I135" s="14" t="n">
        <v>0.9167</v>
      </c>
      <c r="J135" s="14" t="n">
        <v>0.53</v>
      </c>
      <c r="K135" s="13">
        <f>ROUND(F135/100*G135*H135*I135/J135,2)</f>
        <v/>
      </c>
      <c r="L135" s="13" t="n">
        <v>13132.81</v>
      </c>
      <c r="M135" s="13">
        <f>L135-K135</f>
        <v/>
      </c>
      <c r="N135" s="3" t="inlineStr">
        <is>
          <t>bind</t>
        </is>
      </c>
      <c r="O135" s="3" t="inlineStr">
        <is>
          <t>bound</t>
        </is>
      </c>
    </row>
    <row r="136">
      <c r="A136" s="15" t="inlineStr">
        <is>
          <t>2025-12-21</t>
        </is>
      </c>
      <c r="B136" s="15" t="inlineStr">
        <is>
          <t>a6d47fbc-d038-53e1-8064-4e764a8bb892</t>
        </is>
      </c>
      <c r="C136" s="15" t="inlineStr">
        <is>
          <t>WA</t>
        </is>
      </c>
      <c r="D136" s="15" t="inlineStr">
        <is>
          <t>2017 BMW M8 Competition</t>
        </is>
      </c>
      <c r="E136" s="15" t="inlineStr">
        <is>
          <t>01 Luxury Sedan/SUV</t>
        </is>
      </c>
      <c r="F136" s="16" t="n">
        <v>310000</v>
      </c>
      <c r="G136" s="17" t="n">
        <v>0.75</v>
      </c>
      <c r="H136" s="17" t="n">
        <v>0.96</v>
      </c>
      <c r="I136" s="17" t="n">
        <v>0.9167</v>
      </c>
      <c r="J136" s="17" t="n">
        <v>0.53</v>
      </c>
      <c r="K136" s="16">
        <f>ROUND(F136/100*G136*H136*I136/J136,2)</f>
        <v/>
      </c>
      <c r="L136" s="16" t="n">
        <v>3860.52</v>
      </c>
      <c r="M136" s="16">
        <f>L136-K136</f>
        <v/>
      </c>
      <c r="N136" s="15" t="inlineStr">
        <is>
          <t>bind</t>
        </is>
      </c>
      <c r="O136" s="15" t="inlineStr">
        <is>
          <t>bound</t>
        </is>
      </c>
    </row>
    <row r="137">
      <c r="A137" s="3" t="inlineStr">
        <is>
          <t>2025-12-09</t>
        </is>
      </c>
      <c r="B137" s="3" t="inlineStr">
        <is>
          <t>53a0037f-690e-5de1-bacf-19f2906440f1</t>
        </is>
      </c>
      <c r="C137" s="3" t="inlineStr">
        <is>
          <t>DE</t>
        </is>
      </c>
      <c r="D137" s="3" t="inlineStr">
        <is>
          <t>2017 BMW M8 Competition</t>
        </is>
      </c>
      <c r="E137" s="3" t="inlineStr">
        <is>
          <t>01 Luxury Sedan/SUV</t>
        </is>
      </c>
      <c r="F137" s="13" t="n">
        <v>425000</v>
      </c>
      <c r="G137" s="14" t="n">
        <v>0.75</v>
      </c>
      <c r="H137" s="14" t="n">
        <v>1.25</v>
      </c>
      <c r="I137" s="14" t="n">
        <v>0.9167</v>
      </c>
      <c r="J137" s="14" t="n">
        <v>0.53</v>
      </c>
      <c r="K137" s="13">
        <f>ROUND(F137/100*G137*H137*I137/J137,2)</f>
        <v/>
      </c>
      <c r="L137" s="13" t="n">
        <v>6891.47</v>
      </c>
      <c r="M137" s="13">
        <f>L137-K137</f>
        <v/>
      </c>
      <c r="N137" s="3" t="inlineStr">
        <is>
          <t>bind</t>
        </is>
      </c>
      <c r="O137" s="3" t="inlineStr">
        <is>
          <t>bound</t>
        </is>
      </c>
    </row>
    <row r="138">
      <c r="A138" s="15" t="inlineStr">
        <is>
          <t>2025-12-21</t>
        </is>
      </c>
      <c r="B138" s="15" t="inlineStr">
        <is>
          <t>e497a2fa-9e04-5501-b798-8a2c9c0f1b1a</t>
        </is>
      </c>
      <c r="C138" s="15" t="inlineStr">
        <is>
          <t>MA</t>
        </is>
      </c>
      <c r="D138" s="15" t="inlineStr">
        <is>
          <t>1989 Ferrari 296 GTB</t>
        </is>
      </c>
      <c r="E138" s="15" t="inlineStr">
        <is>
          <t>03 Supercar</t>
        </is>
      </c>
      <c r="F138" s="16" t="n">
        <v>1105000</v>
      </c>
      <c r="G138" s="17" t="n">
        <v>0.8</v>
      </c>
      <c r="H138" s="17" t="n">
        <v>1.25</v>
      </c>
      <c r="I138" s="17" t="n">
        <v>0.9167</v>
      </c>
      <c r="J138" s="17" t="n">
        <v>0.53</v>
      </c>
      <c r="K138" s="16">
        <f>ROUND(F138/100*G138*H138*I138/J138,2)</f>
        <v/>
      </c>
      <c r="L138" s="16" t="n">
        <v>19112.33</v>
      </c>
      <c r="M138" s="16">
        <f>L138-K138</f>
        <v/>
      </c>
      <c r="N138" s="15" t="inlineStr">
        <is>
          <t>bind</t>
        </is>
      </c>
      <c r="O138" s="15" t="inlineStr">
        <is>
          <t>bound</t>
        </is>
      </c>
    </row>
    <row r="139">
      <c r="A139" s="3" t="inlineStr">
        <is>
          <t>2025-12-27</t>
        </is>
      </c>
      <c r="B139" s="3" t="inlineStr">
        <is>
          <t>0f0a5804-f3c8-5611-be7b-9ab886372af8</t>
        </is>
      </c>
      <c r="C139" s="3" t="inlineStr">
        <is>
          <t>OH</t>
        </is>
      </c>
      <c r="D139" s="3" t="inlineStr">
        <is>
          <t>2021 Ferrari 296 GTB</t>
        </is>
      </c>
      <c r="E139" s="3" t="inlineStr">
        <is>
          <t>03 Supercar</t>
        </is>
      </c>
      <c r="F139" s="13" t="n">
        <v>280000</v>
      </c>
      <c r="G139" s="14" t="n">
        <v>1.15</v>
      </c>
      <c r="H139" s="14" t="n">
        <v>1.39</v>
      </c>
      <c r="I139" s="14" t="n">
        <v>0.9167</v>
      </c>
      <c r="J139" s="14" t="n">
        <v>0.53</v>
      </c>
      <c r="K139" s="13">
        <f>ROUND(F139/100*G139*H139*I139/J139,2)</f>
        <v/>
      </c>
      <c r="L139" s="13" t="n">
        <v>7741.45</v>
      </c>
      <c r="M139" s="13">
        <f>L139-K139</f>
        <v/>
      </c>
      <c r="N139" s="3" t="inlineStr">
        <is>
          <t>refer</t>
        </is>
      </c>
      <c r="O139" s="3" t="inlineStr">
        <is>
          <t>indicative</t>
        </is>
      </c>
    </row>
    <row r="140">
      <c r="A140" s="15" t="inlineStr">
        <is>
          <t>2025-12-29</t>
        </is>
      </c>
      <c r="B140" s="15" t="inlineStr">
        <is>
          <t>c6447a27-668a-5770-b9bd-2a5fb73bb3dc</t>
        </is>
      </c>
      <c r="C140" s="15" t="inlineStr">
        <is>
          <t>TX</t>
        </is>
      </c>
      <c r="D140" s="15" t="inlineStr">
        <is>
          <t>1990 Porsche 911 Turbo S</t>
        </is>
      </c>
      <c r="E140" s="15" t="inlineStr">
        <is>
          <t>01 Luxury Sedan/SUV</t>
        </is>
      </c>
      <c r="F140" s="16" t="n">
        <v>1950000</v>
      </c>
      <c r="G140" s="17" t="n">
        <v>0.55</v>
      </c>
      <c r="H140" s="17" t="n">
        <v>1.15</v>
      </c>
      <c r="I140" s="17" t="n">
        <v>0.9167</v>
      </c>
      <c r="J140" s="17" t="n">
        <v>0.53</v>
      </c>
      <c r="K140" s="16">
        <f>ROUND(F140/100*G140*H140*I140/J140,2)</f>
        <v/>
      </c>
      <c r="L140" s="16" t="n">
        <v>21332.74</v>
      </c>
      <c r="M140" s="16">
        <f>L140-K140</f>
        <v/>
      </c>
      <c r="N140" s="15" t="inlineStr">
        <is>
          <t>decline</t>
        </is>
      </c>
      <c r="O140" s="15" t="inlineStr">
        <is>
          <t>indicative</t>
        </is>
      </c>
    </row>
    <row r="141">
      <c r="A141" s="3" t="inlineStr">
        <is>
          <t>2025-12-22</t>
        </is>
      </c>
      <c r="B141" s="3" t="inlineStr">
        <is>
          <t>8e36fdba-1a17-585d-83d9-f72ef1e780cc</t>
        </is>
      </c>
      <c r="C141" s="3" t="inlineStr">
        <is>
          <t>SC</t>
        </is>
      </c>
      <c r="D141" s="3" t="inlineStr">
        <is>
          <t>1994 Ferrari SF90 Stradale</t>
        </is>
      </c>
      <c r="E141" s="3" t="inlineStr">
        <is>
          <t>03 Supercar</t>
        </is>
      </c>
      <c r="F141" s="13" t="n">
        <v>1200000</v>
      </c>
      <c r="G141" s="14" t="n">
        <v>0.8</v>
      </c>
      <c r="H141" s="14" t="n">
        <v>1.24</v>
      </c>
      <c r="I141" s="14" t="n">
        <v>0.9167</v>
      </c>
      <c r="J141" s="14" t="n">
        <v>0.53</v>
      </c>
      <c r="K141" s="13">
        <f>ROUND(F141/100*G141*H141*I141/J141,2)</f>
        <v/>
      </c>
      <c r="L141" s="13" t="n">
        <v>20589.43</v>
      </c>
      <c r="M141" s="13">
        <f>L141-K141</f>
        <v/>
      </c>
      <c r="N141" s="3" t="inlineStr">
        <is>
          <t>bind</t>
        </is>
      </c>
      <c r="O141" s="3" t="inlineStr">
        <is>
          <t>bound</t>
        </is>
      </c>
    </row>
    <row r="142">
      <c r="A142" s="15" t="inlineStr">
        <is>
          <t>2025-12-19</t>
        </is>
      </c>
      <c r="B142" s="15" t="inlineStr">
        <is>
          <t>7040b01b-1b7f-589c-aa6e-ffd46796320b</t>
        </is>
      </c>
      <c r="C142" s="15" t="inlineStr">
        <is>
          <t>AZ</t>
        </is>
      </c>
      <c r="D142" s="15" t="inlineStr">
        <is>
          <t>1984 Alfa Romeo 8C 2900</t>
        </is>
      </c>
      <c r="E142" s="15" t="inlineStr">
        <is>
          <t>06 Vintage Pre-War (pre-1946)</t>
        </is>
      </c>
      <c r="F142" s="16" t="n">
        <v>1950000</v>
      </c>
      <c r="G142" s="17" t="n">
        <v>0.34</v>
      </c>
      <c r="H142" s="17" t="n">
        <v>1.01</v>
      </c>
      <c r="I142" s="17" t="n">
        <v>0.9167</v>
      </c>
      <c r="J142" s="17" t="n">
        <v>0.53</v>
      </c>
      <c r="K142" s="16">
        <f>ROUND(F142/100*G142*H142*I142/J142,2)</f>
        <v/>
      </c>
      <c r="L142" s="16" t="n">
        <v>11582.07</v>
      </c>
      <c r="M142" s="16">
        <f>L142-K142</f>
        <v/>
      </c>
      <c r="N142" s="15" t="inlineStr">
        <is>
          <t>bind</t>
        </is>
      </c>
      <c r="O142" s="15" t="inlineStr">
        <is>
          <t>bound</t>
        </is>
      </c>
    </row>
    <row r="143">
      <c r="A143" s="3" t="inlineStr">
        <is>
          <t>2025-12-24</t>
        </is>
      </c>
      <c r="B143" s="3" t="inlineStr">
        <is>
          <t>5ba34b0a-7c1b-589a-89a1-a19bc907f601</t>
        </is>
      </c>
      <c r="C143" s="3" t="inlineStr">
        <is>
          <t>MD</t>
        </is>
      </c>
      <c r="D143" s="3" t="inlineStr">
        <is>
          <t>1982 BMW M8 Competition</t>
        </is>
      </c>
      <c r="E143" s="3" t="inlineStr">
        <is>
          <t>01 Luxury Sedan/SUV</t>
        </is>
      </c>
      <c r="F143" s="13" t="n">
        <v>300000</v>
      </c>
      <c r="G143" s="14" t="n">
        <v>0.75</v>
      </c>
      <c r="H143" s="14" t="n">
        <v>0.95</v>
      </c>
      <c r="I143" s="14" t="n">
        <v>0.9167</v>
      </c>
      <c r="J143" s="14" t="n">
        <v>0.53</v>
      </c>
      <c r="K143" s="13">
        <f>ROUND(F143/100*G143*H143*I143/J143,2)</f>
        <v/>
      </c>
      <c r="L143" s="13" t="n">
        <v>3697.07</v>
      </c>
      <c r="M143" s="13">
        <f>L143-K143</f>
        <v/>
      </c>
      <c r="N143" s="3" t="inlineStr">
        <is>
          <t>decline</t>
        </is>
      </c>
      <c r="O143" s="3" t="inlineStr">
        <is>
          <t>indicative</t>
        </is>
      </c>
    </row>
    <row r="144">
      <c r="A144" s="15" t="inlineStr">
        <is>
          <t>2025-12-22</t>
        </is>
      </c>
      <c r="B144" s="15" t="inlineStr">
        <is>
          <t>44515129-2f3d-562d-b895-24b9b80861c9</t>
        </is>
      </c>
      <c r="C144" s="15" t="inlineStr">
        <is>
          <t>FL</t>
        </is>
      </c>
      <c r="D144" s="15" t="inlineStr">
        <is>
          <t>1988 Bentley Continental GT</t>
        </is>
      </c>
      <c r="E144" s="15" t="inlineStr">
        <is>
          <t>01 Luxury Sedan/SUV</t>
        </is>
      </c>
      <c r="F144" s="16" t="n">
        <v>1215000</v>
      </c>
      <c r="G144" s="17" t="n">
        <v>0.55</v>
      </c>
      <c r="H144" s="17" t="n">
        <v>1.42</v>
      </c>
      <c r="I144" s="17" t="n">
        <v>0.9167</v>
      </c>
      <c r="J144" s="17" t="n">
        <v>0.53</v>
      </c>
      <c r="K144" s="16">
        <f>ROUND(F144/100*G144*H144*I144/J144,2)</f>
        <v/>
      </c>
      <c r="L144" s="16" t="n">
        <v>16412.65</v>
      </c>
      <c r="M144" s="16">
        <f>L144-K144</f>
        <v/>
      </c>
      <c r="N144" s="15" t="inlineStr">
        <is>
          <t>bind</t>
        </is>
      </c>
      <c r="O144" s="15" t="inlineStr">
        <is>
          <t>bound</t>
        </is>
      </c>
    </row>
    <row r="145">
      <c r="A145" s="3" t="inlineStr">
        <is>
          <t>2025-12-18</t>
        </is>
      </c>
      <c r="B145" s="3" t="inlineStr">
        <is>
          <t>749840ad-0e04-5637-99c8-837fa1eee5c7</t>
        </is>
      </c>
      <c r="C145" s="3" t="inlineStr">
        <is>
          <t>CA</t>
        </is>
      </c>
      <c r="D145" s="3" t="inlineStr">
        <is>
          <t>2016 Lamborghini Huracan EVO</t>
        </is>
      </c>
      <c r="E145" s="3" t="inlineStr">
        <is>
          <t>03 Supercar</t>
        </is>
      </c>
      <c r="F145" s="13" t="n">
        <v>520000</v>
      </c>
      <c r="G145" s="14" t="n">
        <v>0.95</v>
      </c>
      <c r="H145" s="14" t="n">
        <v>1.35</v>
      </c>
      <c r="I145" s="14" t="n">
        <v>0.9167</v>
      </c>
      <c r="J145" s="14" t="n">
        <v>0.53</v>
      </c>
      <c r="K145" s="13">
        <f>ROUND(F145/100*G145*H145*I145/J145,2)</f>
        <v/>
      </c>
      <c r="L145" s="13" t="n">
        <v>11534.85</v>
      </c>
      <c r="M145" s="13">
        <f>L145-K145</f>
        <v/>
      </c>
      <c r="N145" s="3" t="inlineStr">
        <is>
          <t>bind</t>
        </is>
      </c>
      <c r="O145" s="3" t="inlineStr">
        <is>
          <t>bound</t>
        </is>
      </c>
    </row>
    <row r="146">
      <c r="A146" s="15" t="inlineStr">
        <is>
          <t>2025-12-16</t>
        </is>
      </c>
      <c r="B146" s="15" t="inlineStr">
        <is>
          <t>b69fe603-4e91-5ad0-b74a-8f5af48d4b63</t>
        </is>
      </c>
      <c r="C146" s="15" t="inlineStr">
        <is>
          <t>OK</t>
        </is>
      </c>
      <c r="D146" s="15" t="inlineStr">
        <is>
          <t>1989 Mercedes-Benz AMG GT</t>
        </is>
      </c>
      <c r="E146" s="15" t="inlineStr">
        <is>
          <t>01 Luxury Sedan/SUV</t>
        </is>
      </c>
      <c r="F146" s="16" t="n">
        <v>950000</v>
      </c>
      <c r="G146" s="17" t="n">
        <v>0.65</v>
      </c>
      <c r="H146" s="17" t="n">
        <v>1.26</v>
      </c>
      <c r="I146" s="17" t="n">
        <v>0.9167</v>
      </c>
      <c r="J146" s="17" t="n">
        <v>0.53</v>
      </c>
      <c r="K146" s="16">
        <f>ROUND(F146/100*G146*H146*I146/J146,2)</f>
        <v/>
      </c>
      <c r="L146" s="16" t="n">
        <v>13457.33</v>
      </c>
      <c r="M146" s="16">
        <f>L146-K146</f>
        <v/>
      </c>
      <c r="N146" s="15" t="inlineStr">
        <is>
          <t>bind</t>
        </is>
      </c>
      <c r="O146" s="15" t="inlineStr">
        <is>
          <t>bound</t>
        </is>
      </c>
    </row>
    <row r="147">
      <c r="A147" s="3" t="inlineStr">
        <is>
          <t>2025-12-02</t>
        </is>
      </c>
      <c r="B147" s="3" t="inlineStr">
        <is>
          <t>1be6917b-8261-51c0-9a14-aa0830491f5f</t>
        </is>
      </c>
      <c r="C147" s="3" t="inlineStr">
        <is>
          <t>WI</t>
        </is>
      </c>
      <c r="D147" s="3" t="inlineStr">
        <is>
          <t>1971 BMW M8 Competition</t>
        </is>
      </c>
      <c r="E147" s="3" t="inlineStr">
        <is>
          <t>01 Luxury Sedan/SUV</t>
        </is>
      </c>
      <c r="F147" s="13" t="n">
        <v>850000</v>
      </c>
      <c r="G147" s="14" t="n">
        <v>0.65</v>
      </c>
      <c r="H147" s="14" t="n">
        <v>1.2</v>
      </c>
      <c r="I147" s="14" t="n">
        <v>0.9167</v>
      </c>
      <c r="J147" s="14" t="n">
        <v>0.53</v>
      </c>
      <c r="K147" s="13">
        <f>ROUND(F147/100*G147*H147*I147/J147,2)</f>
        <v/>
      </c>
      <c r="L147" s="13" t="n">
        <v>11467.39</v>
      </c>
      <c r="M147" s="13">
        <f>L147-K147</f>
        <v/>
      </c>
      <c r="N147" s="3" t="inlineStr">
        <is>
          <t>refer</t>
        </is>
      </c>
      <c r="O147" s="3" t="inlineStr">
        <is>
          <t>indicative</t>
        </is>
      </c>
    </row>
    <row r="148">
      <c r="A148" s="15" t="inlineStr">
        <is>
          <t>2025-12-25</t>
        </is>
      </c>
      <c r="B148" s="15" t="inlineStr">
        <is>
          <t>5e7e5b12-2deb-5d31-ad1d-c82796a3b93f</t>
        </is>
      </c>
      <c r="C148" s="15" t="inlineStr">
        <is>
          <t>ME</t>
        </is>
      </c>
      <c r="D148" s="15" t="inlineStr">
        <is>
          <t>1976 Porsche 911 Turbo S</t>
        </is>
      </c>
      <c r="E148" s="15" t="inlineStr">
        <is>
          <t>01 Luxury Sedan/SUV</t>
        </is>
      </c>
      <c r="F148" s="16" t="n">
        <v>190000</v>
      </c>
      <c r="G148" s="17" t="n">
        <v>0.92</v>
      </c>
      <c r="H148" s="17" t="n">
        <v>1.08</v>
      </c>
      <c r="I148" s="17" t="n">
        <v>0.9167</v>
      </c>
      <c r="J148" s="17" t="n">
        <v>0.53</v>
      </c>
      <c r="K148" s="16">
        <f>ROUND(F148/100*G148*H148*I148/J148,2)</f>
        <v/>
      </c>
      <c r="L148" s="16" t="n">
        <v>3265.25</v>
      </c>
      <c r="M148" s="16">
        <f>L148-K148</f>
        <v/>
      </c>
      <c r="N148" s="15" t="inlineStr">
        <is>
          <t>bind</t>
        </is>
      </c>
      <c r="O148" s="15" t="inlineStr">
        <is>
          <t>bound</t>
        </is>
      </c>
    </row>
    <row r="149">
      <c r="A149" s="3" t="inlineStr">
        <is>
          <t>2025-12-02</t>
        </is>
      </c>
      <c r="B149" s="3" t="inlineStr">
        <is>
          <t>b59d975b-e67b-5c8a-bafe-000001ae3aec</t>
        </is>
      </c>
      <c r="C149" s="3" t="inlineStr">
        <is>
          <t>WV</t>
        </is>
      </c>
      <c r="D149" s="3" t="inlineStr">
        <is>
          <t>1977 Ferrari 275 GTB/4</t>
        </is>
      </c>
      <c r="E149" s="3" t="inlineStr">
        <is>
          <t>07 Post-War Classic (1946-1972)</t>
        </is>
      </c>
      <c r="F149" s="13" t="n">
        <v>415000</v>
      </c>
      <c r="G149" s="14" t="n">
        <v>0.48</v>
      </c>
      <c r="H149" s="14" t="n">
        <v>1.33</v>
      </c>
      <c r="I149" s="14" t="n">
        <v>0.9167</v>
      </c>
      <c r="J149" s="14" t="n">
        <v>0.53</v>
      </c>
      <c r="K149" s="13">
        <f>ROUND(F149/100*G149*H149*I149/J149,2)</f>
        <v/>
      </c>
      <c r="L149" s="13" t="n">
        <v>4582.39</v>
      </c>
      <c r="M149" s="13">
        <f>L149-K149</f>
        <v/>
      </c>
      <c r="N149" s="3" t="inlineStr">
        <is>
          <t>bind</t>
        </is>
      </c>
      <c r="O149" s="3" t="inlineStr">
        <is>
          <t>bound</t>
        </is>
      </c>
    </row>
    <row r="150">
      <c r="A150" s="15" t="inlineStr">
        <is>
          <t>2025-12-05</t>
        </is>
      </c>
      <c r="B150" s="15" t="inlineStr">
        <is>
          <t>11f37d42-52b5-5a49-b1e0-d6bfd6d195b8</t>
        </is>
      </c>
      <c r="C150" s="15" t="inlineStr">
        <is>
          <t>PA</t>
        </is>
      </c>
      <c r="D150" s="15" t="inlineStr">
        <is>
          <t>2012 Bentley Continental GT</t>
        </is>
      </c>
      <c r="E150" s="15" t="inlineStr">
        <is>
          <t>01 Luxury Sedan/SUV</t>
        </is>
      </c>
      <c r="F150" s="16" t="n">
        <v>645000</v>
      </c>
      <c r="G150" s="17" t="n">
        <v>0.65</v>
      </c>
      <c r="H150" s="17" t="n">
        <v>1</v>
      </c>
      <c r="I150" s="17" t="n">
        <v>0.9167</v>
      </c>
      <c r="J150" s="17" t="n">
        <v>0.53</v>
      </c>
      <c r="K150" s="16">
        <f>ROUND(F150/100*G150*H150*I150/J150,2)</f>
        <v/>
      </c>
      <c r="L150" s="16" t="n">
        <v>7251.45</v>
      </c>
      <c r="M150" s="16">
        <f>L150-K150</f>
        <v/>
      </c>
      <c r="N150" s="15" t="inlineStr">
        <is>
          <t>bind</t>
        </is>
      </c>
      <c r="O150" s="15" t="inlineStr">
        <is>
          <t>bound</t>
        </is>
      </c>
    </row>
    <row r="151">
      <c r="A151" s="3" t="inlineStr">
        <is>
          <t>2025-12-28</t>
        </is>
      </c>
      <c r="B151" s="3" t="inlineStr">
        <is>
          <t>84b69d3d-033d-51a4-b41d-8a913199695d</t>
        </is>
      </c>
      <c r="C151" s="3" t="inlineStr">
        <is>
          <t>MT</t>
        </is>
      </c>
      <c r="D151" s="3" t="inlineStr">
        <is>
          <t>2024 Mercedes-Benz AMG GT</t>
        </is>
      </c>
      <c r="E151" s="3" t="inlineStr">
        <is>
          <t>01 Luxury Sedan/SUV</t>
        </is>
      </c>
      <c r="F151" s="13" t="n">
        <v>440000</v>
      </c>
      <c r="G151" s="14" t="n">
        <v>0.75</v>
      </c>
      <c r="H151" s="14" t="n">
        <v>0.93</v>
      </c>
      <c r="I151" s="14" t="n">
        <v>0.9167</v>
      </c>
      <c r="J151" s="14" t="n">
        <v>0.53</v>
      </c>
      <c r="K151" s="13">
        <f>ROUND(F151/100*G151*H151*I151/J151,2)</f>
        <v/>
      </c>
      <c r="L151" s="13" t="n">
        <v>5308.22</v>
      </c>
      <c r="M151" s="13">
        <f>L151-K151</f>
        <v/>
      </c>
      <c r="N151" s="3" t="inlineStr">
        <is>
          <t>bind</t>
        </is>
      </c>
      <c r="O151" s="3" t="inlineStr">
        <is>
          <t>bound</t>
        </is>
      </c>
    </row>
    <row r="152">
      <c r="A152" s="15" t="inlineStr">
        <is>
          <t>2025-12-11</t>
        </is>
      </c>
      <c r="B152" s="15" t="inlineStr">
        <is>
          <t>22414f6d-7a12-54f9-be45-c735ac4b9ec1</t>
        </is>
      </c>
      <c r="C152" s="15" t="inlineStr">
        <is>
          <t>TX</t>
        </is>
      </c>
      <c r="D152" s="15" t="inlineStr">
        <is>
          <t>2004 Icon Derelict</t>
        </is>
      </c>
      <c r="E152" s="15" t="inlineStr">
        <is>
          <t>11 Restomod/Coachbuilt</t>
        </is>
      </c>
      <c r="F152" s="16" t="n">
        <v>475000</v>
      </c>
      <c r="G152" s="17" t="n">
        <v>0.88</v>
      </c>
      <c r="H152" s="17" t="n">
        <v>1.15</v>
      </c>
      <c r="I152" s="17" t="n">
        <v>0.9167</v>
      </c>
      <c r="J152" s="17" t="n">
        <v>0.53</v>
      </c>
      <c r="K152" s="16">
        <f>ROUND(F152/100*G152*H152*I152/J152,2)</f>
        <v/>
      </c>
      <c r="L152" s="16" t="n">
        <v>8314.290000000001</v>
      </c>
      <c r="M152" s="16">
        <f>L152-K152</f>
        <v/>
      </c>
      <c r="N152" s="15" t="inlineStr">
        <is>
          <t>bind</t>
        </is>
      </c>
      <c r="O152" s="15" t="inlineStr">
        <is>
          <t>bound</t>
        </is>
      </c>
    </row>
    <row r="153">
      <c r="A153" s="3" t="inlineStr">
        <is>
          <t>2025-12-26</t>
        </is>
      </c>
      <c r="B153" s="3" t="inlineStr">
        <is>
          <t>e7f41af9-ad93-560b-85c3-9219916049fe</t>
        </is>
      </c>
      <c r="C153" s="3" t="inlineStr">
        <is>
          <t>ND</t>
        </is>
      </c>
      <c r="D153" s="3" t="inlineStr">
        <is>
          <t>1992 Ferrari SF90 Stradale</t>
        </is>
      </c>
      <c r="E153" s="3" t="inlineStr">
        <is>
          <t>03 Supercar</t>
        </is>
      </c>
      <c r="F153" s="13" t="n">
        <v>200000</v>
      </c>
      <c r="G153" s="14" t="n">
        <v>1.42</v>
      </c>
      <c r="H153" s="14" t="n">
        <v>1.02</v>
      </c>
      <c r="I153" s="14" t="n">
        <v>0.9167</v>
      </c>
      <c r="J153" s="14" t="n">
        <v>0.53</v>
      </c>
      <c r="K153" s="13">
        <f>ROUND(F153/100*G153*H153*I153/J153,2)</f>
        <v/>
      </c>
      <c r="L153" s="13" t="n">
        <v>5010.37</v>
      </c>
      <c r="M153" s="13">
        <f>L153-K153</f>
        <v/>
      </c>
      <c r="N153" s="3" t="inlineStr">
        <is>
          <t>decline</t>
        </is>
      </c>
      <c r="O153" s="3" t="inlineStr">
        <is>
          <t>indicative</t>
        </is>
      </c>
    </row>
    <row r="154">
      <c r="A154" s="15" t="inlineStr">
        <is>
          <t>2025-12-23</t>
        </is>
      </c>
      <c r="B154" s="15" t="inlineStr">
        <is>
          <t>e8126305-ff58-5fd4-8772-d6f06ecf0158</t>
        </is>
      </c>
      <c r="C154" s="15" t="inlineStr">
        <is>
          <t>IL</t>
        </is>
      </c>
      <c r="D154" s="15" t="inlineStr">
        <is>
          <t>1970 Maserati GranTurismo</t>
        </is>
      </c>
      <c r="E154" s="15" t="inlineStr">
        <is>
          <t>01 Luxury Sedan/SUV</t>
        </is>
      </c>
      <c r="F154" s="16" t="n">
        <v>560000</v>
      </c>
      <c r="G154" s="17" t="n">
        <v>0.65</v>
      </c>
      <c r="H154" s="17" t="n">
        <v>1.36</v>
      </c>
      <c r="I154" s="17" t="n">
        <v>0.9167</v>
      </c>
      <c r="J154" s="17" t="n">
        <v>0.53</v>
      </c>
      <c r="K154" s="16">
        <f>ROUND(F154/100*G154*H154*I154/J154,2)</f>
        <v/>
      </c>
      <c r="L154" s="16" t="n">
        <v>8562.33</v>
      </c>
      <c r="M154" s="16">
        <f>L154-K154</f>
        <v/>
      </c>
      <c r="N154" s="15" t="inlineStr">
        <is>
          <t>decline</t>
        </is>
      </c>
      <c r="O154" s="15" t="inlineStr">
        <is>
          <t>indicative</t>
        </is>
      </c>
    </row>
    <row r="155">
      <c r="A155" s="3" t="inlineStr">
        <is>
          <t>2025-12-29</t>
        </is>
      </c>
      <c r="B155" s="3" t="inlineStr">
        <is>
          <t>5635a3f7-e31d-5620-86ad-b124ddfb9e13</t>
        </is>
      </c>
      <c r="C155" s="3" t="inlineStr">
        <is>
          <t>CO</t>
        </is>
      </c>
      <c r="D155" s="3" t="inlineStr">
        <is>
          <t>1978 Ferrari 296 GTB</t>
        </is>
      </c>
      <c r="E155" s="3" t="inlineStr">
        <is>
          <t>03 Supercar</t>
        </is>
      </c>
      <c r="F155" s="13" t="n">
        <v>460000</v>
      </c>
      <c r="G155" s="14" t="n">
        <v>1.15</v>
      </c>
      <c r="H155" s="14" t="n">
        <v>1.1</v>
      </c>
      <c r="I155" s="14" t="n">
        <v>0.9167</v>
      </c>
      <c r="J155" s="14" t="n">
        <v>0.53</v>
      </c>
      <c r="K155" s="13">
        <f>ROUND(F155/100*G155*H155*I155/J155,2)</f>
        <v/>
      </c>
      <c r="L155" s="13" t="n">
        <v>10064.68</v>
      </c>
      <c r="M155" s="13">
        <f>L155-K155</f>
        <v/>
      </c>
      <c r="N155" s="3" t="inlineStr">
        <is>
          <t>decline</t>
        </is>
      </c>
      <c r="O155" s="3" t="inlineStr">
        <is>
          <t>indicative</t>
        </is>
      </c>
    </row>
    <row r="156">
      <c r="A156" s="15" t="inlineStr">
        <is>
          <t>2025-12-20</t>
        </is>
      </c>
      <c r="B156" s="15" t="inlineStr">
        <is>
          <t>5d735673-c193-5f08-a31a-571706db97ba</t>
        </is>
      </c>
      <c r="C156" s="15" t="inlineStr">
        <is>
          <t>WA</t>
        </is>
      </c>
      <c r="D156" s="15" t="inlineStr">
        <is>
          <t>1970 Lamborghini Huracan EVO</t>
        </is>
      </c>
      <c r="E156" s="15" t="inlineStr">
        <is>
          <t>03 Supercar</t>
        </is>
      </c>
      <c r="F156" s="16" t="n">
        <v>1950000</v>
      </c>
      <c r="G156" s="17" t="n">
        <v>0.8</v>
      </c>
      <c r="H156" s="17" t="n">
        <v>0.96</v>
      </c>
      <c r="I156" s="17" t="n">
        <v>0.9167</v>
      </c>
      <c r="J156" s="17" t="n">
        <v>0.53</v>
      </c>
      <c r="K156" s="16">
        <f>ROUND(F156/100*G156*H156*I156/J156,2)</f>
        <v/>
      </c>
      <c r="L156" s="16" t="n">
        <v>25902.83</v>
      </c>
      <c r="M156" s="16">
        <f>L156-K156</f>
        <v/>
      </c>
      <c r="N156" s="15" t="inlineStr">
        <is>
          <t>bind</t>
        </is>
      </c>
      <c r="O156" s="15" t="inlineStr">
        <is>
          <t>bound</t>
        </is>
      </c>
    </row>
    <row r="157">
      <c r="A157" s="3" t="inlineStr">
        <is>
          <t>2025-12-03</t>
        </is>
      </c>
      <c r="B157" s="3" t="inlineStr">
        <is>
          <t>e8d5f5d6-c77c-5ac8-b60d-a5652869efe5</t>
        </is>
      </c>
      <c r="C157" s="3" t="inlineStr">
        <is>
          <t>MS</t>
        </is>
      </c>
      <c r="D157" s="3" t="inlineStr">
        <is>
          <t>1960 Aston Martin DB12</t>
        </is>
      </c>
      <c r="E157" s="3" t="inlineStr">
        <is>
          <t>01 Luxury Sedan/SUV</t>
        </is>
      </c>
      <c r="F157" s="13" t="n">
        <v>275000</v>
      </c>
      <c r="G157" s="14" t="n">
        <v>0.75</v>
      </c>
      <c r="H157" s="14" t="n">
        <v>1.19</v>
      </c>
      <c r="I157" s="14" t="n">
        <v>0.9167</v>
      </c>
      <c r="J157" s="14" t="n">
        <v>0.53</v>
      </c>
      <c r="K157" s="13">
        <f>ROUND(F157/100*G157*H157*I157/J157,2)</f>
        <v/>
      </c>
      <c r="L157" s="13" t="n">
        <v>4245.15</v>
      </c>
      <c r="M157" s="13">
        <f>L157-K157</f>
        <v/>
      </c>
      <c r="N157" s="3" t="inlineStr">
        <is>
          <t>bind</t>
        </is>
      </c>
      <c r="O157" s="3" t="inlineStr">
        <is>
          <t>bound</t>
        </is>
      </c>
    </row>
    <row r="158">
      <c r="A158" s="15" t="inlineStr">
        <is>
          <t>2025-12-28</t>
        </is>
      </c>
      <c r="B158" s="15" t="inlineStr">
        <is>
          <t>54e30564-39b1-5887-a687-431b2e9b938d</t>
        </is>
      </c>
      <c r="C158" s="15" t="inlineStr">
        <is>
          <t>TN</t>
        </is>
      </c>
      <c r="D158" s="15" t="inlineStr">
        <is>
          <t>1993 BMW M8 Competition</t>
        </is>
      </c>
      <c r="E158" s="15" t="inlineStr">
        <is>
          <t>01 Luxury Sedan/SUV</t>
        </is>
      </c>
      <c r="F158" s="16" t="n">
        <v>645000</v>
      </c>
      <c r="G158" s="17" t="n">
        <v>0.65</v>
      </c>
      <c r="H158" s="17" t="n">
        <v>0.98</v>
      </c>
      <c r="I158" s="17" t="n">
        <v>0.9167</v>
      </c>
      <c r="J158" s="17" t="n">
        <v>0.53</v>
      </c>
      <c r="K158" s="16">
        <f>ROUND(F158/100*G158*H158*I158/J158,2)</f>
        <v/>
      </c>
      <c r="L158" s="16" t="n">
        <v>7106.41</v>
      </c>
      <c r="M158" s="16">
        <f>L158-K158</f>
        <v/>
      </c>
      <c r="N158" s="15" t="inlineStr">
        <is>
          <t>bind</t>
        </is>
      </c>
      <c r="O158" s="15" t="inlineStr">
        <is>
          <t>bound</t>
        </is>
      </c>
    </row>
    <row r="159">
      <c r="A159" s="3" t="inlineStr">
        <is>
          <t>2025-12-05</t>
        </is>
      </c>
      <c r="B159" s="3" t="inlineStr">
        <is>
          <t>0b9fcf59-3a50-5444-ab54-5a7bf435d748</t>
        </is>
      </c>
      <c r="C159" s="3" t="inlineStr">
        <is>
          <t>OH</t>
        </is>
      </c>
      <c r="D159" s="3" t="inlineStr">
        <is>
          <t>2024 Maserati GranTurismo</t>
        </is>
      </c>
      <c r="E159" s="3" t="inlineStr">
        <is>
          <t>01 Luxury Sedan/SUV</t>
        </is>
      </c>
      <c r="F159" s="13" t="n">
        <v>850000</v>
      </c>
      <c r="G159" s="14" t="n">
        <v>0.65</v>
      </c>
      <c r="H159" s="14" t="n">
        <v>1.39</v>
      </c>
      <c r="I159" s="14" t="n">
        <v>0.9167</v>
      </c>
      <c r="J159" s="14" t="n">
        <v>0.53</v>
      </c>
      <c r="K159" s="13">
        <f>ROUND(F159/100*G159*H159*I159/J159,2)</f>
        <v/>
      </c>
      <c r="L159" s="13" t="n">
        <v>13283.07</v>
      </c>
      <c r="M159" s="13">
        <f>L159-K159</f>
        <v/>
      </c>
      <c r="N159" s="3" t="inlineStr">
        <is>
          <t>decline</t>
        </is>
      </c>
      <c r="O159" s="3" t="inlineStr">
        <is>
          <t>indicative</t>
        </is>
      </c>
    </row>
    <row r="160">
      <c r="A160" s="15" t="inlineStr">
        <is>
          <t>2025-12-03</t>
        </is>
      </c>
      <c r="B160" s="15" t="inlineStr">
        <is>
          <t>54a83fb8-2cb0-5d47-bdbe-61ccc83cf938</t>
        </is>
      </c>
      <c r="C160" s="15" t="inlineStr">
        <is>
          <t>NJ</t>
        </is>
      </c>
      <c r="D160" s="15" t="inlineStr">
        <is>
          <t>1985 Ferrari 275 GTB/4</t>
        </is>
      </c>
      <c r="E160" s="15" t="inlineStr">
        <is>
          <t>07 Post-War Classic (1946-1972)</t>
        </is>
      </c>
      <c r="F160" s="16" t="n">
        <v>470000</v>
      </c>
      <c r="G160" s="17" t="n">
        <v>0.48</v>
      </c>
      <c r="H160" s="17" t="n">
        <v>0.91</v>
      </c>
      <c r="I160" s="17" t="n">
        <v>0.9167</v>
      </c>
      <c r="J160" s="17" t="n">
        <v>0.53</v>
      </c>
      <c r="K160" s="16">
        <f>ROUND(F160/100*G160*H160*I160/J160,2)</f>
        <v/>
      </c>
      <c r="L160" s="16" t="n">
        <v>3550.85</v>
      </c>
      <c r="M160" s="16">
        <f>L160-K160</f>
        <v/>
      </c>
      <c r="N160" s="15" t="inlineStr">
        <is>
          <t>bind</t>
        </is>
      </c>
      <c r="O160" s="15" t="inlineStr">
        <is>
          <t>bound</t>
        </is>
      </c>
    </row>
    <row r="161">
      <c r="A161" s="3" t="inlineStr">
        <is>
          <t>2025-12-13</t>
        </is>
      </c>
      <c r="B161" s="3" t="inlineStr">
        <is>
          <t>9ee66daa-dd29-5b8e-a921-44ada08027ae</t>
        </is>
      </c>
      <c r="C161" s="3" t="inlineStr">
        <is>
          <t>CO</t>
        </is>
      </c>
      <c r="D161" s="3" t="inlineStr">
        <is>
          <t>1963 Porsche 911 Turbo S</t>
        </is>
      </c>
      <c r="E161" s="3" t="inlineStr">
        <is>
          <t>01 Luxury Sedan/SUV</t>
        </is>
      </c>
      <c r="F161" s="13" t="n">
        <v>490000</v>
      </c>
      <c r="G161" s="14" t="n">
        <v>0.75</v>
      </c>
      <c r="H161" s="14" t="n">
        <v>1.1</v>
      </c>
      <c r="I161" s="14" t="n">
        <v>0.9167</v>
      </c>
      <c r="J161" s="14" t="n">
        <v>0.53</v>
      </c>
      <c r="K161" s="13">
        <f>ROUND(F161/100*G161*H161*I161/J161,2)</f>
        <v/>
      </c>
      <c r="L161" s="13" t="n">
        <v>6992</v>
      </c>
      <c r="M161" s="13">
        <f>L161-K161</f>
        <v/>
      </c>
      <c r="N161" s="3" t="inlineStr">
        <is>
          <t>bind</t>
        </is>
      </c>
      <c r="O161" s="3" t="inlineStr">
        <is>
          <t>bound</t>
        </is>
      </c>
    </row>
    <row r="162">
      <c r="A162" s="15" t="inlineStr">
        <is>
          <t>2025-12-27</t>
        </is>
      </c>
      <c r="B162" s="15" t="inlineStr">
        <is>
          <t>243694a9-590e-522b-a7cd-47b5f343e911</t>
        </is>
      </c>
      <c r="C162" s="15" t="inlineStr">
        <is>
          <t>LA</t>
        </is>
      </c>
      <c r="D162" s="15" t="inlineStr">
        <is>
          <t>1956 Bentley Continental GT</t>
        </is>
      </c>
      <c r="E162" s="15" t="inlineStr">
        <is>
          <t>01 Luxury Sedan/SUV</t>
        </is>
      </c>
      <c r="F162" s="16" t="n">
        <v>385000</v>
      </c>
      <c r="G162" s="17" t="n">
        <v>0.75</v>
      </c>
      <c r="H162" s="17" t="n">
        <v>1.21</v>
      </c>
      <c r="I162" s="17" t="n">
        <v>0.9167</v>
      </c>
      <c r="J162" s="17" t="n">
        <v>0.53</v>
      </c>
      <c r="K162" s="16">
        <f>ROUND(F162/100*G162*H162*I162/J162,2)</f>
        <v/>
      </c>
      <c r="L162" s="16" t="n">
        <v>6043.09</v>
      </c>
      <c r="M162" s="16">
        <f>L162-K162</f>
        <v/>
      </c>
      <c r="N162" s="15" t="inlineStr">
        <is>
          <t>refer</t>
        </is>
      </c>
      <c r="O162" s="15" t="inlineStr">
        <is>
          <t>indicative</t>
        </is>
      </c>
    </row>
    <row r="163">
      <c r="A163" s="3" t="inlineStr">
        <is>
          <t>2025-12-30</t>
        </is>
      </c>
      <c r="B163" s="3" t="inlineStr">
        <is>
          <t>cb1cc4d7-a96e-5f66-a841-037bd15b04d6</t>
        </is>
      </c>
      <c r="C163" s="3" t="inlineStr">
        <is>
          <t>AK</t>
        </is>
      </c>
      <c r="D163" s="3" t="inlineStr">
        <is>
          <t>2008 Ferrari 275 GTB/4</t>
        </is>
      </c>
      <c r="E163" s="3" t="inlineStr">
        <is>
          <t>07 Post-War Classic (1946-1972)</t>
        </is>
      </c>
      <c r="F163" s="13" t="n">
        <v>1260000</v>
      </c>
      <c r="G163" s="14" t="n">
        <v>0.38</v>
      </c>
      <c r="H163" s="14" t="n">
        <v>1.14</v>
      </c>
      <c r="I163" s="14" t="n">
        <v>0.9167</v>
      </c>
      <c r="J163" s="14" t="n">
        <v>0.53</v>
      </c>
      <c r="K163" s="13">
        <f>ROUND(F163/100*G163*H163*I163/J163,2)</f>
        <v/>
      </c>
      <c r="L163" s="13" t="n">
        <v>9440.84</v>
      </c>
      <c r="M163" s="13">
        <f>L163-K163</f>
        <v/>
      </c>
      <c r="N163" s="3" t="inlineStr">
        <is>
          <t>bind</t>
        </is>
      </c>
      <c r="O163" s="3" t="inlineStr">
        <is>
          <t>bound</t>
        </is>
      </c>
    </row>
    <row r="164">
      <c r="A164" s="15" t="inlineStr">
        <is>
          <t>2025-12-01</t>
        </is>
      </c>
      <c r="B164" s="15" t="inlineStr">
        <is>
          <t>058f1daa-c02c-5e59-a3bb-92d735b8e8fd</t>
        </is>
      </c>
      <c r="C164" s="15" t="inlineStr">
        <is>
          <t>IN</t>
        </is>
      </c>
      <c r="D164" s="15" t="inlineStr">
        <is>
          <t>1991 Aston Martin DB12</t>
        </is>
      </c>
      <c r="E164" s="15" t="inlineStr">
        <is>
          <t>01 Luxury Sedan/SUV</t>
        </is>
      </c>
      <c r="F164" s="16" t="n">
        <v>290000</v>
      </c>
      <c r="G164" s="17" t="n">
        <v>0.75</v>
      </c>
      <c r="H164" s="17" t="n">
        <v>1.23</v>
      </c>
      <c r="I164" s="17" t="n">
        <v>0.9167</v>
      </c>
      <c r="J164" s="17" t="n">
        <v>0.53</v>
      </c>
      <c r="K164" s="16">
        <f>ROUND(F164/100*G164*H164*I164/J164,2)</f>
        <v/>
      </c>
      <c r="L164" s="16" t="n">
        <v>4627.17</v>
      </c>
      <c r="M164" s="16">
        <f>L164-K164</f>
        <v/>
      </c>
      <c r="N164" s="15" t="inlineStr">
        <is>
          <t>bind</t>
        </is>
      </c>
      <c r="O164" s="15" t="inlineStr">
        <is>
          <t>bound</t>
        </is>
      </c>
    </row>
    <row r="165">
      <c r="A165" s="3" t="inlineStr">
        <is>
          <t>2025-12-04</t>
        </is>
      </c>
      <c r="B165" s="3" t="inlineStr">
        <is>
          <t>9a1029e1-9490-530d-ad62-cc5d51f39b8b</t>
        </is>
      </c>
      <c r="C165" s="3" t="inlineStr">
        <is>
          <t>NY</t>
        </is>
      </c>
      <c r="D165" s="3" t="inlineStr">
        <is>
          <t>1968 Aston Martin DB12</t>
        </is>
      </c>
      <c r="E165" s="3" t="inlineStr">
        <is>
          <t>01 Luxury Sedan/SUV</t>
        </is>
      </c>
      <c r="F165" s="13" t="n">
        <v>740000</v>
      </c>
      <c r="G165" s="14" t="n">
        <v>0.65</v>
      </c>
      <c r="H165" s="14" t="n">
        <v>1.28</v>
      </c>
      <c r="I165" s="14" t="n">
        <v>0.9167</v>
      </c>
      <c r="J165" s="14" t="n">
        <v>0.53</v>
      </c>
      <c r="K165" s="13">
        <f>ROUND(F165/100*G165*H165*I165/J165,2)</f>
        <v/>
      </c>
      <c r="L165" s="13" t="n">
        <v>10648.94</v>
      </c>
      <c r="M165" s="13">
        <f>L165-K165</f>
        <v/>
      </c>
      <c r="N165" s="3" t="inlineStr">
        <is>
          <t>bind</t>
        </is>
      </c>
      <c r="O165" s="3" t="inlineStr">
        <is>
          <t>bound</t>
        </is>
      </c>
    </row>
    <row r="166">
      <c r="A166" s="15" t="inlineStr">
        <is>
          <t>2025-12-17</t>
        </is>
      </c>
      <c r="B166" s="15" t="inlineStr">
        <is>
          <t>f985d927-2f9e-5a1e-967f-e66d993fa02c</t>
        </is>
      </c>
      <c r="C166" s="15" t="inlineStr">
        <is>
          <t>VA</t>
        </is>
      </c>
      <c r="D166" s="15" t="inlineStr">
        <is>
          <t>2005 Bentley Continental GT</t>
        </is>
      </c>
      <c r="E166" s="15" t="inlineStr">
        <is>
          <t>01 Luxury Sedan/SUV</t>
        </is>
      </c>
      <c r="F166" s="16" t="n">
        <v>240000</v>
      </c>
      <c r="G166" s="17" t="n">
        <v>0.92</v>
      </c>
      <c r="H166" s="17" t="n">
        <v>1.09</v>
      </c>
      <c r="I166" s="17" t="n">
        <v>0.9167</v>
      </c>
      <c r="J166" s="17" t="n">
        <v>0.53</v>
      </c>
      <c r="K166" s="16">
        <f>ROUND(F166/100*G166*H166*I166/J166,2)</f>
        <v/>
      </c>
      <c r="L166" s="16" t="n">
        <v>4162.72</v>
      </c>
      <c r="M166" s="16">
        <f>L166-K166</f>
        <v/>
      </c>
      <c r="N166" s="15" t="inlineStr">
        <is>
          <t>bind</t>
        </is>
      </c>
      <c r="O166" s="15" t="inlineStr">
        <is>
          <t>bound</t>
        </is>
      </c>
    </row>
    <row r="167">
      <c r="A167" s="3" t="inlineStr">
        <is>
          <t>2025-12-30</t>
        </is>
      </c>
      <c r="B167" s="3" t="inlineStr">
        <is>
          <t>448b8d1e-defb-57cb-8a94-1ccc94cc44a8</t>
        </is>
      </c>
      <c r="C167" s="3" t="inlineStr">
        <is>
          <t>UT</t>
        </is>
      </c>
      <c r="D167" s="3" t="inlineStr">
        <is>
          <t>1969 Mercedes-Benz 280SL Pagoda</t>
        </is>
      </c>
      <c r="E167" s="3" t="inlineStr">
        <is>
          <t>07 Post-War Classic (1946-1972)</t>
        </is>
      </c>
      <c r="F167" s="13" t="n">
        <v>1950000</v>
      </c>
      <c r="G167" s="14" t="n">
        <v>0.38</v>
      </c>
      <c r="H167" s="14" t="n">
        <v>1.35</v>
      </c>
      <c r="I167" s="14" t="n">
        <v>0.9167</v>
      </c>
      <c r="J167" s="14" t="n">
        <v>0.53</v>
      </c>
      <c r="K167" s="13">
        <f>ROUND(F167/100*G167*H167*I167/J167,2)</f>
        <v/>
      </c>
      <c r="L167" s="13" t="n">
        <v>17302.28</v>
      </c>
      <c r="M167" s="13">
        <f>L167-K167</f>
        <v/>
      </c>
      <c r="N167" s="3" t="inlineStr">
        <is>
          <t>decline</t>
        </is>
      </c>
      <c r="O167" s="3" t="inlineStr">
        <is>
          <t>indicative</t>
        </is>
      </c>
    </row>
    <row r="168">
      <c r="A168" s="15" t="inlineStr">
        <is>
          <t>2025-12-17</t>
        </is>
      </c>
      <c r="B168" s="15" t="inlineStr">
        <is>
          <t>095f7c85-bd83-5919-95a7-1d481d4eedfe</t>
        </is>
      </c>
      <c r="C168" s="15" t="inlineStr">
        <is>
          <t>WA</t>
        </is>
      </c>
      <c r="D168" s="15" t="inlineStr">
        <is>
          <t>1971 Aston Martin DB12</t>
        </is>
      </c>
      <c r="E168" s="15" t="inlineStr">
        <is>
          <t>01 Luxury Sedan/SUV</t>
        </is>
      </c>
      <c r="F168" s="16" t="n">
        <v>290000</v>
      </c>
      <c r="G168" s="17" t="n">
        <v>0.75</v>
      </c>
      <c r="H168" s="17" t="n">
        <v>0.96</v>
      </c>
      <c r="I168" s="17" t="n">
        <v>0.9167</v>
      </c>
      <c r="J168" s="17" t="n">
        <v>0.53</v>
      </c>
      <c r="K168" s="16">
        <f>ROUND(F168/100*G168*H168*I168/J168,2)</f>
        <v/>
      </c>
      <c r="L168" s="16" t="n">
        <v>3611.45</v>
      </c>
      <c r="M168" s="16">
        <f>L168-K168</f>
        <v/>
      </c>
      <c r="N168" s="15" t="inlineStr">
        <is>
          <t>bind</t>
        </is>
      </c>
      <c r="O168" s="15" t="inlineStr">
        <is>
          <t>bound</t>
        </is>
      </c>
    </row>
    <row r="169">
      <c r="A169" s="3" t="inlineStr">
        <is>
          <t>2025-12-21</t>
        </is>
      </c>
      <c r="B169" s="3" t="inlineStr">
        <is>
          <t>325f3678-484b-5bae-9023-fa0abdace0a7</t>
        </is>
      </c>
      <c r="C169" s="3" t="inlineStr">
        <is>
          <t>WA</t>
        </is>
      </c>
      <c r="D169" s="3" t="inlineStr">
        <is>
          <t>2005 Ferrari 296 GTB</t>
        </is>
      </c>
      <c r="E169" s="3" t="inlineStr">
        <is>
          <t>03 Supercar</t>
        </is>
      </c>
      <c r="F169" s="13" t="n">
        <v>500000</v>
      </c>
      <c r="G169" s="14" t="n">
        <v>0.95</v>
      </c>
      <c r="H169" s="14" t="n">
        <v>0.96</v>
      </c>
      <c r="I169" s="14" t="n">
        <v>0.9167</v>
      </c>
      <c r="J169" s="14" t="n">
        <v>0.53</v>
      </c>
      <c r="K169" s="13">
        <f>ROUND(F169/100*G169*H169*I169/J169,2)</f>
        <v/>
      </c>
      <c r="L169" s="13" t="n">
        <v>7887.08</v>
      </c>
      <c r="M169" s="13">
        <f>L169-K169</f>
        <v/>
      </c>
      <c r="N169" s="3" t="inlineStr">
        <is>
          <t>bind</t>
        </is>
      </c>
      <c r="O169" s="3" t="inlineStr">
        <is>
          <t>bound</t>
        </is>
      </c>
    </row>
    <row r="170">
      <c r="A170" s="15" t="inlineStr">
        <is>
          <t>2025-12-10</t>
        </is>
      </c>
      <c r="B170" s="15" t="inlineStr">
        <is>
          <t>88d44712-a138-5f5b-b27c-e30867ba153b</t>
        </is>
      </c>
      <c r="C170" s="15" t="inlineStr">
        <is>
          <t>WV</t>
        </is>
      </c>
      <c r="D170" s="15" t="inlineStr">
        <is>
          <t>1996 Bentley Continental GT</t>
        </is>
      </c>
      <c r="E170" s="15" t="inlineStr">
        <is>
          <t>01 Luxury Sedan/SUV</t>
        </is>
      </c>
      <c r="F170" s="16" t="n">
        <v>635000</v>
      </c>
      <c r="G170" s="17" t="n">
        <v>0.65</v>
      </c>
      <c r="H170" s="17" t="n">
        <v>1.33</v>
      </c>
      <c r="I170" s="17" t="n">
        <v>0.9167</v>
      </c>
      <c r="J170" s="17" t="n">
        <v>0.53</v>
      </c>
      <c r="K170" s="16">
        <f>ROUND(F170/100*G170*H170*I170/J170,2)</f>
        <v/>
      </c>
      <c r="L170" s="16" t="n">
        <v>9494.889999999999</v>
      </c>
      <c r="M170" s="16">
        <f>L170-K170</f>
        <v/>
      </c>
      <c r="N170" s="15" t="inlineStr">
        <is>
          <t>decline</t>
        </is>
      </c>
      <c r="O170" s="15" t="inlineStr">
        <is>
          <t>indicative</t>
        </is>
      </c>
    </row>
    <row r="171">
      <c r="A171" s="3" t="inlineStr">
        <is>
          <t>2025-12-31</t>
        </is>
      </c>
      <c r="B171" s="3" t="inlineStr">
        <is>
          <t>6c1c8df7-eaca-5880-9531-ab0a912243fd</t>
        </is>
      </c>
      <c r="C171" s="3" t="inlineStr">
        <is>
          <t>TX</t>
        </is>
      </c>
      <c r="D171" s="3" t="inlineStr">
        <is>
          <t>1973 Ferrari 296 GTB</t>
        </is>
      </c>
      <c r="E171" s="3" t="inlineStr">
        <is>
          <t>03 Supercar</t>
        </is>
      </c>
      <c r="F171" s="13" t="n">
        <v>710000</v>
      </c>
      <c r="G171" s="14" t="n">
        <v>0.95</v>
      </c>
      <c r="H171" s="14" t="n">
        <v>1.15</v>
      </c>
      <c r="I171" s="14" t="n">
        <v>0.9167</v>
      </c>
      <c r="J171" s="14" t="n">
        <v>0.53</v>
      </c>
      <c r="K171" s="13">
        <f>ROUND(F171/100*G171*H171*I171/J171,2)</f>
        <v/>
      </c>
      <c r="L171" s="13" t="n">
        <v>13416.25</v>
      </c>
      <c r="M171" s="13">
        <f>L171-K171</f>
        <v/>
      </c>
      <c r="N171" s="3" t="inlineStr">
        <is>
          <t>decline</t>
        </is>
      </c>
      <c r="O171" s="3" t="inlineStr">
        <is>
          <t>indicative</t>
        </is>
      </c>
    </row>
    <row r="172">
      <c r="A172" s="15" t="inlineStr">
        <is>
          <t>2025-12-28</t>
        </is>
      </c>
      <c r="B172" s="15" t="inlineStr">
        <is>
          <t>86e42bfc-3b5e-55d4-b519-ade2acc59d7d</t>
        </is>
      </c>
      <c r="C172" s="15" t="inlineStr">
        <is>
          <t>VA</t>
        </is>
      </c>
      <c r="D172" s="15" t="inlineStr">
        <is>
          <t>1993 BMW M8 Competition</t>
        </is>
      </c>
      <c r="E172" s="15" t="inlineStr">
        <is>
          <t>01 Luxury Sedan/SUV</t>
        </is>
      </c>
      <c r="F172" s="16" t="n">
        <v>805000</v>
      </c>
      <c r="G172" s="17" t="n">
        <v>0.65</v>
      </c>
      <c r="H172" s="17" t="n">
        <v>1.09</v>
      </c>
      <c r="I172" s="17" t="n">
        <v>0.9167</v>
      </c>
      <c r="J172" s="17" t="n">
        <v>0.53</v>
      </c>
      <c r="K172" s="16">
        <f>ROUND(F172/100*G172*H172*I172/J172,2)</f>
        <v/>
      </c>
      <c r="L172" s="16" t="n">
        <v>9864.77</v>
      </c>
      <c r="M172" s="16">
        <f>L172-K172</f>
        <v/>
      </c>
      <c r="N172" s="15" t="inlineStr">
        <is>
          <t>decline</t>
        </is>
      </c>
      <c r="O172" s="15" t="inlineStr">
        <is>
          <t>indicative</t>
        </is>
      </c>
    </row>
    <row r="173">
      <c r="A173" s="3" t="inlineStr">
        <is>
          <t>2025-12-08</t>
        </is>
      </c>
      <c r="B173" s="3" t="inlineStr">
        <is>
          <t>a4102f49-b650-5a61-9150-8f6f2d8f1150</t>
        </is>
      </c>
      <c r="C173" s="3" t="inlineStr">
        <is>
          <t>KS</t>
        </is>
      </c>
      <c r="D173" s="3" t="inlineStr">
        <is>
          <t>1965 BMW M8 Competition</t>
        </is>
      </c>
      <c r="E173" s="3" t="inlineStr">
        <is>
          <t>01 Luxury Sedan/SUV</t>
        </is>
      </c>
      <c r="F173" s="13" t="n">
        <v>1530000</v>
      </c>
      <c r="G173" s="14" t="n">
        <v>0.55</v>
      </c>
      <c r="H173" s="14" t="n">
        <v>0.97</v>
      </c>
      <c r="I173" s="14" t="n">
        <v>0.9167</v>
      </c>
      <c r="J173" s="14" t="n">
        <v>0.53</v>
      </c>
      <c r="K173" s="13">
        <f>ROUND(F173/100*G173*H173*I173/J173,2)</f>
        <v/>
      </c>
      <c r="L173" s="13" t="n">
        <v>14118.13</v>
      </c>
      <c r="M173" s="13">
        <f>L173-K173</f>
        <v/>
      </c>
      <c r="N173" s="3" t="inlineStr">
        <is>
          <t>bind</t>
        </is>
      </c>
      <c r="O173" s="3" t="inlineStr">
        <is>
          <t>bound</t>
        </is>
      </c>
    </row>
    <row r="174">
      <c r="A174" s="15" t="inlineStr">
        <is>
          <t>2025-12-30</t>
        </is>
      </c>
      <c r="B174" s="15" t="inlineStr">
        <is>
          <t>5b762048-feb9-5e1b-a18d-a4bc7e334dbb</t>
        </is>
      </c>
      <c r="C174" s="15" t="inlineStr">
        <is>
          <t>MN</t>
        </is>
      </c>
      <c r="D174" s="15" t="inlineStr">
        <is>
          <t>1968 Aston Martin DB12</t>
        </is>
      </c>
      <c r="E174" s="15" t="inlineStr">
        <is>
          <t>01 Luxury Sedan/SUV</t>
        </is>
      </c>
      <c r="F174" s="16" t="n">
        <v>235000</v>
      </c>
      <c r="G174" s="17" t="n">
        <v>0.92</v>
      </c>
      <c r="H174" s="17" t="n">
        <v>1.32</v>
      </c>
      <c r="I174" s="17" t="n">
        <v>0.9167</v>
      </c>
      <c r="J174" s="17" t="n">
        <v>0.53</v>
      </c>
      <c r="K174" s="16">
        <f>ROUND(F174/100*G174*H174*I174/J174,2)</f>
        <v/>
      </c>
      <c r="L174" s="16" t="n">
        <v>4936.06</v>
      </c>
      <c r="M174" s="16">
        <f>L174-K174</f>
        <v/>
      </c>
      <c r="N174" s="15" t="inlineStr">
        <is>
          <t>bind</t>
        </is>
      </c>
      <c r="O174" s="15" t="inlineStr">
        <is>
          <t>bound</t>
        </is>
      </c>
    </row>
    <row r="175">
      <c r="A175" s="3" t="inlineStr">
        <is>
          <t>2025-12-20</t>
        </is>
      </c>
      <c r="B175" s="3" t="inlineStr">
        <is>
          <t>1f053d3b-c606-52cf-b14c-e797db1dbc5d</t>
        </is>
      </c>
      <c r="C175" s="3" t="inlineStr">
        <is>
          <t>NJ</t>
        </is>
      </c>
      <c r="D175" s="3" t="inlineStr">
        <is>
          <t>2001 Aston Martin DB12</t>
        </is>
      </c>
      <c r="E175" s="3" t="inlineStr">
        <is>
          <t>01 Luxury Sedan/SUV</t>
        </is>
      </c>
      <c r="F175" s="13" t="n">
        <v>410000</v>
      </c>
      <c r="G175" s="14" t="n">
        <v>0.75</v>
      </c>
      <c r="H175" s="14" t="n">
        <v>0.91</v>
      </c>
      <c r="I175" s="14" t="n">
        <v>0.9167</v>
      </c>
      <c r="J175" s="14" t="n">
        <v>0.53</v>
      </c>
      <c r="K175" s="13">
        <f>ROUND(F175/100*G175*H175*I175/J175,2)</f>
        <v/>
      </c>
      <c r="L175" s="13" t="n">
        <v>4839.92</v>
      </c>
      <c r="M175" s="13">
        <f>L175-K175</f>
        <v/>
      </c>
      <c r="N175" s="3" t="inlineStr">
        <is>
          <t>bind</t>
        </is>
      </c>
      <c r="O175" s="3" t="inlineStr">
        <is>
          <t>bound</t>
        </is>
      </c>
    </row>
    <row r="176">
      <c r="A176" s="15" t="inlineStr">
        <is>
          <t>2025-12-08</t>
        </is>
      </c>
      <c r="B176" s="15" t="inlineStr">
        <is>
          <t>1ea55893-5951-5804-be81-1b5078611df0</t>
        </is>
      </c>
      <c r="C176" s="15" t="inlineStr">
        <is>
          <t>MA</t>
        </is>
      </c>
      <c r="D176" s="15" t="inlineStr">
        <is>
          <t>1982 Mercedes-Benz AMG GT</t>
        </is>
      </c>
      <c r="E176" s="15" t="inlineStr">
        <is>
          <t>01 Luxury Sedan/SUV</t>
        </is>
      </c>
      <c r="F176" s="16" t="n">
        <v>970000</v>
      </c>
      <c r="G176" s="17" t="n">
        <v>0.65</v>
      </c>
      <c r="H176" s="17" t="n">
        <v>1.25</v>
      </c>
      <c r="I176" s="17" t="n">
        <v>0.9167</v>
      </c>
      <c r="J176" s="17" t="n">
        <v>0.53</v>
      </c>
      <c r="K176" s="16">
        <f>ROUND(F176/100*G176*H176*I176/J176,2)</f>
        <v/>
      </c>
      <c r="L176" s="16" t="n">
        <v>13631.59</v>
      </c>
      <c r="M176" s="16">
        <f>L176-K176</f>
        <v/>
      </c>
      <c r="N176" s="15" t="inlineStr">
        <is>
          <t>bind</t>
        </is>
      </c>
      <c r="O176" s="15" t="inlineStr">
        <is>
          <t>bound</t>
        </is>
      </c>
    </row>
    <row r="177">
      <c r="A177" s="3" t="inlineStr">
        <is>
          <t>2025-12-19</t>
        </is>
      </c>
      <c r="B177" s="3" t="inlineStr">
        <is>
          <t>acb0a339-1c5e-5049-9397-2b90643a0d44</t>
        </is>
      </c>
      <c r="C177" s="3" t="inlineStr">
        <is>
          <t>VT</t>
        </is>
      </c>
      <c r="D177" s="3" t="inlineStr">
        <is>
          <t>1991 Maserati GranTurismo</t>
        </is>
      </c>
      <c r="E177" s="3" t="inlineStr">
        <is>
          <t>01 Luxury Sedan/SUV</t>
        </is>
      </c>
      <c r="F177" s="13" t="n">
        <v>265000</v>
      </c>
      <c r="G177" s="14" t="n">
        <v>0.75</v>
      </c>
      <c r="H177" s="14" t="n">
        <v>1.22</v>
      </c>
      <c r="I177" s="14" t="n">
        <v>0.9167</v>
      </c>
      <c r="J177" s="14" t="n">
        <v>0.53</v>
      </c>
      <c r="K177" s="13">
        <f>ROUND(F177/100*G177*H177*I177/J177,2)</f>
        <v/>
      </c>
      <c r="L177" s="13" t="n">
        <v>4193.9</v>
      </c>
      <c r="M177" s="13">
        <f>L177-K177</f>
        <v/>
      </c>
      <c r="N177" s="3" t="inlineStr">
        <is>
          <t>bind</t>
        </is>
      </c>
      <c r="O177" s="3" t="inlineStr">
        <is>
          <t>bound</t>
        </is>
      </c>
    </row>
    <row r="178">
      <c r="A178" s="15" t="inlineStr">
        <is>
          <t>2025-12-23</t>
        </is>
      </c>
      <c r="B178" s="15" t="inlineStr">
        <is>
          <t>b28a12b5-d122-5273-a0be-ce8a36ac9c51</t>
        </is>
      </c>
      <c r="C178" s="15" t="inlineStr">
        <is>
          <t>GA</t>
        </is>
      </c>
      <c r="D178" s="15" t="inlineStr">
        <is>
          <t>2021 Ferrari 296 GTB</t>
        </is>
      </c>
      <c r="E178" s="15" t="inlineStr">
        <is>
          <t>03 Supercar</t>
        </is>
      </c>
      <c r="F178" s="16" t="n">
        <v>360000</v>
      </c>
      <c r="G178" s="17" t="n">
        <v>1.15</v>
      </c>
      <c r="H178" s="17" t="n">
        <v>1.12</v>
      </c>
      <c r="I178" s="17" t="n">
        <v>0.9167</v>
      </c>
      <c r="J178" s="17" t="n">
        <v>0.53</v>
      </c>
      <c r="K178" s="16">
        <f>ROUND(F178/100*G178*H178*I178/J178,2)</f>
        <v/>
      </c>
      <c r="L178" s="16" t="n">
        <v>8019.91</v>
      </c>
      <c r="M178" s="16">
        <f>L178-K178</f>
        <v/>
      </c>
      <c r="N178" s="15" t="inlineStr">
        <is>
          <t>decline</t>
        </is>
      </c>
      <c r="O178" s="15" t="inlineStr">
        <is>
          <t>indicative</t>
        </is>
      </c>
    </row>
    <row r="179">
      <c r="A179" s="3" t="inlineStr">
        <is>
          <t>2025-12-31</t>
        </is>
      </c>
      <c r="B179" s="3" t="inlineStr">
        <is>
          <t>3d258510-1ee4-58bb-91d3-25126ad2264e</t>
        </is>
      </c>
      <c r="C179" s="3" t="inlineStr">
        <is>
          <t>MA</t>
        </is>
      </c>
      <c r="D179" s="3" t="inlineStr">
        <is>
          <t>2003 Mercedes-Benz 280SL Pagoda</t>
        </is>
      </c>
      <c r="E179" s="3" t="inlineStr">
        <is>
          <t>07 Post-War Classic (1946-1972)</t>
        </is>
      </c>
      <c r="F179" s="13" t="n">
        <v>805000</v>
      </c>
      <c r="G179" s="14" t="n">
        <v>0.43</v>
      </c>
      <c r="H179" s="14" t="n">
        <v>1.25</v>
      </c>
      <c r="I179" s="14" t="n">
        <v>0.9167</v>
      </c>
      <c r="J179" s="14" t="n">
        <v>0.53</v>
      </c>
      <c r="K179" s="13">
        <f>ROUND(F179/100*G179*H179*I179/J179,2)</f>
        <v/>
      </c>
      <c r="L179" s="13" t="n">
        <v>7483.87</v>
      </c>
      <c r="M179" s="13">
        <f>L179-K179</f>
        <v/>
      </c>
      <c r="N179" s="3" t="inlineStr">
        <is>
          <t>refer</t>
        </is>
      </c>
      <c r="O179" s="3" t="inlineStr">
        <is>
          <t>indicative</t>
        </is>
      </c>
    </row>
    <row r="180">
      <c r="A180" s="15" t="inlineStr">
        <is>
          <t>2025-12-11</t>
        </is>
      </c>
      <c r="B180" s="15" t="inlineStr">
        <is>
          <t>dadcd031-445c-5142-9fce-b1cc08ea6a13</t>
        </is>
      </c>
      <c r="C180" s="15" t="inlineStr">
        <is>
          <t>MD</t>
        </is>
      </c>
      <c r="D180" s="15" t="inlineStr">
        <is>
          <t>2007 Porsche 911 Turbo S</t>
        </is>
      </c>
      <c r="E180" s="15" t="inlineStr">
        <is>
          <t>01 Luxury Sedan/SUV</t>
        </is>
      </c>
      <c r="F180" s="16" t="n">
        <v>435000</v>
      </c>
      <c r="G180" s="17" t="n">
        <v>0.75</v>
      </c>
      <c r="H180" s="17" t="n">
        <v>0.95</v>
      </c>
      <c r="I180" s="17" t="n">
        <v>0.9167</v>
      </c>
      <c r="J180" s="17" t="n">
        <v>0.53</v>
      </c>
      <c r="K180" s="16">
        <f>ROUND(F180/100*G180*H180*I180/J180,2)</f>
        <v/>
      </c>
      <c r="L180" s="16" t="n">
        <v>5360.75</v>
      </c>
      <c r="M180" s="16">
        <f>L180-K180</f>
        <v/>
      </c>
      <c r="N180" s="15" t="inlineStr">
        <is>
          <t>decline</t>
        </is>
      </c>
      <c r="O180" s="15" t="inlineStr">
        <is>
          <t>indicative</t>
        </is>
      </c>
    </row>
    <row r="181">
      <c r="A181" s="3" t="inlineStr">
        <is>
          <t>2025-12-26</t>
        </is>
      </c>
      <c r="B181" s="3" t="inlineStr">
        <is>
          <t>c7c0d2a7-4648-5bce-b43b-e3a50d9b4636</t>
        </is>
      </c>
      <c r="C181" s="3" t="inlineStr">
        <is>
          <t>MD</t>
        </is>
      </c>
      <c r="D181" s="3" t="inlineStr">
        <is>
          <t>2023 Maserati GranTurismo</t>
        </is>
      </c>
      <c r="E181" s="3" t="inlineStr">
        <is>
          <t>01 Luxury Sedan/SUV</t>
        </is>
      </c>
      <c r="F181" s="13" t="n">
        <v>805000</v>
      </c>
      <c r="G181" s="14" t="n">
        <v>0.65</v>
      </c>
      <c r="H181" s="14" t="n">
        <v>0.95</v>
      </c>
      <c r="I181" s="14" t="n">
        <v>0.9167</v>
      </c>
      <c r="J181" s="14" t="n">
        <v>0.53</v>
      </c>
      <c r="K181" s="13">
        <f>ROUND(F181/100*G181*H181*I181/J181,2)</f>
        <v/>
      </c>
      <c r="L181" s="13" t="n">
        <v>8597.74</v>
      </c>
      <c r="M181" s="13">
        <f>L181-K181</f>
        <v/>
      </c>
      <c r="N181" s="3" t="inlineStr">
        <is>
          <t>bind</t>
        </is>
      </c>
      <c r="O181" s="3" t="inlineStr">
        <is>
          <t>bound</t>
        </is>
      </c>
    </row>
    <row r="182">
      <c r="A182" s="15" t="inlineStr">
        <is>
          <t>2025-12-19</t>
        </is>
      </c>
      <c r="B182" s="15" t="inlineStr">
        <is>
          <t>c36ea6bb-b130-5963-90df-c918ecdd3955</t>
        </is>
      </c>
      <c r="C182" s="15" t="inlineStr">
        <is>
          <t>WV</t>
        </is>
      </c>
      <c r="D182" s="15" t="inlineStr">
        <is>
          <t>2006 Ferrari SF90 Stradale</t>
        </is>
      </c>
      <c r="E182" s="15" t="inlineStr">
        <is>
          <t>03 Supercar</t>
        </is>
      </c>
      <c r="F182" s="16" t="n">
        <v>1215000</v>
      </c>
      <c r="G182" s="17" t="n">
        <v>0.8</v>
      </c>
      <c r="H182" s="17" t="n">
        <v>1.33</v>
      </c>
      <c r="I182" s="17" t="n">
        <v>0.9167</v>
      </c>
      <c r="J182" s="17" t="n">
        <v>0.53</v>
      </c>
      <c r="K182" s="16">
        <f>ROUND(F182/100*G182*H182*I182/J182,2)</f>
        <v/>
      </c>
      <c r="L182" s="16" t="n">
        <v>22359.87</v>
      </c>
      <c r="M182" s="16">
        <f>L182-K182</f>
        <v/>
      </c>
      <c r="N182" s="15" t="inlineStr">
        <is>
          <t>bind</t>
        </is>
      </c>
      <c r="O182" s="15" t="inlineStr">
        <is>
          <t>bound</t>
        </is>
      </c>
    </row>
    <row r="183">
      <c r="A183" s="3" t="inlineStr">
        <is>
          <t>2025-12-15</t>
        </is>
      </c>
      <c r="B183" s="3" t="inlineStr">
        <is>
          <t>bc9b45b5-7ac8-5d60-9699-d90673e44c0a</t>
        </is>
      </c>
      <c r="C183" s="3" t="inlineStr">
        <is>
          <t>PA</t>
        </is>
      </c>
      <c r="D183" s="3" t="inlineStr">
        <is>
          <t>1961 Maserati GranTurismo</t>
        </is>
      </c>
      <c r="E183" s="3" t="inlineStr">
        <is>
          <t>01 Luxury Sedan/SUV</t>
        </is>
      </c>
      <c r="F183" s="13" t="n">
        <v>1170000</v>
      </c>
      <c r="G183" s="14" t="n">
        <v>0.55</v>
      </c>
      <c r="H183" s="14" t="n">
        <v>1</v>
      </c>
      <c r="I183" s="14" t="n">
        <v>0.9167</v>
      </c>
      <c r="J183" s="14" t="n">
        <v>0.53</v>
      </c>
      <c r="K183" s="13">
        <f>ROUND(F183/100*G183*H183*I183/J183,2)</f>
        <v/>
      </c>
      <c r="L183" s="13" t="n">
        <v>11130.12</v>
      </c>
      <c r="M183" s="13">
        <f>L183-K183</f>
        <v/>
      </c>
      <c r="N183" s="3" t="inlineStr">
        <is>
          <t>decline</t>
        </is>
      </c>
      <c r="O183" s="3" t="inlineStr">
        <is>
          <t>indicative</t>
        </is>
      </c>
    </row>
    <row r="184">
      <c r="A184" s="15" t="inlineStr">
        <is>
          <t>2025-12-14</t>
        </is>
      </c>
      <c r="B184" s="15" t="inlineStr">
        <is>
          <t>0a0c4ad0-8aa6-505b-b16f-cab08df3bc07</t>
        </is>
      </c>
      <c r="C184" s="15" t="inlineStr">
        <is>
          <t>PA</t>
        </is>
      </c>
      <c r="D184" s="15" t="inlineStr">
        <is>
          <t>1971 BMW M8 Competition</t>
        </is>
      </c>
      <c r="E184" s="15" t="inlineStr">
        <is>
          <t>01 Luxury Sedan/SUV</t>
        </is>
      </c>
      <c r="F184" s="16" t="n">
        <v>490000</v>
      </c>
      <c r="G184" s="17" t="n">
        <v>0.75</v>
      </c>
      <c r="H184" s="17" t="n">
        <v>1</v>
      </c>
      <c r="I184" s="17" t="n">
        <v>0.9167</v>
      </c>
      <c r="J184" s="17" t="n">
        <v>0.53</v>
      </c>
      <c r="K184" s="16">
        <f>ROUND(F184/100*G184*H184*I184/J184,2)</f>
        <v/>
      </c>
      <c r="L184" s="16" t="n">
        <v>6356.36</v>
      </c>
      <c r="M184" s="16">
        <f>L184-K184</f>
        <v/>
      </c>
      <c r="N184" s="15" t="inlineStr">
        <is>
          <t>bind</t>
        </is>
      </c>
      <c r="O184" s="15" t="inlineStr">
        <is>
          <t>bound</t>
        </is>
      </c>
    </row>
    <row r="185">
      <c r="A185" s="3" t="inlineStr">
        <is>
          <t>2025-12-02</t>
        </is>
      </c>
      <c r="B185" s="3" t="inlineStr">
        <is>
          <t>cf9f4f69-3d24-5200-8519-ae60a608bd6a</t>
        </is>
      </c>
      <c r="C185" s="3" t="inlineStr">
        <is>
          <t>MA</t>
        </is>
      </c>
      <c r="D185" s="3" t="inlineStr">
        <is>
          <t>1981 Porsche 911 Turbo S</t>
        </is>
      </c>
      <c r="E185" s="3" t="inlineStr">
        <is>
          <t>01 Luxury Sedan/SUV</t>
        </is>
      </c>
      <c r="F185" s="13" t="n">
        <v>390000</v>
      </c>
      <c r="G185" s="14" t="n">
        <v>0.75</v>
      </c>
      <c r="H185" s="14" t="n">
        <v>1.25</v>
      </c>
      <c r="I185" s="14" t="n">
        <v>0.9167</v>
      </c>
      <c r="J185" s="14" t="n">
        <v>0.53</v>
      </c>
      <c r="K185" s="13">
        <f>ROUND(F185/100*G185*H185*I185/J185,2)</f>
        <v/>
      </c>
      <c r="L185" s="13" t="n">
        <v>6323.93</v>
      </c>
      <c r="M185" s="13">
        <f>L185-K185</f>
        <v/>
      </c>
      <c r="N185" s="3" t="inlineStr">
        <is>
          <t>bind</t>
        </is>
      </c>
      <c r="O185" s="3" t="inlineStr">
        <is>
          <t>bound</t>
        </is>
      </c>
    </row>
    <row r="186">
      <c r="A186" s="15" t="inlineStr">
        <is>
          <t>2025-12-04</t>
        </is>
      </c>
      <c r="B186" s="15" t="inlineStr">
        <is>
          <t>1af2d4e3-8524-5d94-9826-bf4e3ae1b2d9</t>
        </is>
      </c>
      <c r="C186" s="15" t="inlineStr">
        <is>
          <t>CA</t>
        </is>
      </c>
      <c r="D186" s="15" t="inlineStr">
        <is>
          <t>1970 Ferrari SF90 Stradale</t>
        </is>
      </c>
      <c r="E186" s="15" t="inlineStr">
        <is>
          <t>03 Supercar</t>
        </is>
      </c>
      <c r="F186" s="16" t="n">
        <v>1910000</v>
      </c>
      <c r="G186" s="17" t="n">
        <v>0.8</v>
      </c>
      <c r="H186" s="17" t="n">
        <v>1.35</v>
      </c>
      <c r="I186" s="17" t="n">
        <v>0.9167</v>
      </c>
      <c r="J186" s="17" t="n">
        <v>0.53</v>
      </c>
      <c r="K186" s="16">
        <f>ROUND(F186/100*G186*H186*I186/J186,2)</f>
        <v/>
      </c>
      <c r="L186" s="16" t="n">
        <v>35678.65</v>
      </c>
      <c r="M186" s="16">
        <f>L186-K186</f>
        <v/>
      </c>
      <c r="N186" s="15" t="inlineStr">
        <is>
          <t>refer</t>
        </is>
      </c>
      <c r="O186" s="15" t="inlineStr">
        <is>
          <t>indicative</t>
        </is>
      </c>
    </row>
    <row r="187">
      <c r="A187" s="3" t="inlineStr">
        <is>
          <t>2025-12-01</t>
        </is>
      </c>
      <c r="B187" s="3" t="inlineStr">
        <is>
          <t>6914c8b5-1f39-5a02-a0ec-d5facc55c277</t>
        </is>
      </c>
      <c r="C187" s="3" t="inlineStr">
        <is>
          <t>AZ</t>
        </is>
      </c>
      <c r="D187" s="3" t="inlineStr">
        <is>
          <t>2017 Bentley Continental GT</t>
        </is>
      </c>
      <c r="E187" s="3" t="inlineStr">
        <is>
          <t>01 Luxury Sedan/SUV</t>
        </is>
      </c>
      <c r="F187" s="13" t="n">
        <v>965000</v>
      </c>
      <c r="G187" s="14" t="n">
        <v>0.65</v>
      </c>
      <c r="H187" s="14" t="n">
        <v>1.01</v>
      </c>
      <c r="I187" s="14" t="n">
        <v>0.9167</v>
      </c>
      <c r="J187" s="14" t="n">
        <v>0.53</v>
      </c>
      <c r="K187" s="13">
        <f>ROUND(F187/100*G187*H187*I187/J187,2)</f>
        <v/>
      </c>
      <c r="L187" s="13" t="n">
        <v>10957.54</v>
      </c>
      <c r="M187" s="13">
        <f>L187-K187</f>
        <v/>
      </c>
      <c r="N187" s="3" t="inlineStr">
        <is>
          <t>decline</t>
        </is>
      </c>
      <c r="O187" s="3" t="inlineStr">
        <is>
          <t>indicative</t>
        </is>
      </c>
    </row>
    <row r="188">
      <c r="A188" s="15" t="inlineStr">
        <is>
          <t>2025-12-26</t>
        </is>
      </c>
      <c r="B188" s="15" t="inlineStr">
        <is>
          <t>7de86d8a-72d3-519d-a359-a141a85dd25c</t>
        </is>
      </c>
      <c r="C188" s="15" t="inlineStr">
        <is>
          <t>AL</t>
        </is>
      </c>
      <c r="D188" s="15" t="inlineStr">
        <is>
          <t>1998 Maserati GranTurismo</t>
        </is>
      </c>
      <c r="E188" s="15" t="inlineStr">
        <is>
          <t>01 Luxury Sedan/SUV</t>
        </is>
      </c>
      <c r="F188" s="16" t="n">
        <v>715000</v>
      </c>
      <c r="G188" s="17" t="n">
        <v>0.65</v>
      </c>
      <c r="H188" s="17" t="n">
        <v>1.27</v>
      </c>
      <c r="I188" s="17" t="n">
        <v>0.9167</v>
      </c>
      <c r="J188" s="17" t="n">
        <v>0.53</v>
      </c>
      <c r="K188" s="16">
        <f>ROUND(F188/100*G188*H188*I188/J188,2)</f>
        <v/>
      </c>
      <c r="L188" s="16" t="n">
        <v>10208.79</v>
      </c>
      <c r="M188" s="16">
        <f>L188-K188</f>
        <v/>
      </c>
      <c r="N188" s="15" t="inlineStr">
        <is>
          <t>bind</t>
        </is>
      </c>
      <c r="O188" s="15" t="inlineStr">
        <is>
          <t>bound</t>
        </is>
      </c>
    </row>
    <row r="189">
      <c r="A189" s="3" t="inlineStr">
        <is>
          <t>2025-12-20</t>
        </is>
      </c>
      <c r="B189" s="3" t="inlineStr">
        <is>
          <t>77b113a4-4057-5412-bb84-b9813cef06c6</t>
        </is>
      </c>
      <c r="C189" s="3" t="inlineStr">
        <is>
          <t>ID</t>
        </is>
      </c>
      <c r="D189" s="3" t="inlineStr">
        <is>
          <t>2023 Bentley Continental GT</t>
        </is>
      </c>
      <c r="E189" s="3" t="inlineStr">
        <is>
          <t>01 Luxury Sedan/SUV</t>
        </is>
      </c>
      <c r="F189" s="13" t="n">
        <v>365000</v>
      </c>
      <c r="G189" s="14" t="n">
        <v>0.75</v>
      </c>
      <c r="H189" s="14" t="n">
        <v>0.99</v>
      </c>
      <c r="I189" s="14" t="n">
        <v>0.9167</v>
      </c>
      <c r="J189" s="14" t="n">
        <v>0.53</v>
      </c>
      <c r="K189" s="13">
        <f>ROUND(F189/100*G189*H189*I189/J189,2)</f>
        <v/>
      </c>
      <c r="L189" s="13" t="n">
        <v>4687.49</v>
      </c>
      <c r="M189" s="13">
        <f>L189-K189</f>
        <v/>
      </c>
      <c r="N189" s="3" t="inlineStr">
        <is>
          <t>bind</t>
        </is>
      </c>
      <c r="O189" s="3" t="inlineStr">
        <is>
          <t>bound</t>
        </is>
      </c>
    </row>
    <row r="190">
      <c r="A190" s="15" t="inlineStr">
        <is>
          <t>2025-12-06</t>
        </is>
      </c>
      <c r="B190" s="15" t="inlineStr">
        <is>
          <t>9d669eb7-c42a-5eaa-892f-d73b54d12eb9</t>
        </is>
      </c>
      <c r="C190" s="15" t="inlineStr">
        <is>
          <t>MO</t>
        </is>
      </c>
      <c r="D190" s="15" t="inlineStr">
        <is>
          <t>1974 Mercedes-Benz 280SL Pagoda</t>
        </is>
      </c>
      <c r="E190" s="15" t="inlineStr">
        <is>
          <t>07 Post-War Classic (1946-1972)</t>
        </is>
      </c>
      <c r="F190" s="16" t="n">
        <v>695000</v>
      </c>
      <c r="G190" s="17" t="n">
        <v>0.43</v>
      </c>
      <c r="H190" s="17" t="n">
        <v>1.06</v>
      </c>
      <c r="I190" s="17" t="n">
        <v>0.9167</v>
      </c>
      <c r="J190" s="17" t="n">
        <v>0.53</v>
      </c>
      <c r="K190" s="16">
        <f>ROUND(F190/100*G190*H190*I190/J190,2)</f>
        <v/>
      </c>
      <c r="L190" s="16" t="n">
        <v>5479.12</v>
      </c>
      <c r="M190" s="16">
        <f>L190-K190</f>
        <v/>
      </c>
      <c r="N190" s="15" t="inlineStr">
        <is>
          <t>decline</t>
        </is>
      </c>
      <c r="O190" s="15" t="inlineStr">
        <is>
          <t>indicative</t>
        </is>
      </c>
    </row>
    <row r="191">
      <c r="A191" s="3" t="inlineStr">
        <is>
          <t>2025-12-30</t>
        </is>
      </c>
      <c r="B191" s="3" t="inlineStr">
        <is>
          <t>5ce93345-20f6-55ca-9738-ba16e5c2d782</t>
        </is>
      </c>
      <c r="C191" s="3" t="inlineStr">
        <is>
          <t>IL</t>
        </is>
      </c>
      <c r="D191" s="3" t="inlineStr">
        <is>
          <t>1989 Bentley Continental GT</t>
        </is>
      </c>
      <c r="E191" s="3" t="inlineStr">
        <is>
          <t>01 Luxury Sedan/SUV</t>
        </is>
      </c>
      <c r="F191" s="13" t="n">
        <v>460000</v>
      </c>
      <c r="G191" s="14" t="n">
        <v>0.75</v>
      </c>
      <c r="H191" s="14" t="n">
        <v>1.36</v>
      </c>
      <c r="I191" s="14" t="n">
        <v>0.9167</v>
      </c>
      <c r="J191" s="14" t="n">
        <v>0.53</v>
      </c>
      <c r="K191" s="13">
        <f>ROUND(F191/100*G191*H191*I191/J191,2)</f>
        <v/>
      </c>
      <c r="L191" s="13" t="n">
        <v>8115.39</v>
      </c>
      <c r="M191" s="13">
        <f>L191-K191</f>
        <v/>
      </c>
      <c r="N191" s="3" t="inlineStr">
        <is>
          <t>bind</t>
        </is>
      </c>
      <c r="O191" s="3" t="inlineStr">
        <is>
          <t>bound</t>
        </is>
      </c>
    </row>
    <row r="192">
      <c r="A192" s="15" t="inlineStr">
        <is>
          <t>2025-12-30</t>
        </is>
      </c>
      <c r="B192" s="15" t="inlineStr">
        <is>
          <t>2e20703d-8b73-55bf-8e6c-49a6c420bfb2</t>
        </is>
      </c>
      <c r="C192" s="15" t="inlineStr">
        <is>
          <t>NC</t>
        </is>
      </c>
      <c r="D192" s="15" t="inlineStr">
        <is>
          <t>1997 Maserati GranTurismo</t>
        </is>
      </c>
      <c r="E192" s="15" t="inlineStr">
        <is>
          <t>01 Luxury Sedan/SUV</t>
        </is>
      </c>
      <c r="F192" s="16" t="n">
        <v>480000</v>
      </c>
      <c r="G192" s="17" t="n">
        <v>0.75</v>
      </c>
      <c r="H192" s="17" t="n">
        <v>1.15</v>
      </c>
      <c r="I192" s="17" t="n">
        <v>0.9167</v>
      </c>
      <c r="J192" s="17" t="n">
        <v>0.53</v>
      </c>
      <c r="K192" s="16">
        <f>ROUND(F192/100*G192*H192*I192/J192,2)</f>
        <v/>
      </c>
      <c r="L192" s="16" t="n">
        <v>7160.64</v>
      </c>
      <c r="M192" s="16">
        <f>L192-K192</f>
        <v/>
      </c>
      <c r="N192" s="15" t="inlineStr">
        <is>
          <t>bind</t>
        </is>
      </c>
      <c r="O192" s="15" t="inlineStr">
        <is>
          <t>bound</t>
        </is>
      </c>
    </row>
    <row r="193">
      <c r="A193" s="3" t="inlineStr">
        <is>
          <t>2025-12-29</t>
        </is>
      </c>
      <c r="B193" s="3" t="inlineStr">
        <is>
          <t>46fda0bc-b0bf-5736-81b2-7ebd6231e4e7</t>
        </is>
      </c>
      <c r="C193" s="3" t="inlineStr">
        <is>
          <t>AR</t>
        </is>
      </c>
      <c r="D193" s="3" t="inlineStr">
        <is>
          <t>1978 Jaguar E-Type Series 1</t>
        </is>
      </c>
      <c r="E193" s="3" t="inlineStr">
        <is>
          <t>07 Post-War Classic (1946-1972)</t>
        </is>
      </c>
      <c r="F193" s="13" t="n">
        <v>345000</v>
      </c>
      <c r="G193" s="14" t="n">
        <v>0.48</v>
      </c>
      <c r="H193" s="14" t="n">
        <v>1.38</v>
      </c>
      <c r="I193" s="14" t="n">
        <v>0.9167</v>
      </c>
      <c r="J193" s="14" t="n">
        <v>0.53</v>
      </c>
      <c r="K193" s="13">
        <f>ROUND(F193/100*G193*H193*I193/J193,2)</f>
        <v/>
      </c>
      <c r="L193" s="13" t="n">
        <v>3952.67</v>
      </c>
      <c r="M193" s="13">
        <f>L193-K193</f>
        <v/>
      </c>
      <c r="N193" s="3" t="inlineStr">
        <is>
          <t>decline</t>
        </is>
      </c>
      <c r="O193" s="3" t="inlineStr">
        <is>
          <t>indicative</t>
        </is>
      </c>
    </row>
    <row r="194">
      <c r="A194" s="15" t="inlineStr">
        <is>
          <t>2025-12-13</t>
        </is>
      </c>
      <c r="B194" s="15" t="inlineStr">
        <is>
          <t>bf8a7c03-2418-5c10-bfb8-d9cdd339caaa</t>
        </is>
      </c>
      <c r="C194" s="15" t="inlineStr">
        <is>
          <t>MO</t>
        </is>
      </c>
      <c r="D194" s="15" t="inlineStr">
        <is>
          <t>1968 Aston Martin DB12</t>
        </is>
      </c>
      <c r="E194" s="15" t="inlineStr">
        <is>
          <t>01 Luxury Sedan/SUV</t>
        </is>
      </c>
      <c r="F194" s="16" t="n">
        <v>365000</v>
      </c>
      <c r="G194" s="17" t="n">
        <v>0.75</v>
      </c>
      <c r="H194" s="17" t="n">
        <v>1.06</v>
      </c>
      <c r="I194" s="17" t="n">
        <v>0.9167</v>
      </c>
      <c r="J194" s="17" t="n">
        <v>0.53</v>
      </c>
      <c r="K194" s="16">
        <f>ROUND(F194/100*G194*H194*I194/J194,2)</f>
        <v/>
      </c>
      <c r="L194" s="16" t="n">
        <v>5018.93</v>
      </c>
      <c r="M194" s="16">
        <f>L194-K194</f>
        <v/>
      </c>
      <c r="N194" s="15" t="inlineStr">
        <is>
          <t>bind</t>
        </is>
      </c>
      <c r="O194" s="15" t="inlineStr">
        <is>
          <t>bound</t>
        </is>
      </c>
    </row>
    <row r="195">
      <c r="A195" s="3" t="inlineStr">
        <is>
          <t>2025-12-17</t>
        </is>
      </c>
      <c r="B195" s="3" t="inlineStr">
        <is>
          <t>8ea64888-0cba-5334-80a2-25bbc1afcb49</t>
        </is>
      </c>
      <c r="C195" s="3" t="inlineStr">
        <is>
          <t>MA</t>
        </is>
      </c>
      <c r="D195" s="3" t="inlineStr">
        <is>
          <t>1961 Mercedes-Benz AMG GT</t>
        </is>
      </c>
      <c r="E195" s="3" t="inlineStr">
        <is>
          <t>01 Luxury Sedan/SUV</t>
        </is>
      </c>
      <c r="F195" s="13" t="n">
        <v>190000</v>
      </c>
      <c r="G195" s="14" t="n">
        <v>0.92</v>
      </c>
      <c r="H195" s="14" t="n">
        <v>1.25</v>
      </c>
      <c r="I195" s="14" t="n">
        <v>0.9167</v>
      </c>
      <c r="J195" s="14" t="n">
        <v>0.53</v>
      </c>
      <c r="K195" s="13">
        <f>ROUND(F195/100*G195*H195*I195/J195,2)</f>
        <v/>
      </c>
      <c r="L195" s="13" t="n">
        <v>3779.22</v>
      </c>
      <c r="M195" s="13">
        <f>L195-K195</f>
        <v/>
      </c>
      <c r="N195" s="3" t="inlineStr">
        <is>
          <t>bind</t>
        </is>
      </c>
      <c r="O195" s="3" t="inlineStr">
        <is>
          <t>bound</t>
        </is>
      </c>
    </row>
    <row r="196">
      <c r="A196" s="15" t="inlineStr">
        <is>
          <t>2025-12-12</t>
        </is>
      </c>
      <c r="B196" s="15" t="inlineStr">
        <is>
          <t>4c2803c5-08a8-5a01-9320-4c34dea03574</t>
        </is>
      </c>
      <c r="C196" s="15" t="inlineStr">
        <is>
          <t>TX</t>
        </is>
      </c>
      <c r="D196" s="15" t="inlineStr">
        <is>
          <t>1978 Bentley Continental GT</t>
        </is>
      </c>
      <c r="E196" s="15" t="inlineStr">
        <is>
          <t>01 Luxury Sedan/SUV</t>
        </is>
      </c>
      <c r="F196" s="16" t="n">
        <v>470000</v>
      </c>
      <c r="G196" s="17" t="n">
        <v>0.75</v>
      </c>
      <c r="H196" s="17" t="n">
        <v>1.15</v>
      </c>
      <c r="I196" s="17" t="n">
        <v>0.9167</v>
      </c>
      <c r="J196" s="17" t="n">
        <v>0.53</v>
      </c>
      <c r="K196" s="16">
        <f>ROUND(F196/100*G196*H196*I196/J196,2)</f>
        <v/>
      </c>
      <c r="L196" s="16" t="n">
        <v>7011.45</v>
      </c>
      <c r="M196" s="16">
        <f>L196-K196</f>
        <v/>
      </c>
      <c r="N196" s="15" t="inlineStr">
        <is>
          <t>decline</t>
        </is>
      </c>
      <c r="O196" s="15" t="inlineStr">
        <is>
          <t>indicative</t>
        </is>
      </c>
    </row>
    <row r="197">
      <c r="A197" s="3" t="inlineStr">
        <is>
          <t>2025-12-08</t>
        </is>
      </c>
      <c r="B197" s="3" t="inlineStr">
        <is>
          <t>13a71f98-77a1-51b4-9ab8-0b1b178c5984</t>
        </is>
      </c>
      <c r="C197" s="3" t="inlineStr">
        <is>
          <t>MI</t>
        </is>
      </c>
      <c r="D197" s="3" t="inlineStr">
        <is>
          <t>1985 Bentley Continental GT</t>
        </is>
      </c>
      <c r="E197" s="3" t="inlineStr">
        <is>
          <t>01 Luxury Sedan/SUV</t>
        </is>
      </c>
      <c r="F197" s="13" t="n">
        <v>1385000</v>
      </c>
      <c r="G197" s="14" t="n">
        <v>0.55</v>
      </c>
      <c r="H197" s="14" t="n">
        <v>1.55</v>
      </c>
      <c r="I197" s="14" t="n">
        <v>0.9167</v>
      </c>
      <c r="J197" s="14" t="n">
        <v>0.53</v>
      </c>
      <c r="K197" s="13">
        <f>ROUND(F197/100*G197*H197*I197/J197,2)</f>
        <v/>
      </c>
      <c r="L197" s="13" t="n">
        <v>20421.87</v>
      </c>
      <c r="M197" s="13">
        <f>L197-K197</f>
        <v/>
      </c>
      <c r="N197" s="3" t="inlineStr">
        <is>
          <t>bind</t>
        </is>
      </c>
      <c r="O197" s="3" t="inlineStr">
        <is>
          <t>bound</t>
        </is>
      </c>
    </row>
    <row r="198">
      <c r="A198" s="15" t="inlineStr">
        <is>
          <t>2025-12-23</t>
        </is>
      </c>
      <c r="B198" s="15" t="inlineStr">
        <is>
          <t>ca4b3382-213e-5a0e-a672-a2d0a4ab4479</t>
        </is>
      </c>
      <c r="C198" s="15" t="inlineStr">
        <is>
          <t>OH</t>
        </is>
      </c>
      <c r="D198" s="15" t="inlineStr">
        <is>
          <t>1990 Ringbrothers Mustang</t>
        </is>
      </c>
      <c r="E198" s="15" t="inlineStr">
        <is>
          <t>11 Restomod/Coachbuilt</t>
        </is>
      </c>
      <c r="F198" s="16" t="n">
        <v>430000</v>
      </c>
      <c r="G198" s="17" t="n">
        <v>0.88</v>
      </c>
      <c r="H198" s="17" t="n">
        <v>1.39</v>
      </c>
      <c r="I198" s="17" t="n">
        <v>0.9167</v>
      </c>
      <c r="J198" s="17" t="n">
        <v>0.53</v>
      </c>
      <c r="K198" s="16">
        <f>ROUND(F198/100*G198*H198*I198/J198,2)</f>
        <v/>
      </c>
      <c r="L198" s="16" t="n">
        <v>9097.4</v>
      </c>
      <c r="M198" s="16">
        <f>L198-K198</f>
        <v/>
      </c>
      <c r="N198" s="15" t="inlineStr">
        <is>
          <t>decline</t>
        </is>
      </c>
      <c r="O198" s="15" t="inlineStr">
        <is>
          <t>indicative</t>
        </is>
      </c>
    </row>
    <row r="199">
      <c r="A199" s="3" t="inlineStr">
        <is>
          <t>2025-12-09</t>
        </is>
      </c>
      <c r="B199" s="3" t="inlineStr">
        <is>
          <t>a0addfe0-b194-5fdb-b448-c492ae8b5dce</t>
        </is>
      </c>
      <c r="C199" s="3" t="inlineStr">
        <is>
          <t>GA</t>
        </is>
      </c>
      <c r="D199" s="3" t="inlineStr">
        <is>
          <t>1988 Mercedes-Benz AMG GT</t>
        </is>
      </c>
      <c r="E199" s="3" t="inlineStr">
        <is>
          <t>01 Luxury Sedan/SUV</t>
        </is>
      </c>
      <c r="F199" s="13" t="n">
        <v>610000</v>
      </c>
      <c r="G199" s="14" t="n">
        <v>0.65</v>
      </c>
      <c r="H199" s="14" t="n">
        <v>1.12</v>
      </c>
      <c r="I199" s="14" t="n">
        <v>0.9167</v>
      </c>
      <c r="J199" s="14" t="n">
        <v>0.53</v>
      </c>
      <c r="K199" s="13">
        <f>ROUND(F199/100*G199*H199*I199/J199,2)</f>
        <v/>
      </c>
      <c r="L199" s="13" t="n">
        <v>7680.91</v>
      </c>
      <c r="M199" s="13">
        <f>L199-K199</f>
        <v/>
      </c>
      <c r="N199" s="3" t="inlineStr">
        <is>
          <t>bind</t>
        </is>
      </c>
      <c r="O199" s="3" t="inlineStr">
        <is>
          <t>bound</t>
        </is>
      </c>
    </row>
    <row r="200">
      <c r="A200" s="15" t="inlineStr">
        <is>
          <t>2025-12-23</t>
        </is>
      </c>
      <c r="B200" s="15" t="inlineStr">
        <is>
          <t>89eb52eb-9bff-5f81-9e13-6bbf055fb24f</t>
        </is>
      </c>
      <c r="C200" s="15" t="inlineStr">
        <is>
          <t>RI</t>
        </is>
      </c>
      <c r="D200" s="15" t="inlineStr">
        <is>
          <t>2019 Maserati GranTurismo</t>
        </is>
      </c>
      <c r="E200" s="15" t="inlineStr">
        <is>
          <t>01 Luxury Sedan/SUV</t>
        </is>
      </c>
      <c r="F200" s="16" t="n">
        <v>370000</v>
      </c>
      <c r="G200" s="17" t="n">
        <v>0.75</v>
      </c>
      <c r="H200" s="17" t="n">
        <v>1.37</v>
      </c>
      <c r="I200" s="17" t="n">
        <v>0.9167</v>
      </c>
      <c r="J200" s="17" t="n">
        <v>0.53</v>
      </c>
      <c r="K200" s="16">
        <f>ROUND(F200/100*G200*H200*I200/J200,2)</f>
        <v/>
      </c>
      <c r="L200" s="16" t="n">
        <v>6575.59</v>
      </c>
      <c r="M200" s="16">
        <f>L200-K200</f>
        <v/>
      </c>
      <c r="N200" s="15" t="inlineStr">
        <is>
          <t>bind</t>
        </is>
      </c>
      <c r="O200" s="15" t="inlineStr">
        <is>
          <t>bound</t>
        </is>
      </c>
    </row>
    <row r="201">
      <c r="A201" s="3" t="inlineStr">
        <is>
          <t>2025-12-27</t>
        </is>
      </c>
      <c r="B201" s="3" t="inlineStr">
        <is>
          <t>43a85941-d966-599f-aa88-ba93bf386b41</t>
        </is>
      </c>
      <c r="C201" s="3" t="inlineStr">
        <is>
          <t>MA</t>
        </is>
      </c>
      <c r="D201" s="3" t="inlineStr">
        <is>
          <t>1982 BMW M8 Competition</t>
        </is>
      </c>
      <c r="E201" s="3" t="inlineStr">
        <is>
          <t>01 Luxury Sedan/SUV</t>
        </is>
      </c>
      <c r="F201" s="13" t="n">
        <v>305000</v>
      </c>
      <c r="G201" s="14" t="n">
        <v>0.75</v>
      </c>
      <c r="H201" s="14" t="n">
        <v>1.25</v>
      </c>
      <c r="I201" s="14" t="n">
        <v>0.9167</v>
      </c>
      <c r="J201" s="14" t="n">
        <v>0.53</v>
      </c>
      <c r="K201" s="13">
        <f>ROUND(F201/100*G201*H201*I201/J201,2)</f>
        <v/>
      </c>
      <c r="L201" s="13" t="n">
        <v>4945.64</v>
      </c>
      <c r="M201" s="13">
        <f>L201-K201</f>
        <v/>
      </c>
      <c r="N201" s="3" t="inlineStr">
        <is>
          <t>refer</t>
        </is>
      </c>
      <c r="O201" s="3" t="inlineStr">
        <is>
          <t>indicative</t>
        </is>
      </c>
    </row>
    <row r="202">
      <c r="A202" s="15" t="inlineStr">
        <is>
          <t>2025-12-23</t>
        </is>
      </c>
      <c r="B202" s="15" t="inlineStr">
        <is>
          <t>9124bf3a-f811-50d5-ad7b-33148f68a3b2</t>
        </is>
      </c>
      <c r="C202" s="15" t="inlineStr">
        <is>
          <t>HI</t>
        </is>
      </c>
      <c r="D202" s="15" t="inlineStr">
        <is>
          <t>1974 McLaren 750S</t>
        </is>
      </c>
      <c r="E202" s="15" t="inlineStr">
        <is>
          <t>03 Supercar</t>
        </is>
      </c>
      <c r="F202" s="16" t="n">
        <v>1330000</v>
      </c>
      <c r="G202" s="17" t="n">
        <v>0.8</v>
      </c>
      <c r="H202" s="17" t="n">
        <v>1.3</v>
      </c>
      <c r="I202" s="17" t="n">
        <v>0.9167</v>
      </c>
      <c r="J202" s="17" t="n">
        <v>0.53</v>
      </c>
      <c r="K202" s="16">
        <f>ROUND(F202/100*G202*H202*I202/J202,2)</f>
        <v/>
      </c>
      <c r="L202" s="16" t="n">
        <v>23924.14</v>
      </c>
      <c r="M202" s="16">
        <f>L202-K202</f>
        <v/>
      </c>
      <c r="N202" s="15" t="inlineStr">
        <is>
          <t>bind</t>
        </is>
      </c>
      <c r="O202" s="15" t="inlineStr">
        <is>
          <t>bound</t>
        </is>
      </c>
    </row>
    <row r="203">
      <c r="A203" s="3" t="inlineStr">
        <is>
          <t>2025-12-23</t>
        </is>
      </c>
      <c r="B203" s="3" t="inlineStr">
        <is>
          <t>f91cfaeb-bcfc-5df8-93a7-68d5176f7a62</t>
        </is>
      </c>
      <c r="C203" s="3" t="inlineStr">
        <is>
          <t>MS</t>
        </is>
      </c>
      <c r="D203" s="3" t="inlineStr">
        <is>
          <t>1996 Mercedes-Benz AMG GT</t>
        </is>
      </c>
      <c r="E203" s="3" t="inlineStr">
        <is>
          <t>01 Luxury Sedan/SUV</t>
        </is>
      </c>
      <c r="F203" s="13" t="n">
        <v>280000</v>
      </c>
      <c r="G203" s="14" t="n">
        <v>0.75</v>
      </c>
      <c r="H203" s="14" t="n">
        <v>1.19</v>
      </c>
      <c r="I203" s="14" t="n">
        <v>0.9167</v>
      </c>
      <c r="J203" s="14" t="n">
        <v>0.53</v>
      </c>
      <c r="K203" s="13">
        <f>ROUND(F203/100*G203*H203*I203/J203,2)</f>
        <v/>
      </c>
      <c r="L203" s="13" t="n">
        <v>4322.32</v>
      </c>
      <c r="M203" s="13">
        <f>L203-K203</f>
        <v/>
      </c>
      <c r="N203" s="3" t="inlineStr">
        <is>
          <t>bind</t>
        </is>
      </c>
      <c r="O203" s="3" t="inlineStr">
        <is>
          <t>bound</t>
        </is>
      </c>
    </row>
    <row r="204">
      <c r="A204" s="15" t="inlineStr">
        <is>
          <t>2025-12-07</t>
        </is>
      </c>
      <c r="B204" s="15" t="inlineStr">
        <is>
          <t>43918b51-3f20-524f-9131-1fcd29620ce9</t>
        </is>
      </c>
      <c r="C204" s="15" t="inlineStr">
        <is>
          <t>SC</t>
        </is>
      </c>
      <c r="D204" s="15" t="inlineStr">
        <is>
          <t>1958 Mercedes-Benz AMG GT</t>
        </is>
      </c>
      <c r="E204" s="15" t="inlineStr">
        <is>
          <t>01 Luxury Sedan/SUV</t>
        </is>
      </c>
      <c r="F204" s="16" t="n">
        <v>960000</v>
      </c>
      <c r="G204" s="17" t="n">
        <v>0.65</v>
      </c>
      <c r="H204" s="17" t="n">
        <v>1.24</v>
      </c>
      <c r="I204" s="17" t="n">
        <v>0.9167</v>
      </c>
      <c r="J204" s="17" t="n">
        <v>0.53</v>
      </c>
      <c r="K204" s="16">
        <f>ROUND(F204/100*G204*H204*I204/J204,2)</f>
        <v/>
      </c>
      <c r="L204" s="16" t="n">
        <v>13383.13</v>
      </c>
      <c r="M204" s="16">
        <f>L204-K204</f>
        <v/>
      </c>
      <c r="N204" s="15" t="inlineStr">
        <is>
          <t>bind</t>
        </is>
      </c>
      <c r="O204" s="15" t="inlineStr">
        <is>
          <t>bound</t>
        </is>
      </c>
    </row>
    <row r="205">
      <c r="A205" s="3" t="inlineStr">
        <is>
          <t>2025-12-17</t>
        </is>
      </c>
      <c r="B205" s="3" t="inlineStr">
        <is>
          <t>c487c766-84ad-5d30-9165-9311751f3b05</t>
        </is>
      </c>
      <c r="C205" s="3" t="inlineStr">
        <is>
          <t>MI</t>
        </is>
      </c>
      <c r="D205" s="3" t="inlineStr">
        <is>
          <t>1987 BMW M8 Competition</t>
        </is>
      </c>
      <c r="E205" s="3" t="inlineStr">
        <is>
          <t>01 Luxury Sedan/SUV</t>
        </is>
      </c>
      <c r="F205" s="13" t="n">
        <v>310000</v>
      </c>
      <c r="G205" s="14" t="n">
        <v>0.75</v>
      </c>
      <c r="H205" s="14" t="n">
        <v>1.55</v>
      </c>
      <c r="I205" s="14" t="n">
        <v>0.9167</v>
      </c>
      <c r="J205" s="14" t="n">
        <v>0.53</v>
      </c>
      <c r="K205" s="13">
        <f>ROUND(F205/100*G205*H205*I205/J205,2)</f>
        <v/>
      </c>
      <c r="L205" s="13" t="n">
        <v>6233.13</v>
      </c>
      <c r="M205" s="13">
        <f>L205-K205</f>
        <v/>
      </c>
      <c r="N205" s="3" t="inlineStr">
        <is>
          <t>bind</t>
        </is>
      </c>
      <c r="O205" s="3" t="inlineStr">
        <is>
          <t>bound</t>
        </is>
      </c>
    </row>
    <row r="206">
      <c r="A206" s="15" t="inlineStr">
        <is>
          <t>2025-12-18</t>
        </is>
      </c>
      <c r="B206" s="15" t="inlineStr">
        <is>
          <t>03fa68d2-c4b8-5932-93c1-8388ddf463d7</t>
        </is>
      </c>
      <c r="C206" s="15" t="inlineStr">
        <is>
          <t>ND</t>
        </is>
      </c>
      <c r="D206" s="15" t="inlineStr">
        <is>
          <t>1956 Mercedes-Benz 280SL Pagoda</t>
        </is>
      </c>
      <c r="E206" s="15" t="inlineStr">
        <is>
          <t>07 Post-War Classic (1946-1972)</t>
        </is>
      </c>
      <c r="F206" s="16" t="n">
        <v>535000</v>
      </c>
      <c r="G206" s="17" t="n">
        <v>0.43</v>
      </c>
      <c r="H206" s="17" t="n">
        <v>1.02</v>
      </c>
      <c r="I206" s="17" t="n">
        <v>0.9167</v>
      </c>
      <c r="J206" s="17" t="n">
        <v>0.53</v>
      </c>
      <c r="K206" s="16">
        <f>ROUND(F206/100*G206*H206*I206/J206,2)</f>
        <v/>
      </c>
      <c r="L206" s="16" t="n">
        <v>4058.58</v>
      </c>
      <c r="M206" s="16">
        <f>L206-K206</f>
        <v/>
      </c>
      <c r="N206" s="15" t="inlineStr">
        <is>
          <t>decline</t>
        </is>
      </c>
      <c r="O206" s="15" t="inlineStr">
        <is>
          <t>indicative</t>
        </is>
      </c>
    </row>
    <row r="207">
      <c r="A207" s="3" t="inlineStr">
        <is>
          <t>2025-12-18</t>
        </is>
      </c>
      <c r="B207" s="3" t="inlineStr">
        <is>
          <t>b8514bea-0e74-5837-adb3-b404a91d80a8</t>
        </is>
      </c>
      <c r="C207" s="3" t="inlineStr">
        <is>
          <t>NM</t>
        </is>
      </c>
      <c r="D207" s="3" t="inlineStr">
        <is>
          <t>1985 Porsche 911 Turbo S</t>
        </is>
      </c>
      <c r="E207" s="3" t="inlineStr">
        <is>
          <t>01 Luxury Sedan/SUV</t>
        </is>
      </c>
      <c r="F207" s="13" t="n">
        <v>570000</v>
      </c>
      <c r="G207" s="14" t="n">
        <v>0.65</v>
      </c>
      <c r="H207" s="14" t="n">
        <v>1.28</v>
      </c>
      <c r="I207" s="14" t="n">
        <v>0.9167</v>
      </c>
      <c r="J207" s="14" t="n">
        <v>0.53</v>
      </c>
      <c r="K207" s="13">
        <f>ROUND(F207/100*G207*H207*I207/J207,2)</f>
        <v/>
      </c>
      <c r="L207" s="13" t="n">
        <v>8202.559999999999</v>
      </c>
      <c r="M207" s="13">
        <f>L207-K207</f>
        <v/>
      </c>
      <c r="N207" s="3" t="inlineStr">
        <is>
          <t>decline</t>
        </is>
      </c>
      <c r="O207" s="3" t="inlineStr">
        <is>
          <t>indicative</t>
        </is>
      </c>
    </row>
    <row r="208">
      <c r="A208" s="15" t="inlineStr">
        <is>
          <t>2025-12-12</t>
        </is>
      </c>
      <c r="B208" s="15" t="inlineStr">
        <is>
          <t>370cc381-0e40-5b4c-a3ec-88f2fdd5e6c4</t>
        </is>
      </c>
      <c r="C208" s="15" t="inlineStr">
        <is>
          <t>SD</t>
        </is>
      </c>
      <c r="D208" s="15" t="inlineStr">
        <is>
          <t>1961 Ferrari SF90 Stradale</t>
        </is>
      </c>
      <c r="E208" s="15" t="inlineStr">
        <is>
          <t>03 Supercar</t>
        </is>
      </c>
      <c r="F208" s="16" t="n">
        <v>305000</v>
      </c>
      <c r="G208" s="17" t="n">
        <v>1.15</v>
      </c>
      <c r="H208" s="17" t="n">
        <v>1.11</v>
      </c>
      <c r="I208" s="17" t="n">
        <v>0.9167</v>
      </c>
      <c r="J208" s="17" t="n">
        <v>0.53</v>
      </c>
      <c r="K208" s="16">
        <f>ROUND(F208/100*G208*H208*I208/J208,2)</f>
        <v/>
      </c>
      <c r="L208" s="16" t="n">
        <v>6733.99</v>
      </c>
      <c r="M208" s="16">
        <f>L208-K208</f>
        <v/>
      </c>
      <c r="N208" s="15" t="inlineStr">
        <is>
          <t>bind</t>
        </is>
      </c>
      <c r="O208" s="15" t="inlineStr">
        <is>
          <t>bound</t>
        </is>
      </c>
    </row>
    <row r="209">
      <c r="A209" s="3" t="inlineStr">
        <is>
          <t>2025-12-17</t>
        </is>
      </c>
      <c r="B209" s="3" t="inlineStr">
        <is>
          <t>77edbe7e-2729-5756-b93a-2fc75f0ae509</t>
        </is>
      </c>
      <c r="C209" s="3" t="inlineStr">
        <is>
          <t>NM</t>
        </is>
      </c>
      <c r="D209" s="3" t="inlineStr">
        <is>
          <t>1994 Jaguar E-Type Series 1</t>
        </is>
      </c>
      <c r="E209" s="3" t="inlineStr">
        <is>
          <t>07 Post-War Classic (1946-1972)</t>
        </is>
      </c>
      <c r="F209" s="13" t="n">
        <v>1135000</v>
      </c>
      <c r="G209" s="14" t="n">
        <v>0.38</v>
      </c>
      <c r="H209" s="14" t="n">
        <v>1.28</v>
      </c>
      <c r="I209" s="14" t="n">
        <v>0.9167</v>
      </c>
      <c r="J209" s="14" t="n">
        <v>0.53</v>
      </c>
      <c r="K209" s="13">
        <f>ROUND(F209/100*G209*H209*I209/J209,2)</f>
        <v/>
      </c>
      <c r="L209" s="13" t="n">
        <v>9548.620000000001</v>
      </c>
      <c r="M209" s="13">
        <f>L209-K209</f>
        <v/>
      </c>
      <c r="N209" s="3" t="inlineStr">
        <is>
          <t>bind</t>
        </is>
      </c>
      <c r="O209" s="3" t="inlineStr">
        <is>
          <t>bound</t>
        </is>
      </c>
    </row>
    <row r="210">
      <c r="A210" s="15" t="inlineStr">
        <is>
          <t>2025-12-07</t>
        </is>
      </c>
      <c r="B210" s="15" t="inlineStr">
        <is>
          <t>984afd4a-3841-5b1e-975d-e698f504df65</t>
        </is>
      </c>
      <c r="C210" s="15" t="inlineStr">
        <is>
          <t>IN</t>
        </is>
      </c>
      <c r="D210" s="15" t="inlineStr">
        <is>
          <t>1998 Porsche 911 Turbo S</t>
        </is>
      </c>
      <c r="E210" s="15" t="inlineStr">
        <is>
          <t>01 Luxury Sedan/SUV</t>
        </is>
      </c>
      <c r="F210" s="16" t="n">
        <v>760000</v>
      </c>
      <c r="G210" s="17" t="n">
        <v>0.65</v>
      </c>
      <c r="H210" s="17" t="n">
        <v>1.23</v>
      </c>
      <c r="I210" s="17" t="n">
        <v>0.9167</v>
      </c>
      <c r="J210" s="17" t="n">
        <v>0.53</v>
      </c>
      <c r="K210" s="16">
        <f>ROUND(F210/100*G210*H210*I210/J210,2)</f>
        <v/>
      </c>
      <c r="L210" s="16" t="n">
        <v>10509.53</v>
      </c>
      <c r="M210" s="16">
        <f>L210-K210</f>
        <v/>
      </c>
      <c r="N210" s="15" t="inlineStr">
        <is>
          <t>decline</t>
        </is>
      </c>
      <c r="O210" s="15" t="inlineStr">
        <is>
          <t>indicative</t>
        </is>
      </c>
    </row>
    <row r="211">
      <c r="A211" s="3" t="inlineStr">
        <is>
          <t>2025-12-04</t>
        </is>
      </c>
      <c r="B211" s="3" t="inlineStr">
        <is>
          <t>968732ad-af8b-5d27-8ebc-b6fd01958267</t>
        </is>
      </c>
      <c r="C211" s="3" t="inlineStr">
        <is>
          <t>TX</t>
        </is>
      </c>
      <c r="D211" s="3" t="inlineStr">
        <is>
          <t>1961 Bentley Continental GT</t>
        </is>
      </c>
      <c r="E211" s="3" t="inlineStr">
        <is>
          <t>01 Luxury Sedan/SUV</t>
        </is>
      </c>
      <c r="F211" s="13" t="n">
        <v>625000</v>
      </c>
      <c r="G211" s="14" t="n">
        <v>0.65</v>
      </c>
      <c r="H211" s="14" t="n">
        <v>1.15</v>
      </c>
      <c r="I211" s="14" t="n">
        <v>0.9167</v>
      </c>
      <c r="J211" s="14" t="n">
        <v>0.53</v>
      </c>
      <c r="K211" s="13">
        <f>ROUND(F211/100*G211*H211*I211/J211,2)</f>
        <v/>
      </c>
      <c r="L211" s="13" t="n">
        <v>8080.58</v>
      </c>
      <c r="M211" s="13">
        <f>L211-K211</f>
        <v/>
      </c>
      <c r="N211" s="3" t="inlineStr">
        <is>
          <t>bind</t>
        </is>
      </c>
      <c r="O211" s="3" t="inlineStr">
        <is>
          <t>bound</t>
        </is>
      </c>
    </row>
    <row r="212">
      <c r="A212" s="15" t="inlineStr">
        <is>
          <t>2025-12-24</t>
        </is>
      </c>
      <c r="B212" s="15" t="inlineStr">
        <is>
          <t>0b966aaf-0439-5d2e-bab3-68bf8cc88465</t>
        </is>
      </c>
      <c r="C212" s="15" t="inlineStr">
        <is>
          <t>MI</t>
        </is>
      </c>
      <c r="D212" s="15" t="inlineStr">
        <is>
          <t>2017 Bentley Continental GT</t>
        </is>
      </c>
      <c r="E212" s="15" t="inlineStr">
        <is>
          <t>01 Luxury Sedan/SUV</t>
        </is>
      </c>
      <c r="F212" s="16" t="n">
        <v>930000</v>
      </c>
      <c r="G212" s="17" t="n">
        <v>0.65</v>
      </c>
      <c r="H212" s="17" t="n">
        <v>1.55</v>
      </c>
      <c r="I212" s="17" t="n">
        <v>0.9167</v>
      </c>
      <c r="J212" s="17" t="n">
        <v>0.53</v>
      </c>
      <c r="K212" s="16">
        <f>ROUND(F212/100*G212*H212*I212/J212,2)</f>
        <v/>
      </c>
      <c r="L212" s="16" t="n">
        <v>16206.13</v>
      </c>
      <c r="M212" s="16">
        <f>L212-K212</f>
        <v/>
      </c>
      <c r="N212" s="15" t="inlineStr">
        <is>
          <t>bind</t>
        </is>
      </c>
      <c r="O212" s="15" t="inlineStr">
        <is>
          <t>bound</t>
        </is>
      </c>
    </row>
    <row r="213">
      <c r="A213" s="3" t="inlineStr">
        <is>
          <t>2025-12-31</t>
        </is>
      </c>
      <c r="B213" s="3" t="inlineStr">
        <is>
          <t>f9fd8e1c-f024-5ed0-bb38-03b6553fc1b3</t>
        </is>
      </c>
      <c r="C213" s="3" t="inlineStr">
        <is>
          <t>CA</t>
        </is>
      </c>
      <c r="D213" s="3" t="inlineStr">
        <is>
          <t>2005 Mercedes-Benz AMG GT</t>
        </is>
      </c>
      <c r="E213" s="3" t="inlineStr">
        <is>
          <t>01 Luxury Sedan/SUV</t>
        </is>
      </c>
      <c r="F213" s="13" t="n">
        <v>985000</v>
      </c>
      <c r="G213" s="14" t="n">
        <v>0.65</v>
      </c>
      <c r="H213" s="14" t="n">
        <v>1.35</v>
      </c>
      <c r="I213" s="14" t="n">
        <v>0.9167</v>
      </c>
      <c r="J213" s="14" t="n">
        <v>0.53</v>
      </c>
      <c r="K213" s="13">
        <f>ROUND(F213/100*G213*H213*I213/J213,2)</f>
        <v/>
      </c>
      <c r="L213" s="13" t="n">
        <v>14949.77</v>
      </c>
      <c r="M213" s="13">
        <f>L213-K213</f>
        <v/>
      </c>
      <c r="N213" s="3" t="inlineStr">
        <is>
          <t>bind</t>
        </is>
      </c>
      <c r="O213" s="3" t="inlineStr">
        <is>
          <t>bound</t>
        </is>
      </c>
    </row>
    <row r="214">
      <c r="A214" s="15" t="inlineStr">
        <is>
          <t>2025-12-22</t>
        </is>
      </c>
      <c r="B214" s="15" t="inlineStr">
        <is>
          <t>693ad44a-0049-55a1-b589-d13382b92d7b</t>
        </is>
      </c>
      <c r="C214" s="15" t="inlineStr">
        <is>
          <t>MA</t>
        </is>
      </c>
      <c r="D214" s="15" t="inlineStr">
        <is>
          <t>1978 Maserati GranTurismo</t>
        </is>
      </c>
      <c r="E214" s="15" t="inlineStr">
        <is>
          <t>01 Luxury Sedan/SUV</t>
        </is>
      </c>
      <c r="F214" s="16" t="n">
        <v>460000</v>
      </c>
      <c r="G214" s="17" t="n">
        <v>0.75</v>
      </c>
      <c r="H214" s="17" t="n">
        <v>1.25</v>
      </c>
      <c r="I214" s="17" t="n">
        <v>0.9167</v>
      </c>
      <c r="J214" s="17" t="n">
        <v>0.53</v>
      </c>
      <c r="K214" s="16">
        <f>ROUND(F214/100*G214*H214*I214/J214,2)</f>
        <v/>
      </c>
      <c r="L214" s="16" t="n">
        <v>7459</v>
      </c>
      <c r="M214" s="16">
        <f>L214-K214</f>
        <v/>
      </c>
      <c r="N214" s="15" t="inlineStr">
        <is>
          <t>decline</t>
        </is>
      </c>
      <c r="O214" s="15" t="inlineStr">
        <is>
          <t>indicative</t>
        </is>
      </c>
    </row>
    <row r="215">
      <c r="A215" s="3" t="inlineStr">
        <is>
          <t>2025-12-08</t>
        </is>
      </c>
      <c r="B215" s="3" t="inlineStr">
        <is>
          <t>fa819191-6d42-545e-8260-27590083c2c0</t>
        </is>
      </c>
      <c r="C215" s="3" t="inlineStr">
        <is>
          <t>NJ</t>
        </is>
      </c>
      <c r="D215" s="3" t="inlineStr">
        <is>
          <t>1956 Mercedes-Benz 280SL Pagoda</t>
        </is>
      </c>
      <c r="E215" s="3" t="inlineStr">
        <is>
          <t>07 Post-War Classic (1946-1972)</t>
        </is>
      </c>
      <c r="F215" s="13" t="n">
        <v>190000</v>
      </c>
      <c r="G215" s="14" t="n">
        <v>0.57</v>
      </c>
      <c r="H215" s="14" t="n">
        <v>0.91</v>
      </c>
      <c r="I215" s="14" t="n">
        <v>0.9167</v>
      </c>
      <c r="J215" s="14" t="n">
        <v>0.53</v>
      </c>
      <c r="K215" s="13">
        <f>ROUND(F215/100*G215*H215*I215/J215,2)</f>
        <v/>
      </c>
      <c r="L215" s="13" t="n">
        <v>1704.59</v>
      </c>
      <c r="M215" s="13">
        <f>L215-K215</f>
        <v/>
      </c>
      <c r="N215" s="3" t="inlineStr">
        <is>
          <t>bind</t>
        </is>
      </c>
      <c r="O215" s="3" t="inlineStr">
        <is>
          <t>bound</t>
        </is>
      </c>
    </row>
    <row r="216">
      <c r="A216" s="15" t="inlineStr">
        <is>
          <t>2025-12-28</t>
        </is>
      </c>
      <c r="B216" s="15" t="inlineStr">
        <is>
          <t>6f9fba02-1439-56bb-855a-a181735201ff</t>
        </is>
      </c>
      <c r="C216" s="15" t="inlineStr">
        <is>
          <t>VA</t>
        </is>
      </c>
      <c r="D216" s="15" t="inlineStr">
        <is>
          <t>1994 Mercedes-Benz AMG GT</t>
        </is>
      </c>
      <c r="E216" s="15" t="inlineStr">
        <is>
          <t>01 Luxury Sedan/SUV</t>
        </is>
      </c>
      <c r="F216" s="16" t="n">
        <v>1950000</v>
      </c>
      <c r="G216" s="17" t="n">
        <v>0.55</v>
      </c>
      <c r="H216" s="17" t="n">
        <v>1.09</v>
      </c>
      <c r="I216" s="17" t="n">
        <v>0.9167</v>
      </c>
      <c r="J216" s="17" t="n">
        <v>0.53</v>
      </c>
      <c r="K216" s="16">
        <f>ROUND(F216/100*G216*H216*I216/J216,2)</f>
        <v/>
      </c>
      <c r="L216" s="16" t="n">
        <v>20219.73</v>
      </c>
      <c r="M216" s="16">
        <f>L216-K216</f>
        <v/>
      </c>
      <c r="N216" s="15" t="inlineStr">
        <is>
          <t>refer</t>
        </is>
      </c>
      <c r="O216" s="15" t="inlineStr">
        <is>
          <t>indicative</t>
        </is>
      </c>
    </row>
    <row r="217">
      <c r="A217" s="3" t="inlineStr">
        <is>
          <t>2025-12-24</t>
        </is>
      </c>
      <c r="B217" s="3" t="inlineStr">
        <is>
          <t>4fcb35d1-322f-5915-b5d3-c88e29e8ca36</t>
        </is>
      </c>
      <c r="C217" s="3" t="inlineStr">
        <is>
          <t>NE</t>
        </is>
      </c>
      <c r="D217" s="3" t="inlineStr">
        <is>
          <t>2021 Mercedes-Benz AMG GT</t>
        </is>
      </c>
      <c r="E217" s="3" t="inlineStr">
        <is>
          <t>01 Luxury Sedan/SUV</t>
        </is>
      </c>
      <c r="F217" s="13" t="n">
        <v>485000</v>
      </c>
      <c r="G217" s="14" t="n">
        <v>0.75</v>
      </c>
      <c r="H217" s="14" t="n">
        <v>1.3</v>
      </c>
      <c r="I217" s="14" t="n">
        <v>0.9167</v>
      </c>
      <c r="J217" s="14" t="n">
        <v>0.53</v>
      </c>
      <c r="K217" s="13">
        <f>ROUND(F217/100*G217*H217*I217/J217,2)</f>
        <v/>
      </c>
      <c r="L217" s="13" t="n">
        <v>8178.95</v>
      </c>
      <c r="M217" s="13">
        <f>L217-K217</f>
        <v/>
      </c>
      <c r="N217" s="3" t="inlineStr">
        <is>
          <t>bind</t>
        </is>
      </c>
      <c r="O217" s="3" t="inlineStr">
        <is>
          <t>bound</t>
        </is>
      </c>
    </row>
    <row r="218">
      <c r="A218" s="15" t="inlineStr">
        <is>
          <t>2025-12-23</t>
        </is>
      </c>
      <c r="B218" s="15" t="inlineStr">
        <is>
          <t>fc03c542-fe28-5534-a65f-48896dad65f5</t>
        </is>
      </c>
      <c r="C218" s="15" t="inlineStr">
        <is>
          <t>NE</t>
        </is>
      </c>
      <c r="D218" s="15" t="inlineStr">
        <is>
          <t>2007 Lamborghini Huracan EVO</t>
        </is>
      </c>
      <c r="E218" s="15" t="inlineStr">
        <is>
          <t>03 Supercar</t>
        </is>
      </c>
      <c r="F218" s="16" t="n">
        <v>575000</v>
      </c>
      <c r="G218" s="17" t="n">
        <v>0.95</v>
      </c>
      <c r="H218" s="17" t="n">
        <v>1.3</v>
      </c>
      <c r="I218" s="17" t="n">
        <v>0.9167</v>
      </c>
      <c r="J218" s="17" t="n">
        <v>0.53</v>
      </c>
      <c r="K218" s="16">
        <f>ROUND(F218/100*G218*H218*I218/J218,2)</f>
        <v/>
      </c>
      <c r="L218" s="16" t="n">
        <v>12282.48</v>
      </c>
      <c r="M218" s="16">
        <f>L218-K218</f>
        <v/>
      </c>
      <c r="N218" s="15" t="inlineStr">
        <is>
          <t>bind</t>
        </is>
      </c>
      <c r="O218" s="15" t="inlineStr">
        <is>
          <t>bound</t>
        </is>
      </c>
    </row>
    <row r="219">
      <c r="A219" s="3" t="inlineStr">
        <is>
          <t>2025-12-01</t>
        </is>
      </c>
      <c r="B219" s="3" t="inlineStr">
        <is>
          <t>be1dcc44-49c9-5a00-bbb0-4aa6f59d2f87</t>
        </is>
      </c>
      <c r="C219" s="3" t="inlineStr">
        <is>
          <t>MA</t>
        </is>
      </c>
      <c r="D219" s="3" t="inlineStr">
        <is>
          <t>2010 Mercedes-Benz AMG GT</t>
        </is>
      </c>
      <c r="E219" s="3" t="inlineStr">
        <is>
          <t>01 Luxury Sedan/SUV</t>
        </is>
      </c>
      <c r="F219" s="13" t="n">
        <v>665000</v>
      </c>
      <c r="G219" s="14" t="n">
        <v>0.65</v>
      </c>
      <c r="H219" s="14" t="n">
        <v>1.25</v>
      </c>
      <c r="I219" s="14" t="n">
        <v>0.9167</v>
      </c>
      <c r="J219" s="14" t="n">
        <v>0.53</v>
      </c>
      <c r="K219" s="13">
        <f>ROUND(F219/100*G219*H219*I219/J219,2)</f>
        <v/>
      </c>
      <c r="L219" s="13" t="n">
        <v>9345.370000000001</v>
      </c>
      <c r="M219" s="13">
        <f>L219-K219</f>
        <v/>
      </c>
      <c r="N219" s="3" t="inlineStr">
        <is>
          <t>bind</t>
        </is>
      </c>
      <c r="O219" s="3" t="inlineStr">
        <is>
          <t>bound</t>
        </is>
      </c>
    </row>
    <row r="220">
      <c r="A220" s="15" t="inlineStr">
        <is>
          <t>2025-12-06</t>
        </is>
      </c>
      <c r="B220" s="15" t="inlineStr">
        <is>
          <t>78add8e5-e630-58f8-9a51-d3703ba55ba1</t>
        </is>
      </c>
      <c r="C220" s="15" t="inlineStr">
        <is>
          <t>SD</t>
        </is>
      </c>
      <c r="D220" s="15" t="inlineStr">
        <is>
          <t>1993 Bugatti Type 57</t>
        </is>
      </c>
      <c r="E220" s="15" t="inlineStr">
        <is>
          <t>06 Vintage Pre-War (pre-1946)</t>
        </is>
      </c>
      <c r="F220" s="16" t="n">
        <v>535000</v>
      </c>
      <c r="G220" s="17" t="n">
        <v>0.38</v>
      </c>
      <c r="H220" s="17" t="n">
        <v>1.11</v>
      </c>
      <c r="I220" s="17" t="n">
        <v>0.9167</v>
      </c>
      <c r="J220" s="17" t="n">
        <v>0.53</v>
      </c>
      <c r="K220" s="16">
        <f>ROUND(F220/100*G220*H220*I220/J220,2)</f>
        <v/>
      </c>
      <c r="L220" s="16" t="n">
        <v>3903.12</v>
      </c>
      <c r="M220" s="16">
        <f>L220-K220</f>
        <v/>
      </c>
      <c r="N220" s="15" t="inlineStr">
        <is>
          <t>decline</t>
        </is>
      </c>
      <c r="O220" s="15" t="inlineStr">
        <is>
          <t>indicative</t>
        </is>
      </c>
    </row>
    <row r="221">
      <c r="A221" s="3" t="inlineStr">
        <is>
          <t>2025-12-22</t>
        </is>
      </c>
      <c r="B221" s="3" t="inlineStr">
        <is>
          <t>b17930be-1cb8-53bb-8912-00542339998b</t>
        </is>
      </c>
      <c r="C221" s="3" t="inlineStr">
        <is>
          <t>MS</t>
        </is>
      </c>
      <c r="D221" s="3" t="inlineStr">
        <is>
          <t>1998 Ferrari SF90 Stradale</t>
        </is>
      </c>
      <c r="E221" s="3" t="inlineStr">
        <is>
          <t>03 Supercar</t>
        </is>
      </c>
      <c r="F221" s="13" t="n">
        <v>695000</v>
      </c>
      <c r="G221" s="14" t="n">
        <v>0.95</v>
      </c>
      <c r="H221" s="14" t="n">
        <v>1.19</v>
      </c>
      <c r="I221" s="14" t="n">
        <v>0.9167</v>
      </c>
      <c r="J221" s="14" t="n">
        <v>0.53</v>
      </c>
      <c r="K221" s="13">
        <f>ROUND(F221/100*G221*H221*I221/J221,2)</f>
        <v/>
      </c>
      <c r="L221" s="13" t="n">
        <v>13589.6</v>
      </c>
      <c r="M221" s="13">
        <f>L221-K221</f>
        <v/>
      </c>
      <c r="N221" s="3" t="inlineStr">
        <is>
          <t>bind</t>
        </is>
      </c>
      <c r="O221" s="3" t="inlineStr">
        <is>
          <t>bound</t>
        </is>
      </c>
    </row>
    <row r="222">
      <c r="A222" s="15" t="inlineStr">
        <is>
          <t>2025-12-20</t>
        </is>
      </c>
      <c r="B222" s="15" t="inlineStr">
        <is>
          <t>0c4d4bc3-63aa-5b70-bf5d-04f6bf9f96b1</t>
        </is>
      </c>
      <c r="C222" s="15" t="inlineStr">
        <is>
          <t>VA</t>
        </is>
      </c>
      <c r="D222" s="15" t="inlineStr">
        <is>
          <t>2022 Mercedes-Benz 280SL Pagoda</t>
        </is>
      </c>
      <c r="E222" s="15" t="inlineStr">
        <is>
          <t>07 Post-War Classic (1946-1972)</t>
        </is>
      </c>
      <c r="F222" s="16" t="n">
        <v>1090000</v>
      </c>
      <c r="G222" s="17" t="n">
        <v>0.38</v>
      </c>
      <c r="H222" s="17" t="n">
        <v>1.09</v>
      </c>
      <c r="I222" s="17" t="n">
        <v>0.9167</v>
      </c>
      <c r="J222" s="17" t="n">
        <v>0.53</v>
      </c>
      <c r="K222" s="16">
        <f>ROUND(F222/100*G222*H222*I222/J222,2)</f>
        <v/>
      </c>
      <c r="L222" s="16" t="n">
        <v>7808.86</v>
      </c>
      <c r="M222" s="16">
        <f>L222-K222</f>
        <v/>
      </c>
      <c r="N222" s="15" t="inlineStr">
        <is>
          <t>decline</t>
        </is>
      </c>
      <c r="O222" s="15" t="inlineStr">
        <is>
          <t>indicative</t>
        </is>
      </c>
    </row>
    <row r="223">
      <c r="A223" s="3" t="inlineStr">
        <is>
          <t>2025-12-01</t>
        </is>
      </c>
      <c r="B223" s="3" t="inlineStr">
        <is>
          <t>e4a5ace3-e2e7-5843-a8ec-be0b563d80df</t>
        </is>
      </c>
      <c r="C223" s="3" t="inlineStr">
        <is>
          <t>OH</t>
        </is>
      </c>
      <c r="D223" s="3" t="inlineStr">
        <is>
          <t>2001 McLaren 750S</t>
        </is>
      </c>
      <c r="E223" s="3" t="inlineStr">
        <is>
          <t>03 Supercar</t>
        </is>
      </c>
      <c r="F223" s="13" t="n">
        <v>495000</v>
      </c>
      <c r="G223" s="14" t="n">
        <v>1.15</v>
      </c>
      <c r="H223" s="14" t="n">
        <v>1.39</v>
      </c>
      <c r="I223" s="14" t="n">
        <v>0.9167</v>
      </c>
      <c r="J223" s="14" t="n">
        <v>0.53</v>
      </c>
      <c r="K223" s="13">
        <f>ROUND(F223/100*G223*H223*I223/J223,2)</f>
        <v/>
      </c>
      <c r="L223" s="13" t="n">
        <v>13685.77</v>
      </c>
      <c r="M223" s="13">
        <f>L223-K223</f>
        <v/>
      </c>
      <c r="N223" s="3" t="inlineStr">
        <is>
          <t>bind</t>
        </is>
      </c>
      <c r="O223" s="3" t="inlineStr">
        <is>
          <t>bound</t>
        </is>
      </c>
    </row>
    <row r="224">
      <c r="A224" s="15" t="inlineStr">
        <is>
          <t>2025-12-05</t>
        </is>
      </c>
      <c r="B224" s="15" t="inlineStr">
        <is>
          <t>c68afa85-bcae-5ef1-a177-ab5c536060c1</t>
        </is>
      </c>
      <c r="C224" s="15" t="inlineStr">
        <is>
          <t>IA</t>
        </is>
      </c>
      <c r="D224" s="15" t="inlineStr">
        <is>
          <t>2014 Aston Martin DB12</t>
        </is>
      </c>
      <c r="E224" s="15" t="inlineStr">
        <is>
          <t>01 Luxury Sedan/SUV</t>
        </is>
      </c>
      <c r="F224" s="16" t="n">
        <v>170000</v>
      </c>
      <c r="G224" s="17" t="n">
        <v>0.92</v>
      </c>
      <c r="H224" s="17" t="n">
        <v>1.1</v>
      </c>
      <c r="I224" s="17" t="n">
        <v>0.9167</v>
      </c>
      <c r="J224" s="17" t="n">
        <v>0.53</v>
      </c>
      <c r="K224" s="16">
        <f>ROUND(F224/100*G224*H224*I224/J224,2)</f>
        <v/>
      </c>
      <c r="L224" s="16" t="n">
        <v>2975.64</v>
      </c>
      <c r="M224" s="16">
        <f>L224-K224</f>
        <v/>
      </c>
      <c r="N224" s="15" t="inlineStr">
        <is>
          <t>refer</t>
        </is>
      </c>
      <c r="O224" s="15" t="inlineStr">
        <is>
          <t>indicative</t>
        </is>
      </c>
    </row>
    <row r="225">
      <c r="A225" s="3" t="inlineStr">
        <is>
          <t>2025-12-24</t>
        </is>
      </c>
      <c r="B225" s="3" t="inlineStr">
        <is>
          <t>110a5760-97ad-5c9f-962d-e3db0c2853f9</t>
        </is>
      </c>
      <c r="C225" s="3" t="inlineStr">
        <is>
          <t>NE</t>
        </is>
      </c>
      <c r="D225" s="3" t="inlineStr">
        <is>
          <t>1964 Mercedes-Benz AMG GT</t>
        </is>
      </c>
      <c r="E225" s="3" t="inlineStr">
        <is>
          <t>01 Luxury Sedan/SUV</t>
        </is>
      </c>
      <c r="F225" s="13" t="n">
        <v>480000</v>
      </c>
      <c r="G225" s="14" t="n">
        <v>0.75</v>
      </c>
      <c r="H225" s="14" t="n">
        <v>1.3</v>
      </c>
      <c r="I225" s="14" t="n">
        <v>0.9167</v>
      </c>
      <c r="J225" s="14" t="n">
        <v>0.53</v>
      </c>
      <c r="K225" s="13">
        <f>ROUND(F225/100*G225*H225*I225/J225,2)</f>
        <v/>
      </c>
      <c r="L225" s="13" t="n">
        <v>8094.64</v>
      </c>
      <c r="M225" s="13">
        <f>L225-K225</f>
        <v/>
      </c>
      <c r="N225" s="3" t="inlineStr">
        <is>
          <t>refer</t>
        </is>
      </c>
      <c r="O225" s="3" t="inlineStr">
        <is>
          <t>indicative</t>
        </is>
      </c>
    </row>
    <row r="226">
      <c r="A226" s="15" t="inlineStr">
        <is>
          <t>2025-12-20</t>
        </is>
      </c>
      <c r="B226" s="15" t="inlineStr">
        <is>
          <t>e1c2fc22-0c34-5c76-bf25-a0cccb65f949</t>
        </is>
      </c>
      <c r="C226" s="15" t="inlineStr">
        <is>
          <t>WA</t>
        </is>
      </c>
      <c r="D226" s="15" t="inlineStr">
        <is>
          <t>1972 Bentley Continental GT</t>
        </is>
      </c>
      <c r="E226" s="15" t="inlineStr">
        <is>
          <t>01 Luxury Sedan/SUV</t>
        </is>
      </c>
      <c r="F226" s="16" t="n">
        <v>310000</v>
      </c>
      <c r="G226" s="17" t="n">
        <v>0.75</v>
      </c>
      <c r="H226" s="17" t="n">
        <v>0.96</v>
      </c>
      <c r="I226" s="17" t="n">
        <v>0.9167</v>
      </c>
      <c r="J226" s="17" t="n">
        <v>0.53</v>
      </c>
      <c r="K226" s="16">
        <f>ROUND(F226/100*G226*H226*I226/J226,2)</f>
        <v/>
      </c>
      <c r="L226" s="16" t="n">
        <v>3860.52</v>
      </c>
      <c r="M226" s="16">
        <f>L226-K226</f>
        <v/>
      </c>
      <c r="N226" s="15" t="inlineStr">
        <is>
          <t>bind</t>
        </is>
      </c>
      <c r="O226" s="15" t="inlineStr">
        <is>
          <t>bound</t>
        </is>
      </c>
    </row>
    <row r="227">
      <c r="A227" s="3" t="inlineStr">
        <is>
          <t>2025-12-12</t>
        </is>
      </c>
      <c r="B227" s="3" t="inlineStr">
        <is>
          <t>73b04639-8aed-57c1-b346-12c1408b359d</t>
        </is>
      </c>
      <c r="C227" s="3" t="inlineStr">
        <is>
          <t>MI</t>
        </is>
      </c>
      <c r="D227" s="3" t="inlineStr">
        <is>
          <t>1973 Lamborghini Huracan EVO</t>
        </is>
      </c>
      <c r="E227" s="3" t="inlineStr">
        <is>
          <t>03 Supercar</t>
        </is>
      </c>
      <c r="F227" s="13" t="n">
        <v>1925000</v>
      </c>
      <c r="G227" s="14" t="n">
        <v>0.8</v>
      </c>
      <c r="H227" s="14" t="n">
        <v>1.55</v>
      </c>
      <c r="I227" s="14" t="n">
        <v>0.9167</v>
      </c>
      <c r="J227" s="14" t="n">
        <v>0.53</v>
      </c>
      <c r="K227" s="13">
        <f>ROUND(F227/100*G227*H227*I227/J227,2)</f>
        <v/>
      </c>
      <c r="L227" s="13" t="n">
        <v>41286.1</v>
      </c>
      <c r="M227" s="13">
        <f>L227-K227</f>
        <v/>
      </c>
      <c r="N227" s="3" t="inlineStr">
        <is>
          <t>bind</t>
        </is>
      </c>
      <c r="O227" s="3" t="inlineStr">
        <is>
          <t>bound</t>
        </is>
      </c>
    </row>
    <row r="228">
      <c r="A228" s="15" t="inlineStr">
        <is>
          <t>2025-12-18</t>
        </is>
      </c>
      <c r="B228" s="15" t="inlineStr">
        <is>
          <t>eee65e85-e00f-5bf0-8789-1a8ea8ac3d80</t>
        </is>
      </c>
      <c r="C228" s="15" t="inlineStr">
        <is>
          <t>OK</t>
        </is>
      </c>
      <c r="D228" s="15" t="inlineStr">
        <is>
          <t>2006 Aston Martin DB12</t>
        </is>
      </c>
      <c r="E228" s="15" t="inlineStr">
        <is>
          <t>01 Luxury Sedan/SUV</t>
        </is>
      </c>
      <c r="F228" s="16" t="n">
        <v>840000</v>
      </c>
      <c r="G228" s="17" t="n">
        <v>0.65</v>
      </c>
      <c r="H228" s="17" t="n">
        <v>1.26</v>
      </c>
      <c r="I228" s="17" t="n">
        <v>0.9167</v>
      </c>
      <c r="J228" s="17" t="n">
        <v>0.53</v>
      </c>
      <c r="K228" s="16">
        <f>ROUND(F228/100*G228*H228*I228/J228,2)</f>
        <v/>
      </c>
      <c r="L228" s="16" t="n">
        <v>11899.11</v>
      </c>
      <c r="M228" s="16">
        <f>L228-K228</f>
        <v/>
      </c>
      <c r="N228" s="15" t="inlineStr">
        <is>
          <t>bind</t>
        </is>
      </c>
      <c r="O228" s="15" t="inlineStr">
        <is>
          <t>bound</t>
        </is>
      </c>
    </row>
    <row r="229">
      <c r="A229" s="3" t="inlineStr">
        <is>
          <t>2025-12-18</t>
        </is>
      </c>
      <c r="B229" s="3" t="inlineStr">
        <is>
          <t>ae134593-ca76-503e-a9e7-966ff19c0c26</t>
        </is>
      </c>
      <c r="C229" s="3" t="inlineStr">
        <is>
          <t>CA</t>
        </is>
      </c>
      <c r="D229" s="3" t="inlineStr">
        <is>
          <t>1968 Aston Martin DB12</t>
        </is>
      </c>
      <c r="E229" s="3" t="inlineStr">
        <is>
          <t>01 Luxury Sedan/SUV</t>
        </is>
      </c>
      <c r="F229" s="13" t="n">
        <v>690000</v>
      </c>
      <c r="G229" s="14" t="n">
        <v>0.65</v>
      </c>
      <c r="H229" s="14" t="n">
        <v>1.35</v>
      </c>
      <c r="I229" s="14" t="n">
        <v>0.9167</v>
      </c>
      <c r="J229" s="14" t="n">
        <v>0.53</v>
      </c>
      <c r="K229" s="13">
        <f>ROUND(F229/100*G229*H229*I229/J229,2)</f>
        <v/>
      </c>
      <c r="L229" s="13" t="n">
        <v>10472.44</v>
      </c>
      <c r="M229" s="13">
        <f>L229-K229</f>
        <v/>
      </c>
      <c r="N229" s="3" t="inlineStr">
        <is>
          <t>decline</t>
        </is>
      </c>
      <c r="O229" s="3" t="inlineStr">
        <is>
          <t>indicative</t>
        </is>
      </c>
    </row>
    <row r="230">
      <c r="A230" s="15" t="inlineStr">
        <is>
          <t>2025-12-25</t>
        </is>
      </c>
      <c r="B230" s="15" t="inlineStr">
        <is>
          <t>f733c5c1-35ef-5601-9b9d-132bf91f2106</t>
        </is>
      </c>
      <c r="C230" s="15" t="inlineStr">
        <is>
          <t>OK</t>
        </is>
      </c>
      <c r="D230" s="15" t="inlineStr">
        <is>
          <t>2024 Alfa Romeo 8C 2900</t>
        </is>
      </c>
      <c r="E230" s="15" t="inlineStr">
        <is>
          <t>06 Vintage Pre-War (pre-1946)</t>
        </is>
      </c>
      <c r="F230" s="16" t="n">
        <v>1640000</v>
      </c>
      <c r="G230" s="17" t="n">
        <v>0.34</v>
      </c>
      <c r="H230" s="17" t="n">
        <v>1.26</v>
      </c>
      <c r="I230" s="17" t="n">
        <v>0.9167</v>
      </c>
      <c r="J230" s="17" t="n">
        <v>0.53</v>
      </c>
      <c r="K230" s="16">
        <f>ROUND(F230/100*G230*H230*I230/J230,2)</f>
        <v/>
      </c>
      <c r="L230" s="16" t="n">
        <v>12151.91</v>
      </c>
      <c r="M230" s="16">
        <f>L230-K230</f>
        <v/>
      </c>
      <c r="N230" s="15" t="inlineStr">
        <is>
          <t>bind</t>
        </is>
      </c>
      <c r="O230" s="15" t="inlineStr">
        <is>
          <t>bound</t>
        </is>
      </c>
    </row>
    <row r="231">
      <c r="A231" s="3" t="inlineStr">
        <is>
          <t>2025-12-09</t>
        </is>
      </c>
      <c r="B231" s="3" t="inlineStr">
        <is>
          <t>a9afba8a-e5d6-5754-a9c7-72567e40f9e4</t>
        </is>
      </c>
      <c r="C231" s="3" t="inlineStr">
        <is>
          <t>KY</t>
        </is>
      </c>
      <c r="D231" s="3" t="inlineStr">
        <is>
          <t>2019 Ferrari SF90 Stradale</t>
        </is>
      </c>
      <c r="E231" s="3" t="inlineStr">
        <is>
          <t>03 Supercar</t>
        </is>
      </c>
      <c r="F231" s="13" t="n">
        <v>870000</v>
      </c>
      <c r="G231" s="14" t="n">
        <v>0.95</v>
      </c>
      <c r="H231" s="14" t="n">
        <v>1.34</v>
      </c>
      <c r="I231" s="14" t="n">
        <v>0.9167</v>
      </c>
      <c r="J231" s="14" t="n">
        <v>0.53</v>
      </c>
      <c r="K231" s="13">
        <f>ROUND(F231/100*G231*H231*I231/J231,2)</f>
        <v/>
      </c>
      <c r="L231" s="13" t="n">
        <v>19155.75</v>
      </c>
      <c r="M231" s="13">
        <f>L231-K231</f>
        <v/>
      </c>
      <c r="N231" s="3" t="inlineStr">
        <is>
          <t>bind</t>
        </is>
      </c>
      <c r="O231" s="3" t="inlineStr">
        <is>
          <t>bound</t>
        </is>
      </c>
    </row>
    <row r="232">
      <c r="A232" s="15" t="inlineStr">
        <is>
          <t>2025-12-13</t>
        </is>
      </c>
      <c r="B232" s="15" t="inlineStr">
        <is>
          <t>2a65f0c4-39d4-581c-9cdb-3f9977125552</t>
        </is>
      </c>
      <c r="C232" s="15" t="inlineStr">
        <is>
          <t>GA</t>
        </is>
      </c>
      <c r="D232" s="15" t="inlineStr">
        <is>
          <t>1989 Aston Martin DB12</t>
        </is>
      </c>
      <c r="E232" s="15" t="inlineStr">
        <is>
          <t>01 Luxury Sedan/SUV</t>
        </is>
      </c>
      <c r="F232" s="16" t="n">
        <v>810000</v>
      </c>
      <c r="G232" s="17" t="n">
        <v>0.65</v>
      </c>
      <c r="H232" s="17" t="n">
        <v>1.12</v>
      </c>
      <c r="I232" s="17" t="n">
        <v>0.9167</v>
      </c>
      <c r="J232" s="17" t="n">
        <v>0.53</v>
      </c>
      <c r="K232" s="16">
        <f>ROUND(F232/100*G232*H232*I232/J232,2)</f>
        <v/>
      </c>
      <c r="L232" s="16" t="n">
        <v>10199.24</v>
      </c>
      <c r="M232" s="16">
        <f>L232-K232</f>
        <v/>
      </c>
      <c r="N232" s="15" t="inlineStr">
        <is>
          <t>bind</t>
        </is>
      </c>
      <c r="O232" s="15" t="inlineStr">
        <is>
          <t>bound</t>
        </is>
      </c>
    </row>
    <row r="233">
      <c r="A233" s="3" t="inlineStr">
        <is>
          <t>2025-12-02</t>
        </is>
      </c>
      <c r="B233" s="3" t="inlineStr">
        <is>
          <t>0cb44888-e860-5618-ad1e-64c454ee1475</t>
        </is>
      </c>
      <c r="C233" s="3" t="inlineStr">
        <is>
          <t>VT</t>
        </is>
      </c>
      <c r="D233" s="3" t="inlineStr">
        <is>
          <t>1958 Aston Martin DB12</t>
        </is>
      </c>
      <c r="E233" s="3" t="inlineStr">
        <is>
          <t>01 Luxury Sedan/SUV</t>
        </is>
      </c>
      <c r="F233" s="13" t="n">
        <v>1095000</v>
      </c>
      <c r="G233" s="14" t="n">
        <v>0.55</v>
      </c>
      <c r="H233" s="14" t="n">
        <v>1.22</v>
      </c>
      <c r="I233" s="14" t="n">
        <v>0.9167</v>
      </c>
      <c r="J233" s="14" t="n">
        <v>0.53</v>
      </c>
      <c r="K233" s="13">
        <f>ROUND(F233/100*G233*H233*I233/J233,2)</f>
        <v/>
      </c>
      <c r="L233" s="13" t="n">
        <v>12708.31</v>
      </c>
      <c r="M233" s="13">
        <f>L233-K233</f>
        <v/>
      </c>
      <c r="N233" s="3" t="inlineStr">
        <is>
          <t>bind</t>
        </is>
      </c>
      <c r="O233" s="3" t="inlineStr">
        <is>
          <t>bound</t>
        </is>
      </c>
    </row>
    <row r="234">
      <c r="A234" s="15" t="inlineStr">
        <is>
          <t>2025-12-23</t>
        </is>
      </c>
      <c r="B234" s="15" t="inlineStr">
        <is>
          <t>316da06b-3c8f-505c-9f2d-982243521021</t>
        </is>
      </c>
      <c r="C234" s="15" t="inlineStr">
        <is>
          <t>RI</t>
        </is>
      </c>
      <c r="D234" s="15" t="inlineStr">
        <is>
          <t>1960 Porsche 911 Turbo S</t>
        </is>
      </c>
      <c r="E234" s="15" t="inlineStr">
        <is>
          <t>01 Luxury Sedan/SUV</t>
        </is>
      </c>
      <c r="F234" s="16" t="n">
        <v>360000</v>
      </c>
      <c r="G234" s="17" t="n">
        <v>0.75</v>
      </c>
      <c r="H234" s="17" t="n">
        <v>1.37</v>
      </c>
      <c r="I234" s="17" t="n">
        <v>0.9167</v>
      </c>
      <c r="J234" s="17" t="n">
        <v>0.53</v>
      </c>
      <c r="K234" s="16">
        <f>ROUND(F234/100*G234*H234*I234/J234,2)</f>
        <v/>
      </c>
      <c r="L234" s="16" t="n">
        <v>6397.88</v>
      </c>
      <c r="M234" s="16">
        <f>L234-K234</f>
        <v/>
      </c>
      <c r="N234" s="15" t="inlineStr">
        <is>
          <t>bind</t>
        </is>
      </c>
      <c r="O234" s="15" t="inlineStr">
        <is>
          <t>bound</t>
        </is>
      </c>
    </row>
    <row r="235">
      <c r="A235" s="3" t="inlineStr">
        <is>
          <t>2025-12-17</t>
        </is>
      </c>
      <c r="B235" s="3" t="inlineStr">
        <is>
          <t>6ff27c5f-2880-52fd-aee9-41a79c8d0e00</t>
        </is>
      </c>
      <c r="C235" s="3" t="inlineStr">
        <is>
          <t>OK</t>
        </is>
      </c>
      <c r="D235" s="3" t="inlineStr">
        <is>
          <t>2013 Maserati GranTurismo</t>
        </is>
      </c>
      <c r="E235" s="3" t="inlineStr">
        <is>
          <t>01 Luxury Sedan/SUV</t>
        </is>
      </c>
      <c r="F235" s="13" t="n">
        <v>515000</v>
      </c>
      <c r="G235" s="14" t="n">
        <v>0.65</v>
      </c>
      <c r="H235" s="14" t="n">
        <v>1.26</v>
      </c>
      <c r="I235" s="14" t="n">
        <v>0.9167</v>
      </c>
      <c r="J235" s="14" t="n">
        <v>0.53</v>
      </c>
      <c r="K235" s="13">
        <f>ROUND(F235/100*G235*H235*I235/J235,2)</f>
        <v/>
      </c>
      <c r="L235" s="13" t="n">
        <v>7295.29</v>
      </c>
      <c r="M235" s="13">
        <f>L235-K235</f>
        <v/>
      </c>
      <c r="N235" s="3" t="inlineStr">
        <is>
          <t>decline</t>
        </is>
      </c>
      <c r="O235" s="3" t="inlineStr">
        <is>
          <t>indicative</t>
        </is>
      </c>
    </row>
    <row r="236">
      <c r="A236" s="15" t="inlineStr">
        <is>
          <t>2025-12-12</t>
        </is>
      </c>
      <c r="B236" s="15" t="inlineStr">
        <is>
          <t>4fcf76ba-7c5e-5b33-8699-6aa9364d9c64</t>
        </is>
      </c>
      <c r="C236" s="15" t="inlineStr">
        <is>
          <t>MT</t>
        </is>
      </c>
      <c r="D236" s="15" t="inlineStr">
        <is>
          <t>2009 Icon Derelict</t>
        </is>
      </c>
      <c r="E236" s="15" t="inlineStr">
        <is>
          <t>11 Restomod/Coachbuilt</t>
        </is>
      </c>
      <c r="F236" s="16" t="n">
        <v>795000</v>
      </c>
      <c r="G236" s="17" t="n">
        <v>0.78</v>
      </c>
      <c r="H236" s="17" t="n">
        <v>0.93</v>
      </c>
      <c r="I236" s="17" t="n">
        <v>0.9167</v>
      </c>
      <c r="J236" s="17" t="n">
        <v>0.53</v>
      </c>
      <c r="K236" s="16">
        <f>ROUND(F236/100*G236*H236*I236/J236,2)</f>
        <v/>
      </c>
      <c r="L236" s="16" t="n">
        <v>9974.610000000001</v>
      </c>
      <c r="M236" s="16">
        <f>L236-K236</f>
        <v/>
      </c>
      <c r="N236" s="15" t="inlineStr">
        <is>
          <t>bind</t>
        </is>
      </c>
      <c r="O236" s="15" t="inlineStr">
        <is>
          <t>bound</t>
        </is>
      </c>
    </row>
    <row r="237">
      <c r="A237" s="3" t="inlineStr">
        <is>
          <t>2025-12-17</t>
        </is>
      </c>
      <c r="B237" s="3" t="inlineStr">
        <is>
          <t>6ef7455d-2150-582d-bd03-b1171ae1d9aa</t>
        </is>
      </c>
      <c r="C237" s="3" t="inlineStr">
        <is>
          <t>NJ</t>
        </is>
      </c>
      <c r="D237" s="3" t="inlineStr">
        <is>
          <t>2007 Mercedes-Benz 280SL Pagoda</t>
        </is>
      </c>
      <c r="E237" s="3" t="inlineStr">
        <is>
          <t>07 Post-War Classic (1946-1972)</t>
        </is>
      </c>
      <c r="F237" s="13" t="n">
        <v>1085000</v>
      </c>
      <c r="G237" s="14" t="n">
        <v>0.38</v>
      </c>
      <c r="H237" s="14" t="n">
        <v>0.91</v>
      </c>
      <c r="I237" s="14" t="n">
        <v>0.9167</v>
      </c>
      <c r="J237" s="14" t="n">
        <v>0.53</v>
      </c>
      <c r="K237" s="13">
        <f>ROUND(F237/100*G237*H237*I237/J237,2)</f>
        <v/>
      </c>
      <c r="L237" s="13" t="n">
        <v>6489.42</v>
      </c>
      <c r="M237" s="13">
        <f>L237-K237</f>
        <v/>
      </c>
      <c r="N237" s="3" t="inlineStr">
        <is>
          <t>decline</t>
        </is>
      </c>
      <c r="O237" s="3" t="inlineStr">
        <is>
          <t>indicative</t>
        </is>
      </c>
    </row>
    <row r="238">
      <c r="A238" s="15" t="inlineStr">
        <is>
          <t>2025-12-21</t>
        </is>
      </c>
      <c r="B238" s="15" t="inlineStr">
        <is>
          <t>a947b7dd-a9fc-58a8-bd8f-0baab4832c24</t>
        </is>
      </c>
      <c r="C238" s="15" t="inlineStr">
        <is>
          <t>TX</t>
        </is>
      </c>
      <c r="D238" s="15" t="inlineStr">
        <is>
          <t>1976 Mercedes-Benz AMG GT</t>
        </is>
      </c>
      <c r="E238" s="15" t="inlineStr">
        <is>
          <t>01 Luxury Sedan/SUV</t>
        </is>
      </c>
      <c r="F238" s="16" t="n">
        <v>365000</v>
      </c>
      <c r="G238" s="17" t="n">
        <v>0.75</v>
      </c>
      <c r="H238" s="17" t="n">
        <v>1.15</v>
      </c>
      <c r="I238" s="17" t="n">
        <v>0.9167</v>
      </c>
      <c r="J238" s="17" t="n">
        <v>0.53</v>
      </c>
      <c r="K238" s="16">
        <f>ROUND(F238/100*G238*H238*I238/J238,2)</f>
        <v/>
      </c>
      <c r="L238" s="16" t="n">
        <v>5445.07</v>
      </c>
      <c r="M238" s="16">
        <f>L238-K238</f>
        <v/>
      </c>
      <c r="N238" s="15" t="inlineStr">
        <is>
          <t>bind</t>
        </is>
      </c>
      <c r="O238" s="15" t="inlineStr">
        <is>
          <t>bound</t>
        </is>
      </c>
    </row>
    <row r="239">
      <c r="A239" s="3" t="inlineStr">
        <is>
          <t>2025-12-26</t>
        </is>
      </c>
      <c r="B239" s="3" t="inlineStr">
        <is>
          <t>0493439d-10cc-5ade-b9ea-4b9e617f54b0</t>
        </is>
      </c>
      <c r="C239" s="3" t="inlineStr">
        <is>
          <t>MI</t>
        </is>
      </c>
      <c r="D239" s="3" t="inlineStr">
        <is>
          <t>2023 Porsche 911 Turbo S</t>
        </is>
      </c>
      <c r="E239" s="3" t="inlineStr">
        <is>
          <t>01 Luxury Sedan/SUV</t>
        </is>
      </c>
      <c r="F239" s="13" t="n">
        <v>365000</v>
      </c>
      <c r="G239" s="14" t="n">
        <v>0.75</v>
      </c>
      <c r="H239" s="14" t="n">
        <v>1.55</v>
      </c>
      <c r="I239" s="14" t="n">
        <v>0.9167</v>
      </c>
      <c r="J239" s="14" t="n">
        <v>0.53</v>
      </c>
      <c r="K239" s="13">
        <f>ROUND(F239/100*G239*H239*I239/J239,2)</f>
        <v/>
      </c>
      <c r="L239" s="13" t="n">
        <v>7339.01</v>
      </c>
      <c r="M239" s="13">
        <f>L239-K239</f>
        <v/>
      </c>
      <c r="N239" s="3" t="inlineStr">
        <is>
          <t>bind</t>
        </is>
      </c>
      <c r="O239" s="3" t="inlineStr">
        <is>
          <t>bound</t>
        </is>
      </c>
    </row>
    <row r="240">
      <c r="A240" s="15" t="inlineStr">
        <is>
          <t>2025-12-06</t>
        </is>
      </c>
      <c r="B240" s="15" t="inlineStr">
        <is>
          <t>4bb2ff24-9285-52c2-b67a-13e8705b415f</t>
        </is>
      </c>
      <c r="C240" s="15" t="inlineStr">
        <is>
          <t>MI</t>
        </is>
      </c>
      <c r="D240" s="15" t="inlineStr">
        <is>
          <t>1962 Bentley Continental GT</t>
        </is>
      </c>
      <c r="E240" s="15" t="inlineStr">
        <is>
          <t>01 Luxury Sedan/SUV</t>
        </is>
      </c>
      <c r="F240" s="16" t="n">
        <v>610000</v>
      </c>
      <c r="G240" s="17" t="n">
        <v>0.65</v>
      </c>
      <c r="H240" s="17" t="n">
        <v>1.55</v>
      </c>
      <c r="I240" s="17" t="n">
        <v>0.9167</v>
      </c>
      <c r="J240" s="17" t="n">
        <v>0.53</v>
      </c>
      <c r="K240" s="16">
        <f>ROUND(F240/100*G240*H240*I240/J240,2)</f>
        <v/>
      </c>
      <c r="L240" s="16" t="n">
        <v>10629.82</v>
      </c>
      <c r="M240" s="16">
        <f>L240-K240</f>
        <v/>
      </c>
      <c r="N240" s="15" t="inlineStr">
        <is>
          <t>bind</t>
        </is>
      </c>
      <c r="O240" s="15" t="inlineStr">
        <is>
          <t>bound</t>
        </is>
      </c>
    </row>
    <row r="241">
      <c r="A241" s="3" t="inlineStr">
        <is>
          <t>2025-12-09</t>
        </is>
      </c>
      <c r="B241" s="3" t="inlineStr">
        <is>
          <t>f437acc8-dc63-5086-a8fe-00987f47132b</t>
        </is>
      </c>
      <c r="C241" s="3" t="inlineStr">
        <is>
          <t>IA</t>
        </is>
      </c>
      <c r="D241" s="3" t="inlineStr">
        <is>
          <t>1955 Porsche 911 Turbo S</t>
        </is>
      </c>
      <c r="E241" s="3" t="inlineStr">
        <is>
          <t>01 Luxury Sedan/SUV</t>
        </is>
      </c>
      <c r="F241" s="13" t="n">
        <v>1765000</v>
      </c>
      <c r="G241" s="14" t="n">
        <v>0.55</v>
      </c>
      <c r="H241" s="14" t="n">
        <v>1.1</v>
      </c>
      <c r="I241" s="14" t="n">
        <v>0.9167</v>
      </c>
      <c r="J241" s="14" t="n">
        <v>0.53</v>
      </c>
      <c r="K241" s="13">
        <f>ROUND(F241/100*G241*H241*I241/J241,2)</f>
        <v/>
      </c>
      <c r="L241" s="13" t="n">
        <v>18469.34</v>
      </c>
      <c r="M241" s="13">
        <f>L241-K241</f>
        <v/>
      </c>
      <c r="N241" s="3" t="inlineStr">
        <is>
          <t>bind</t>
        </is>
      </c>
      <c r="O241" s="3" t="inlineStr">
        <is>
          <t>bound</t>
        </is>
      </c>
    </row>
    <row r="242">
      <c r="A242" s="15" t="inlineStr">
        <is>
          <t>2025-12-22</t>
        </is>
      </c>
      <c r="B242" s="15" t="inlineStr">
        <is>
          <t>ff4746cb-6c55-50db-9509-bd7737f1fe27</t>
        </is>
      </c>
      <c r="C242" s="15" t="inlineStr">
        <is>
          <t>NE</t>
        </is>
      </c>
      <c r="D242" s="15" t="inlineStr">
        <is>
          <t>1975 Bentley Continental GT</t>
        </is>
      </c>
      <c r="E242" s="15" t="inlineStr">
        <is>
          <t>01 Luxury Sedan/SUV</t>
        </is>
      </c>
      <c r="F242" s="16" t="n">
        <v>460000</v>
      </c>
      <c r="G242" s="17" t="n">
        <v>0.75</v>
      </c>
      <c r="H242" s="17" t="n">
        <v>1.3</v>
      </c>
      <c r="I242" s="17" t="n">
        <v>0.9167</v>
      </c>
      <c r="J242" s="17" t="n">
        <v>0.53</v>
      </c>
      <c r="K242" s="16">
        <f>ROUND(F242/100*G242*H242*I242/J242,2)</f>
        <v/>
      </c>
      <c r="L242" s="16" t="n">
        <v>7757.35</v>
      </c>
      <c r="M242" s="16">
        <f>L242-K242</f>
        <v/>
      </c>
      <c r="N242" s="15" t="inlineStr">
        <is>
          <t>bind</t>
        </is>
      </c>
      <c r="O242" s="15" t="inlineStr">
        <is>
          <t>bound</t>
        </is>
      </c>
    </row>
    <row r="243">
      <c r="A243" s="3" t="inlineStr">
        <is>
          <t>2025-12-26</t>
        </is>
      </c>
      <c r="B243" s="3" t="inlineStr">
        <is>
          <t>5730f537-cfb0-56ed-bbca-bfd5fba0e0ff</t>
        </is>
      </c>
      <c r="C243" s="3" t="inlineStr">
        <is>
          <t>ID</t>
        </is>
      </c>
      <c r="D243" s="3" t="inlineStr">
        <is>
          <t>1971 Aston Martin DB5</t>
        </is>
      </c>
      <c r="E243" s="3" t="inlineStr">
        <is>
          <t>07 Post-War Classic (1946-1972)</t>
        </is>
      </c>
      <c r="F243" s="13" t="n">
        <v>250000</v>
      </c>
      <c r="G243" s="14" t="n">
        <v>0.48</v>
      </c>
      <c r="H243" s="14" t="n">
        <v>0.99</v>
      </c>
      <c r="I243" s="14" t="n">
        <v>0.9167</v>
      </c>
      <c r="J243" s="14" t="n">
        <v>0.53</v>
      </c>
      <c r="K243" s="13">
        <f>ROUND(F243/100*G243*H243*I243/J243,2)</f>
        <v/>
      </c>
      <c r="L243" s="13" t="n">
        <v>2054.79</v>
      </c>
      <c r="M243" s="13">
        <f>L243-K243</f>
        <v/>
      </c>
      <c r="N243" s="3" t="inlineStr">
        <is>
          <t>decline</t>
        </is>
      </c>
      <c r="O243" s="3" t="inlineStr">
        <is>
          <t>indicative</t>
        </is>
      </c>
    </row>
    <row r="244">
      <c r="A244" s="15" t="inlineStr">
        <is>
          <t>2025-12-13</t>
        </is>
      </c>
      <c r="B244" s="15" t="inlineStr">
        <is>
          <t>2821b7bd-7103-581a-abf7-301303c5c439</t>
        </is>
      </c>
      <c r="C244" s="15" t="inlineStr">
        <is>
          <t>TX</t>
        </is>
      </c>
      <c r="D244" s="15" t="inlineStr">
        <is>
          <t>1998 Porsche 911 Turbo S</t>
        </is>
      </c>
      <c r="E244" s="15" t="inlineStr">
        <is>
          <t>01 Luxury Sedan/SUV</t>
        </is>
      </c>
      <c r="F244" s="16" t="n">
        <v>795000</v>
      </c>
      <c r="G244" s="17" t="n">
        <v>0.65</v>
      </c>
      <c r="H244" s="17" t="n">
        <v>1.15</v>
      </c>
      <c r="I244" s="17" t="n">
        <v>0.9167</v>
      </c>
      <c r="J244" s="17" t="n">
        <v>0.53</v>
      </c>
      <c r="K244" s="16">
        <f>ROUND(F244/100*G244*H244*I244/J244,2)</f>
        <v/>
      </c>
      <c r="L244" s="16" t="n">
        <v>10278.5</v>
      </c>
      <c r="M244" s="16">
        <f>L244-K244</f>
        <v/>
      </c>
      <c r="N244" s="15" t="inlineStr">
        <is>
          <t>bind</t>
        </is>
      </c>
      <c r="O244" s="15" t="inlineStr">
        <is>
          <t>bound</t>
        </is>
      </c>
    </row>
    <row r="245">
      <c r="A245" s="3" t="inlineStr">
        <is>
          <t>2025-12-13</t>
        </is>
      </c>
      <c r="B245" s="3" t="inlineStr">
        <is>
          <t>dd38289c-12ed-5582-a869-e383f04b8ef9</t>
        </is>
      </c>
      <c r="C245" s="3" t="inlineStr">
        <is>
          <t>IL</t>
        </is>
      </c>
      <c r="D245" s="3" t="inlineStr">
        <is>
          <t>2014 Mercedes-Benz AMG GT</t>
        </is>
      </c>
      <c r="E245" s="3" t="inlineStr">
        <is>
          <t>01 Luxury Sedan/SUV</t>
        </is>
      </c>
      <c r="F245" s="13" t="n">
        <v>900000</v>
      </c>
      <c r="G245" s="14" t="n">
        <v>0.65</v>
      </c>
      <c r="H245" s="14" t="n">
        <v>1.36</v>
      </c>
      <c r="I245" s="14" t="n">
        <v>0.9167</v>
      </c>
      <c r="J245" s="14" t="n">
        <v>0.53</v>
      </c>
      <c r="K245" s="13">
        <f>ROUND(F245/100*G245*H245*I245/J245,2)</f>
        <v/>
      </c>
      <c r="L245" s="13" t="n">
        <v>13760.88</v>
      </c>
      <c r="M245" s="13">
        <f>L245-K245</f>
        <v/>
      </c>
      <c r="N245" s="3" t="inlineStr">
        <is>
          <t>bind</t>
        </is>
      </c>
      <c r="O245" s="3" t="inlineStr">
        <is>
          <t>bound</t>
        </is>
      </c>
    </row>
    <row r="246">
      <c r="A246" s="15" t="inlineStr">
        <is>
          <t>2025-12-26</t>
        </is>
      </c>
      <c r="B246" s="15" t="inlineStr">
        <is>
          <t>c197d880-04d1-5332-83d1-55f9ddefa319</t>
        </is>
      </c>
      <c r="C246" s="15" t="inlineStr">
        <is>
          <t>MI</t>
        </is>
      </c>
      <c r="D246" s="15" t="inlineStr">
        <is>
          <t>2008 Ferrari 296 GTB</t>
        </is>
      </c>
      <c r="E246" s="15" t="inlineStr">
        <is>
          <t>03 Supercar</t>
        </is>
      </c>
      <c r="F246" s="16" t="n">
        <v>850000</v>
      </c>
      <c r="G246" s="17" t="n">
        <v>0.95</v>
      </c>
      <c r="H246" s="17" t="n">
        <v>1.55</v>
      </c>
      <c r="I246" s="17" t="n">
        <v>0.9167</v>
      </c>
      <c r="J246" s="17" t="n">
        <v>0.53</v>
      </c>
      <c r="K246" s="16">
        <f>ROUND(F246/100*G246*H246*I246/J246,2)</f>
        <v/>
      </c>
      <c r="L246" s="16" t="n">
        <v>21648.39</v>
      </c>
      <c r="M246" s="16">
        <f>L246-K246</f>
        <v/>
      </c>
      <c r="N246" s="15" t="inlineStr">
        <is>
          <t>bind</t>
        </is>
      </c>
      <c r="O246" s="15" t="inlineStr">
        <is>
          <t>bound</t>
        </is>
      </c>
    </row>
    <row r="247">
      <c r="A247" s="3" t="inlineStr">
        <is>
          <t>2025-12-05</t>
        </is>
      </c>
      <c r="B247" s="3" t="inlineStr">
        <is>
          <t>c9e7a542-6842-572e-95dc-6d068576e529</t>
        </is>
      </c>
      <c r="C247" s="3" t="inlineStr">
        <is>
          <t>OH</t>
        </is>
      </c>
      <c r="D247" s="3" t="inlineStr">
        <is>
          <t>1975 BMW M8 Competition</t>
        </is>
      </c>
      <c r="E247" s="3" t="inlineStr">
        <is>
          <t>01 Luxury Sedan/SUV</t>
        </is>
      </c>
      <c r="F247" s="13" t="n">
        <v>455000</v>
      </c>
      <c r="G247" s="14" t="n">
        <v>0.75</v>
      </c>
      <c r="H247" s="14" t="n">
        <v>1.39</v>
      </c>
      <c r="I247" s="14" t="n">
        <v>0.9167</v>
      </c>
      <c r="J247" s="14" t="n">
        <v>0.53</v>
      </c>
      <c r="K247" s="13">
        <f>ROUND(F247/100*G247*H247*I247/J247,2)</f>
        <v/>
      </c>
      <c r="L247" s="13" t="n">
        <v>8204.24</v>
      </c>
      <c r="M247" s="13">
        <f>L247-K247</f>
        <v/>
      </c>
      <c r="N247" s="3" t="inlineStr">
        <is>
          <t>bind</t>
        </is>
      </c>
      <c r="O247" s="3" t="inlineStr">
        <is>
          <t>bound</t>
        </is>
      </c>
    </row>
    <row r="248">
      <c r="A248" s="15" t="inlineStr">
        <is>
          <t>2025-12-13</t>
        </is>
      </c>
      <c r="B248" s="15" t="inlineStr">
        <is>
          <t>1ff77149-9807-571d-b498-940bf0905eb3</t>
        </is>
      </c>
      <c r="C248" s="15" t="inlineStr">
        <is>
          <t>NY</t>
        </is>
      </c>
      <c r="D248" s="15" t="inlineStr">
        <is>
          <t>1989 Aston Martin DB5</t>
        </is>
      </c>
      <c r="E248" s="15" t="inlineStr">
        <is>
          <t>07 Post-War Classic (1946-1972)</t>
        </is>
      </c>
      <c r="F248" s="16" t="n">
        <v>565000</v>
      </c>
      <c r="G248" s="17" t="n">
        <v>0.43</v>
      </c>
      <c r="H248" s="17" t="n">
        <v>1.28</v>
      </c>
      <c r="I248" s="17" t="n">
        <v>0.9167</v>
      </c>
      <c r="J248" s="17" t="n">
        <v>0.53</v>
      </c>
      <c r="K248" s="16">
        <f>ROUND(F248/100*G248*H248*I248/J248,2)</f>
        <v/>
      </c>
      <c r="L248" s="16" t="n">
        <v>5378.71</v>
      </c>
      <c r="M248" s="16">
        <f>L248-K248</f>
        <v/>
      </c>
      <c r="N248" s="15" t="inlineStr">
        <is>
          <t>bind</t>
        </is>
      </c>
      <c r="O248" s="15" t="inlineStr">
        <is>
          <t>bound</t>
        </is>
      </c>
    </row>
    <row r="249">
      <c r="A249" s="3" t="inlineStr">
        <is>
          <t>2025-12-18</t>
        </is>
      </c>
      <c r="B249" s="3" t="inlineStr">
        <is>
          <t>5336bb6d-ba7c-553a-be55-e2393b7717e1</t>
        </is>
      </c>
      <c r="C249" s="3" t="inlineStr">
        <is>
          <t>AK</t>
        </is>
      </c>
      <c r="D249" s="3" t="inlineStr">
        <is>
          <t>2017 Porsche 911 Turbo S</t>
        </is>
      </c>
      <c r="E249" s="3" t="inlineStr">
        <is>
          <t>01 Luxury Sedan/SUV</t>
        </is>
      </c>
      <c r="F249" s="13" t="n">
        <v>735000</v>
      </c>
      <c r="G249" s="14" t="n">
        <v>0.65</v>
      </c>
      <c r="H249" s="14" t="n">
        <v>1.14</v>
      </c>
      <c r="I249" s="14" t="n">
        <v>0.9167</v>
      </c>
      <c r="J249" s="14" t="n">
        <v>0.53</v>
      </c>
      <c r="K249" s="13">
        <f>ROUND(F249/100*G249*H249*I249/J249,2)</f>
        <v/>
      </c>
      <c r="L249" s="13" t="n">
        <v>9420.129999999999</v>
      </c>
      <c r="M249" s="13">
        <f>L249-K249</f>
        <v/>
      </c>
      <c r="N249" s="3" t="inlineStr">
        <is>
          <t>decline</t>
        </is>
      </c>
      <c r="O249" s="3" t="inlineStr">
        <is>
          <t>indicative</t>
        </is>
      </c>
    </row>
    <row r="250">
      <c r="A250" s="15" t="inlineStr">
        <is>
          <t>2025-12-11</t>
        </is>
      </c>
      <c r="B250" s="15" t="inlineStr">
        <is>
          <t>b0db02c9-7e60-5890-8994-5d4f620074e2</t>
        </is>
      </c>
      <c r="C250" s="15" t="inlineStr">
        <is>
          <t>CA</t>
        </is>
      </c>
      <c r="D250" s="15" t="inlineStr">
        <is>
          <t>1995 BMW M8 Competition</t>
        </is>
      </c>
      <c r="E250" s="15" t="inlineStr">
        <is>
          <t>01 Luxury Sedan/SUV</t>
        </is>
      </c>
      <c r="F250" s="16" t="n">
        <v>480000</v>
      </c>
      <c r="G250" s="17" t="n">
        <v>0.75</v>
      </c>
      <c r="H250" s="17" t="n">
        <v>1.35</v>
      </c>
      <c r="I250" s="17" t="n">
        <v>0.9167</v>
      </c>
      <c r="J250" s="17" t="n">
        <v>0.53</v>
      </c>
      <c r="K250" s="16">
        <f>ROUND(F250/100*G250*H250*I250/J250,2)</f>
        <v/>
      </c>
      <c r="L250" s="16" t="n">
        <v>8405.959999999999</v>
      </c>
      <c r="M250" s="16">
        <f>L250-K250</f>
        <v/>
      </c>
      <c r="N250" s="15" t="inlineStr">
        <is>
          <t>decline</t>
        </is>
      </c>
      <c r="O250" s="15" t="inlineStr">
        <is>
          <t>indicative</t>
        </is>
      </c>
    </row>
    <row r="251">
      <c r="A251" s="3" t="inlineStr">
        <is>
          <t>2025-12-07</t>
        </is>
      </c>
      <c r="B251" s="3" t="inlineStr">
        <is>
          <t>c284991f-e5f2-53e9-9af6-a01ee2ea233f</t>
        </is>
      </c>
      <c r="C251" s="3" t="inlineStr">
        <is>
          <t>NC</t>
        </is>
      </c>
      <c r="D251" s="3" t="inlineStr">
        <is>
          <t>1985 Ferrari 296 GTB</t>
        </is>
      </c>
      <c r="E251" s="3" t="inlineStr">
        <is>
          <t>03 Supercar</t>
        </is>
      </c>
      <c r="F251" s="13" t="n">
        <v>990000</v>
      </c>
      <c r="G251" s="14" t="n">
        <v>0.95</v>
      </c>
      <c r="H251" s="14" t="n">
        <v>1.15</v>
      </c>
      <c r="I251" s="14" t="n">
        <v>0.9167</v>
      </c>
      <c r="J251" s="14" t="n">
        <v>0.53</v>
      </c>
      <c r="K251" s="13">
        <f>ROUND(F251/100*G251*H251*I251/J251,2)</f>
        <v/>
      </c>
      <c r="L251" s="13" t="n">
        <v>18707.17</v>
      </c>
      <c r="M251" s="13">
        <f>L251-K251</f>
        <v/>
      </c>
      <c r="N251" s="3" t="inlineStr">
        <is>
          <t>bind</t>
        </is>
      </c>
      <c r="O251" s="3" t="inlineStr">
        <is>
          <t>bound</t>
        </is>
      </c>
    </row>
    <row r="252">
      <c r="A252" s="15" t="inlineStr">
        <is>
          <t>2025-12-08</t>
        </is>
      </c>
      <c r="B252" s="15" t="inlineStr">
        <is>
          <t>3ee66e3c-12fd-5330-adcc-8837c64b30eb</t>
        </is>
      </c>
      <c r="C252" s="15" t="inlineStr">
        <is>
          <t>KS</t>
        </is>
      </c>
      <c r="D252" s="15" t="inlineStr">
        <is>
          <t>1976 Mercedes-Benz AMG GT</t>
        </is>
      </c>
      <c r="E252" s="15" t="inlineStr">
        <is>
          <t>01 Luxury Sedan/SUV</t>
        </is>
      </c>
      <c r="F252" s="16" t="n">
        <v>755000</v>
      </c>
      <c r="G252" s="17" t="n">
        <v>0.65</v>
      </c>
      <c r="H252" s="17" t="n">
        <v>0.97</v>
      </c>
      <c r="I252" s="17" t="n">
        <v>0.9167</v>
      </c>
      <c r="J252" s="17" t="n">
        <v>0.53</v>
      </c>
      <c r="K252" s="16">
        <f>ROUND(F252/100*G252*H252*I252/J252,2)</f>
        <v/>
      </c>
      <c r="L252" s="16" t="n">
        <v>8233.48</v>
      </c>
      <c r="M252" s="16">
        <f>L252-K252</f>
        <v/>
      </c>
      <c r="N252" s="15" t="inlineStr">
        <is>
          <t>decline</t>
        </is>
      </c>
      <c r="O252" s="15" t="inlineStr">
        <is>
          <t>indicative</t>
        </is>
      </c>
    </row>
    <row r="253">
      <c r="A253" s="3" t="inlineStr">
        <is>
          <t>2025-12-23</t>
        </is>
      </c>
      <c r="B253" s="3" t="inlineStr">
        <is>
          <t>7b095d5f-b94d-5a3c-8958-91a45172f920</t>
        </is>
      </c>
      <c r="C253" s="3" t="inlineStr">
        <is>
          <t>SC</t>
        </is>
      </c>
      <c r="D253" s="3" t="inlineStr">
        <is>
          <t>1971 Ferrari 275 GTB/4</t>
        </is>
      </c>
      <c r="E253" s="3" t="inlineStr">
        <is>
          <t>07 Post-War Classic (1946-1972)</t>
        </is>
      </c>
      <c r="F253" s="13" t="n">
        <v>145000</v>
      </c>
      <c r="G253" s="14" t="n">
        <v>0.57</v>
      </c>
      <c r="H253" s="14" t="n">
        <v>1.24</v>
      </c>
      <c r="I253" s="14" t="n">
        <v>0.9167</v>
      </c>
      <c r="J253" s="14" t="n">
        <v>0.53</v>
      </c>
      <c r="K253" s="13">
        <f>ROUND(F253/100*G253*H253*I253/J253,2)</f>
        <v/>
      </c>
      <c r="L253" s="13" t="n">
        <v>1772.62</v>
      </c>
      <c r="M253" s="13">
        <f>L253-K253</f>
        <v/>
      </c>
      <c r="N253" s="3" t="inlineStr">
        <is>
          <t>bind</t>
        </is>
      </c>
      <c r="O253" s="3" t="inlineStr">
        <is>
          <t>bound</t>
        </is>
      </c>
    </row>
    <row r="254">
      <c r="A254" s="15" t="inlineStr">
        <is>
          <t>2025-12-22</t>
        </is>
      </c>
      <c r="B254" s="15" t="inlineStr">
        <is>
          <t>d7928d74-4713-516f-9978-4814574bf83c</t>
        </is>
      </c>
      <c r="C254" s="15" t="inlineStr">
        <is>
          <t>IA</t>
        </is>
      </c>
      <c r="D254" s="15" t="inlineStr">
        <is>
          <t>1988 Bentley Continental GT</t>
        </is>
      </c>
      <c r="E254" s="15" t="inlineStr">
        <is>
          <t>01 Luxury Sedan/SUV</t>
        </is>
      </c>
      <c r="F254" s="16" t="n">
        <v>360000</v>
      </c>
      <c r="G254" s="17" t="n">
        <v>0.75</v>
      </c>
      <c r="H254" s="17" t="n">
        <v>1.1</v>
      </c>
      <c r="I254" s="17" t="n">
        <v>0.9167</v>
      </c>
      <c r="J254" s="17" t="n">
        <v>0.53</v>
      </c>
      <c r="K254" s="16">
        <f>ROUND(F254/100*G254*H254*I254/J254,2)</f>
        <v/>
      </c>
      <c r="L254" s="16" t="n">
        <v>5136.98</v>
      </c>
      <c r="M254" s="16">
        <f>L254-K254</f>
        <v/>
      </c>
      <c r="N254" s="15" t="inlineStr">
        <is>
          <t>bind</t>
        </is>
      </c>
      <c r="O254" s="15" t="inlineStr">
        <is>
          <t>bound</t>
        </is>
      </c>
    </row>
    <row r="255">
      <c r="A255" s="3" t="inlineStr">
        <is>
          <t>2025-12-14</t>
        </is>
      </c>
      <c r="B255" s="3" t="inlineStr">
        <is>
          <t>37a9cf40-35f7-5174-a5ad-744165f7a54e</t>
        </is>
      </c>
      <c r="C255" s="3" t="inlineStr">
        <is>
          <t>MD</t>
        </is>
      </c>
      <c r="D255" s="3" t="inlineStr">
        <is>
          <t>2010 BMW M8 Competition</t>
        </is>
      </c>
      <c r="E255" s="3" t="inlineStr">
        <is>
          <t>01 Luxury Sedan/SUV</t>
        </is>
      </c>
      <c r="F255" s="13" t="n">
        <v>365000</v>
      </c>
      <c r="G255" s="14" t="n">
        <v>0.75</v>
      </c>
      <c r="H255" s="14" t="n">
        <v>0.95</v>
      </c>
      <c r="I255" s="14" t="n">
        <v>0.9167</v>
      </c>
      <c r="J255" s="14" t="n">
        <v>0.53</v>
      </c>
      <c r="K255" s="13">
        <f>ROUND(F255/100*G255*H255*I255/J255,2)</f>
        <v/>
      </c>
      <c r="L255" s="13" t="n">
        <v>4498.1</v>
      </c>
      <c r="M255" s="13">
        <f>L255-K255</f>
        <v/>
      </c>
      <c r="N255" s="3" t="inlineStr">
        <is>
          <t>bind</t>
        </is>
      </c>
      <c r="O255" s="3" t="inlineStr">
        <is>
          <t>bound</t>
        </is>
      </c>
    </row>
    <row r="256">
      <c r="A256" s="15" t="inlineStr">
        <is>
          <t>2025-12-05</t>
        </is>
      </c>
      <c r="B256" s="15" t="inlineStr">
        <is>
          <t>7fe06ddb-7c85-575c-942f-0557f505bde2</t>
        </is>
      </c>
      <c r="C256" s="15" t="inlineStr">
        <is>
          <t>TX</t>
        </is>
      </c>
      <c r="D256" s="15" t="inlineStr">
        <is>
          <t>2013 Aston Martin DB12</t>
        </is>
      </c>
      <c r="E256" s="15" t="inlineStr">
        <is>
          <t>01 Luxury Sedan/SUV</t>
        </is>
      </c>
      <c r="F256" s="16" t="n">
        <v>140000</v>
      </c>
      <c r="G256" s="17" t="n">
        <v>0.92</v>
      </c>
      <c r="H256" s="17" t="n">
        <v>1.15</v>
      </c>
      <c r="I256" s="17" t="n">
        <v>0.9167</v>
      </c>
      <c r="J256" s="17" t="n">
        <v>0.53</v>
      </c>
      <c r="K256" s="16">
        <f>ROUND(F256/100*G256*H256*I256/J256,2)</f>
        <v/>
      </c>
      <c r="L256" s="16" t="n">
        <v>2561.92</v>
      </c>
      <c r="M256" s="16">
        <f>L256-K256</f>
        <v/>
      </c>
      <c r="N256" s="15" t="inlineStr">
        <is>
          <t>bind</t>
        </is>
      </c>
      <c r="O256" s="15" t="inlineStr">
        <is>
          <t>bound</t>
        </is>
      </c>
    </row>
    <row r="257">
      <c r="A257" s="3" t="inlineStr">
        <is>
          <t>2025-12-21</t>
        </is>
      </c>
      <c r="B257" s="3" t="inlineStr">
        <is>
          <t>cb9c4f3a-1d4f-5274-8968-22cf15aeee93</t>
        </is>
      </c>
      <c r="C257" s="3" t="inlineStr">
        <is>
          <t>RI</t>
        </is>
      </c>
      <c r="D257" s="3" t="inlineStr">
        <is>
          <t>1974 Jaguar E-Type Series 1</t>
        </is>
      </c>
      <c r="E257" s="3" t="inlineStr">
        <is>
          <t>07 Post-War Classic (1946-1972)</t>
        </is>
      </c>
      <c r="F257" s="13" t="n">
        <v>590000</v>
      </c>
      <c r="G257" s="14" t="n">
        <v>0.43</v>
      </c>
      <c r="H257" s="14" t="n">
        <v>1.37</v>
      </c>
      <c r="I257" s="14" t="n">
        <v>0.9167</v>
      </c>
      <c r="J257" s="14" t="n">
        <v>0.53</v>
      </c>
      <c r="K257" s="13">
        <f>ROUND(F257/100*G257*H257*I257/J257,2)</f>
        <v/>
      </c>
      <c r="L257" s="13" t="n">
        <v>6011.64</v>
      </c>
      <c r="M257" s="13">
        <f>L257-K257</f>
        <v/>
      </c>
      <c r="N257" s="3" t="inlineStr">
        <is>
          <t>bind</t>
        </is>
      </c>
      <c r="O257" s="3" t="inlineStr">
        <is>
          <t>bound</t>
        </is>
      </c>
    </row>
    <row r="258">
      <c r="A258" s="15" t="inlineStr">
        <is>
          <t>2025-12-14</t>
        </is>
      </c>
      <c r="B258" s="15" t="inlineStr">
        <is>
          <t>229a07f3-a749-5196-aea7-477932cef999</t>
        </is>
      </c>
      <c r="C258" s="15" t="inlineStr">
        <is>
          <t>TX</t>
        </is>
      </c>
      <c r="D258" s="15" t="inlineStr">
        <is>
          <t>2009 Aston Martin DB5</t>
        </is>
      </c>
      <c r="E258" s="15" t="inlineStr">
        <is>
          <t>07 Post-War Classic (1946-1972)</t>
        </is>
      </c>
      <c r="F258" s="16" t="n">
        <v>460000</v>
      </c>
      <c r="G258" s="17" t="n">
        <v>0.48</v>
      </c>
      <c r="H258" s="17" t="n">
        <v>1.15</v>
      </c>
      <c r="I258" s="17" t="n">
        <v>0.9167</v>
      </c>
      <c r="J258" s="17" t="n">
        <v>0.53</v>
      </c>
      <c r="K258" s="16">
        <f>ROUND(F258/100*G258*H258*I258/J258,2)</f>
        <v/>
      </c>
      <c r="L258" s="16" t="n">
        <v>4391.85</v>
      </c>
      <c r="M258" s="16">
        <f>L258-K258</f>
        <v/>
      </c>
      <c r="N258" s="15" t="inlineStr">
        <is>
          <t>decline</t>
        </is>
      </c>
      <c r="O258" s="15" t="inlineStr">
        <is>
          <t>indicative</t>
        </is>
      </c>
    </row>
    <row r="259">
      <c r="A259" s="3" t="inlineStr">
        <is>
          <t>2025-12-25</t>
        </is>
      </c>
      <c r="B259" s="3" t="inlineStr">
        <is>
          <t>539e88c7-7b43-5700-8727-e05c3bf8bc74</t>
        </is>
      </c>
      <c r="C259" s="3" t="inlineStr">
        <is>
          <t>WV</t>
        </is>
      </c>
      <c r="D259" s="3" t="inlineStr">
        <is>
          <t>1970 Bentley Continental GT</t>
        </is>
      </c>
      <c r="E259" s="3" t="inlineStr">
        <is>
          <t>01 Luxury Sedan/SUV</t>
        </is>
      </c>
      <c r="F259" s="13" t="n">
        <v>680000</v>
      </c>
      <c r="G259" s="14" t="n">
        <v>0.65</v>
      </c>
      <c r="H259" s="14" t="n">
        <v>1.33</v>
      </c>
      <c r="I259" s="14" t="n">
        <v>0.9167</v>
      </c>
      <c r="J259" s="14" t="n">
        <v>0.53</v>
      </c>
      <c r="K259" s="13">
        <f>ROUND(F259/100*G259*H259*I259/J259,2)</f>
        <v/>
      </c>
      <c r="L259" s="13" t="n">
        <v>10167.76</v>
      </c>
      <c r="M259" s="13">
        <f>L259-K259</f>
        <v/>
      </c>
      <c r="N259" s="3" t="inlineStr">
        <is>
          <t>bind</t>
        </is>
      </c>
      <c r="O259" s="3" t="inlineStr">
        <is>
          <t>bound</t>
        </is>
      </c>
    </row>
    <row r="260">
      <c r="A260" s="15" t="inlineStr">
        <is>
          <t>2025-12-14</t>
        </is>
      </c>
      <c r="B260" s="15" t="inlineStr">
        <is>
          <t>9cd78925-5ed4-586f-afac-be1fb101a0ee</t>
        </is>
      </c>
      <c r="C260" s="15" t="inlineStr">
        <is>
          <t>AL</t>
        </is>
      </c>
      <c r="D260" s="15" t="inlineStr">
        <is>
          <t>1961 BMW M8 Competition</t>
        </is>
      </c>
      <c r="E260" s="15" t="inlineStr">
        <is>
          <t>01 Luxury Sedan/SUV</t>
        </is>
      </c>
      <c r="F260" s="16" t="n">
        <v>1950000</v>
      </c>
      <c r="G260" s="17" t="n">
        <v>0.55</v>
      </c>
      <c r="H260" s="17" t="n">
        <v>1.27</v>
      </c>
      <c r="I260" s="17" t="n">
        <v>0.9167</v>
      </c>
      <c r="J260" s="17" t="n">
        <v>0.53</v>
      </c>
      <c r="K260" s="16">
        <f>ROUND(F260/100*G260*H260*I260/J260,2)</f>
        <v/>
      </c>
      <c r="L260" s="16" t="n">
        <v>23558.76</v>
      </c>
      <c r="M260" s="16">
        <f>L260-K260</f>
        <v/>
      </c>
      <c r="N260" s="15" t="inlineStr">
        <is>
          <t>refer</t>
        </is>
      </c>
      <c r="O260" s="15" t="inlineStr">
        <is>
          <t>indicative</t>
        </is>
      </c>
    </row>
    <row r="261">
      <c r="A261" s="3" t="inlineStr">
        <is>
          <t>2025-12-26</t>
        </is>
      </c>
      <c r="B261" s="3" t="inlineStr">
        <is>
          <t>d1ae7698-2c9d-5c71-ba9d-75850a397f0e</t>
        </is>
      </c>
      <c r="C261" s="3" t="inlineStr">
        <is>
          <t>MI</t>
        </is>
      </c>
      <c r="D261" s="3" t="inlineStr">
        <is>
          <t>1997 Aston Martin DB5</t>
        </is>
      </c>
      <c r="E261" s="3" t="inlineStr">
        <is>
          <t>07 Post-War Classic (1946-1972)</t>
        </is>
      </c>
      <c r="F261" s="13" t="n">
        <v>555000</v>
      </c>
      <c r="G261" s="14" t="n">
        <v>0.43</v>
      </c>
      <c r="H261" s="14" t="n">
        <v>1.55</v>
      </c>
      <c r="I261" s="14" t="n">
        <v>0.9167</v>
      </c>
      <c r="J261" s="14" t="n">
        <v>0.53</v>
      </c>
      <c r="K261" s="13">
        <f>ROUND(F261/100*G261*H261*I261/J261,2)</f>
        <v/>
      </c>
      <c r="L261" s="13" t="n">
        <v>6398.01</v>
      </c>
      <c r="M261" s="13">
        <f>L261-K261</f>
        <v/>
      </c>
      <c r="N261" s="3" t="inlineStr">
        <is>
          <t>bind</t>
        </is>
      </c>
      <c r="O261" s="3" t="inlineStr">
        <is>
          <t>bound</t>
        </is>
      </c>
    </row>
    <row r="262">
      <c r="A262" s="15" t="inlineStr">
        <is>
          <t>2025-12-17</t>
        </is>
      </c>
      <c r="B262" s="15" t="inlineStr">
        <is>
          <t>fa1e3586-a4e5-58a4-88dc-691a67857bea</t>
        </is>
      </c>
      <c r="C262" s="15" t="inlineStr">
        <is>
          <t>MO</t>
        </is>
      </c>
      <c r="D262" s="15" t="inlineStr">
        <is>
          <t>1987 Mercedes-Benz AMG GT</t>
        </is>
      </c>
      <c r="E262" s="15" t="inlineStr">
        <is>
          <t>01 Luxury Sedan/SUV</t>
        </is>
      </c>
      <c r="F262" s="16" t="n">
        <v>250000</v>
      </c>
      <c r="G262" s="17" t="n">
        <v>0.75</v>
      </c>
      <c r="H262" s="17" t="n">
        <v>1.06</v>
      </c>
      <c r="I262" s="17" t="n">
        <v>0.9167</v>
      </c>
      <c r="J262" s="17" t="n">
        <v>0.53</v>
      </c>
      <c r="K262" s="16">
        <f>ROUND(F262/100*G262*H262*I262/J262,2)</f>
        <v/>
      </c>
      <c r="L262" s="16" t="n">
        <v>3437.62</v>
      </c>
      <c r="M262" s="16">
        <f>L262-K262</f>
        <v/>
      </c>
      <c r="N262" s="15" t="inlineStr">
        <is>
          <t>decline</t>
        </is>
      </c>
      <c r="O262" s="15" t="inlineStr">
        <is>
          <t>indicative</t>
        </is>
      </c>
    </row>
    <row r="263">
      <c r="A263" s="3" t="inlineStr">
        <is>
          <t>2025-12-19</t>
        </is>
      </c>
      <c r="B263" s="3" t="inlineStr">
        <is>
          <t>d3f90d82-9fca-5f65-aa57-73475ba707ce</t>
        </is>
      </c>
      <c r="C263" s="3" t="inlineStr">
        <is>
          <t>MA</t>
        </is>
      </c>
      <c r="D263" s="3" t="inlineStr">
        <is>
          <t>1965 McLaren 750S</t>
        </is>
      </c>
      <c r="E263" s="3" t="inlineStr">
        <is>
          <t>03 Supercar</t>
        </is>
      </c>
      <c r="F263" s="13" t="n">
        <v>925000</v>
      </c>
      <c r="G263" s="14" t="n">
        <v>0.95</v>
      </c>
      <c r="H263" s="14" t="n">
        <v>1.25</v>
      </c>
      <c r="I263" s="14" t="n">
        <v>0.9167</v>
      </c>
      <c r="J263" s="14" t="n">
        <v>0.53</v>
      </c>
      <c r="K263" s="13">
        <f>ROUND(F263/100*G263*H263*I263/J263,2)</f>
        <v/>
      </c>
      <c r="L263" s="13" t="n">
        <v>18998.83</v>
      </c>
      <c r="M263" s="13">
        <f>L263-K263</f>
        <v/>
      </c>
      <c r="N263" s="3" t="inlineStr">
        <is>
          <t>refer</t>
        </is>
      </c>
      <c r="O263" s="3" t="inlineStr">
        <is>
          <t>indicative</t>
        </is>
      </c>
    </row>
    <row r="264">
      <c r="A264" s="15" t="inlineStr">
        <is>
          <t>2025-12-25</t>
        </is>
      </c>
      <c r="B264" s="15" t="inlineStr">
        <is>
          <t>805e8e98-9355-5391-96f1-e2d15aa55d4c</t>
        </is>
      </c>
      <c r="C264" s="15" t="inlineStr">
        <is>
          <t>TX</t>
        </is>
      </c>
      <c r="D264" s="15" t="inlineStr">
        <is>
          <t>1974 McLaren 750S</t>
        </is>
      </c>
      <c r="E264" s="15" t="inlineStr">
        <is>
          <t>03 Supercar</t>
        </is>
      </c>
      <c r="F264" s="16" t="n">
        <v>1270000</v>
      </c>
      <c r="G264" s="17" t="n">
        <v>0.8</v>
      </c>
      <c r="H264" s="17" t="n">
        <v>1.15</v>
      </c>
      <c r="I264" s="17" t="n">
        <v>0.9167</v>
      </c>
      <c r="J264" s="17" t="n">
        <v>0.53</v>
      </c>
      <c r="K264" s="16">
        <f>ROUND(F264/100*G264*H264*I264/J264,2)</f>
        <v/>
      </c>
      <c r="L264" s="16" t="n">
        <v>20208.91</v>
      </c>
      <c r="M264" s="16">
        <f>L264-K264</f>
        <v/>
      </c>
      <c r="N264" s="15" t="inlineStr">
        <is>
          <t>bind</t>
        </is>
      </c>
      <c r="O264" s="15" t="inlineStr">
        <is>
          <t>bound</t>
        </is>
      </c>
    </row>
    <row r="265">
      <c r="A265" s="3" t="inlineStr">
        <is>
          <t>2025-12-05</t>
        </is>
      </c>
      <c r="B265" s="3" t="inlineStr">
        <is>
          <t>018f0581-cb33-5d0d-a88a-11166d4f9a7b</t>
        </is>
      </c>
      <c r="C265" s="3" t="inlineStr">
        <is>
          <t>IL</t>
        </is>
      </c>
      <c r="D265" s="3" t="inlineStr">
        <is>
          <t>1970 Porsche 911 Turbo S</t>
        </is>
      </c>
      <c r="E265" s="3" t="inlineStr">
        <is>
          <t>01 Luxury Sedan/SUV</t>
        </is>
      </c>
      <c r="F265" s="13" t="n">
        <v>360000</v>
      </c>
      <c r="G265" s="14" t="n">
        <v>0.75</v>
      </c>
      <c r="H265" s="14" t="n">
        <v>1.36</v>
      </c>
      <c r="I265" s="14" t="n">
        <v>0.9167</v>
      </c>
      <c r="J265" s="14" t="n">
        <v>0.53</v>
      </c>
      <c r="K265" s="13">
        <f>ROUND(F265/100*G265*H265*I265/J265,2)</f>
        <v/>
      </c>
      <c r="L265" s="13" t="n">
        <v>6351.17</v>
      </c>
      <c r="M265" s="13">
        <f>L265-K265</f>
        <v/>
      </c>
      <c r="N265" s="3" t="inlineStr">
        <is>
          <t>bind</t>
        </is>
      </c>
      <c r="O265" s="3" t="inlineStr">
        <is>
          <t>bound</t>
        </is>
      </c>
    </row>
    <row r="266">
      <c r="A266" s="15" t="inlineStr">
        <is>
          <t>2025-12-14</t>
        </is>
      </c>
      <c r="B266" s="15" t="inlineStr">
        <is>
          <t>3761fe21-6ac1-50de-ad5d-9bd3e474b1ad</t>
        </is>
      </c>
      <c r="C266" s="15" t="inlineStr">
        <is>
          <t>PA</t>
        </is>
      </c>
      <c r="D266" s="15" t="inlineStr">
        <is>
          <t>1967 Aston Martin DB5</t>
        </is>
      </c>
      <c r="E266" s="15" t="inlineStr">
        <is>
          <t>07 Post-War Classic (1946-1972)</t>
        </is>
      </c>
      <c r="F266" s="16" t="n">
        <v>675000</v>
      </c>
      <c r="G266" s="17" t="n">
        <v>0.43</v>
      </c>
      <c r="H266" s="17" t="n">
        <v>1</v>
      </c>
      <c r="I266" s="17" t="n">
        <v>0.9167</v>
      </c>
      <c r="J266" s="17" t="n">
        <v>0.53</v>
      </c>
      <c r="K266" s="16">
        <f>ROUND(F266/100*G266*H266*I266/J266,2)</f>
        <v/>
      </c>
      <c r="L266" s="16" t="n">
        <v>5020.23</v>
      </c>
      <c r="M266" s="16">
        <f>L266-K266</f>
        <v/>
      </c>
      <c r="N266" s="15" t="inlineStr">
        <is>
          <t>bind</t>
        </is>
      </c>
      <c r="O266" s="15" t="inlineStr">
        <is>
          <t>bound</t>
        </is>
      </c>
    </row>
    <row r="267">
      <c r="A267" s="3" t="inlineStr">
        <is>
          <t>2025-12-04</t>
        </is>
      </c>
      <c r="B267" s="3" t="inlineStr">
        <is>
          <t>c6542460-2f96-5ef7-a41c-8133548c7fe6</t>
        </is>
      </c>
      <c r="C267" s="3" t="inlineStr">
        <is>
          <t>MT</t>
        </is>
      </c>
      <c r="D267" s="3" t="inlineStr">
        <is>
          <t>2020 BMW M8 Competition</t>
        </is>
      </c>
      <c r="E267" s="3" t="inlineStr">
        <is>
          <t>01 Luxury Sedan/SUV</t>
        </is>
      </c>
      <c r="F267" s="13" t="n">
        <v>1275000</v>
      </c>
      <c r="G267" s="14" t="n">
        <v>0.55</v>
      </c>
      <c r="H267" s="14" t="n">
        <v>0.93</v>
      </c>
      <c r="I267" s="14" t="n">
        <v>0.9167</v>
      </c>
      <c r="J267" s="14" t="n">
        <v>0.53</v>
      </c>
      <c r="K267" s="13">
        <f>ROUND(F267/100*G267*H267*I267/J267,2)</f>
        <v/>
      </c>
      <c r="L267" s="13" t="n">
        <v>11279.95</v>
      </c>
      <c r="M267" s="13">
        <f>L267-K267</f>
        <v/>
      </c>
      <c r="N267" s="3" t="inlineStr">
        <is>
          <t>bind</t>
        </is>
      </c>
      <c r="O267" s="3" t="inlineStr">
        <is>
          <t>bound</t>
        </is>
      </c>
    </row>
    <row r="268">
      <c r="A268" s="15" t="inlineStr">
        <is>
          <t>2025-12-05</t>
        </is>
      </c>
      <c r="B268" s="15" t="inlineStr">
        <is>
          <t>0ff9c044-e3bd-5899-be71-d4edea93b618</t>
        </is>
      </c>
      <c r="C268" s="15" t="inlineStr">
        <is>
          <t>WV</t>
        </is>
      </c>
      <c r="D268" s="15" t="inlineStr">
        <is>
          <t>2015 McLaren 750S</t>
        </is>
      </c>
      <c r="E268" s="15" t="inlineStr">
        <is>
          <t>03 Supercar</t>
        </is>
      </c>
      <c r="F268" s="16" t="n">
        <v>410000</v>
      </c>
      <c r="G268" s="17" t="n">
        <v>1.15</v>
      </c>
      <c r="H268" s="17" t="n">
        <v>1.33</v>
      </c>
      <c r="I268" s="17" t="n">
        <v>0.9167</v>
      </c>
      <c r="J268" s="17" t="n">
        <v>0.53</v>
      </c>
      <c r="K268" s="16">
        <f>ROUND(F268/100*G268*H268*I268/J268,2)</f>
        <v/>
      </c>
      <c r="L268" s="16" t="n">
        <v>10846.38</v>
      </c>
      <c r="M268" s="16">
        <f>L268-K268</f>
        <v/>
      </c>
      <c r="N268" s="15" t="inlineStr">
        <is>
          <t>bind</t>
        </is>
      </c>
      <c r="O268" s="15" t="inlineStr">
        <is>
          <t>bound</t>
        </is>
      </c>
    </row>
    <row r="269">
      <c r="A269" s="3" t="inlineStr">
        <is>
          <t>2025-12-20</t>
        </is>
      </c>
      <c r="B269" s="3" t="inlineStr">
        <is>
          <t>07dc0d04-c4ab-547f-a3f5-7de53e655a5c</t>
        </is>
      </c>
      <c r="C269" s="3" t="inlineStr">
        <is>
          <t>CT</t>
        </is>
      </c>
      <c r="D269" s="3" t="inlineStr">
        <is>
          <t>2019 BMW M8 Competition</t>
        </is>
      </c>
      <c r="E269" s="3" t="inlineStr">
        <is>
          <t>01 Luxury Sedan/SUV</t>
        </is>
      </c>
      <c r="F269" s="13" t="n">
        <v>310000</v>
      </c>
      <c r="G269" s="14" t="n">
        <v>0.75</v>
      </c>
      <c r="H269" s="14" t="n">
        <v>1.12</v>
      </c>
      <c r="I269" s="14" t="n">
        <v>0.9167</v>
      </c>
      <c r="J269" s="14" t="n">
        <v>0.53</v>
      </c>
      <c r="K269" s="13">
        <f>ROUND(F269/100*G269*H269*I269/J269,2)</f>
        <v/>
      </c>
      <c r="L269" s="13" t="n">
        <v>4503.94</v>
      </c>
      <c r="M269" s="13">
        <f>L269-K269</f>
        <v/>
      </c>
      <c r="N269" s="3" t="inlineStr">
        <is>
          <t>bind</t>
        </is>
      </c>
      <c r="O269" s="3" t="inlineStr">
        <is>
          <t>bound</t>
        </is>
      </c>
    </row>
    <row r="270">
      <c r="A270" s="15" t="inlineStr">
        <is>
          <t>2025-12-14</t>
        </is>
      </c>
      <c r="B270" s="15" t="inlineStr">
        <is>
          <t>5f99b3ca-045e-5e98-bcb9-23784fb67164</t>
        </is>
      </c>
      <c r="C270" s="15" t="inlineStr">
        <is>
          <t>PA</t>
        </is>
      </c>
      <c r="D270" s="15" t="inlineStr">
        <is>
          <t>1975 Maserati GranTurismo</t>
        </is>
      </c>
      <c r="E270" s="15" t="inlineStr">
        <is>
          <t>01 Luxury Sedan/SUV</t>
        </is>
      </c>
      <c r="F270" s="16" t="n">
        <v>980000</v>
      </c>
      <c r="G270" s="17" t="n">
        <v>0.65</v>
      </c>
      <c r="H270" s="17" t="n">
        <v>1</v>
      </c>
      <c r="I270" s="17" t="n">
        <v>0.9167</v>
      </c>
      <c r="J270" s="17" t="n">
        <v>0.53</v>
      </c>
      <c r="K270" s="16">
        <f>ROUND(F270/100*G270*H270*I270/J270,2)</f>
        <v/>
      </c>
      <c r="L270" s="16" t="n">
        <v>11017.7</v>
      </c>
      <c r="M270" s="16">
        <f>L270-K270</f>
        <v/>
      </c>
      <c r="N270" s="15" t="inlineStr">
        <is>
          <t>bind</t>
        </is>
      </c>
      <c r="O270" s="15" t="inlineStr">
        <is>
          <t>bound</t>
        </is>
      </c>
    </row>
    <row r="271">
      <c r="A271" s="3" t="inlineStr">
        <is>
          <t>2025-12-04</t>
        </is>
      </c>
      <c r="B271" s="3" t="inlineStr">
        <is>
          <t>2886da73-a581-5a78-8941-70cefe4df062</t>
        </is>
      </c>
      <c r="C271" s="3" t="inlineStr">
        <is>
          <t>CA</t>
        </is>
      </c>
      <c r="D271" s="3" t="inlineStr">
        <is>
          <t>1994 Jaguar E-Type Series 1</t>
        </is>
      </c>
      <c r="E271" s="3" t="inlineStr">
        <is>
          <t>07 Post-War Classic (1946-1972)</t>
        </is>
      </c>
      <c r="F271" s="13" t="n">
        <v>470000</v>
      </c>
      <c r="G271" s="14" t="n">
        <v>0.48</v>
      </c>
      <c r="H271" s="14" t="n">
        <v>1.35</v>
      </c>
      <c r="I271" s="14" t="n">
        <v>0.9167</v>
      </c>
      <c r="J271" s="14" t="n">
        <v>0.53</v>
      </c>
      <c r="K271" s="13">
        <f>ROUND(F271/100*G271*H271*I271/J271,2)</f>
        <v/>
      </c>
      <c r="L271" s="13" t="n">
        <v>5267.74</v>
      </c>
      <c r="M271" s="13">
        <f>L271-K271</f>
        <v/>
      </c>
      <c r="N271" s="3" t="inlineStr">
        <is>
          <t>bind</t>
        </is>
      </c>
      <c r="O271" s="3" t="inlineStr">
        <is>
          <t>bound</t>
        </is>
      </c>
    </row>
    <row r="272">
      <c r="A272" s="15" t="inlineStr">
        <is>
          <t>2025-12-06</t>
        </is>
      </c>
      <c r="B272" s="15" t="inlineStr">
        <is>
          <t>6bcc96e1-4cb2-5baa-9fb8-5b711fe89c82</t>
        </is>
      </c>
      <c r="C272" s="15" t="inlineStr">
        <is>
          <t>CA</t>
        </is>
      </c>
      <c r="D272" s="15" t="inlineStr">
        <is>
          <t>1978 Mercedes-Benz 280SL Pagoda</t>
        </is>
      </c>
      <c r="E272" s="15" t="inlineStr">
        <is>
          <t>07 Post-War Classic (1946-1972)</t>
        </is>
      </c>
      <c r="F272" s="16" t="n">
        <v>480000</v>
      </c>
      <c r="G272" s="17" t="n">
        <v>0.48</v>
      </c>
      <c r="H272" s="17" t="n">
        <v>1.35</v>
      </c>
      <c r="I272" s="17" t="n">
        <v>0.9167</v>
      </c>
      <c r="J272" s="17" t="n">
        <v>0.53</v>
      </c>
      <c r="K272" s="16">
        <f>ROUND(F272/100*G272*H272*I272/J272,2)</f>
        <v/>
      </c>
      <c r="L272" s="16" t="n">
        <v>5379.82</v>
      </c>
      <c r="M272" s="16">
        <f>L272-K272</f>
        <v/>
      </c>
      <c r="N272" s="15" t="inlineStr">
        <is>
          <t>decline</t>
        </is>
      </c>
      <c r="O272" s="15" t="inlineStr">
        <is>
          <t>indicative</t>
        </is>
      </c>
    </row>
    <row r="273">
      <c r="A273" s="3" t="inlineStr">
        <is>
          <t>2025-12-06</t>
        </is>
      </c>
      <c r="B273" s="3" t="inlineStr">
        <is>
          <t>aea755be-453c-539c-8329-d5badd63382f</t>
        </is>
      </c>
      <c r="C273" s="3" t="inlineStr">
        <is>
          <t>PA</t>
        </is>
      </c>
      <c r="D273" s="3" t="inlineStr">
        <is>
          <t>2017 McLaren 750S</t>
        </is>
      </c>
      <c r="E273" s="3" t="inlineStr">
        <is>
          <t>03 Supercar</t>
        </is>
      </c>
      <c r="F273" s="13" t="n">
        <v>1135000</v>
      </c>
      <c r="G273" s="14" t="n">
        <v>0.8</v>
      </c>
      <c r="H273" s="14" t="n">
        <v>1</v>
      </c>
      <c r="I273" s="14" t="n">
        <v>0.9167</v>
      </c>
      <c r="J273" s="14" t="n">
        <v>0.53</v>
      </c>
      <c r="K273" s="13">
        <f>ROUND(F273/100*G273*H273*I273/J273,2)</f>
        <v/>
      </c>
      <c r="L273" s="13" t="n">
        <v>15704.98</v>
      </c>
      <c r="M273" s="13">
        <f>L273-K273</f>
        <v/>
      </c>
      <c r="N273" s="3" t="inlineStr">
        <is>
          <t>bind</t>
        </is>
      </c>
      <c r="O273" s="3" t="inlineStr">
        <is>
          <t>bound</t>
        </is>
      </c>
    </row>
    <row r="274">
      <c r="A274" s="15" t="inlineStr">
        <is>
          <t>2025-12-04</t>
        </is>
      </c>
      <c r="B274" s="15" t="inlineStr">
        <is>
          <t>64b043e3-3000-561d-8593-85bc98bfb9c0</t>
        </is>
      </c>
      <c r="C274" s="15" t="inlineStr">
        <is>
          <t>FL</t>
        </is>
      </c>
      <c r="D274" s="15" t="inlineStr">
        <is>
          <t>1960 Porsche 911 Turbo S</t>
        </is>
      </c>
      <c r="E274" s="15" t="inlineStr">
        <is>
          <t>01 Luxury Sedan/SUV</t>
        </is>
      </c>
      <c r="F274" s="16" t="n">
        <v>1825000</v>
      </c>
      <c r="G274" s="17" t="n">
        <v>0.55</v>
      </c>
      <c r="H274" s="17" t="n">
        <v>1.42</v>
      </c>
      <c r="I274" s="17" t="n">
        <v>0.9167</v>
      </c>
      <c r="J274" s="17" t="n">
        <v>0.53</v>
      </c>
      <c r="K274" s="16">
        <f>ROUND(F274/100*G274*H274*I274/J274,2)</f>
        <v/>
      </c>
      <c r="L274" s="16" t="n">
        <v>24652.74</v>
      </c>
      <c r="M274" s="16">
        <f>L274-K274</f>
        <v/>
      </c>
      <c r="N274" s="15" t="inlineStr">
        <is>
          <t>bind</t>
        </is>
      </c>
      <c r="O274" s="15" t="inlineStr">
        <is>
          <t>bound</t>
        </is>
      </c>
    </row>
    <row r="275">
      <c r="A275" s="3" t="inlineStr">
        <is>
          <t>2025-12-13</t>
        </is>
      </c>
      <c r="B275" s="3" t="inlineStr">
        <is>
          <t>52fbb0b6-7cfc-5c13-af28-e00c2e0fa47d</t>
        </is>
      </c>
      <c r="C275" s="3" t="inlineStr">
        <is>
          <t>ID</t>
        </is>
      </c>
      <c r="D275" s="3" t="inlineStr">
        <is>
          <t>1986 Bentley Continental GT</t>
        </is>
      </c>
      <c r="E275" s="3" t="inlineStr">
        <is>
          <t>01 Luxury Sedan/SUV</t>
        </is>
      </c>
      <c r="F275" s="13" t="n">
        <v>910000</v>
      </c>
      <c r="G275" s="14" t="n">
        <v>0.65</v>
      </c>
      <c r="H275" s="14" t="n">
        <v>0.99</v>
      </c>
      <c r="I275" s="14" t="n">
        <v>0.9167</v>
      </c>
      <c r="J275" s="14" t="n">
        <v>0.53</v>
      </c>
      <c r="K275" s="13">
        <f>ROUND(F275/100*G275*H275*I275/J275,2)</f>
        <v/>
      </c>
      <c r="L275" s="13" t="n">
        <v>10128.41</v>
      </c>
      <c r="M275" s="13">
        <f>L275-K275</f>
        <v/>
      </c>
      <c r="N275" s="3" t="inlineStr">
        <is>
          <t>bind</t>
        </is>
      </c>
      <c r="O275" s="3" t="inlineStr">
        <is>
          <t>bound</t>
        </is>
      </c>
    </row>
    <row r="276">
      <c r="A276" s="15" t="inlineStr">
        <is>
          <t>2025-12-03</t>
        </is>
      </c>
      <c r="B276" s="15" t="inlineStr">
        <is>
          <t>56c19115-c8af-50bb-bd53-5e2ef64f6427</t>
        </is>
      </c>
      <c r="C276" s="15" t="inlineStr">
        <is>
          <t>AK</t>
        </is>
      </c>
      <c r="D276" s="15" t="inlineStr">
        <is>
          <t>2024 Aston Martin DB12</t>
        </is>
      </c>
      <c r="E276" s="15" t="inlineStr">
        <is>
          <t>01 Luxury Sedan/SUV</t>
        </is>
      </c>
      <c r="F276" s="16" t="n">
        <v>480000</v>
      </c>
      <c r="G276" s="17" t="n">
        <v>0.75</v>
      </c>
      <c r="H276" s="17" t="n">
        <v>1.14</v>
      </c>
      <c r="I276" s="17" t="n">
        <v>0.9167</v>
      </c>
      <c r="J276" s="17" t="n">
        <v>0.53</v>
      </c>
      <c r="K276" s="16">
        <f>ROUND(F276/100*G276*H276*I276/J276,2)</f>
        <v/>
      </c>
      <c r="L276" s="16" t="n">
        <v>7098.37</v>
      </c>
      <c r="M276" s="16">
        <f>L276-K276</f>
        <v/>
      </c>
      <c r="N276" s="15" t="inlineStr">
        <is>
          <t>refer</t>
        </is>
      </c>
      <c r="O276" s="15" t="inlineStr">
        <is>
          <t>indicative</t>
        </is>
      </c>
    </row>
    <row r="277">
      <c r="A277" s="3" t="inlineStr">
        <is>
          <t>2025-12-01</t>
        </is>
      </c>
      <c r="B277" s="3" t="inlineStr">
        <is>
          <t>e6497d76-32dc-5a11-9a78-7bc66b196290</t>
        </is>
      </c>
      <c r="C277" s="3" t="inlineStr">
        <is>
          <t>NY</t>
        </is>
      </c>
      <c r="D277" s="3" t="inlineStr">
        <is>
          <t>1970 Porsche 911 Turbo S</t>
        </is>
      </c>
      <c r="E277" s="3" t="inlineStr">
        <is>
          <t>01 Luxury Sedan/SUV</t>
        </is>
      </c>
      <c r="F277" s="13" t="n">
        <v>1160000</v>
      </c>
      <c r="G277" s="14" t="n">
        <v>0.55</v>
      </c>
      <c r="H277" s="14" t="n">
        <v>1.28</v>
      </c>
      <c r="I277" s="14" t="n">
        <v>0.9167</v>
      </c>
      <c r="J277" s="14" t="n">
        <v>0.53</v>
      </c>
      <c r="K277" s="13">
        <f>ROUND(F277/100*G277*H277*I277/J277,2)</f>
        <v/>
      </c>
      <c r="L277" s="13" t="n">
        <v>14124.79</v>
      </c>
      <c r="M277" s="13">
        <f>L277-K277</f>
        <v/>
      </c>
      <c r="N277" s="3" t="inlineStr">
        <is>
          <t>bind</t>
        </is>
      </c>
      <c r="O277" s="3" t="inlineStr">
        <is>
          <t>bound</t>
        </is>
      </c>
    </row>
    <row r="278">
      <c r="A278" s="15" t="inlineStr">
        <is>
          <t>2025-12-28</t>
        </is>
      </c>
      <c r="B278" s="15" t="inlineStr">
        <is>
          <t>8ff65c44-6a0a-5895-bba6-9db8ee1a92de</t>
        </is>
      </c>
      <c r="C278" s="15" t="inlineStr">
        <is>
          <t>KS</t>
        </is>
      </c>
      <c r="D278" s="15" t="inlineStr">
        <is>
          <t>1972 Aston Martin DB12</t>
        </is>
      </c>
      <c r="E278" s="15" t="inlineStr">
        <is>
          <t>01 Luxury Sedan/SUV</t>
        </is>
      </c>
      <c r="F278" s="16" t="n">
        <v>860000</v>
      </c>
      <c r="G278" s="17" t="n">
        <v>0.65</v>
      </c>
      <c r="H278" s="17" t="n">
        <v>0.97</v>
      </c>
      <c r="I278" s="17" t="n">
        <v>0.9167</v>
      </c>
      <c r="J278" s="17" t="n">
        <v>0.53</v>
      </c>
      <c r="K278" s="16">
        <f>ROUND(F278/100*G278*H278*I278/J278,2)</f>
        <v/>
      </c>
      <c r="L278" s="16" t="n">
        <v>9378.530000000001</v>
      </c>
      <c r="M278" s="16">
        <f>L278-K278</f>
        <v/>
      </c>
      <c r="N278" s="15" t="inlineStr">
        <is>
          <t>bind</t>
        </is>
      </c>
      <c r="O278" s="15" t="inlineStr">
        <is>
          <t>bound</t>
        </is>
      </c>
    </row>
    <row r="279">
      <c r="A279" s="3" t="inlineStr">
        <is>
          <t>2025-12-03</t>
        </is>
      </c>
      <c r="B279" s="3" t="inlineStr">
        <is>
          <t>1db8b10e-8a38-5554-92b1-da2badfca1c5</t>
        </is>
      </c>
      <c r="C279" s="3" t="inlineStr">
        <is>
          <t>KY</t>
        </is>
      </c>
      <c r="D279" s="3" t="inlineStr">
        <is>
          <t>1957 Bentley Continental GT</t>
        </is>
      </c>
      <c r="E279" s="3" t="inlineStr">
        <is>
          <t>01 Luxury Sedan/SUV</t>
        </is>
      </c>
      <c r="F279" s="13" t="n">
        <v>535000</v>
      </c>
      <c r="G279" s="14" t="n">
        <v>0.65</v>
      </c>
      <c r="H279" s="14" t="n">
        <v>1.34</v>
      </c>
      <c r="I279" s="14" t="n">
        <v>0.9167</v>
      </c>
      <c r="J279" s="14" t="n">
        <v>0.53</v>
      </c>
      <c r="K279" s="13">
        <f>ROUND(F279/100*G279*H279*I279/J279,2)</f>
        <v/>
      </c>
      <c r="L279" s="13" t="n">
        <v>8059.78</v>
      </c>
      <c r="M279" s="13">
        <f>L279-K279</f>
        <v/>
      </c>
      <c r="N279" s="3" t="inlineStr">
        <is>
          <t>bind</t>
        </is>
      </c>
      <c r="O279" s="3" t="inlineStr">
        <is>
          <t>bound</t>
        </is>
      </c>
    </row>
    <row r="280">
      <c r="A280" s="15" t="inlineStr">
        <is>
          <t>2025-12-15</t>
        </is>
      </c>
      <c r="B280" s="15" t="inlineStr">
        <is>
          <t>99357988-5930-5a5f-b5c8-86ff55de14a4</t>
        </is>
      </c>
      <c r="C280" s="15" t="inlineStr">
        <is>
          <t>CO</t>
        </is>
      </c>
      <c r="D280" s="15" t="inlineStr">
        <is>
          <t>1975 BMW M8 Competition</t>
        </is>
      </c>
      <c r="E280" s="15" t="inlineStr">
        <is>
          <t>01 Luxury Sedan/SUV</t>
        </is>
      </c>
      <c r="F280" s="16" t="n">
        <v>645000</v>
      </c>
      <c r="G280" s="17" t="n">
        <v>0.65</v>
      </c>
      <c r="H280" s="17" t="n">
        <v>1.1</v>
      </c>
      <c r="I280" s="17" t="n">
        <v>0.9167</v>
      </c>
      <c r="J280" s="17" t="n">
        <v>0.53</v>
      </c>
      <c r="K280" s="16">
        <f>ROUND(F280/100*G280*H280*I280/J280,2)</f>
        <v/>
      </c>
      <c r="L280" s="16" t="n">
        <v>7976.59</v>
      </c>
      <c r="M280" s="16">
        <f>L280-K280</f>
        <v/>
      </c>
      <c r="N280" s="15" t="inlineStr">
        <is>
          <t>bind</t>
        </is>
      </c>
      <c r="O280" s="15" t="inlineStr">
        <is>
          <t>bound</t>
        </is>
      </c>
    </row>
    <row r="281">
      <c r="A281" s="3" t="inlineStr">
        <is>
          <t>2025-12-04</t>
        </is>
      </c>
      <c r="B281" s="3" t="inlineStr">
        <is>
          <t>a35b961d-ce09-540f-b6f0-6883824fcf25</t>
        </is>
      </c>
      <c r="C281" s="3" t="inlineStr">
        <is>
          <t>MI</t>
        </is>
      </c>
      <c r="D281" s="3" t="inlineStr">
        <is>
          <t>2014 Ferrari SF90 Stradale</t>
        </is>
      </c>
      <c r="E281" s="3" t="inlineStr">
        <is>
          <t>03 Supercar</t>
        </is>
      </c>
      <c r="F281" s="13" t="n">
        <v>1730000</v>
      </c>
      <c r="G281" s="14" t="n">
        <v>0.8</v>
      </c>
      <c r="H281" s="14" t="n">
        <v>1.55</v>
      </c>
      <c r="I281" s="14" t="n">
        <v>0.9167</v>
      </c>
      <c r="J281" s="14" t="n">
        <v>0.53</v>
      </c>
      <c r="K281" s="13">
        <f>ROUND(F281/100*G281*H281*I281/J281,2)</f>
        <v/>
      </c>
      <c r="L281" s="13" t="n">
        <v>37103.86</v>
      </c>
      <c r="M281" s="13">
        <f>L281-K281</f>
        <v/>
      </c>
      <c r="N281" s="3" t="inlineStr">
        <is>
          <t>bind</t>
        </is>
      </c>
      <c r="O281" s="3" t="inlineStr">
        <is>
          <t>bound</t>
        </is>
      </c>
    </row>
    <row r="282">
      <c r="A282" s="15" t="inlineStr">
        <is>
          <t>2025-12-04</t>
        </is>
      </c>
      <c r="B282" s="15" t="inlineStr">
        <is>
          <t>909485f9-d23c-5605-a333-eb9751a97bc3</t>
        </is>
      </c>
      <c r="C282" s="15" t="inlineStr">
        <is>
          <t>AK</t>
        </is>
      </c>
      <c r="D282" s="15" t="inlineStr">
        <is>
          <t>2022 Aston Martin DB12</t>
        </is>
      </c>
      <c r="E282" s="15" t="inlineStr">
        <is>
          <t>01 Luxury Sedan/SUV</t>
        </is>
      </c>
      <c r="F282" s="16" t="n">
        <v>565000</v>
      </c>
      <c r="G282" s="17" t="n">
        <v>0.65</v>
      </c>
      <c r="H282" s="17" t="n">
        <v>1.14</v>
      </c>
      <c r="I282" s="17" t="n">
        <v>0.9167</v>
      </c>
      <c r="J282" s="17" t="n">
        <v>0.53</v>
      </c>
      <c r="K282" s="16">
        <f>ROUND(F282/100*G282*H282*I282/J282,2)</f>
        <v/>
      </c>
      <c r="L282" s="16" t="n">
        <v>7241.32</v>
      </c>
      <c r="M282" s="16">
        <f>L282-K282</f>
        <v/>
      </c>
      <c r="N282" s="15" t="inlineStr">
        <is>
          <t>bind</t>
        </is>
      </c>
      <c r="O282" s="15" t="inlineStr">
        <is>
          <t>bound</t>
        </is>
      </c>
    </row>
    <row r="283">
      <c r="A283" s="3" t="inlineStr">
        <is>
          <t>2025-12-28</t>
        </is>
      </c>
      <c r="B283" s="3" t="inlineStr">
        <is>
          <t>bd6a8511-03a1-53e3-be71-9befd04f2488</t>
        </is>
      </c>
      <c r="C283" s="3" t="inlineStr">
        <is>
          <t>FL</t>
        </is>
      </c>
      <c r="D283" s="3" t="inlineStr">
        <is>
          <t>2019 Maserati GranTurismo</t>
        </is>
      </c>
      <c r="E283" s="3" t="inlineStr">
        <is>
          <t>01 Luxury Sedan/SUV</t>
        </is>
      </c>
      <c r="F283" s="13" t="n">
        <v>1150000</v>
      </c>
      <c r="G283" s="14" t="n">
        <v>0.55</v>
      </c>
      <c r="H283" s="14" t="n">
        <v>1.42</v>
      </c>
      <c r="I283" s="14" t="n">
        <v>0.9167</v>
      </c>
      <c r="J283" s="14" t="n">
        <v>0.53</v>
      </c>
      <c r="K283" s="13">
        <f>ROUND(F283/100*G283*H283*I283/J283,2)</f>
        <v/>
      </c>
      <c r="L283" s="13" t="n">
        <v>15534.61</v>
      </c>
      <c r="M283" s="13">
        <f>L283-K283</f>
        <v/>
      </c>
      <c r="N283" s="3" t="inlineStr">
        <is>
          <t>decline</t>
        </is>
      </c>
      <c r="O283" s="3" t="inlineStr">
        <is>
          <t>indicative</t>
        </is>
      </c>
    </row>
    <row r="284">
      <c r="A284" s="15" t="inlineStr">
        <is>
          <t>2025-12-02</t>
        </is>
      </c>
      <c r="B284" s="15" t="inlineStr">
        <is>
          <t>260a3fdd-bd6b-5985-b676-43bb8e6ec54a</t>
        </is>
      </c>
      <c r="C284" s="15" t="inlineStr">
        <is>
          <t>MD</t>
        </is>
      </c>
      <c r="D284" s="15" t="inlineStr">
        <is>
          <t>1986 Aston Martin DB12</t>
        </is>
      </c>
      <c r="E284" s="15" t="inlineStr">
        <is>
          <t>01 Luxury Sedan/SUV</t>
        </is>
      </c>
      <c r="F284" s="16" t="n">
        <v>1310000</v>
      </c>
      <c r="G284" s="17" t="n">
        <v>0.55</v>
      </c>
      <c r="H284" s="17" t="n">
        <v>0.95</v>
      </c>
      <c r="I284" s="17" t="n">
        <v>0.9167</v>
      </c>
      <c r="J284" s="17" t="n">
        <v>0.53</v>
      </c>
      <c r="K284" s="16">
        <f>ROUND(F284/100*G284*H284*I284/J284,2)</f>
        <v/>
      </c>
      <c r="L284" s="16" t="n">
        <v>11838.83</v>
      </c>
      <c r="M284" s="16">
        <f>L284-K284</f>
        <v/>
      </c>
      <c r="N284" s="15" t="inlineStr">
        <is>
          <t>bind</t>
        </is>
      </c>
      <c r="O284" s="15" t="inlineStr">
        <is>
          <t>bound</t>
        </is>
      </c>
    </row>
    <row r="285">
      <c r="A285" s="3" t="inlineStr">
        <is>
          <t>2025-12-20</t>
        </is>
      </c>
      <c r="B285" s="3" t="inlineStr">
        <is>
          <t>4d958ac9-edf7-5769-9c5a-9de04a1b6f21</t>
        </is>
      </c>
      <c r="C285" s="3" t="inlineStr">
        <is>
          <t>NY</t>
        </is>
      </c>
      <c r="D285" s="3" t="inlineStr">
        <is>
          <t>1956 Jaguar E-Type Series 1</t>
        </is>
      </c>
      <c r="E285" s="3" t="inlineStr">
        <is>
          <t>07 Post-War Classic (1946-1972)</t>
        </is>
      </c>
      <c r="F285" s="13" t="n">
        <v>485000</v>
      </c>
      <c r="G285" s="14" t="n">
        <v>0.48</v>
      </c>
      <c r="H285" s="14" t="n">
        <v>1.28</v>
      </c>
      <c r="I285" s="14" t="n">
        <v>0.9167</v>
      </c>
      <c r="J285" s="14" t="n">
        <v>0.53</v>
      </c>
      <c r="K285" s="13">
        <f>ROUND(F285/100*G285*H285*I285/J285,2)</f>
        <v/>
      </c>
      <c r="L285" s="13" t="n">
        <v>5154</v>
      </c>
      <c r="M285" s="13">
        <f>L285-K285</f>
        <v/>
      </c>
      <c r="N285" s="3" t="inlineStr">
        <is>
          <t>decline</t>
        </is>
      </c>
      <c r="O285" s="3" t="inlineStr">
        <is>
          <t>indicative</t>
        </is>
      </c>
    </row>
    <row r="286">
      <c r="A286" s="15" t="inlineStr">
        <is>
          <t>2025-12-27</t>
        </is>
      </c>
      <c r="B286" s="15" t="inlineStr">
        <is>
          <t>26cea87a-c9df-5a51-bb9d-e0a846063769</t>
        </is>
      </c>
      <c r="C286" s="15" t="inlineStr">
        <is>
          <t>OR</t>
        </is>
      </c>
      <c r="D286" s="15" t="inlineStr">
        <is>
          <t>1998 BMW M8 Competition</t>
        </is>
      </c>
      <c r="E286" s="15" t="inlineStr">
        <is>
          <t>01 Luxury Sedan/SUV</t>
        </is>
      </c>
      <c r="F286" s="16" t="n">
        <v>505000</v>
      </c>
      <c r="G286" s="17" t="n">
        <v>0.65</v>
      </c>
      <c r="H286" s="17" t="n">
        <v>1.13</v>
      </c>
      <c r="I286" s="17" t="n">
        <v>0.9167</v>
      </c>
      <c r="J286" s="17" t="n">
        <v>0.53</v>
      </c>
      <c r="K286" s="16">
        <f>ROUND(F286/100*G286*H286*I286/J286,2)</f>
        <v/>
      </c>
      <c r="L286" s="16" t="n">
        <v>6415.56</v>
      </c>
      <c r="M286" s="16">
        <f>L286-K286</f>
        <v/>
      </c>
      <c r="N286" s="15" t="inlineStr">
        <is>
          <t>bind</t>
        </is>
      </c>
      <c r="O286" s="15" t="inlineStr">
        <is>
          <t>bound</t>
        </is>
      </c>
    </row>
    <row r="287">
      <c r="A287" s="3" t="inlineStr">
        <is>
          <t>2025-12-29</t>
        </is>
      </c>
      <c r="B287" s="3" t="inlineStr">
        <is>
          <t>17df9b94-8e03-55b6-a33c-5f57b11da539</t>
        </is>
      </c>
      <c r="C287" s="3" t="inlineStr">
        <is>
          <t>TX</t>
        </is>
      </c>
      <c r="D287" s="3" t="inlineStr">
        <is>
          <t>2002 Porsche 911 Turbo S</t>
        </is>
      </c>
      <c r="E287" s="3" t="inlineStr">
        <is>
          <t>01 Luxury Sedan/SUV</t>
        </is>
      </c>
      <c r="F287" s="13" t="n">
        <v>335000</v>
      </c>
      <c r="G287" s="14" t="n">
        <v>0.75</v>
      </c>
      <c r="H287" s="14" t="n">
        <v>1.15</v>
      </c>
      <c r="I287" s="14" t="n">
        <v>0.9167</v>
      </c>
      <c r="J287" s="14" t="n">
        <v>0.53</v>
      </c>
      <c r="K287" s="13">
        <f>ROUND(F287/100*G287*H287*I287/J287,2)</f>
        <v/>
      </c>
      <c r="L287" s="13" t="n">
        <v>4997.53</v>
      </c>
      <c r="M287" s="13">
        <f>L287-K287</f>
        <v/>
      </c>
      <c r="N287" s="3" t="inlineStr">
        <is>
          <t>bind</t>
        </is>
      </c>
      <c r="O287" s="3" t="inlineStr">
        <is>
          <t>bound</t>
        </is>
      </c>
    </row>
    <row r="288">
      <c r="A288" s="15" t="inlineStr">
        <is>
          <t>2025-12-15</t>
        </is>
      </c>
      <c r="B288" s="15" t="inlineStr">
        <is>
          <t>7af60d20-80f8-53c0-b8a0-8701e87f2e99</t>
        </is>
      </c>
      <c r="C288" s="15" t="inlineStr">
        <is>
          <t>WA</t>
        </is>
      </c>
      <c r="D288" s="15" t="inlineStr">
        <is>
          <t>1999 Lamborghini Huracan EVO</t>
        </is>
      </c>
      <c r="E288" s="15" t="inlineStr">
        <is>
          <t>03 Supercar</t>
        </is>
      </c>
      <c r="F288" s="16" t="n">
        <v>1950000</v>
      </c>
      <c r="G288" s="17" t="n">
        <v>0.8</v>
      </c>
      <c r="H288" s="17" t="n">
        <v>0.96</v>
      </c>
      <c r="I288" s="17" t="n">
        <v>0.9167</v>
      </c>
      <c r="J288" s="17" t="n">
        <v>0.53</v>
      </c>
      <c r="K288" s="16">
        <f>ROUND(F288/100*G288*H288*I288/J288,2)</f>
        <v/>
      </c>
      <c r="L288" s="16" t="n">
        <v>25902.83</v>
      </c>
      <c r="M288" s="16">
        <f>L288-K288</f>
        <v/>
      </c>
      <c r="N288" s="15" t="inlineStr">
        <is>
          <t>bind</t>
        </is>
      </c>
      <c r="O288" s="15" t="inlineStr">
        <is>
          <t>bound</t>
        </is>
      </c>
    </row>
    <row r="289">
      <c r="A289" s="3" t="inlineStr">
        <is>
          <t>2025-12-27</t>
        </is>
      </c>
      <c r="B289" s="3" t="inlineStr">
        <is>
          <t>9cce3ed8-0746-531e-945b-c427f16ffd15</t>
        </is>
      </c>
      <c r="C289" s="3" t="inlineStr">
        <is>
          <t>KY</t>
        </is>
      </c>
      <c r="D289" s="3" t="inlineStr">
        <is>
          <t>1998 Bentley Continental GT</t>
        </is>
      </c>
      <c r="E289" s="3" t="inlineStr">
        <is>
          <t>01 Luxury Sedan/SUV</t>
        </is>
      </c>
      <c r="F289" s="13" t="n">
        <v>535000</v>
      </c>
      <c r="G289" s="14" t="n">
        <v>0.65</v>
      </c>
      <c r="H289" s="14" t="n">
        <v>1.34</v>
      </c>
      <c r="I289" s="14" t="n">
        <v>0.9167</v>
      </c>
      <c r="J289" s="14" t="n">
        <v>0.53</v>
      </c>
      <c r="K289" s="13">
        <f>ROUND(F289/100*G289*H289*I289/J289,2)</f>
        <v/>
      </c>
      <c r="L289" s="13" t="n">
        <v>8059.78</v>
      </c>
      <c r="M289" s="13">
        <f>L289-K289</f>
        <v/>
      </c>
      <c r="N289" s="3" t="inlineStr">
        <is>
          <t>bind</t>
        </is>
      </c>
      <c r="O289" s="3" t="inlineStr">
        <is>
          <t>bound</t>
        </is>
      </c>
    </row>
    <row r="290">
      <c r="A290" s="15" t="inlineStr">
        <is>
          <t>2025-12-06</t>
        </is>
      </c>
      <c r="B290" s="15" t="inlineStr">
        <is>
          <t>275b9b67-895d-52ac-bcbf-c9fe5b4622ec</t>
        </is>
      </c>
      <c r="C290" s="15" t="inlineStr">
        <is>
          <t>LA</t>
        </is>
      </c>
      <c r="D290" s="15" t="inlineStr">
        <is>
          <t>2008 Ringbrothers Mustang</t>
        </is>
      </c>
      <c r="E290" s="15" t="inlineStr">
        <is>
          <t>11 Restomod/Coachbuilt</t>
        </is>
      </c>
      <c r="F290" s="16" t="n">
        <v>220000</v>
      </c>
      <c r="G290" s="17" t="n">
        <v>1.05</v>
      </c>
      <c r="H290" s="17" t="n">
        <v>1.21</v>
      </c>
      <c r="I290" s="17" t="n">
        <v>0.9167</v>
      </c>
      <c r="J290" s="17" t="n">
        <v>0.53</v>
      </c>
      <c r="K290" s="16">
        <f>ROUND(F290/100*G290*H290*I290/J290,2)</f>
        <v/>
      </c>
      <c r="L290" s="16" t="n">
        <v>4834.46</v>
      </c>
      <c r="M290" s="16">
        <f>L290-K290</f>
        <v/>
      </c>
      <c r="N290" s="15" t="inlineStr">
        <is>
          <t>bind</t>
        </is>
      </c>
      <c r="O290" s="15" t="inlineStr">
        <is>
          <t>bound</t>
        </is>
      </c>
    </row>
    <row r="291">
      <c r="A291" s="3" t="inlineStr">
        <is>
          <t>2025-12-25</t>
        </is>
      </c>
      <c r="B291" s="3" t="inlineStr">
        <is>
          <t>3900b55b-0859-538a-a040-b2676b397641</t>
        </is>
      </c>
      <c r="C291" s="3" t="inlineStr">
        <is>
          <t>AK</t>
        </is>
      </c>
      <c r="D291" s="3" t="inlineStr">
        <is>
          <t>1967 BMW M8 Competition</t>
        </is>
      </c>
      <c r="E291" s="3" t="inlineStr">
        <is>
          <t>01 Luxury Sedan/SUV</t>
        </is>
      </c>
      <c r="F291" s="13" t="n">
        <v>395000</v>
      </c>
      <c r="G291" s="14" t="n">
        <v>0.75</v>
      </c>
      <c r="H291" s="14" t="n">
        <v>1.14</v>
      </c>
      <c r="I291" s="14" t="n">
        <v>0.9167</v>
      </c>
      <c r="J291" s="14" t="n">
        <v>0.53</v>
      </c>
      <c r="K291" s="13">
        <f>ROUND(F291/100*G291*H291*I291/J291,2)</f>
        <v/>
      </c>
      <c r="L291" s="13" t="n">
        <v>5841.37</v>
      </c>
      <c r="M291" s="13">
        <f>L291-K291</f>
        <v/>
      </c>
      <c r="N291" s="3" t="inlineStr">
        <is>
          <t>bind</t>
        </is>
      </c>
      <c r="O291" s="3" t="inlineStr">
        <is>
          <t>bound</t>
        </is>
      </c>
    </row>
    <row r="292">
      <c r="A292" s="15" t="inlineStr">
        <is>
          <t>2025-12-10</t>
        </is>
      </c>
      <c r="B292" s="15" t="inlineStr">
        <is>
          <t>68863e54-3bb1-56cc-85f3-b721b148c41c</t>
        </is>
      </c>
      <c r="C292" s="15" t="inlineStr">
        <is>
          <t>ME</t>
        </is>
      </c>
      <c r="D292" s="15" t="inlineStr">
        <is>
          <t>1998 Mercedes-Benz AMG GT</t>
        </is>
      </c>
      <c r="E292" s="15" t="inlineStr">
        <is>
          <t>01 Luxury Sedan/SUV</t>
        </is>
      </c>
      <c r="F292" s="16" t="n">
        <v>960000</v>
      </c>
      <c r="G292" s="17" t="n">
        <v>0.65</v>
      </c>
      <c r="H292" s="17" t="n">
        <v>1.08</v>
      </c>
      <c r="I292" s="17" t="n">
        <v>0.9167</v>
      </c>
      <c r="J292" s="17" t="n">
        <v>0.53</v>
      </c>
      <c r="K292" s="16">
        <f>ROUND(F292/100*G292*H292*I292/J292,2)</f>
        <v/>
      </c>
      <c r="L292" s="16" t="n">
        <v>11656.27</v>
      </c>
      <c r="M292" s="16">
        <f>L292-K292</f>
        <v/>
      </c>
      <c r="N292" s="15" t="inlineStr">
        <is>
          <t>decline</t>
        </is>
      </c>
      <c r="O292" s="15" t="inlineStr">
        <is>
          <t>indicative</t>
        </is>
      </c>
    </row>
    <row r="293">
      <c r="A293" s="3" t="inlineStr">
        <is>
          <t>2025-12-18</t>
        </is>
      </c>
      <c r="B293" s="3" t="inlineStr">
        <is>
          <t>9e843900-94d7-575c-a862-c675e4a4b4e6</t>
        </is>
      </c>
      <c r="C293" s="3" t="inlineStr">
        <is>
          <t>ME</t>
        </is>
      </c>
      <c r="D293" s="3" t="inlineStr">
        <is>
          <t>1984 Ringbrothers Mustang</t>
        </is>
      </c>
      <c r="E293" s="3" t="inlineStr">
        <is>
          <t>11 Restomod/Coachbuilt</t>
        </is>
      </c>
      <c r="F293" s="13" t="n">
        <v>1265000</v>
      </c>
      <c r="G293" s="14" t="n">
        <v>0.68</v>
      </c>
      <c r="H293" s="14" t="n">
        <v>1.08</v>
      </c>
      <c r="I293" s="14" t="n">
        <v>0.9167</v>
      </c>
      <c r="J293" s="14" t="n">
        <v>0.53</v>
      </c>
      <c r="K293" s="13">
        <f>ROUND(F293/100*G293*H293*I293/J293,2)</f>
        <v/>
      </c>
      <c r="L293" s="13" t="n">
        <v>16068.47</v>
      </c>
      <c r="M293" s="13">
        <f>L293-K293</f>
        <v/>
      </c>
      <c r="N293" s="3" t="inlineStr">
        <is>
          <t>bind</t>
        </is>
      </c>
      <c r="O293" s="3" t="inlineStr">
        <is>
          <t>bound</t>
        </is>
      </c>
    </row>
    <row r="294">
      <c r="A294" s="15" t="inlineStr">
        <is>
          <t>2025-12-23</t>
        </is>
      </c>
      <c r="B294" s="15" t="inlineStr">
        <is>
          <t>d47176ca-2cea-56dc-86b0-f405820f04ab</t>
        </is>
      </c>
      <c r="C294" s="15" t="inlineStr">
        <is>
          <t>NM</t>
        </is>
      </c>
      <c r="D294" s="15" t="inlineStr">
        <is>
          <t>1966 Maserati GranTurismo</t>
        </is>
      </c>
      <c r="E294" s="15" t="inlineStr">
        <is>
          <t>01 Luxury Sedan/SUV</t>
        </is>
      </c>
      <c r="F294" s="16" t="n">
        <v>570000</v>
      </c>
      <c r="G294" s="17" t="n">
        <v>0.65</v>
      </c>
      <c r="H294" s="17" t="n">
        <v>1.28</v>
      </c>
      <c r="I294" s="17" t="n">
        <v>0.9167</v>
      </c>
      <c r="J294" s="17" t="n">
        <v>0.53</v>
      </c>
      <c r="K294" s="16">
        <f>ROUND(F294/100*G294*H294*I294/J294,2)</f>
        <v/>
      </c>
      <c r="L294" s="16" t="n">
        <v>8202.559999999999</v>
      </c>
      <c r="M294" s="16">
        <f>L294-K294</f>
        <v/>
      </c>
      <c r="N294" s="15" t="inlineStr">
        <is>
          <t>bind</t>
        </is>
      </c>
      <c r="O294" s="15" t="inlineStr">
        <is>
          <t>bound</t>
        </is>
      </c>
    </row>
    <row r="295">
      <c r="A295" s="3" t="inlineStr">
        <is>
          <t>2025-12-28</t>
        </is>
      </c>
      <c r="B295" s="3" t="inlineStr">
        <is>
          <t>d61bead7-ff04-5c12-b96c-b47516f31857</t>
        </is>
      </c>
      <c r="C295" s="3" t="inlineStr">
        <is>
          <t>NY</t>
        </is>
      </c>
      <c r="D295" s="3" t="inlineStr">
        <is>
          <t>2004 Ringbrothers Mustang</t>
        </is>
      </c>
      <c r="E295" s="3" t="inlineStr">
        <is>
          <t>11 Restomod/Coachbuilt</t>
        </is>
      </c>
      <c r="F295" s="13" t="n">
        <v>400000</v>
      </c>
      <c r="G295" s="14" t="n">
        <v>0.88</v>
      </c>
      <c r="H295" s="14" t="n">
        <v>1.28</v>
      </c>
      <c r="I295" s="14" t="n">
        <v>0.9167</v>
      </c>
      <c r="J295" s="14" t="n">
        <v>0.53</v>
      </c>
      <c r="K295" s="13">
        <f>ROUND(F295/100*G295*H295*I295/J295,2)</f>
        <v/>
      </c>
      <c r="L295" s="13" t="n">
        <v>7792.99</v>
      </c>
      <c r="M295" s="13">
        <f>L295-K295</f>
        <v/>
      </c>
      <c r="N295" s="3" t="inlineStr">
        <is>
          <t>decline</t>
        </is>
      </c>
      <c r="O295" s="3" t="inlineStr">
        <is>
          <t>indicative</t>
        </is>
      </c>
    </row>
    <row r="296">
      <c r="A296" s="15" t="inlineStr">
        <is>
          <t>2025-12-12</t>
        </is>
      </c>
      <c r="B296" s="15" t="inlineStr">
        <is>
          <t>cc8a6ec3-62d2-5de9-ab11-972da329c602</t>
        </is>
      </c>
      <c r="C296" s="15" t="inlineStr">
        <is>
          <t>VT</t>
        </is>
      </c>
      <c r="D296" s="15" t="inlineStr">
        <is>
          <t>1966 Porsche 911 Turbo S</t>
        </is>
      </c>
      <c r="E296" s="15" t="inlineStr">
        <is>
          <t>01 Luxury Sedan/SUV</t>
        </is>
      </c>
      <c r="F296" s="16" t="n">
        <v>545000</v>
      </c>
      <c r="G296" s="17" t="n">
        <v>0.65</v>
      </c>
      <c r="H296" s="17" t="n">
        <v>1.22</v>
      </c>
      <c r="I296" s="17" t="n">
        <v>0.9167</v>
      </c>
      <c r="J296" s="17" t="n">
        <v>0.53</v>
      </c>
      <c r="K296" s="16">
        <f>ROUND(F296/100*G296*H296*I296/J296,2)</f>
        <v/>
      </c>
      <c r="L296" s="16" t="n">
        <v>7475.17</v>
      </c>
      <c r="M296" s="16">
        <f>L296-K296</f>
        <v/>
      </c>
      <c r="N296" s="15" t="inlineStr">
        <is>
          <t>bind</t>
        </is>
      </c>
      <c r="O296" s="15" t="inlineStr">
        <is>
          <t>bound</t>
        </is>
      </c>
    </row>
    <row r="297">
      <c r="A297" s="3" t="inlineStr">
        <is>
          <t>2025-12-03</t>
        </is>
      </c>
      <c r="B297" s="3" t="inlineStr">
        <is>
          <t>5feff22c-44b9-5e81-8cc2-355a22959258</t>
        </is>
      </c>
      <c r="C297" s="3" t="inlineStr">
        <is>
          <t>FL</t>
        </is>
      </c>
      <c r="D297" s="3" t="inlineStr">
        <is>
          <t>2011 Ferrari SF90 Stradale</t>
        </is>
      </c>
      <c r="E297" s="3" t="inlineStr">
        <is>
          <t>03 Supercar</t>
        </is>
      </c>
      <c r="F297" s="13" t="n">
        <v>1035000</v>
      </c>
      <c r="G297" s="14" t="n">
        <v>0.8</v>
      </c>
      <c r="H297" s="14" t="n">
        <v>1.42</v>
      </c>
      <c r="I297" s="14" t="n">
        <v>0.9167</v>
      </c>
      <c r="J297" s="14" t="n">
        <v>0.53</v>
      </c>
      <c r="K297" s="13">
        <f>ROUND(F297/100*G297*H297*I297/J297,2)</f>
        <v/>
      </c>
      <c r="L297" s="13" t="n">
        <v>20336.21</v>
      </c>
      <c r="M297" s="13">
        <f>L297-K297</f>
        <v/>
      </c>
      <c r="N297" s="3" t="inlineStr">
        <is>
          <t>bind</t>
        </is>
      </c>
      <c r="O297" s="3" t="inlineStr">
        <is>
          <t>bound</t>
        </is>
      </c>
    </row>
    <row r="298">
      <c r="A298" s="15" t="inlineStr">
        <is>
          <t>2025-12-20</t>
        </is>
      </c>
      <c r="B298" s="15" t="inlineStr">
        <is>
          <t>124f66a5-f4cf-5ae5-856f-4eecca9a20cc</t>
        </is>
      </c>
      <c r="C298" s="15" t="inlineStr">
        <is>
          <t>KY</t>
        </is>
      </c>
      <c r="D298" s="15" t="inlineStr">
        <is>
          <t>1979 Porsche 911 Turbo S</t>
        </is>
      </c>
      <c r="E298" s="15" t="inlineStr">
        <is>
          <t>01 Luxury Sedan/SUV</t>
        </is>
      </c>
      <c r="F298" s="16" t="n">
        <v>685000</v>
      </c>
      <c r="G298" s="17" t="n">
        <v>0.65</v>
      </c>
      <c r="H298" s="17" t="n">
        <v>1.34</v>
      </c>
      <c r="I298" s="17" t="n">
        <v>0.9167</v>
      </c>
      <c r="J298" s="17" t="n">
        <v>0.53</v>
      </c>
      <c r="K298" s="16">
        <f>ROUND(F298/100*G298*H298*I298/J298,2)</f>
        <v/>
      </c>
      <c r="L298" s="16" t="n">
        <v>10319.53</v>
      </c>
      <c r="M298" s="16">
        <f>L298-K298</f>
        <v/>
      </c>
      <c r="N298" s="15" t="inlineStr">
        <is>
          <t>bind</t>
        </is>
      </c>
      <c r="O298" s="15" t="inlineStr">
        <is>
          <t>bound</t>
        </is>
      </c>
    </row>
    <row r="299">
      <c r="A299" s="3" t="inlineStr">
        <is>
          <t>2025-12-24</t>
        </is>
      </c>
      <c r="B299" s="3" t="inlineStr">
        <is>
          <t>204ecf80-a0ed-5e54-8861-6a81760e6393</t>
        </is>
      </c>
      <c r="C299" s="3" t="inlineStr">
        <is>
          <t>TX</t>
        </is>
      </c>
      <c r="D299" s="3" t="inlineStr">
        <is>
          <t>1962 Ferrari SF90 Stradale</t>
        </is>
      </c>
      <c r="E299" s="3" t="inlineStr">
        <is>
          <t>03 Supercar</t>
        </is>
      </c>
      <c r="F299" s="13" t="n">
        <v>385000</v>
      </c>
      <c r="G299" s="14" t="n">
        <v>1.15</v>
      </c>
      <c r="H299" s="14" t="n">
        <v>1.15</v>
      </c>
      <c r="I299" s="14" t="n">
        <v>0.9167</v>
      </c>
      <c r="J299" s="14" t="n">
        <v>0.53</v>
      </c>
      <c r="K299" s="13">
        <f>ROUND(F299/100*G299*H299*I299/J299,2)</f>
        <v/>
      </c>
      <c r="L299" s="13" t="n">
        <v>8806.59</v>
      </c>
      <c r="M299" s="13">
        <f>L299-K299</f>
        <v/>
      </c>
      <c r="N299" s="3" t="inlineStr">
        <is>
          <t>decline</t>
        </is>
      </c>
      <c r="O299" s="3" t="inlineStr">
        <is>
          <t>indicative</t>
        </is>
      </c>
    </row>
    <row r="300">
      <c r="A300" s="15" t="inlineStr">
        <is>
          <t>2025-12-09</t>
        </is>
      </c>
      <c r="B300" s="15" t="inlineStr">
        <is>
          <t>5abac76a-d1f5-5fa1-8c91-f3c32cb1a29b</t>
        </is>
      </c>
      <c r="C300" s="15" t="inlineStr">
        <is>
          <t>IL</t>
        </is>
      </c>
      <c r="D300" s="15" t="inlineStr">
        <is>
          <t>1971 BMW M8 Competition</t>
        </is>
      </c>
      <c r="E300" s="15" t="inlineStr">
        <is>
          <t>01 Luxury Sedan/SUV</t>
        </is>
      </c>
      <c r="F300" s="16" t="n">
        <v>520000</v>
      </c>
      <c r="G300" s="17" t="n">
        <v>0.65</v>
      </c>
      <c r="H300" s="17" t="n">
        <v>1.36</v>
      </c>
      <c r="I300" s="17" t="n">
        <v>0.9167</v>
      </c>
      <c r="J300" s="17" t="n">
        <v>0.53</v>
      </c>
      <c r="K300" s="16">
        <f>ROUND(F300/100*G300*H300*I300/J300,2)</f>
        <v/>
      </c>
      <c r="L300" s="16" t="n">
        <v>7950.73</v>
      </c>
      <c r="M300" s="16">
        <f>L300-K300</f>
        <v/>
      </c>
      <c r="N300" s="15" t="inlineStr">
        <is>
          <t>bind</t>
        </is>
      </c>
      <c r="O300" s="15" t="inlineStr">
        <is>
          <t>bound</t>
        </is>
      </c>
    </row>
    <row r="301">
      <c r="A301" s="3" t="inlineStr">
        <is>
          <t>2025-12-09</t>
        </is>
      </c>
      <c r="B301" s="3" t="inlineStr">
        <is>
          <t>94603b15-cf0c-5de2-91f0-80fa03e481e1</t>
        </is>
      </c>
      <c r="C301" s="3" t="inlineStr">
        <is>
          <t>IL</t>
        </is>
      </c>
      <c r="D301" s="3" t="inlineStr">
        <is>
          <t>1968 Porsche 911 Turbo S</t>
        </is>
      </c>
      <c r="E301" s="3" t="inlineStr">
        <is>
          <t>01 Luxury Sedan/SUV</t>
        </is>
      </c>
      <c r="F301" s="13" t="n">
        <v>1560000</v>
      </c>
      <c r="G301" s="14" t="n">
        <v>0.55</v>
      </c>
      <c r="H301" s="14" t="n">
        <v>1.36</v>
      </c>
      <c r="I301" s="14" t="n">
        <v>0.9167</v>
      </c>
      <c r="J301" s="14" t="n">
        <v>0.53</v>
      </c>
      <c r="K301" s="13">
        <f>ROUND(F301/100*G301*H301*I301/J301,2)</f>
        <v/>
      </c>
      <c r="L301" s="13" t="n">
        <v>20182.62</v>
      </c>
      <c r="M301" s="13">
        <f>L301-K301</f>
        <v/>
      </c>
      <c r="N301" s="3" t="inlineStr">
        <is>
          <t>bind</t>
        </is>
      </c>
      <c r="O301" s="3" t="inlineStr">
        <is>
          <t>bound</t>
        </is>
      </c>
    </row>
    <row r="302">
      <c r="A302" s="15" t="inlineStr">
        <is>
          <t>2025-12-16</t>
        </is>
      </c>
      <c r="B302" s="15" t="inlineStr">
        <is>
          <t>8f7d5072-8eb1-5fcf-bed4-9f280d839eb6</t>
        </is>
      </c>
      <c r="C302" s="15" t="inlineStr">
        <is>
          <t>OH</t>
        </is>
      </c>
      <c r="D302" s="15" t="inlineStr">
        <is>
          <t>1975 Bentley Continental GT</t>
        </is>
      </c>
      <c r="E302" s="15" t="inlineStr">
        <is>
          <t>01 Luxury Sedan/SUV</t>
        </is>
      </c>
      <c r="F302" s="16" t="n">
        <v>555000</v>
      </c>
      <c r="G302" s="17" t="n">
        <v>0.65</v>
      </c>
      <c r="H302" s="17" t="n">
        <v>1.39</v>
      </c>
      <c r="I302" s="17" t="n">
        <v>0.9167</v>
      </c>
      <c r="J302" s="17" t="n">
        <v>0.53</v>
      </c>
      <c r="K302" s="16">
        <f>ROUND(F302/100*G302*H302*I302/J302,2)</f>
        <v/>
      </c>
      <c r="L302" s="16" t="n">
        <v>8673.059999999999</v>
      </c>
      <c r="M302" s="16">
        <f>L302-K302</f>
        <v/>
      </c>
      <c r="N302" s="15" t="inlineStr">
        <is>
          <t>bind</t>
        </is>
      </c>
      <c r="O302" s="15" t="inlineStr">
        <is>
          <t>bound</t>
        </is>
      </c>
    </row>
    <row r="303">
      <c r="A303" s="3" t="inlineStr">
        <is>
          <t>2025-12-21</t>
        </is>
      </c>
      <c r="B303" s="3" t="inlineStr">
        <is>
          <t>95f56bf7-2f6a-5d1c-bd48-535ed62bbe76</t>
        </is>
      </c>
      <c r="C303" s="3" t="inlineStr">
        <is>
          <t>ID</t>
        </is>
      </c>
      <c r="D303" s="3" t="inlineStr">
        <is>
          <t>1973 Ferrari SF90 Stradale</t>
        </is>
      </c>
      <c r="E303" s="3" t="inlineStr">
        <is>
          <t>03 Supercar</t>
        </is>
      </c>
      <c r="F303" s="13" t="n">
        <v>1925000</v>
      </c>
      <c r="G303" s="14" t="n">
        <v>0.8</v>
      </c>
      <c r="H303" s="14" t="n">
        <v>0.99</v>
      </c>
      <c r="I303" s="14" t="n">
        <v>0.9167</v>
      </c>
      <c r="J303" s="14" t="n">
        <v>0.53</v>
      </c>
      <c r="K303" s="13">
        <f>ROUND(F303/100*G303*H303*I303/J303,2)</f>
        <v/>
      </c>
      <c r="L303" s="13" t="n">
        <v>26369.83</v>
      </c>
      <c r="M303" s="13">
        <f>L303-K303</f>
        <v/>
      </c>
      <c r="N303" s="3" t="inlineStr">
        <is>
          <t>decline</t>
        </is>
      </c>
      <c r="O303" s="3" t="inlineStr">
        <is>
          <t>indicative</t>
        </is>
      </c>
    </row>
    <row r="304">
      <c r="A304" s="15" t="inlineStr">
        <is>
          <t>2025-12-22</t>
        </is>
      </c>
      <c r="B304" s="15" t="inlineStr">
        <is>
          <t>09c00847-2855-5784-ad95-2e3a94b393a3</t>
        </is>
      </c>
      <c r="C304" s="15" t="inlineStr">
        <is>
          <t>NH</t>
        </is>
      </c>
      <c r="D304" s="15" t="inlineStr">
        <is>
          <t>1971 Ferrari 275 GTB/4</t>
        </is>
      </c>
      <c r="E304" s="15" t="inlineStr">
        <is>
          <t>07 Post-War Classic (1946-1972)</t>
        </is>
      </c>
      <c r="F304" s="16" t="n">
        <v>435000</v>
      </c>
      <c r="G304" s="17" t="n">
        <v>0.48</v>
      </c>
      <c r="H304" s="17" t="n">
        <v>1.04</v>
      </c>
      <c r="I304" s="17" t="n">
        <v>0.9167</v>
      </c>
      <c r="J304" s="17" t="n">
        <v>0.53</v>
      </c>
      <c r="K304" s="16">
        <f>ROUND(F304/100*G304*H304*I304/J304,2)</f>
        <v/>
      </c>
      <c r="L304" s="16" t="n">
        <v>3755.91</v>
      </c>
      <c r="M304" s="16">
        <f>L304-K304</f>
        <v/>
      </c>
      <c r="N304" s="15" t="inlineStr">
        <is>
          <t>bind</t>
        </is>
      </c>
      <c r="O304" s="15" t="inlineStr">
        <is>
          <t>bound</t>
        </is>
      </c>
    </row>
    <row r="305">
      <c r="A305" s="3" t="inlineStr">
        <is>
          <t>2025-12-10</t>
        </is>
      </c>
      <c r="B305" s="3" t="inlineStr">
        <is>
          <t>1a87facf-841e-5a23-ad2c-346720748189</t>
        </is>
      </c>
      <c r="C305" s="3" t="inlineStr">
        <is>
          <t>NY</t>
        </is>
      </c>
      <c r="D305" s="3" t="inlineStr">
        <is>
          <t>1993 Ferrari 275 GTB/4</t>
        </is>
      </c>
      <c r="E305" s="3" t="inlineStr">
        <is>
          <t>07 Post-War Classic (1946-1972)</t>
        </is>
      </c>
      <c r="F305" s="13" t="n">
        <v>645000</v>
      </c>
      <c r="G305" s="14" t="n">
        <v>0.43</v>
      </c>
      <c r="H305" s="14" t="n">
        <v>1.28</v>
      </c>
      <c r="I305" s="14" t="n">
        <v>0.9167</v>
      </c>
      <c r="J305" s="14" t="n">
        <v>0.53</v>
      </c>
      <c r="K305" s="13">
        <f>ROUND(F305/100*G305*H305*I305/J305,2)</f>
        <v/>
      </c>
      <c r="L305" s="13" t="n">
        <v>6140.29</v>
      </c>
      <c r="M305" s="13">
        <f>L305-K305</f>
        <v/>
      </c>
      <c r="N305" s="3" t="inlineStr">
        <is>
          <t>bind</t>
        </is>
      </c>
      <c r="O305" s="3" t="inlineStr">
        <is>
          <t>bound</t>
        </is>
      </c>
    </row>
    <row r="306">
      <c r="A306" s="15" t="inlineStr">
        <is>
          <t>2025-12-14</t>
        </is>
      </c>
      <c r="B306" s="15" t="inlineStr">
        <is>
          <t>6464f109-c291-5c8f-a07c-3a0a147c9145</t>
        </is>
      </c>
      <c r="C306" s="15" t="inlineStr">
        <is>
          <t>OH</t>
        </is>
      </c>
      <c r="D306" s="15" t="inlineStr">
        <is>
          <t>1989 BMW M8 Competition</t>
        </is>
      </c>
      <c r="E306" s="15" t="inlineStr">
        <is>
          <t>01 Luxury Sedan/SUV</t>
        </is>
      </c>
      <c r="F306" s="16" t="n">
        <v>345000</v>
      </c>
      <c r="G306" s="17" t="n">
        <v>0.75</v>
      </c>
      <c r="H306" s="17" t="n">
        <v>1.39</v>
      </c>
      <c r="I306" s="17" t="n">
        <v>0.9167</v>
      </c>
      <c r="J306" s="17" t="n">
        <v>0.53</v>
      </c>
      <c r="K306" s="16">
        <f>ROUND(F306/100*G306*H306*I306/J306,2)</f>
        <v/>
      </c>
      <c r="L306" s="16" t="n">
        <v>6220.8</v>
      </c>
      <c r="M306" s="16">
        <f>L306-K306</f>
        <v/>
      </c>
      <c r="N306" s="15" t="inlineStr">
        <is>
          <t>bind</t>
        </is>
      </c>
      <c r="O306" s="15" t="inlineStr">
        <is>
          <t>bound</t>
        </is>
      </c>
    </row>
    <row r="307">
      <c r="A307" s="3" t="inlineStr">
        <is>
          <t>2025-12-17</t>
        </is>
      </c>
      <c r="B307" s="3" t="inlineStr">
        <is>
          <t>b514a646-6c64-588c-93e5-6fc906cf1c0e</t>
        </is>
      </c>
      <c r="C307" s="3" t="inlineStr">
        <is>
          <t>ID</t>
        </is>
      </c>
      <c r="D307" s="3" t="inlineStr">
        <is>
          <t>1979 Aston Martin DB12</t>
        </is>
      </c>
      <c r="E307" s="3" t="inlineStr">
        <is>
          <t>01 Luxury Sedan/SUV</t>
        </is>
      </c>
      <c r="F307" s="13" t="n">
        <v>275000</v>
      </c>
      <c r="G307" s="14" t="n">
        <v>0.75</v>
      </c>
      <c r="H307" s="14" t="n">
        <v>0.99</v>
      </c>
      <c r="I307" s="14" t="n">
        <v>0.9167</v>
      </c>
      <c r="J307" s="14" t="n">
        <v>0.53</v>
      </c>
      <c r="K307" s="13">
        <f>ROUND(F307/100*G307*H307*I307/J307,2)</f>
        <v/>
      </c>
      <c r="L307" s="13" t="n">
        <v>3531.67</v>
      </c>
      <c r="M307" s="13">
        <f>L307-K307</f>
        <v/>
      </c>
      <c r="N307" s="3" t="inlineStr">
        <is>
          <t>bind</t>
        </is>
      </c>
      <c r="O307" s="3" t="inlineStr">
        <is>
          <t>bound</t>
        </is>
      </c>
    </row>
    <row r="308">
      <c r="A308" s="15" t="inlineStr">
        <is>
          <t>2025-12-07</t>
        </is>
      </c>
      <c r="B308" s="15" t="inlineStr">
        <is>
          <t>c775ecca-8669-5957-addb-fb4815a2a654</t>
        </is>
      </c>
      <c r="C308" s="15" t="inlineStr">
        <is>
          <t>NJ</t>
        </is>
      </c>
      <c r="D308" s="15" t="inlineStr">
        <is>
          <t>1975 Porsche 911 Turbo S</t>
        </is>
      </c>
      <c r="E308" s="15" t="inlineStr">
        <is>
          <t>01 Luxury Sedan/SUV</t>
        </is>
      </c>
      <c r="F308" s="16" t="n">
        <v>365000</v>
      </c>
      <c r="G308" s="17" t="n">
        <v>0.75</v>
      </c>
      <c r="H308" s="17" t="n">
        <v>0.91</v>
      </c>
      <c r="I308" s="17" t="n">
        <v>0.9167</v>
      </c>
      <c r="J308" s="17" t="n">
        <v>0.53</v>
      </c>
      <c r="K308" s="16">
        <f>ROUND(F308/100*G308*H308*I308/J308,2)</f>
        <v/>
      </c>
      <c r="L308" s="16" t="n">
        <v>4308.71</v>
      </c>
      <c r="M308" s="16">
        <f>L308-K308</f>
        <v/>
      </c>
      <c r="N308" s="15" t="inlineStr">
        <is>
          <t>bind</t>
        </is>
      </c>
      <c r="O308" s="15" t="inlineStr">
        <is>
          <t>bound</t>
        </is>
      </c>
    </row>
    <row r="309">
      <c r="A309" s="3" t="inlineStr">
        <is>
          <t>2025-12-06</t>
        </is>
      </c>
      <c r="B309" s="3" t="inlineStr">
        <is>
          <t>a701d020-6bfc-5305-89ff-c463be5d4944</t>
        </is>
      </c>
      <c r="C309" s="3" t="inlineStr">
        <is>
          <t>NY</t>
        </is>
      </c>
      <c r="D309" s="3" t="inlineStr">
        <is>
          <t>2015 Maserati GranTurismo</t>
        </is>
      </c>
      <c r="E309" s="3" t="inlineStr">
        <is>
          <t>01 Luxury Sedan/SUV</t>
        </is>
      </c>
      <c r="F309" s="13" t="n">
        <v>815000</v>
      </c>
      <c r="G309" s="14" t="n">
        <v>0.65</v>
      </c>
      <c r="H309" s="14" t="n">
        <v>1.28</v>
      </c>
      <c r="I309" s="14" t="n">
        <v>0.9167</v>
      </c>
      <c r="J309" s="14" t="n">
        <v>0.53</v>
      </c>
      <c r="K309" s="13">
        <f>ROUND(F309/100*G309*H309*I309/J309,2)</f>
        <v/>
      </c>
      <c r="L309" s="13" t="n">
        <v>11728.22</v>
      </c>
      <c r="M309" s="13">
        <f>L309-K309</f>
        <v/>
      </c>
      <c r="N309" s="3" t="inlineStr">
        <is>
          <t>bind</t>
        </is>
      </c>
      <c r="O309" s="3" t="inlineStr">
        <is>
          <t>bound</t>
        </is>
      </c>
    </row>
    <row r="310">
      <c r="A310" s="15" t="inlineStr">
        <is>
          <t>2025-12-02</t>
        </is>
      </c>
      <c r="B310" s="15" t="inlineStr">
        <is>
          <t>b20dc5f9-b811-58a1-81a8-1b4088a39992</t>
        </is>
      </c>
      <c r="C310" s="15" t="inlineStr">
        <is>
          <t>NH</t>
        </is>
      </c>
      <c r="D310" s="15" t="inlineStr">
        <is>
          <t>1987 Ringbrothers Mustang</t>
        </is>
      </c>
      <c r="E310" s="15" t="inlineStr">
        <is>
          <t>11 Restomod/Coachbuilt</t>
        </is>
      </c>
      <c r="F310" s="16" t="n">
        <v>745000</v>
      </c>
      <c r="G310" s="17" t="n">
        <v>0.78</v>
      </c>
      <c r="H310" s="17" t="n">
        <v>1.04</v>
      </c>
      <c r="I310" s="17" t="n">
        <v>0.9167</v>
      </c>
      <c r="J310" s="17" t="n">
        <v>0.53</v>
      </c>
      <c r="K310" s="16">
        <f>ROUND(F310/100*G310*H310*I310/J310,2)</f>
        <v/>
      </c>
      <c r="L310" s="16" t="n">
        <v>10452.87</v>
      </c>
      <c r="M310" s="16">
        <f>L310-K310</f>
        <v/>
      </c>
      <c r="N310" s="15" t="inlineStr">
        <is>
          <t>refer</t>
        </is>
      </c>
      <c r="O310" s="15" t="inlineStr">
        <is>
          <t>indicative</t>
        </is>
      </c>
    </row>
    <row r="311">
      <c r="A311" s="3" t="inlineStr">
        <is>
          <t>2025-12-27</t>
        </is>
      </c>
      <c r="B311" s="3" t="inlineStr">
        <is>
          <t>16376fe9-7236-5231-b448-f570febddd1d</t>
        </is>
      </c>
      <c r="C311" s="3" t="inlineStr">
        <is>
          <t>NE</t>
        </is>
      </c>
      <c r="D311" s="3" t="inlineStr">
        <is>
          <t>2005 BMW M8 Competition</t>
        </is>
      </c>
      <c r="E311" s="3" t="inlineStr">
        <is>
          <t>01 Luxury Sedan/SUV</t>
        </is>
      </c>
      <c r="F311" s="13" t="n">
        <v>520000</v>
      </c>
      <c r="G311" s="14" t="n">
        <v>0.65</v>
      </c>
      <c r="H311" s="14" t="n">
        <v>1.3</v>
      </c>
      <c r="I311" s="14" t="n">
        <v>0.9167</v>
      </c>
      <c r="J311" s="14" t="n">
        <v>0.53</v>
      </c>
      <c r="K311" s="13">
        <f>ROUND(F311/100*G311*H311*I311/J311,2)</f>
        <v/>
      </c>
      <c r="L311" s="13" t="n">
        <v>7599.97</v>
      </c>
      <c r="M311" s="13">
        <f>L311-K311</f>
        <v/>
      </c>
      <c r="N311" s="3" t="inlineStr">
        <is>
          <t>bind</t>
        </is>
      </c>
      <c r="O311" s="3" t="inlineStr">
        <is>
          <t>bound</t>
        </is>
      </c>
    </row>
    <row r="312">
      <c r="A312" s="15" t="inlineStr">
        <is>
          <t>2025-12-06</t>
        </is>
      </c>
      <c r="B312" s="15" t="inlineStr">
        <is>
          <t>818f0157-7760-5b18-b536-e7efed499482</t>
        </is>
      </c>
      <c r="C312" s="15" t="inlineStr">
        <is>
          <t>WA</t>
        </is>
      </c>
      <c r="D312" s="15" t="inlineStr">
        <is>
          <t>1991 Mercedes-Benz AMG GT</t>
        </is>
      </c>
      <c r="E312" s="15" t="inlineStr">
        <is>
          <t>01 Luxury Sedan/SUV</t>
        </is>
      </c>
      <c r="F312" s="16" t="n">
        <v>1950000</v>
      </c>
      <c r="G312" s="17" t="n">
        <v>0.55</v>
      </c>
      <c r="H312" s="17" t="n">
        <v>0.96</v>
      </c>
      <c r="I312" s="17" t="n">
        <v>0.9167</v>
      </c>
      <c r="J312" s="17" t="n">
        <v>0.53</v>
      </c>
      <c r="K312" s="16">
        <f>ROUND(F312/100*G312*H312*I312/J312,2)</f>
        <v/>
      </c>
      <c r="L312" s="16" t="n">
        <v>17808.2</v>
      </c>
      <c r="M312" s="16">
        <f>L312-K312</f>
        <v/>
      </c>
      <c r="N312" s="15" t="inlineStr">
        <is>
          <t>bind</t>
        </is>
      </c>
      <c r="O312" s="15" t="inlineStr">
        <is>
          <t>bound</t>
        </is>
      </c>
    </row>
    <row r="313">
      <c r="A313" s="3" t="inlineStr">
        <is>
          <t>2025-12-08</t>
        </is>
      </c>
      <c r="B313" s="3" t="inlineStr">
        <is>
          <t>36510b56-5cd7-56a3-a0e4-eca5caa3459f</t>
        </is>
      </c>
      <c r="C313" s="3" t="inlineStr">
        <is>
          <t>HI</t>
        </is>
      </c>
      <c r="D313" s="3" t="inlineStr">
        <is>
          <t>1963 Ferrari SF90 Stradale</t>
        </is>
      </c>
      <c r="E313" s="3" t="inlineStr">
        <is>
          <t>03 Supercar</t>
        </is>
      </c>
      <c r="F313" s="13" t="n">
        <v>395000</v>
      </c>
      <c r="G313" s="14" t="n">
        <v>1.15</v>
      </c>
      <c r="H313" s="14" t="n">
        <v>1.3</v>
      </c>
      <c r="I313" s="14" t="n">
        <v>0.9167</v>
      </c>
      <c r="J313" s="14" t="n">
        <v>0.53</v>
      </c>
      <c r="K313" s="13">
        <f>ROUND(F313/100*G313*H313*I313/J313,2)</f>
        <v/>
      </c>
      <c r="L313" s="13" t="n">
        <v>10213.85</v>
      </c>
      <c r="M313" s="13">
        <f>L313-K313</f>
        <v/>
      </c>
      <c r="N313" s="3" t="inlineStr">
        <is>
          <t>bind</t>
        </is>
      </c>
      <c r="O313" s="3" t="inlineStr">
        <is>
          <t>bound</t>
        </is>
      </c>
    </row>
    <row r="314">
      <c r="A314" s="15" t="inlineStr">
        <is>
          <t>2025-12-19</t>
        </is>
      </c>
      <c r="B314" s="15" t="inlineStr">
        <is>
          <t>fc4b89db-e9a4-517e-8a7a-df39c926bec4</t>
        </is>
      </c>
      <c r="C314" s="15" t="inlineStr">
        <is>
          <t>ID</t>
        </is>
      </c>
      <c r="D314" s="15" t="inlineStr">
        <is>
          <t>2007 Maserati GranTurismo</t>
        </is>
      </c>
      <c r="E314" s="15" t="inlineStr">
        <is>
          <t>01 Luxury Sedan/SUV</t>
        </is>
      </c>
      <c r="F314" s="16" t="n">
        <v>385000</v>
      </c>
      <c r="G314" s="17" t="n">
        <v>0.75</v>
      </c>
      <c r="H314" s="17" t="n">
        <v>0.99</v>
      </c>
      <c r="I314" s="17" t="n">
        <v>0.9167</v>
      </c>
      <c r="J314" s="17" t="n">
        <v>0.53</v>
      </c>
      <c r="K314" s="16">
        <f>ROUND(F314/100*G314*H314*I314/J314,2)</f>
        <v/>
      </c>
      <c r="L314" s="16" t="n">
        <v>4944.34</v>
      </c>
      <c r="M314" s="16">
        <f>L314-K314</f>
        <v/>
      </c>
      <c r="N314" s="15" t="inlineStr">
        <is>
          <t>bind</t>
        </is>
      </c>
      <c r="O314" s="15" t="inlineStr">
        <is>
          <t>bound</t>
        </is>
      </c>
    </row>
    <row r="315">
      <c r="A315" s="3" t="inlineStr">
        <is>
          <t>2025-12-24</t>
        </is>
      </c>
      <c r="B315" s="3" t="inlineStr">
        <is>
          <t>0c6fcc32-66c1-5d72-8897-238bc553b482</t>
        </is>
      </c>
      <c r="C315" s="3" t="inlineStr">
        <is>
          <t>ID</t>
        </is>
      </c>
      <c r="D315" s="3" t="inlineStr">
        <is>
          <t>1967 Maserati GranTurismo</t>
        </is>
      </c>
      <c r="E315" s="3" t="inlineStr">
        <is>
          <t>01 Luxury Sedan/SUV</t>
        </is>
      </c>
      <c r="F315" s="13" t="n">
        <v>995000</v>
      </c>
      <c r="G315" s="14" t="n">
        <v>0.65</v>
      </c>
      <c r="H315" s="14" t="n">
        <v>0.99</v>
      </c>
      <c r="I315" s="14" t="n">
        <v>0.9167</v>
      </c>
      <c r="J315" s="14" t="n">
        <v>0.53</v>
      </c>
      <c r="K315" s="13">
        <f>ROUND(F315/100*G315*H315*I315/J315,2)</f>
        <v/>
      </c>
      <c r="L315" s="13" t="n">
        <v>11074.47</v>
      </c>
      <c r="M315" s="13">
        <f>L315-K315</f>
        <v/>
      </c>
      <c r="N315" s="3" t="inlineStr">
        <is>
          <t>decline</t>
        </is>
      </c>
      <c r="O315" s="3" t="inlineStr">
        <is>
          <t>indicative</t>
        </is>
      </c>
    </row>
    <row r="316">
      <c r="A316" s="15" t="inlineStr">
        <is>
          <t>2025-12-30</t>
        </is>
      </c>
      <c r="B316" s="15" t="inlineStr">
        <is>
          <t>20a92a27-b650-55a3-95b8-4861b50199f7</t>
        </is>
      </c>
      <c r="C316" s="15" t="inlineStr">
        <is>
          <t>WI</t>
        </is>
      </c>
      <c r="D316" s="15" t="inlineStr">
        <is>
          <t>2001 Mercedes-Benz AMG GT</t>
        </is>
      </c>
      <c r="E316" s="15" t="inlineStr">
        <is>
          <t>01 Luxury Sedan/SUV</t>
        </is>
      </c>
      <c r="F316" s="16" t="n">
        <v>760000</v>
      </c>
      <c r="G316" s="17" t="n">
        <v>0.65</v>
      </c>
      <c r="H316" s="17" t="n">
        <v>1.2</v>
      </c>
      <c r="I316" s="17" t="n">
        <v>0.9167</v>
      </c>
      <c r="J316" s="17" t="n">
        <v>0.53</v>
      </c>
      <c r="K316" s="16">
        <f>ROUND(F316/100*G316*H316*I316/J316,2)</f>
        <v/>
      </c>
      <c r="L316" s="16" t="n">
        <v>10253.21</v>
      </c>
      <c r="M316" s="16">
        <f>L316-K316</f>
        <v/>
      </c>
      <c r="N316" s="15" t="inlineStr">
        <is>
          <t>refer</t>
        </is>
      </c>
      <c r="O316" s="15" t="inlineStr">
        <is>
          <t>indicative</t>
        </is>
      </c>
    </row>
    <row r="317">
      <c r="A317" s="3" t="inlineStr">
        <is>
          <t>2025-12-06</t>
        </is>
      </c>
      <c r="B317" s="3" t="inlineStr">
        <is>
          <t>3b7ce08d-705c-5740-a06f-f0bbbd450e2a</t>
        </is>
      </c>
      <c r="C317" s="3" t="inlineStr">
        <is>
          <t>NV</t>
        </is>
      </c>
      <c r="D317" s="3" t="inlineStr">
        <is>
          <t>2010 Singer 911 Reimagined</t>
        </is>
      </c>
      <c r="E317" s="3" t="inlineStr">
        <is>
          <t>11 Restomod/Coachbuilt</t>
        </is>
      </c>
      <c r="F317" s="13" t="n">
        <v>1165000</v>
      </c>
      <c r="G317" s="14" t="n">
        <v>0.68</v>
      </c>
      <c r="H317" s="14" t="n">
        <v>1.17</v>
      </c>
      <c r="I317" s="14" t="n">
        <v>0.9167</v>
      </c>
      <c r="J317" s="14" t="n">
        <v>0.53</v>
      </c>
      <c r="K317" s="13">
        <f>ROUND(F317/100*G317*H317*I317/J317,2)</f>
        <v/>
      </c>
      <c r="L317" s="13" t="n">
        <v>16031.42</v>
      </c>
      <c r="M317" s="13">
        <f>L317-K317</f>
        <v/>
      </c>
      <c r="N317" s="3" t="inlineStr">
        <is>
          <t>decline</t>
        </is>
      </c>
      <c r="O317" s="3" t="inlineStr">
        <is>
          <t>indicative</t>
        </is>
      </c>
    </row>
    <row r="318">
      <c r="A318" s="15" t="inlineStr">
        <is>
          <t>2025-12-07</t>
        </is>
      </c>
      <c r="B318" s="15" t="inlineStr">
        <is>
          <t>63e1ad4d-4e95-5747-b5ed-ee908a102cb1</t>
        </is>
      </c>
      <c r="C318" s="15" t="inlineStr">
        <is>
          <t>FL</t>
        </is>
      </c>
      <c r="D318" s="15" t="inlineStr">
        <is>
          <t>1973 Aston Martin DB5</t>
        </is>
      </c>
      <c r="E318" s="15" t="inlineStr">
        <is>
          <t>07 Post-War Classic (1946-1972)</t>
        </is>
      </c>
      <c r="F318" s="16" t="n">
        <v>380000</v>
      </c>
      <c r="G318" s="17" t="n">
        <v>0.48</v>
      </c>
      <c r="H318" s="17" t="n">
        <v>1.42</v>
      </c>
      <c r="I318" s="17" t="n">
        <v>0.9167</v>
      </c>
      <c r="J318" s="17" t="n">
        <v>0.53</v>
      </c>
      <c r="K318" s="16">
        <f>ROUND(F318/100*G318*H318*I318/J318,2)</f>
        <v/>
      </c>
      <c r="L318" s="16" t="n">
        <v>4479.86</v>
      </c>
      <c r="M318" s="16">
        <f>L318-K318</f>
        <v/>
      </c>
      <c r="N318" s="15" t="inlineStr">
        <is>
          <t>bind</t>
        </is>
      </c>
      <c r="O318" s="15" t="inlineStr">
        <is>
          <t>bound</t>
        </is>
      </c>
    </row>
    <row r="319">
      <c r="A319" s="3" t="inlineStr">
        <is>
          <t>2025-12-24</t>
        </is>
      </c>
      <c r="B319" s="3" t="inlineStr">
        <is>
          <t>02c1c0f1-b389-5240-b488-d894c6051629</t>
        </is>
      </c>
      <c r="C319" s="3" t="inlineStr">
        <is>
          <t>NV</t>
        </is>
      </c>
      <c r="D319" s="3" t="inlineStr">
        <is>
          <t>1997 Bentley Continental GT</t>
        </is>
      </c>
      <c r="E319" s="3" t="inlineStr">
        <is>
          <t>01 Luxury Sedan/SUV</t>
        </is>
      </c>
      <c r="F319" s="13" t="n">
        <v>830000</v>
      </c>
      <c r="G319" s="14" t="n">
        <v>0.65</v>
      </c>
      <c r="H319" s="14" t="n">
        <v>1.17</v>
      </c>
      <c r="I319" s="14" t="n">
        <v>0.9167</v>
      </c>
      <c r="J319" s="14" t="n">
        <v>0.53</v>
      </c>
      <c r="K319" s="13">
        <f>ROUND(F319/100*G319*H319*I319/J319,2)</f>
        <v/>
      </c>
      <c r="L319" s="13" t="n">
        <v>10917.64</v>
      </c>
      <c r="M319" s="13">
        <f>L319-K319</f>
        <v/>
      </c>
      <c r="N319" s="3" t="inlineStr">
        <is>
          <t>decline</t>
        </is>
      </c>
      <c r="O319" s="3" t="inlineStr">
        <is>
          <t>indicative</t>
        </is>
      </c>
    </row>
    <row r="320">
      <c r="A320" s="15" t="inlineStr">
        <is>
          <t>2025-12-27</t>
        </is>
      </c>
      <c r="B320" s="15" t="inlineStr">
        <is>
          <t>906b4bda-9c1d-501b-bb66-d3527ef2ef9a</t>
        </is>
      </c>
      <c r="C320" s="15" t="inlineStr">
        <is>
          <t>AR</t>
        </is>
      </c>
      <c r="D320" s="15" t="inlineStr">
        <is>
          <t>2011 Aston Martin DB12</t>
        </is>
      </c>
      <c r="E320" s="15" t="inlineStr">
        <is>
          <t>01 Luxury Sedan/SUV</t>
        </is>
      </c>
      <c r="F320" s="16" t="n">
        <v>1130000</v>
      </c>
      <c r="G320" s="17" t="n">
        <v>0.55</v>
      </c>
      <c r="H320" s="17" t="n">
        <v>1.38</v>
      </c>
      <c r="I320" s="17" t="n">
        <v>0.9167</v>
      </c>
      <c r="J320" s="17" t="n">
        <v>0.53</v>
      </c>
      <c r="K320" s="16">
        <f>ROUND(F320/100*G320*H320*I320/J320,2)</f>
        <v/>
      </c>
      <c r="L320" s="16" t="n">
        <v>14834.45</v>
      </c>
      <c r="M320" s="16">
        <f>L320-K320</f>
        <v/>
      </c>
      <c r="N320" s="15" t="inlineStr">
        <is>
          <t>decline</t>
        </is>
      </c>
      <c r="O320" s="15" t="inlineStr">
        <is>
          <t>indicative</t>
        </is>
      </c>
    </row>
    <row r="321">
      <c r="A321" s="3" t="inlineStr">
        <is>
          <t>2025-12-25</t>
        </is>
      </c>
      <c r="B321" s="3" t="inlineStr">
        <is>
          <t>3b283b58-2e3b-52d4-b52a-112790dcd3b1</t>
        </is>
      </c>
      <c r="C321" s="3" t="inlineStr">
        <is>
          <t>NH</t>
        </is>
      </c>
      <c r="D321" s="3" t="inlineStr">
        <is>
          <t>1956 McLaren 750S</t>
        </is>
      </c>
      <c r="E321" s="3" t="inlineStr">
        <is>
          <t>03 Supercar</t>
        </is>
      </c>
      <c r="F321" s="13" t="n">
        <v>1095000</v>
      </c>
      <c r="G321" s="14" t="n">
        <v>0.8</v>
      </c>
      <c r="H321" s="14" t="n">
        <v>1.04</v>
      </c>
      <c r="I321" s="14" t="n">
        <v>0.9167</v>
      </c>
      <c r="J321" s="14" t="n">
        <v>0.53</v>
      </c>
      <c r="K321" s="13">
        <f>ROUND(F321/100*G321*H321*I321/J321,2)</f>
        <v/>
      </c>
      <c r="L321" s="13" t="n">
        <v>15757.55</v>
      </c>
      <c r="M321" s="13">
        <f>L321-K321</f>
        <v/>
      </c>
      <c r="N321" s="3" t="inlineStr">
        <is>
          <t>decline</t>
        </is>
      </c>
      <c r="O321" s="3" t="inlineStr">
        <is>
          <t>indicative</t>
        </is>
      </c>
    </row>
    <row r="322">
      <c r="A322" s="15" t="inlineStr">
        <is>
          <t>2025-12-13</t>
        </is>
      </c>
      <c r="B322" s="15" t="inlineStr">
        <is>
          <t>44000127-75d2-5eda-a1dd-db4841459cf1</t>
        </is>
      </c>
      <c r="C322" s="15" t="inlineStr">
        <is>
          <t>AK</t>
        </is>
      </c>
      <c r="D322" s="15" t="inlineStr">
        <is>
          <t>1998 Aston Martin DB12</t>
        </is>
      </c>
      <c r="E322" s="15" t="inlineStr">
        <is>
          <t>01 Luxury Sedan/SUV</t>
        </is>
      </c>
      <c r="F322" s="16" t="n">
        <v>775000</v>
      </c>
      <c r="G322" s="17" t="n">
        <v>0.65</v>
      </c>
      <c r="H322" s="17" t="n">
        <v>1.14</v>
      </c>
      <c r="I322" s="17" t="n">
        <v>0.9167</v>
      </c>
      <c r="J322" s="17" t="n">
        <v>0.53</v>
      </c>
      <c r="K322" s="16">
        <f>ROUND(F322/100*G322*H322*I322/J322,2)</f>
        <v/>
      </c>
      <c r="L322" s="16" t="n">
        <v>9932.790000000001</v>
      </c>
      <c r="M322" s="16">
        <f>L322-K322</f>
        <v/>
      </c>
      <c r="N322" s="15" t="inlineStr">
        <is>
          <t>bind</t>
        </is>
      </c>
      <c r="O322" s="15" t="inlineStr">
        <is>
          <t>bound</t>
        </is>
      </c>
    </row>
    <row r="323">
      <c r="A323" s="3" t="inlineStr">
        <is>
          <t>2025-12-08</t>
        </is>
      </c>
      <c r="B323" s="3" t="inlineStr">
        <is>
          <t>8cda420c-3191-5fe8-aaad-52d028fd9f2e</t>
        </is>
      </c>
      <c r="C323" s="3" t="inlineStr">
        <is>
          <t>IA</t>
        </is>
      </c>
      <c r="D323" s="3" t="inlineStr">
        <is>
          <t>2020 Mercedes-Benz AMG GT</t>
        </is>
      </c>
      <c r="E323" s="3" t="inlineStr">
        <is>
          <t>01 Luxury Sedan/SUV</t>
        </is>
      </c>
      <c r="F323" s="13" t="n">
        <v>280000</v>
      </c>
      <c r="G323" s="14" t="n">
        <v>0.75</v>
      </c>
      <c r="H323" s="14" t="n">
        <v>1.1</v>
      </c>
      <c r="I323" s="14" t="n">
        <v>0.9167</v>
      </c>
      <c r="J323" s="14" t="n">
        <v>0.53</v>
      </c>
      <c r="K323" s="13">
        <f>ROUND(F323/100*G323*H323*I323/J323,2)</f>
        <v/>
      </c>
      <c r="L323" s="13" t="n">
        <v>3995.43</v>
      </c>
      <c r="M323" s="13">
        <f>L323-K323</f>
        <v/>
      </c>
      <c r="N323" s="3" t="inlineStr">
        <is>
          <t>bind</t>
        </is>
      </c>
      <c r="O323" s="3" t="inlineStr">
        <is>
          <t>bound</t>
        </is>
      </c>
    </row>
    <row r="324">
      <c r="A324" s="15" t="inlineStr">
        <is>
          <t>2025-12-03</t>
        </is>
      </c>
      <c r="B324" s="15" t="inlineStr">
        <is>
          <t>3194df27-03ae-5b2f-a45d-c56a6c3b41d9</t>
        </is>
      </c>
      <c r="C324" s="15" t="inlineStr">
        <is>
          <t>MS</t>
        </is>
      </c>
      <c r="D324" s="15" t="inlineStr">
        <is>
          <t>1955 Bentley 4.5 Litre</t>
        </is>
      </c>
      <c r="E324" s="15" t="inlineStr">
        <is>
          <t>06 Vintage Pre-War (pre-1946)</t>
        </is>
      </c>
      <c r="F324" s="16" t="n">
        <v>945000</v>
      </c>
      <c r="G324" s="17" t="n">
        <v>0.38</v>
      </c>
      <c r="H324" s="17" t="n">
        <v>1.19</v>
      </c>
      <c r="I324" s="17" t="n">
        <v>0.9167</v>
      </c>
      <c r="J324" s="17" t="n">
        <v>0.53</v>
      </c>
      <c r="K324" s="16">
        <f>ROUND(F324/100*G324*H324*I324/J324,2)</f>
        <v/>
      </c>
      <c r="L324" s="16" t="n">
        <v>7391.18</v>
      </c>
      <c r="M324" s="16">
        <f>L324-K324</f>
        <v/>
      </c>
      <c r="N324" s="15" t="inlineStr">
        <is>
          <t>bind</t>
        </is>
      </c>
      <c r="O324" s="15" t="inlineStr">
        <is>
          <t>bound</t>
        </is>
      </c>
    </row>
    <row r="325">
      <c r="A325" s="3" t="inlineStr">
        <is>
          <t>2025-12-27</t>
        </is>
      </c>
      <c r="B325" s="3" t="inlineStr">
        <is>
          <t>f772320d-b10f-5d56-a1b0-d97015d9292c</t>
        </is>
      </c>
      <c r="C325" s="3" t="inlineStr">
        <is>
          <t>NJ</t>
        </is>
      </c>
      <c r="D325" s="3" t="inlineStr">
        <is>
          <t>2023 BMW M8 Competition</t>
        </is>
      </c>
      <c r="E325" s="3" t="inlineStr">
        <is>
          <t>01 Luxury Sedan/SUV</t>
        </is>
      </c>
      <c r="F325" s="13" t="n">
        <v>285000</v>
      </c>
      <c r="G325" s="14" t="n">
        <v>0.75</v>
      </c>
      <c r="H325" s="14" t="n">
        <v>0.91</v>
      </c>
      <c r="I325" s="14" t="n">
        <v>0.9167</v>
      </c>
      <c r="J325" s="14" t="n">
        <v>0.53</v>
      </c>
      <c r="K325" s="13">
        <f>ROUND(F325/100*G325*H325*I325/J325,2)</f>
        <v/>
      </c>
      <c r="L325" s="13" t="n">
        <v>3364.33</v>
      </c>
      <c r="M325" s="13">
        <f>L325-K325</f>
        <v/>
      </c>
      <c r="N325" s="3" t="inlineStr">
        <is>
          <t>refer</t>
        </is>
      </c>
      <c r="O325" s="3" t="inlineStr">
        <is>
          <t>indicative</t>
        </is>
      </c>
    </row>
    <row r="326">
      <c r="A326" s="15" t="inlineStr">
        <is>
          <t>2025-12-13</t>
        </is>
      </c>
      <c r="B326" s="15" t="inlineStr">
        <is>
          <t>dc7d9cb6-a0e8-5c93-bcdf-42120c56e6ad</t>
        </is>
      </c>
      <c r="C326" s="15" t="inlineStr">
        <is>
          <t>DE</t>
        </is>
      </c>
      <c r="D326" s="15" t="inlineStr">
        <is>
          <t>1997 Ferrari SF90 Stradale</t>
        </is>
      </c>
      <c r="E326" s="15" t="inlineStr">
        <is>
          <t>03 Supercar</t>
        </is>
      </c>
      <c r="F326" s="16" t="n">
        <v>1110000</v>
      </c>
      <c r="G326" s="17" t="n">
        <v>0.8</v>
      </c>
      <c r="H326" s="17" t="n">
        <v>1.25</v>
      </c>
      <c r="I326" s="17" t="n">
        <v>0.9167</v>
      </c>
      <c r="J326" s="17" t="n">
        <v>0.53</v>
      </c>
      <c r="K326" s="16">
        <f>ROUND(F326/100*G326*H326*I326/J326,2)</f>
        <v/>
      </c>
      <c r="L326" s="16" t="n">
        <v>19198.81</v>
      </c>
      <c r="M326" s="16">
        <f>L326-K326</f>
        <v/>
      </c>
      <c r="N326" s="15" t="inlineStr">
        <is>
          <t>bind</t>
        </is>
      </c>
      <c r="O326" s="15" t="inlineStr">
        <is>
          <t>bound</t>
        </is>
      </c>
    </row>
    <row r="327">
      <c r="A327" s="3" t="inlineStr">
        <is>
          <t>2025-12-10</t>
        </is>
      </c>
      <c r="B327" s="3" t="inlineStr">
        <is>
          <t>cbdd4546-73ee-5b9e-8e75-60c53ed4a950</t>
        </is>
      </c>
      <c r="C327" s="3" t="inlineStr">
        <is>
          <t>PA</t>
        </is>
      </c>
      <c r="D327" s="3" t="inlineStr">
        <is>
          <t>2010 Maserati GranTurismo</t>
        </is>
      </c>
      <c r="E327" s="3" t="inlineStr">
        <is>
          <t>01 Luxury Sedan/SUV</t>
        </is>
      </c>
      <c r="F327" s="13" t="n">
        <v>710000</v>
      </c>
      <c r="G327" s="14" t="n">
        <v>0.65</v>
      </c>
      <c r="H327" s="14" t="n">
        <v>1</v>
      </c>
      <c r="I327" s="14" t="n">
        <v>0.9167</v>
      </c>
      <c r="J327" s="14" t="n">
        <v>0.53</v>
      </c>
      <c r="K327" s="13">
        <f>ROUND(F327/100*G327*H327*I327/J327,2)</f>
        <v/>
      </c>
      <c r="L327" s="13" t="n">
        <v>7982.21</v>
      </c>
      <c r="M327" s="13">
        <f>L327-K327</f>
        <v/>
      </c>
      <c r="N327" s="3" t="inlineStr">
        <is>
          <t>bind</t>
        </is>
      </c>
      <c r="O327" s="3" t="inlineStr">
        <is>
          <t>bound</t>
        </is>
      </c>
    </row>
    <row r="328">
      <c r="A328" s="15" t="inlineStr">
        <is>
          <t>2025-12-26</t>
        </is>
      </c>
      <c r="B328" s="15" t="inlineStr">
        <is>
          <t>116028b2-b4d0-59a4-942c-9d7155b50088</t>
        </is>
      </c>
      <c r="C328" s="15" t="inlineStr">
        <is>
          <t>WI</t>
        </is>
      </c>
      <c r="D328" s="15" t="inlineStr">
        <is>
          <t>1975 McLaren 750S</t>
        </is>
      </c>
      <c r="E328" s="15" t="inlineStr">
        <is>
          <t>03 Supercar</t>
        </is>
      </c>
      <c r="F328" s="16" t="n">
        <v>650000</v>
      </c>
      <c r="G328" s="17" t="n">
        <v>0.95</v>
      </c>
      <c r="H328" s="17" t="n">
        <v>1.2</v>
      </c>
      <c r="I328" s="17" t="n">
        <v>0.9167</v>
      </c>
      <c r="J328" s="17" t="n">
        <v>0.53</v>
      </c>
      <c r="K328" s="16">
        <f>ROUND(F328/100*G328*H328*I328/J328,2)</f>
        <v/>
      </c>
      <c r="L328" s="16" t="n">
        <v>12816.5</v>
      </c>
      <c r="M328" s="16">
        <f>L328-K328</f>
        <v/>
      </c>
      <c r="N328" s="15" t="inlineStr">
        <is>
          <t>bind</t>
        </is>
      </c>
      <c r="O328" s="15" t="inlineStr">
        <is>
          <t>bound</t>
        </is>
      </c>
    </row>
    <row r="329">
      <c r="A329" s="3" t="inlineStr">
        <is>
          <t>2025-12-31</t>
        </is>
      </c>
      <c r="B329" s="3" t="inlineStr">
        <is>
          <t>4f51727b-7ed9-5830-acaf-e0b3f6e1bd59</t>
        </is>
      </c>
      <c r="C329" s="3" t="inlineStr">
        <is>
          <t>ID</t>
        </is>
      </c>
      <c r="D329" s="3" t="inlineStr">
        <is>
          <t>2014 Ferrari 275 GTB/4</t>
        </is>
      </c>
      <c r="E329" s="3" t="inlineStr">
        <is>
          <t>07 Post-War Classic (1946-1972)</t>
        </is>
      </c>
      <c r="F329" s="13" t="n">
        <v>1295000</v>
      </c>
      <c r="G329" s="14" t="n">
        <v>0.38</v>
      </c>
      <c r="H329" s="14" t="n">
        <v>0.99</v>
      </c>
      <c r="I329" s="14" t="n">
        <v>0.9167</v>
      </c>
      <c r="J329" s="14" t="n">
        <v>0.53</v>
      </c>
      <c r="K329" s="13">
        <f>ROUND(F329/100*G329*H329*I329/J329,2)</f>
        <v/>
      </c>
      <c r="L329" s="13" t="n">
        <v>8426.360000000001</v>
      </c>
      <c r="M329" s="13">
        <f>L329-K329</f>
        <v/>
      </c>
      <c r="N329" s="3" t="inlineStr">
        <is>
          <t>refer</t>
        </is>
      </c>
      <c r="O329" s="3" t="inlineStr">
        <is>
          <t>indicative</t>
        </is>
      </c>
    </row>
    <row r="330">
      <c r="A330" s="15" t="inlineStr">
        <is>
          <t>2025-12-16</t>
        </is>
      </c>
      <c r="B330" s="15" t="inlineStr">
        <is>
          <t>b99bd875-cf9d-5472-9e90-38cfd1f4a333</t>
        </is>
      </c>
      <c r="C330" s="15" t="inlineStr">
        <is>
          <t>CA</t>
        </is>
      </c>
      <c r="D330" s="15" t="inlineStr">
        <is>
          <t>1993 Bentley 4.5 Litre</t>
        </is>
      </c>
      <c r="E330" s="15" t="inlineStr">
        <is>
          <t>06 Vintage Pre-War (pre-1946)</t>
        </is>
      </c>
      <c r="F330" s="16" t="n">
        <v>315000</v>
      </c>
      <c r="G330" s="17" t="n">
        <v>0.42</v>
      </c>
      <c r="H330" s="17" t="n">
        <v>1.35</v>
      </c>
      <c r="I330" s="17" t="n">
        <v>0.9167</v>
      </c>
      <c r="J330" s="17" t="n">
        <v>0.53</v>
      </c>
      <c r="K330" s="16">
        <f>ROUND(F330/100*G330*H330*I330/J330,2)</f>
        <v/>
      </c>
      <c r="L330" s="16" t="n">
        <v>3089.2</v>
      </c>
      <c r="M330" s="16">
        <f>L330-K330</f>
        <v/>
      </c>
      <c r="N330" s="15" t="inlineStr">
        <is>
          <t>bind</t>
        </is>
      </c>
      <c r="O330" s="15" t="inlineStr">
        <is>
          <t>bound</t>
        </is>
      </c>
    </row>
    <row r="331">
      <c r="A331" s="3" t="inlineStr">
        <is>
          <t>2025-12-15</t>
        </is>
      </c>
      <c r="B331" s="3" t="inlineStr">
        <is>
          <t>c047d437-b038-5915-9151-18dc853b1994</t>
        </is>
      </c>
      <c r="C331" s="3" t="inlineStr">
        <is>
          <t>PA</t>
        </is>
      </c>
      <c r="D331" s="3" t="inlineStr">
        <is>
          <t>1960 Mercedes-Benz AMG GT</t>
        </is>
      </c>
      <c r="E331" s="3" t="inlineStr">
        <is>
          <t>01 Luxury Sedan/SUV</t>
        </is>
      </c>
      <c r="F331" s="13" t="n">
        <v>310000</v>
      </c>
      <c r="G331" s="14" t="n">
        <v>0.75</v>
      </c>
      <c r="H331" s="14" t="n">
        <v>1</v>
      </c>
      <c r="I331" s="14" t="n">
        <v>0.9167</v>
      </c>
      <c r="J331" s="14" t="n">
        <v>0.53</v>
      </c>
      <c r="K331" s="13">
        <f>ROUND(F331/100*G331*H331*I331/J331,2)</f>
        <v/>
      </c>
      <c r="L331" s="13" t="n">
        <v>4021.37</v>
      </c>
      <c r="M331" s="13">
        <f>L331-K331</f>
        <v/>
      </c>
      <c r="N331" s="3" t="inlineStr">
        <is>
          <t>bind</t>
        </is>
      </c>
      <c r="O331" s="3" t="inlineStr">
        <is>
          <t>bound</t>
        </is>
      </c>
    </row>
    <row r="332">
      <c r="A332" s="15" t="inlineStr">
        <is>
          <t>2025-12-15</t>
        </is>
      </c>
      <c r="B332" s="15" t="inlineStr">
        <is>
          <t>5b608ab9-a121-55f9-a4e4-edf2870039dd</t>
        </is>
      </c>
      <c r="C332" s="15" t="inlineStr">
        <is>
          <t>NC</t>
        </is>
      </c>
      <c r="D332" s="15" t="inlineStr">
        <is>
          <t>1961 BMW M8 Competition</t>
        </is>
      </c>
      <c r="E332" s="15" t="inlineStr">
        <is>
          <t>01 Luxury Sedan/SUV</t>
        </is>
      </c>
      <c r="F332" s="16" t="n">
        <v>630000</v>
      </c>
      <c r="G332" s="17" t="n">
        <v>0.65</v>
      </c>
      <c r="H332" s="17" t="n">
        <v>1.15</v>
      </c>
      <c r="I332" s="17" t="n">
        <v>0.9167</v>
      </c>
      <c r="J332" s="17" t="n">
        <v>0.53</v>
      </c>
      <c r="K332" s="16">
        <f>ROUND(F332/100*G332*H332*I332/J332,2)</f>
        <v/>
      </c>
      <c r="L332" s="16" t="n">
        <v>8145.23</v>
      </c>
      <c r="M332" s="16">
        <f>L332-K332</f>
        <v/>
      </c>
      <c r="N332" s="15" t="inlineStr">
        <is>
          <t>bind</t>
        </is>
      </c>
      <c r="O332" s="15" t="inlineStr">
        <is>
          <t>bound</t>
        </is>
      </c>
    </row>
    <row r="333">
      <c r="A333" s="3" t="inlineStr">
        <is>
          <t>2025-12-28</t>
        </is>
      </c>
      <c r="B333" s="3" t="inlineStr">
        <is>
          <t>126fb50a-4e42-5580-8864-395ac496daf6</t>
        </is>
      </c>
      <c r="C333" s="3" t="inlineStr">
        <is>
          <t>MS</t>
        </is>
      </c>
      <c r="D333" s="3" t="inlineStr">
        <is>
          <t>2017 Maserati GranTurismo</t>
        </is>
      </c>
      <c r="E333" s="3" t="inlineStr">
        <is>
          <t>01 Luxury Sedan/SUV</t>
        </is>
      </c>
      <c r="F333" s="13" t="n">
        <v>235000</v>
      </c>
      <c r="G333" s="14" t="n">
        <v>0.92</v>
      </c>
      <c r="H333" s="14" t="n">
        <v>1.19</v>
      </c>
      <c r="I333" s="14" t="n">
        <v>0.9167</v>
      </c>
      <c r="J333" s="14" t="n">
        <v>0.53</v>
      </c>
      <c r="K333" s="13">
        <f>ROUND(F333/100*G333*H333*I333/J333,2)</f>
        <v/>
      </c>
      <c r="L333" s="13" t="n">
        <v>4449.94</v>
      </c>
      <c r="M333" s="13">
        <f>L333-K333</f>
        <v/>
      </c>
      <c r="N333" s="3" t="inlineStr">
        <is>
          <t>bind</t>
        </is>
      </c>
      <c r="O333" s="3" t="inlineStr">
        <is>
          <t>bound</t>
        </is>
      </c>
    </row>
    <row r="334">
      <c r="A334" s="15" t="inlineStr">
        <is>
          <t>2025-12-18</t>
        </is>
      </c>
      <c r="B334" s="15" t="inlineStr">
        <is>
          <t>ef86e73f-3d85-50ee-a7e7-523edfb4c347</t>
        </is>
      </c>
      <c r="C334" s="15" t="inlineStr">
        <is>
          <t>WV</t>
        </is>
      </c>
      <c r="D334" s="15" t="inlineStr">
        <is>
          <t>1993 Bugatti Type 57</t>
        </is>
      </c>
      <c r="E334" s="15" t="inlineStr">
        <is>
          <t>06 Vintage Pre-War (pre-1946)</t>
        </is>
      </c>
      <c r="F334" s="16" t="n">
        <v>1870000</v>
      </c>
      <c r="G334" s="17" t="n">
        <v>0.34</v>
      </c>
      <c r="H334" s="17" t="n">
        <v>1.33</v>
      </c>
      <c r="I334" s="17" t="n">
        <v>0.9167</v>
      </c>
      <c r="J334" s="17" t="n">
        <v>0.53</v>
      </c>
      <c r="K334" s="16">
        <f>ROUND(F334/100*G334*H334*I334/J334,2)</f>
        <v/>
      </c>
      <c r="L334" s="16" t="n">
        <v>14625.93</v>
      </c>
      <c r="M334" s="16">
        <f>L334-K334</f>
        <v/>
      </c>
      <c r="N334" s="15" t="inlineStr">
        <is>
          <t>decline</t>
        </is>
      </c>
      <c r="O334" s="15" t="inlineStr">
        <is>
          <t>indicative</t>
        </is>
      </c>
    </row>
    <row r="335">
      <c r="A335" s="3" t="inlineStr">
        <is>
          <t>2025-12-10</t>
        </is>
      </c>
      <c r="B335" s="3" t="inlineStr">
        <is>
          <t>dd9aeb9c-0bf5-5196-abeb-f6d4a3a7e0ce</t>
        </is>
      </c>
      <c r="C335" s="3" t="inlineStr">
        <is>
          <t>OR</t>
        </is>
      </c>
      <c r="D335" s="3" t="inlineStr">
        <is>
          <t>1990 Ferrari SF90 Stradale</t>
        </is>
      </c>
      <c r="E335" s="3" t="inlineStr">
        <is>
          <t>03 Supercar</t>
        </is>
      </c>
      <c r="F335" s="13" t="n">
        <v>995000</v>
      </c>
      <c r="G335" s="14" t="n">
        <v>0.95</v>
      </c>
      <c r="H335" s="14" t="n">
        <v>1.13</v>
      </c>
      <c r="I335" s="14" t="n">
        <v>0.9167</v>
      </c>
      <c r="J335" s="14" t="n">
        <v>0.53</v>
      </c>
      <c r="K335" s="13">
        <f>ROUND(F335/100*G335*H335*I335/J335,2)</f>
        <v/>
      </c>
      <c r="L335" s="13" t="n">
        <v>18474.66</v>
      </c>
      <c r="M335" s="13">
        <f>L335-K335</f>
        <v/>
      </c>
      <c r="N335" s="3" t="inlineStr">
        <is>
          <t>decline</t>
        </is>
      </c>
      <c r="O335" s="3" t="inlineStr">
        <is>
          <t>indicative</t>
        </is>
      </c>
    </row>
    <row r="336">
      <c r="A336" s="15" t="inlineStr">
        <is>
          <t>2025-12-02</t>
        </is>
      </c>
      <c r="B336" s="15" t="inlineStr">
        <is>
          <t>68dc0b1f-9702-5c4f-8c39-2eb97e41805a</t>
        </is>
      </c>
      <c r="C336" s="15" t="inlineStr">
        <is>
          <t>ND</t>
        </is>
      </c>
      <c r="D336" s="15" t="inlineStr">
        <is>
          <t>2019 Lamborghini Huracan EVO</t>
        </is>
      </c>
      <c r="E336" s="15" t="inlineStr">
        <is>
          <t>03 Supercar</t>
        </is>
      </c>
      <c r="F336" s="16" t="n">
        <v>400000</v>
      </c>
      <c r="G336" s="17" t="n">
        <v>1.15</v>
      </c>
      <c r="H336" s="17" t="n">
        <v>1.02</v>
      </c>
      <c r="I336" s="17" t="n">
        <v>0.9167</v>
      </c>
      <c r="J336" s="17" t="n">
        <v>0.53</v>
      </c>
      <c r="K336" s="16">
        <f>ROUND(F336/100*G336*H336*I336/J336,2)</f>
        <v/>
      </c>
      <c r="L336" s="16" t="n">
        <v>8115.39</v>
      </c>
      <c r="M336" s="16">
        <f>L336-K336</f>
        <v/>
      </c>
      <c r="N336" s="15" t="inlineStr">
        <is>
          <t>refer</t>
        </is>
      </c>
      <c r="O336" s="15" t="inlineStr">
        <is>
          <t>indicative</t>
        </is>
      </c>
    </row>
    <row r="337">
      <c r="A337" s="3" t="inlineStr">
        <is>
          <t>2025-12-07</t>
        </is>
      </c>
      <c r="B337" s="3" t="inlineStr">
        <is>
          <t>7804d08e-7a4b-55dc-bbc2-fdcd954d40a0</t>
        </is>
      </c>
      <c r="C337" s="3" t="inlineStr">
        <is>
          <t>MT</t>
        </is>
      </c>
      <c r="D337" s="3" t="inlineStr">
        <is>
          <t>1994 McLaren 750S</t>
        </is>
      </c>
      <c r="E337" s="3" t="inlineStr">
        <is>
          <t>03 Supercar</t>
        </is>
      </c>
      <c r="F337" s="13" t="n">
        <v>930000</v>
      </c>
      <c r="G337" s="14" t="n">
        <v>0.95</v>
      </c>
      <c r="H337" s="14" t="n">
        <v>0.93</v>
      </c>
      <c r="I337" s="14" t="n">
        <v>0.9167</v>
      </c>
      <c r="J337" s="14" t="n">
        <v>0.53</v>
      </c>
      <c r="K337" s="13">
        <f>ROUND(F337/100*G337*H337*I337/J337,2)</f>
        <v/>
      </c>
      <c r="L337" s="13" t="n">
        <v>14211.53</v>
      </c>
      <c r="M337" s="13">
        <f>L337-K337</f>
        <v/>
      </c>
      <c r="N337" s="3" t="inlineStr">
        <is>
          <t>bind</t>
        </is>
      </c>
      <c r="O337" s="3" t="inlineStr">
        <is>
          <t>bound</t>
        </is>
      </c>
    </row>
    <row r="338">
      <c r="A338" s="15" t="inlineStr">
        <is>
          <t>2025-12-21</t>
        </is>
      </c>
      <c r="B338" s="15" t="inlineStr">
        <is>
          <t>a093a613-777e-5db8-832b-5f927735071b</t>
        </is>
      </c>
      <c r="C338" s="15" t="inlineStr">
        <is>
          <t>IL</t>
        </is>
      </c>
      <c r="D338" s="15" t="inlineStr">
        <is>
          <t>1995 Jaguar E-Type Series 1</t>
        </is>
      </c>
      <c r="E338" s="15" t="inlineStr">
        <is>
          <t>07 Post-War Classic (1946-1972)</t>
        </is>
      </c>
      <c r="F338" s="16" t="n">
        <v>1285000</v>
      </c>
      <c r="G338" s="17" t="n">
        <v>0.38</v>
      </c>
      <c r="H338" s="17" t="n">
        <v>1.36</v>
      </c>
      <c r="I338" s="17" t="n">
        <v>0.9167</v>
      </c>
      <c r="J338" s="17" t="n">
        <v>0.53</v>
      </c>
      <c r="K338" s="16">
        <f>ROUND(F338/100*G338*H338*I338/J338,2)</f>
        <v/>
      </c>
      <c r="L338" s="16" t="n">
        <v>11486.21</v>
      </c>
      <c r="M338" s="16">
        <f>L338-K338</f>
        <v/>
      </c>
      <c r="N338" s="15" t="inlineStr">
        <is>
          <t>decline</t>
        </is>
      </c>
      <c r="O338" s="15" t="inlineStr">
        <is>
          <t>indicative</t>
        </is>
      </c>
    </row>
    <row r="339">
      <c r="A339" s="3" t="inlineStr">
        <is>
          <t>2025-12-12</t>
        </is>
      </c>
      <c r="B339" s="3" t="inlineStr">
        <is>
          <t>7b062609-5660-5753-a384-7e332c78771b</t>
        </is>
      </c>
      <c r="C339" s="3" t="inlineStr">
        <is>
          <t>NM</t>
        </is>
      </c>
      <c r="D339" s="3" t="inlineStr">
        <is>
          <t>1975 Mercedes-Benz 280SL Pagoda</t>
        </is>
      </c>
      <c r="E339" s="3" t="inlineStr">
        <is>
          <t>07 Post-War Classic (1946-1972)</t>
        </is>
      </c>
      <c r="F339" s="13" t="n">
        <v>880000</v>
      </c>
      <c r="G339" s="14" t="n">
        <v>0.43</v>
      </c>
      <c r="H339" s="14" t="n">
        <v>1.28</v>
      </c>
      <c r="I339" s="14" t="n">
        <v>0.9167</v>
      </c>
      <c r="J339" s="14" t="n">
        <v>0.53</v>
      </c>
      <c r="K339" s="13">
        <f>ROUND(F339/100*G339*H339*I339/J339,2)</f>
        <v/>
      </c>
      <c r="L339" s="13" t="n">
        <v>8377.459999999999</v>
      </c>
      <c r="M339" s="13">
        <f>L339-K339</f>
        <v/>
      </c>
      <c r="N339" s="3" t="inlineStr">
        <is>
          <t>decline</t>
        </is>
      </c>
      <c r="O339" s="3" t="inlineStr">
        <is>
          <t>indicative</t>
        </is>
      </c>
    </row>
    <row r="340">
      <c r="A340" s="15" t="inlineStr">
        <is>
          <t>2025-12-11</t>
        </is>
      </c>
      <c r="B340" s="15" t="inlineStr">
        <is>
          <t>5e2e4208-9da9-5524-b03e-e8c75921cd54</t>
        </is>
      </c>
      <c r="C340" s="15" t="inlineStr">
        <is>
          <t>TN</t>
        </is>
      </c>
      <c r="D340" s="15" t="inlineStr">
        <is>
          <t>1974 McLaren 750S</t>
        </is>
      </c>
      <c r="E340" s="15" t="inlineStr">
        <is>
          <t>03 Supercar</t>
        </is>
      </c>
      <c r="F340" s="16" t="n">
        <v>1250000</v>
      </c>
      <c r="G340" s="17" t="n">
        <v>0.8</v>
      </c>
      <c r="H340" s="17" t="n">
        <v>0.98</v>
      </c>
      <c r="I340" s="17" t="n">
        <v>0.9167</v>
      </c>
      <c r="J340" s="17" t="n">
        <v>0.53</v>
      </c>
      <c r="K340" s="16">
        <f>ROUND(F340/100*G340*H340*I340/J340,2)</f>
        <v/>
      </c>
      <c r="L340" s="16" t="n">
        <v>16950.31</v>
      </c>
      <c r="M340" s="16">
        <f>L340-K340</f>
        <v/>
      </c>
      <c r="N340" s="15" t="inlineStr">
        <is>
          <t>bind</t>
        </is>
      </c>
      <c r="O340" s="15" t="inlineStr">
        <is>
          <t>bound</t>
        </is>
      </c>
    </row>
    <row r="341">
      <c r="A341" s="3" t="inlineStr">
        <is>
          <t>2025-12-13</t>
        </is>
      </c>
      <c r="B341" s="3" t="inlineStr">
        <is>
          <t>87419edd-c325-5cce-a277-1186b3818921</t>
        </is>
      </c>
      <c r="C341" s="3" t="inlineStr">
        <is>
          <t>MT</t>
        </is>
      </c>
      <c r="D341" s="3" t="inlineStr">
        <is>
          <t>1982 Maserati GranTurismo</t>
        </is>
      </c>
      <c r="E341" s="3" t="inlineStr">
        <is>
          <t>01 Luxury Sedan/SUV</t>
        </is>
      </c>
      <c r="F341" s="13" t="n">
        <v>305000</v>
      </c>
      <c r="G341" s="14" t="n">
        <v>0.75</v>
      </c>
      <c r="H341" s="14" t="n">
        <v>0.93</v>
      </c>
      <c r="I341" s="14" t="n">
        <v>0.9167</v>
      </c>
      <c r="J341" s="14" t="n">
        <v>0.53</v>
      </c>
      <c r="K341" s="13">
        <f>ROUND(F341/100*G341*H341*I341/J341,2)</f>
        <v/>
      </c>
      <c r="L341" s="13" t="n">
        <v>3679.56</v>
      </c>
      <c r="M341" s="13">
        <f>L341-K341</f>
        <v/>
      </c>
      <c r="N341" s="3" t="inlineStr">
        <is>
          <t>bind</t>
        </is>
      </c>
      <c r="O341" s="3" t="inlineStr">
        <is>
          <t>bound</t>
        </is>
      </c>
    </row>
    <row r="342">
      <c r="A342" s="15" t="inlineStr">
        <is>
          <t>2025-12-22</t>
        </is>
      </c>
      <c r="B342" s="15" t="inlineStr">
        <is>
          <t>397b42c0-9905-5fc1-9423-249c46b85bf5</t>
        </is>
      </c>
      <c r="C342" s="15" t="inlineStr">
        <is>
          <t>IL</t>
        </is>
      </c>
      <c r="D342" s="15" t="inlineStr">
        <is>
          <t>1962 Bentley Continental GT</t>
        </is>
      </c>
      <c r="E342" s="15" t="inlineStr">
        <is>
          <t>01 Luxury Sedan/SUV</t>
        </is>
      </c>
      <c r="F342" s="16" t="n">
        <v>480000</v>
      </c>
      <c r="G342" s="17" t="n">
        <v>0.75</v>
      </c>
      <c r="H342" s="17" t="n">
        <v>1.36</v>
      </c>
      <c r="I342" s="17" t="n">
        <v>0.9167</v>
      </c>
      <c r="J342" s="17" t="n">
        <v>0.53</v>
      </c>
      <c r="K342" s="16">
        <f>ROUND(F342/100*G342*H342*I342/J342,2)</f>
        <v/>
      </c>
      <c r="L342" s="16" t="n">
        <v>8468.24</v>
      </c>
      <c r="M342" s="16">
        <f>L342-K342</f>
        <v/>
      </c>
      <c r="N342" s="15" t="inlineStr">
        <is>
          <t>bind</t>
        </is>
      </c>
      <c r="O342" s="15" t="inlineStr">
        <is>
          <t>bound</t>
        </is>
      </c>
    </row>
    <row r="343">
      <c r="A343" s="3" t="inlineStr">
        <is>
          <t>2025-12-19</t>
        </is>
      </c>
      <c r="B343" s="3" t="inlineStr">
        <is>
          <t>8ee4db29-3617-5d98-bfda-1c8200024cc0</t>
        </is>
      </c>
      <c r="C343" s="3" t="inlineStr">
        <is>
          <t>IN</t>
        </is>
      </c>
      <c r="D343" s="3" t="inlineStr">
        <is>
          <t>1963 Bentley Continental GT</t>
        </is>
      </c>
      <c r="E343" s="3" t="inlineStr">
        <is>
          <t>01 Luxury Sedan/SUV</t>
        </is>
      </c>
      <c r="F343" s="13" t="n">
        <v>620000</v>
      </c>
      <c r="G343" s="14" t="n">
        <v>0.65</v>
      </c>
      <c r="H343" s="14" t="n">
        <v>1.23</v>
      </c>
      <c r="I343" s="14" t="n">
        <v>0.9167</v>
      </c>
      <c r="J343" s="14" t="n">
        <v>0.53</v>
      </c>
      <c r="K343" s="13">
        <f>ROUND(F343/100*G343*H343*I343/J343,2)</f>
        <v/>
      </c>
      <c r="L343" s="13" t="n">
        <v>8573.57</v>
      </c>
      <c r="M343" s="13">
        <f>L343-K343</f>
        <v/>
      </c>
      <c r="N343" s="3" t="inlineStr">
        <is>
          <t>bind</t>
        </is>
      </c>
      <c r="O343" s="3" t="inlineStr">
        <is>
          <t>bound</t>
        </is>
      </c>
    </row>
    <row r="344">
      <c r="A344" s="15" t="inlineStr">
        <is>
          <t>2025-12-17</t>
        </is>
      </c>
      <c r="B344" s="15" t="inlineStr">
        <is>
          <t>0e93e78f-360e-5968-8111-697ed36f66bf</t>
        </is>
      </c>
      <c r="C344" s="15" t="inlineStr">
        <is>
          <t>TN</t>
        </is>
      </c>
      <c r="D344" s="15" t="inlineStr">
        <is>
          <t>1988 BMW M8 Competition</t>
        </is>
      </c>
      <c r="E344" s="15" t="inlineStr">
        <is>
          <t>01 Luxury Sedan/SUV</t>
        </is>
      </c>
      <c r="F344" s="16" t="n">
        <v>1950000</v>
      </c>
      <c r="G344" s="17" t="n">
        <v>0.55</v>
      </c>
      <c r="H344" s="17" t="n">
        <v>0.98</v>
      </c>
      <c r="I344" s="17" t="n">
        <v>0.9167</v>
      </c>
      <c r="J344" s="17" t="n">
        <v>0.53</v>
      </c>
      <c r="K344" s="16">
        <f>ROUND(F344/100*G344*H344*I344/J344,2)</f>
        <v/>
      </c>
      <c r="L344" s="16" t="n">
        <v>18179.2</v>
      </c>
      <c r="M344" s="16">
        <f>L344-K344</f>
        <v/>
      </c>
      <c r="N344" s="15" t="inlineStr">
        <is>
          <t>bind</t>
        </is>
      </c>
      <c r="O344" s="15" t="inlineStr">
        <is>
          <t>bound</t>
        </is>
      </c>
    </row>
    <row r="345">
      <c r="A345" s="3" t="inlineStr">
        <is>
          <t>2025-12-10</t>
        </is>
      </c>
      <c r="B345" s="3" t="inlineStr">
        <is>
          <t>d0a3efaf-3acc-5198-ac5c-012bb9a2462d</t>
        </is>
      </c>
      <c r="C345" s="3" t="inlineStr">
        <is>
          <t>MI</t>
        </is>
      </c>
      <c r="D345" s="3" t="inlineStr">
        <is>
          <t>1980 BMW M8 Competition</t>
        </is>
      </c>
      <c r="E345" s="3" t="inlineStr">
        <is>
          <t>01 Luxury Sedan/SUV</t>
        </is>
      </c>
      <c r="F345" s="13" t="n">
        <v>1585000</v>
      </c>
      <c r="G345" s="14" t="n">
        <v>0.55</v>
      </c>
      <c r="H345" s="14" t="n">
        <v>1.55</v>
      </c>
      <c r="I345" s="14" t="n">
        <v>0.9167</v>
      </c>
      <c r="J345" s="14" t="n">
        <v>0.53</v>
      </c>
      <c r="K345" s="13">
        <f>ROUND(F345/100*G345*H345*I345/J345,2)</f>
        <v/>
      </c>
      <c r="L345" s="13" t="n">
        <v>23370.88</v>
      </c>
      <c r="M345" s="13">
        <f>L345-K345</f>
        <v/>
      </c>
      <c r="N345" s="3" t="inlineStr">
        <is>
          <t>bind</t>
        </is>
      </c>
      <c r="O345" s="3" t="inlineStr">
        <is>
          <t>bound</t>
        </is>
      </c>
    </row>
    <row r="346">
      <c r="A346" s="15" t="inlineStr">
        <is>
          <t>2025-12-28</t>
        </is>
      </c>
      <c r="B346" s="15" t="inlineStr">
        <is>
          <t>11b7f24b-5e66-5214-9d14-86f606d3f848</t>
        </is>
      </c>
      <c r="C346" s="15" t="inlineStr">
        <is>
          <t>DE</t>
        </is>
      </c>
      <c r="D346" s="15" t="inlineStr">
        <is>
          <t>2014 Bentley Continental GT</t>
        </is>
      </c>
      <c r="E346" s="15" t="inlineStr">
        <is>
          <t>01 Luxury Sedan/SUV</t>
        </is>
      </c>
      <c r="F346" s="16" t="n">
        <v>1410000</v>
      </c>
      <c r="G346" s="17" t="n">
        <v>0.55</v>
      </c>
      <c r="H346" s="17" t="n">
        <v>1.25</v>
      </c>
      <c r="I346" s="17" t="n">
        <v>0.9167</v>
      </c>
      <c r="J346" s="17" t="n">
        <v>0.53</v>
      </c>
      <c r="K346" s="16">
        <f>ROUND(F346/100*G346*H346*I346/J346,2)</f>
        <v/>
      </c>
      <c r="L346" s="16" t="n">
        <v>16766.53</v>
      </c>
      <c r="M346" s="16">
        <f>L346-K346</f>
        <v/>
      </c>
      <c r="N346" s="15" t="inlineStr">
        <is>
          <t>bind</t>
        </is>
      </c>
      <c r="O346" s="15" t="inlineStr">
        <is>
          <t>bound</t>
        </is>
      </c>
    </row>
    <row r="347">
      <c r="A347" s="3" t="inlineStr">
        <is>
          <t>2025-12-07</t>
        </is>
      </c>
      <c r="B347" s="3" t="inlineStr">
        <is>
          <t>71d00a3e-ef8e-538e-a1d4-03926242e752</t>
        </is>
      </c>
      <c r="C347" s="3" t="inlineStr">
        <is>
          <t>PA</t>
        </is>
      </c>
      <c r="D347" s="3" t="inlineStr">
        <is>
          <t>1997 Maserati GranTurismo</t>
        </is>
      </c>
      <c r="E347" s="3" t="inlineStr">
        <is>
          <t>01 Luxury Sedan/SUV</t>
        </is>
      </c>
      <c r="F347" s="13" t="n">
        <v>285000</v>
      </c>
      <c r="G347" s="14" t="n">
        <v>0.75</v>
      </c>
      <c r="H347" s="14" t="n">
        <v>1</v>
      </c>
      <c r="I347" s="14" t="n">
        <v>0.9167</v>
      </c>
      <c r="J347" s="14" t="n">
        <v>0.53</v>
      </c>
      <c r="K347" s="13">
        <f>ROUND(F347/100*G347*H347*I347/J347,2)</f>
        <v/>
      </c>
      <c r="L347" s="13" t="n">
        <v>3697.07</v>
      </c>
      <c r="M347" s="13">
        <f>L347-K347</f>
        <v/>
      </c>
      <c r="N347" s="3" t="inlineStr">
        <is>
          <t>bind</t>
        </is>
      </c>
      <c r="O347" s="3" t="inlineStr">
        <is>
          <t>bound</t>
        </is>
      </c>
    </row>
    <row r="348">
      <c r="A348" s="15" t="inlineStr">
        <is>
          <t>2025-12-14</t>
        </is>
      </c>
      <c r="B348" s="15" t="inlineStr">
        <is>
          <t>a6a940f1-803d-5474-8dd0-2e2c709eed54</t>
        </is>
      </c>
      <c r="C348" s="15" t="inlineStr">
        <is>
          <t>NJ</t>
        </is>
      </c>
      <c r="D348" s="15" t="inlineStr">
        <is>
          <t>1985 McLaren 750S</t>
        </is>
      </c>
      <c r="E348" s="15" t="inlineStr">
        <is>
          <t>03 Supercar</t>
        </is>
      </c>
      <c r="F348" s="16" t="n">
        <v>1380000</v>
      </c>
      <c r="G348" s="17" t="n">
        <v>0.8</v>
      </c>
      <c r="H348" s="17" t="n">
        <v>0.91</v>
      </c>
      <c r="I348" s="17" t="n">
        <v>0.9167</v>
      </c>
      <c r="J348" s="17" t="n">
        <v>0.53</v>
      </c>
      <c r="K348" s="16">
        <f>ROUND(F348/100*G348*H348*I348/J348,2)</f>
        <v/>
      </c>
      <c r="L348" s="16" t="n">
        <v>17376.48</v>
      </c>
      <c r="M348" s="16">
        <f>L348-K348</f>
        <v/>
      </c>
      <c r="N348" s="15" t="inlineStr">
        <is>
          <t>bind</t>
        </is>
      </c>
      <c r="O348" s="15" t="inlineStr">
        <is>
          <t>bound</t>
        </is>
      </c>
    </row>
    <row r="349">
      <c r="A349" s="3" t="inlineStr">
        <is>
          <t>2025-12-07</t>
        </is>
      </c>
      <c r="B349" s="3" t="inlineStr">
        <is>
          <t>37fdd1d2-f152-57ee-aed8-4184ec753700</t>
        </is>
      </c>
      <c r="C349" s="3" t="inlineStr">
        <is>
          <t>WY</t>
        </is>
      </c>
      <c r="D349" s="3" t="inlineStr">
        <is>
          <t>2013 Bentley Continental GT</t>
        </is>
      </c>
      <c r="E349" s="3" t="inlineStr">
        <is>
          <t>01 Luxury Sedan/SUV</t>
        </is>
      </c>
      <c r="F349" s="13" t="n">
        <v>245000</v>
      </c>
      <c r="G349" s="14" t="n">
        <v>0.92</v>
      </c>
      <c r="H349" s="14" t="n">
        <v>1.07</v>
      </c>
      <c r="I349" s="14" t="n">
        <v>0.9167</v>
      </c>
      <c r="J349" s="14" t="n">
        <v>0.53</v>
      </c>
      <c r="K349" s="13">
        <f>ROUND(F349/100*G349*H349*I349/J349,2)</f>
        <v/>
      </c>
      <c r="L349" s="13" t="n">
        <v>4171.47</v>
      </c>
      <c r="M349" s="13">
        <f>L349-K349</f>
        <v/>
      </c>
      <c r="N349" s="3" t="inlineStr">
        <is>
          <t>bind</t>
        </is>
      </c>
      <c r="O349" s="3" t="inlineStr">
        <is>
          <t>bound</t>
        </is>
      </c>
    </row>
    <row r="350">
      <c r="A350" s="15" t="inlineStr">
        <is>
          <t>2025-12-09</t>
        </is>
      </c>
      <c r="B350" s="15" t="inlineStr">
        <is>
          <t>a66bcec8-11f5-5c39-9529-1219582e45e8</t>
        </is>
      </c>
      <c r="C350" s="15" t="inlineStr">
        <is>
          <t>CO</t>
        </is>
      </c>
      <c r="D350" s="15" t="inlineStr">
        <is>
          <t>2020 Mercedes-Benz AMG GT</t>
        </is>
      </c>
      <c r="E350" s="15" t="inlineStr">
        <is>
          <t>01 Luxury Sedan/SUV</t>
        </is>
      </c>
      <c r="F350" s="16" t="n">
        <v>965000</v>
      </c>
      <c r="G350" s="17" t="n">
        <v>0.65</v>
      </c>
      <c r="H350" s="17" t="n">
        <v>1.1</v>
      </c>
      <c r="I350" s="17" t="n">
        <v>0.9167</v>
      </c>
      <c r="J350" s="17" t="n">
        <v>0.53</v>
      </c>
      <c r="K350" s="16">
        <f>ROUND(F350/100*G350*H350*I350/J350,2)</f>
        <v/>
      </c>
      <c r="L350" s="16" t="n">
        <v>11933.97</v>
      </c>
      <c r="M350" s="16">
        <f>L350-K350</f>
        <v/>
      </c>
      <c r="N350" s="15" t="inlineStr">
        <is>
          <t>bind</t>
        </is>
      </c>
      <c r="O350" s="15" t="inlineStr">
        <is>
          <t>bound</t>
        </is>
      </c>
    </row>
    <row r="351">
      <c r="A351" s="3" t="inlineStr">
        <is>
          <t>2025-12-06</t>
        </is>
      </c>
      <c r="B351" s="3" t="inlineStr">
        <is>
          <t>70731904-a49c-5551-80ba-9ae8853ee401</t>
        </is>
      </c>
      <c r="C351" s="3" t="inlineStr">
        <is>
          <t>OK</t>
        </is>
      </c>
      <c r="D351" s="3" t="inlineStr">
        <is>
          <t>2019 Porsche 911 Turbo S</t>
        </is>
      </c>
      <c r="E351" s="3" t="inlineStr">
        <is>
          <t>01 Luxury Sedan/SUV</t>
        </is>
      </c>
      <c r="F351" s="13" t="n">
        <v>215000</v>
      </c>
      <c r="G351" s="14" t="n">
        <v>0.92</v>
      </c>
      <c r="H351" s="14" t="n">
        <v>1.26</v>
      </c>
      <c r="I351" s="14" t="n">
        <v>0.9167</v>
      </c>
      <c r="J351" s="14" t="n">
        <v>0.53</v>
      </c>
      <c r="K351" s="13">
        <f>ROUND(F351/100*G351*H351*I351/J351,2)</f>
        <v/>
      </c>
      <c r="L351" s="13" t="n">
        <v>4310.71</v>
      </c>
      <c r="M351" s="13">
        <f>L351-K351</f>
        <v/>
      </c>
      <c r="N351" s="3" t="inlineStr">
        <is>
          <t>bind</t>
        </is>
      </c>
      <c r="O351" s="3" t="inlineStr">
        <is>
          <t>bound</t>
        </is>
      </c>
    </row>
    <row r="352">
      <c r="A352" s="15" t="inlineStr">
        <is>
          <t>2025-12-06</t>
        </is>
      </c>
      <c r="B352" s="15" t="inlineStr">
        <is>
          <t>5faa2a23-786c-5580-afb2-9fb7751765bc</t>
        </is>
      </c>
      <c r="C352" s="15" t="inlineStr">
        <is>
          <t>NJ</t>
        </is>
      </c>
      <c r="D352" s="15" t="inlineStr">
        <is>
          <t>2018 Maserati GranTurismo</t>
        </is>
      </c>
      <c r="E352" s="15" t="inlineStr">
        <is>
          <t>01 Luxury Sedan/SUV</t>
        </is>
      </c>
      <c r="F352" s="16" t="n">
        <v>410000</v>
      </c>
      <c r="G352" s="17" t="n">
        <v>0.75</v>
      </c>
      <c r="H352" s="17" t="n">
        <v>0.91</v>
      </c>
      <c r="I352" s="17" t="n">
        <v>0.9167</v>
      </c>
      <c r="J352" s="17" t="n">
        <v>0.53</v>
      </c>
      <c r="K352" s="16">
        <f>ROUND(F352/100*G352*H352*I352/J352,2)</f>
        <v/>
      </c>
      <c r="L352" s="16" t="n">
        <v>4839.92</v>
      </c>
      <c r="M352" s="16">
        <f>L352-K352</f>
        <v/>
      </c>
      <c r="N352" s="15" t="inlineStr">
        <is>
          <t>bind</t>
        </is>
      </c>
      <c r="O352" s="15" t="inlineStr">
        <is>
          <t>bound</t>
        </is>
      </c>
    </row>
    <row r="353">
      <c r="A353" s="3" t="inlineStr">
        <is>
          <t>2025-12-08</t>
        </is>
      </c>
      <c r="B353" s="3" t="inlineStr">
        <is>
          <t>298c95fc-b509-5751-a7fc-631a2a58a440</t>
        </is>
      </c>
      <c r="C353" s="3" t="inlineStr">
        <is>
          <t>WI</t>
        </is>
      </c>
      <c r="D353" s="3" t="inlineStr">
        <is>
          <t>1975 BMW M8 Competition</t>
        </is>
      </c>
      <c r="E353" s="3" t="inlineStr">
        <is>
          <t>01 Luxury Sedan/SUV</t>
        </is>
      </c>
      <c r="F353" s="13" t="n">
        <v>540000</v>
      </c>
      <c r="G353" s="14" t="n">
        <v>0.65</v>
      </c>
      <c r="H353" s="14" t="n">
        <v>1.2</v>
      </c>
      <c r="I353" s="14" t="n">
        <v>0.9167</v>
      </c>
      <c r="J353" s="14" t="n">
        <v>0.53</v>
      </c>
      <c r="K353" s="13">
        <f>ROUND(F353/100*G353*H353*I353/J353,2)</f>
        <v/>
      </c>
      <c r="L353" s="13" t="n">
        <v>7285.17</v>
      </c>
      <c r="M353" s="13">
        <f>L353-K353</f>
        <v/>
      </c>
      <c r="N353" s="3" t="inlineStr">
        <is>
          <t>bind</t>
        </is>
      </c>
      <c r="O353" s="3" t="inlineStr">
        <is>
          <t>bound</t>
        </is>
      </c>
    </row>
    <row r="354">
      <c r="A354" s="15" t="inlineStr">
        <is>
          <t>2025-12-09</t>
        </is>
      </c>
      <c r="B354" s="15" t="inlineStr">
        <is>
          <t>e7a89910-bc2a-5465-9e0d-de698ed9b2b3</t>
        </is>
      </c>
      <c r="C354" s="15" t="inlineStr">
        <is>
          <t>UT</t>
        </is>
      </c>
      <c r="D354" s="15" t="inlineStr">
        <is>
          <t>2015 Mercedes-Benz AMG GT</t>
        </is>
      </c>
      <c r="E354" s="15" t="inlineStr">
        <is>
          <t>01 Luxury Sedan/SUV</t>
        </is>
      </c>
      <c r="F354" s="16" t="n">
        <v>490000</v>
      </c>
      <c r="G354" s="17" t="n">
        <v>0.75</v>
      </c>
      <c r="H354" s="17" t="n">
        <v>1.35</v>
      </c>
      <c r="I354" s="17" t="n">
        <v>0.9167</v>
      </c>
      <c r="J354" s="17" t="n">
        <v>0.53</v>
      </c>
      <c r="K354" s="16">
        <f>ROUND(F354/100*G354*H354*I354/J354,2)</f>
        <v/>
      </c>
      <c r="L354" s="16" t="n">
        <v>8581.09</v>
      </c>
      <c r="M354" s="16">
        <f>L354-K354</f>
        <v/>
      </c>
      <c r="N354" s="15" t="inlineStr">
        <is>
          <t>bind</t>
        </is>
      </c>
      <c r="O354" s="15" t="inlineStr">
        <is>
          <t>bound</t>
        </is>
      </c>
    </row>
    <row r="355">
      <c r="A355" s="3" t="inlineStr">
        <is>
          <t>2025-12-21</t>
        </is>
      </c>
      <c r="B355" s="3" t="inlineStr">
        <is>
          <t>15d3d958-68a9-5b44-a17b-7c8b69b2658a</t>
        </is>
      </c>
      <c r="C355" s="3" t="inlineStr">
        <is>
          <t>GA</t>
        </is>
      </c>
      <c r="D355" s="3" t="inlineStr">
        <is>
          <t>2012 Aston Martin DB5</t>
        </is>
      </c>
      <c r="E355" s="3" t="inlineStr">
        <is>
          <t>07 Post-War Classic (1946-1972)</t>
        </is>
      </c>
      <c r="F355" s="13" t="n">
        <v>1640000</v>
      </c>
      <c r="G355" s="14" t="n">
        <v>0.38</v>
      </c>
      <c r="H355" s="14" t="n">
        <v>1.12</v>
      </c>
      <c r="I355" s="14" t="n">
        <v>0.9167</v>
      </c>
      <c r="J355" s="14" t="n">
        <v>0.53</v>
      </c>
      <c r="K355" s="13">
        <f>ROUND(F355/100*G355*H355*I355/J355,2)</f>
        <v/>
      </c>
      <c r="L355" s="13" t="n">
        <v>12072.49</v>
      </c>
      <c r="M355" s="13">
        <f>L355-K355</f>
        <v/>
      </c>
      <c r="N355" s="3" t="inlineStr">
        <is>
          <t>bind</t>
        </is>
      </c>
      <c r="O355" s="3" t="inlineStr">
        <is>
          <t>bound</t>
        </is>
      </c>
    </row>
    <row r="356">
      <c r="A356" s="15" t="inlineStr">
        <is>
          <t>2025-12-05</t>
        </is>
      </c>
      <c r="B356" s="15" t="inlineStr">
        <is>
          <t>f9320f53-75d1-531e-bb0e-30eb4bdd4a6c</t>
        </is>
      </c>
      <c r="C356" s="15" t="inlineStr">
        <is>
          <t>IA</t>
        </is>
      </c>
      <c r="D356" s="15" t="inlineStr">
        <is>
          <t>1966 Bentley Continental GT</t>
        </is>
      </c>
      <c r="E356" s="15" t="inlineStr">
        <is>
          <t>01 Luxury Sedan/SUV</t>
        </is>
      </c>
      <c r="F356" s="16" t="n">
        <v>1950000</v>
      </c>
      <c r="G356" s="17" t="n">
        <v>0.55</v>
      </c>
      <c r="H356" s="17" t="n">
        <v>1.1</v>
      </c>
      <c r="I356" s="17" t="n">
        <v>0.9167</v>
      </c>
      <c r="J356" s="17" t="n">
        <v>0.53</v>
      </c>
      <c r="K356" s="16">
        <f>ROUND(F356/100*G356*H356*I356/J356,2)</f>
        <v/>
      </c>
      <c r="L356" s="16" t="n">
        <v>20405.22</v>
      </c>
      <c r="M356" s="16">
        <f>L356-K356</f>
        <v/>
      </c>
      <c r="N356" s="15" t="inlineStr">
        <is>
          <t>decline</t>
        </is>
      </c>
      <c r="O356" s="15" t="inlineStr">
        <is>
          <t>indicative</t>
        </is>
      </c>
    </row>
    <row r="357">
      <c r="A357" s="3" t="inlineStr">
        <is>
          <t>2025-12-17</t>
        </is>
      </c>
      <c r="B357" s="3" t="inlineStr">
        <is>
          <t>5f031285-d618-51aa-af5a-05acb13bc10b</t>
        </is>
      </c>
      <c r="C357" s="3" t="inlineStr">
        <is>
          <t>OR</t>
        </is>
      </c>
      <c r="D357" s="3" t="inlineStr">
        <is>
          <t>1984 Aston Martin DB12</t>
        </is>
      </c>
      <c r="E357" s="3" t="inlineStr">
        <is>
          <t>01 Luxury Sedan/SUV</t>
        </is>
      </c>
      <c r="F357" s="13" t="n">
        <v>870000</v>
      </c>
      <c r="G357" s="14" t="n">
        <v>0.65</v>
      </c>
      <c r="H357" s="14" t="n">
        <v>1.13</v>
      </c>
      <c r="I357" s="14" t="n">
        <v>0.9167</v>
      </c>
      <c r="J357" s="14" t="n">
        <v>0.53</v>
      </c>
      <c r="K357" s="13">
        <f>ROUND(F357/100*G357*H357*I357/J357,2)</f>
        <v/>
      </c>
      <c r="L357" s="13" t="n">
        <v>11052.55</v>
      </c>
      <c r="M357" s="13">
        <f>L357-K357</f>
        <v/>
      </c>
      <c r="N357" s="3" t="inlineStr">
        <is>
          <t>decline</t>
        </is>
      </c>
      <c r="O357" s="3" t="inlineStr">
        <is>
          <t>indicative</t>
        </is>
      </c>
    </row>
    <row r="358">
      <c r="A358" s="15" t="inlineStr">
        <is>
          <t>2025-12-20</t>
        </is>
      </c>
      <c r="B358" s="15" t="inlineStr">
        <is>
          <t>b3d9b572-4bb8-5ce6-a52b-7a5c738043a4</t>
        </is>
      </c>
      <c r="C358" s="15" t="inlineStr">
        <is>
          <t>VT</t>
        </is>
      </c>
      <c r="D358" s="15" t="inlineStr">
        <is>
          <t>2013 Porsche 911 Turbo S</t>
        </is>
      </c>
      <c r="E358" s="15" t="inlineStr">
        <is>
          <t>01 Luxury Sedan/SUV</t>
        </is>
      </c>
      <c r="F358" s="16" t="n">
        <v>630000</v>
      </c>
      <c r="G358" s="17" t="n">
        <v>0.65</v>
      </c>
      <c r="H358" s="17" t="n">
        <v>1.22</v>
      </c>
      <c r="I358" s="17" t="n">
        <v>0.9167</v>
      </c>
      <c r="J358" s="17" t="n">
        <v>0.53</v>
      </c>
      <c r="K358" s="16">
        <f>ROUND(F358/100*G358*H358*I358/J358,2)</f>
        <v/>
      </c>
      <c r="L358" s="16" t="n">
        <v>8641.030000000001</v>
      </c>
      <c r="M358" s="16">
        <f>L358-K358</f>
        <v/>
      </c>
      <c r="N358" s="15" t="inlineStr">
        <is>
          <t>bind</t>
        </is>
      </c>
      <c r="O358" s="15" t="inlineStr">
        <is>
          <t>bound</t>
        </is>
      </c>
    </row>
    <row r="359">
      <c r="A359" s="3" t="inlineStr">
        <is>
          <t>2025-12-05</t>
        </is>
      </c>
      <c r="B359" s="3" t="inlineStr">
        <is>
          <t>fed890d2-6045-52ea-940b-ccd264053639</t>
        </is>
      </c>
      <c r="C359" s="3" t="inlineStr">
        <is>
          <t>MI</t>
        </is>
      </c>
      <c r="D359" s="3" t="inlineStr">
        <is>
          <t>2023 Mercedes-Benz 280SL Pagoda</t>
        </is>
      </c>
      <c r="E359" s="3" t="inlineStr">
        <is>
          <t>07 Post-War Classic (1946-1972)</t>
        </is>
      </c>
      <c r="F359" s="13" t="n">
        <v>445000</v>
      </c>
      <c r="G359" s="14" t="n">
        <v>0.48</v>
      </c>
      <c r="H359" s="14" t="n">
        <v>1.55</v>
      </c>
      <c r="I359" s="14" t="n">
        <v>0.9167</v>
      </c>
      <c r="J359" s="14" t="n">
        <v>0.53</v>
      </c>
      <c r="K359" s="13">
        <f>ROUND(F359/100*G359*H359*I359/J359,2)</f>
        <v/>
      </c>
      <c r="L359" s="13" t="n">
        <v>5726.43</v>
      </c>
      <c r="M359" s="13">
        <f>L359-K359</f>
        <v/>
      </c>
      <c r="N359" s="3" t="inlineStr">
        <is>
          <t>bind</t>
        </is>
      </c>
      <c r="O359" s="3" t="inlineStr">
        <is>
          <t>bound</t>
        </is>
      </c>
    </row>
    <row r="360">
      <c r="A360" s="15" t="inlineStr">
        <is>
          <t>2025-12-31</t>
        </is>
      </c>
      <c r="B360" s="15" t="inlineStr">
        <is>
          <t>7c59fa19-ae45-5126-a1e5-c9b047670b55</t>
        </is>
      </c>
      <c r="C360" s="15" t="inlineStr">
        <is>
          <t>NC</t>
        </is>
      </c>
      <c r="D360" s="15" t="inlineStr">
        <is>
          <t>2000 Porsche 911 Turbo S</t>
        </is>
      </c>
      <c r="E360" s="15" t="inlineStr">
        <is>
          <t>01 Luxury Sedan/SUV</t>
        </is>
      </c>
      <c r="F360" s="16" t="n">
        <v>845000</v>
      </c>
      <c r="G360" s="17" t="n">
        <v>0.65</v>
      </c>
      <c r="H360" s="17" t="n">
        <v>1.15</v>
      </c>
      <c r="I360" s="17" t="n">
        <v>0.9167</v>
      </c>
      <c r="J360" s="17" t="n">
        <v>0.53</v>
      </c>
      <c r="K360" s="16">
        <f>ROUND(F360/100*G360*H360*I360/J360,2)</f>
        <v/>
      </c>
      <c r="L360" s="16" t="n">
        <v>10924.95</v>
      </c>
      <c r="M360" s="16">
        <f>L360-K360</f>
        <v/>
      </c>
      <c r="N360" s="15" t="inlineStr">
        <is>
          <t>bind</t>
        </is>
      </c>
      <c r="O360" s="15" t="inlineStr">
        <is>
          <t>bound</t>
        </is>
      </c>
    </row>
    <row r="361">
      <c r="A361" s="3" t="inlineStr">
        <is>
          <t>2025-12-31</t>
        </is>
      </c>
      <c r="B361" s="3" t="inlineStr">
        <is>
          <t>828d2a13-49e7-5753-868f-b17f742e72c5</t>
        </is>
      </c>
      <c r="C361" s="3" t="inlineStr">
        <is>
          <t>CA</t>
        </is>
      </c>
      <c r="D361" s="3" t="inlineStr">
        <is>
          <t>2017 Mercedes-Benz AMG GT</t>
        </is>
      </c>
      <c r="E361" s="3" t="inlineStr">
        <is>
          <t>01 Luxury Sedan/SUV</t>
        </is>
      </c>
      <c r="F361" s="13" t="n">
        <v>430000</v>
      </c>
      <c r="G361" s="14" t="n">
        <v>0.75</v>
      </c>
      <c r="H361" s="14" t="n">
        <v>1.35</v>
      </c>
      <c r="I361" s="14" t="n">
        <v>0.9167</v>
      </c>
      <c r="J361" s="14" t="n">
        <v>0.53</v>
      </c>
      <c r="K361" s="13">
        <f>ROUND(F361/100*G361*H361*I361/J361,2)</f>
        <v/>
      </c>
      <c r="L361" s="13" t="n">
        <v>7530.34</v>
      </c>
      <c r="M361" s="13">
        <f>L361-K361</f>
        <v/>
      </c>
      <c r="N361" s="3" t="inlineStr">
        <is>
          <t>bind</t>
        </is>
      </c>
      <c r="O361" s="3" t="inlineStr">
        <is>
          <t>bound</t>
        </is>
      </c>
    </row>
    <row r="362">
      <c r="A362" s="15" t="inlineStr">
        <is>
          <t>2025-12-26</t>
        </is>
      </c>
      <c r="B362" s="15" t="inlineStr">
        <is>
          <t>4d3c00f2-f349-51ea-9f5c-e69176699287</t>
        </is>
      </c>
      <c r="C362" s="15" t="inlineStr">
        <is>
          <t>CO</t>
        </is>
      </c>
      <c r="D362" s="15" t="inlineStr">
        <is>
          <t>1968 Porsche 911 Turbo S</t>
        </is>
      </c>
      <c r="E362" s="15" t="inlineStr">
        <is>
          <t>01 Luxury Sedan/SUV</t>
        </is>
      </c>
      <c r="F362" s="16" t="n">
        <v>230000</v>
      </c>
      <c r="G362" s="17" t="n">
        <v>0.92</v>
      </c>
      <c r="H362" s="17" t="n">
        <v>1.1</v>
      </c>
      <c r="I362" s="17" t="n">
        <v>0.9167</v>
      </c>
      <c r="J362" s="17" t="n">
        <v>0.53</v>
      </c>
      <c r="K362" s="16">
        <f>ROUND(F362/100*G362*H362*I362/J362,2)</f>
        <v/>
      </c>
      <c r="L362" s="16" t="n">
        <v>4025.87</v>
      </c>
      <c r="M362" s="16">
        <f>L362-K362</f>
        <v/>
      </c>
      <c r="N362" s="15" t="inlineStr">
        <is>
          <t>decline</t>
        </is>
      </c>
      <c r="O362" s="15" t="inlineStr">
        <is>
          <t>indicative</t>
        </is>
      </c>
    </row>
    <row r="363">
      <c r="A363" s="3" t="inlineStr">
        <is>
          <t>2025-12-14</t>
        </is>
      </c>
      <c r="B363" s="3" t="inlineStr">
        <is>
          <t>2fa30070-8106-5fc0-b669-ca1bc69b2d85</t>
        </is>
      </c>
      <c r="C363" s="3" t="inlineStr">
        <is>
          <t>KS</t>
        </is>
      </c>
      <c r="D363" s="3" t="inlineStr">
        <is>
          <t>2003 Maserati GranTurismo</t>
        </is>
      </c>
      <c r="E363" s="3" t="inlineStr">
        <is>
          <t>01 Luxury Sedan/SUV</t>
        </is>
      </c>
      <c r="F363" s="13" t="n">
        <v>805000</v>
      </c>
      <c r="G363" s="14" t="n">
        <v>0.65</v>
      </c>
      <c r="H363" s="14" t="n">
        <v>0.97</v>
      </c>
      <c r="I363" s="14" t="n">
        <v>0.9167</v>
      </c>
      <c r="J363" s="14" t="n">
        <v>0.53</v>
      </c>
      <c r="K363" s="13">
        <f>ROUND(F363/100*G363*H363*I363/J363,2)</f>
        <v/>
      </c>
      <c r="L363" s="13" t="n">
        <v>8778.74</v>
      </c>
      <c r="M363" s="13">
        <f>L363-K363</f>
        <v/>
      </c>
      <c r="N363" s="3" t="inlineStr">
        <is>
          <t>bind</t>
        </is>
      </c>
      <c r="O363" s="3" t="inlineStr">
        <is>
          <t>bound</t>
        </is>
      </c>
    </row>
    <row r="364">
      <c r="A364" s="15" t="inlineStr">
        <is>
          <t>2025-12-23</t>
        </is>
      </c>
      <c r="B364" s="15" t="inlineStr">
        <is>
          <t>5e4d6c54-a3fd-5576-87d7-5757df4ccb89</t>
        </is>
      </c>
      <c r="C364" s="15" t="inlineStr">
        <is>
          <t>ME</t>
        </is>
      </c>
      <c r="D364" s="15" t="inlineStr">
        <is>
          <t>2000 Maserati GranTurismo</t>
        </is>
      </c>
      <c r="E364" s="15" t="inlineStr">
        <is>
          <t>01 Luxury Sedan/SUV</t>
        </is>
      </c>
      <c r="F364" s="16" t="n">
        <v>555000</v>
      </c>
      <c r="G364" s="17" t="n">
        <v>0.65</v>
      </c>
      <c r="H364" s="17" t="n">
        <v>1.08</v>
      </c>
      <c r="I364" s="17" t="n">
        <v>0.9167</v>
      </c>
      <c r="J364" s="17" t="n">
        <v>0.53</v>
      </c>
      <c r="K364" s="16">
        <f>ROUND(F364/100*G364*H364*I364/J364,2)</f>
        <v/>
      </c>
      <c r="L364" s="16" t="n">
        <v>6738.78</v>
      </c>
      <c r="M364" s="16">
        <f>L364-K364</f>
        <v/>
      </c>
      <c r="N364" s="15" t="inlineStr">
        <is>
          <t>bind</t>
        </is>
      </c>
      <c r="O364" s="15" t="inlineStr">
        <is>
          <t>bound</t>
        </is>
      </c>
    </row>
    <row r="365">
      <c r="A365" s="3" t="inlineStr">
        <is>
          <t>2025-12-31</t>
        </is>
      </c>
      <c r="B365" s="3" t="inlineStr">
        <is>
          <t>c8c2f868-812b-5bb6-b20c-2f052a5e7d59</t>
        </is>
      </c>
      <c r="C365" s="3" t="inlineStr">
        <is>
          <t>NJ</t>
        </is>
      </c>
      <c r="D365" s="3" t="inlineStr">
        <is>
          <t>2004 Aston Martin DB12</t>
        </is>
      </c>
      <c r="E365" s="3" t="inlineStr">
        <is>
          <t>01 Luxury Sedan/SUV</t>
        </is>
      </c>
      <c r="F365" s="13" t="n">
        <v>365000</v>
      </c>
      <c r="G365" s="14" t="n">
        <v>0.75</v>
      </c>
      <c r="H365" s="14" t="n">
        <v>0.91</v>
      </c>
      <c r="I365" s="14" t="n">
        <v>0.9167</v>
      </c>
      <c r="J365" s="14" t="n">
        <v>0.53</v>
      </c>
      <c r="K365" s="13">
        <f>ROUND(F365/100*G365*H365*I365/J365,2)</f>
        <v/>
      </c>
      <c r="L365" s="13" t="n">
        <v>4308.71</v>
      </c>
      <c r="M365" s="13">
        <f>L365-K365</f>
        <v/>
      </c>
      <c r="N365" s="3" t="inlineStr">
        <is>
          <t>bind</t>
        </is>
      </c>
      <c r="O365" s="3" t="inlineStr">
        <is>
          <t>bound</t>
        </is>
      </c>
    </row>
    <row r="366">
      <c r="A366" s="15" t="inlineStr">
        <is>
          <t>2025-12-02</t>
        </is>
      </c>
      <c r="B366" s="15" t="inlineStr">
        <is>
          <t>cc41e640-2322-5031-a0a7-b1a728dbc28c</t>
        </is>
      </c>
      <c r="C366" s="15" t="inlineStr">
        <is>
          <t>UT</t>
        </is>
      </c>
      <c r="D366" s="15" t="inlineStr">
        <is>
          <t>1977 Bentley Continental GT</t>
        </is>
      </c>
      <c r="E366" s="15" t="inlineStr">
        <is>
          <t>01 Luxury Sedan/SUV</t>
        </is>
      </c>
      <c r="F366" s="16" t="n">
        <v>1190000</v>
      </c>
      <c r="G366" s="17" t="n">
        <v>0.55</v>
      </c>
      <c r="H366" s="17" t="n">
        <v>1.35</v>
      </c>
      <c r="I366" s="17" t="n">
        <v>0.9167</v>
      </c>
      <c r="J366" s="17" t="n">
        <v>0.53</v>
      </c>
      <c r="K366" s="16">
        <f>ROUND(F366/100*G366*H366*I366/J366,2)</f>
        <v/>
      </c>
      <c r="L366" s="16" t="n">
        <v>15282.52</v>
      </c>
      <c r="M366" s="16">
        <f>L366-K366</f>
        <v/>
      </c>
      <c r="N366" s="15" t="inlineStr">
        <is>
          <t>decline</t>
        </is>
      </c>
      <c r="O366" s="15" t="inlineStr">
        <is>
          <t>indicative</t>
        </is>
      </c>
    </row>
    <row r="367">
      <c r="A367" s="3" t="inlineStr">
        <is>
          <t>2025-12-03</t>
        </is>
      </c>
      <c r="B367" s="3" t="inlineStr">
        <is>
          <t>ad0e1a0e-24ef-56fe-9308-9cf7dd2a2232</t>
        </is>
      </c>
      <c r="C367" s="3" t="inlineStr">
        <is>
          <t>LA</t>
        </is>
      </c>
      <c r="D367" s="3" t="inlineStr">
        <is>
          <t>1998 Aston Martin DB5</t>
        </is>
      </c>
      <c r="E367" s="3" t="inlineStr">
        <is>
          <t>07 Post-War Classic (1946-1972)</t>
        </is>
      </c>
      <c r="F367" s="13" t="n">
        <v>1950000</v>
      </c>
      <c r="G367" s="14" t="n">
        <v>0.38</v>
      </c>
      <c r="H367" s="14" t="n">
        <v>1.21</v>
      </c>
      <c r="I367" s="14" t="n">
        <v>0.9167</v>
      </c>
      <c r="J367" s="14" t="n">
        <v>0.53</v>
      </c>
      <c r="K367" s="13">
        <f>ROUND(F367/100*G367*H367*I367/J367,2)</f>
        <v/>
      </c>
      <c r="L367" s="13" t="n">
        <v>15507.97</v>
      </c>
      <c r="M367" s="13">
        <f>L367-K367</f>
        <v/>
      </c>
      <c r="N367" s="3" t="inlineStr">
        <is>
          <t>decline</t>
        </is>
      </c>
      <c r="O367" s="3" t="inlineStr">
        <is>
          <t>indicative</t>
        </is>
      </c>
    </row>
    <row r="368">
      <c r="A368" s="15" t="inlineStr">
        <is>
          <t>2025-12-10</t>
        </is>
      </c>
      <c r="B368" s="15" t="inlineStr">
        <is>
          <t>6b5200d8-2627-53d0-9b02-4e600d3bda80</t>
        </is>
      </c>
      <c r="C368" s="15" t="inlineStr">
        <is>
          <t>SC</t>
        </is>
      </c>
      <c r="D368" s="15" t="inlineStr">
        <is>
          <t>1987 Aston Martin DB12</t>
        </is>
      </c>
      <c r="E368" s="15" t="inlineStr">
        <is>
          <t>01 Luxury Sedan/SUV</t>
        </is>
      </c>
      <c r="F368" s="16" t="n">
        <v>265000</v>
      </c>
      <c r="G368" s="17" t="n">
        <v>0.75</v>
      </c>
      <c r="H368" s="17" t="n">
        <v>1.24</v>
      </c>
      <c r="I368" s="17" t="n">
        <v>0.9167</v>
      </c>
      <c r="J368" s="17" t="n">
        <v>0.53</v>
      </c>
      <c r="K368" s="16">
        <f>ROUND(F368/100*G368*H368*I368/J368,2)</f>
        <v/>
      </c>
      <c r="L368" s="16" t="n">
        <v>4262.65</v>
      </c>
      <c r="M368" s="16">
        <f>L368-K368</f>
        <v/>
      </c>
      <c r="N368" s="15" t="inlineStr">
        <is>
          <t>bind</t>
        </is>
      </c>
      <c r="O368" s="15" t="inlineStr">
        <is>
          <t>bound</t>
        </is>
      </c>
    </row>
    <row r="369">
      <c r="A369" s="3" t="inlineStr">
        <is>
          <t>2025-12-08</t>
        </is>
      </c>
      <c r="B369" s="3" t="inlineStr">
        <is>
          <t>bb3bf8c2-101d-553a-b9e8-ab1c00c02392</t>
        </is>
      </c>
      <c r="C369" s="3" t="inlineStr">
        <is>
          <t>OH</t>
        </is>
      </c>
      <c r="D369" s="3" t="inlineStr">
        <is>
          <t>1988 Aston Martin DB12</t>
        </is>
      </c>
      <c r="E369" s="3" t="inlineStr">
        <is>
          <t>01 Luxury Sedan/SUV</t>
        </is>
      </c>
      <c r="F369" s="13" t="n">
        <v>755000</v>
      </c>
      <c r="G369" s="14" t="n">
        <v>0.65</v>
      </c>
      <c r="H369" s="14" t="n">
        <v>1.39</v>
      </c>
      <c r="I369" s="14" t="n">
        <v>0.9167</v>
      </c>
      <c r="J369" s="14" t="n">
        <v>0.53</v>
      </c>
      <c r="K369" s="13">
        <f>ROUND(F369/100*G369*H369*I369/J369,2)</f>
        <v/>
      </c>
      <c r="L369" s="13" t="n">
        <v>11798.49</v>
      </c>
      <c r="M369" s="13">
        <f>L369-K369</f>
        <v/>
      </c>
      <c r="N369" s="3" t="inlineStr">
        <is>
          <t>bind</t>
        </is>
      </c>
      <c r="O369" s="3" t="inlineStr">
        <is>
          <t>bound</t>
        </is>
      </c>
    </row>
    <row r="370">
      <c r="A370" s="15" t="inlineStr">
        <is>
          <t>2025-12-30</t>
        </is>
      </c>
      <c r="B370" s="15" t="inlineStr">
        <is>
          <t>559bf168-a493-53f3-bdfd-dcb6c5e23d16</t>
        </is>
      </c>
      <c r="C370" s="15" t="inlineStr">
        <is>
          <t>AL</t>
        </is>
      </c>
      <c r="D370" s="15" t="inlineStr">
        <is>
          <t>2011 Maserati GranTurismo</t>
        </is>
      </c>
      <c r="E370" s="15" t="inlineStr">
        <is>
          <t>01 Luxury Sedan/SUV</t>
        </is>
      </c>
      <c r="F370" s="16" t="n">
        <v>795000</v>
      </c>
      <c r="G370" s="17" t="n">
        <v>0.65</v>
      </c>
      <c r="H370" s="17" t="n">
        <v>1.27</v>
      </c>
      <c r="I370" s="17" t="n">
        <v>0.9167</v>
      </c>
      <c r="J370" s="17" t="n">
        <v>0.53</v>
      </c>
      <c r="K370" s="16">
        <f>ROUND(F370/100*G370*H370*I370/J370,2)</f>
        <v/>
      </c>
      <c r="L370" s="16" t="n">
        <v>11351.04</v>
      </c>
      <c r="M370" s="16">
        <f>L370-K370</f>
        <v/>
      </c>
      <c r="N370" s="15" t="inlineStr">
        <is>
          <t>refer</t>
        </is>
      </c>
      <c r="O370" s="15" t="inlineStr">
        <is>
          <t>indicative</t>
        </is>
      </c>
    </row>
    <row r="371">
      <c r="A371" s="3" t="inlineStr">
        <is>
          <t>2025-12-18</t>
        </is>
      </c>
      <c r="B371" s="3" t="inlineStr">
        <is>
          <t>6a88453b-c61a-5766-bf15-b1e63657a212</t>
        </is>
      </c>
      <c r="C371" s="3" t="inlineStr">
        <is>
          <t>LA</t>
        </is>
      </c>
      <c r="D371" s="3" t="inlineStr">
        <is>
          <t>2009 Porsche 911 Turbo S</t>
        </is>
      </c>
      <c r="E371" s="3" t="inlineStr">
        <is>
          <t>01 Luxury Sedan/SUV</t>
        </is>
      </c>
      <c r="F371" s="13" t="n">
        <v>105000</v>
      </c>
      <c r="G371" s="14" t="n">
        <v>0.92</v>
      </c>
      <c r="H371" s="14" t="n">
        <v>1.21</v>
      </c>
      <c r="I371" s="14" t="n">
        <v>0.9167</v>
      </c>
      <c r="J371" s="14" t="n">
        <v>0.53</v>
      </c>
      <c r="K371" s="13">
        <f>ROUND(F371/100*G371*H371*I371/J371,2)</f>
        <v/>
      </c>
      <c r="L371" s="13" t="n">
        <v>2021.69</v>
      </c>
      <c r="M371" s="13">
        <f>L371-K371</f>
        <v/>
      </c>
      <c r="N371" s="3" t="inlineStr">
        <is>
          <t>bind</t>
        </is>
      </c>
      <c r="O371" s="3" t="inlineStr">
        <is>
          <t>bound</t>
        </is>
      </c>
    </row>
    <row r="372">
      <c r="A372" s="15" t="inlineStr">
        <is>
          <t>2025-12-21</t>
        </is>
      </c>
      <c r="B372" s="15" t="inlineStr">
        <is>
          <t>002b7c87-748f-5a2d-87a5-000d3aea8341</t>
        </is>
      </c>
      <c r="C372" s="15" t="inlineStr">
        <is>
          <t>VA</t>
        </is>
      </c>
      <c r="D372" s="15" t="inlineStr">
        <is>
          <t>1999 Maserati GranTurismo</t>
        </is>
      </c>
      <c r="E372" s="15" t="inlineStr">
        <is>
          <t>01 Luxury Sedan/SUV</t>
        </is>
      </c>
      <c r="F372" s="16" t="n">
        <v>350000</v>
      </c>
      <c r="G372" s="17" t="n">
        <v>0.75</v>
      </c>
      <c r="H372" s="17" t="n">
        <v>1.09</v>
      </c>
      <c r="I372" s="17" t="n">
        <v>0.9167</v>
      </c>
      <c r="J372" s="17" t="n">
        <v>0.53</v>
      </c>
      <c r="K372" s="16">
        <f>ROUND(F372/100*G372*H372*I372/J372,2)</f>
        <v/>
      </c>
      <c r="L372" s="16" t="n">
        <v>4948.88</v>
      </c>
      <c r="M372" s="16">
        <f>L372-K372</f>
        <v/>
      </c>
      <c r="N372" s="15" t="inlineStr">
        <is>
          <t>bind</t>
        </is>
      </c>
      <c r="O372" s="15" t="inlineStr">
        <is>
          <t>bound</t>
        </is>
      </c>
    </row>
    <row r="373">
      <c r="A373" s="3" t="inlineStr">
        <is>
          <t>2025-12-27</t>
        </is>
      </c>
      <c r="B373" s="3" t="inlineStr">
        <is>
          <t>5aab0410-498f-5856-9dcd-4bcf73560063</t>
        </is>
      </c>
      <c r="C373" s="3" t="inlineStr">
        <is>
          <t>KY</t>
        </is>
      </c>
      <c r="D373" s="3" t="inlineStr">
        <is>
          <t>2015 McLaren 750S</t>
        </is>
      </c>
      <c r="E373" s="3" t="inlineStr">
        <is>
          <t>03 Supercar</t>
        </is>
      </c>
      <c r="F373" s="13" t="n">
        <v>505000</v>
      </c>
      <c r="G373" s="14" t="n">
        <v>0.95</v>
      </c>
      <c r="H373" s="14" t="n">
        <v>1.34</v>
      </c>
      <c r="I373" s="14" t="n">
        <v>0.9167</v>
      </c>
      <c r="J373" s="14" t="n">
        <v>0.53</v>
      </c>
      <c r="K373" s="13">
        <f>ROUND(F373/100*G373*H373*I373/J373,2)</f>
        <v/>
      </c>
      <c r="L373" s="13" t="n">
        <v>11119.14</v>
      </c>
      <c r="M373" s="13">
        <f>L373-K373</f>
        <v/>
      </c>
      <c r="N373" s="3" t="inlineStr">
        <is>
          <t>decline</t>
        </is>
      </c>
      <c r="O373" s="3" t="inlineStr">
        <is>
          <t>indicative</t>
        </is>
      </c>
    </row>
    <row r="374">
      <c r="A374" s="15" t="inlineStr">
        <is>
          <t>2025-12-19</t>
        </is>
      </c>
      <c r="B374" s="15" t="inlineStr">
        <is>
          <t>fae35297-18e6-5b08-b926-df33ede85a8a</t>
        </is>
      </c>
      <c r="C374" s="15" t="inlineStr">
        <is>
          <t>NM</t>
        </is>
      </c>
      <c r="D374" s="15" t="inlineStr">
        <is>
          <t>1967 Maserati GranTurismo</t>
        </is>
      </c>
      <c r="E374" s="15" t="inlineStr">
        <is>
          <t>01 Luxury Sedan/SUV</t>
        </is>
      </c>
      <c r="F374" s="16" t="n">
        <v>800000</v>
      </c>
      <c r="G374" s="17" t="n">
        <v>0.65</v>
      </c>
      <c r="H374" s="17" t="n">
        <v>1.28</v>
      </c>
      <c r="I374" s="17" t="n">
        <v>0.9167</v>
      </c>
      <c r="J374" s="17" t="n">
        <v>0.53</v>
      </c>
      <c r="K374" s="16">
        <f>ROUND(F374/100*G374*H374*I374/J374,2)</f>
        <v/>
      </c>
      <c r="L374" s="16" t="n">
        <v>11512.37</v>
      </c>
      <c r="M374" s="16">
        <f>L374-K374</f>
        <v/>
      </c>
      <c r="N374" s="15" t="inlineStr">
        <is>
          <t>bind</t>
        </is>
      </c>
      <c r="O374" s="15" t="inlineStr">
        <is>
          <t>bound</t>
        </is>
      </c>
    </row>
    <row r="375">
      <c r="A375" s="3" t="inlineStr">
        <is>
          <t>2025-12-04</t>
        </is>
      </c>
      <c r="B375" s="3" t="inlineStr">
        <is>
          <t>5735b309-ae2c-5b1d-9a0e-b2c3aa0be5d8</t>
        </is>
      </c>
      <c r="C375" s="3" t="inlineStr">
        <is>
          <t>KS</t>
        </is>
      </c>
      <c r="D375" s="3" t="inlineStr">
        <is>
          <t>1977 BMW M8 Competition</t>
        </is>
      </c>
      <c r="E375" s="3" t="inlineStr">
        <is>
          <t>01 Luxury Sedan/SUV</t>
        </is>
      </c>
      <c r="F375" s="13" t="n">
        <v>285000</v>
      </c>
      <c r="G375" s="14" t="n">
        <v>0.75</v>
      </c>
      <c r="H375" s="14" t="n">
        <v>0.97</v>
      </c>
      <c r="I375" s="14" t="n">
        <v>0.9167</v>
      </c>
      <c r="J375" s="14" t="n">
        <v>0.53</v>
      </c>
      <c r="K375" s="13">
        <f>ROUND(F375/100*G375*H375*I375/J375,2)</f>
        <v/>
      </c>
      <c r="L375" s="13" t="n">
        <v>3586.16</v>
      </c>
      <c r="M375" s="13">
        <f>L375-K375</f>
        <v/>
      </c>
      <c r="N375" s="3" t="inlineStr">
        <is>
          <t>bind</t>
        </is>
      </c>
      <c r="O375" s="3" t="inlineStr">
        <is>
          <t>bound</t>
        </is>
      </c>
    </row>
    <row r="376">
      <c r="A376" s="15" t="inlineStr">
        <is>
          <t>2025-12-14</t>
        </is>
      </c>
      <c r="B376" s="15" t="inlineStr">
        <is>
          <t>9be172b4-7a3d-5546-b293-c748a0997d15</t>
        </is>
      </c>
      <c r="C376" s="15" t="inlineStr">
        <is>
          <t>ND</t>
        </is>
      </c>
      <c r="D376" s="15" t="inlineStr">
        <is>
          <t>2017 Maserati GranTurismo</t>
        </is>
      </c>
      <c r="E376" s="15" t="inlineStr">
        <is>
          <t>01 Luxury Sedan/SUV</t>
        </is>
      </c>
      <c r="F376" s="16" t="n">
        <v>245000</v>
      </c>
      <c r="G376" s="17" t="n">
        <v>0.92</v>
      </c>
      <c r="H376" s="17" t="n">
        <v>1.02</v>
      </c>
      <c r="I376" s="17" t="n">
        <v>0.9167</v>
      </c>
      <c r="J376" s="17" t="n">
        <v>0.53</v>
      </c>
      <c r="K376" s="16">
        <f>ROUND(F376/100*G376*H376*I376/J376,2)</f>
        <v/>
      </c>
      <c r="L376" s="16" t="n">
        <v>3976.54</v>
      </c>
      <c r="M376" s="16">
        <f>L376-K376</f>
        <v/>
      </c>
      <c r="N376" s="15" t="inlineStr">
        <is>
          <t>bind</t>
        </is>
      </c>
      <c r="O376" s="15" t="inlineStr">
        <is>
          <t>bound</t>
        </is>
      </c>
    </row>
    <row r="377">
      <c r="A377" s="3" t="inlineStr">
        <is>
          <t>2025-12-11</t>
        </is>
      </c>
      <c r="B377" s="3" t="inlineStr">
        <is>
          <t>b9d2be62-197f-54d7-bc96-3f455610ec62</t>
        </is>
      </c>
      <c r="C377" s="3" t="inlineStr">
        <is>
          <t>FL</t>
        </is>
      </c>
      <c r="D377" s="3" t="inlineStr">
        <is>
          <t>1994 Bentley Continental GT</t>
        </is>
      </c>
      <c r="E377" s="3" t="inlineStr">
        <is>
          <t>01 Luxury Sedan/SUV</t>
        </is>
      </c>
      <c r="F377" s="13" t="n">
        <v>1235000</v>
      </c>
      <c r="G377" s="14" t="n">
        <v>0.55</v>
      </c>
      <c r="H377" s="14" t="n">
        <v>1.42</v>
      </c>
      <c r="I377" s="14" t="n">
        <v>0.9167</v>
      </c>
      <c r="J377" s="14" t="n">
        <v>0.53</v>
      </c>
      <c r="K377" s="13">
        <f>ROUND(F377/100*G377*H377*I377/J377,2)</f>
        <v/>
      </c>
      <c r="L377" s="13" t="n">
        <v>16682.81</v>
      </c>
      <c r="M377" s="13">
        <f>L377-K377</f>
        <v/>
      </c>
      <c r="N377" s="3" t="inlineStr">
        <is>
          <t>bind</t>
        </is>
      </c>
      <c r="O377" s="3" t="inlineStr">
        <is>
          <t>bound</t>
        </is>
      </c>
    </row>
    <row r="378">
      <c r="A378" s="15" t="inlineStr">
        <is>
          <t>2025-12-02</t>
        </is>
      </c>
      <c r="B378" s="15" t="inlineStr">
        <is>
          <t>8153f120-d132-5340-ac87-9b925e4668f7</t>
        </is>
      </c>
      <c r="C378" s="15" t="inlineStr">
        <is>
          <t>WY</t>
        </is>
      </c>
      <c r="D378" s="15" t="inlineStr">
        <is>
          <t>1958 BMW M8 Competition</t>
        </is>
      </c>
      <c r="E378" s="15" t="inlineStr">
        <is>
          <t>01 Luxury Sedan/SUV</t>
        </is>
      </c>
      <c r="F378" s="16" t="n">
        <v>590000</v>
      </c>
      <c r="G378" s="17" t="n">
        <v>0.65</v>
      </c>
      <c r="H378" s="17" t="n">
        <v>1.07</v>
      </c>
      <c r="I378" s="17" t="n">
        <v>0.9167</v>
      </c>
      <c r="J378" s="17" t="n">
        <v>0.53</v>
      </c>
      <c r="K378" s="16">
        <f>ROUND(F378/100*G378*H378*I378/J378,2)</f>
        <v/>
      </c>
      <c r="L378" s="16" t="n">
        <v>7097.42</v>
      </c>
      <c r="M378" s="16">
        <f>L378-K378</f>
        <v/>
      </c>
      <c r="N378" s="15" t="inlineStr">
        <is>
          <t>decline</t>
        </is>
      </c>
      <c r="O378" s="15" t="inlineStr">
        <is>
          <t>indicative</t>
        </is>
      </c>
    </row>
    <row r="379">
      <c r="A379" s="3" t="inlineStr">
        <is>
          <t>2025-12-28</t>
        </is>
      </c>
      <c r="B379" s="3" t="inlineStr">
        <is>
          <t>b235de17-bc39-5876-a16c-6e594f8d5b99</t>
        </is>
      </c>
      <c r="C379" s="3" t="inlineStr">
        <is>
          <t>NV</t>
        </is>
      </c>
      <c r="D379" s="3" t="inlineStr">
        <is>
          <t>1963 Maserati GranTurismo</t>
        </is>
      </c>
      <c r="E379" s="3" t="inlineStr">
        <is>
          <t>01 Luxury Sedan/SUV</t>
        </is>
      </c>
      <c r="F379" s="13" t="n">
        <v>1245000</v>
      </c>
      <c r="G379" s="14" t="n">
        <v>0.55</v>
      </c>
      <c r="H379" s="14" t="n">
        <v>1.17</v>
      </c>
      <c r="I379" s="14" t="n">
        <v>0.9167</v>
      </c>
      <c r="J379" s="14" t="n">
        <v>0.53</v>
      </c>
      <c r="K379" s="13">
        <f>ROUND(F379/100*G379*H379*I379/J379,2)</f>
        <v/>
      </c>
      <c r="L379" s="13" t="n">
        <v>13857</v>
      </c>
      <c r="M379" s="13">
        <f>L379-K379</f>
        <v/>
      </c>
      <c r="N379" s="3" t="inlineStr">
        <is>
          <t>bind</t>
        </is>
      </c>
      <c r="O379" s="3" t="inlineStr">
        <is>
          <t>bound</t>
        </is>
      </c>
    </row>
    <row r="380">
      <c r="A380" s="15" t="inlineStr">
        <is>
          <t>2025-12-23</t>
        </is>
      </c>
      <c r="B380" s="15" t="inlineStr">
        <is>
          <t>85d3434f-9d02-5048-9d7f-226642c74c5a</t>
        </is>
      </c>
      <c r="C380" s="15" t="inlineStr">
        <is>
          <t>VT</t>
        </is>
      </c>
      <c r="D380" s="15" t="inlineStr">
        <is>
          <t>1981 Mercedes-Benz AMG GT</t>
        </is>
      </c>
      <c r="E380" s="15" t="inlineStr">
        <is>
          <t>01 Luxury Sedan/SUV</t>
        </is>
      </c>
      <c r="F380" s="16" t="n">
        <v>335000</v>
      </c>
      <c r="G380" s="17" t="n">
        <v>0.75</v>
      </c>
      <c r="H380" s="17" t="n">
        <v>1.22</v>
      </c>
      <c r="I380" s="17" t="n">
        <v>0.9167</v>
      </c>
      <c r="J380" s="17" t="n">
        <v>0.53</v>
      </c>
      <c r="K380" s="16">
        <f>ROUND(F380/100*G380*H380*I380/J380,2)</f>
        <v/>
      </c>
      <c r="L380" s="16" t="n">
        <v>5301.73</v>
      </c>
      <c r="M380" s="16">
        <f>L380-K380</f>
        <v/>
      </c>
      <c r="N380" s="15" t="inlineStr">
        <is>
          <t>bind</t>
        </is>
      </c>
      <c r="O380" s="15" t="inlineStr">
        <is>
          <t>bound</t>
        </is>
      </c>
    </row>
    <row r="381">
      <c r="A381" s="3" t="inlineStr">
        <is>
          <t>2025-12-17</t>
        </is>
      </c>
      <c r="B381" s="3" t="inlineStr">
        <is>
          <t>099c7ed2-ce1d-547f-aed6-588d7c2e08b8</t>
        </is>
      </c>
      <c r="C381" s="3" t="inlineStr">
        <is>
          <t>IL</t>
        </is>
      </c>
      <c r="D381" s="3" t="inlineStr">
        <is>
          <t>2018 Bentley Continental GT</t>
        </is>
      </c>
      <c r="E381" s="3" t="inlineStr">
        <is>
          <t>01 Luxury Sedan/SUV</t>
        </is>
      </c>
      <c r="F381" s="13" t="n">
        <v>920000</v>
      </c>
      <c r="G381" s="14" t="n">
        <v>0.65</v>
      </c>
      <c r="H381" s="14" t="n">
        <v>1.36</v>
      </c>
      <c r="I381" s="14" t="n">
        <v>0.9167</v>
      </c>
      <c r="J381" s="14" t="n">
        <v>0.53</v>
      </c>
      <c r="K381" s="13">
        <f>ROUND(F381/100*G381*H381*I381/J381,2)</f>
        <v/>
      </c>
      <c r="L381" s="13" t="n">
        <v>14066.68</v>
      </c>
      <c r="M381" s="13">
        <f>L381-K381</f>
        <v/>
      </c>
      <c r="N381" s="3" t="inlineStr">
        <is>
          <t>bind</t>
        </is>
      </c>
      <c r="O381" s="3" t="inlineStr">
        <is>
          <t>bound</t>
        </is>
      </c>
    </row>
    <row r="382">
      <c r="A382" s="15" t="inlineStr">
        <is>
          <t>2025-12-21</t>
        </is>
      </c>
      <c r="B382" s="15" t="inlineStr">
        <is>
          <t>172f34c0-a035-5b84-8659-264931b57541</t>
        </is>
      </c>
      <c r="C382" s="15" t="inlineStr">
        <is>
          <t>MO</t>
        </is>
      </c>
      <c r="D382" s="15" t="inlineStr">
        <is>
          <t>2024 Aston Martin DB5</t>
        </is>
      </c>
      <c r="E382" s="15" t="inlineStr">
        <is>
          <t>07 Post-War Classic (1946-1972)</t>
        </is>
      </c>
      <c r="F382" s="16" t="n">
        <v>1370000</v>
      </c>
      <c r="G382" s="17" t="n">
        <v>0.38</v>
      </c>
      <c r="H382" s="17" t="n">
        <v>1.06</v>
      </c>
      <c r="I382" s="17" t="n">
        <v>0.9167</v>
      </c>
      <c r="J382" s="17" t="n">
        <v>0.53</v>
      </c>
      <c r="K382" s="16">
        <f>ROUND(F382/100*G382*H382*I382/J382,2)</f>
        <v/>
      </c>
      <c r="L382" s="16" t="n">
        <v>9544.68</v>
      </c>
      <c r="M382" s="16">
        <f>L382-K382</f>
        <v/>
      </c>
      <c r="N382" s="15" t="inlineStr">
        <is>
          <t>bind</t>
        </is>
      </c>
      <c r="O382" s="15" t="inlineStr">
        <is>
          <t>bound</t>
        </is>
      </c>
    </row>
    <row r="383">
      <c r="A383" s="3" t="inlineStr">
        <is>
          <t>2025-12-14</t>
        </is>
      </c>
      <c r="B383" s="3" t="inlineStr">
        <is>
          <t>3be3a2a3-a896-588a-be6e-4d06677f7cd2</t>
        </is>
      </c>
      <c r="C383" s="3" t="inlineStr">
        <is>
          <t>WA</t>
        </is>
      </c>
      <c r="D383" s="3" t="inlineStr">
        <is>
          <t>1984 Bentley Continental GT</t>
        </is>
      </c>
      <c r="E383" s="3" t="inlineStr">
        <is>
          <t>01 Luxury Sedan/SUV</t>
        </is>
      </c>
      <c r="F383" s="13" t="n">
        <v>265000</v>
      </c>
      <c r="G383" s="14" t="n">
        <v>0.75</v>
      </c>
      <c r="H383" s="14" t="n">
        <v>0.96</v>
      </c>
      <c r="I383" s="14" t="n">
        <v>0.9167</v>
      </c>
      <c r="J383" s="14" t="n">
        <v>0.53</v>
      </c>
      <c r="K383" s="13">
        <f>ROUND(F383/100*G383*H383*I383/J383,2)</f>
        <v/>
      </c>
      <c r="L383" s="13" t="n">
        <v>3300.12</v>
      </c>
      <c r="M383" s="13">
        <f>L383-K383</f>
        <v/>
      </c>
      <c r="N383" s="3" t="inlineStr">
        <is>
          <t>bind</t>
        </is>
      </c>
      <c r="O383" s="3" t="inlineStr">
        <is>
          <t>bound</t>
        </is>
      </c>
    </row>
    <row r="384">
      <c r="A384" s="15" t="inlineStr">
        <is>
          <t>2025-12-30</t>
        </is>
      </c>
      <c r="B384" s="15" t="inlineStr">
        <is>
          <t>14187b08-78dd-528e-bc13-993cb2abb062</t>
        </is>
      </c>
      <c r="C384" s="15" t="inlineStr">
        <is>
          <t>MA</t>
        </is>
      </c>
      <c r="D384" s="15" t="inlineStr">
        <is>
          <t>1995 Aston Martin DB12</t>
        </is>
      </c>
      <c r="E384" s="15" t="inlineStr">
        <is>
          <t>01 Luxury Sedan/SUV</t>
        </is>
      </c>
      <c r="F384" s="16" t="n">
        <v>285000</v>
      </c>
      <c r="G384" s="17" t="n">
        <v>0.75</v>
      </c>
      <c r="H384" s="17" t="n">
        <v>1.25</v>
      </c>
      <c r="I384" s="17" t="n">
        <v>0.9167</v>
      </c>
      <c r="J384" s="17" t="n">
        <v>0.53</v>
      </c>
      <c r="K384" s="16">
        <f>ROUND(F384/100*G384*H384*I384/J384,2)</f>
        <v/>
      </c>
      <c r="L384" s="16" t="n">
        <v>4621.33</v>
      </c>
      <c r="M384" s="16">
        <f>L384-K384</f>
        <v/>
      </c>
      <c r="N384" s="15" t="inlineStr">
        <is>
          <t>bind</t>
        </is>
      </c>
      <c r="O384" s="15" t="inlineStr">
        <is>
          <t>bound</t>
        </is>
      </c>
    </row>
    <row r="385">
      <c r="A385" s="3" t="inlineStr">
        <is>
          <t>2025-12-15</t>
        </is>
      </c>
      <c r="B385" s="3" t="inlineStr">
        <is>
          <t>96ae2994-0ce6-5cc1-b90d-cb4c13550788</t>
        </is>
      </c>
      <c r="C385" s="3" t="inlineStr">
        <is>
          <t>NY</t>
        </is>
      </c>
      <c r="D385" s="3" t="inlineStr">
        <is>
          <t>2007 Porsche 911 Turbo S</t>
        </is>
      </c>
      <c r="E385" s="3" t="inlineStr">
        <is>
          <t>01 Luxury Sedan/SUV</t>
        </is>
      </c>
      <c r="F385" s="13" t="n">
        <v>890000</v>
      </c>
      <c r="G385" s="14" t="n">
        <v>0.65</v>
      </c>
      <c r="H385" s="14" t="n">
        <v>1.28</v>
      </c>
      <c r="I385" s="14" t="n">
        <v>0.9167</v>
      </c>
      <c r="J385" s="14" t="n">
        <v>0.53</v>
      </c>
      <c r="K385" s="13">
        <f>ROUND(F385/100*G385*H385*I385/J385,2)</f>
        <v/>
      </c>
      <c r="L385" s="13" t="n">
        <v>12807.51</v>
      </c>
      <c r="M385" s="13">
        <f>L385-K385</f>
        <v/>
      </c>
      <c r="N385" s="3" t="inlineStr">
        <is>
          <t>bind</t>
        </is>
      </c>
      <c r="O385" s="3" t="inlineStr">
        <is>
          <t>bound</t>
        </is>
      </c>
    </row>
    <row r="386">
      <c r="A386" s="15" t="inlineStr">
        <is>
          <t>2025-12-09</t>
        </is>
      </c>
      <c r="B386" s="15" t="inlineStr">
        <is>
          <t>b31bdcfe-a296-5933-b95b-eab5dd9ab487</t>
        </is>
      </c>
      <c r="C386" s="15" t="inlineStr">
        <is>
          <t>WA</t>
        </is>
      </c>
      <c r="D386" s="15" t="inlineStr">
        <is>
          <t>1984 Porsche 911 Turbo S</t>
        </is>
      </c>
      <c r="E386" s="15" t="inlineStr">
        <is>
          <t>01 Luxury Sedan/SUV</t>
        </is>
      </c>
      <c r="F386" s="16" t="n">
        <v>835000</v>
      </c>
      <c r="G386" s="17" t="n">
        <v>0.65</v>
      </c>
      <c r="H386" s="17" t="n">
        <v>0.96</v>
      </c>
      <c r="I386" s="17" t="n">
        <v>0.9167</v>
      </c>
      <c r="J386" s="17" t="n">
        <v>0.53</v>
      </c>
      <c r="K386" s="16">
        <f>ROUND(F386/100*G386*H386*I386/J386,2)</f>
        <v/>
      </c>
      <c r="L386" s="16" t="n">
        <v>9012.02</v>
      </c>
      <c r="M386" s="16">
        <f>L386-K386</f>
        <v/>
      </c>
      <c r="N386" s="15" t="inlineStr">
        <is>
          <t>bind</t>
        </is>
      </c>
      <c r="O386" s="15" t="inlineStr">
        <is>
          <t>bound</t>
        </is>
      </c>
    </row>
    <row r="387">
      <c r="A387" s="3" t="inlineStr">
        <is>
          <t>2025-12-04</t>
        </is>
      </c>
      <c r="B387" s="3" t="inlineStr">
        <is>
          <t>0fcea32d-ca4b-5538-a9be-c944077cf3fc</t>
        </is>
      </c>
      <c r="C387" s="3" t="inlineStr">
        <is>
          <t>CA</t>
        </is>
      </c>
      <c r="D387" s="3" t="inlineStr">
        <is>
          <t>2000 Ferrari SF90 Stradale</t>
        </is>
      </c>
      <c r="E387" s="3" t="inlineStr">
        <is>
          <t>03 Supercar</t>
        </is>
      </c>
      <c r="F387" s="13" t="n">
        <v>1230000</v>
      </c>
      <c r="G387" s="14" t="n">
        <v>0.8</v>
      </c>
      <c r="H387" s="14" t="n">
        <v>1.35</v>
      </c>
      <c r="I387" s="14" t="n">
        <v>0.9167</v>
      </c>
      <c r="J387" s="14" t="n">
        <v>0.53</v>
      </c>
      <c r="K387" s="13">
        <f>ROUND(F387/100*G387*H387*I387/J387,2)</f>
        <v/>
      </c>
      <c r="L387" s="13" t="n">
        <v>22976.31</v>
      </c>
      <c r="M387" s="13">
        <f>L387-K387</f>
        <v/>
      </c>
      <c r="N387" s="3" t="inlineStr">
        <is>
          <t>refer</t>
        </is>
      </c>
      <c r="O387" s="3" t="inlineStr">
        <is>
          <t>indicative</t>
        </is>
      </c>
    </row>
    <row r="388">
      <c r="A388" s="15" t="inlineStr">
        <is>
          <t>2025-12-12</t>
        </is>
      </c>
      <c r="B388" s="15" t="inlineStr">
        <is>
          <t>2fa87cf4-655b-55ea-b410-5c1e2e2e95c2</t>
        </is>
      </c>
      <c r="C388" s="15" t="inlineStr">
        <is>
          <t>WA</t>
        </is>
      </c>
      <c r="D388" s="15" t="inlineStr">
        <is>
          <t>1996 Lamborghini Huracan EVO</t>
        </is>
      </c>
      <c r="E388" s="15" t="inlineStr">
        <is>
          <t>03 Supercar</t>
        </is>
      </c>
      <c r="F388" s="16" t="n">
        <v>595000</v>
      </c>
      <c r="G388" s="17" t="n">
        <v>0.95</v>
      </c>
      <c r="H388" s="17" t="n">
        <v>0.96</v>
      </c>
      <c r="I388" s="17" t="n">
        <v>0.9167</v>
      </c>
      <c r="J388" s="17" t="n">
        <v>0.53</v>
      </c>
      <c r="K388" s="16">
        <f>ROUND(F388/100*G388*H388*I388/J388,2)</f>
        <v/>
      </c>
      <c r="L388" s="16" t="n">
        <v>9385.620000000001</v>
      </c>
      <c r="M388" s="16">
        <f>L388-K388</f>
        <v/>
      </c>
      <c r="N388" s="15" t="inlineStr">
        <is>
          <t>bind</t>
        </is>
      </c>
      <c r="O388" s="15" t="inlineStr">
        <is>
          <t>bound</t>
        </is>
      </c>
    </row>
    <row r="389">
      <c r="A389" s="3" t="inlineStr">
        <is>
          <t>2025-12-27</t>
        </is>
      </c>
      <c r="B389" s="3" t="inlineStr">
        <is>
          <t>636627b0-7b39-5d73-96db-36f6e6e115ab</t>
        </is>
      </c>
      <c r="C389" s="3" t="inlineStr">
        <is>
          <t>PA</t>
        </is>
      </c>
      <c r="D389" s="3" t="inlineStr">
        <is>
          <t>2009 Ferrari 296 GTB</t>
        </is>
      </c>
      <c r="E389" s="3" t="inlineStr">
        <is>
          <t>03 Supercar</t>
        </is>
      </c>
      <c r="F389" s="13" t="n">
        <v>885000</v>
      </c>
      <c r="G389" s="14" t="n">
        <v>0.95</v>
      </c>
      <c r="H389" s="14" t="n">
        <v>1</v>
      </c>
      <c r="I389" s="14" t="n">
        <v>0.9167</v>
      </c>
      <c r="J389" s="14" t="n">
        <v>0.53</v>
      </c>
      <c r="K389" s="13">
        <f>ROUND(F389/100*G389*H389*I389/J389,2)</f>
        <v/>
      </c>
      <c r="L389" s="13" t="n">
        <v>14541.8</v>
      </c>
      <c r="M389" s="13">
        <f>L389-K389</f>
        <v/>
      </c>
      <c r="N389" s="3" t="inlineStr">
        <is>
          <t>bind</t>
        </is>
      </c>
      <c r="O389" s="3" t="inlineStr">
        <is>
          <t>bound</t>
        </is>
      </c>
    </row>
    <row r="390">
      <c r="A390" s="15" t="inlineStr">
        <is>
          <t>2025-12-24</t>
        </is>
      </c>
      <c r="B390" s="15" t="inlineStr">
        <is>
          <t>69b179a8-137b-5d43-b085-508248048b45</t>
        </is>
      </c>
      <c r="C390" s="15" t="inlineStr">
        <is>
          <t>OH</t>
        </is>
      </c>
      <c r="D390" s="15" t="inlineStr">
        <is>
          <t>2000 Bentley Continental GT</t>
        </is>
      </c>
      <c r="E390" s="15" t="inlineStr">
        <is>
          <t>01 Luxury Sedan/SUV</t>
        </is>
      </c>
      <c r="F390" s="16" t="n">
        <v>270000</v>
      </c>
      <c r="G390" s="17" t="n">
        <v>0.75</v>
      </c>
      <c r="H390" s="17" t="n">
        <v>1.39</v>
      </c>
      <c r="I390" s="17" t="n">
        <v>0.9167</v>
      </c>
      <c r="J390" s="17" t="n">
        <v>0.53</v>
      </c>
      <c r="K390" s="16">
        <f>ROUND(F390/100*G390*H390*I390/J390,2)</f>
        <v/>
      </c>
      <c r="L390" s="16" t="n">
        <v>4868.46</v>
      </c>
      <c r="M390" s="16">
        <f>L390-K390</f>
        <v/>
      </c>
      <c r="N390" s="15" t="inlineStr">
        <is>
          <t>bind</t>
        </is>
      </c>
      <c r="O390" s="15" t="inlineStr">
        <is>
          <t>bound</t>
        </is>
      </c>
    </row>
    <row r="391">
      <c r="A391" s="3" t="inlineStr">
        <is>
          <t>2025-12-01</t>
        </is>
      </c>
      <c r="B391" s="3" t="inlineStr">
        <is>
          <t>f4ac6026-4ffd-5d56-b42a-0a6403212c09</t>
        </is>
      </c>
      <c r="C391" s="3" t="inlineStr">
        <is>
          <t>CT</t>
        </is>
      </c>
      <c r="D391" s="3" t="inlineStr">
        <is>
          <t>2013 Aston Martin DB5</t>
        </is>
      </c>
      <c r="E391" s="3" t="inlineStr">
        <is>
          <t>07 Post-War Classic (1946-1972)</t>
        </is>
      </c>
      <c r="F391" s="13" t="n">
        <v>400000</v>
      </c>
      <c r="G391" s="14" t="n">
        <v>0.48</v>
      </c>
      <c r="H391" s="14" t="n">
        <v>1.12</v>
      </c>
      <c r="I391" s="14" t="n">
        <v>0.9167</v>
      </c>
      <c r="J391" s="14" t="n">
        <v>0.53</v>
      </c>
      <c r="K391" s="13">
        <f>ROUND(F391/100*G391*H391*I391/J391,2)</f>
        <v/>
      </c>
      <c r="L391" s="13" t="n">
        <v>3719.38</v>
      </c>
      <c r="M391" s="13">
        <f>L391-K391</f>
        <v/>
      </c>
      <c r="N391" s="3" t="inlineStr">
        <is>
          <t>bind</t>
        </is>
      </c>
      <c r="O391" s="3" t="inlineStr">
        <is>
          <t>bound</t>
        </is>
      </c>
    </row>
    <row r="392">
      <c r="A392" s="15" t="inlineStr">
        <is>
          <t>2025-12-17</t>
        </is>
      </c>
      <c r="B392" s="15" t="inlineStr">
        <is>
          <t>b7a65a35-fa8d-5c07-99e0-abd311a9f8fb</t>
        </is>
      </c>
      <c r="C392" s="15" t="inlineStr">
        <is>
          <t>HI</t>
        </is>
      </c>
      <c r="D392" s="15" t="inlineStr">
        <is>
          <t>1955 Bugatti Type 57</t>
        </is>
      </c>
      <c r="E392" s="15" t="inlineStr">
        <is>
          <t>06 Vintage Pre-War (pre-1946)</t>
        </is>
      </c>
      <c r="F392" s="16" t="n">
        <v>1950000</v>
      </c>
      <c r="G392" s="17" t="n">
        <v>0.34</v>
      </c>
      <c r="H392" s="17" t="n">
        <v>1.3</v>
      </c>
      <c r="I392" s="17" t="n">
        <v>0.9167</v>
      </c>
      <c r="J392" s="17" t="n">
        <v>0.53</v>
      </c>
      <c r="K392" s="16">
        <f>ROUND(F392/100*G392*H392*I392/J392,2)</f>
        <v/>
      </c>
      <c r="L392" s="16" t="n">
        <v>14907.61</v>
      </c>
      <c r="M392" s="16">
        <f>L392-K392</f>
        <v/>
      </c>
      <c r="N392" s="15" t="inlineStr">
        <is>
          <t>bind</t>
        </is>
      </c>
      <c r="O392" s="15" t="inlineStr">
        <is>
          <t>bound</t>
        </is>
      </c>
    </row>
    <row r="393">
      <c r="A393" s="3" t="inlineStr">
        <is>
          <t>2025-12-04</t>
        </is>
      </c>
      <c r="B393" s="3" t="inlineStr">
        <is>
          <t>d8a76695-04f3-5924-8429-a2ac524de980</t>
        </is>
      </c>
      <c r="C393" s="3" t="inlineStr">
        <is>
          <t>PA</t>
        </is>
      </c>
      <c r="D393" s="3" t="inlineStr">
        <is>
          <t>2010 Ferrari SF90 Stradale</t>
        </is>
      </c>
      <c r="E393" s="3" t="inlineStr">
        <is>
          <t>03 Supercar</t>
        </is>
      </c>
      <c r="F393" s="13" t="n">
        <v>505000</v>
      </c>
      <c r="G393" s="14" t="n">
        <v>0.95</v>
      </c>
      <c r="H393" s="14" t="n">
        <v>1</v>
      </c>
      <c r="I393" s="14" t="n">
        <v>0.9167</v>
      </c>
      <c r="J393" s="14" t="n">
        <v>0.53</v>
      </c>
      <c r="K393" s="13">
        <f>ROUND(F393/100*G393*H393*I393/J393,2)</f>
        <v/>
      </c>
      <c r="L393" s="13" t="n">
        <v>8297.870000000001</v>
      </c>
      <c r="M393" s="13">
        <f>L393-K393</f>
        <v/>
      </c>
      <c r="N393" s="3" t="inlineStr">
        <is>
          <t>decline</t>
        </is>
      </c>
      <c r="O393" s="3" t="inlineStr">
        <is>
          <t>indicative</t>
        </is>
      </c>
    </row>
    <row r="394">
      <c r="A394" s="15" t="inlineStr">
        <is>
          <t>2025-12-08</t>
        </is>
      </c>
      <c r="B394" s="15" t="inlineStr">
        <is>
          <t>bb0cc3f4-8426-53a6-b2ca-dded4a83b54a</t>
        </is>
      </c>
      <c r="C394" s="15" t="inlineStr">
        <is>
          <t>AR</t>
        </is>
      </c>
      <c r="D394" s="15" t="inlineStr">
        <is>
          <t>2001 Bentley Continental GT</t>
        </is>
      </c>
      <c r="E394" s="15" t="inlineStr">
        <is>
          <t>01 Luxury Sedan/SUV</t>
        </is>
      </c>
      <c r="F394" s="16" t="n">
        <v>490000</v>
      </c>
      <c r="G394" s="17" t="n">
        <v>0.75</v>
      </c>
      <c r="H394" s="17" t="n">
        <v>1.38</v>
      </c>
      <c r="I394" s="17" t="n">
        <v>0.9167</v>
      </c>
      <c r="J394" s="17" t="n">
        <v>0.53</v>
      </c>
      <c r="K394" s="16">
        <f>ROUND(F394/100*G394*H394*I394/J394,2)</f>
        <v/>
      </c>
      <c r="L394" s="16" t="n">
        <v>8771.780000000001</v>
      </c>
      <c r="M394" s="16">
        <f>L394-K394</f>
        <v/>
      </c>
      <c r="N394" s="15" t="inlineStr">
        <is>
          <t>bind</t>
        </is>
      </c>
      <c r="O394" s="15" t="inlineStr">
        <is>
          <t>bound</t>
        </is>
      </c>
    </row>
    <row r="395">
      <c r="A395" s="3" t="inlineStr">
        <is>
          <t>2025-12-25</t>
        </is>
      </c>
      <c r="B395" s="3" t="inlineStr">
        <is>
          <t>5eec35e3-9247-543a-9329-e05b322213e1</t>
        </is>
      </c>
      <c r="C395" s="3" t="inlineStr">
        <is>
          <t>NC</t>
        </is>
      </c>
      <c r="D395" s="3" t="inlineStr">
        <is>
          <t>1989 Ferrari SF90 Stradale</t>
        </is>
      </c>
      <c r="E395" s="3" t="inlineStr">
        <is>
          <t>03 Supercar</t>
        </is>
      </c>
      <c r="F395" s="13" t="n">
        <v>355000</v>
      </c>
      <c r="G395" s="14" t="n">
        <v>1.15</v>
      </c>
      <c r="H395" s="14" t="n">
        <v>1.15</v>
      </c>
      <c r="I395" s="14" t="n">
        <v>0.9167</v>
      </c>
      <c r="J395" s="14" t="n">
        <v>0.53</v>
      </c>
      <c r="K395" s="13">
        <f>ROUND(F395/100*G395*H395*I395/J395,2)</f>
        <v/>
      </c>
      <c r="L395" s="13" t="n">
        <v>8120.36</v>
      </c>
      <c r="M395" s="13">
        <f>L395-K395</f>
        <v/>
      </c>
      <c r="N395" s="3" t="inlineStr">
        <is>
          <t>bind</t>
        </is>
      </c>
      <c r="O395" s="3" t="inlineStr">
        <is>
          <t>bound</t>
        </is>
      </c>
    </row>
    <row r="396">
      <c r="A396" s="15" t="inlineStr">
        <is>
          <t>2025-12-26</t>
        </is>
      </c>
      <c r="B396" s="15" t="inlineStr">
        <is>
          <t>62ac516e-b5ae-52f5-a2f9-7d638d2d8b3b</t>
        </is>
      </c>
      <c r="C396" s="15" t="inlineStr">
        <is>
          <t>TX</t>
        </is>
      </c>
      <c r="D396" s="15" t="inlineStr">
        <is>
          <t>2018 Porsche 911 Turbo S</t>
        </is>
      </c>
      <c r="E396" s="15" t="inlineStr">
        <is>
          <t>01 Luxury Sedan/SUV</t>
        </is>
      </c>
      <c r="F396" s="16" t="n">
        <v>800000</v>
      </c>
      <c r="G396" s="17" t="n">
        <v>0.65</v>
      </c>
      <c r="H396" s="17" t="n">
        <v>1.15</v>
      </c>
      <c r="I396" s="17" t="n">
        <v>0.9167</v>
      </c>
      <c r="J396" s="17" t="n">
        <v>0.53</v>
      </c>
      <c r="K396" s="16">
        <f>ROUND(F396/100*G396*H396*I396/J396,2)</f>
        <v/>
      </c>
      <c r="L396" s="16" t="n">
        <v>10343.14</v>
      </c>
      <c r="M396" s="16">
        <f>L396-K396</f>
        <v/>
      </c>
      <c r="N396" s="15" t="inlineStr">
        <is>
          <t>bind</t>
        </is>
      </c>
      <c r="O396" s="15" t="inlineStr">
        <is>
          <t>bound</t>
        </is>
      </c>
    </row>
    <row r="397">
      <c r="A397" s="3" t="inlineStr">
        <is>
          <t>2025-12-07</t>
        </is>
      </c>
      <c r="B397" s="3" t="inlineStr">
        <is>
          <t>81969188-19ed-59bd-a771-c839352b3750</t>
        </is>
      </c>
      <c r="C397" s="3" t="inlineStr">
        <is>
          <t>MN</t>
        </is>
      </c>
      <c r="D397" s="3" t="inlineStr">
        <is>
          <t>1988 Lamborghini Huracan EVO</t>
        </is>
      </c>
      <c r="E397" s="3" t="inlineStr">
        <is>
          <t>03 Supercar</t>
        </is>
      </c>
      <c r="F397" s="13" t="n">
        <v>905000</v>
      </c>
      <c r="G397" s="14" t="n">
        <v>0.95</v>
      </c>
      <c r="H397" s="14" t="n">
        <v>1.32</v>
      </c>
      <c r="I397" s="14" t="n">
        <v>0.9167</v>
      </c>
      <c r="J397" s="14" t="n">
        <v>0.53</v>
      </c>
      <c r="K397" s="13">
        <f>ROUND(F397/100*G397*H397*I397/J397,2)</f>
        <v/>
      </c>
      <c r="L397" s="13" t="n">
        <v>19628.97</v>
      </c>
      <c r="M397" s="13">
        <f>L397-K397</f>
        <v/>
      </c>
      <c r="N397" s="3" t="inlineStr">
        <is>
          <t>bind</t>
        </is>
      </c>
      <c r="O397" s="3" t="inlineStr">
        <is>
          <t>bound</t>
        </is>
      </c>
    </row>
    <row r="398">
      <c r="A398" s="15" t="inlineStr">
        <is>
          <t>2025-12-16</t>
        </is>
      </c>
      <c r="B398" s="15" t="inlineStr">
        <is>
          <t>fcbf01db-0e55-5622-8ffe-24c3a198f0b1</t>
        </is>
      </c>
      <c r="C398" s="15" t="inlineStr">
        <is>
          <t>PA</t>
        </is>
      </c>
      <c r="D398" s="15" t="inlineStr">
        <is>
          <t>1970 McLaren 750S</t>
        </is>
      </c>
      <c r="E398" s="15" t="inlineStr">
        <is>
          <t>03 Supercar</t>
        </is>
      </c>
      <c r="F398" s="16" t="n">
        <v>1950000</v>
      </c>
      <c r="G398" s="17" t="n">
        <v>0.8</v>
      </c>
      <c r="H398" s="17" t="n">
        <v>1</v>
      </c>
      <c r="I398" s="17" t="n">
        <v>0.9167</v>
      </c>
      <c r="J398" s="17" t="n">
        <v>0.53</v>
      </c>
      <c r="K398" s="16">
        <f>ROUND(F398/100*G398*H398*I398/J398,2)</f>
        <v/>
      </c>
      <c r="L398" s="16" t="n">
        <v>26982.11</v>
      </c>
      <c r="M398" s="16">
        <f>L398-K398</f>
        <v/>
      </c>
      <c r="N398" s="15" t="inlineStr">
        <is>
          <t>bind</t>
        </is>
      </c>
      <c r="O398" s="15" t="inlineStr">
        <is>
          <t>bound</t>
        </is>
      </c>
    </row>
    <row r="399">
      <c r="A399" s="3" t="inlineStr">
        <is>
          <t>2025-12-31</t>
        </is>
      </c>
      <c r="B399" s="3" t="inlineStr">
        <is>
          <t>82ff90b7-602f-54bd-8a4d-cc0bcf826967</t>
        </is>
      </c>
      <c r="C399" s="3" t="inlineStr">
        <is>
          <t>NY</t>
        </is>
      </c>
      <c r="D399" s="3" t="inlineStr">
        <is>
          <t>2023 Ferrari SF90 Stradale</t>
        </is>
      </c>
      <c r="E399" s="3" t="inlineStr">
        <is>
          <t>03 Supercar</t>
        </is>
      </c>
      <c r="F399" s="13" t="n">
        <v>835000</v>
      </c>
      <c r="G399" s="14" t="n">
        <v>0.95</v>
      </c>
      <c r="H399" s="14" t="n">
        <v>1.28</v>
      </c>
      <c r="I399" s="14" t="n">
        <v>0.9167</v>
      </c>
      <c r="J399" s="14" t="n">
        <v>0.53</v>
      </c>
      <c r="K399" s="13">
        <f>ROUND(F399/100*G399*H399*I399/J399,2)</f>
        <v/>
      </c>
      <c r="L399" s="13" t="n">
        <v>17561.9</v>
      </c>
      <c r="M399" s="13">
        <f>L399-K399</f>
        <v/>
      </c>
      <c r="N399" s="3" t="inlineStr">
        <is>
          <t>bind</t>
        </is>
      </c>
      <c r="O399" s="3" t="inlineStr">
        <is>
          <t>bound</t>
        </is>
      </c>
    </row>
    <row r="400">
      <c r="A400" s="15" t="inlineStr">
        <is>
          <t>2025-12-09</t>
        </is>
      </c>
      <c r="B400" s="15" t="inlineStr">
        <is>
          <t>51a8bf21-2774-509d-8a56-6cc3fd55966b</t>
        </is>
      </c>
      <c r="C400" s="15" t="inlineStr">
        <is>
          <t>KY</t>
        </is>
      </c>
      <c r="D400" s="15" t="inlineStr">
        <is>
          <t>1963 BMW M8 Competition</t>
        </is>
      </c>
      <c r="E400" s="15" t="inlineStr">
        <is>
          <t>01 Luxury Sedan/SUV</t>
        </is>
      </c>
      <c r="F400" s="16" t="n">
        <v>310000</v>
      </c>
      <c r="G400" s="17" t="n">
        <v>0.75</v>
      </c>
      <c r="H400" s="17" t="n">
        <v>1.34</v>
      </c>
      <c r="I400" s="17" t="n">
        <v>0.9167</v>
      </c>
      <c r="J400" s="17" t="n">
        <v>0.53</v>
      </c>
      <c r="K400" s="16">
        <f>ROUND(F400/100*G400*H400*I400/J400,2)</f>
        <v/>
      </c>
      <c r="L400" s="16" t="n">
        <v>5388.64</v>
      </c>
      <c r="M400" s="16">
        <f>L400-K400</f>
        <v/>
      </c>
      <c r="N400" s="15" t="inlineStr">
        <is>
          <t>bind</t>
        </is>
      </c>
      <c r="O400" s="15" t="inlineStr">
        <is>
          <t>bound</t>
        </is>
      </c>
    </row>
    <row r="401">
      <c r="A401" s="3" t="inlineStr">
        <is>
          <t>2025-12-08</t>
        </is>
      </c>
      <c r="B401" s="3" t="inlineStr">
        <is>
          <t>79fc53b5-69d8-5457-b552-27e1b4764784</t>
        </is>
      </c>
      <c r="C401" s="3" t="inlineStr">
        <is>
          <t>CA</t>
        </is>
      </c>
      <c r="D401" s="3" t="inlineStr">
        <is>
          <t>1967 Mercedes-Benz AMG GT</t>
        </is>
      </c>
      <c r="E401" s="3" t="inlineStr">
        <is>
          <t>01 Luxury Sedan/SUV</t>
        </is>
      </c>
      <c r="F401" s="13" t="n">
        <v>630000</v>
      </c>
      <c r="G401" s="14" t="n">
        <v>0.65</v>
      </c>
      <c r="H401" s="14" t="n">
        <v>1.35</v>
      </c>
      <c r="I401" s="14" t="n">
        <v>0.9167</v>
      </c>
      <c r="J401" s="14" t="n">
        <v>0.53</v>
      </c>
      <c r="K401" s="13">
        <f>ROUND(F401/100*G401*H401*I401/J401,2)</f>
        <v/>
      </c>
      <c r="L401" s="13" t="n">
        <v>9561.790000000001</v>
      </c>
      <c r="M401" s="13">
        <f>L401-K401</f>
        <v/>
      </c>
      <c r="N401" s="3" t="inlineStr">
        <is>
          <t>decline</t>
        </is>
      </c>
      <c r="O401" s="3" t="inlineStr">
        <is>
          <t>indicative</t>
        </is>
      </c>
    </row>
    <row r="402">
      <c r="A402" s="15" t="inlineStr">
        <is>
          <t>2025-12-04</t>
        </is>
      </c>
      <c r="B402" s="15" t="inlineStr">
        <is>
          <t>7a7607da-8494-5823-b794-35b2b4579efa</t>
        </is>
      </c>
      <c r="C402" s="15" t="inlineStr">
        <is>
          <t>MD</t>
        </is>
      </c>
      <c r="D402" s="15" t="inlineStr">
        <is>
          <t>1990 Ferrari SF90 Stradale</t>
        </is>
      </c>
      <c r="E402" s="15" t="inlineStr">
        <is>
          <t>03 Supercar</t>
        </is>
      </c>
      <c r="F402" s="16" t="n">
        <v>1950000</v>
      </c>
      <c r="G402" s="17" t="n">
        <v>0.8</v>
      </c>
      <c r="H402" s="17" t="n">
        <v>0.95</v>
      </c>
      <c r="I402" s="17" t="n">
        <v>0.9167</v>
      </c>
      <c r="J402" s="17" t="n">
        <v>0.53</v>
      </c>
      <c r="K402" s="16">
        <f>ROUND(F402/100*G402*H402*I402/J402,2)</f>
        <v/>
      </c>
      <c r="L402" s="16" t="n">
        <v>25633</v>
      </c>
      <c r="M402" s="16">
        <f>L402-K402</f>
        <v/>
      </c>
      <c r="N402" s="15" t="inlineStr">
        <is>
          <t>decline</t>
        </is>
      </c>
      <c r="O402" s="15" t="inlineStr">
        <is>
          <t>indicative</t>
        </is>
      </c>
    </row>
    <row r="403">
      <c r="A403" s="3" t="inlineStr">
        <is>
          <t>2025-12-19</t>
        </is>
      </c>
      <c r="B403" s="3" t="inlineStr">
        <is>
          <t>2baf671d-9f91-520e-8ea1-548ae560e185</t>
        </is>
      </c>
      <c r="C403" s="3" t="inlineStr">
        <is>
          <t>WI</t>
        </is>
      </c>
      <c r="D403" s="3" t="inlineStr">
        <is>
          <t>1973 Jaguar E-Type Series 1</t>
        </is>
      </c>
      <c r="E403" s="3" t="inlineStr">
        <is>
          <t>07 Post-War Classic (1946-1972)</t>
        </is>
      </c>
      <c r="F403" s="13" t="n">
        <v>130000</v>
      </c>
      <c r="G403" s="14" t="n">
        <v>0.57</v>
      </c>
      <c r="H403" s="14" t="n">
        <v>1.2</v>
      </c>
      <c r="I403" s="14" t="n">
        <v>0.9167</v>
      </c>
      <c r="J403" s="14" t="n">
        <v>0.53</v>
      </c>
      <c r="K403" s="13">
        <f>ROUND(F403/100*G403*H403*I403/J403,2)</f>
        <v/>
      </c>
      <c r="L403" s="13" t="n">
        <v>1537.98</v>
      </c>
      <c r="M403" s="13">
        <f>L403-K403</f>
        <v/>
      </c>
      <c r="N403" s="3" t="inlineStr">
        <is>
          <t>decline</t>
        </is>
      </c>
      <c r="O403" s="3" t="inlineStr">
        <is>
          <t>indicative</t>
        </is>
      </c>
    </row>
    <row r="404">
      <c r="A404" s="15" t="inlineStr">
        <is>
          <t>2025-12-03</t>
        </is>
      </c>
      <c r="B404" s="15" t="inlineStr">
        <is>
          <t>2b4be144-995c-5c78-ae5b-33fda8004b14</t>
        </is>
      </c>
      <c r="C404" s="15" t="inlineStr">
        <is>
          <t>CT</t>
        </is>
      </c>
      <c r="D404" s="15" t="inlineStr">
        <is>
          <t>2011 Jaguar E-Type Series 1</t>
        </is>
      </c>
      <c r="E404" s="15" t="inlineStr">
        <is>
          <t>07 Post-War Classic (1946-1972)</t>
        </is>
      </c>
      <c r="F404" s="16" t="n">
        <v>1005000</v>
      </c>
      <c r="G404" s="17" t="n">
        <v>0.38</v>
      </c>
      <c r="H404" s="17" t="n">
        <v>1.12</v>
      </c>
      <c r="I404" s="17" t="n">
        <v>0.9167</v>
      </c>
      <c r="J404" s="17" t="n">
        <v>0.53</v>
      </c>
      <c r="K404" s="16">
        <f>ROUND(F404/100*G404*H404*I404/J404,2)</f>
        <v/>
      </c>
      <c r="L404" s="16" t="n">
        <v>7398.08</v>
      </c>
      <c r="M404" s="16">
        <f>L404-K404</f>
        <v/>
      </c>
      <c r="N404" s="15" t="inlineStr">
        <is>
          <t>bind</t>
        </is>
      </c>
      <c r="O404" s="15" t="inlineStr">
        <is>
          <t>bound</t>
        </is>
      </c>
    </row>
    <row r="405">
      <c r="A405" s="3" t="inlineStr">
        <is>
          <t>2025-12-21</t>
        </is>
      </c>
      <c r="B405" s="3" t="inlineStr">
        <is>
          <t>5e80f756-7342-51e6-809b-49ca71d591fe</t>
        </is>
      </c>
      <c r="C405" s="3" t="inlineStr">
        <is>
          <t>ID</t>
        </is>
      </c>
      <c r="D405" s="3" t="inlineStr">
        <is>
          <t>1971 Bentley Continental GT</t>
        </is>
      </c>
      <c r="E405" s="3" t="inlineStr">
        <is>
          <t>01 Luxury Sedan/SUV</t>
        </is>
      </c>
      <c r="F405" s="13" t="n">
        <v>375000</v>
      </c>
      <c r="G405" s="14" t="n">
        <v>0.75</v>
      </c>
      <c r="H405" s="14" t="n">
        <v>0.99</v>
      </c>
      <c r="I405" s="14" t="n">
        <v>0.9167</v>
      </c>
      <c r="J405" s="14" t="n">
        <v>0.53</v>
      </c>
      <c r="K405" s="13">
        <f>ROUND(F405/100*G405*H405*I405/J405,2)</f>
        <v/>
      </c>
      <c r="L405" s="13" t="n">
        <v>4815.92</v>
      </c>
      <c r="M405" s="13">
        <f>L405-K405</f>
        <v/>
      </c>
      <c r="N405" s="3" t="inlineStr">
        <is>
          <t>bind</t>
        </is>
      </c>
      <c r="O405" s="3" t="inlineStr">
        <is>
          <t>bound</t>
        </is>
      </c>
    </row>
    <row r="406">
      <c r="A406" s="15" t="inlineStr">
        <is>
          <t>2025-12-03</t>
        </is>
      </c>
      <c r="B406" s="15" t="inlineStr">
        <is>
          <t>114021e8-ccc6-5739-bc32-57bc14335eda</t>
        </is>
      </c>
      <c r="C406" s="15" t="inlineStr">
        <is>
          <t>PA</t>
        </is>
      </c>
      <c r="D406" s="15" t="inlineStr">
        <is>
          <t>1966 Bentley Continental GT</t>
        </is>
      </c>
      <c r="E406" s="15" t="inlineStr">
        <is>
          <t>01 Luxury Sedan/SUV</t>
        </is>
      </c>
      <c r="F406" s="16" t="n">
        <v>325000</v>
      </c>
      <c r="G406" s="17" t="n">
        <v>0.75</v>
      </c>
      <c r="H406" s="17" t="n">
        <v>1</v>
      </c>
      <c r="I406" s="17" t="n">
        <v>0.9167</v>
      </c>
      <c r="J406" s="17" t="n">
        <v>0.53</v>
      </c>
      <c r="K406" s="16">
        <f>ROUND(F406/100*G406*H406*I406/J406,2)</f>
        <v/>
      </c>
      <c r="L406" s="16" t="n">
        <v>4215.96</v>
      </c>
      <c r="M406" s="16">
        <f>L406-K406</f>
        <v/>
      </c>
      <c r="N406" s="15" t="inlineStr">
        <is>
          <t>refer</t>
        </is>
      </c>
      <c r="O406" s="15" t="inlineStr">
        <is>
          <t>indicative</t>
        </is>
      </c>
    </row>
    <row r="407">
      <c r="A407" s="3" t="inlineStr">
        <is>
          <t>2025-12-15</t>
        </is>
      </c>
      <c r="B407" s="3" t="inlineStr">
        <is>
          <t>14cc4852-2051-52aa-b678-92435a3dde7a</t>
        </is>
      </c>
      <c r="C407" s="3" t="inlineStr">
        <is>
          <t>WA</t>
        </is>
      </c>
      <c r="D407" s="3" t="inlineStr">
        <is>
          <t>1955 Porsche 911 Turbo S</t>
        </is>
      </c>
      <c r="E407" s="3" t="inlineStr">
        <is>
          <t>01 Luxury Sedan/SUV</t>
        </is>
      </c>
      <c r="F407" s="13" t="n">
        <v>755000</v>
      </c>
      <c r="G407" s="14" t="n">
        <v>0.65</v>
      </c>
      <c r="H407" s="14" t="n">
        <v>0.96</v>
      </c>
      <c r="I407" s="14" t="n">
        <v>0.9167</v>
      </c>
      <c r="J407" s="14" t="n">
        <v>0.53</v>
      </c>
      <c r="K407" s="13">
        <f>ROUND(F407/100*G407*H407*I407/J407,2)</f>
        <v/>
      </c>
      <c r="L407" s="13" t="n">
        <v>8148.6</v>
      </c>
      <c r="M407" s="13">
        <f>L407-K407</f>
        <v/>
      </c>
      <c r="N407" s="3" t="inlineStr">
        <is>
          <t>bind</t>
        </is>
      </c>
      <c r="O407" s="3" t="inlineStr">
        <is>
          <t>bound</t>
        </is>
      </c>
    </row>
    <row r="408">
      <c r="A408" s="15" t="inlineStr">
        <is>
          <t>2025-12-28</t>
        </is>
      </c>
      <c r="B408" s="15" t="inlineStr">
        <is>
          <t>b10810fd-8e76-5a79-97d1-af51b1565d3c</t>
        </is>
      </c>
      <c r="C408" s="15" t="inlineStr">
        <is>
          <t>VA</t>
        </is>
      </c>
      <c r="D408" s="15" t="inlineStr">
        <is>
          <t>2010 Bentley Continental GT</t>
        </is>
      </c>
      <c r="E408" s="15" t="inlineStr">
        <is>
          <t>01 Luxury Sedan/SUV</t>
        </is>
      </c>
      <c r="F408" s="16" t="n">
        <v>1130000</v>
      </c>
      <c r="G408" s="17" t="n">
        <v>0.55</v>
      </c>
      <c r="H408" s="17" t="n">
        <v>1.09</v>
      </c>
      <c r="I408" s="17" t="n">
        <v>0.9167</v>
      </c>
      <c r="J408" s="17" t="n">
        <v>0.53</v>
      </c>
      <c r="K408" s="16">
        <f>ROUND(F408/100*G408*H408*I408/J408,2)</f>
        <v/>
      </c>
      <c r="L408" s="16" t="n">
        <v>11717.07</v>
      </c>
      <c r="M408" s="16">
        <f>L408-K408</f>
        <v/>
      </c>
      <c r="N408" s="15" t="inlineStr">
        <is>
          <t>bind</t>
        </is>
      </c>
      <c r="O408" s="15" t="inlineStr">
        <is>
          <t>bound</t>
        </is>
      </c>
    </row>
    <row r="409">
      <c r="A409" s="3" t="inlineStr">
        <is>
          <t>2025-12-01</t>
        </is>
      </c>
      <c r="B409" s="3" t="inlineStr">
        <is>
          <t>8807a141-d2b7-5795-935b-29eab45e2a57</t>
        </is>
      </c>
      <c r="C409" s="3" t="inlineStr">
        <is>
          <t>CO</t>
        </is>
      </c>
      <c r="D409" s="3" t="inlineStr">
        <is>
          <t>1996 McLaren 750S</t>
        </is>
      </c>
      <c r="E409" s="3" t="inlineStr">
        <is>
          <t>03 Supercar</t>
        </is>
      </c>
      <c r="F409" s="13" t="n">
        <v>715000</v>
      </c>
      <c r="G409" s="14" t="n">
        <v>0.95</v>
      </c>
      <c r="H409" s="14" t="n">
        <v>1.1</v>
      </c>
      <c r="I409" s="14" t="n">
        <v>0.9167</v>
      </c>
      <c r="J409" s="14" t="n">
        <v>0.53</v>
      </c>
      <c r="K409" s="13">
        <f>ROUND(F409/100*G409*H409*I409/J409,2)</f>
        <v/>
      </c>
      <c r="L409" s="13" t="n">
        <v>12923.31</v>
      </c>
      <c r="M409" s="13">
        <f>L409-K409</f>
        <v/>
      </c>
      <c r="N409" s="3" t="inlineStr">
        <is>
          <t>bind</t>
        </is>
      </c>
      <c r="O409" s="3" t="inlineStr">
        <is>
          <t>bound</t>
        </is>
      </c>
    </row>
    <row r="410">
      <c r="A410" s="15" t="inlineStr">
        <is>
          <t>2025-12-29</t>
        </is>
      </c>
      <c r="B410" s="15" t="inlineStr">
        <is>
          <t>0a4a7eba-5a9b-5338-b873-0d1319772034</t>
        </is>
      </c>
      <c r="C410" s="15" t="inlineStr">
        <is>
          <t>CA</t>
        </is>
      </c>
      <c r="D410" s="15" t="inlineStr">
        <is>
          <t>2009 Mercedes-Benz AMG GT</t>
        </is>
      </c>
      <c r="E410" s="15" t="inlineStr">
        <is>
          <t>01 Luxury Sedan/SUV</t>
        </is>
      </c>
      <c r="F410" s="16" t="n">
        <v>295000</v>
      </c>
      <c r="G410" s="17" t="n">
        <v>0.75</v>
      </c>
      <c r="H410" s="17" t="n">
        <v>1.35</v>
      </c>
      <c r="I410" s="17" t="n">
        <v>0.9167</v>
      </c>
      <c r="J410" s="17" t="n">
        <v>0.53</v>
      </c>
      <c r="K410" s="16">
        <f>ROUND(F410/100*G410*H410*I410/J410,2)</f>
        <v/>
      </c>
      <c r="L410" s="16" t="n">
        <v>5166.16</v>
      </c>
      <c r="M410" s="16">
        <f>L410-K410</f>
        <v/>
      </c>
      <c r="N410" s="15" t="inlineStr">
        <is>
          <t>bind</t>
        </is>
      </c>
      <c r="O410" s="15" t="inlineStr">
        <is>
          <t>bound</t>
        </is>
      </c>
    </row>
    <row r="411">
      <c r="A411" s="3" t="inlineStr">
        <is>
          <t>2025-12-05</t>
        </is>
      </c>
      <c r="B411" s="3" t="inlineStr">
        <is>
          <t>28b68b83-1038-5580-a197-732e5fbf5fc4</t>
        </is>
      </c>
      <c r="C411" s="3" t="inlineStr">
        <is>
          <t>MD</t>
        </is>
      </c>
      <c r="D411" s="3" t="inlineStr">
        <is>
          <t>1989 Icon Derelict</t>
        </is>
      </c>
      <c r="E411" s="3" t="inlineStr">
        <is>
          <t>11 Restomod/Coachbuilt</t>
        </is>
      </c>
      <c r="F411" s="13" t="n">
        <v>765000</v>
      </c>
      <c r="G411" s="14" t="n">
        <v>0.78</v>
      </c>
      <c r="H411" s="14" t="n">
        <v>0.95</v>
      </c>
      <c r="I411" s="14" t="n">
        <v>0.9167</v>
      </c>
      <c r="J411" s="14" t="n">
        <v>0.53</v>
      </c>
      <c r="K411" s="13">
        <f>ROUND(F411/100*G411*H411*I411/J411,2)</f>
        <v/>
      </c>
      <c r="L411" s="13" t="n">
        <v>9804.629999999999</v>
      </c>
      <c r="M411" s="13">
        <f>L411-K411</f>
        <v/>
      </c>
      <c r="N411" s="3" t="inlineStr">
        <is>
          <t>refer</t>
        </is>
      </c>
      <c r="O411" s="3" t="inlineStr">
        <is>
          <t>indicative</t>
        </is>
      </c>
    </row>
    <row r="412">
      <c r="A412" s="15" t="inlineStr">
        <is>
          <t>2025-12-11</t>
        </is>
      </c>
      <c r="B412" s="15" t="inlineStr">
        <is>
          <t>e728c514-6f98-5515-aeb3-de310c903b7e</t>
        </is>
      </c>
      <c r="C412" s="15" t="inlineStr">
        <is>
          <t>PA</t>
        </is>
      </c>
      <c r="D412" s="15" t="inlineStr">
        <is>
          <t>1979 Singer 911 Reimagined</t>
        </is>
      </c>
      <c r="E412" s="15" t="inlineStr">
        <is>
          <t>11 Restomod/Coachbuilt</t>
        </is>
      </c>
      <c r="F412" s="16" t="n">
        <v>630000</v>
      </c>
      <c r="G412" s="17" t="n">
        <v>0.78</v>
      </c>
      <c r="H412" s="17" t="n">
        <v>1</v>
      </c>
      <c r="I412" s="17" t="n">
        <v>0.9167</v>
      </c>
      <c r="J412" s="17" t="n">
        <v>0.53</v>
      </c>
      <c r="K412" s="16">
        <f>ROUND(F412/100*G412*H412*I412/J412,2)</f>
        <v/>
      </c>
      <c r="L412" s="16" t="n">
        <v>8499.370000000001</v>
      </c>
      <c r="M412" s="16">
        <f>L412-K412</f>
        <v/>
      </c>
      <c r="N412" s="15" t="inlineStr">
        <is>
          <t>bind</t>
        </is>
      </c>
      <c r="O412" s="15" t="inlineStr">
        <is>
          <t>bound</t>
        </is>
      </c>
    </row>
    <row r="413">
      <c r="A413" s="3" t="inlineStr">
        <is>
          <t>2025-12-20</t>
        </is>
      </c>
      <c r="B413" s="3" t="inlineStr">
        <is>
          <t>dc84f36e-bc32-5a44-8d85-b836a8363159</t>
        </is>
      </c>
      <c r="C413" s="3" t="inlineStr">
        <is>
          <t>SC</t>
        </is>
      </c>
      <c r="D413" s="3" t="inlineStr">
        <is>
          <t>1991 Ferrari 296 GTB</t>
        </is>
      </c>
      <c r="E413" s="3" t="inlineStr">
        <is>
          <t>03 Supercar</t>
        </is>
      </c>
      <c r="F413" s="13" t="n">
        <v>525000</v>
      </c>
      <c r="G413" s="14" t="n">
        <v>0.95</v>
      </c>
      <c r="H413" s="14" t="n">
        <v>1.24</v>
      </c>
      <c r="I413" s="14" t="n">
        <v>0.9167</v>
      </c>
      <c r="J413" s="14" t="n">
        <v>0.53</v>
      </c>
      <c r="K413" s="13">
        <f>ROUND(F413/100*G413*H413*I413/J413,2)</f>
        <v/>
      </c>
      <c r="L413" s="13" t="n">
        <v>10696.85</v>
      </c>
      <c r="M413" s="13">
        <f>L413-K413</f>
        <v/>
      </c>
      <c r="N413" s="3" t="inlineStr">
        <is>
          <t>bind</t>
        </is>
      </c>
      <c r="O413" s="3" t="inlineStr">
        <is>
          <t>bound</t>
        </is>
      </c>
    </row>
    <row r="414">
      <c r="A414" s="15" t="inlineStr">
        <is>
          <t>2025-12-26</t>
        </is>
      </c>
      <c r="B414" s="15" t="inlineStr">
        <is>
          <t>c86bdf07-7a42-5b41-b50e-ca400b6f426a</t>
        </is>
      </c>
      <c r="C414" s="15" t="inlineStr">
        <is>
          <t>VA</t>
        </is>
      </c>
      <c r="D414" s="15" t="inlineStr">
        <is>
          <t>1995 Maserati GranTurismo</t>
        </is>
      </c>
      <c r="E414" s="15" t="inlineStr">
        <is>
          <t>01 Luxury Sedan/SUV</t>
        </is>
      </c>
      <c r="F414" s="16" t="n">
        <v>490000</v>
      </c>
      <c r="G414" s="17" t="n">
        <v>0.75</v>
      </c>
      <c r="H414" s="17" t="n">
        <v>1.09</v>
      </c>
      <c r="I414" s="17" t="n">
        <v>0.9167</v>
      </c>
      <c r="J414" s="17" t="n">
        <v>0.53</v>
      </c>
      <c r="K414" s="16">
        <f>ROUND(F414/100*G414*H414*I414/J414,2)</f>
        <v/>
      </c>
      <c r="L414" s="16" t="n">
        <v>6928.44</v>
      </c>
      <c r="M414" s="16">
        <f>L414-K414</f>
        <v/>
      </c>
      <c r="N414" s="15" t="inlineStr">
        <is>
          <t>decline</t>
        </is>
      </c>
      <c r="O414" s="15" t="inlineStr">
        <is>
          <t>indicative</t>
        </is>
      </c>
    </row>
    <row r="415">
      <c r="A415" s="3" t="inlineStr">
        <is>
          <t>2025-12-26</t>
        </is>
      </c>
      <c r="B415" s="3" t="inlineStr">
        <is>
          <t>811150e4-53da-584e-8bde-a91f44853373</t>
        </is>
      </c>
      <c r="C415" s="3" t="inlineStr">
        <is>
          <t>RI</t>
        </is>
      </c>
      <c r="D415" s="3" t="inlineStr">
        <is>
          <t>1980 Bentley Continental GT</t>
        </is>
      </c>
      <c r="E415" s="3" t="inlineStr">
        <is>
          <t>01 Luxury Sedan/SUV</t>
        </is>
      </c>
      <c r="F415" s="13" t="n">
        <v>525000</v>
      </c>
      <c r="G415" s="14" t="n">
        <v>0.65</v>
      </c>
      <c r="H415" s="14" t="n">
        <v>1.37</v>
      </c>
      <c r="I415" s="14" t="n">
        <v>0.9167</v>
      </c>
      <c r="J415" s="14" t="n">
        <v>0.53</v>
      </c>
      <c r="K415" s="13">
        <f>ROUND(F415/100*G415*H415*I415/J415,2)</f>
        <v/>
      </c>
      <c r="L415" s="13" t="n">
        <v>8086.2</v>
      </c>
      <c r="M415" s="13">
        <f>L415-K415</f>
        <v/>
      </c>
      <c r="N415" s="3" t="inlineStr">
        <is>
          <t>bind</t>
        </is>
      </c>
      <c r="O415" s="3" t="inlineStr">
        <is>
          <t>bound</t>
        </is>
      </c>
    </row>
    <row r="416">
      <c r="A416" s="15" t="inlineStr">
        <is>
          <t>2025-12-02</t>
        </is>
      </c>
      <c r="B416" s="15" t="inlineStr">
        <is>
          <t>9717c96c-2709-51fe-b31a-2979bc59117e</t>
        </is>
      </c>
      <c r="C416" s="15" t="inlineStr">
        <is>
          <t>MS</t>
        </is>
      </c>
      <c r="D416" s="15" t="inlineStr">
        <is>
          <t>1986 Aston Martin DB5</t>
        </is>
      </c>
      <c r="E416" s="15" t="inlineStr">
        <is>
          <t>07 Post-War Classic (1946-1972)</t>
        </is>
      </c>
      <c r="F416" s="16" t="n">
        <v>455000</v>
      </c>
      <c r="G416" s="17" t="n">
        <v>0.48</v>
      </c>
      <c r="H416" s="17" t="n">
        <v>1.19</v>
      </c>
      <c r="I416" s="17" t="n">
        <v>0.9167</v>
      </c>
      <c r="J416" s="17" t="n">
        <v>0.53</v>
      </c>
      <c r="K416" s="16">
        <f>ROUND(F416/100*G416*H416*I416/J416,2)</f>
        <v/>
      </c>
      <c r="L416" s="16" t="n">
        <v>4495.22</v>
      </c>
      <c r="M416" s="16">
        <f>L416-K416</f>
        <v/>
      </c>
      <c r="N416" s="15" t="inlineStr">
        <is>
          <t>bind</t>
        </is>
      </c>
      <c r="O416" s="15" t="inlineStr">
        <is>
          <t>bound</t>
        </is>
      </c>
    </row>
    <row r="417">
      <c r="A417" s="3" t="inlineStr">
        <is>
          <t>2025-12-24</t>
        </is>
      </c>
      <c r="B417" s="3" t="inlineStr">
        <is>
          <t>71017d53-cdee-5a8d-8417-cbaa7fb0bd86</t>
        </is>
      </c>
      <c r="C417" s="3" t="inlineStr">
        <is>
          <t>MN</t>
        </is>
      </c>
      <c r="D417" s="3" t="inlineStr">
        <is>
          <t>1968 Ferrari SF90 Stradale</t>
        </is>
      </c>
      <c r="E417" s="3" t="inlineStr">
        <is>
          <t>03 Supercar</t>
        </is>
      </c>
      <c r="F417" s="13" t="n">
        <v>1600000</v>
      </c>
      <c r="G417" s="14" t="n">
        <v>0.8</v>
      </c>
      <c r="H417" s="14" t="n">
        <v>1.32</v>
      </c>
      <c r="I417" s="14" t="n">
        <v>0.9167</v>
      </c>
      <c r="J417" s="14" t="n">
        <v>0.53</v>
      </c>
      <c r="K417" s="13">
        <f>ROUND(F417/100*G417*H417*I417/J417,2)</f>
        <v/>
      </c>
      <c r="L417" s="13" t="n">
        <v>29223.71</v>
      </c>
      <c r="M417" s="13">
        <f>L417-K417</f>
        <v/>
      </c>
      <c r="N417" s="3" t="inlineStr">
        <is>
          <t>decline</t>
        </is>
      </c>
      <c r="O417" s="3" t="inlineStr">
        <is>
          <t>indicative</t>
        </is>
      </c>
    </row>
    <row r="418">
      <c r="A418" s="15" t="inlineStr">
        <is>
          <t>2025-12-28</t>
        </is>
      </c>
      <c r="B418" s="15" t="inlineStr">
        <is>
          <t>4e953831-4317-5e28-801f-d948805cf74e</t>
        </is>
      </c>
      <c r="C418" s="15" t="inlineStr">
        <is>
          <t>ND</t>
        </is>
      </c>
      <c r="D418" s="15" t="inlineStr">
        <is>
          <t>2002 Ferrari 296 GTB</t>
        </is>
      </c>
      <c r="E418" s="15" t="inlineStr">
        <is>
          <t>03 Supercar</t>
        </is>
      </c>
      <c r="F418" s="16" t="n">
        <v>1845000</v>
      </c>
      <c r="G418" s="17" t="n">
        <v>0.8</v>
      </c>
      <c r="H418" s="17" t="n">
        <v>1.02</v>
      </c>
      <c r="I418" s="17" t="n">
        <v>0.9167</v>
      </c>
      <c r="J418" s="17" t="n">
        <v>0.53</v>
      </c>
      <c r="K418" s="16">
        <f>ROUND(F418/100*G418*H418*I418/J418,2)</f>
        <v/>
      </c>
      <c r="L418" s="16" t="n">
        <v>26039.82</v>
      </c>
      <c r="M418" s="16">
        <f>L418-K418</f>
        <v/>
      </c>
      <c r="N418" s="15" t="inlineStr">
        <is>
          <t>decline</t>
        </is>
      </c>
      <c r="O418" s="15" t="inlineStr">
        <is>
          <t>indicative</t>
        </is>
      </c>
    </row>
    <row r="419">
      <c r="A419" s="3" t="inlineStr">
        <is>
          <t>2025-12-24</t>
        </is>
      </c>
      <c r="B419" s="3" t="inlineStr">
        <is>
          <t>d00f8a95-feb7-5250-836d-226a575d3e9b</t>
        </is>
      </c>
      <c r="C419" s="3" t="inlineStr">
        <is>
          <t>LA</t>
        </is>
      </c>
      <c r="D419" s="3" t="inlineStr">
        <is>
          <t>1958 Aston Martin DB5</t>
        </is>
      </c>
      <c r="E419" s="3" t="inlineStr">
        <is>
          <t>07 Post-War Classic (1946-1972)</t>
        </is>
      </c>
      <c r="F419" s="13" t="n">
        <v>730000</v>
      </c>
      <c r="G419" s="14" t="n">
        <v>0.43</v>
      </c>
      <c r="H419" s="14" t="n">
        <v>1.21</v>
      </c>
      <c r="I419" s="14" t="n">
        <v>0.9167</v>
      </c>
      <c r="J419" s="14" t="n">
        <v>0.53</v>
      </c>
      <c r="K419" s="13">
        <f>ROUND(F419/100*G419*H419*I419/J419,2)</f>
        <v/>
      </c>
      <c r="L419" s="13" t="n">
        <v>6569.44</v>
      </c>
      <c r="M419" s="13">
        <f>L419-K419</f>
        <v/>
      </c>
      <c r="N419" s="3" t="inlineStr">
        <is>
          <t>refer</t>
        </is>
      </c>
      <c r="O419" s="3" t="inlineStr">
        <is>
          <t>indicative</t>
        </is>
      </c>
    </row>
    <row r="420">
      <c r="A420" s="15" t="inlineStr">
        <is>
          <t>2025-12-18</t>
        </is>
      </c>
      <c r="B420" s="15" t="inlineStr">
        <is>
          <t>3bd3fda1-4ed4-5ac5-9227-61e5bf23c8fc</t>
        </is>
      </c>
      <c r="C420" s="15" t="inlineStr">
        <is>
          <t>MO</t>
        </is>
      </c>
      <c r="D420" s="15" t="inlineStr">
        <is>
          <t>1983 Lamborghini Huracan EVO</t>
        </is>
      </c>
      <c r="E420" s="15" t="inlineStr">
        <is>
          <t>03 Supercar</t>
        </is>
      </c>
      <c r="F420" s="16" t="n">
        <v>1190000</v>
      </c>
      <c r="G420" s="17" t="n">
        <v>0.8</v>
      </c>
      <c r="H420" s="17" t="n">
        <v>1.06</v>
      </c>
      <c r="I420" s="17" t="n">
        <v>0.9167</v>
      </c>
      <c r="J420" s="17" t="n">
        <v>0.53</v>
      </c>
      <c r="K420" s="16">
        <f>ROUND(F420/100*G420*H420*I420/J420,2)</f>
        <v/>
      </c>
      <c r="L420" s="16" t="n">
        <v>17453.97</v>
      </c>
      <c r="M420" s="16">
        <f>L420-K420</f>
        <v/>
      </c>
      <c r="N420" s="15" t="inlineStr">
        <is>
          <t>bind</t>
        </is>
      </c>
      <c r="O420" s="15" t="inlineStr">
        <is>
          <t>bound</t>
        </is>
      </c>
    </row>
    <row r="421">
      <c r="A421" s="3" t="inlineStr">
        <is>
          <t>2025-12-22</t>
        </is>
      </c>
      <c r="B421" s="3" t="inlineStr">
        <is>
          <t>c77b7a99-9529-50bf-b474-c793c516469c</t>
        </is>
      </c>
      <c r="C421" s="3" t="inlineStr">
        <is>
          <t>CA</t>
        </is>
      </c>
      <c r="D421" s="3" t="inlineStr">
        <is>
          <t>1976 Aston Martin DB12</t>
        </is>
      </c>
      <c r="E421" s="3" t="inlineStr">
        <is>
          <t>01 Luxury Sedan/SUV</t>
        </is>
      </c>
      <c r="F421" s="13" t="n">
        <v>1060000</v>
      </c>
      <c r="G421" s="14" t="n">
        <v>0.55</v>
      </c>
      <c r="H421" s="14" t="n">
        <v>1.35</v>
      </c>
      <c r="I421" s="14" t="n">
        <v>0.9167</v>
      </c>
      <c r="J421" s="14" t="n">
        <v>0.53</v>
      </c>
      <c r="K421" s="13">
        <f>ROUND(F421/100*G421*H421*I421/J421,2)</f>
        <v/>
      </c>
      <c r="L421" s="13" t="n">
        <v>13612.99</v>
      </c>
      <c r="M421" s="13">
        <f>L421-K421</f>
        <v/>
      </c>
      <c r="N421" s="3" t="inlineStr">
        <is>
          <t>bind</t>
        </is>
      </c>
      <c r="O421" s="3" t="inlineStr">
        <is>
          <t>bound</t>
        </is>
      </c>
    </row>
    <row r="422">
      <c r="A422" s="15" t="inlineStr">
        <is>
          <t>2025-12-26</t>
        </is>
      </c>
      <c r="B422" s="15" t="inlineStr">
        <is>
          <t>03555e65-f9f7-5d96-a7ce-020f16d2a367</t>
        </is>
      </c>
      <c r="C422" s="15" t="inlineStr">
        <is>
          <t>VA</t>
        </is>
      </c>
      <c r="D422" s="15" t="inlineStr">
        <is>
          <t>1993 BMW M8 Competition</t>
        </is>
      </c>
      <c r="E422" s="15" t="inlineStr">
        <is>
          <t>01 Luxury Sedan/SUV</t>
        </is>
      </c>
      <c r="F422" s="16" t="n">
        <v>445000</v>
      </c>
      <c r="G422" s="17" t="n">
        <v>0.75</v>
      </c>
      <c r="H422" s="17" t="n">
        <v>1.09</v>
      </c>
      <c r="I422" s="17" t="n">
        <v>0.9167</v>
      </c>
      <c r="J422" s="17" t="n">
        <v>0.53</v>
      </c>
      <c r="K422" s="16">
        <f>ROUND(F422/100*G422*H422*I422/J422,2)</f>
        <v/>
      </c>
      <c r="L422" s="16" t="n">
        <v>6292.16</v>
      </c>
      <c r="M422" s="16">
        <f>L422-K422</f>
        <v/>
      </c>
      <c r="N422" s="15" t="inlineStr">
        <is>
          <t>refer</t>
        </is>
      </c>
      <c r="O422" s="15" t="inlineStr">
        <is>
          <t>indicative</t>
        </is>
      </c>
    </row>
    <row r="423">
      <c r="A423" s="3" t="inlineStr">
        <is>
          <t>2025-12-09</t>
        </is>
      </c>
      <c r="B423" s="3" t="inlineStr">
        <is>
          <t>fa3eb44a-bbaf-597a-adff-62fc9659a8af</t>
        </is>
      </c>
      <c r="C423" s="3" t="inlineStr">
        <is>
          <t>OK</t>
        </is>
      </c>
      <c r="D423" s="3" t="inlineStr">
        <is>
          <t>1996 Lamborghini Huracan EVO</t>
        </is>
      </c>
      <c r="E423" s="3" t="inlineStr">
        <is>
          <t>03 Supercar</t>
        </is>
      </c>
      <c r="F423" s="13" t="n">
        <v>1950000</v>
      </c>
      <c r="G423" s="14" t="n">
        <v>0.8</v>
      </c>
      <c r="H423" s="14" t="n">
        <v>1.26</v>
      </c>
      <c r="I423" s="14" t="n">
        <v>0.9167</v>
      </c>
      <c r="J423" s="14" t="n">
        <v>0.53</v>
      </c>
      <c r="K423" s="13">
        <f>ROUND(F423/100*G423*H423*I423/J423,2)</f>
        <v/>
      </c>
      <c r="L423" s="13" t="n">
        <v>33997.46</v>
      </c>
      <c r="M423" s="13">
        <f>L423-K423</f>
        <v/>
      </c>
      <c r="N423" s="3" t="inlineStr">
        <is>
          <t>refer</t>
        </is>
      </c>
      <c r="O423" s="3" t="inlineStr">
        <is>
          <t>indicative</t>
        </is>
      </c>
    </row>
    <row r="424">
      <c r="A424" s="15" t="inlineStr">
        <is>
          <t>2025-12-27</t>
        </is>
      </c>
      <c r="B424" s="15" t="inlineStr">
        <is>
          <t>5c8532f9-d57b-51a6-9b35-44ab625ef343</t>
        </is>
      </c>
      <c r="C424" s="15" t="inlineStr">
        <is>
          <t>OH</t>
        </is>
      </c>
      <c r="D424" s="15" t="inlineStr">
        <is>
          <t>1995 Mercedes-Benz AMG GT</t>
        </is>
      </c>
      <c r="E424" s="15" t="inlineStr">
        <is>
          <t>01 Luxury Sedan/SUV</t>
        </is>
      </c>
      <c r="F424" s="16" t="n">
        <v>755000</v>
      </c>
      <c r="G424" s="17" t="n">
        <v>0.65</v>
      </c>
      <c r="H424" s="17" t="n">
        <v>1.39</v>
      </c>
      <c r="I424" s="17" t="n">
        <v>0.9167</v>
      </c>
      <c r="J424" s="17" t="n">
        <v>0.53</v>
      </c>
      <c r="K424" s="16">
        <f>ROUND(F424/100*G424*H424*I424/J424,2)</f>
        <v/>
      </c>
      <c r="L424" s="16" t="n">
        <v>11798.49</v>
      </c>
      <c r="M424" s="16">
        <f>L424-K424</f>
        <v/>
      </c>
      <c r="N424" s="15" t="inlineStr">
        <is>
          <t>bind</t>
        </is>
      </c>
      <c r="O424" s="15" t="inlineStr">
        <is>
          <t>bound</t>
        </is>
      </c>
    </row>
    <row r="425">
      <c r="A425" s="3" t="inlineStr">
        <is>
          <t>2025-12-29</t>
        </is>
      </c>
      <c r="B425" s="3" t="inlineStr">
        <is>
          <t>a6f024e6-cfe5-5694-9e6c-ab9d48660b4c</t>
        </is>
      </c>
      <c r="C425" s="3" t="inlineStr">
        <is>
          <t>AZ</t>
        </is>
      </c>
      <c r="D425" s="3" t="inlineStr">
        <is>
          <t>2014 Porsche 911 Turbo S</t>
        </is>
      </c>
      <c r="E425" s="3" t="inlineStr">
        <is>
          <t>01 Luxury Sedan/SUV</t>
        </is>
      </c>
      <c r="F425" s="13" t="n">
        <v>410000</v>
      </c>
      <c r="G425" s="14" t="n">
        <v>0.75</v>
      </c>
      <c r="H425" s="14" t="n">
        <v>1.01</v>
      </c>
      <c r="I425" s="14" t="n">
        <v>0.9167</v>
      </c>
      <c r="J425" s="14" t="n">
        <v>0.53</v>
      </c>
      <c r="K425" s="13">
        <f>ROUND(F425/100*G425*H425*I425/J425,2)</f>
        <v/>
      </c>
      <c r="L425" s="13" t="n">
        <v>5371.78</v>
      </c>
      <c r="M425" s="13">
        <f>L425-K425</f>
        <v/>
      </c>
      <c r="N425" s="3" t="inlineStr">
        <is>
          <t>bind</t>
        </is>
      </c>
      <c r="O425" s="3" t="inlineStr">
        <is>
          <t>bound</t>
        </is>
      </c>
    </row>
    <row r="426">
      <c r="A426" s="15" t="inlineStr">
        <is>
          <t>2025-12-28</t>
        </is>
      </c>
      <c r="B426" s="15" t="inlineStr">
        <is>
          <t>68244983-f1ca-5e61-9c2d-ada4dbf05086</t>
        </is>
      </c>
      <c r="C426" s="15" t="inlineStr">
        <is>
          <t>MS</t>
        </is>
      </c>
      <c r="D426" s="15" t="inlineStr">
        <is>
          <t>1976 BMW M8 Competition</t>
        </is>
      </c>
      <c r="E426" s="15" t="inlineStr">
        <is>
          <t>01 Luxury Sedan/SUV</t>
        </is>
      </c>
      <c r="F426" s="16" t="n">
        <v>460000</v>
      </c>
      <c r="G426" s="17" t="n">
        <v>0.75</v>
      </c>
      <c r="H426" s="17" t="n">
        <v>1.19</v>
      </c>
      <c r="I426" s="17" t="n">
        <v>0.9167</v>
      </c>
      <c r="J426" s="17" t="n">
        <v>0.53</v>
      </c>
      <c r="K426" s="16">
        <f>ROUND(F426/100*G426*H426*I426/J426,2)</f>
        <v/>
      </c>
      <c r="L426" s="16" t="n">
        <v>7100.97</v>
      </c>
      <c r="M426" s="16">
        <f>L426-K426</f>
        <v/>
      </c>
      <c r="N426" s="15" t="inlineStr">
        <is>
          <t>decline</t>
        </is>
      </c>
      <c r="O426" s="15" t="inlineStr">
        <is>
          <t>indicative</t>
        </is>
      </c>
    </row>
    <row r="427">
      <c r="A427" s="3" t="inlineStr">
        <is>
          <t>2025-12-28</t>
        </is>
      </c>
      <c r="B427" s="3" t="inlineStr">
        <is>
          <t>6123af97-e067-5f91-9137-b8f6ddfb8291</t>
        </is>
      </c>
      <c r="C427" s="3" t="inlineStr">
        <is>
          <t>FL</t>
        </is>
      </c>
      <c r="D427" s="3" t="inlineStr">
        <is>
          <t>2006 Ferrari 275 GTB/4</t>
        </is>
      </c>
      <c r="E427" s="3" t="inlineStr">
        <is>
          <t>07 Post-War Classic (1946-1972)</t>
        </is>
      </c>
      <c r="F427" s="13" t="n">
        <v>395000</v>
      </c>
      <c r="G427" s="14" t="n">
        <v>0.48</v>
      </c>
      <c r="H427" s="14" t="n">
        <v>1.42</v>
      </c>
      <c r="I427" s="14" t="n">
        <v>0.9167</v>
      </c>
      <c r="J427" s="14" t="n">
        <v>0.53</v>
      </c>
      <c r="K427" s="13">
        <f>ROUND(F427/100*G427*H427*I427/J427,2)</f>
        <v/>
      </c>
      <c r="L427" s="13" t="n">
        <v>4656.7</v>
      </c>
      <c r="M427" s="13">
        <f>L427-K427</f>
        <v/>
      </c>
      <c r="N427" s="3" t="inlineStr">
        <is>
          <t>decline</t>
        </is>
      </c>
      <c r="O427" s="3" t="inlineStr">
        <is>
          <t>indicative</t>
        </is>
      </c>
    </row>
    <row r="428">
      <c r="A428" s="15" t="inlineStr">
        <is>
          <t>2025-12-12</t>
        </is>
      </c>
      <c r="B428" s="15" t="inlineStr">
        <is>
          <t>12d64d23-4296-5764-a774-138ed9d032ff</t>
        </is>
      </c>
      <c r="C428" s="15" t="inlineStr">
        <is>
          <t>KY</t>
        </is>
      </c>
      <c r="D428" s="15" t="inlineStr">
        <is>
          <t>2011 Ferrari 275 GTB/4</t>
        </is>
      </c>
      <c r="E428" s="15" t="inlineStr">
        <is>
          <t>07 Post-War Classic (1946-1972)</t>
        </is>
      </c>
      <c r="F428" s="16" t="n">
        <v>510000</v>
      </c>
      <c r="G428" s="17" t="n">
        <v>0.43</v>
      </c>
      <c r="H428" s="17" t="n">
        <v>1.34</v>
      </c>
      <c r="I428" s="17" t="n">
        <v>0.9167</v>
      </c>
      <c r="J428" s="17" t="n">
        <v>0.53</v>
      </c>
      <c r="K428" s="16">
        <f>ROUND(F428/100*G428*H428*I428/J428,2)</f>
        <v/>
      </c>
      <c r="L428" s="16" t="n">
        <v>5082.71</v>
      </c>
      <c r="M428" s="16">
        <f>L428-K428</f>
        <v/>
      </c>
      <c r="N428" s="15" t="inlineStr">
        <is>
          <t>decline</t>
        </is>
      </c>
      <c r="O428" s="15" t="inlineStr">
        <is>
          <t>indicative</t>
        </is>
      </c>
    </row>
    <row r="429">
      <c r="A429" s="3" t="inlineStr">
        <is>
          <t>2025-12-26</t>
        </is>
      </c>
      <c r="B429" s="3" t="inlineStr">
        <is>
          <t>5a996232-9a1d-56b4-b944-5d78a947beae</t>
        </is>
      </c>
      <c r="C429" s="3" t="inlineStr">
        <is>
          <t>TN</t>
        </is>
      </c>
      <c r="D429" s="3" t="inlineStr">
        <is>
          <t>1984 Ferrari 296 GTB</t>
        </is>
      </c>
      <c r="E429" s="3" t="inlineStr">
        <is>
          <t>03 Supercar</t>
        </is>
      </c>
      <c r="F429" s="13" t="n">
        <v>765000</v>
      </c>
      <c r="G429" s="14" t="n">
        <v>0.95</v>
      </c>
      <c r="H429" s="14" t="n">
        <v>0.98</v>
      </c>
      <c r="I429" s="14" t="n">
        <v>0.9167</v>
      </c>
      <c r="J429" s="14" t="n">
        <v>0.53</v>
      </c>
      <c r="K429" s="13">
        <f>ROUND(F429/100*G429*H429*I429/J429,2)</f>
        <v/>
      </c>
      <c r="L429" s="13" t="n">
        <v>12318.63</v>
      </c>
      <c r="M429" s="13">
        <f>L429-K429</f>
        <v/>
      </c>
      <c r="N429" s="3" t="inlineStr">
        <is>
          <t>bind</t>
        </is>
      </c>
      <c r="O429" s="3" t="inlineStr">
        <is>
          <t>bound</t>
        </is>
      </c>
    </row>
    <row r="430">
      <c r="A430" s="15" t="inlineStr">
        <is>
          <t>2025-12-01</t>
        </is>
      </c>
      <c r="B430" s="15" t="inlineStr">
        <is>
          <t>f2d86711-868f-5d62-8293-e625d8323483</t>
        </is>
      </c>
      <c r="C430" s="15" t="inlineStr">
        <is>
          <t>NH</t>
        </is>
      </c>
      <c r="D430" s="15" t="inlineStr">
        <is>
          <t>1965 Singer 911 Reimagined</t>
        </is>
      </c>
      <c r="E430" s="15" t="inlineStr">
        <is>
          <t>11 Restomod/Coachbuilt</t>
        </is>
      </c>
      <c r="F430" s="16" t="n">
        <v>265000</v>
      </c>
      <c r="G430" s="17" t="n">
        <v>0.88</v>
      </c>
      <c r="H430" s="17" t="n">
        <v>1.04</v>
      </c>
      <c r="I430" s="17" t="n">
        <v>0.9167</v>
      </c>
      <c r="J430" s="17" t="n">
        <v>0.53</v>
      </c>
      <c r="K430" s="16">
        <f>ROUND(F430/100*G430*H430*I430/J430,2)</f>
        <v/>
      </c>
      <c r="L430" s="16" t="n">
        <v>4194.82</v>
      </c>
      <c r="M430" s="16">
        <f>L430-K430</f>
        <v/>
      </c>
      <c r="N430" s="15" t="inlineStr">
        <is>
          <t>bind</t>
        </is>
      </c>
      <c r="O430" s="15" t="inlineStr">
        <is>
          <t>bound</t>
        </is>
      </c>
    </row>
    <row r="431">
      <c r="A431" s="3" t="inlineStr">
        <is>
          <t>2025-12-24</t>
        </is>
      </c>
      <c r="B431" s="3" t="inlineStr">
        <is>
          <t>704d4350-de4c-5244-b4f0-93d5f7568bed</t>
        </is>
      </c>
      <c r="C431" s="3" t="inlineStr">
        <is>
          <t>IL</t>
        </is>
      </c>
      <c r="D431" s="3" t="inlineStr">
        <is>
          <t>2002 Maserati GranTurismo</t>
        </is>
      </c>
      <c r="E431" s="3" t="inlineStr">
        <is>
          <t>01 Luxury Sedan/SUV</t>
        </is>
      </c>
      <c r="F431" s="13" t="n">
        <v>290000</v>
      </c>
      <c r="G431" s="14" t="n">
        <v>0.75</v>
      </c>
      <c r="H431" s="14" t="n">
        <v>1.36</v>
      </c>
      <c r="I431" s="14" t="n">
        <v>0.9167</v>
      </c>
      <c r="J431" s="14" t="n">
        <v>0.53</v>
      </c>
      <c r="K431" s="13">
        <f>ROUND(F431/100*G431*H431*I431/J431,2)</f>
        <v/>
      </c>
      <c r="L431" s="13" t="n">
        <v>5116.22</v>
      </c>
      <c r="M431" s="13">
        <f>L431-K431</f>
        <v/>
      </c>
      <c r="N431" s="3" t="inlineStr">
        <is>
          <t>bind</t>
        </is>
      </c>
      <c r="O431" s="3" t="inlineStr">
        <is>
          <t>bound</t>
        </is>
      </c>
    </row>
    <row r="432">
      <c r="A432" s="15" t="inlineStr">
        <is>
          <t>2025-12-07</t>
        </is>
      </c>
      <c r="B432" s="15" t="inlineStr">
        <is>
          <t>907d83d7-cf4f-5b78-b32c-6163c9da40f6</t>
        </is>
      </c>
      <c r="C432" s="15" t="inlineStr">
        <is>
          <t>VA</t>
        </is>
      </c>
      <c r="D432" s="15" t="inlineStr">
        <is>
          <t>1985 Aston Martin DB5</t>
        </is>
      </c>
      <c r="E432" s="15" t="inlineStr">
        <is>
          <t>07 Post-War Classic (1946-1972)</t>
        </is>
      </c>
      <c r="F432" s="16" t="n">
        <v>595000</v>
      </c>
      <c r="G432" s="17" t="n">
        <v>0.43</v>
      </c>
      <c r="H432" s="17" t="n">
        <v>1.09</v>
      </c>
      <c r="I432" s="17" t="n">
        <v>0.9167</v>
      </c>
      <c r="J432" s="17" t="n">
        <v>0.53</v>
      </c>
      <c r="K432" s="16">
        <f>ROUND(F432/100*G432*H432*I432/J432,2)</f>
        <v/>
      </c>
      <c r="L432" s="16" t="n">
        <v>4823.51</v>
      </c>
      <c r="M432" s="16">
        <f>L432-K432</f>
        <v/>
      </c>
      <c r="N432" s="15" t="inlineStr">
        <is>
          <t>decline</t>
        </is>
      </c>
      <c r="O432" s="15" t="inlineStr">
        <is>
          <t>indicative</t>
        </is>
      </c>
    </row>
    <row r="433">
      <c r="A433" s="3" t="inlineStr">
        <is>
          <t>2025-12-29</t>
        </is>
      </c>
      <c r="B433" s="3" t="inlineStr">
        <is>
          <t>5ff9b886-fc87-50ea-8038-b5ffb49b3205</t>
        </is>
      </c>
      <c r="C433" s="3" t="inlineStr">
        <is>
          <t>MN</t>
        </is>
      </c>
      <c r="D433" s="3" t="inlineStr">
        <is>
          <t>1973 Aston Martin DB12</t>
        </is>
      </c>
      <c r="E433" s="3" t="inlineStr">
        <is>
          <t>01 Luxury Sedan/SUV</t>
        </is>
      </c>
      <c r="F433" s="13" t="n">
        <v>570000</v>
      </c>
      <c r="G433" s="14" t="n">
        <v>0.65</v>
      </c>
      <c r="H433" s="14" t="n">
        <v>1.32</v>
      </c>
      <c r="I433" s="14" t="n">
        <v>0.9167</v>
      </c>
      <c r="J433" s="14" t="n">
        <v>0.53</v>
      </c>
      <c r="K433" s="13">
        <f>ROUND(F433/100*G433*H433*I433/J433,2)</f>
        <v/>
      </c>
      <c r="L433" s="13" t="n">
        <v>8458.9</v>
      </c>
      <c r="M433" s="13">
        <f>L433-K433</f>
        <v/>
      </c>
      <c r="N433" s="3" t="inlineStr">
        <is>
          <t>bind</t>
        </is>
      </c>
      <c r="O433" s="3" t="inlineStr">
        <is>
          <t>bound</t>
        </is>
      </c>
    </row>
    <row r="434">
      <c r="A434" s="15" t="inlineStr">
        <is>
          <t>2025-12-24</t>
        </is>
      </c>
      <c r="B434" s="15" t="inlineStr">
        <is>
          <t>bd5f3e50-9478-5054-a882-eac682d9a956</t>
        </is>
      </c>
      <c r="C434" s="15" t="inlineStr">
        <is>
          <t>NE</t>
        </is>
      </c>
      <c r="D434" s="15" t="inlineStr">
        <is>
          <t>2010 Jaguar E-Type Series 1</t>
        </is>
      </c>
      <c r="E434" s="15" t="inlineStr">
        <is>
          <t>07 Post-War Classic (1946-1972)</t>
        </is>
      </c>
      <c r="F434" s="16" t="n">
        <v>925000</v>
      </c>
      <c r="G434" s="17" t="n">
        <v>0.43</v>
      </c>
      <c r="H434" s="17" t="n">
        <v>1.3</v>
      </c>
      <c r="I434" s="17" t="n">
        <v>0.9167</v>
      </c>
      <c r="J434" s="17" t="n">
        <v>0.53</v>
      </c>
      <c r="K434" s="16">
        <f>ROUND(F434/100*G434*H434*I434/J434,2)</f>
        <v/>
      </c>
      <c r="L434" s="16" t="n">
        <v>8943.440000000001</v>
      </c>
      <c r="M434" s="16">
        <f>L434-K434</f>
        <v/>
      </c>
      <c r="N434" s="15" t="inlineStr">
        <is>
          <t>bind</t>
        </is>
      </c>
      <c r="O434" s="15" t="inlineStr">
        <is>
          <t>bound</t>
        </is>
      </c>
    </row>
    <row r="435">
      <c r="A435" s="3" t="inlineStr">
        <is>
          <t>2025-12-23</t>
        </is>
      </c>
      <c r="B435" s="3" t="inlineStr">
        <is>
          <t>c6342cde-fcdf-505d-ad6c-5b27ebcdcd99</t>
        </is>
      </c>
      <c r="C435" s="3" t="inlineStr">
        <is>
          <t>KY</t>
        </is>
      </c>
      <c r="D435" s="3" t="inlineStr">
        <is>
          <t>2017 Aston Martin DB12</t>
        </is>
      </c>
      <c r="E435" s="3" t="inlineStr">
        <is>
          <t>01 Luxury Sedan/SUV</t>
        </is>
      </c>
      <c r="F435" s="13" t="n">
        <v>165000</v>
      </c>
      <c r="G435" s="14" t="n">
        <v>0.92</v>
      </c>
      <c r="H435" s="14" t="n">
        <v>1.34</v>
      </c>
      <c r="I435" s="14" t="n">
        <v>0.9167</v>
      </c>
      <c r="J435" s="14" t="n">
        <v>0.53</v>
      </c>
      <c r="K435" s="13">
        <f>ROUND(F435/100*G435*H435*I435/J435,2)</f>
        <v/>
      </c>
      <c r="L435" s="13" t="n">
        <v>3518.26</v>
      </c>
      <c r="M435" s="13">
        <f>L435-K435</f>
        <v/>
      </c>
      <c r="N435" s="3" t="inlineStr">
        <is>
          <t>bind</t>
        </is>
      </c>
      <c r="O435" s="3" t="inlineStr">
        <is>
          <t>bound</t>
        </is>
      </c>
    </row>
    <row r="436">
      <c r="A436" s="15" t="inlineStr">
        <is>
          <t>2025-12-01</t>
        </is>
      </c>
      <c r="B436" s="15" t="inlineStr">
        <is>
          <t>ed43678b-6bc1-5dd7-ab3c-cc399d1f9571</t>
        </is>
      </c>
      <c r="C436" s="15" t="inlineStr">
        <is>
          <t>NJ</t>
        </is>
      </c>
      <c r="D436" s="15" t="inlineStr">
        <is>
          <t>2006 Mercedes-Benz AMG GT</t>
        </is>
      </c>
      <c r="E436" s="15" t="inlineStr">
        <is>
          <t>01 Luxury Sedan/SUV</t>
        </is>
      </c>
      <c r="F436" s="16" t="n">
        <v>1350000</v>
      </c>
      <c r="G436" s="17" t="n">
        <v>0.55</v>
      </c>
      <c r="H436" s="17" t="n">
        <v>0.91</v>
      </c>
      <c r="I436" s="17" t="n">
        <v>0.9167</v>
      </c>
      <c r="J436" s="17" t="n">
        <v>0.53</v>
      </c>
      <c r="K436" s="16">
        <f>ROUND(F436/100*G436*H436*I436/J436,2)</f>
        <v/>
      </c>
      <c r="L436" s="16" t="n">
        <v>11686.62</v>
      </c>
      <c r="M436" s="16">
        <f>L436-K436</f>
        <v/>
      </c>
      <c r="N436" s="15" t="inlineStr">
        <is>
          <t>bind</t>
        </is>
      </c>
      <c r="O436" s="15" t="inlineStr">
        <is>
          <t>bound</t>
        </is>
      </c>
    </row>
    <row r="437">
      <c r="A437" s="3" t="inlineStr">
        <is>
          <t>2025-12-29</t>
        </is>
      </c>
      <c r="B437" s="3" t="inlineStr">
        <is>
          <t>d67c1666-e060-5093-838a-15d35cf50df0</t>
        </is>
      </c>
      <c r="C437" s="3" t="inlineStr">
        <is>
          <t>NE</t>
        </is>
      </c>
      <c r="D437" s="3" t="inlineStr">
        <is>
          <t>1980 Icon Derelict</t>
        </is>
      </c>
      <c r="E437" s="3" t="inlineStr">
        <is>
          <t>11 Restomod/Coachbuilt</t>
        </is>
      </c>
      <c r="F437" s="13" t="n">
        <v>565000</v>
      </c>
      <c r="G437" s="14" t="n">
        <v>0.78</v>
      </c>
      <c r="H437" s="14" t="n">
        <v>1.3</v>
      </c>
      <c r="I437" s="14" t="n">
        <v>0.9167</v>
      </c>
      <c r="J437" s="14" t="n">
        <v>0.53</v>
      </c>
      <c r="K437" s="13">
        <f>ROUND(F437/100*G437*H437*I437/J437,2)</f>
        <v/>
      </c>
      <c r="L437" s="13" t="n">
        <v>9909.18</v>
      </c>
      <c r="M437" s="13">
        <f>L437-K437</f>
        <v/>
      </c>
      <c r="N437" s="3" t="inlineStr">
        <is>
          <t>bind</t>
        </is>
      </c>
      <c r="O437" s="3" t="inlineStr">
        <is>
          <t>bound</t>
        </is>
      </c>
    </row>
    <row r="438">
      <c r="A438" s="15" t="inlineStr">
        <is>
          <t>2025-12-30</t>
        </is>
      </c>
      <c r="B438" s="15" t="inlineStr">
        <is>
          <t>4485f115-ff14-5fc2-ac0b-bb93ca6ed213</t>
        </is>
      </c>
      <c r="C438" s="15" t="inlineStr">
        <is>
          <t>FL</t>
        </is>
      </c>
      <c r="D438" s="15" t="inlineStr">
        <is>
          <t>1979 Maserati GranTurismo</t>
        </is>
      </c>
      <c r="E438" s="15" t="inlineStr">
        <is>
          <t>01 Luxury Sedan/SUV</t>
        </is>
      </c>
      <c r="F438" s="16" t="n">
        <v>195000</v>
      </c>
      <c r="G438" s="17" t="n">
        <v>0.92</v>
      </c>
      <c r="H438" s="17" t="n">
        <v>1.42</v>
      </c>
      <c r="I438" s="17" t="n">
        <v>0.9167</v>
      </c>
      <c r="J438" s="17" t="n">
        <v>0.53</v>
      </c>
      <c r="K438" s="16">
        <f>ROUND(F438/100*G438*H438*I438/J438,2)</f>
        <v/>
      </c>
      <c r="L438" s="16" t="n">
        <v>4406.18</v>
      </c>
      <c r="M438" s="16">
        <f>L438-K438</f>
        <v/>
      </c>
      <c r="N438" s="15" t="inlineStr">
        <is>
          <t>bind</t>
        </is>
      </c>
      <c r="O438" s="15" t="inlineStr">
        <is>
          <t>bound</t>
        </is>
      </c>
    </row>
    <row r="439">
      <c r="A439" s="3" t="inlineStr">
        <is>
          <t>2025-12-11</t>
        </is>
      </c>
      <c r="B439" s="3" t="inlineStr">
        <is>
          <t>b9949212-49f5-58c0-836e-8ba923a70441</t>
        </is>
      </c>
      <c r="C439" s="3" t="inlineStr">
        <is>
          <t>TN</t>
        </is>
      </c>
      <c r="D439" s="3" t="inlineStr">
        <is>
          <t>2002 Mercedes-Benz AMG GT</t>
        </is>
      </c>
      <c r="E439" s="3" t="inlineStr">
        <is>
          <t>01 Luxury Sedan/SUV</t>
        </is>
      </c>
      <c r="F439" s="13" t="n">
        <v>385000</v>
      </c>
      <c r="G439" s="14" t="n">
        <v>0.75</v>
      </c>
      <c r="H439" s="14" t="n">
        <v>0.98</v>
      </c>
      <c r="I439" s="14" t="n">
        <v>0.9167</v>
      </c>
      <c r="J439" s="14" t="n">
        <v>0.53</v>
      </c>
      <c r="K439" s="13">
        <f>ROUND(F439/100*G439*H439*I439/J439,2)</f>
        <v/>
      </c>
      <c r="L439" s="13" t="n">
        <v>4894.4</v>
      </c>
      <c r="M439" s="13">
        <f>L439-K439</f>
        <v/>
      </c>
      <c r="N439" s="3" t="inlineStr">
        <is>
          <t>refer</t>
        </is>
      </c>
      <c r="O439" s="3" t="inlineStr">
        <is>
          <t>indicative</t>
        </is>
      </c>
    </row>
    <row r="440">
      <c r="A440" s="15" t="inlineStr">
        <is>
          <t>2025-12-05</t>
        </is>
      </c>
      <c r="B440" s="15" t="inlineStr">
        <is>
          <t>8cdaa0f6-c7f3-5c2d-b2d5-aadce839fa32</t>
        </is>
      </c>
      <c r="C440" s="15" t="inlineStr">
        <is>
          <t>UT</t>
        </is>
      </c>
      <c r="D440" s="15" t="inlineStr">
        <is>
          <t>1996 Ferrari 296 GTB</t>
        </is>
      </c>
      <c r="E440" s="15" t="inlineStr">
        <is>
          <t>03 Supercar</t>
        </is>
      </c>
      <c r="F440" s="16" t="n">
        <v>640000</v>
      </c>
      <c r="G440" s="17" t="n">
        <v>0.95</v>
      </c>
      <c r="H440" s="17" t="n">
        <v>1.35</v>
      </c>
      <c r="I440" s="17" t="n">
        <v>0.9167</v>
      </c>
      <c r="J440" s="17" t="n">
        <v>0.53</v>
      </c>
      <c r="K440" s="16">
        <f>ROUND(F440/100*G440*H440*I440/J440,2)</f>
        <v/>
      </c>
      <c r="L440" s="16" t="n">
        <v>14196.74</v>
      </c>
      <c r="M440" s="16">
        <f>L440-K440</f>
        <v/>
      </c>
      <c r="N440" s="15" t="inlineStr">
        <is>
          <t>decline</t>
        </is>
      </c>
      <c r="O440" s="15" t="inlineStr">
        <is>
          <t>indicative</t>
        </is>
      </c>
    </row>
    <row r="441">
      <c r="A441" s="3" t="inlineStr">
        <is>
          <t>2025-12-23</t>
        </is>
      </c>
      <c r="B441" s="3" t="inlineStr">
        <is>
          <t>dcb43552-ba59-5664-9eb8-51a9829ef17f</t>
        </is>
      </c>
      <c r="C441" s="3" t="inlineStr">
        <is>
          <t>NE</t>
        </is>
      </c>
      <c r="D441" s="3" t="inlineStr">
        <is>
          <t>2014 Aston Martin DB5</t>
        </is>
      </c>
      <c r="E441" s="3" t="inlineStr">
        <is>
          <t>07 Post-War Classic (1946-1972)</t>
        </is>
      </c>
      <c r="F441" s="13" t="n">
        <v>635000</v>
      </c>
      <c r="G441" s="14" t="n">
        <v>0.43</v>
      </c>
      <c r="H441" s="14" t="n">
        <v>1.3</v>
      </c>
      <c r="I441" s="14" t="n">
        <v>0.9167</v>
      </c>
      <c r="J441" s="14" t="n">
        <v>0.53</v>
      </c>
      <c r="K441" s="13">
        <f>ROUND(F441/100*G441*H441*I441/J441,2)</f>
        <v/>
      </c>
      <c r="L441" s="13" t="n">
        <v>6139.55</v>
      </c>
      <c r="M441" s="13">
        <f>L441-K441</f>
        <v/>
      </c>
      <c r="N441" s="3" t="inlineStr">
        <is>
          <t>bind</t>
        </is>
      </c>
      <c r="O441" s="3" t="inlineStr">
        <is>
          <t>bound</t>
        </is>
      </c>
    </row>
    <row r="442">
      <c r="A442" s="15" t="inlineStr">
        <is>
          <t>2025-12-10</t>
        </is>
      </c>
      <c r="B442" s="15" t="inlineStr">
        <is>
          <t>f0a7677e-8478-5767-a6b5-1061595ec752</t>
        </is>
      </c>
      <c r="C442" s="15" t="inlineStr">
        <is>
          <t>NY</t>
        </is>
      </c>
      <c r="D442" s="15" t="inlineStr">
        <is>
          <t>1989 Bentley Continental GT</t>
        </is>
      </c>
      <c r="E442" s="15" t="inlineStr">
        <is>
          <t>01 Luxury Sedan/SUV</t>
        </is>
      </c>
      <c r="F442" s="16" t="n">
        <v>470000</v>
      </c>
      <c r="G442" s="17" t="n">
        <v>0.75</v>
      </c>
      <c r="H442" s="17" t="n">
        <v>1.28</v>
      </c>
      <c r="I442" s="17" t="n">
        <v>0.9167</v>
      </c>
      <c r="J442" s="17" t="n">
        <v>0.53</v>
      </c>
      <c r="K442" s="16">
        <f>ROUND(F442/100*G442*H442*I442/J442,2)</f>
        <v/>
      </c>
      <c r="L442" s="16" t="n">
        <v>7804.06</v>
      </c>
      <c r="M442" s="16">
        <f>L442-K442</f>
        <v/>
      </c>
      <c r="N442" s="15" t="inlineStr">
        <is>
          <t>bind</t>
        </is>
      </c>
      <c r="O442" s="15" t="inlineStr">
        <is>
          <t>bound</t>
        </is>
      </c>
    </row>
    <row r="443">
      <c r="A443" s="3" t="inlineStr">
        <is>
          <t>2025-12-12</t>
        </is>
      </c>
      <c r="B443" s="3" t="inlineStr">
        <is>
          <t>44a235eb-0e0f-5551-92c0-531b0d5584fe</t>
        </is>
      </c>
      <c r="C443" s="3" t="inlineStr">
        <is>
          <t>MS</t>
        </is>
      </c>
      <c r="D443" s="3" t="inlineStr">
        <is>
          <t>2000 Aston Martin DB5</t>
        </is>
      </c>
      <c r="E443" s="3" t="inlineStr">
        <is>
          <t>07 Post-War Classic (1946-1972)</t>
        </is>
      </c>
      <c r="F443" s="13" t="n">
        <v>725000</v>
      </c>
      <c r="G443" s="14" t="n">
        <v>0.43</v>
      </c>
      <c r="H443" s="14" t="n">
        <v>1.19</v>
      </c>
      <c r="I443" s="14" t="n">
        <v>0.9167</v>
      </c>
      <c r="J443" s="14" t="n">
        <v>0.53</v>
      </c>
      <c r="K443" s="13">
        <f>ROUND(F443/100*G443*H443*I443/J443,2)</f>
        <v/>
      </c>
      <c r="L443" s="13" t="n">
        <v>6416.6</v>
      </c>
      <c r="M443" s="13">
        <f>L443-K443</f>
        <v/>
      </c>
      <c r="N443" s="3" t="inlineStr">
        <is>
          <t>refer</t>
        </is>
      </c>
      <c r="O443" s="3" t="inlineStr">
        <is>
          <t>indicative</t>
        </is>
      </c>
    </row>
    <row r="444">
      <c r="A444" s="15" t="inlineStr">
        <is>
          <t>2025-12-09</t>
        </is>
      </c>
      <c r="B444" s="15" t="inlineStr">
        <is>
          <t>f32128dc-ef43-52e8-9ca0-a00001e4d103</t>
        </is>
      </c>
      <c r="C444" s="15" t="inlineStr">
        <is>
          <t>MN</t>
        </is>
      </c>
      <c r="D444" s="15" t="inlineStr">
        <is>
          <t>1972 Lamborghini Huracan EVO</t>
        </is>
      </c>
      <c r="E444" s="15" t="inlineStr">
        <is>
          <t>03 Supercar</t>
        </is>
      </c>
      <c r="F444" s="16" t="n">
        <v>1325000</v>
      </c>
      <c r="G444" s="17" t="n">
        <v>0.8</v>
      </c>
      <c r="H444" s="17" t="n">
        <v>1.32</v>
      </c>
      <c r="I444" s="17" t="n">
        <v>0.9167</v>
      </c>
      <c r="J444" s="17" t="n">
        <v>0.53</v>
      </c>
      <c r="K444" s="16">
        <f>ROUND(F444/100*G444*H444*I444/J444,2)</f>
        <v/>
      </c>
      <c r="L444" s="16" t="n">
        <v>24200.88</v>
      </c>
      <c r="M444" s="16">
        <f>L444-K444</f>
        <v/>
      </c>
      <c r="N444" s="15" t="inlineStr">
        <is>
          <t>refer</t>
        </is>
      </c>
      <c r="O444" s="15" t="inlineStr">
        <is>
          <t>indicative</t>
        </is>
      </c>
    </row>
    <row r="445">
      <c r="A445" s="3" t="inlineStr">
        <is>
          <t>2025-12-26</t>
        </is>
      </c>
      <c r="B445" s="3" t="inlineStr">
        <is>
          <t>ab30b73d-c8f0-5e42-a304-8125721fd4bb</t>
        </is>
      </c>
      <c r="C445" s="3" t="inlineStr">
        <is>
          <t>MI</t>
        </is>
      </c>
      <c r="D445" s="3" t="inlineStr">
        <is>
          <t>2014 Ferrari SF90 Stradale</t>
        </is>
      </c>
      <c r="E445" s="3" t="inlineStr">
        <is>
          <t>03 Supercar</t>
        </is>
      </c>
      <c r="F445" s="13" t="n">
        <v>320000</v>
      </c>
      <c r="G445" s="14" t="n">
        <v>1.15</v>
      </c>
      <c r="H445" s="14" t="n">
        <v>1.55</v>
      </c>
      <c r="I445" s="14" t="n">
        <v>0.9167</v>
      </c>
      <c r="J445" s="14" t="n">
        <v>0.53</v>
      </c>
      <c r="K445" s="13">
        <f>ROUND(F445/100*G445*H445*I445/J445,2)</f>
        <v/>
      </c>
      <c r="L445" s="13" t="n">
        <v>9865.76</v>
      </c>
      <c r="M445" s="13">
        <f>L445-K445</f>
        <v/>
      </c>
      <c r="N445" s="3" t="inlineStr">
        <is>
          <t>bind</t>
        </is>
      </c>
      <c r="O445" s="3" t="inlineStr">
        <is>
          <t>bound</t>
        </is>
      </c>
    </row>
    <row r="446">
      <c r="A446" s="15" t="inlineStr">
        <is>
          <t>2025-12-11</t>
        </is>
      </c>
      <c r="B446" s="15" t="inlineStr">
        <is>
          <t>9b4e8a42-27c3-571a-b467-3e954fea8493</t>
        </is>
      </c>
      <c r="C446" s="15" t="inlineStr">
        <is>
          <t>NV</t>
        </is>
      </c>
      <c r="D446" s="15" t="inlineStr">
        <is>
          <t>1974 Maserati GranTurismo</t>
        </is>
      </c>
      <c r="E446" s="15" t="inlineStr">
        <is>
          <t>01 Luxury Sedan/SUV</t>
        </is>
      </c>
      <c r="F446" s="16" t="n">
        <v>360000</v>
      </c>
      <c r="G446" s="17" t="n">
        <v>0.75</v>
      </c>
      <c r="H446" s="17" t="n">
        <v>1.17</v>
      </c>
      <c r="I446" s="17" t="n">
        <v>0.9167</v>
      </c>
      <c r="J446" s="17" t="n">
        <v>0.53</v>
      </c>
      <c r="K446" s="16">
        <f>ROUND(F446/100*G446*H446*I446/J446,2)</f>
        <v/>
      </c>
      <c r="L446" s="16" t="n">
        <v>5463.88</v>
      </c>
      <c r="M446" s="16">
        <f>L446-K446</f>
        <v/>
      </c>
      <c r="N446" s="15" t="inlineStr">
        <is>
          <t>bind</t>
        </is>
      </c>
      <c r="O446" s="15" t="inlineStr">
        <is>
          <t>bound</t>
        </is>
      </c>
    </row>
    <row r="447">
      <c r="A447" s="3" t="inlineStr">
        <is>
          <t>2025-12-30</t>
        </is>
      </c>
      <c r="B447" s="3" t="inlineStr">
        <is>
          <t>35fe7d33-6bfe-5dc2-9be3-30dcdfe8ed7f</t>
        </is>
      </c>
      <c r="C447" s="3" t="inlineStr">
        <is>
          <t>WA</t>
        </is>
      </c>
      <c r="D447" s="3" t="inlineStr">
        <is>
          <t>1964 Mercedes-Benz AMG GT</t>
        </is>
      </c>
      <c r="E447" s="3" t="inlineStr">
        <is>
          <t>01 Luxury Sedan/SUV</t>
        </is>
      </c>
      <c r="F447" s="13" t="n">
        <v>200000</v>
      </c>
      <c r="G447" s="14" t="n">
        <v>0.92</v>
      </c>
      <c r="H447" s="14" t="n">
        <v>0.96</v>
      </c>
      <c r="I447" s="14" t="n">
        <v>0.9167</v>
      </c>
      <c r="J447" s="14" t="n">
        <v>0.53</v>
      </c>
      <c r="K447" s="13">
        <f>ROUND(F447/100*G447*H447*I447/J447,2)</f>
        <v/>
      </c>
      <c r="L447" s="13" t="n">
        <v>3055.21</v>
      </c>
      <c r="M447" s="13">
        <f>L447-K447</f>
        <v/>
      </c>
      <c r="N447" s="3" t="inlineStr">
        <is>
          <t>bind</t>
        </is>
      </c>
      <c r="O447" s="3" t="inlineStr">
        <is>
          <t>bound</t>
        </is>
      </c>
    </row>
    <row r="448">
      <c r="A448" s="15" t="inlineStr">
        <is>
          <t>2025-12-07</t>
        </is>
      </c>
      <c r="B448" s="15" t="inlineStr">
        <is>
          <t>3a1eaa28-e9fb-5c8a-964e-8d63622410da</t>
        </is>
      </c>
      <c r="C448" s="15" t="inlineStr">
        <is>
          <t>ME</t>
        </is>
      </c>
      <c r="D448" s="15" t="inlineStr">
        <is>
          <t>1955 McLaren 750S</t>
        </is>
      </c>
      <c r="E448" s="15" t="inlineStr">
        <is>
          <t>03 Supercar</t>
        </is>
      </c>
      <c r="F448" s="16" t="n">
        <v>1950000</v>
      </c>
      <c r="G448" s="17" t="n">
        <v>0.8</v>
      </c>
      <c r="H448" s="17" t="n">
        <v>1.08</v>
      </c>
      <c r="I448" s="17" t="n">
        <v>0.9167</v>
      </c>
      <c r="J448" s="17" t="n">
        <v>0.53</v>
      </c>
      <c r="K448" s="16">
        <f>ROUND(F448/100*G448*H448*I448/J448,2)</f>
        <v/>
      </c>
      <c r="L448" s="16" t="n">
        <v>29140.68</v>
      </c>
      <c r="M448" s="16">
        <f>L448-K448</f>
        <v/>
      </c>
      <c r="N448" s="15" t="inlineStr">
        <is>
          <t>bind</t>
        </is>
      </c>
      <c r="O448" s="15" t="inlineStr">
        <is>
          <t>bound</t>
        </is>
      </c>
    </row>
    <row r="449">
      <c r="A449" s="3" t="inlineStr">
        <is>
          <t>2025-12-11</t>
        </is>
      </c>
      <c r="B449" s="3" t="inlineStr">
        <is>
          <t>b4cec8c3-d8c7-5628-a212-2ddee1154d89</t>
        </is>
      </c>
      <c r="C449" s="3" t="inlineStr">
        <is>
          <t>NY</t>
        </is>
      </c>
      <c r="D449" s="3" t="inlineStr">
        <is>
          <t>2006 Maserati GranTurismo</t>
        </is>
      </c>
      <c r="E449" s="3" t="inlineStr">
        <is>
          <t>01 Luxury Sedan/SUV</t>
        </is>
      </c>
      <c r="F449" s="13" t="n">
        <v>530000</v>
      </c>
      <c r="G449" s="14" t="n">
        <v>0.65</v>
      </c>
      <c r="H449" s="14" t="n">
        <v>1.28</v>
      </c>
      <c r="I449" s="14" t="n">
        <v>0.9167</v>
      </c>
      <c r="J449" s="14" t="n">
        <v>0.53</v>
      </c>
      <c r="K449" s="13">
        <f>ROUND(F449/100*G449*H449*I449/J449,2)</f>
        <v/>
      </c>
      <c r="L449" s="13" t="n">
        <v>7626.94</v>
      </c>
      <c r="M449" s="13">
        <f>L449-K449</f>
        <v/>
      </c>
      <c r="N449" s="3" t="inlineStr">
        <is>
          <t>bind</t>
        </is>
      </c>
      <c r="O449" s="3" t="inlineStr">
        <is>
          <t>bound</t>
        </is>
      </c>
    </row>
    <row r="450">
      <c r="A450" s="15" t="inlineStr">
        <is>
          <t>2025-12-11</t>
        </is>
      </c>
      <c r="B450" s="15" t="inlineStr">
        <is>
          <t>5528bf28-5ea5-5f59-b0d3-bc21761d0ffd</t>
        </is>
      </c>
      <c r="C450" s="15" t="inlineStr">
        <is>
          <t>IL</t>
        </is>
      </c>
      <c r="D450" s="15" t="inlineStr">
        <is>
          <t>1965 Maserati GranTurismo</t>
        </is>
      </c>
      <c r="E450" s="15" t="inlineStr">
        <is>
          <t>01 Luxury Sedan/SUV</t>
        </is>
      </c>
      <c r="F450" s="16" t="n">
        <v>1075000</v>
      </c>
      <c r="G450" s="17" t="n">
        <v>0.55</v>
      </c>
      <c r="H450" s="17" t="n">
        <v>1.36</v>
      </c>
      <c r="I450" s="17" t="n">
        <v>0.9167</v>
      </c>
      <c r="J450" s="17" t="n">
        <v>0.53</v>
      </c>
      <c r="K450" s="16">
        <f>ROUND(F450/100*G450*H450*I450/J450,2)</f>
        <v/>
      </c>
      <c r="L450" s="16" t="n">
        <v>13907.9</v>
      </c>
      <c r="M450" s="16">
        <f>L450-K450</f>
        <v/>
      </c>
      <c r="N450" s="15" t="inlineStr">
        <is>
          <t>bind</t>
        </is>
      </c>
      <c r="O450" s="15" t="inlineStr">
        <is>
          <t>bound</t>
        </is>
      </c>
    </row>
    <row r="451">
      <c r="A451" s="3" t="inlineStr">
        <is>
          <t>2025-12-12</t>
        </is>
      </c>
      <c r="B451" s="3" t="inlineStr">
        <is>
          <t>28fe63ea-d99d-5144-b8aa-0c384a9b91e7</t>
        </is>
      </c>
      <c r="C451" s="3" t="inlineStr">
        <is>
          <t>SD</t>
        </is>
      </c>
      <c r="D451" s="3" t="inlineStr">
        <is>
          <t>1995 Mercedes-Benz AMG GT</t>
        </is>
      </c>
      <c r="E451" s="3" t="inlineStr">
        <is>
          <t>01 Luxury Sedan/SUV</t>
        </is>
      </c>
      <c r="F451" s="13" t="n">
        <v>825000</v>
      </c>
      <c r="G451" s="14" t="n">
        <v>0.65</v>
      </c>
      <c r="H451" s="14" t="n">
        <v>1.11</v>
      </c>
      <c r="I451" s="14" t="n">
        <v>0.9167</v>
      </c>
      <c r="J451" s="14" t="n">
        <v>0.53</v>
      </c>
      <c r="K451" s="13">
        <f>ROUND(F451/100*G451*H451*I451/J451,2)</f>
        <v/>
      </c>
      <c r="L451" s="13" t="n">
        <v>10295.37</v>
      </c>
      <c r="M451" s="13">
        <f>L451-K451</f>
        <v/>
      </c>
      <c r="N451" s="3" t="inlineStr">
        <is>
          <t>decline</t>
        </is>
      </c>
      <c r="O451" s="3" t="inlineStr">
        <is>
          <t>indicative</t>
        </is>
      </c>
    </row>
    <row r="452">
      <c r="A452" s="15" t="inlineStr">
        <is>
          <t>2025-12-31</t>
        </is>
      </c>
      <c r="B452" s="15" t="inlineStr">
        <is>
          <t>70070096-e70a-56be-854e-895c11cdf721</t>
        </is>
      </c>
      <c r="C452" s="15" t="inlineStr">
        <is>
          <t>PA</t>
        </is>
      </c>
      <c r="D452" s="15" t="inlineStr">
        <is>
          <t>1965 Maserati GranTurismo</t>
        </is>
      </c>
      <c r="E452" s="15" t="inlineStr">
        <is>
          <t>01 Luxury Sedan/SUV</t>
        </is>
      </c>
      <c r="F452" s="16" t="n">
        <v>765000</v>
      </c>
      <c r="G452" s="17" t="n">
        <v>0.65</v>
      </c>
      <c r="H452" s="17" t="n">
        <v>1</v>
      </c>
      <c r="I452" s="17" t="n">
        <v>0.9167</v>
      </c>
      <c r="J452" s="17" t="n">
        <v>0.53</v>
      </c>
      <c r="K452" s="16">
        <f>ROUND(F452/100*G452*H452*I452/J452,2)</f>
        <v/>
      </c>
      <c r="L452" s="16" t="n">
        <v>8600.549999999999</v>
      </c>
      <c r="M452" s="16">
        <f>L452-K452</f>
        <v/>
      </c>
      <c r="N452" s="15" t="inlineStr">
        <is>
          <t>bind</t>
        </is>
      </c>
      <c r="O452" s="15" t="inlineStr">
        <is>
          <t>bound</t>
        </is>
      </c>
    </row>
    <row r="453">
      <c r="A453" s="3" t="inlineStr">
        <is>
          <t>2025-12-07</t>
        </is>
      </c>
      <c r="B453" s="3" t="inlineStr">
        <is>
          <t>4ab36d3e-2505-5901-a295-bffdac354df6</t>
        </is>
      </c>
      <c r="C453" s="3" t="inlineStr">
        <is>
          <t>IA</t>
        </is>
      </c>
      <c r="D453" s="3" t="inlineStr">
        <is>
          <t>1996 Mercedes-Benz AMG GT</t>
        </is>
      </c>
      <c r="E453" s="3" t="inlineStr">
        <is>
          <t>01 Luxury Sedan/SUV</t>
        </is>
      </c>
      <c r="F453" s="13" t="n">
        <v>545000</v>
      </c>
      <c r="G453" s="14" t="n">
        <v>0.65</v>
      </c>
      <c r="H453" s="14" t="n">
        <v>1.1</v>
      </c>
      <c r="I453" s="14" t="n">
        <v>0.9167</v>
      </c>
      <c r="J453" s="14" t="n">
        <v>0.53</v>
      </c>
      <c r="K453" s="13">
        <f>ROUND(F453/100*G453*H453*I453/J453,2)</f>
        <v/>
      </c>
      <c r="L453" s="13" t="n">
        <v>6739.91</v>
      </c>
      <c r="M453" s="13">
        <f>L453-K453</f>
        <v/>
      </c>
      <c r="N453" s="3" t="inlineStr">
        <is>
          <t>refer</t>
        </is>
      </c>
      <c r="O453" s="3" t="inlineStr">
        <is>
          <t>indicative</t>
        </is>
      </c>
    </row>
    <row r="454">
      <c r="A454" s="15" t="inlineStr">
        <is>
          <t>2025-12-05</t>
        </is>
      </c>
      <c r="B454" s="15" t="inlineStr">
        <is>
          <t>6b97def7-9245-5d33-8100-84e247804d97</t>
        </is>
      </c>
      <c r="C454" s="15" t="inlineStr">
        <is>
          <t>FL</t>
        </is>
      </c>
      <c r="D454" s="15" t="inlineStr">
        <is>
          <t>2001 BMW M8 Competition</t>
        </is>
      </c>
      <c r="E454" s="15" t="inlineStr">
        <is>
          <t>01 Luxury Sedan/SUV</t>
        </is>
      </c>
      <c r="F454" s="16" t="n">
        <v>500000</v>
      </c>
      <c r="G454" s="17" t="n">
        <v>0.65</v>
      </c>
      <c r="H454" s="17" t="n">
        <v>1.42</v>
      </c>
      <c r="I454" s="17" t="n">
        <v>0.9167</v>
      </c>
      <c r="J454" s="17" t="n">
        <v>0.53</v>
      </c>
      <c r="K454" s="16">
        <f>ROUND(F454/100*G454*H454*I454/J454,2)</f>
        <v/>
      </c>
      <c r="L454" s="16" t="n">
        <v>7982.21</v>
      </c>
      <c r="M454" s="16">
        <f>L454-K454</f>
        <v/>
      </c>
      <c r="N454" s="15" t="inlineStr">
        <is>
          <t>bind</t>
        </is>
      </c>
      <c r="O454" s="15" t="inlineStr">
        <is>
          <t>bound</t>
        </is>
      </c>
    </row>
    <row r="455">
      <c r="A455" s="3" t="inlineStr">
        <is>
          <t>2025-12-26</t>
        </is>
      </c>
      <c r="B455" s="3" t="inlineStr">
        <is>
          <t>1c76d3cc-4e35-5af0-8c4a-deff3984bdeb</t>
        </is>
      </c>
      <c r="C455" s="3" t="inlineStr">
        <is>
          <t>NV</t>
        </is>
      </c>
      <c r="D455" s="3" t="inlineStr">
        <is>
          <t>2020 Bentley Continental GT</t>
        </is>
      </c>
      <c r="E455" s="3" t="inlineStr">
        <is>
          <t>01 Luxury Sedan/SUV</t>
        </is>
      </c>
      <c r="F455" s="13" t="n">
        <v>920000</v>
      </c>
      <c r="G455" s="14" t="n">
        <v>0.65</v>
      </c>
      <c r="H455" s="14" t="n">
        <v>1.17</v>
      </c>
      <c r="I455" s="14" t="n">
        <v>0.9167</v>
      </c>
      <c r="J455" s="14" t="n">
        <v>0.53</v>
      </c>
      <c r="K455" s="13">
        <f>ROUND(F455/100*G455*H455*I455/J455,2)</f>
        <v/>
      </c>
      <c r="L455" s="13" t="n">
        <v>12101.48</v>
      </c>
      <c r="M455" s="13">
        <f>L455-K455</f>
        <v/>
      </c>
      <c r="N455" s="3" t="inlineStr">
        <is>
          <t>bind</t>
        </is>
      </c>
      <c r="O455" s="3" t="inlineStr">
        <is>
          <t>bound</t>
        </is>
      </c>
    </row>
    <row r="456">
      <c r="A456" s="15" t="inlineStr">
        <is>
          <t>2025-12-03</t>
        </is>
      </c>
      <c r="B456" s="15" t="inlineStr">
        <is>
          <t>4b0600d0-c3bf-5314-a7fb-708936e06858</t>
        </is>
      </c>
      <c r="C456" s="15" t="inlineStr">
        <is>
          <t>LA</t>
        </is>
      </c>
      <c r="D456" s="15" t="inlineStr">
        <is>
          <t>1996 Porsche 911 Turbo S</t>
        </is>
      </c>
      <c r="E456" s="15" t="inlineStr">
        <is>
          <t>01 Luxury Sedan/SUV</t>
        </is>
      </c>
      <c r="F456" s="16" t="n">
        <v>520000</v>
      </c>
      <c r="G456" s="17" t="n">
        <v>0.65</v>
      </c>
      <c r="H456" s="17" t="n">
        <v>1.21</v>
      </c>
      <c r="I456" s="17" t="n">
        <v>0.9167</v>
      </c>
      <c r="J456" s="17" t="n">
        <v>0.53</v>
      </c>
      <c r="K456" s="16">
        <f>ROUND(F456/100*G456*H456*I456/J456,2)</f>
        <v/>
      </c>
      <c r="L456" s="16" t="n">
        <v>7073.81</v>
      </c>
      <c r="M456" s="16">
        <f>L456-K456</f>
        <v/>
      </c>
      <c r="N456" s="15" t="inlineStr">
        <is>
          <t>bind</t>
        </is>
      </c>
      <c r="O456" s="15" t="inlineStr">
        <is>
          <t>bound</t>
        </is>
      </c>
    </row>
    <row r="457">
      <c r="A457" s="3" t="inlineStr">
        <is>
          <t>2025-12-21</t>
        </is>
      </c>
      <c r="B457" s="3" t="inlineStr">
        <is>
          <t>51962fcf-956a-5d36-844c-5fcc8a4036ce</t>
        </is>
      </c>
      <c r="C457" s="3" t="inlineStr">
        <is>
          <t>WA</t>
        </is>
      </c>
      <c r="D457" s="3" t="inlineStr">
        <is>
          <t>2010 Lamborghini Huracan EVO</t>
        </is>
      </c>
      <c r="E457" s="3" t="inlineStr">
        <is>
          <t>03 Supercar</t>
        </is>
      </c>
      <c r="F457" s="13" t="n">
        <v>890000</v>
      </c>
      <c r="G457" s="14" t="n">
        <v>0.95</v>
      </c>
      <c r="H457" s="14" t="n">
        <v>0.96</v>
      </c>
      <c r="I457" s="14" t="n">
        <v>0.9167</v>
      </c>
      <c r="J457" s="14" t="n">
        <v>0.53</v>
      </c>
      <c r="K457" s="13">
        <f>ROUND(F457/100*G457*H457*I457/J457,2)</f>
        <v/>
      </c>
      <c r="L457" s="13" t="n">
        <v>14039</v>
      </c>
      <c r="M457" s="13">
        <f>L457-K457</f>
        <v/>
      </c>
      <c r="N457" s="3" t="inlineStr">
        <is>
          <t>decline</t>
        </is>
      </c>
      <c r="O457" s="3" t="inlineStr">
        <is>
          <t>indicative</t>
        </is>
      </c>
    </row>
    <row r="458">
      <c r="A458" s="15" t="inlineStr">
        <is>
          <t>2025-12-20</t>
        </is>
      </c>
      <c r="B458" s="15" t="inlineStr">
        <is>
          <t>1da76401-6d9f-56f5-8f2f-4f69634c765b</t>
        </is>
      </c>
      <c r="C458" s="15" t="inlineStr">
        <is>
          <t>OH</t>
        </is>
      </c>
      <c r="D458" s="15" t="inlineStr">
        <is>
          <t>1991 Ferrari SF90 Stradale</t>
        </is>
      </c>
      <c r="E458" s="15" t="inlineStr">
        <is>
          <t>03 Supercar</t>
        </is>
      </c>
      <c r="F458" s="16" t="n">
        <v>1950000</v>
      </c>
      <c r="G458" s="17" t="n">
        <v>0.8</v>
      </c>
      <c r="H458" s="17" t="n">
        <v>1.39</v>
      </c>
      <c r="I458" s="17" t="n">
        <v>0.9167</v>
      </c>
      <c r="J458" s="17" t="n">
        <v>0.53</v>
      </c>
      <c r="K458" s="16">
        <f>ROUND(F458/100*G458*H458*I458/J458,2)</f>
        <v/>
      </c>
      <c r="L458" s="16" t="n">
        <v>37505.14</v>
      </c>
      <c r="M458" s="16">
        <f>L458-K458</f>
        <v/>
      </c>
      <c r="N458" s="15" t="inlineStr">
        <is>
          <t>bind</t>
        </is>
      </c>
      <c r="O458" s="15" t="inlineStr">
        <is>
          <t>bound</t>
        </is>
      </c>
    </row>
    <row r="459">
      <c r="A459" s="3" t="inlineStr">
        <is>
          <t>2025-12-26</t>
        </is>
      </c>
      <c r="B459" s="3" t="inlineStr">
        <is>
          <t>6c82d179-ac04-5d19-a756-88bbdee2dc2e</t>
        </is>
      </c>
      <c r="C459" s="3" t="inlineStr">
        <is>
          <t>VA</t>
        </is>
      </c>
      <c r="D459" s="3" t="inlineStr">
        <is>
          <t>1990 Bentley Continental GT</t>
        </is>
      </c>
      <c r="E459" s="3" t="inlineStr">
        <is>
          <t>01 Luxury Sedan/SUV</t>
        </is>
      </c>
      <c r="F459" s="13" t="n">
        <v>1070000</v>
      </c>
      <c r="G459" s="14" t="n">
        <v>0.55</v>
      </c>
      <c r="H459" s="14" t="n">
        <v>1.09</v>
      </c>
      <c r="I459" s="14" t="n">
        <v>0.9167</v>
      </c>
      <c r="J459" s="14" t="n">
        <v>0.53</v>
      </c>
      <c r="K459" s="13">
        <f>ROUND(F459/100*G459*H459*I459/J459,2)</f>
        <v/>
      </c>
      <c r="L459" s="13" t="n">
        <v>11094.92</v>
      </c>
      <c r="M459" s="13">
        <f>L459-K459</f>
        <v/>
      </c>
      <c r="N459" s="3" t="inlineStr">
        <is>
          <t>bind</t>
        </is>
      </c>
      <c r="O459" s="3" t="inlineStr">
        <is>
          <t>bound</t>
        </is>
      </c>
    </row>
    <row r="460">
      <c r="A460" s="15" t="inlineStr">
        <is>
          <t>2025-12-31</t>
        </is>
      </c>
      <c r="B460" s="15" t="inlineStr">
        <is>
          <t>a71a9072-1c90-5568-8c27-23f469fd4882</t>
        </is>
      </c>
      <c r="C460" s="15" t="inlineStr">
        <is>
          <t>KS</t>
        </is>
      </c>
      <c r="D460" s="15" t="inlineStr">
        <is>
          <t>1957 Porsche 911 Turbo S</t>
        </is>
      </c>
      <c r="E460" s="15" t="inlineStr">
        <is>
          <t>01 Luxury Sedan/SUV</t>
        </is>
      </c>
      <c r="F460" s="16" t="n">
        <v>240000</v>
      </c>
      <c r="G460" s="17" t="n">
        <v>0.92</v>
      </c>
      <c r="H460" s="17" t="n">
        <v>0.97</v>
      </c>
      <c r="I460" s="17" t="n">
        <v>0.9167</v>
      </c>
      <c r="J460" s="17" t="n">
        <v>0.53</v>
      </c>
      <c r="K460" s="16">
        <f>ROUND(F460/100*G460*H460*I460/J460,2)</f>
        <v/>
      </c>
      <c r="L460" s="16" t="n">
        <v>3704.44</v>
      </c>
      <c r="M460" s="16">
        <f>L460-K460</f>
        <v/>
      </c>
      <c r="N460" s="15" t="inlineStr">
        <is>
          <t>bind</t>
        </is>
      </c>
      <c r="O460" s="15" t="inlineStr">
        <is>
          <t>bound</t>
        </is>
      </c>
    </row>
    <row r="461">
      <c r="A461" s="3" t="inlineStr">
        <is>
          <t>2025-12-22</t>
        </is>
      </c>
      <c r="B461" s="3" t="inlineStr">
        <is>
          <t>25f5310d-98c5-55db-8429-bf7185797f05</t>
        </is>
      </c>
      <c r="C461" s="3" t="inlineStr">
        <is>
          <t>OH</t>
        </is>
      </c>
      <c r="D461" s="3" t="inlineStr">
        <is>
          <t>2003 Bentley Continental GT</t>
        </is>
      </c>
      <c r="E461" s="3" t="inlineStr">
        <is>
          <t>01 Luxury Sedan/SUV</t>
        </is>
      </c>
      <c r="F461" s="13" t="n">
        <v>1135000</v>
      </c>
      <c r="G461" s="14" t="n">
        <v>0.55</v>
      </c>
      <c r="H461" s="14" t="n">
        <v>1.39</v>
      </c>
      <c r="I461" s="14" t="n">
        <v>0.9167</v>
      </c>
      <c r="J461" s="14" t="n">
        <v>0.53</v>
      </c>
      <c r="K461" s="13">
        <f>ROUND(F461/100*G461*H461*I461/J461,2)</f>
        <v/>
      </c>
      <c r="L461" s="13" t="n">
        <v>15008.07</v>
      </c>
      <c r="M461" s="13">
        <f>L461-K461</f>
        <v/>
      </c>
      <c r="N461" s="3" t="inlineStr">
        <is>
          <t>decline</t>
        </is>
      </c>
      <c r="O461" s="3" t="inlineStr">
        <is>
          <t>indicative</t>
        </is>
      </c>
    </row>
    <row r="462">
      <c r="A462" s="15" t="inlineStr">
        <is>
          <t>2025-12-07</t>
        </is>
      </c>
      <c r="B462" s="15" t="inlineStr">
        <is>
          <t>833e8f44-e563-5810-becb-7fb314fe7cde</t>
        </is>
      </c>
      <c r="C462" s="15" t="inlineStr">
        <is>
          <t>HI</t>
        </is>
      </c>
      <c r="D462" s="15" t="inlineStr">
        <is>
          <t>2023 BMW M8 Competition</t>
        </is>
      </c>
      <c r="E462" s="15" t="inlineStr">
        <is>
          <t>01 Luxury Sedan/SUV</t>
        </is>
      </c>
      <c r="F462" s="16" t="n">
        <v>820000</v>
      </c>
      <c r="G462" s="17" t="n">
        <v>0.65</v>
      </c>
      <c r="H462" s="17" t="n">
        <v>1.3</v>
      </c>
      <c r="I462" s="17" t="n">
        <v>0.9167</v>
      </c>
      <c r="J462" s="17" t="n">
        <v>0.53</v>
      </c>
      <c r="K462" s="16">
        <f>ROUND(F462/100*G462*H462*I462/J462,2)</f>
        <v/>
      </c>
      <c r="L462" s="16" t="n">
        <v>11984.55</v>
      </c>
      <c r="M462" s="16">
        <f>L462-K462</f>
        <v/>
      </c>
      <c r="N462" s="15" t="inlineStr">
        <is>
          <t>bind</t>
        </is>
      </c>
      <c r="O462" s="15" t="inlineStr">
        <is>
          <t>bound</t>
        </is>
      </c>
    </row>
    <row r="463">
      <c r="A463" s="3" t="inlineStr">
        <is>
          <t>2025-12-27</t>
        </is>
      </c>
      <c r="B463" s="3" t="inlineStr">
        <is>
          <t>ca61e449-f7e7-5aa3-a5da-304968eaa564</t>
        </is>
      </c>
      <c r="C463" s="3" t="inlineStr">
        <is>
          <t>TX</t>
        </is>
      </c>
      <c r="D463" s="3" t="inlineStr">
        <is>
          <t>1999 Icon Derelict</t>
        </is>
      </c>
      <c r="E463" s="3" t="inlineStr">
        <is>
          <t>11 Restomod/Coachbuilt</t>
        </is>
      </c>
      <c r="F463" s="13" t="n">
        <v>555000</v>
      </c>
      <c r="G463" s="14" t="n">
        <v>0.78</v>
      </c>
      <c r="H463" s="14" t="n">
        <v>1.15</v>
      </c>
      <c r="I463" s="14" t="n">
        <v>0.9167</v>
      </c>
      <c r="J463" s="14" t="n">
        <v>0.53</v>
      </c>
      <c r="K463" s="13">
        <f>ROUND(F463/100*G463*H463*I463/J463,2)</f>
        <v/>
      </c>
      <c r="L463" s="13" t="n">
        <v>8610.66</v>
      </c>
      <c r="M463" s="13">
        <f>L463-K463</f>
        <v/>
      </c>
      <c r="N463" s="3" t="inlineStr">
        <is>
          <t>refer</t>
        </is>
      </c>
      <c r="O463" s="3" t="inlineStr">
        <is>
          <t>indicative</t>
        </is>
      </c>
    </row>
    <row r="464">
      <c r="A464" s="15" t="inlineStr">
        <is>
          <t>2025-12-31</t>
        </is>
      </c>
      <c r="B464" s="15" t="inlineStr">
        <is>
          <t>d2651e9e-204e-5a2f-98a8-b47e83c61517</t>
        </is>
      </c>
      <c r="C464" s="15" t="inlineStr">
        <is>
          <t>IL</t>
        </is>
      </c>
      <c r="D464" s="15" t="inlineStr">
        <is>
          <t>2023 Aston Martin DB12</t>
        </is>
      </c>
      <c r="E464" s="15" t="inlineStr">
        <is>
          <t>01 Luxury Sedan/SUV</t>
        </is>
      </c>
      <c r="F464" s="16" t="n">
        <v>365000</v>
      </c>
      <c r="G464" s="17" t="n">
        <v>0.75</v>
      </c>
      <c r="H464" s="17" t="n">
        <v>1.36</v>
      </c>
      <c r="I464" s="17" t="n">
        <v>0.9167</v>
      </c>
      <c r="J464" s="17" t="n">
        <v>0.53</v>
      </c>
      <c r="K464" s="16">
        <f>ROUND(F464/100*G464*H464*I464/J464,2)</f>
        <v/>
      </c>
      <c r="L464" s="16" t="n">
        <v>6439.39</v>
      </c>
      <c r="M464" s="16">
        <f>L464-K464</f>
        <v/>
      </c>
      <c r="N464" s="15" t="inlineStr">
        <is>
          <t>bind</t>
        </is>
      </c>
      <c r="O464" s="15" t="inlineStr">
        <is>
          <t>bound</t>
        </is>
      </c>
    </row>
    <row r="465">
      <c r="A465" s="3" t="inlineStr">
        <is>
          <t>2025-12-02</t>
        </is>
      </c>
      <c r="B465" s="3" t="inlineStr">
        <is>
          <t>3822eb0f-224b-5d98-879c-dfc8a10b63a3</t>
        </is>
      </c>
      <c r="C465" s="3" t="inlineStr">
        <is>
          <t>NY</t>
        </is>
      </c>
      <c r="D465" s="3" t="inlineStr">
        <is>
          <t>1972 Bugatti Type 57</t>
        </is>
      </c>
      <c r="E465" s="3" t="inlineStr">
        <is>
          <t>06 Vintage Pre-War (pre-1946)</t>
        </is>
      </c>
      <c r="F465" s="13" t="n">
        <v>1950000</v>
      </c>
      <c r="G465" s="14" t="n">
        <v>0.34</v>
      </c>
      <c r="H465" s="14" t="n">
        <v>1.28</v>
      </c>
      <c r="I465" s="14" t="n">
        <v>0.9167</v>
      </c>
      <c r="J465" s="14" t="n">
        <v>0.53</v>
      </c>
      <c r="K465" s="13">
        <f>ROUND(F465/100*G465*H465*I465/J465,2)</f>
        <v/>
      </c>
      <c r="L465" s="13" t="n">
        <v>14678.27</v>
      </c>
      <c r="M465" s="13">
        <f>L465-K465</f>
        <v/>
      </c>
      <c r="N465" s="3" t="inlineStr">
        <is>
          <t>bind</t>
        </is>
      </c>
      <c r="O465" s="3" t="inlineStr">
        <is>
          <t>bound</t>
        </is>
      </c>
    </row>
    <row r="466">
      <c r="A466" s="15" t="inlineStr">
        <is>
          <t>2025-12-10</t>
        </is>
      </c>
      <c r="B466" s="15" t="inlineStr">
        <is>
          <t>6f58ae07-09e6-5f11-ad7a-52a6086729b1</t>
        </is>
      </c>
      <c r="C466" s="15" t="inlineStr">
        <is>
          <t>NJ</t>
        </is>
      </c>
      <c r="D466" s="15" t="inlineStr">
        <is>
          <t>1956 BMW M8 Competition</t>
        </is>
      </c>
      <c r="E466" s="15" t="inlineStr">
        <is>
          <t>01 Luxury Sedan/SUV</t>
        </is>
      </c>
      <c r="F466" s="16" t="n">
        <v>225000</v>
      </c>
      <c r="G466" s="17" t="n">
        <v>0.92</v>
      </c>
      <c r="H466" s="17" t="n">
        <v>0.91</v>
      </c>
      <c r="I466" s="17" t="n">
        <v>0.9167</v>
      </c>
      <c r="J466" s="17" t="n">
        <v>0.53</v>
      </c>
      <c r="K466" s="16">
        <f>ROUND(F466/100*G466*H466*I466/J466,2)</f>
        <v/>
      </c>
      <c r="L466" s="16" t="n">
        <v>3258.09</v>
      </c>
      <c r="M466" s="16">
        <f>L466-K466</f>
        <v/>
      </c>
      <c r="N466" s="15" t="inlineStr">
        <is>
          <t>bind</t>
        </is>
      </c>
      <c r="O466" s="15" t="inlineStr">
        <is>
          <t>bound</t>
        </is>
      </c>
    </row>
    <row r="467">
      <c r="A467" s="3" t="inlineStr">
        <is>
          <t>2025-12-21</t>
        </is>
      </c>
      <c r="B467" s="3" t="inlineStr">
        <is>
          <t>4eb3e399-ea2d-5ca8-984f-e3642e73f6e8</t>
        </is>
      </c>
      <c r="C467" s="3" t="inlineStr">
        <is>
          <t>ND</t>
        </is>
      </c>
      <c r="D467" s="3" t="inlineStr">
        <is>
          <t>2013 Maserati GranTurismo</t>
        </is>
      </c>
      <c r="E467" s="3" t="inlineStr">
        <is>
          <t>01 Luxury Sedan/SUV</t>
        </is>
      </c>
      <c r="F467" s="13" t="n">
        <v>290000</v>
      </c>
      <c r="G467" s="14" t="n">
        <v>0.75</v>
      </c>
      <c r="H467" s="14" t="n">
        <v>1.02</v>
      </c>
      <c r="I467" s="14" t="n">
        <v>0.9167</v>
      </c>
      <c r="J467" s="14" t="n">
        <v>0.53</v>
      </c>
      <c r="K467" s="13">
        <f>ROUND(F467/100*G467*H467*I467/J467,2)</f>
        <v/>
      </c>
      <c r="L467" s="13" t="n">
        <v>3837.17</v>
      </c>
      <c r="M467" s="13">
        <f>L467-K467</f>
        <v/>
      </c>
      <c r="N467" s="3" t="inlineStr">
        <is>
          <t>bind</t>
        </is>
      </c>
      <c r="O467" s="3" t="inlineStr">
        <is>
          <t>bound</t>
        </is>
      </c>
    </row>
    <row r="468">
      <c r="A468" s="15" t="inlineStr">
        <is>
          <t>2025-12-05</t>
        </is>
      </c>
      <c r="B468" s="15" t="inlineStr">
        <is>
          <t>f2ecb0a7-cc83-53f8-ae49-2cb9f9062352</t>
        </is>
      </c>
      <c r="C468" s="15" t="inlineStr">
        <is>
          <t>NJ</t>
        </is>
      </c>
      <c r="D468" s="15" t="inlineStr">
        <is>
          <t>2004 Ferrari 275 GTB/4</t>
        </is>
      </c>
      <c r="E468" s="15" t="inlineStr">
        <is>
          <t>07 Post-War Classic (1946-1972)</t>
        </is>
      </c>
      <c r="F468" s="16" t="n">
        <v>280000</v>
      </c>
      <c r="G468" s="17" t="n">
        <v>0.48</v>
      </c>
      <c r="H468" s="17" t="n">
        <v>0.91</v>
      </c>
      <c r="I468" s="17" t="n">
        <v>0.9167</v>
      </c>
      <c r="J468" s="17" t="n">
        <v>0.53</v>
      </c>
      <c r="K468" s="16">
        <f>ROUND(F468/100*G468*H468*I468/J468,2)</f>
        <v/>
      </c>
      <c r="L468" s="16" t="n">
        <v>2115.4</v>
      </c>
      <c r="M468" s="16">
        <f>L468-K468</f>
        <v/>
      </c>
      <c r="N468" s="15" t="inlineStr">
        <is>
          <t>bind</t>
        </is>
      </c>
      <c r="O468" s="15" t="inlineStr">
        <is>
          <t>bound</t>
        </is>
      </c>
    </row>
    <row r="469">
      <c r="A469" s="3" t="inlineStr">
        <is>
          <t>2025-12-09</t>
        </is>
      </c>
      <c r="B469" s="3" t="inlineStr">
        <is>
          <t>6fc93074-333b-592b-b135-06da3b01d333</t>
        </is>
      </c>
      <c r="C469" s="3" t="inlineStr">
        <is>
          <t>FL</t>
        </is>
      </c>
      <c r="D469" s="3" t="inlineStr">
        <is>
          <t>1988 Mercedes-Benz AMG GT</t>
        </is>
      </c>
      <c r="E469" s="3" t="inlineStr">
        <is>
          <t>01 Luxury Sedan/SUV</t>
        </is>
      </c>
      <c r="F469" s="13" t="n">
        <v>800000</v>
      </c>
      <c r="G469" s="14" t="n">
        <v>0.65</v>
      </c>
      <c r="H469" s="14" t="n">
        <v>1.42</v>
      </c>
      <c r="I469" s="14" t="n">
        <v>0.9167</v>
      </c>
      <c r="J469" s="14" t="n">
        <v>0.53</v>
      </c>
      <c r="K469" s="13">
        <f>ROUND(F469/100*G469*H469*I469/J469,2)</f>
        <v/>
      </c>
      <c r="L469" s="13" t="n">
        <v>12771.54</v>
      </c>
      <c r="M469" s="13">
        <f>L469-K469</f>
        <v/>
      </c>
      <c r="N469" s="3" t="inlineStr">
        <is>
          <t>bind</t>
        </is>
      </c>
      <c r="O469" s="3" t="inlineStr">
        <is>
          <t>bound</t>
        </is>
      </c>
    </row>
    <row r="470">
      <c r="A470" s="15" t="inlineStr">
        <is>
          <t>2025-12-18</t>
        </is>
      </c>
      <c r="B470" s="15" t="inlineStr">
        <is>
          <t>1a540836-1420-5235-91c3-2e8d122b5f4b</t>
        </is>
      </c>
      <c r="C470" s="15" t="inlineStr">
        <is>
          <t>TX</t>
        </is>
      </c>
      <c r="D470" s="15" t="inlineStr">
        <is>
          <t>1963 BMW M8 Competition</t>
        </is>
      </c>
      <c r="E470" s="15" t="inlineStr">
        <is>
          <t>01 Luxury Sedan/SUV</t>
        </is>
      </c>
      <c r="F470" s="16" t="n">
        <v>390000</v>
      </c>
      <c r="G470" s="17" t="n">
        <v>0.75</v>
      </c>
      <c r="H470" s="17" t="n">
        <v>1.15</v>
      </c>
      <c r="I470" s="17" t="n">
        <v>0.9167</v>
      </c>
      <c r="J470" s="17" t="n">
        <v>0.53</v>
      </c>
      <c r="K470" s="16">
        <f>ROUND(F470/100*G470*H470*I470/J470,2)</f>
        <v/>
      </c>
      <c r="L470" s="16" t="n">
        <v>5818.02</v>
      </c>
      <c r="M470" s="16">
        <f>L470-K470</f>
        <v/>
      </c>
      <c r="N470" s="15" t="inlineStr">
        <is>
          <t>bind</t>
        </is>
      </c>
      <c r="O470" s="15" t="inlineStr">
        <is>
          <t>bound</t>
        </is>
      </c>
    </row>
    <row r="471">
      <c r="A471" s="3" t="inlineStr">
        <is>
          <t>2025-12-21</t>
        </is>
      </c>
      <c r="B471" s="3" t="inlineStr">
        <is>
          <t>e642ea82-1713-584d-95cc-67463dfc6673</t>
        </is>
      </c>
      <c r="C471" s="3" t="inlineStr">
        <is>
          <t>KY</t>
        </is>
      </c>
      <c r="D471" s="3" t="inlineStr">
        <is>
          <t>2023 Aston Martin DB12</t>
        </is>
      </c>
      <c r="E471" s="3" t="inlineStr">
        <is>
          <t>01 Luxury Sedan/SUV</t>
        </is>
      </c>
      <c r="F471" s="13" t="n">
        <v>520000</v>
      </c>
      <c r="G471" s="14" t="n">
        <v>0.65</v>
      </c>
      <c r="H471" s="14" t="n">
        <v>1.34</v>
      </c>
      <c r="I471" s="14" t="n">
        <v>0.9167</v>
      </c>
      <c r="J471" s="14" t="n">
        <v>0.53</v>
      </c>
      <c r="K471" s="13">
        <f>ROUND(F471/100*G471*H471*I471/J471,2)</f>
        <v/>
      </c>
      <c r="L471" s="13" t="n">
        <v>7833.81</v>
      </c>
      <c r="M471" s="13">
        <f>L471-K471</f>
        <v/>
      </c>
      <c r="N471" s="3" t="inlineStr">
        <is>
          <t>bind</t>
        </is>
      </c>
      <c r="O471" s="3" t="inlineStr">
        <is>
          <t>bound</t>
        </is>
      </c>
    </row>
    <row r="472">
      <c r="A472" s="15" t="inlineStr">
        <is>
          <t>2025-12-24</t>
        </is>
      </c>
      <c r="B472" s="15" t="inlineStr">
        <is>
          <t>bc518843-c181-50c3-80b8-38ec03a1d951</t>
        </is>
      </c>
      <c r="C472" s="15" t="inlineStr">
        <is>
          <t>IA</t>
        </is>
      </c>
      <c r="D472" s="15" t="inlineStr">
        <is>
          <t>1968 McLaren 750S</t>
        </is>
      </c>
      <c r="E472" s="15" t="inlineStr">
        <is>
          <t>03 Supercar</t>
        </is>
      </c>
      <c r="F472" s="16" t="n">
        <v>835000</v>
      </c>
      <c r="G472" s="17" t="n">
        <v>0.95</v>
      </c>
      <c r="H472" s="17" t="n">
        <v>1.1</v>
      </c>
      <c r="I472" s="17" t="n">
        <v>0.9167</v>
      </c>
      <c r="J472" s="17" t="n">
        <v>0.53</v>
      </c>
      <c r="K472" s="16">
        <f>ROUND(F472/100*G472*H472*I472/J472,2)</f>
        <v/>
      </c>
      <c r="L472" s="16" t="n">
        <v>15092.26</v>
      </c>
      <c r="M472" s="16">
        <f>L472-K472</f>
        <v/>
      </c>
      <c r="N472" s="15" t="inlineStr">
        <is>
          <t>decline</t>
        </is>
      </c>
      <c r="O472" s="15" t="inlineStr">
        <is>
          <t>indicative</t>
        </is>
      </c>
    </row>
    <row r="473">
      <c r="A473" s="3" t="inlineStr">
        <is>
          <t>2025-12-06</t>
        </is>
      </c>
      <c r="B473" s="3" t="inlineStr">
        <is>
          <t>f646b6d8-6137-566f-955f-78aff58d79ad</t>
        </is>
      </c>
      <c r="C473" s="3" t="inlineStr">
        <is>
          <t>TX</t>
        </is>
      </c>
      <c r="D473" s="3" t="inlineStr">
        <is>
          <t>1990 Porsche 911 Turbo S</t>
        </is>
      </c>
      <c r="E473" s="3" t="inlineStr">
        <is>
          <t>01 Luxury Sedan/SUV</t>
        </is>
      </c>
      <c r="F473" s="13" t="n">
        <v>505000</v>
      </c>
      <c r="G473" s="14" t="n">
        <v>0.65</v>
      </c>
      <c r="H473" s="14" t="n">
        <v>1.15</v>
      </c>
      <c r="I473" s="14" t="n">
        <v>0.9167</v>
      </c>
      <c r="J473" s="14" t="n">
        <v>0.53</v>
      </c>
      <c r="K473" s="13">
        <f>ROUND(F473/100*G473*H473*I473/J473,2)</f>
        <v/>
      </c>
      <c r="L473" s="13" t="n">
        <v>6529.11</v>
      </c>
      <c r="M473" s="13">
        <f>L473-K473</f>
        <v/>
      </c>
      <c r="N473" s="3" t="inlineStr">
        <is>
          <t>bind</t>
        </is>
      </c>
      <c r="O473" s="3" t="inlineStr">
        <is>
          <t>bound</t>
        </is>
      </c>
    </row>
    <row r="474">
      <c r="A474" s="15" t="inlineStr">
        <is>
          <t>2025-12-29</t>
        </is>
      </c>
      <c r="B474" s="15" t="inlineStr">
        <is>
          <t>b1eba5bc-e5b7-5a48-ae3c-032e73f05ebf</t>
        </is>
      </c>
      <c r="C474" s="15" t="inlineStr">
        <is>
          <t>IL</t>
        </is>
      </c>
      <c r="D474" s="15" t="inlineStr">
        <is>
          <t>1984 Lamborghini Huracan EVO</t>
        </is>
      </c>
      <c r="E474" s="15" t="inlineStr">
        <is>
          <t>03 Supercar</t>
        </is>
      </c>
      <c r="F474" s="16" t="n">
        <v>885000</v>
      </c>
      <c r="G474" s="17" t="n">
        <v>0.95</v>
      </c>
      <c r="H474" s="17" t="n">
        <v>1.36</v>
      </c>
      <c r="I474" s="17" t="n">
        <v>0.9167</v>
      </c>
      <c r="J474" s="17" t="n">
        <v>0.53</v>
      </c>
      <c r="K474" s="16">
        <f>ROUND(F474/100*G474*H474*I474/J474,2)</f>
        <v/>
      </c>
      <c r="L474" s="16" t="n">
        <v>19776.85</v>
      </c>
      <c r="M474" s="16">
        <f>L474-K474</f>
        <v/>
      </c>
      <c r="N474" s="15" t="inlineStr">
        <is>
          <t>bind</t>
        </is>
      </c>
      <c r="O474" s="15" t="inlineStr">
        <is>
          <t>bound</t>
        </is>
      </c>
    </row>
    <row r="475">
      <c r="A475" s="3" t="inlineStr">
        <is>
          <t>2025-12-21</t>
        </is>
      </c>
      <c r="B475" s="3" t="inlineStr">
        <is>
          <t>69ed031d-0f7e-5339-b61c-9f7d3c60b5b0</t>
        </is>
      </c>
      <c r="C475" s="3" t="inlineStr">
        <is>
          <t>TX</t>
        </is>
      </c>
      <c r="D475" s="3" t="inlineStr">
        <is>
          <t>1977 Mercedes-Benz AMG GT</t>
        </is>
      </c>
      <c r="E475" s="3" t="inlineStr">
        <is>
          <t>01 Luxury Sedan/SUV</t>
        </is>
      </c>
      <c r="F475" s="13" t="n">
        <v>695000</v>
      </c>
      <c r="G475" s="14" t="n">
        <v>0.65</v>
      </c>
      <c r="H475" s="14" t="n">
        <v>1.15</v>
      </c>
      <c r="I475" s="14" t="n">
        <v>0.9167</v>
      </c>
      <c r="J475" s="14" t="n">
        <v>0.53</v>
      </c>
      <c r="K475" s="13">
        <f>ROUND(F475/100*G475*H475*I475/J475,2)</f>
        <v/>
      </c>
      <c r="L475" s="13" t="n">
        <v>8985.6</v>
      </c>
      <c r="M475" s="13">
        <f>L475-K475</f>
        <v/>
      </c>
      <c r="N475" s="3" t="inlineStr">
        <is>
          <t>decline</t>
        </is>
      </c>
      <c r="O475" s="3" t="inlineStr">
        <is>
          <t>indicative</t>
        </is>
      </c>
    </row>
    <row r="476">
      <c r="A476" s="15" t="inlineStr">
        <is>
          <t>2025-12-09</t>
        </is>
      </c>
      <c r="B476" s="15" t="inlineStr">
        <is>
          <t>00069834-3091-5f64-90bb-23eaec9d8a2e</t>
        </is>
      </c>
      <c r="C476" s="15" t="inlineStr">
        <is>
          <t>FL</t>
        </is>
      </c>
      <c r="D476" s="15" t="inlineStr">
        <is>
          <t>1998 Lamborghini Huracan EVO</t>
        </is>
      </c>
      <c r="E476" s="15" t="inlineStr">
        <is>
          <t>03 Supercar</t>
        </is>
      </c>
      <c r="F476" s="16" t="n">
        <v>1950000</v>
      </c>
      <c r="G476" s="17" t="n">
        <v>0.8</v>
      </c>
      <c r="H476" s="17" t="n">
        <v>1.42</v>
      </c>
      <c r="I476" s="17" t="n">
        <v>0.9167</v>
      </c>
      <c r="J476" s="17" t="n">
        <v>0.53</v>
      </c>
      <c r="K476" s="16">
        <f>ROUND(F476/100*G476*H476*I476/J476,2)</f>
        <v/>
      </c>
      <c r="L476" s="16" t="n">
        <v>38314.6</v>
      </c>
      <c r="M476" s="16">
        <f>L476-K476</f>
        <v/>
      </c>
      <c r="N476" s="15" t="inlineStr">
        <is>
          <t>bind</t>
        </is>
      </c>
      <c r="O476" s="15" t="inlineStr">
        <is>
          <t>bound</t>
        </is>
      </c>
    </row>
    <row r="477">
      <c r="A477" s="3" t="inlineStr">
        <is>
          <t>2025-12-03</t>
        </is>
      </c>
      <c r="B477" s="3" t="inlineStr">
        <is>
          <t>d819652d-1224-551d-9cdd-d1fb1862daeb</t>
        </is>
      </c>
      <c r="C477" s="3" t="inlineStr">
        <is>
          <t>KY</t>
        </is>
      </c>
      <c r="D477" s="3" t="inlineStr">
        <is>
          <t>1961 Bentley 4.5 Litre</t>
        </is>
      </c>
      <c r="E477" s="3" t="inlineStr">
        <is>
          <t>06 Vintage Pre-War (pre-1946)</t>
        </is>
      </c>
      <c r="F477" s="13" t="n">
        <v>995000</v>
      </c>
      <c r="G477" s="14" t="n">
        <v>0.38</v>
      </c>
      <c r="H477" s="14" t="n">
        <v>1.34</v>
      </c>
      <c r="I477" s="14" t="n">
        <v>0.9167</v>
      </c>
      <c r="J477" s="14" t="n">
        <v>0.53</v>
      </c>
      <c r="K477" s="13">
        <f>ROUND(F477/100*G477*H477*I477/J477,2)</f>
        <v/>
      </c>
      <c r="L477" s="13" t="n">
        <v>8763.200000000001</v>
      </c>
      <c r="M477" s="13">
        <f>L477-K477</f>
        <v/>
      </c>
      <c r="N477" s="3" t="inlineStr">
        <is>
          <t>bind</t>
        </is>
      </c>
      <c r="O477" s="3" t="inlineStr">
        <is>
          <t>bound</t>
        </is>
      </c>
    </row>
    <row r="478">
      <c r="A478" s="15" t="inlineStr">
        <is>
          <t>2025-12-16</t>
        </is>
      </c>
      <c r="B478" s="15" t="inlineStr">
        <is>
          <t>7dd6821d-c865-58e1-b271-993c267e7034</t>
        </is>
      </c>
      <c r="C478" s="15" t="inlineStr">
        <is>
          <t>NY</t>
        </is>
      </c>
      <c r="D478" s="15" t="inlineStr">
        <is>
          <t>2005 Porsche 911 Turbo S</t>
        </is>
      </c>
      <c r="E478" s="15" t="inlineStr">
        <is>
          <t>01 Luxury Sedan/SUV</t>
        </is>
      </c>
      <c r="F478" s="16" t="n">
        <v>805000</v>
      </c>
      <c r="G478" s="17" t="n">
        <v>0.65</v>
      </c>
      <c r="H478" s="17" t="n">
        <v>1.28</v>
      </c>
      <c r="I478" s="17" t="n">
        <v>0.9167</v>
      </c>
      <c r="J478" s="17" t="n">
        <v>0.53</v>
      </c>
      <c r="K478" s="16">
        <f>ROUND(F478/100*G478*H478*I478/J478,2)</f>
        <v/>
      </c>
      <c r="L478" s="16" t="n">
        <v>11584.32</v>
      </c>
      <c r="M478" s="16">
        <f>L478-K478</f>
        <v/>
      </c>
      <c r="N478" s="15" t="inlineStr">
        <is>
          <t>bind</t>
        </is>
      </c>
      <c r="O478" s="15" t="inlineStr">
        <is>
          <t>bound</t>
        </is>
      </c>
    </row>
    <row r="479">
      <c r="A479" s="3" t="inlineStr">
        <is>
          <t>2025-12-15</t>
        </is>
      </c>
      <c r="B479" s="3" t="inlineStr">
        <is>
          <t>afffc2a3-f994-56ef-91c8-98ca8cd841a5</t>
        </is>
      </c>
      <c r="C479" s="3" t="inlineStr">
        <is>
          <t>WI</t>
        </is>
      </c>
      <c r="D479" s="3" t="inlineStr">
        <is>
          <t>2009 Aston Martin DB12</t>
        </is>
      </c>
      <c r="E479" s="3" t="inlineStr">
        <is>
          <t>01 Luxury Sedan/SUV</t>
        </is>
      </c>
      <c r="F479" s="13" t="n">
        <v>650000</v>
      </c>
      <c r="G479" s="14" t="n">
        <v>0.65</v>
      </c>
      <c r="H479" s="14" t="n">
        <v>1.2</v>
      </c>
      <c r="I479" s="14" t="n">
        <v>0.9167</v>
      </c>
      <c r="J479" s="14" t="n">
        <v>0.53</v>
      </c>
      <c r="K479" s="13">
        <f>ROUND(F479/100*G479*H479*I479/J479,2)</f>
        <v/>
      </c>
      <c r="L479" s="13" t="n">
        <v>8769.190000000001</v>
      </c>
      <c r="M479" s="13">
        <f>L479-K479</f>
        <v/>
      </c>
      <c r="N479" s="3" t="inlineStr">
        <is>
          <t>bind</t>
        </is>
      </c>
      <c r="O479" s="3" t="inlineStr">
        <is>
          <t>bound</t>
        </is>
      </c>
    </row>
    <row r="480">
      <c r="A480" s="15" t="inlineStr">
        <is>
          <t>2025-12-11</t>
        </is>
      </c>
      <c r="B480" s="15" t="inlineStr">
        <is>
          <t>0e977f90-77b5-5704-bed3-aa70cf4b3567</t>
        </is>
      </c>
      <c r="C480" s="15" t="inlineStr">
        <is>
          <t>HI</t>
        </is>
      </c>
      <c r="D480" s="15" t="inlineStr">
        <is>
          <t>1959 Maserati GranTurismo</t>
        </is>
      </c>
      <c r="E480" s="15" t="inlineStr">
        <is>
          <t>01 Luxury Sedan/SUV</t>
        </is>
      </c>
      <c r="F480" s="16" t="n">
        <v>585000</v>
      </c>
      <c r="G480" s="17" t="n">
        <v>0.65</v>
      </c>
      <c r="H480" s="17" t="n">
        <v>1.3</v>
      </c>
      <c r="I480" s="17" t="n">
        <v>0.9167</v>
      </c>
      <c r="J480" s="17" t="n">
        <v>0.53</v>
      </c>
      <c r="K480" s="16">
        <f>ROUND(F480/100*G480*H480*I480/J480,2)</f>
        <v/>
      </c>
      <c r="L480" s="16" t="n">
        <v>8549.959999999999</v>
      </c>
      <c r="M480" s="16">
        <f>L480-K480</f>
        <v/>
      </c>
      <c r="N480" s="15" t="inlineStr">
        <is>
          <t>decline</t>
        </is>
      </c>
      <c r="O480" s="15" t="inlineStr">
        <is>
          <t>indicative</t>
        </is>
      </c>
    </row>
    <row r="481">
      <c r="A481" s="3" t="inlineStr">
        <is>
          <t>2025-12-14</t>
        </is>
      </c>
      <c r="B481" s="3" t="inlineStr">
        <is>
          <t>7e5a6961-3902-5eb7-a905-a61c2b7c394e</t>
        </is>
      </c>
      <c r="C481" s="3" t="inlineStr">
        <is>
          <t>ID</t>
        </is>
      </c>
      <c r="D481" s="3" t="inlineStr">
        <is>
          <t>1958 Aston Martin DB12</t>
        </is>
      </c>
      <c r="E481" s="3" t="inlineStr">
        <is>
          <t>01 Luxury Sedan/SUV</t>
        </is>
      </c>
      <c r="F481" s="13" t="n">
        <v>1045000</v>
      </c>
      <c r="G481" s="14" t="n">
        <v>0.55</v>
      </c>
      <c r="H481" s="14" t="n">
        <v>0.99</v>
      </c>
      <c r="I481" s="14" t="n">
        <v>0.9167</v>
      </c>
      <c r="J481" s="14" t="n">
        <v>0.53</v>
      </c>
      <c r="K481" s="13">
        <f>ROUND(F481/100*G481*H481*I481/J481,2)</f>
        <v/>
      </c>
      <c r="L481" s="13" t="n">
        <v>9841.6</v>
      </c>
      <c r="M481" s="13">
        <f>L481-K481</f>
        <v/>
      </c>
      <c r="N481" s="3" t="inlineStr">
        <is>
          <t>bind</t>
        </is>
      </c>
      <c r="O481" s="3" t="inlineStr">
        <is>
          <t>bound</t>
        </is>
      </c>
    </row>
    <row r="482">
      <c r="A482" s="15" t="inlineStr">
        <is>
          <t>2025-12-25</t>
        </is>
      </c>
      <c r="B482" s="15" t="inlineStr">
        <is>
          <t>1c1749e4-89a2-5710-9395-36086bbaacd6</t>
        </is>
      </c>
      <c r="C482" s="15" t="inlineStr">
        <is>
          <t>WA</t>
        </is>
      </c>
      <c r="D482" s="15" t="inlineStr">
        <is>
          <t>1993 Maserati GranTurismo</t>
        </is>
      </c>
      <c r="E482" s="15" t="inlineStr">
        <is>
          <t>01 Luxury Sedan/SUV</t>
        </is>
      </c>
      <c r="F482" s="16" t="n">
        <v>315000</v>
      </c>
      <c r="G482" s="17" t="n">
        <v>0.75</v>
      </c>
      <c r="H482" s="17" t="n">
        <v>0.96</v>
      </c>
      <c r="I482" s="17" t="n">
        <v>0.9167</v>
      </c>
      <c r="J482" s="17" t="n">
        <v>0.53</v>
      </c>
      <c r="K482" s="16">
        <f>ROUND(F482/100*G482*H482*I482/J482,2)</f>
        <v/>
      </c>
      <c r="L482" s="16" t="n">
        <v>3922.79</v>
      </c>
      <c r="M482" s="16">
        <f>L482-K482</f>
        <v/>
      </c>
      <c r="N482" s="15" t="inlineStr">
        <is>
          <t>bind</t>
        </is>
      </c>
      <c r="O482" s="15" t="inlineStr">
        <is>
          <t>bound</t>
        </is>
      </c>
    </row>
    <row r="483">
      <c r="A483" s="3" t="inlineStr">
        <is>
          <t>2025-12-30</t>
        </is>
      </c>
      <c r="B483" s="3" t="inlineStr">
        <is>
          <t>d1722505-0258-5d1d-a726-c9e7cb019bd6</t>
        </is>
      </c>
      <c r="C483" s="3" t="inlineStr">
        <is>
          <t>SD</t>
        </is>
      </c>
      <c r="D483" s="3" t="inlineStr">
        <is>
          <t>2021 Aston Martin DB12</t>
        </is>
      </c>
      <c r="E483" s="3" t="inlineStr">
        <is>
          <t>01 Luxury Sedan/SUV</t>
        </is>
      </c>
      <c r="F483" s="13" t="n">
        <v>965000</v>
      </c>
      <c r="G483" s="14" t="n">
        <v>0.65</v>
      </c>
      <c r="H483" s="14" t="n">
        <v>1.11</v>
      </c>
      <c r="I483" s="14" t="n">
        <v>0.9167</v>
      </c>
      <c r="J483" s="14" t="n">
        <v>0.53</v>
      </c>
      <c r="K483" s="13">
        <f>ROUND(F483/100*G483*H483*I483/J483,2)</f>
        <v/>
      </c>
      <c r="L483" s="13" t="n">
        <v>12042.46</v>
      </c>
      <c r="M483" s="13">
        <f>L483-K483</f>
        <v/>
      </c>
      <c r="N483" s="3" t="inlineStr">
        <is>
          <t>bind</t>
        </is>
      </c>
      <c r="O483" s="3" t="inlineStr">
        <is>
          <t>bound</t>
        </is>
      </c>
    </row>
    <row r="484">
      <c r="A484" s="15" t="inlineStr">
        <is>
          <t>2025-12-19</t>
        </is>
      </c>
      <c r="B484" s="15" t="inlineStr">
        <is>
          <t>5a0f3ccf-c188-5a85-ac6c-a9b92a69b695</t>
        </is>
      </c>
      <c r="C484" s="15" t="inlineStr">
        <is>
          <t>CO</t>
        </is>
      </c>
      <c r="D484" s="15" t="inlineStr">
        <is>
          <t>1966 Ferrari SF90 Stradale</t>
        </is>
      </c>
      <c r="E484" s="15" t="inlineStr">
        <is>
          <t>03 Supercar</t>
        </is>
      </c>
      <c r="F484" s="16" t="n">
        <v>605000</v>
      </c>
      <c r="G484" s="17" t="n">
        <v>0.95</v>
      </c>
      <c r="H484" s="17" t="n">
        <v>1.1</v>
      </c>
      <c r="I484" s="17" t="n">
        <v>0.9167</v>
      </c>
      <c r="J484" s="17" t="n">
        <v>0.53</v>
      </c>
      <c r="K484" s="16">
        <f>ROUND(F484/100*G484*H484*I484/J484,2)</f>
        <v/>
      </c>
      <c r="L484" s="16" t="n">
        <v>10935.1</v>
      </c>
      <c r="M484" s="16">
        <f>L484-K484</f>
        <v/>
      </c>
      <c r="N484" s="15" t="inlineStr">
        <is>
          <t>bind</t>
        </is>
      </c>
      <c r="O484" s="15" t="inlineStr">
        <is>
          <t>bound</t>
        </is>
      </c>
    </row>
    <row r="485">
      <c r="A485" s="3" t="inlineStr">
        <is>
          <t>2025-12-04</t>
        </is>
      </c>
      <c r="B485" s="3" t="inlineStr">
        <is>
          <t>f9b5d68b-dd87-52a8-a1a5-7af2d87d2205</t>
        </is>
      </c>
      <c r="C485" s="3" t="inlineStr">
        <is>
          <t>OR</t>
        </is>
      </c>
      <c r="D485" s="3" t="inlineStr">
        <is>
          <t>1991 Ferrari 296 GTB</t>
        </is>
      </c>
      <c r="E485" s="3" t="inlineStr">
        <is>
          <t>03 Supercar</t>
        </is>
      </c>
      <c r="F485" s="13" t="n">
        <v>465000</v>
      </c>
      <c r="G485" s="14" t="n">
        <v>1.15</v>
      </c>
      <c r="H485" s="14" t="n">
        <v>1.13</v>
      </c>
      <c r="I485" s="14" t="n">
        <v>0.9167</v>
      </c>
      <c r="J485" s="14" t="n">
        <v>0.53</v>
      </c>
      <c r="K485" s="13">
        <f>ROUND(F485/100*G485*H485*I485/J485,2)</f>
        <v/>
      </c>
      <c r="L485" s="13" t="n">
        <v>10451.54</v>
      </c>
      <c r="M485" s="13">
        <f>L485-K485</f>
        <v/>
      </c>
      <c r="N485" s="3" t="inlineStr">
        <is>
          <t>decline</t>
        </is>
      </c>
      <c r="O485" s="3" t="inlineStr">
        <is>
          <t>indicative</t>
        </is>
      </c>
    </row>
    <row r="486">
      <c r="A486" s="15" t="inlineStr">
        <is>
          <t>2025-12-05</t>
        </is>
      </c>
      <c r="B486" s="15" t="inlineStr">
        <is>
          <t>63389afe-1a66-5567-8832-aa6195cdcbe8</t>
        </is>
      </c>
      <c r="C486" s="15" t="inlineStr">
        <is>
          <t>NY</t>
        </is>
      </c>
      <c r="D486" s="15" t="inlineStr">
        <is>
          <t>1992 Bentley Continental GT</t>
        </is>
      </c>
      <c r="E486" s="15" t="inlineStr">
        <is>
          <t>01 Luxury Sedan/SUV</t>
        </is>
      </c>
      <c r="F486" s="16" t="n">
        <v>590000</v>
      </c>
      <c r="G486" s="17" t="n">
        <v>0.65</v>
      </c>
      <c r="H486" s="17" t="n">
        <v>1.28</v>
      </c>
      <c r="I486" s="17" t="n">
        <v>0.9167</v>
      </c>
      <c r="J486" s="17" t="n">
        <v>0.53</v>
      </c>
      <c r="K486" s="16">
        <f>ROUND(F486/100*G486*H486*I486/J486,2)</f>
        <v/>
      </c>
      <c r="L486" s="16" t="n">
        <v>8490.370000000001</v>
      </c>
      <c r="M486" s="16">
        <f>L486-K486</f>
        <v/>
      </c>
      <c r="N486" s="15" t="inlineStr">
        <is>
          <t>bind</t>
        </is>
      </c>
      <c r="O486" s="15" t="inlineStr">
        <is>
          <t>bound</t>
        </is>
      </c>
    </row>
    <row r="487">
      <c r="A487" s="3" t="inlineStr">
        <is>
          <t>2025-12-28</t>
        </is>
      </c>
      <c r="B487" s="3" t="inlineStr">
        <is>
          <t>2c3c3c9a-832c-589d-8857-2ea861ea92a0</t>
        </is>
      </c>
      <c r="C487" s="3" t="inlineStr">
        <is>
          <t>NY</t>
        </is>
      </c>
      <c r="D487" s="3" t="inlineStr">
        <is>
          <t>1968 Mercedes-Benz AMG GT</t>
        </is>
      </c>
      <c r="E487" s="3" t="inlineStr">
        <is>
          <t>01 Luxury Sedan/SUV</t>
        </is>
      </c>
      <c r="F487" s="13" t="n">
        <v>680000</v>
      </c>
      <c r="G487" s="14" t="n">
        <v>0.65</v>
      </c>
      <c r="H487" s="14" t="n">
        <v>1.28</v>
      </c>
      <c r="I487" s="14" t="n">
        <v>0.9167</v>
      </c>
      <c r="J487" s="14" t="n">
        <v>0.53</v>
      </c>
      <c r="K487" s="13">
        <f>ROUND(F487/100*G487*H487*I487/J487,2)</f>
        <v/>
      </c>
      <c r="L487" s="13" t="n">
        <v>9785.52</v>
      </c>
      <c r="M487" s="13">
        <f>L487-K487</f>
        <v/>
      </c>
      <c r="N487" s="3" t="inlineStr">
        <is>
          <t>bind</t>
        </is>
      </c>
      <c r="O487" s="3" t="inlineStr">
        <is>
          <t>bound</t>
        </is>
      </c>
    </row>
    <row r="488">
      <c r="A488" s="15" t="inlineStr">
        <is>
          <t>2025-12-26</t>
        </is>
      </c>
      <c r="B488" s="15" t="inlineStr">
        <is>
          <t>f19722b4-e7fd-5336-9572-bb16a2f162aa</t>
        </is>
      </c>
      <c r="C488" s="15" t="inlineStr">
        <is>
          <t>NY</t>
        </is>
      </c>
      <c r="D488" s="15" t="inlineStr">
        <is>
          <t>1958 Porsche 911 Turbo S</t>
        </is>
      </c>
      <c r="E488" s="15" t="inlineStr">
        <is>
          <t>01 Luxury Sedan/SUV</t>
        </is>
      </c>
      <c r="F488" s="16" t="n">
        <v>335000</v>
      </c>
      <c r="G488" s="17" t="n">
        <v>0.75</v>
      </c>
      <c r="H488" s="17" t="n">
        <v>1.28</v>
      </c>
      <c r="I488" s="17" t="n">
        <v>0.9167</v>
      </c>
      <c r="J488" s="17" t="n">
        <v>0.53</v>
      </c>
      <c r="K488" s="16">
        <f>ROUND(F488/100*G488*H488*I488/J488,2)</f>
        <v/>
      </c>
      <c r="L488" s="16" t="n">
        <v>5562.46</v>
      </c>
      <c r="M488" s="16">
        <f>L488-K488</f>
        <v/>
      </c>
      <c r="N488" s="15" t="inlineStr">
        <is>
          <t>bind</t>
        </is>
      </c>
      <c r="O488" s="15" t="inlineStr">
        <is>
          <t>bound</t>
        </is>
      </c>
    </row>
    <row r="489">
      <c r="A489" s="3" t="inlineStr">
        <is>
          <t>2025-12-17</t>
        </is>
      </c>
      <c r="B489" s="3" t="inlineStr">
        <is>
          <t>17d42ce0-0b80-5db1-a8d6-fa39b0368edf</t>
        </is>
      </c>
      <c r="C489" s="3" t="inlineStr">
        <is>
          <t>CA</t>
        </is>
      </c>
      <c r="D489" s="3" t="inlineStr">
        <is>
          <t>1984 Porsche 911 Turbo S</t>
        </is>
      </c>
      <c r="E489" s="3" t="inlineStr">
        <is>
          <t>01 Luxury Sedan/SUV</t>
        </is>
      </c>
      <c r="F489" s="13" t="n">
        <v>230000</v>
      </c>
      <c r="G489" s="14" t="n">
        <v>0.92</v>
      </c>
      <c r="H489" s="14" t="n">
        <v>1.35</v>
      </c>
      <c r="I489" s="14" t="n">
        <v>0.9167</v>
      </c>
      <c r="J489" s="14" t="n">
        <v>0.53</v>
      </c>
      <c r="K489" s="13">
        <f>ROUND(F489/100*G489*H489*I489/J489,2)</f>
        <v/>
      </c>
      <c r="L489" s="13" t="n">
        <v>4940.84</v>
      </c>
      <c r="M489" s="13">
        <f>L489-K489</f>
        <v/>
      </c>
      <c r="N489" s="3" t="inlineStr">
        <is>
          <t>refer</t>
        </is>
      </c>
      <c r="O489" s="3" t="inlineStr">
        <is>
          <t>indicative</t>
        </is>
      </c>
    </row>
    <row r="490">
      <c r="A490" s="15" t="inlineStr">
        <is>
          <t>2025-12-15</t>
        </is>
      </c>
      <c r="B490" s="15" t="inlineStr">
        <is>
          <t>a6311b07-e289-598a-994e-cbf5eea87461</t>
        </is>
      </c>
      <c r="C490" s="15" t="inlineStr">
        <is>
          <t>NJ</t>
        </is>
      </c>
      <c r="D490" s="15" t="inlineStr">
        <is>
          <t>1965 Maserati GranTurismo</t>
        </is>
      </c>
      <c r="E490" s="15" t="inlineStr">
        <is>
          <t>01 Luxury Sedan/SUV</t>
        </is>
      </c>
      <c r="F490" s="16" t="n">
        <v>340000</v>
      </c>
      <c r="G490" s="17" t="n">
        <v>0.75</v>
      </c>
      <c r="H490" s="17" t="n">
        <v>0.91</v>
      </c>
      <c r="I490" s="17" t="n">
        <v>0.9167</v>
      </c>
      <c r="J490" s="17" t="n">
        <v>0.53</v>
      </c>
      <c r="K490" s="16">
        <f>ROUND(F490/100*G490*H490*I490/J490,2)</f>
        <v/>
      </c>
      <c r="L490" s="16" t="n">
        <v>4013.59</v>
      </c>
      <c r="M490" s="16">
        <f>L490-K490</f>
        <v/>
      </c>
      <c r="N490" s="15" t="inlineStr">
        <is>
          <t>bind</t>
        </is>
      </c>
      <c r="O490" s="15" t="inlineStr">
        <is>
          <t>bound</t>
        </is>
      </c>
    </row>
    <row r="491">
      <c r="A491" s="3" t="inlineStr">
        <is>
          <t>2025-12-23</t>
        </is>
      </c>
      <c r="B491" s="3" t="inlineStr">
        <is>
          <t>b3545299-67ae-5805-b1de-a42c71cf69b2</t>
        </is>
      </c>
      <c r="C491" s="3" t="inlineStr">
        <is>
          <t>RI</t>
        </is>
      </c>
      <c r="D491" s="3" t="inlineStr">
        <is>
          <t>1970 Aston Martin DB12</t>
        </is>
      </c>
      <c r="E491" s="3" t="inlineStr">
        <is>
          <t>01 Luxury Sedan/SUV</t>
        </is>
      </c>
      <c r="F491" s="13" t="n">
        <v>285000</v>
      </c>
      <c r="G491" s="14" t="n">
        <v>0.75</v>
      </c>
      <c r="H491" s="14" t="n">
        <v>1.37</v>
      </c>
      <c r="I491" s="14" t="n">
        <v>0.9167</v>
      </c>
      <c r="J491" s="14" t="n">
        <v>0.53</v>
      </c>
      <c r="K491" s="13">
        <f>ROUND(F491/100*G491*H491*I491/J491,2)</f>
        <v/>
      </c>
      <c r="L491" s="13" t="n">
        <v>5064.99</v>
      </c>
      <c r="M491" s="13">
        <f>L491-K491</f>
        <v/>
      </c>
      <c r="N491" s="3" t="inlineStr">
        <is>
          <t>bind</t>
        </is>
      </c>
      <c r="O491" s="3" t="inlineStr">
        <is>
          <t>bound</t>
        </is>
      </c>
    </row>
    <row r="492">
      <c r="A492" s="15" t="inlineStr">
        <is>
          <t>2025-12-14</t>
        </is>
      </c>
      <c r="B492" s="15" t="inlineStr">
        <is>
          <t>3fc0bee9-12f9-5f32-8dab-94f906280e04</t>
        </is>
      </c>
      <c r="C492" s="15" t="inlineStr">
        <is>
          <t>HI</t>
        </is>
      </c>
      <c r="D492" s="15" t="inlineStr">
        <is>
          <t>1979 Porsche 911 Turbo S</t>
        </is>
      </c>
      <c r="E492" s="15" t="inlineStr">
        <is>
          <t>01 Luxury Sedan/SUV</t>
        </is>
      </c>
      <c r="F492" s="16" t="n">
        <v>1185000</v>
      </c>
      <c r="G492" s="17" t="n">
        <v>0.55</v>
      </c>
      <c r="H492" s="17" t="n">
        <v>1.3</v>
      </c>
      <c r="I492" s="17" t="n">
        <v>0.9167</v>
      </c>
      <c r="J492" s="17" t="n">
        <v>0.53</v>
      </c>
      <c r="K492" s="16">
        <f>ROUND(F492/100*G492*H492*I492/J492,2)</f>
        <v/>
      </c>
      <c r="L492" s="16" t="n">
        <v>14654.66</v>
      </c>
      <c r="M492" s="16">
        <f>L492-K492</f>
        <v/>
      </c>
      <c r="N492" s="15" t="inlineStr">
        <is>
          <t>decline</t>
        </is>
      </c>
      <c r="O492" s="15" t="inlineStr">
        <is>
          <t>indicative</t>
        </is>
      </c>
    </row>
    <row r="493">
      <c r="A493" s="3" t="inlineStr">
        <is>
          <t>2025-12-31</t>
        </is>
      </c>
      <c r="B493" s="3" t="inlineStr">
        <is>
          <t>1b53f379-7091-5eae-b79c-dd6b303511e2</t>
        </is>
      </c>
      <c r="C493" s="3" t="inlineStr">
        <is>
          <t>MI</t>
        </is>
      </c>
      <c r="D493" s="3" t="inlineStr">
        <is>
          <t>2001 Porsche 911 Turbo S</t>
        </is>
      </c>
      <c r="E493" s="3" t="inlineStr">
        <is>
          <t>01 Luxury Sedan/SUV</t>
        </is>
      </c>
      <c r="F493" s="13" t="n">
        <v>1375000</v>
      </c>
      <c r="G493" s="14" t="n">
        <v>0.55</v>
      </c>
      <c r="H493" s="14" t="n">
        <v>1.55</v>
      </c>
      <c r="I493" s="14" t="n">
        <v>0.9167</v>
      </c>
      <c r="J493" s="14" t="n">
        <v>0.53</v>
      </c>
      <c r="K493" s="13">
        <f>ROUND(F493/100*G493*H493*I493/J493,2)</f>
        <v/>
      </c>
      <c r="L493" s="13" t="n">
        <v>20274.42</v>
      </c>
      <c r="M493" s="13">
        <f>L493-K493</f>
        <v/>
      </c>
      <c r="N493" s="3" t="inlineStr">
        <is>
          <t>decline</t>
        </is>
      </c>
      <c r="O493" s="3" t="inlineStr">
        <is>
          <t>indicative</t>
        </is>
      </c>
    </row>
    <row r="494">
      <c r="A494" s="15" t="inlineStr">
        <is>
          <t>2025-12-13</t>
        </is>
      </c>
      <c r="B494" s="15" t="inlineStr">
        <is>
          <t>b30cc201-01ca-5138-8b29-a9b9f39ed871</t>
        </is>
      </c>
      <c r="C494" s="15" t="inlineStr">
        <is>
          <t>CT</t>
        </is>
      </c>
      <c r="D494" s="15" t="inlineStr">
        <is>
          <t>1989 Mercedes-Benz AMG GT</t>
        </is>
      </c>
      <c r="E494" s="15" t="inlineStr">
        <is>
          <t>01 Luxury Sedan/SUV</t>
        </is>
      </c>
      <c r="F494" s="16" t="n">
        <v>500000</v>
      </c>
      <c r="G494" s="17" t="n">
        <v>0.65</v>
      </c>
      <c r="H494" s="17" t="n">
        <v>1.12</v>
      </c>
      <c r="I494" s="17" t="n">
        <v>0.9167</v>
      </c>
      <c r="J494" s="17" t="n">
        <v>0.53</v>
      </c>
      <c r="K494" s="16">
        <f>ROUND(F494/100*G494*H494*I494/J494,2)</f>
        <v/>
      </c>
      <c r="L494" s="16" t="n">
        <v>6295.82</v>
      </c>
      <c r="M494" s="16">
        <f>L494-K494</f>
        <v/>
      </c>
      <c r="N494" s="15" t="inlineStr">
        <is>
          <t>decline</t>
        </is>
      </c>
      <c r="O494" s="15" t="inlineStr">
        <is>
          <t>indicative</t>
        </is>
      </c>
    </row>
    <row r="495">
      <c r="A495" s="3" t="inlineStr">
        <is>
          <t>2025-12-03</t>
        </is>
      </c>
      <c r="B495" s="3" t="inlineStr">
        <is>
          <t>921fa973-4b32-55e9-a848-d04f1277f4c1</t>
        </is>
      </c>
      <c r="C495" s="3" t="inlineStr">
        <is>
          <t>AR</t>
        </is>
      </c>
      <c r="D495" s="3" t="inlineStr">
        <is>
          <t>2019 Ferrari 275 GTB/4</t>
        </is>
      </c>
      <c r="E495" s="3" t="inlineStr">
        <is>
          <t>07 Post-War Classic (1946-1972)</t>
        </is>
      </c>
      <c r="F495" s="13" t="n">
        <v>615000</v>
      </c>
      <c r="G495" s="14" t="n">
        <v>0.43</v>
      </c>
      <c r="H495" s="14" t="n">
        <v>1.38</v>
      </c>
      <c r="I495" s="14" t="n">
        <v>0.9167</v>
      </c>
      <c r="J495" s="14" t="n">
        <v>0.53</v>
      </c>
      <c r="K495" s="13">
        <f>ROUND(F495/100*G495*H495*I495/J495,2)</f>
        <v/>
      </c>
      <c r="L495" s="13" t="n">
        <v>6312.1</v>
      </c>
      <c r="M495" s="13">
        <f>L495-K495</f>
        <v/>
      </c>
      <c r="N495" s="3" t="inlineStr">
        <is>
          <t>bind</t>
        </is>
      </c>
      <c r="O495" s="3" t="inlineStr">
        <is>
          <t>bound</t>
        </is>
      </c>
    </row>
    <row r="496">
      <c r="A496" s="15" t="inlineStr">
        <is>
          <t>2025-12-15</t>
        </is>
      </c>
      <c r="B496" s="15" t="inlineStr">
        <is>
          <t>fba4dace-779d-527d-ba7e-ebc0c6355d5f</t>
        </is>
      </c>
      <c r="C496" s="15" t="inlineStr">
        <is>
          <t>TX</t>
        </is>
      </c>
      <c r="D496" s="15" t="inlineStr">
        <is>
          <t>1990 Bentley Continental GT</t>
        </is>
      </c>
      <c r="E496" s="15" t="inlineStr">
        <is>
          <t>01 Luxury Sedan/SUV</t>
        </is>
      </c>
      <c r="F496" s="16" t="n">
        <v>860000</v>
      </c>
      <c r="G496" s="17" t="n">
        <v>0.65</v>
      </c>
      <c r="H496" s="17" t="n">
        <v>1.15</v>
      </c>
      <c r="I496" s="17" t="n">
        <v>0.9167</v>
      </c>
      <c r="J496" s="17" t="n">
        <v>0.53</v>
      </c>
      <c r="K496" s="16">
        <f>ROUND(F496/100*G496*H496*I496/J496,2)</f>
        <v/>
      </c>
      <c r="L496" s="16" t="n">
        <v>11118.88</v>
      </c>
      <c r="M496" s="16">
        <f>L496-K496</f>
        <v/>
      </c>
      <c r="N496" s="15" t="inlineStr">
        <is>
          <t>decline</t>
        </is>
      </c>
      <c r="O496" s="15" t="inlineStr">
        <is>
          <t>indicative</t>
        </is>
      </c>
    </row>
    <row r="497">
      <c r="A497" s="3" t="inlineStr">
        <is>
          <t>2025-12-27</t>
        </is>
      </c>
      <c r="B497" s="3" t="inlineStr">
        <is>
          <t>a7ebd7e6-4281-5af7-b38a-84c3c78987b9</t>
        </is>
      </c>
      <c r="C497" s="3" t="inlineStr">
        <is>
          <t>CA</t>
        </is>
      </c>
      <c r="D497" s="3" t="inlineStr">
        <is>
          <t>2014 Bentley Continental GT</t>
        </is>
      </c>
      <c r="E497" s="3" t="inlineStr">
        <is>
          <t>01 Luxury Sedan/SUV</t>
        </is>
      </c>
      <c r="F497" s="13" t="n">
        <v>615000</v>
      </c>
      <c r="G497" s="14" t="n">
        <v>0.65</v>
      </c>
      <c r="H497" s="14" t="n">
        <v>1.35</v>
      </c>
      <c r="I497" s="14" t="n">
        <v>0.9167</v>
      </c>
      <c r="J497" s="14" t="n">
        <v>0.53</v>
      </c>
      <c r="K497" s="13">
        <f>ROUND(F497/100*G497*H497*I497/J497,2)</f>
        <v/>
      </c>
      <c r="L497" s="13" t="n">
        <v>9334.120000000001</v>
      </c>
      <c r="M497" s="13">
        <f>L497-K497</f>
        <v/>
      </c>
      <c r="N497" s="3" t="inlineStr">
        <is>
          <t>bind</t>
        </is>
      </c>
      <c r="O497" s="3" t="inlineStr">
        <is>
          <t>bound</t>
        </is>
      </c>
    </row>
    <row r="498">
      <c r="A498" s="15" t="inlineStr">
        <is>
          <t>2025-12-03</t>
        </is>
      </c>
      <c r="B498" s="15" t="inlineStr">
        <is>
          <t>355d1065-2d48-59d7-8243-b09642e3d38c</t>
        </is>
      </c>
      <c r="C498" s="15" t="inlineStr">
        <is>
          <t>GA</t>
        </is>
      </c>
      <c r="D498" s="15" t="inlineStr">
        <is>
          <t>2009 Maserati GranTurismo</t>
        </is>
      </c>
      <c r="E498" s="15" t="inlineStr">
        <is>
          <t>01 Luxury Sedan/SUV</t>
        </is>
      </c>
      <c r="F498" s="16" t="n">
        <v>265000</v>
      </c>
      <c r="G498" s="17" t="n">
        <v>0.75</v>
      </c>
      <c r="H498" s="17" t="n">
        <v>1.12</v>
      </c>
      <c r="I498" s="17" t="n">
        <v>0.9167</v>
      </c>
      <c r="J498" s="17" t="n">
        <v>0.53</v>
      </c>
      <c r="K498" s="16">
        <f>ROUND(F498/100*G498*H498*I498/J498,2)</f>
        <v/>
      </c>
      <c r="L498" s="16" t="n">
        <v>3850.14</v>
      </c>
      <c r="M498" s="16">
        <f>L498-K498</f>
        <v/>
      </c>
      <c r="N498" s="15" t="inlineStr">
        <is>
          <t>decline</t>
        </is>
      </c>
      <c r="O498" s="15" t="inlineStr">
        <is>
          <t>indicative</t>
        </is>
      </c>
    </row>
    <row r="499">
      <c r="A499" s="3" t="inlineStr">
        <is>
          <t>2025-12-02</t>
        </is>
      </c>
      <c r="B499" s="3" t="inlineStr">
        <is>
          <t>cdc25d45-4204-5bfd-88ba-82b9aca50570</t>
        </is>
      </c>
      <c r="C499" s="3" t="inlineStr">
        <is>
          <t>ID</t>
        </is>
      </c>
      <c r="D499" s="3" t="inlineStr">
        <is>
          <t>1966 Ferrari SF90 Stradale</t>
        </is>
      </c>
      <c r="E499" s="3" t="inlineStr">
        <is>
          <t>03 Supercar</t>
        </is>
      </c>
      <c r="F499" s="13" t="n">
        <v>765000</v>
      </c>
      <c r="G499" s="14" t="n">
        <v>0.95</v>
      </c>
      <c r="H499" s="14" t="n">
        <v>0.99</v>
      </c>
      <c r="I499" s="14" t="n">
        <v>0.9167</v>
      </c>
      <c r="J499" s="14" t="n">
        <v>0.53</v>
      </c>
      <c r="K499" s="13">
        <f>ROUND(F499/100*G499*H499*I499/J499,2)</f>
        <v/>
      </c>
      <c r="L499" s="13" t="n">
        <v>12444.33</v>
      </c>
      <c r="M499" s="13">
        <f>L499-K499</f>
        <v/>
      </c>
      <c r="N499" s="3" t="inlineStr">
        <is>
          <t>bind</t>
        </is>
      </c>
      <c r="O499" s="3" t="inlineStr">
        <is>
          <t>bound</t>
        </is>
      </c>
    </row>
    <row r="500">
      <c r="A500" s="15" t="inlineStr">
        <is>
          <t>2025-12-16</t>
        </is>
      </c>
      <c r="B500" s="15" t="inlineStr">
        <is>
          <t>8a4b98e2-d801-581a-bd1a-35b682a78f73</t>
        </is>
      </c>
      <c r="C500" s="15" t="inlineStr">
        <is>
          <t>TN</t>
        </is>
      </c>
      <c r="D500" s="15" t="inlineStr">
        <is>
          <t>2007 BMW M8 Competition</t>
        </is>
      </c>
      <c r="E500" s="15" t="inlineStr">
        <is>
          <t>01 Luxury Sedan/SUV</t>
        </is>
      </c>
      <c r="F500" s="16" t="n">
        <v>345000</v>
      </c>
      <c r="G500" s="17" t="n">
        <v>0.75</v>
      </c>
      <c r="H500" s="17" t="n">
        <v>0.98</v>
      </c>
      <c r="I500" s="17" t="n">
        <v>0.9167</v>
      </c>
      <c r="J500" s="17" t="n">
        <v>0.53</v>
      </c>
      <c r="K500" s="16">
        <f>ROUND(F500/100*G500*H500*I500/J500,2)</f>
        <v/>
      </c>
      <c r="L500" s="16" t="n">
        <v>4385.89</v>
      </c>
      <c r="M500" s="16">
        <f>L500-K500</f>
        <v/>
      </c>
      <c r="N500" s="15" t="inlineStr">
        <is>
          <t>decline</t>
        </is>
      </c>
      <c r="O500" s="15" t="inlineStr">
        <is>
          <t>indicative</t>
        </is>
      </c>
    </row>
    <row r="501">
      <c r="A501" s="3" t="inlineStr">
        <is>
          <t>2025-12-05</t>
        </is>
      </c>
      <c r="B501" s="3" t="inlineStr">
        <is>
          <t>8281da91-d13c-5034-8aae-3a424ae5431c</t>
        </is>
      </c>
      <c r="C501" s="3" t="inlineStr">
        <is>
          <t>CO</t>
        </is>
      </c>
      <c r="D501" s="3" t="inlineStr">
        <is>
          <t>1959 BMW M8 Competition</t>
        </is>
      </c>
      <c r="E501" s="3" t="inlineStr">
        <is>
          <t>01 Luxury Sedan/SUV</t>
        </is>
      </c>
      <c r="F501" s="13" t="n">
        <v>190000</v>
      </c>
      <c r="G501" s="14" t="n">
        <v>0.92</v>
      </c>
      <c r="H501" s="14" t="n">
        <v>1.1</v>
      </c>
      <c r="I501" s="14" t="n">
        <v>0.9167</v>
      </c>
      <c r="J501" s="14" t="n">
        <v>0.53</v>
      </c>
      <c r="K501" s="13">
        <f>ROUND(F501/100*G501*H501*I501/J501,2)</f>
        <v/>
      </c>
      <c r="L501" s="13" t="n">
        <v>3325.71</v>
      </c>
      <c r="M501" s="13">
        <f>L501-K501</f>
        <v/>
      </c>
      <c r="N501" s="3" t="inlineStr">
        <is>
          <t>bind</t>
        </is>
      </c>
      <c r="O501" s="3" t="inlineStr">
        <is>
          <t>bound</t>
        </is>
      </c>
    </row>
    <row r="502">
      <c r="A502" s="15" t="inlineStr">
        <is>
          <t>2025-12-16</t>
        </is>
      </c>
      <c r="B502" s="15" t="inlineStr">
        <is>
          <t>406dab48-0129-56e5-8432-eca07cf92809</t>
        </is>
      </c>
      <c r="C502" s="15" t="inlineStr">
        <is>
          <t>TX</t>
        </is>
      </c>
      <c r="D502" s="15" t="inlineStr">
        <is>
          <t>1979 Lamborghini Huracan EVO</t>
        </is>
      </c>
      <c r="E502" s="15" t="inlineStr">
        <is>
          <t>03 Supercar</t>
        </is>
      </c>
      <c r="F502" s="16" t="n">
        <v>1545000</v>
      </c>
      <c r="G502" s="17" t="n">
        <v>0.8</v>
      </c>
      <c r="H502" s="17" t="n">
        <v>1.15</v>
      </c>
      <c r="I502" s="17" t="n">
        <v>0.9167</v>
      </c>
      <c r="J502" s="17" t="n">
        <v>0.53</v>
      </c>
      <c r="K502" s="16">
        <f>ROUND(F502/100*G502*H502*I502/J502,2)</f>
        <v/>
      </c>
      <c r="L502" s="16" t="n">
        <v>24584.86</v>
      </c>
      <c r="M502" s="16">
        <f>L502-K502</f>
        <v/>
      </c>
      <c r="N502" s="15" t="inlineStr">
        <is>
          <t>bind</t>
        </is>
      </c>
      <c r="O502" s="15" t="inlineStr">
        <is>
          <t>bound</t>
        </is>
      </c>
    </row>
    <row r="503">
      <c r="A503" s="3" t="inlineStr">
        <is>
          <t>2025-12-25</t>
        </is>
      </c>
      <c r="B503" s="3" t="inlineStr">
        <is>
          <t>96e5bd9f-aa20-554c-ba7d-4a867dfe9fce</t>
        </is>
      </c>
      <c r="C503" s="3" t="inlineStr">
        <is>
          <t>NY</t>
        </is>
      </c>
      <c r="D503" s="3" t="inlineStr">
        <is>
          <t>2000 Bentley Continental GT</t>
        </is>
      </c>
      <c r="E503" s="3" t="inlineStr">
        <is>
          <t>01 Luxury Sedan/SUV</t>
        </is>
      </c>
      <c r="F503" s="13" t="n">
        <v>1510000</v>
      </c>
      <c r="G503" s="14" t="n">
        <v>0.55</v>
      </c>
      <c r="H503" s="14" t="n">
        <v>1.28</v>
      </c>
      <c r="I503" s="14" t="n">
        <v>0.9167</v>
      </c>
      <c r="J503" s="14" t="n">
        <v>0.53</v>
      </c>
      <c r="K503" s="13">
        <f>ROUND(F503/100*G503*H503*I503/J503,2)</f>
        <v/>
      </c>
      <c r="L503" s="13" t="n">
        <v>18386.58</v>
      </c>
      <c r="M503" s="13">
        <f>L503-K503</f>
        <v/>
      </c>
      <c r="N503" s="3" t="inlineStr">
        <is>
          <t>decline</t>
        </is>
      </c>
      <c r="O503" s="3" t="inlineStr">
        <is>
          <t>indicative</t>
        </is>
      </c>
    </row>
    <row r="504">
      <c r="A504" s="15" t="inlineStr">
        <is>
          <t>2025-12-19</t>
        </is>
      </c>
      <c r="B504" s="15" t="inlineStr">
        <is>
          <t>a5acfd5a-9d24-532c-a1aa-185ff4c94599</t>
        </is>
      </c>
      <c r="C504" s="15" t="inlineStr">
        <is>
          <t>TX</t>
        </is>
      </c>
      <c r="D504" s="15" t="inlineStr">
        <is>
          <t>1988 Ferrari 296 GTB</t>
        </is>
      </c>
      <c r="E504" s="15" t="inlineStr">
        <is>
          <t>03 Supercar</t>
        </is>
      </c>
      <c r="F504" s="16" t="n">
        <v>1015000</v>
      </c>
      <c r="G504" s="17" t="n">
        <v>0.8</v>
      </c>
      <c r="H504" s="17" t="n">
        <v>1.15</v>
      </c>
      <c r="I504" s="17" t="n">
        <v>0.9167</v>
      </c>
      <c r="J504" s="17" t="n">
        <v>0.53</v>
      </c>
      <c r="K504" s="16">
        <f>ROUND(F504/100*G504*H504*I504/J504,2)</f>
        <v/>
      </c>
      <c r="L504" s="16" t="n">
        <v>16151.22</v>
      </c>
      <c r="M504" s="16">
        <f>L504-K504</f>
        <v/>
      </c>
      <c r="N504" s="15" t="inlineStr">
        <is>
          <t>bind</t>
        </is>
      </c>
      <c r="O504" s="15" t="inlineStr">
        <is>
          <t>bound</t>
        </is>
      </c>
    </row>
    <row r="505">
      <c r="A505" s="3" t="inlineStr">
        <is>
          <t>2025-12-01</t>
        </is>
      </c>
      <c r="B505" s="3" t="inlineStr">
        <is>
          <t>69b35eb7-d239-57df-b375-1d55c29e3522</t>
        </is>
      </c>
      <c r="C505" s="3" t="inlineStr">
        <is>
          <t>CO</t>
        </is>
      </c>
      <c r="D505" s="3" t="inlineStr">
        <is>
          <t>2003 Porsche 911 Turbo S</t>
        </is>
      </c>
      <c r="E505" s="3" t="inlineStr">
        <is>
          <t>01 Luxury Sedan/SUV</t>
        </is>
      </c>
      <c r="F505" s="13" t="n">
        <v>275000</v>
      </c>
      <c r="G505" s="14" t="n">
        <v>0.75</v>
      </c>
      <c r="H505" s="14" t="n">
        <v>1.1</v>
      </c>
      <c r="I505" s="14" t="n">
        <v>0.9167</v>
      </c>
      <c r="J505" s="14" t="n">
        <v>0.53</v>
      </c>
      <c r="K505" s="13">
        <f>ROUND(F505/100*G505*H505*I505/J505,2)</f>
        <v/>
      </c>
      <c r="L505" s="13" t="n">
        <v>3924.08</v>
      </c>
      <c r="M505" s="13">
        <f>L505-K505</f>
        <v/>
      </c>
      <c r="N505" s="3" t="inlineStr">
        <is>
          <t>bind</t>
        </is>
      </c>
      <c r="O505" s="3" t="inlineStr">
        <is>
          <t>bound</t>
        </is>
      </c>
    </row>
    <row r="506">
      <c r="A506" s="15" t="inlineStr">
        <is>
          <t>2025-12-10</t>
        </is>
      </c>
      <c r="B506" s="15" t="inlineStr">
        <is>
          <t>d4eb2924-a04b-5965-af51-fb418381bc52</t>
        </is>
      </c>
      <c r="C506" s="15" t="inlineStr">
        <is>
          <t>WV</t>
        </is>
      </c>
      <c r="D506" s="15" t="inlineStr">
        <is>
          <t>1960 Mercedes-Benz AMG GT</t>
        </is>
      </c>
      <c r="E506" s="15" t="inlineStr">
        <is>
          <t>01 Luxury Sedan/SUV</t>
        </is>
      </c>
      <c r="F506" s="16" t="n">
        <v>1015000</v>
      </c>
      <c r="G506" s="17" t="n">
        <v>0.55</v>
      </c>
      <c r="H506" s="17" t="n">
        <v>1.33</v>
      </c>
      <c r="I506" s="17" t="n">
        <v>0.9167</v>
      </c>
      <c r="J506" s="17" t="n">
        <v>0.53</v>
      </c>
      <c r="K506" s="16">
        <f>ROUND(F506/100*G506*H506*I506/J506,2)</f>
        <v/>
      </c>
      <c r="L506" s="16" t="n">
        <v>12841.98</v>
      </c>
      <c r="M506" s="16">
        <f>L506-K506</f>
        <v/>
      </c>
      <c r="N506" s="15" t="inlineStr">
        <is>
          <t>bind</t>
        </is>
      </c>
      <c r="O506" s="15" t="inlineStr">
        <is>
          <t>bound</t>
        </is>
      </c>
    </row>
    <row r="507">
      <c r="A507" s="3" t="inlineStr">
        <is>
          <t>2025-12-15</t>
        </is>
      </c>
      <c r="B507" s="3" t="inlineStr">
        <is>
          <t>d96bc96b-80d5-5fad-8284-f40068c19f09</t>
        </is>
      </c>
      <c r="C507" s="3" t="inlineStr">
        <is>
          <t>NH</t>
        </is>
      </c>
      <c r="D507" s="3" t="inlineStr">
        <is>
          <t>1967 Alfa Romeo 8C 2900</t>
        </is>
      </c>
      <c r="E507" s="3" t="inlineStr">
        <is>
          <t>06 Vintage Pre-War (pre-1946)</t>
        </is>
      </c>
      <c r="F507" s="13" t="n">
        <v>1625000</v>
      </c>
      <c r="G507" s="14" t="n">
        <v>0.34</v>
      </c>
      <c r="H507" s="14" t="n">
        <v>1.04</v>
      </c>
      <c r="I507" s="14" t="n">
        <v>0.9167</v>
      </c>
      <c r="J507" s="14" t="n">
        <v>0.53</v>
      </c>
      <c r="K507" s="13">
        <f>ROUND(F507/100*G507*H507*I507/J507,2)</f>
        <v/>
      </c>
      <c r="L507" s="13" t="n">
        <v>9938.41</v>
      </c>
      <c r="M507" s="13">
        <f>L507-K507</f>
        <v/>
      </c>
      <c r="N507" s="3" t="inlineStr">
        <is>
          <t>bind</t>
        </is>
      </c>
      <c r="O507" s="3" t="inlineStr">
        <is>
          <t>bound</t>
        </is>
      </c>
    </row>
    <row r="508">
      <c r="A508" s="15" t="inlineStr">
        <is>
          <t>2025-12-20</t>
        </is>
      </c>
      <c r="B508" s="15" t="inlineStr">
        <is>
          <t>2ae544ee-5185-5d3e-9fbf-fd549b28670a</t>
        </is>
      </c>
      <c r="C508" s="15" t="inlineStr">
        <is>
          <t>UT</t>
        </is>
      </c>
      <c r="D508" s="15" t="inlineStr">
        <is>
          <t>1974 Porsche 911 Turbo S</t>
        </is>
      </c>
      <c r="E508" s="15" t="inlineStr">
        <is>
          <t>01 Luxury Sedan/SUV</t>
        </is>
      </c>
      <c r="F508" s="16" t="n">
        <v>1100000</v>
      </c>
      <c r="G508" s="17" t="n">
        <v>0.55</v>
      </c>
      <c r="H508" s="17" t="n">
        <v>1.35</v>
      </c>
      <c r="I508" s="17" t="n">
        <v>0.9167</v>
      </c>
      <c r="J508" s="17" t="n">
        <v>0.53</v>
      </c>
      <c r="K508" s="16">
        <f>ROUND(F508/100*G508*H508*I508/J508,2)</f>
        <v/>
      </c>
      <c r="L508" s="16" t="n">
        <v>14126.7</v>
      </c>
      <c r="M508" s="16">
        <f>L508-K508</f>
        <v/>
      </c>
      <c r="N508" s="15" t="inlineStr">
        <is>
          <t>decline</t>
        </is>
      </c>
      <c r="O508" s="15" t="inlineStr">
        <is>
          <t>indicative</t>
        </is>
      </c>
    </row>
    <row r="509">
      <c r="A509" s="3" t="inlineStr">
        <is>
          <t>2025-12-17</t>
        </is>
      </c>
      <c r="B509" s="3" t="inlineStr">
        <is>
          <t>56d2b593-22d5-50cd-a0db-acfc6bd8dcb0</t>
        </is>
      </c>
      <c r="C509" s="3" t="inlineStr">
        <is>
          <t>WV</t>
        </is>
      </c>
      <c r="D509" s="3" t="inlineStr">
        <is>
          <t>1977 Maserati GranTurismo</t>
        </is>
      </c>
      <c r="E509" s="3" t="inlineStr">
        <is>
          <t>01 Luxury Sedan/SUV</t>
        </is>
      </c>
      <c r="F509" s="13" t="n">
        <v>950000</v>
      </c>
      <c r="G509" s="14" t="n">
        <v>0.65</v>
      </c>
      <c r="H509" s="14" t="n">
        <v>1.33</v>
      </c>
      <c r="I509" s="14" t="n">
        <v>0.9167</v>
      </c>
      <c r="J509" s="14" t="n">
        <v>0.53</v>
      </c>
      <c r="K509" s="13">
        <f>ROUND(F509/100*G509*H509*I509/J509,2)</f>
        <v/>
      </c>
      <c r="L509" s="13" t="n">
        <v>14204.95</v>
      </c>
      <c r="M509" s="13">
        <f>L509-K509</f>
        <v/>
      </c>
      <c r="N509" s="3" t="inlineStr">
        <is>
          <t>refer</t>
        </is>
      </c>
      <c r="O509" s="3" t="inlineStr">
        <is>
          <t>indicative</t>
        </is>
      </c>
    </row>
    <row r="510">
      <c r="A510" s="15" t="inlineStr">
        <is>
          <t>2025-12-24</t>
        </is>
      </c>
      <c r="B510" s="15" t="inlineStr">
        <is>
          <t>8f2e0361-ef9a-576d-83ac-12b895a5bf31</t>
        </is>
      </c>
      <c r="C510" s="15" t="inlineStr">
        <is>
          <t>DE</t>
        </is>
      </c>
      <c r="D510" s="15" t="inlineStr">
        <is>
          <t>1977 Aston Martin DB12</t>
        </is>
      </c>
      <c r="E510" s="15" t="inlineStr">
        <is>
          <t>01 Luxury Sedan/SUV</t>
        </is>
      </c>
      <c r="F510" s="16" t="n">
        <v>1465000</v>
      </c>
      <c r="G510" s="17" t="n">
        <v>0.55</v>
      </c>
      <c r="H510" s="17" t="n">
        <v>1.25</v>
      </c>
      <c r="I510" s="17" t="n">
        <v>0.9167</v>
      </c>
      <c r="J510" s="17" t="n">
        <v>0.53</v>
      </c>
      <c r="K510" s="16">
        <f>ROUND(F510/100*G510*H510*I510/J510,2)</f>
        <v/>
      </c>
      <c r="L510" s="16" t="n">
        <v>17420.55</v>
      </c>
      <c r="M510" s="16">
        <f>L510-K510</f>
        <v/>
      </c>
      <c r="N510" s="15" t="inlineStr">
        <is>
          <t>bind</t>
        </is>
      </c>
      <c r="O510" s="15" t="inlineStr">
        <is>
          <t>bound</t>
        </is>
      </c>
    </row>
    <row r="511">
      <c r="A511" s="3" t="inlineStr">
        <is>
          <t>2025-12-04</t>
        </is>
      </c>
      <c r="B511" s="3" t="inlineStr">
        <is>
          <t>7dc933a0-628d-54b2-9967-46dabfe6d84a</t>
        </is>
      </c>
      <c r="C511" s="3" t="inlineStr">
        <is>
          <t>WV</t>
        </is>
      </c>
      <c r="D511" s="3" t="inlineStr">
        <is>
          <t>2019 Mercedes-Benz 280SL Pagoda</t>
        </is>
      </c>
      <c r="E511" s="3" t="inlineStr">
        <is>
          <t>07 Post-War Classic (1946-1972)</t>
        </is>
      </c>
      <c r="F511" s="13" t="n">
        <v>800000</v>
      </c>
      <c r="G511" s="14" t="n">
        <v>0.43</v>
      </c>
      <c r="H511" s="14" t="n">
        <v>1.33</v>
      </c>
      <c r="I511" s="14" t="n">
        <v>0.9167</v>
      </c>
      <c r="J511" s="14" t="n">
        <v>0.53</v>
      </c>
      <c r="K511" s="13">
        <f>ROUND(F511/100*G511*H511*I511/J511,2)</f>
        <v/>
      </c>
      <c r="L511" s="13" t="n">
        <v>7913.37</v>
      </c>
      <c r="M511" s="13">
        <f>L511-K511</f>
        <v/>
      </c>
      <c r="N511" s="3" t="inlineStr">
        <is>
          <t>bind</t>
        </is>
      </c>
      <c r="O511" s="3" t="inlineStr">
        <is>
          <t>bound</t>
        </is>
      </c>
    </row>
    <row r="512">
      <c r="A512" s="15" t="inlineStr">
        <is>
          <t>2025-12-13</t>
        </is>
      </c>
      <c r="B512" s="15" t="inlineStr">
        <is>
          <t>5773af8c-7136-54d8-8dcc-f6cc2b9ec3dd</t>
        </is>
      </c>
      <c r="C512" s="15" t="inlineStr">
        <is>
          <t>TN</t>
        </is>
      </c>
      <c r="D512" s="15" t="inlineStr">
        <is>
          <t>1977 Icon Derelict</t>
        </is>
      </c>
      <c r="E512" s="15" t="inlineStr">
        <is>
          <t>11 Restomod/Coachbuilt</t>
        </is>
      </c>
      <c r="F512" s="16" t="n">
        <v>425000</v>
      </c>
      <c r="G512" s="17" t="n">
        <v>0.88</v>
      </c>
      <c r="H512" s="17" t="n">
        <v>0.98</v>
      </c>
      <c r="I512" s="17" t="n">
        <v>0.9167</v>
      </c>
      <c r="J512" s="17" t="n">
        <v>0.53</v>
      </c>
      <c r="K512" s="16">
        <f>ROUND(F512/100*G512*H512*I512/J512,2)</f>
        <v/>
      </c>
      <c r="L512" s="16" t="n">
        <v>6339.41</v>
      </c>
      <c r="M512" s="16">
        <f>L512-K512</f>
        <v/>
      </c>
      <c r="N512" s="15" t="inlineStr">
        <is>
          <t>bind</t>
        </is>
      </c>
      <c r="O512" s="15" t="inlineStr">
        <is>
          <t>bound</t>
        </is>
      </c>
    </row>
    <row r="513">
      <c r="A513" s="3" t="inlineStr">
        <is>
          <t>2025-12-12</t>
        </is>
      </c>
      <c r="B513" s="3" t="inlineStr">
        <is>
          <t>50e88ea6-7bdf-59a7-9ee5-bb94c7a3365c</t>
        </is>
      </c>
      <c r="C513" s="3" t="inlineStr">
        <is>
          <t>TX</t>
        </is>
      </c>
      <c r="D513" s="3" t="inlineStr">
        <is>
          <t>2005 BMW M8 Competition</t>
        </is>
      </c>
      <c r="E513" s="3" t="inlineStr">
        <is>
          <t>01 Luxury Sedan/SUV</t>
        </is>
      </c>
      <c r="F513" s="13" t="n">
        <v>465000</v>
      </c>
      <c r="G513" s="14" t="n">
        <v>0.75</v>
      </c>
      <c r="H513" s="14" t="n">
        <v>1.15</v>
      </c>
      <c r="I513" s="14" t="n">
        <v>0.9167</v>
      </c>
      <c r="J513" s="14" t="n">
        <v>0.53</v>
      </c>
      <c r="K513" s="13">
        <f>ROUND(F513/100*G513*H513*I513/J513,2)</f>
        <v/>
      </c>
      <c r="L513" s="13" t="n">
        <v>6936.87</v>
      </c>
      <c r="M513" s="13">
        <f>L513-K513</f>
        <v/>
      </c>
      <c r="N513" s="3" t="inlineStr">
        <is>
          <t>decline</t>
        </is>
      </c>
      <c r="O513" s="3" t="inlineStr">
        <is>
          <t>indicative</t>
        </is>
      </c>
    </row>
    <row r="514">
      <c r="A514" s="15" t="inlineStr">
        <is>
          <t>2025-12-11</t>
        </is>
      </c>
      <c r="B514" s="15" t="inlineStr">
        <is>
          <t>1b7e2834-b3e4-5aab-b200-fc5ceab077c7</t>
        </is>
      </c>
      <c r="C514" s="15" t="inlineStr">
        <is>
          <t>NM</t>
        </is>
      </c>
      <c r="D514" s="15" t="inlineStr">
        <is>
          <t>1972 Aston Martin DB5</t>
        </is>
      </c>
      <c r="E514" s="15" t="inlineStr">
        <is>
          <t>07 Post-War Classic (1946-1972)</t>
        </is>
      </c>
      <c r="F514" s="16" t="n">
        <v>590000</v>
      </c>
      <c r="G514" s="17" t="n">
        <v>0.43</v>
      </c>
      <c r="H514" s="17" t="n">
        <v>1.28</v>
      </c>
      <c r="I514" s="17" t="n">
        <v>0.9167</v>
      </c>
      <c r="J514" s="17" t="n">
        <v>0.53</v>
      </c>
      <c r="K514" s="16">
        <f>ROUND(F514/100*G514*H514*I514/J514,2)</f>
        <v/>
      </c>
      <c r="L514" s="16" t="n">
        <v>5616.7</v>
      </c>
      <c r="M514" s="16">
        <f>L514-K514</f>
        <v/>
      </c>
      <c r="N514" s="15" t="inlineStr">
        <is>
          <t>decline</t>
        </is>
      </c>
      <c r="O514" s="15" t="inlineStr">
        <is>
          <t>indicative</t>
        </is>
      </c>
    </row>
    <row r="515">
      <c r="A515" s="3" t="inlineStr">
        <is>
          <t>2025-12-17</t>
        </is>
      </c>
      <c r="B515" s="3" t="inlineStr">
        <is>
          <t>86113d13-c257-5aaf-a2a7-7ef09a8bdec9</t>
        </is>
      </c>
      <c r="C515" s="3" t="inlineStr">
        <is>
          <t>IL</t>
        </is>
      </c>
      <c r="D515" s="3" t="inlineStr">
        <is>
          <t>2013 Mercedes-Benz 280SL Pagoda</t>
        </is>
      </c>
      <c r="E515" s="3" t="inlineStr">
        <is>
          <t>07 Post-War Classic (1946-1972)</t>
        </is>
      </c>
      <c r="F515" s="13" t="n">
        <v>250000</v>
      </c>
      <c r="G515" s="14" t="n">
        <v>0.48</v>
      </c>
      <c r="H515" s="14" t="n">
        <v>1.36</v>
      </c>
      <c r="I515" s="14" t="n">
        <v>0.9167</v>
      </c>
      <c r="J515" s="14" t="n">
        <v>0.53</v>
      </c>
      <c r="K515" s="13">
        <f>ROUND(F515/100*G515*H515*I515/J515,2)</f>
        <v/>
      </c>
      <c r="L515" s="13" t="n">
        <v>2822.75</v>
      </c>
      <c r="M515" s="13">
        <f>L515-K515</f>
        <v/>
      </c>
      <c r="N515" s="3" t="inlineStr">
        <is>
          <t>decline</t>
        </is>
      </c>
      <c r="O515" s="3" t="inlineStr">
        <is>
          <t>indicative</t>
        </is>
      </c>
    </row>
    <row r="516">
      <c r="A516" s="15" t="inlineStr">
        <is>
          <t>2025-12-23</t>
        </is>
      </c>
      <c r="B516" s="15" t="inlineStr">
        <is>
          <t>f7464410-561c-597a-9304-3ded2595369d</t>
        </is>
      </c>
      <c r="C516" s="15" t="inlineStr">
        <is>
          <t>AK</t>
        </is>
      </c>
      <c r="D516" s="15" t="inlineStr">
        <is>
          <t>2003 Icon Derelict</t>
        </is>
      </c>
      <c r="E516" s="15" t="inlineStr">
        <is>
          <t>11 Restomod/Coachbuilt</t>
        </is>
      </c>
      <c r="F516" s="16" t="n">
        <v>1395000</v>
      </c>
      <c r="G516" s="17" t="n">
        <v>0.68</v>
      </c>
      <c r="H516" s="17" t="n">
        <v>1.14</v>
      </c>
      <c r="I516" s="17" t="n">
        <v>0.9167</v>
      </c>
      <c r="J516" s="17" t="n">
        <v>0.53</v>
      </c>
      <c r="K516" s="16">
        <f>ROUND(F516/100*G516*H516*I516/J516,2)</f>
        <v/>
      </c>
      <c r="L516" s="16" t="n">
        <v>18704.21</v>
      </c>
      <c r="M516" s="16">
        <f>L516-K516</f>
        <v/>
      </c>
      <c r="N516" s="15" t="inlineStr">
        <is>
          <t>bind</t>
        </is>
      </c>
      <c r="O516" s="15" t="inlineStr">
        <is>
          <t>bound</t>
        </is>
      </c>
    </row>
    <row r="517">
      <c r="A517" s="3" t="inlineStr">
        <is>
          <t>2025-12-02</t>
        </is>
      </c>
      <c r="B517" s="3" t="inlineStr">
        <is>
          <t>d05063a7-20ad-5207-829b-61169281ac64</t>
        </is>
      </c>
      <c r="C517" s="3" t="inlineStr">
        <is>
          <t>IN</t>
        </is>
      </c>
      <c r="D517" s="3" t="inlineStr">
        <is>
          <t>1993 Porsche 911 Turbo S</t>
        </is>
      </c>
      <c r="E517" s="3" t="inlineStr">
        <is>
          <t>01 Luxury Sedan/SUV</t>
        </is>
      </c>
      <c r="F517" s="13" t="n">
        <v>1195000</v>
      </c>
      <c r="G517" s="14" t="n">
        <v>0.55</v>
      </c>
      <c r="H517" s="14" t="n">
        <v>1.23</v>
      </c>
      <c r="I517" s="14" t="n">
        <v>0.9167</v>
      </c>
      <c r="J517" s="14" t="n">
        <v>0.53</v>
      </c>
      <c r="K517" s="13">
        <f>ROUND(F517/100*G517*H517*I517/J517,2)</f>
        <v/>
      </c>
      <c r="L517" s="13" t="n">
        <v>13982.57</v>
      </c>
      <c r="M517" s="13">
        <f>L517-K517</f>
        <v/>
      </c>
      <c r="N517" s="3" t="inlineStr">
        <is>
          <t>decline</t>
        </is>
      </c>
      <c r="O517" s="3" t="inlineStr">
        <is>
          <t>indicative</t>
        </is>
      </c>
    </row>
    <row r="518">
      <c r="A518" s="15" t="inlineStr">
        <is>
          <t>2025-12-18</t>
        </is>
      </c>
      <c r="B518" s="15" t="inlineStr">
        <is>
          <t>0b0068cc-f598-5e8e-b5d2-2e891357af78</t>
        </is>
      </c>
      <c r="C518" s="15" t="inlineStr">
        <is>
          <t>NY</t>
        </is>
      </c>
      <c r="D518" s="15" t="inlineStr">
        <is>
          <t>1965 BMW M8 Competition</t>
        </is>
      </c>
      <c r="E518" s="15" t="inlineStr">
        <is>
          <t>01 Luxury Sedan/SUV</t>
        </is>
      </c>
      <c r="F518" s="16" t="n">
        <v>620000</v>
      </c>
      <c r="G518" s="17" t="n">
        <v>0.65</v>
      </c>
      <c r="H518" s="17" t="n">
        <v>1.28</v>
      </c>
      <c r="I518" s="17" t="n">
        <v>0.9167</v>
      </c>
      <c r="J518" s="17" t="n">
        <v>0.53</v>
      </c>
      <c r="K518" s="16">
        <f>ROUND(F518/100*G518*H518*I518/J518,2)</f>
        <v/>
      </c>
      <c r="L518" s="16" t="n">
        <v>8922.09</v>
      </c>
      <c r="M518" s="16">
        <f>L518-K518</f>
        <v/>
      </c>
      <c r="N518" s="15" t="inlineStr">
        <is>
          <t>bind</t>
        </is>
      </c>
      <c r="O518" s="15" t="inlineStr">
        <is>
          <t>bound</t>
        </is>
      </c>
    </row>
    <row r="519">
      <c r="A519" s="3" t="inlineStr">
        <is>
          <t>2025-12-14</t>
        </is>
      </c>
      <c r="B519" s="3" t="inlineStr">
        <is>
          <t>98bfafd8-9684-58bf-9777-4d3713bc966e</t>
        </is>
      </c>
      <c r="C519" s="3" t="inlineStr">
        <is>
          <t>MI</t>
        </is>
      </c>
      <c r="D519" s="3" t="inlineStr">
        <is>
          <t>1990 Ferrari SF90 Stradale</t>
        </is>
      </c>
      <c r="E519" s="3" t="inlineStr">
        <is>
          <t>03 Supercar</t>
        </is>
      </c>
      <c r="F519" s="13" t="n">
        <v>1950000</v>
      </c>
      <c r="G519" s="14" t="n">
        <v>0.8</v>
      </c>
      <c r="H519" s="14" t="n">
        <v>1.55</v>
      </c>
      <c r="I519" s="14" t="n">
        <v>0.9167</v>
      </c>
      <c r="J519" s="14" t="n">
        <v>0.53</v>
      </c>
      <c r="K519" s="13">
        <f>ROUND(F519/100*G519*H519*I519/J519,2)</f>
        <v/>
      </c>
      <c r="L519" s="13" t="n">
        <v>41822.27</v>
      </c>
      <c r="M519" s="13">
        <f>L519-K519</f>
        <v/>
      </c>
      <c r="N519" s="3" t="inlineStr">
        <is>
          <t>bind</t>
        </is>
      </c>
      <c r="O519" s="3" t="inlineStr">
        <is>
          <t>bound</t>
        </is>
      </c>
    </row>
    <row r="520">
      <c r="A520" s="15" t="inlineStr">
        <is>
          <t>2025-12-01</t>
        </is>
      </c>
      <c r="B520" s="15" t="inlineStr">
        <is>
          <t>fc64e2c4-2fa2-52d6-8d69-6ac0d249203b</t>
        </is>
      </c>
      <c r="C520" s="15" t="inlineStr">
        <is>
          <t>IL</t>
        </is>
      </c>
      <c r="D520" s="15" t="inlineStr">
        <is>
          <t>1992 Lamborghini Huracan EVO</t>
        </is>
      </c>
      <c r="E520" s="15" t="inlineStr">
        <is>
          <t>03 Supercar</t>
        </is>
      </c>
      <c r="F520" s="16" t="n">
        <v>1540000</v>
      </c>
      <c r="G520" s="17" t="n">
        <v>0.8</v>
      </c>
      <c r="H520" s="17" t="n">
        <v>1.36</v>
      </c>
      <c r="I520" s="17" t="n">
        <v>0.9167</v>
      </c>
      <c r="J520" s="17" t="n">
        <v>0.53</v>
      </c>
      <c r="K520" s="16">
        <f>ROUND(F520/100*G520*H520*I520/J520,2)</f>
        <v/>
      </c>
      <c r="L520" s="16" t="n">
        <v>28980.17</v>
      </c>
      <c r="M520" s="16">
        <f>L520-K520</f>
        <v/>
      </c>
      <c r="N520" s="15" t="inlineStr">
        <is>
          <t>bind</t>
        </is>
      </c>
      <c r="O520" s="15" t="inlineStr">
        <is>
          <t>bound</t>
        </is>
      </c>
    </row>
    <row r="521">
      <c r="A521" s="3" t="inlineStr">
        <is>
          <t>2025-12-29</t>
        </is>
      </c>
      <c r="B521" s="3" t="inlineStr">
        <is>
          <t>56a5cd0b-d1e4-5adf-a96c-cd7d5a77d651</t>
        </is>
      </c>
      <c r="C521" s="3" t="inlineStr">
        <is>
          <t>TX</t>
        </is>
      </c>
      <c r="D521" s="3" t="inlineStr">
        <is>
          <t>1975 Aston Martin DB12</t>
        </is>
      </c>
      <c r="E521" s="3" t="inlineStr">
        <is>
          <t>01 Luxury Sedan/SUV</t>
        </is>
      </c>
      <c r="F521" s="13" t="n">
        <v>1660000</v>
      </c>
      <c r="G521" s="14" t="n">
        <v>0.55</v>
      </c>
      <c r="H521" s="14" t="n">
        <v>1.15</v>
      </c>
      <c r="I521" s="14" t="n">
        <v>0.9167</v>
      </c>
      <c r="J521" s="14" t="n">
        <v>0.53</v>
      </c>
      <c r="K521" s="13">
        <f>ROUND(F521/100*G521*H521*I521/J521,2)</f>
        <v/>
      </c>
      <c r="L521" s="13" t="n">
        <v>18160.18</v>
      </c>
      <c r="M521" s="13">
        <f>L521-K521</f>
        <v/>
      </c>
      <c r="N521" s="3" t="inlineStr">
        <is>
          <t>bind</t>
        </is>
      </c>
      <c r="O521" s="3" t="inlineStr">
        <is>
          <t>bound</t>
        </is>
      </c>
    </row>
    <row r="522">
      <c r="A522" s="15" t="inlineStr">
        <is>
          <t>2025-12-26</t>
        </is>
      </c>
      <c r="B522" s="15" t="inlineStr">
        <is>
          <t>78aa4654-c727-55e0-9496-46224326501b</t>
        </is>
      </c>
      <c r="C522" s="15" t="inlineStr">
        <is>
          <t>MA</t>
        </is>
      </c>
      <c r="D522" s="15" t="inlineStr">
        <is>
          <t>1993 Porsche 911 Turbo S</t>
        </is>
      </c>
      <c r="E522" s="15" t="inlineStr">
        <is>
          <t>01 Luxury Sedan/SUV</t>
        </is>
      </c>
      <c r="F522" s="16" t="n">
        <v>1195000</v>
      </c>
      <c r="G522" s="17" t="n">
        <v>0.55</v>
      </c>
      <c r="H522" s="17" t="n">
        <v>1.25</v>
      </c>
      <c r="I522" s="17" t="n">
        <v>0.9167</v>
      </c>
      <c r="J522" s="17" t="n">
        <v>0.53</v>
      </c>
      <c r="K522" s="16">
        <f>ROUND(F522/100*G522*H522*I522/J522,2)</f>
        <v/>
      </c>
      <c r="L522" s="16" t="n">
        <v>14209.93</v>
      </c>
      <c r="M522" s="16">
        <f>L522-K522</f>
        <v/>
      </c>
      <c r="N522" s="15" t="inlineStr">
        <is>
          <t>bind</t>
        </is>
      </c>
      <c r="O522" s="15" t="inlineStr">
        <is>
          <t>bound</t>
        </is>
      </c>
    </row>
    <row r="523">
      <c r="A523" s="3" t="inlineStr">
        <is>
          <t>2025-12-15</t>
        </is>
      </c>
      <c r="B523" s="3" t="inlineStr">
        <is>
          <t>e1600143-a541-5772-ac20-4335f1e2c679</t>
        </is>
      </c>
      <c r="C523" s="3" t="inlineStr">
        <is>
          <t>MD</t>
        </is>
      </c>
      <c r="D523" s="3" t="inlineStr">
        <is>
          <t>2007 Bentley Continental GT</t>
        </is>
      </c>
      <c r="E523" s="3" t="inlineStr">
        <is>
          <t>01 Luxury Sedan/SUV</t>
        </is>
      </c>
      <c r="F523" s="13" t="n">
        <v>310000</v>
      </c>
      <c r="G523" s="14" t="n">
        <v>0.75</v>
      </c>
      <c r="H523" s="14" t="n">
        <v>0.95</v>
      </c>
      <c r="I523" s="14" t="n">
        <v>0.9167</v>
      </c>
      <c r="J523" s="14" t="n">
        <v>0.53</v>
      </c>
      <c r="K523" s="13">
        <f>ROUND(F523/100*G523*H523*I523/J523,2)</f>
        <v/>
      </c>
      <c r="L523" s="13" t="n">
        <v>3820.3</v>
      </c>
      <c r="M523" s="13">
        <f>L523-K523</f>
        <v/>
      </c>
      <c r="N523" s="3" t="inlineStr">
        <is>
          <t>bind</t>
        </is>
      </c>
      <c r="O523" s="3" t="inlineStr">
        <is>
          <t>bound</t>
        </is>
      </c>
    </row>
    <row r="524">
      <c r="A524" s="15" t="inlineStr">
        <is>
          <t>2025-12-15</t>
        </is>
      </c>
      <c r="B524" s="15" t="inlineStr">
        <is>
          <t>b1ec4b18-b9a0-543a-bedf-6698e4e42938</t>
        </is>
      </c>
      <c r="C524" s="15" t="inlineStr">
        <is>
          <t>MA</t>
        </is>
      </c>
      <c r="D524" s="15" t="inlineStr">
        <is>
          <t>2004 Aston Martin DB12</t>
        </is>
      </c>
      <c r="E524" s="15" t="inlineStr">
        <is>
          <t>01 Luxury Sedan/SUV</t>
        </is>
      </c>
      <c r="F524" s="16" t="n">
        <v>335000</v>
      </c>
      <c r="G524" s="17" t="n">
        <v>0.75</v>
      </c>
      <c r="H524" s="17" t="n">
        <v>1.25</v>
      </c>
      <c r="I524" s="17" t="n">
        <v>0.9167</v>
      </c>
      <c r="J524" s="17" t="n">
        <v>0.53</v>
      </c>
      <c r="K524" s="16">
        <f>ROUND(F524/100*G524*H524*I524/J524,2)</f>
        <v/>
      </c>
      <c r="L524" s="16" t="n">
        <v>5432.1</v>
      </c>
      <c r="M524" s="16">
        <f>L524-K524</f>
        <v/>
      </c>
      <c r="N524" s="15" t="inlineStr">
        <is>
          <t>bind</t>
        </is>
      </c>
      <c r="O524" s="15" t="inlineStr">
        <is>
          <t>bound</t>
        </is>
      </c>
    </row>
    <row r="525">
      <c r="A525" s="3" t="inlineStr">
        <is>
          <t>2025-12-07</t>
        </is>
      </c>
      <c r="B525" s="3" t="inlineStr">
        <is>
          <t>f2131a9a-d3fb-5569-9434-7acfd90aba11</t>
        </is>
      </c>
      <c r="C525" s="3" t="inlineStr">
        <is>
          <t>IN</t>
        </is>
      </c>
      <c r="D525" s="3" t="inlineStr">
        <is>
          <t>2021 Maserati GranTurismo</t>
        </is>
      </c>
      <c r="E525" s="3" t="inlineStr">
        <is>
          <t>01 Luxury Sedan/SUV</t>
        </is>
      </c>
      <c r="F525" s="13" t="n">
        <v>360000</v>
      </c>
      <c r="G525" s="14" t="n">
        <v>0.75</v>
      </c>
      <c r="H525" s="14" t="n">
        <v>1.23</v>
      </c>
      <c r="I525" s="14" t="n">
        <v>0.9167</v>
      </c>
      <c r="J525" s="14" t="n">
        <v>0.53</v>
      </c>
      <c r="K525" s="13">
        <f>ROUND(F525/100*G525*H525*I525/J525,2)</f>
        <v/>
      </c>
      <c r="L525" s="13" t="n">
        <v>5744.08</v>
      </c>
      <c r="M525" s="13">
        <f>L525-K525</f>
        <v/>
      </c>
      <c r="N525" s="3" t="inlineStr">
        <is>
          <t>bind</t>
        </is>
      </c>
      <c r="O525" s="3" t="inlineStr">
        <is>
          <t>bound</t>
        </is>
      </c>
    </row>
    <row r="526">
      <c r="A526" s="15" t="inlineStr">
        <is>
          <t>2025-12-01</t>
        </is>
      </c>
      <c r="B526" s="15" t="inlineStr">
        <is>
          <t>9c30a3dc-8b41-539f-9e83-81610fd5555f</t>
        </is>
      </c>
      <c r="C526" s="15" t="inlineStr">
        <is>
          <t>LA</t>
        </is>
      </c>
      <c r="D526" s="15" t="inlineStr">
        <is>
          <t>1997 Ringbrothers Mustang</t>
        </is>
      </c>
      <c r="E526" s="15" t="inlineStr">
        <is>
          <t>11 Restomod/Coachbuilt</t>
        </is>
      </c>
      <c r="F526" s="16" t="n">
        <v>1055000</v>
      </c>
      <c r="G526" s="17" t="n">
        <v>0.68</v>
      </c>
      <c r="H526" s="17" t="n">
        <v>1.21</v>
      </c>
      <c r="I526" s="17" t="n">
        <v>0.9167</v>
      </c>
      <c r="J526" s="17" t="n">
        <v>0.53</v>
      </c>
      <c r="K526" s="16">
        <f>ROUND(F526/100*G526*H526*I526/J526,2)</f>
        <v/>
      </c>
      <c r="L526" s="16" t="n">
        <v>15014.06</v>
      </c>
      <c r="M526" s="16">
        <f>L526-K526</f>
        <v/>
      </c>
      <c r="N526" s="15" t="inlineStr">
        <is>
          <t>bind</t>
        </is>
      </c>
      <c r="O526" s="15" t="inlineStr">
        <is>
          <t>bound</t>
        </is>
      </c>
    </row>
    <row r="527">
      <c r="A527" s="3" t="inlineStr">
        <is>
          <t>2025-12-20</t>
        </is>
      </c>
      <c r="B527" s="3" t="inlineStr">
        <is>
          <t>d4b0f4b4-d8e9-5290-a3b6-cb8c46b69d96</t>
        </is>
      </c>
      <c r="C527" s="3" t="inlineStr">
        <is>
          <t>VT</t>
        </is>
      </c>
      <c r="D527" s="3" t="inlineStr">
        <is>
          <t>2016 BMW M8 Competition</t>
        </is>
      </c>
      <c r="E527" s="3" t="inlineStr">
        <is>
          <t>01 Luxury Sedan/SUV</t>
        </is>
      </c>
      <c r="F527" s="13" t="n">
        <v>525000</v>
      </c>
      <c r="G527" s="14" t="n">
        <v>0.65</v>
      </c>
      <c r="H527" s="14" t="n">
        <v>1.22</v>
      </c>
      <c r="I527" s="14" t="n">
        <v>0.9167</v>
      </c>
      <c r="J527" s="14" t="n">
        <v>0.53</v>
      </c>
      <c r="K527" s="13">
        <f>ROUND(F527/100*G527*H527*I527/J527,2)</f>
        <v/>
      </c>
      <c r="L527" s="13" t="n">
        <v>7200.85</v>
      </c>
      <c r="M527" s="13">
        <f>L527-K527</f>
        <v/>
      </c>
      <c r="N527" s="3" t="inlineStr">
        <is>
          <t>refer</t>
        </is>
      </c>
      <c r="O527" s="3" t="inlineStr">
        <is>
          <t>indicative</t>
        </is>
      </c>
    </row>
    <row r="528">
      <c r="A528" s="15" t="inlineStr">
        <is>
          <t>2025-12-20</t>
        </is>
      </c>
      <c r="B528" s="15" t="inlineStr">
        <is>
          <t>bb388d79-ec92-5eb6-a38a-6f2d09eb65f4</t>
        </is>
      </c>
      <c r="C528" s="15" t="inlineStr">
        <is>
          <t>FL</t>
        </is>
      </c>
      <c r="D528" s="15" t="inlineStr">
        <is>
          <t>1980 Aston Martin DB12</t>
        </is>
      </c>
      <c r="E528" s="15" t="inlineStr">
        <is>
          <t>01 Luxury Sedan/SUV</t>
        </is>
      </c>
      <c r="F528" s="16" t="n">
        <v>565000</v>
      </c>
      <c r="G528" s="17" t="n">
        <v>0.65</v>
      </c>
      <c r="H528" s="17" t="n">
        <v>1.42</v>
      </c>
      <c r="I528" s="17" t="n">
        <v>0.9167</v>
      </c>
      <c r="J528" s="17" t="n">
        <v>0.53</v>
      </c>
      <c r="K528" s="16">
        <f>ROUND(F528/100*G528*H528*I528/J528,2)</f>
        <v/>
      </c>
      <c r="L528" s="16" t="n">
        <v>9019.9</v>
      </c>
      <c r="M528" s="16">
        <f>L528-K528</f>
        <v/>
      </c>
      <c r="N528" s="15" t="inlineStr">
        <is>
          <t>bind</t>
        </is>
      </c>
      <c r="O528" s="15" t="inlineStr">
        <is>
          <t>bound</t>
        </is>
      </c>
    </row>
    <row r="529">
      <c r="A529" s="3" t="inlineStr">
        <is>
          <t>2025-12-15</t>
        </is>
      </c>
      <c r="B529" s="3" t="inlineStr">
        <is>
          <t>857a5f4f-851f-5e1c-b888-c5fb87aef08a</t>
        </is>
      </c>
      <c r="C529" s="3" t="inlineStr">
        <is>
          <t>NC</t>
        </is>
      </c>
      <c r="D529" s="3" t="inlineStr">
        <is>
          <t>2009 BMW M8 Competition</t>
        </is>
      </c>
      <c r="E529" s="3" t="inlineStr">
        <is>
          <t>01 Luxury Sedan/SUV</t>
        </is>
      </c>
      <c r="F529" s="13" t="n">
        <v>265000</v>
      </c>
      <c r="G529" s="14" t="n">
        <v>0.75</v>
      </c>
      <c r="H529" s="14" t="n">
        <v>1.15</v>
      </c>
      <c r="I529" s="14" t="n">
        <v>0.9167</v>
      </c>
      <c r="J529" s="14" t="n">
        <v>0.53</v>
      </c>
      <c r="K529" s="13">
        <f>ROUND(F529/100*G529*H529*I529/J529,2)</f>
        <v/>
      </c>
      <c r="L529" s="13" t="n">
        <v>3953.27</v>
      </c>
      <c r="M529" s="13">
        <f>L529-K529</f>
        <v/>
      </c>
      <c r="N529" s="3" t="inlineStr">
        <is>
          <t>refer</t>
        </is>
      </c>
      <c r="O529" s="3" t="inlineStr">
        <is>
          <t>indicative</t>
        </is>
      </c>
    </row>
    <row r="530">
      <c r="A530" s="15" t="inlineStr">
        <is>
          <t>2025-12-16</t>
        </is>
      </c>
      <c r="B530" s="15" t="inlineStr">
        <is>
          <t>27c61b25-9cb7-584f-9540-a11f407f1eed</t>
        </is>
      </c>
      <c r="C530" s="15" t="inlineStr">
        <is>
          <t>TX</t>
        </is>
      </c>
      <c r="D530" s="15" t="inlineStr">
        <is>
          <t>1988 Porsche 911 Turbo S</t>
        </is>
      </c>
      <c r="E530" s="15" t="inlineStr">
        <is>
          <t>01 Luxury Sedan/SUV</t>
        </is>
      </c>
      <c r="F530" s="16" t="n">
        <v>645000</v>
      </c>
      <c r="G530" s="17" t="n">
        <v>0.65</v>
      </c>
      <c r="H530" s="17" t="n">
        <v>1.15</v>
      </c>
      <c r="I530" s="17" t="n">
        <v>0.9167</v>
      </c>
      <c r="J530" s="17" t="n">
        <v>0.53</v>
      </c>
      <c r="K530" s="16">
        <f>ROUND(F530/100*G530*H530*I530/J530,2)</f>
        <v/>
      </c>
      <c r="L530" s="16" t="n">
        <v>8339.16</v>
      </c>
      <c r="M530" s="16">
        <f>L530-K530</f>
        <v/>
      </c>
      <c r="N530" s="15" t="inlineStr">
        <is>
          <t>bind</t>
        </is>
      </c>
      <c r="O530" s="15" t="inlineStr">
        <is>
          <t>bound</t>
        </is>
      </c>
    </row>
    <row r="531">
      <c r="A531" s="3" t="inlineStr">
        <is>
          <t>2025-12-11</t>
        </is>
      </c>
      <c r="B531" s="3" t="inlineStr">
        <is>
          <t>24d3aeef-8eac-524d-aa99-558d33157e45</t>
        </is>
      </c>
      <c r="C531" s="3" t="inlineStr">
        <is>
          <t>TX</t>
        </is>
      </c>
      <c r="D531" s="3" t="inlineStr">
        <is>
          <t>2006 Bentley Continental GT</t>
        </is>
      </c>
      <c r="E531" s="3" t="inlineStr">
        <is>
          <t>01 Luxury Sedan/SUV</t>
        </is>
      </c>
      <c r="F531" s="13" t="n">
        <v>235000</v>
      </c>
      <c r="G531" s="14" t="n">
        <v>0.92</v>
      </c>
      <c r="H531" s="14" t="n">
        <v>1.15</v>
      </c>
      <c r="I531" s="14" t="n">
        <v>0.9167</v>
      </c>
      <c r="J531" s="14" t="n">
        <v>0.53</v>
      </c>
      <c r="K531" s="13">
        <f>ROUND(F531/100*G531*H531*I531/J531,2)</f>
        <v/>
      </c>
      <c r="L531" s="13" t="n">
        <v>4300.36</v>
      </c>
      <c r="M531" s="13">
        <f>L531-K531</f>
        <v/>
      </c>
      <c r="N531" s="3" t="inlineStr">
        <is>
          <t>bind</t>
        </is>
      </c>
      <c r="O531" s="3" t="inlineStr">
        <is>
          <t>bound</t>
        </is>
      </c>
    </row>
    <row r="532">
      <c r="A532" s="15" t="inlineStr">
        <is>
          <t>2025-12-05</t>
        </is>
      </c>
      <c r="B532" s="15" t="inlineStr">
        <is>
          <t>884ff17b-42de-57cd-addf-976285b4304f</t>
        </is>
      </c>
      <c r="C532" s="15" t="inlineStr">
        <is>
          <t>GA</t>
        </is>
      </c>
      <c r="D532" s="15" t="inlineStr">
        <is>
          <t>1996 McLaren 750S</t>
        </is>
      </c>
      <c r="E532" s="15" t="inlineStr">
        <is>
          <t>03 Supercar</t>
        </is>
      </c>
      <c r="F532" s="16" t="n">
        <v>1135000</v>
      </c>
      <c r="G532" s="17" t="n">
        <v>0.8</v>
      </c>
      <c r="H532" s="17" t="n">
        <v>1.12</v>
      </c>
      <c r="I532" s="17" t="n">
        <v>0.9167</v>
      </c>
      <c r="J532" s="17" t="n">
        <v>0.53</v>
      </c>
      <c r="K532" s="16">
        <f>ROUND(F532/100*G532*H532*I532/J532,2)</f>
        <v/>
      </c>
      <c r="L532" s="16" t="n">
        <v>17589.57</v>
      </c>
      <c r="M532" s="16">
        <f>L532-K532</f>
        <v/>
      </c>
      <c r="N532" s="15" t="inlineStr">
        <is>
          <t>bind</t>
        </is>
      </c>
      <c r="O532" s="15" t="inlineStr">
        <is>
          <t>bound</t>
        </is>
      </c>
    </row>
    <row r="533">
      <c r="A533" s="3" t="inlineStr">
        <is>
          <t>2025-12-13</t>
        </is>
      </c>
      <c r="B533" s="3" t="inlineStr">
        <is>
          <t>b9869b30-4a7f-57c3-9ebb-f479c17a0a56</t>
        </is>
      </c>
      <c r="C533" s="3" t="inlineStr">
        <is>
          <t>MD</t>
        </is>
      </c>
      <c r="D533" s="3" t="inlineStr">
        <is>
          <t>1968 Ferrari 275 GTB/4</t>
        </is>
      </c>
      <c r="E533" s="3" t="inlineStr">
        <is>
          <t>07 Post-War Classic (1946-1972)</t>
        </is>
      </c>
      <c r="F533" s="13" t="n">
        <v>685000</v>
      </c>
      <c r="G533" s="14" t="n">
        <v>0.43</v>
      </c>
      <c r="H533" s="14" t="n">
        <v>0.95</v>
      </c>
      <c r="I533" s="14" t="n">
        <v>0.9167</v>
      </c>
      <c r="J533" s="14" t="n">
        <v>0.53</v>
      </c>
      <c r="K533" s="13">
        <f>ROUND(F533/100*G533*H533*I533/J533,2)</f>
        <v/>
      </c>
      <c r="L533" s="13" t="n">
        <v>4839.87</v>
      </c>
      <c r="M533" s="13">
        <f>L533-K533</f>
        <v/>
      </c>
      <c r="N533" s="3" t="inlineStr">
        <is>
          <t>bind</t>
        </is>
      </c>
      <c r="O533" s="3" t="inlineStr">
        <is>
          <t>bound</t>
        </is>
      </c>
    </row>
    <row r="534">
      <c r="A534" s="15" t="inlineStr">
        <is>
          <t>2025-12-20</t>
        </is>
      </c>
      <c r="B534" s="15" t="inlineStr">
        <is>
          <t>93a53f99-7d4b-518e-8b4c-3ab19bfcedf1</t>
        </is>
      </c>
      <c r="C534" s="15" t="inlineStr">
        <is>
          <t>TX</t>
        </is>
      </c>
      <c r="D534" s="15" t="inlineStr">
        <is>
          <t>1987 Ferrari SF90 Stradale</t>
        </is>
      </c>
      <c r="E534" s="15" t="inlineStr">
        <is>
          <t>03 Supercar</t>
        </is>
      </c>
      <c r="F534" s="16" t="n">
        <v>1560000</v>
      </c>
      <c r="G534" s="17" t="n">
        <v>0.8</v>
      </c>
      <c r="H534" s="17" t="n">
        <v>1.15</v>
      </c>
      <c r="I534" s="17" t="n">
        <v>0.9167</v>
      </c>
      <c r="J534" s="17" t="n">
        <v>0.53</v>
      </c>
      <c r="K534" s="16">
        <f>ROUND(F534/100*G534*H534*I534/J534,2)</f>
        <v/>
      </c>
      <c r="L534" s="16" t="n">
        <v>24823.55</v>
      </c>
      <c r="M534" s="16">
        <f>L534-K534</f>
        <v/>
      </c>
      <c r="N534" s="15" t="inlineStr">
        <is>
          <t>decline</t>
        </is>
      </c>
      <c r="O534" s="15" t="inlineStr">
        <is>
          <t>indicative</t>
        </is>
      </c>
    </row>
    <row r="535">
      <c r="A535" s="3" t="inlineStr">
        <is>
          <t>2025-12-23</t>
        </is>
      </c>
      <c r="B535" s="3" t="inlineStr">
        <is>
          <t>dceb74d0-bbf2-5509-9718-f57940cb8fc9</t>
        </is>
      </c>
      <c r="C535" s="3" t="inlineStr">
        <is>
          <t>NJ</t>
        </is>
      </c>
      <c r="D535" s="3" t="inlineStr">
        <is>
          <t>1979 BMW M8 Competition</t>
        </is>
      </c>
      <c r="E535" s="3" t="inlineStr">
        <is>
          <t>01 Luxury Sedan/SUV</t>
        </is>
      </c>
      <c r="F535" s="13" t="n">
        <v>395000</v>
      </c>
      <c r="G535" s="14" t="n">
        <v>0.75</v>
      </c>
      <c r="H535" s="14" t="n">
        <v>0.91</v>
      </c>
      <c r="I535" s="14" t="n">
        <v>0.9167</v>
      </c>
      <c r="J535" s="14" t="n">
        <v>0.53</v>
      </c>
      <c r="K535" s="13">
        <f>ROUND(F535/100*G535*H535*I535/J535,2)</f>
        <v/>
      </c>
      <c r="L535" s="13" t="n">
        <v>4662.85</v>
      </c>
      <c r="M535" s="13">
        <f>L535-K535</f>
        <v/>
      </c>
      <c r="N535" s="3" t="inlineStr">
        <is>
          <t>refer</t>
        </is>
      </c>
      <c r="O535" s="3" t="inlineStr">
        <is>
          <t>indicative</t>
        </is>
      </c>
    </row>
    <row r="536">
      <c r="A536" s="15" t="inlineStr">
        <is>
          <t>2025-12-07</t>
        </is>
      </c>
      <c r="B536" s="15" t="inlineStr">
        <is>
          <t>3371a3c5-ff1e-5ea7-86d6-c7fbba9f5c33</t>
        </is>
      </c>
      <c r="C536" s="15" t="inlineStr">
        <is>
          <t>NY</t>
        </is>
      </c>
      <c r="D536" s="15" t="inlineStr">
        <is>
          <t>2001 Porsche 911 Turbo S</t>
        </is>
      </c>
      <c r="E536" s="15" t="inlineStr">
        <is>
          <t>01 Luxury Sedan/SUV</t>
        </is>
      </c>
      <c r="F536" s="16" t="n">
        <v>235000</v>
      </c>
      <c r="G536" s="17" t="n">
        <v>0.92</v>
      </c>
      <c r="H536" s="17" t="n">
        <v>1.28</v>
      </c>
      <c r="I536" s="17" t="n">
        <v>0.9167</v>
      </c>
      <c r="J536" s="17" t="n">
        <v>0.53</v>
      </c>
      <c r="K536" s="16">
        <f>ROUND(F536/100*G536*H536*I536/J536,2)</f>
        <v/>
      </c>
      <c r="L536" s="16" t="n">
        <v>4786.48</v>
      </c>
      <c r="M536" s="16">
        <f>L536-K536</f>
        <v/>
      </c>
      <c r="N536" s="15" t="inlineStr">
        <is>
          <t>bind</t>
        </is>
      </c>
      <c r="O536" s="15" t="inlineStr">
        <is>
          <t>bound</t>
        </is>
      </c>
    </row>
    <row r="537">
      <c r="A537" s="3" t="inlineStr">
        <is>
          <t>2025-12-26</t>
        </is>
      </c>
      <c r="B537" s="3" t="inlineStr">
        <is>
          <t>e972f6bf-b201-5831-b6d5-bff234dd3b4e</t>
        </is>
      </c>
      <c r="C537" s="3" t="inlineStr">
        <is>
          <t>KY</t>
        </is>
      </c>
      <c r="D537" s="3" t="inlineStr">
        <is>
          <t>1969 Lamborghini Huracan EVO</t>
        </is>
      </c>
      <c r="E537" s="3" t="inlineStr">
        <is>
          <t>03 Supercar</t>
        </is>
      </c>
      <c r="F537" s="13" t="n">
        <v>805000</v>
      </c>
      <c r="G537" s="14" t="n">
        <v>0.95</v>
      </c>
      <c r="H537" s="14" t="n">
        <v>1.34</v>
      </c>
      <c r="I537" s="14" t="n">
        <v>0.9167</v>
      </c>
      <c r="J537" s="14" t="n">
        <v>0.53</v>
      </c>
      <c r="K537" s="13">
        <f>ROUND(F537/100*G537*H537*I537/J537,2)</f>
        <v/>
      </c>
      <c r="L537" s="13" t="n">
        <v>17724.57</v>
      </c>
      <c r="M537" s="13">
        <f>L537-K537</f>
        <v/>
      </c>
      <c r="N537" s="3" t="inlineStr">
        <is>
          <t>bind</t>
        </is>
      </c>
      <c r="O537" s="3" t="inlineStr">
        <is>
          <t>bound</t>
        </is>
      </c>
    </row>
    <row r="538">
      <c r="A538" s="15" t="inlineStr">
        <is>
          <t>2025-12-10</t>
        </is>
      </c>
      <c r="B538" s="15" t="inlineStr">
        <is>
          <t>c661a1c8-f1e0-5902-8ba5-0a18edbdeba5</t>
        </is>
      </c>
      <c r="C538" s="15" t="inlineStr">
        <is>
          <t>OK</t>
        </is>
      </c>
      <c r="D538" s="15" t="inlineStr">
        <is>
          <t>2004 Ferrari 275 GTB/4</t>
        </is>
      </c>
      <c r="E538" s="15" t="inlineStr">
        <is>
          <t>07 Post-War Classic (1946-1972)</t>
        </is>
      </c>
      <c r="F538" s="16" t="n">
        <v>1750000</v>
      </c>
      <c r="G538" s="17" t="n">
        <v>0.38</v>
      </c>
      <c r="H538" s="17" t="n">
        <v>1.26</v>
      </c>
      <c r="I538" s="17" t="n">
        <v>0.9167</v>
      </c>
      <c r="J538" s="17" t="n">
        <v>0.53</v>
      </c>
      <c r="K538" s="16">
        <f>ROUND(F538/100*G538*H538*I538/J538,2)</f>
        <v/>
      </c>
      <c r="L538" s="16" t="n">
        <v>14492.5</v>
      </c>
      <c r="M538" s="16">
        <f>L538-K538</f>
        <v/>
      </c>
      <c r="N538" s="15" t="inlineStr">
        <is>
          <t>bind</t>
        </is>
      </c>
      <c r="O538" s="15" t="inlineStr">
        <is>
          <t>bound</t>
        </is>
      </c>
    </row>
    <row r="539">
      <c r="A539" s="3" t="inlineStr">
        <is>
          <t>2025-12-23</t>
        </is>
      </c>
      <c r="B539" s="3" t="inlineStr">
        <is>
          <t>01653f31-556a-5333-97d3-e8ea9ea8be1b</t>
        </is>
      </c>
      <c r="C539" s="3" t="inlineStr">
        <is>
          <t>AL</t>
        </is>
      </c>
      <c r="D539" s="3" t="inlineStr">
        <is>
          <t>2018 Mercedes-Benz 280SL Pagoda</t>
        </is>
      </c>
      <c r="E539" s="3" t="inlineStr">
        <is>
          <t>07 Post-War Classic (1946-1972)</t>
        </is>
      </c>
      <c r="F539" s="13" t="n">
        <v>335000</v>
      </c>
      <c r="G539" s="14" t="n">
        <v>0.48</v>
      </c>
      <c r="H539" s="14" t="n">
        <v>1.27</v>
      </c>
      <c r="I539" s="14" t="n">
        <v>0.9167</v>
      </c>
      <c r="J539" s="14" t="n">
        <v>0.53</v>
      </c>
      <c r="K539" s="13">
        <f>ROUND(F539/100*G539*H539*I539/J539,2)</f>
        <v/>
      </c>
      <c r="L539" s="13" t="n">
        <v>3532.16</v>
      </c>
      <c r="M539" s="13">
        <f>L539-K539</f>
        <v/>
      </c>
      <c r="N539" s="3" t="inlineStr">
        <is>
          <t>bind</t>
        </is>
      </c>
      <c r="O539" s="3" t="inlineStr">
        <is>
          <t>bound</t>
        </is>
      </c>
    </row>
    <row r="540">
      <c r="A540" s="15" t="inlineStr">
        <is>
          <t>2025-12-07</t>
        </is>
      </c>
      <c r="B540" s="15" t="inlineStr">
        <is>
          <t>93a57a54-3d75-5552-b17d-6b3d22a73df6</t>
        </is>
      </c>
      <c r="C540" s="15" t="inlineStr">
        <is>
          <t>MS</t>
        </is>
      </c>
      <c r="D540" s="15" t="inlineStr">
        <is>
          <t>2010 Ferrari 296 GTB</t>
        </is>
      </c>
      <c r="E540" s="15" t="inlineStr">
        <is>
          <t>03 Supercar</t>
        </is>
      </c>
      <c r="F540" s="16" t="n">
        <v>1820000</v>
      </c>
      <c r="G540" s="17" t="n">
        <v>0.8</v>
      </c>
      <c r="H540" s="17" t="n">
        <v>1.19</v>
      </c>
      <c r="I540" s="17" t="n">
        <v>0.9167</v>
      </c>
      <c r="J540" s="17" t="n">
        <v>0.53</v>
      </c>
      <c r="K540" s="16">
        <f>ROUND(F540/100*G540*H540*I540/J540,2)</f>
        <v/>
      </c>
      <c r="L540" s="16" t="n">
        <v>29968.13</v>
      </c>
      <c r="M540" s="16">
        <f>L540-K540</f>
        <v/>
      </c>
      <c r="N540" s="15" t="inlineStr">
        <is>
          <t>bind</t>
        </is>
      </c>
      <c r="O540" s="15" t="inlineStr">
        <is>
          <t>bound</t>
        </is>
      </c>
    </row>
    <row r="541">
      <c r="A541" s="3" t="inlineStr">
        <is>
          <t>2025-12-04</t>
        </is>
      </c>
      <c r="B541" s="3" t="inlineStr">
        <is>
          <t>2af50716-d480-5caf-ac0c-768e4868dd99</t>
        </is>
      </c>
      <c r="C541" s="3" t="inlineStr">
        <is>
          <t>NJ</t>
        </is>
      </c>
      <c r="D541" s="3" t="inlineStr">
        <is>
          <t>2000 Maserati GranTurismo</t>
        </is>
      </c>
      <c r="E541" s="3" t="inlineStr">
        <is>
          <t>01 Luxury Sedan/SUV</t>
        </is>
      </c>
      <c r="F541" s="13" t="n">
        <v>405000</v>
      </c>
      <c r="G541" s="14" t="n">
        <v>0.75</v>
      </c>
      <c r="H541" s="14" t="n">
        <v>0.91</v>
      </c>
      <c r="I541" s="14" t="n">
        <v>0.9167</v>
      </c>
      <c r="J541" s="14" t="n">
        <v>0.53</v>
      </c>
      <c r="K541" s="13">
        <f>ROUND(F541/100*G541*H541*I541/J541,2)</f>
        <v/>
      </c>
      <c r="L541" s="13" t="n">
        <v>4780.89</v>
      </c>
      <c r="M541" s="13">
        <f>L541-K541</f>
        <v/>
      </c>
      <c r="N541" s="3" t="inlineStr">
        <is>
          <t>decline</t>
        </is>
      </c>
      <c r="O541" s="3" t="inlineStr">
        <is>
          <t>indicative</t>
        </is>
      </c>
    </row>
    <row r="542">
      <c r="A542" s="15" t="inlineStr">
        <is>
          <t>2025-12-12</t>
        </is>
      </c>
      <c r="B542" s="15" t="inlineStr">
        <is>
          <t>053f333f-295a-5977-a082-8a035e5f1925</t>
        </is>
      </c>
      <c r="C542" s="15" t="inlineStr">
        <is>
          <t>MI</t>
        </is>
      </c>
      <c r="D542" s="15" t="inlineStr">
        <is>
          <t>2023 Lamborghini Huracan EVO</t>
        </is>
      </c>
      <c r="E542" s="15" t="inlineStr">
        <is>
          <t>03 Supercar</t>
        </is>
      </c>
      <c r="F542" s="16" t="n">
        <v>625000</v>
      </c>
      <c r="G542" s="17" t="n">
        <v>0.95</v>
      </c>
      <c r="H542" s="17" t="n">
        <v>1.55</v>
      </c>
      <c r="I542" s="17" t="n">
        <v>0.9167</v>
      </c>
      <c r="J542" s="17" t="n">
        <v>0.53</v>
      </c>
      <c r="K542" s="16">
        <f>ROUND(F542/100*G542*H542*I542/J542,2)</f>
        <v/>
      </c>
      <c r="L542" s="16" t="n">
        <v>15917.94</v>
      </c>
      <c r="M542" s="16">
        <f>L542-K542</f>
        <v/>
      </c>
      <c r="N542" s="15" t="inlineStr">
        <is>
          <t>decline</t>
        </is>
      </c>
      <c r="O542" s="15" t="inlineStr">
        <is>
          <t>indicative</t>
        </is>
      </c>
    </row>
    <row r="543">
      <c r="A543" s="3" t="inlineStr">
        <is>
          <t>2025-12-14</t>
        </is>
      </c>
      <c r="B543" s="3" t="inlineStr">
        <is>
          <t>3ee03dff-2ec7-566b-8606-686317d1c883</t>
        </is>
      </c>
      <c r="C543" s="3" t="inlineStr">
        <is>
          <t>VT</t>
        </is>
      </c>
      <c r="D543" s="3" t="inlineStr">
        <is>
          <t>2022 Bentley Continental GT</t>
        </is>
      </c>
      <c r="E543" s="3" t="inlineStr">
        <is>
          <t>01 Luxury Sedan/SUV</t>
        </is>
      </c>
      <c r="F543" s="13" t="n">
        <v>170000</v>
      </c>
      <c r="G543" s="14" t="n">
        <v>0.92</v>
      </c>
      <c r="H543" s="14" t="n">
        <v>1.22</v>
      </c>
      <c r="I543" s="14" t="n">
        <v>0.9167</v>
      </c>
      <c r="J543" s="14" t="n">
        <v>0.53</v>
      </c>
      <c r="K543" s="13">
        <f>ROUND(F543/100*G543*H543*I543/J543,2)</f>
        <v/>
      </c>
      <c r="L543" s="13" t="n">
        <v>3300.26</v>
      </c>
      <c r="M543" s="13">
        <f>L543-K543</f>
        <v/>
      </c>
      <c r="N543" s="3" t="inlineStr">
        <is>
          <t>bind</t>
        </is>
      </c>
      <c r="O543" s="3" t="inlineStr">
        <is>
          <t>bound</t>
        </is>
      </c>
    </row>
    <row r="544">
      <c r="A544" s="15" t="inlineStr">
        <is>
          <t>2025-12-02</t>
        </is>
      </c>
      <c r="B544" s="15" t="inlineStr">
        <is>
          <t>f4ace214-c902-5c4c-97f4-f45bc26c7663</t>
        </is>
      </c>
      <c r="C544" s="15" t="inlineStr">
        <is>
          <t>CA</t>
        </is>
      </c>
      <c r="D544" s="15" t="inlineStr">
        <is>
          <t>1991 Maserati GranTurismo</t>
        </is>
      </c>
      <c r="E544" s="15" t="inlineStr">
        <is>
          <t>01 Luxury Sedan/SUV</t>
        </is>
      </c>
      <c r="F544" s="16" t="n">
        <v>245000</v>
      </c>
      <c r="G544" s="17" t="n">
        <v>0.92</v>
      </c>
      <c r="H544" s="17" t="n">
        <v>1.35</v>
      </c>
      <c r="I544" s="17" t="n">
        <v>0.9167</v>
      </c>
      <c r="J544" s="17" t="n">
        <v>0.53</v>
      </c>
      <c r="K544" s="16">
        <f>ROUND(F544/100*G544*H544*I544/J544,2)</f>
        <v/>
      </c>
      <c r="L544" s="16" t="n">
        <v>5263.07</v>
      </c>
      <c r="M544" s="16">
        <f>L544-K544</f>
        <v/>
      </c>
      <c r="N544" s="15" t="inlineStr">
        <is>
          <t>decline</t>
        </is>
      </c>
      <c r="O544" s="15" t="inlineStr">
        <is>
          <t>indicative</t>
        </is>
      </c>
    </row>
    <row r="545">
      <c r="A545" s="3" t="inlineStr">
        <is>
          <t>2025-12-02</t>
        </is>
      </c>
      <c r="B545" s="3" t="inlineStr">
        <is>
          <t>ec8f2266-6451-5090-96fd-0486909cbe04</t>
        </is>
      </c>
      <c r="C545" s="3" t="inlineStr">
        <is>
          <t>VT</t>
        </is>
      </c>
      <c r="D545" s="3" t="inlineStr">
        <is>
          <t>2003 Lamborghini Huracan EVO</t>
        </is>
      </c>
      <c r="E545" s="3" t="inlineStr">
        <is>
          <t>03 Supercar</t>
        </is>
      </c>
      <c r="F545" s="13" t="n">
        <v>1950000</v>
      </c>
      <c r="G545" s="14" t="n">
        <v>0.8</v>
      </c>
      <c r="H545" s="14" t="n">
        <v>1.22</v>
      </c>
      <c r="I545" s="14" t="n">
        <v>0.9167</v>
      </c>
      <c r="J545" s="14" t="n">
        <v>0.53</v>
      </c>
      <c r="K545" s="13">
        <f>ROUND(F545/100*G545*H545*I545/J545,2)</f>
        <v/>
      </c>
      <c r="L545" s="13" t="n">
        <v>32918.17</v>
      </c>
      <c r="M545" s="13">
        <f>L545-K545</f>
        <v/>
      </c>
      <c r="N545" s="3" t="inlineStr">
        <is>
          <t>bind</t>
        </is>
      </c>
      <c r="O545" s="3" t="inlineStr">
        <is>
          <t>bound</t>
        </is>
      </c>
    </row>
    <row r="546">
      <c r="A546" s="15" t="inlineStr">
        <is>
          <t>2025-12-22</t>
        </is>
      </c>
      <c r="B546" s="15" t="inlineStr">
        <is>
          <t>1635948c-b237-5994-a950-79da800f0726</t>
        </is>
      </c>
      <c r="C546" s="15" t="inlineStr">
        <is>
          <t>NY</t>
        </is>
      </c>
      <c r="D546" s="15" t="inlineStr">
        <is>
          <t>2008 Aston Martin DB12</t>
        </is>
      </c>
      <c r="E546" s="15" t="inlineStr">
        <is>
          <t>01 Luxury Sedan/SUV</t>
        </is>
      </c>
      <c r="F546" s="16" t="n">
        <v>380000</v>
      </c>
      <c r="G546" s="17" t="n">
        <v>0.75</v>
      </c>
      <c r="H546" s="17" t="n">
        <v>1.28</v>
      </c>
      <c r="I546" s="17" t="n">
        <v>0.9167</v>
      </c>
      <c r="J546" s="17" t="n">
        <v>0.53</v>
      </c>
      <c r="K546" s="16">
        <f>ROUND(F546/100*G546*H546*I546/J546,2)</f>
        <v/>
      </c>
      <c r="L546" s="16" t="n">
        <v>6309.66</v>
      </c>
      <c r="M546" s="16">
        <f>L546-K546</f>
        <v/>
      </c>
      <c r="N546" s="15" t="inlineStr">
        <is>
          <t>bind</t>
        </is>
      </c>
      <c r="O546" s="15" t="inlineStr">
        <is>
          <t>bound</t>
        </is>
      </c>
    </row>
    <row r="547">
      <c r="A547" s="3" t="inlineStr">
        <is>
          <t>2025-12-24</t>
        </is>
      </c>
      <c r="B547" s="3" t="inlineStr">
        <is>
          <t>bee0edb9-4fbe-51b6-ad12-db84a6d75c6b</t>
        </is>
      </c>
      <c r="C547" s="3" t="inlineStr">
        <is>
          <t>AL</t>
        </is>
      </c>
      <c r="D547" s="3" t="inlineStr">
        <is>
          <t>1990 Bentley Continental GT</t>
        </is>
      </c>
      <c r="E547" s="3" t="inlineStr">
        <is>
          <t>01 Luxury Sedan/SUV</t>
        </is>
      </c>
      <c r="F547" s="13" t="n">
        <v>595000</v>
      </c>
      <c r="G547" s="14" t="n">
        <v>0.65</v>
      </c>
      <c r="H547" s="14" t="n">
        <v>1.27</v>
      </c>
      <c r="I547" s="14" t="n">
        <v>0.9167</v>
      </c>
      <c r="J547" s="14" t="n">
        <v>0.53</v>
      </c>
      <c r="K547" s="13">
        <f>ROUND(F547/100*G547*H547*I547/J547,2)</f>
        <v/>
      </c>
      <c r="L547" s="13" t="n">
        <v>8495.43</v>
      </c>
      <c r="M547" s="13">
        <f>L547-K547</f>
        <v/>
      </c>
      <c r="N547" s="3" t="inlineStr">
        <is>
          <t>decline</t>
        </is>
      </c>
      <c r="O547" s="3" t="inlineStr">
        <is>
          <t>indicative</t>
        </is>
      </c>
    </row>
    <row r="548">
      <c r="A548" s="15" t="inlineStr">
        <is>
          <t>2025-12-10</t>
        </is>
      </c>
      <c r="B548" s="15" t="inlineStr">
        <is>
          <t>2e632dee-0968-57cd-bb72-735d4648c21b</t>
        </is>
      </c>
      <c r="C548" s="15" t="inlineStr">
        <is>
          <t>CA</t>
        </is>
      </c>
      <c r="D548" s="15" t="inlineStr">
        <is>
          <t>1976 Porsche 911 Turbo S</t>
        </is>
      </c>
      <c r="E548" s="15" t="inlineStr">
        <is>
          <t>01 Luxury Sedan/SUV</t>
        </is>
      </c>
      <c r="F548" s="16" t="n">
        <v>1435000</v>
      </c>
      <c r="G548" s="17" t="n">
        <v>0.55</v>
      </c>
      <c r="H548" s="17" t="n">
        <v>1.35</v>
      </c>
      <c r="I548" s="17" t="n">
        <v>0.9167</v>
      </c>
      <c r="J548" s="17" t="n">
        <v>0.53</v>
      </c>
      <c r="K548" s="16">
        <f>ROUND(F548/100*G548*H548*I548/J548,2)</f>
        <v/>
      </c>
      <c r="L548" s="16" t="n">
        <v>18428.92</v>
      </c>
      <c r="M548" s="16">
        <f>L548-K548</f>
        <v/>
      </c>
      <c r="N548" s="15" t="inlineStr">
        <is>
          <t>bind</t>
        </is>
      </c>
      <c r="O548" s="15" t="inlineStr">
        <is>
          <t>bound</t>
        </is>
      </c>
    </row>
    <row r="549">
      <c r="A549" s="3" t="inlineStr">
        <is>
          <t>2025-12-24</t>
        </is>
      </c>
      <c r="B549" s="3" t="inlineStr">
        <is>
          <t>8722de71-8bd5-5150-9b95-46d7d83f6daf</t>
        </is>
      </c>
      <c r="C549" s="3" t="inlineStr">
        <is>
          <t>HI</t>
        </is>
      </c>
      <c r="D549" s="3" t="inlineStr">
        <is>
          <t>1963 Singer 911 Reimagined</t>
        </is>
      </c>
      <c r="E549" s="3" t="inlineStr">
        <is>
          <t>11 Restomod/Coachbuilt</t>
        </is>
      </c>
      <c r="F549" s="13" t="n">
        <v>600000</v>
      </c>
      <c r="G549" s="14" t="n">
        <v>0.78</v>
      </c>
      <c r="H549" s="14" t="n">
        <v>1.3</v>
      </c>
      <c r="I549" s="14" t="n">
        <v>0.9167</v>
      </c>
      <c r="J549" s="14" t="n">
        <v>0.53</v>
      </c>
      <c r="K549" s="13">
        <f>ROUND(F549/100*G549*H549*I549/J549,2)</f>
        <v/>
      </c>
      <c r="L549" s="13" t="n">
        <v>10523.03</v>
      </c>
      <c r="M549" s="13">
        <f>L549-K549</f>
        <v/>
      </c>
      <c r="N549" s="3" t="inlineStr">
        <is>
          <t>decline</t>
        </is>
      </c>
      <c r="O549" s="3" t="inlineStr">
        <is>
          <t>indicative</t>
        </is>
      </c>
    </row>
    <row r="550">
      <c r="A550" s="15" t="inlineStr">
        <is>
          <t>2025-12-04</t>
        </is>
      </c>
      <c r="B550" s="15" t="inlineStr">
        <is>
          <t>69f1056d-e73b-5862-98f6-ad694ebda199</t>
        </is>
      </c>
      <c r="C550" s="15" t="inlineStr">
        <is>
          <t>NE</t>
        </is>
      </c>
      <c r="D550" s="15" t="inlineStr">
        <is>
          <t>2016 Aston Martin DB5</t>
        </is>
      </c>
      <c r="E550" s="15" t="inlineStr">
        <is>
          <t>07 Post-War Classic (1946-1972)</t>
        </is>
      </c>
      <c r="F550" s="16" t="n">
        <v>1335000</v>
      </c>
      <c r="G550" s="17" t="n">
        <v>0.38</v>
      </c>
      <c r="H550" s="17" t="n">
        <v>1.3</v>
      </c>
      <c r="I550" s="17" t="n">
        <v>0.9167</v>
      </c>
      <c r="J550" s="17" t="n">
        <v>0.53</v>
      </c>
      <c r="K550" s="16">
        <f>ROUND(F550/100*G550*H550*I550/J550,2)</f>
        <v/>
      </c>
      <c r="L550" s="16" t="n">
        <v>11406.69</v>
      </c>
      <c r="M550" s="16">
        <f>L550-K550</f>
        <v/>
      </c>
      <c r="N550" s="15" t="inlineStr">
        <is>
          <t>bind</t>
        </is>
      </c>
      <c r="O550" s="15" t="inlineStr">
        <is>
          <t>bound</t>
        </is>
      </c>
    </row>
    <row r="551">
      <c r="A551" s="3" t="inlineStr">
        <is>
          <t>2025-12-11</t>
        </is>
      </c>
      <c r="B551" s="3" t="inlineStr">
        <is>
          <t>ee6472a0-7a93-5248-b41e-96f8e8c5d65d</t>
        </is>
      </c>
      <c r="C551" s="3" t="inlineStr">
        <is>
          <t>FL</t>
        </is>
      </c>
      <c r="D551" s="3" t="inlineStr">
        <is>
          <t>1969 Lamborghini Huracan EVO</t>
        </is>
      </c>
      <c r="E551" s="3" t="inlineStr">
        <is>
          <t>03 Supercar</t>
        </is>
      </c>
      <c r="F551" s="13" t="n">
        <v>390000</v>
      </c>
      <c r="G551" s="14" t="n">
        <v>1.15</v>
      </c>
      <c r="H551" s="14" t="n">
        <v>1.42</v>
      </c>
      <c r="I551" s="14" t="n">
        <v>0.9167</v>
      </c>
      <c r="J551" s="14" t="n">
        <v>0.53</v>
      </c>
      <c r="K551" s="13">
        <f>ROUND(F551/100*G551*H551*I551/J551,2)</f>
        <v/>
      </c>
      <c r="L551" s="13" t="n">
        <v>11015.45</v>
      </c>
      <c r="M551" s="13">
        <f>L551-K551</f>
        <v/>
      </c>
      <c r="N551" s="3" t="inlineStr">
        <is>
          <t>bind</t>
        </is>
      </c>
      <c r="O551" s="3" t="inlineStr">
        <is>
          <t>bound</t>
        </is>
      </c>
    </row>
    <row r="552">
      <c r="A552" s="15" t="inlineStr">
        <is>
          <t>2025-12-30</t>
        </is>
      </c>
      <c r="B552" s="15" t="inlineStr">
        <is>
          <t>24e88e1e-4944-5585-ab08-d89eec86392e</t>
        </is>
      </c>
      <c r="C552" s="15" t="inlineStr">
        <is>
          <t>VA</t>
        </is>
      </c>
      <c r="D552" s="15" t="inlineStr">
        <is>
          <t>2018 Ferrari SF90 Stradale</t>
        </is>
      </c>
      <c r="E552" s="15" t="inlineStr">
        <is>
          <t>03 Supercar</t>
        </is>
      </c>
      <c r="F552" s="16" t="n">
        <v>1560000</v>
      </c>
      <c r="G552" s="17" t="n">
        <v>0.8</v>
      </c>
      <c r="H552" s="17" t="n">
        <v>1.09</v>
      </c>
      <c r="I552" s="17" t="n">
        <v>0.9167</v>
      </c>
      <c r="J552" s="17" t="n">
        <v>0.53</v>
      </c>
      <c r="K552" s="16">
        <f>ROUND(F552/100*G552*H552*I552/J552,2)</f>
        <v/>
      </c>
      <c r="L552" s="16" t="n">
        <v>23528.41</v>
      </c>
      <c r="M552" s="16">
        <f>L552-K552</f>
        <v/>
      </c>
      <c r="N552" s="15" t="inlineStr">
        <is>
          <t>bind</t>
        </is>
      </c>
      <c r="O552" s="15" t="inlineStr">
        <is>
          <t>bound</t>
        </is>
      </c>
    </row>
    <row r="553">
      <c r="A553" s="3" t="inlineStr">
        <is>
          <t>2025-12-25</t>
        </is>
      </c>
      <c r="B553" s="3" t="inlineStr">
        <is>
          <t>01f3e4f2-e239-54ce-bb94-ccfd8238e2cb</t>
        </is>
      </c>
      <c r="C553" s="3" t="inlineStr">
        <is>
          <t>AL</t>
        </is>
      </c>
      <c r="D553" s="3" t="inlineStr">
        <is>
          <t>2003 Mercedes-Benz 280SL Pagoda</t>
        </is>
      </c>
      <c r="E553" s="3" t="inlineStr">
        <is>
          <t>07 Post-War Classic (1946-1972)</t>
        </is>
      </c>
      <c r="F553" s="13" t="n">
        <v>1580000</v>
      </c>
      <c r="G553" s="14" t="n">
        <v>0.38</v>
      </c>
      <c r="H553" s="14" t="n">
        <v>1.27</v>
      </c>
      <c r="I553" s="14" t="n">
        <v>0.9167</v>
      </c>
      <c r="J553" s="14" t="n">
        <v>0.53</v>
      </c>
      <c r="K553" s="13">
        <f>ROUND(F553/100*G553*H553*I553/J553,2)</f>
        <v/>
      </c>
      <c r="L553" s="13" t="n">
        <v>13188.51</v>
      </c>
      <c r="M553" s="13">
        <f>L553-K553</f>
        <v/>
      </c>
      <c r="N553" s="3" t="inlineStr">
        <is>
          <t>bind</t>
        </is>
      </c>
      <c r="O553" s="3" t="inlineStr">
        <is>
          <t>bound</t>
        </is>
      </c>
    </row>
    <row r="554">
      <c r="A554" s="15" t="inlineStr">
        <is>
          <t>2025-12-27</t>
        </is>
      </c>
      <c r="B554" s="15" t="inlineStr">
        <is>
          <t>6464f988-40b6-57d7-82d7-b5a0a9baebfc</t>
        </is>
      </c>
      <c r="C554" s="15" t="inlineStr">
        <is>
          <t>ID</t>
        </is>
      </c>
      <c r="D554" s="15" t="inlineStr">
        <is>
          <t>2014 Maserati GranTurismo</t>
        </is>
      </c>
      <c r="E554" s="15" t="inlineStr">
        <is>
          <t>01 Luxury Sedan/SUV</t>
        </is>
      </c>
      <c r="F554" s="16" t="n">
        <v>160000</v>
      </c>
      <c r="G554" s="17" t="n">
        <v>0.92</v>
      </c>
      <c r="H554" s="17" t="n">
        <v>0.99</v>
      </c>
      <c r="I554" s="17" t="n">
        <v>0.9167</v>
      </c>
      <c r="J554" s="17" t="n">
        <v>0.53</v>
      </c>
      <c r="K554" s="16">
        <f>ROUND(F554/100*G554*H554*I554/J554,2)</f>
        <v/>
      </c>
      <c r="L554" s="16" t="n">
        <v>2520.54</v>
      </c>
      <c r="M554" s="16">
        <f>L554-K554</f>
        <v/>
      </c>
      <c r="N554" s="15" t="inlineStr">
        <is>
          <t>bind</t>
        </is>
      </c>
      <c r="O554" s="15" t="inlineStr">
        <is>
          <t>bound</t>
        </is>
      </c>
    </row>
    <row r="555">
      <c r="A555" s="3" t="inlineStr">
        <is>
          <t>2025-12-12</t>
        </is>
      </c>
      <c r="B555" s="3" t="inlineStr">
        <is>
          <t>06ac504a-6681-58d7-8a6c-b06635b2f6da</t>
        </is>
      </c>
      <c r="C555" s="3" t="inlineStr">
        <is>
          <t>WY</t>
        </is>
      </c>
      <c r="D555" s="3" t="inlineStr">
        <is>
          <t>2006 McLaren 750S</t>
        </is>
      </c>
      <c r="E555" s="3" t="inlineStr">
        <is>
          <t>03 Supercar</t>
        </is>
      </c>
      <c r="F555" s="13" t="n">
        <v>1950000</v>
      </c>
      <c r="G555" s="14" t="n">
        <v>0.8</v>
      </c>
      <c r="H555" s="14" t="n">
        <v>1.07</v>
      </c>
      <c r="I555" s="14" t="n">
        <v>0.9167</v>
      </c>
      <c r="J555" s="14" t="n">
        <v>0.53</v>
      </c>
      <c r="K555" s="13">
        <f>ROUND(F555/100*G555*H555*I555/J555,2)</f>
        <v/>
      </c>
      <c r="L555" s="13" t="n">
        <v>28870.86</v>
      </c>
      <c r="M555" s="13">
        <f>L555-K555</f>
        <v/>
      </c>
      <c r="N555" s="3" t="inlineStr">
        <is>
          <t>bind</t>
        </is>
      </c>
      <c r="O555" s="3" t="inlineStr">
        <is>
          <t>bound</t>
        </is>
      </c>
    </row>
    <row r="556">
      <c r="A556" s="15" t="inlineStr">
        <is>
          <t>2025-12-06</t>
        </is>
      </c>
      <c r="B556" s="15" t="inlineStr">
        <is>
          <t>3e7baf2c-be04-51d3-a203-77a7f72b6d09</t>
        </is>
      </c>
      <c r="C556" s="15" t="inlineStr">
        <is>
          <t>NH</t>
        </is>
      </c>
      <c r="D556" s="15" t="inlineStr">
        <is>
          <t>2009 Ferrari SF90 Stradale</t>
        </is>
      </c>
      <c r="E556" s="15" t="inlineStr">
        <is>
          <t>03 Supercar</t>
        </is>
      </c>
      <c r="F556" s="16" t="n">
        <v>890000</v>
      </c>
      <c r="G556" s="17" t="n">
        <v>0.95</v>
      </c>
      <c r="H556" s="17" t="n">
        <v>1.04</v>
      </c>
      <c r="I556" s="17" t="n">
        <v>0.9167</v>
      </c>
      <c r="J556" s="17" t="n">
        <v>0.53</v>
      </c>
      <c r="K556" s="16">
        <f>ROUND(F556/100*G556*H556*I556/J556,2)</f>
        <v/>
      </c>
      <c r="L556" s="16" t="n">
        <v>15208.91</v>
      </c>
      <c r="M556" s="16">
        <f>L556-K556</f>
        <v/>
      </c>
      <c r="N556" s="15" t="inlineStr">
        <is>
          <t>bind</t>
        </is>
      </c>
      <c r="O556" s="15" t="inlineStr">
        <is>
          <t>bound</t>
        </is>
      </c>
    </row>
    <row r="557">
      <c r="A557" s="3" t="inlineStr">
        <is>
          <t>2025-12-06</t>
        </is>
      </c>
      <c r="B557" s="3" t="inlineStr">
        <is>
          <t>dc37c06b-d86f-58fc-a5b9-9da8b8418004</t>
        </is>
      </c>
      <c r="C557" s="3" t="inlineStr">
        <is>
          <t>OR</t>
        </is>
      </c>
      <c r="D557" s="3" t="inlineStr">
        <is>
          <t>1965 Bentley Continental GT</t>
        </is>
      </c>
      <c r="E557" s="3" t="inlineStr">
        <is>
          <t>01 Luxury Sedan/SUV</t>
        </is>
      </c>
      <c r="F557" s="13" t="n">
        <v>280000</v>
      </c>
      <c r="G557" s="14" t="n">
        <v>0.75</v>
      </c>
      <c r="H557" s="14" t="n">
        <v>1.13</v>
      </c>
      <c r="I557" s="14" t="n">
        <v>0.9167</v>
      </c>
      <c r="J557" s="14" t="n">
        <v>0.53</v>
      </c>
      <c r="K557" s="13">
        <f>ROUND(F557/100*G557*H557*I557/J557,2)</f>
        <v/>
      </c>
      <c r="L557" s="13" t="n">
        <v>4104.4</v>
      </c>
      <c r="M557" s="13">
        <f>L557-K557</f>
        <v/>
      </c>
      <c r="N557" s="3" t="inlineStr">
        <is>
          <t>bind</t>
        </is>
      </c>
      <c r="O557" s="3" t="inlineStr">
        <is>
          <t>bound</t>
        </is>
      </c>
    </row>
    <row r="558">
      <c r="A558" s="15" t="inlineStr">
        <is>
          <t>2025-12-23</t>
        </is>
      </c>
      <c r="B558" s="15" t="inlineStr">
        <is>
          <t>3c49076e-0629-5fb8-917c-b3e168e27b13</t>
        </is>
      </c>
      <c r="C558" s="15" t="inlineStr">
        <is>
          <t>CA</t>
        </is>
      </c>
      <c r="D558" s="15" t="inlineStr">
        <is>
          <t>1979 Bentley 4.5 Litre</t>
        </is>
      </c>
      <c r="E558" s="15" t="inlineStr">
        <is>
          <t>06 Vintage Pre-War (pre-1946)</t>
        </is>
      </c>
      <c r="F558" s="16" t="n">
        <v>775000</v>
      </c>
      <c r="G558" s="17" t="n">
        <v>0.38</v>
      </c>
      <c r="H558" s="17" t="n">
        <v>1.35</v>
      </c>
      <c r="I558" s="17" t="n">
        <v>0.9167</v>
      </c>
      <c r="J558" s="17" t="n">
        <v>0.53</v>
      </c>
      <c r="K558" s="16">
        <f>ROUND(F558/100*G558*H558*I558/J558,2)</f>
        <v/>
      </c>
      <c r="L558" s="16" t="n">
        <v>6876.55</v>
      </c>
      <c r="M558" s="16">
        <f>L558-K558</f>
        <v/>
      </c>
      <c r="N558" s="15" t="inlineStr">
        <is>
          <t>refer</t>
        </is>
      </c>
      <c r="O558" s="15" t="inlineStr">
        <is>
          <t>indicative</t>
        </is>
      </c>
    </row>
    <row r="559">
      <c r="A559" s="3" t="inlineStr">
        <is>
          <t>2025-12-22</t>
        </is>
      </c>
      <c r="B559" s="3" t="inlineStr">
        <is>
          <t>8a263b25-c8b5-5b36-b039-d4ffc23502ff</t>
        </is>
      </c>
      <c r="C559" s="3" t="inlineStr">
        <is>
          <t>MA</t>
        </is>
      </c>
      <c r="D559" s="3" t="inlineStr">
        <is>
          <t>1961 Porsche 911 Turbo S</t>
        </is>
      </c>
      <c r="E559" s="3" t="inlineStr">
        <is>
          <t>01 Luxury Sedan/SUV</t>
        </is>
      </c>
      <c r="F559" s="13" t="n">
        <v>255000</v>
      </c>
      <c r="G559" s="14" t="n">
        <v>0.75</v>
      </c>
      <c r="H559" s="14" t="n">
        <v>1.25</v>
      </c>
      <c r="I559" s="14" t="n">
        <v>0.9167</v>
      </c>
      <c r="J559" s="14" t="n">
        <v>0.53</v>
      </c>
      <c r="K559" s="13">
        <f>ROUND(F559/100*G559*H559*I559/J559,2)</f>
        <v/>
      </c>
      <c r="L559" s="13" t="n">
        <v>4134.88</v>
      </c>
      <c r="M559" s="13">
        <f>L559-K559</f>
        <v/>
      </c>
      <c r="N559" s="3" t="inlineStr">
        <is>
          <t>bind</t>
        </is>
      </c>
      <c r="O559" s="3" t="inlineStr">
        <is>
          <t>bound</t>
        </is>
      </c>
    </row>
    <row r="560">
      <c r="A560" s="15" t="inlineStr">
        <is>
          <t>2025-12-19</t>
        </is>
      </c>
      <c r="B560" s="15" t="inlineStr">
        <is>
          <t>cb97f3da-858e-5449-b150-98f6c449b45b</t>
        </is>
      </c>
      <c r="C560" s="15" t="inlineStr">
        <is>
          <t>OK</t>
        </is>
      </c>
      <c r="D560" s="15" t="inlineStr">
        <is>
          <t>2021 Lamborghini Huracan EVO</t>
        </is>
      </c>
      <c r="E560" s="15" t="inlineStr">
        <is>
          <t>03 Supercar</t>
        </is>
      </c>
      <c r="F560" s="16" t="n">
        <v>635000</v>
      </c>
      <c r="G560" s="17" t="n">
        <v>0.95</v>
      </c>
      <c r="H560" s="17" t="n">
        <v>1.26</v>
      </c>
      <c r="I560" s="17" t="n">
        <v>0.9167</v>
      </c>
      <c r="J560" s="17" t="n">
        <v>0.53</v>
      </c>
      <c r="K560" s="16">
        <f>ROUND(F560/100*G560*H560*I560/J560,2)</f>
        <v/>
      </c>
      <c r="L560" s="16" t="n">
        <v>13146.78</v>
      </c>
      <c r="M560" s="16">
        <f>L560-K560</f>
        <v/>
      </c>
      <c r="N560" s="15" t="inlineStr">
        <is>
          <t>bind</t>
        </is>
      </c>
      <c r="O560" s="15" t="inlineStr">
        <is>
          <t>bound</t>
        </is>
      </c>
    </row>
    <row r="561">
      <c r="A561" s="3" t="inlineStr">
        <is>
          <t>2025-12-03</t>
        </is>
      </c>
      <c r="B561" s="3" t="inlineStr">
        <is>
          <t>39cef2ad-ed53-5f9f-953d-4ad81f013155</t>
        </is>
      </c>
      <c r="C561" s="3" t="inlineStr">
        <is>
          <t>OH</t>
        </is>
      </c>
      <c r="D561" s="3" t="inlineStr">
        <is>
          <t>2012 Ferrari 296 GTB</t>
        </is>
      </c>
      <c r="E561" s="3" t="inlineStr">
        <is>
          <t>03 Supercar</t>
        </is>
      </c>
      <c r="F561" s="13" t="n">
        <v>1950000</v>
      </c>
      <c r="G561" s="14" t="n">
        <v>0.8</v>
      </c>
      <c r="H561" s="14" t="n">
        <v>1.39</v>
      </c>
      <c r="I561" s="14" t="n">
        <v>0.9167</v>
      </c>
      <c r="J561" s="14" t="n">
        <v>0.53</v>
      </c>
      <c r="K561" s="13">
        <f>ROUND(F561/100*G561*H561*I561/J561,2)</f>
        <v/>
      </c>
      <c r="L561" s="13" t="n">
        <v>37505.14</v>
      </c>
      <c r="M561" s="13">
        <f>L561-K561</f>
        <v/>
      </c>
      <c r="N561" s="3" t="inlineStr">
        <is>
          <t>bind</t>
        </is>
      </c>
      <c r="O561" s="3" t="inlineStr">
        <is>
          <t>bound</t>
        </is>
      </c>
    </row>
    <row r="562">
      <c r="A562" s="15" t="inlineStr">
        <is>
          <t>2025-12-26</t>
        </is>
      </c>
      <c r="B562" s="15" t="inlineStr">
        <is>
          <t>fef91020-f4fb-502b-a800-7c73710a972f</t>
        </is>
      </c>
      <c r="C562" s="15" t="inlineStr">
        <is>
          <t>NE</t>
        </is>
      </c>
      <c r="D562" s="15" t="inlineStr">
        <is>
          <t>2023 BMW M8 Competition</t>
        </is>
      </c>
      <c r="E562" s="15" t="inlineStr">
        <is>
          <t>01 Luxury Sedan/SUV</t>
        </is>
      </c>
      <c r="F562" s="16" t="n">
        <v>715000</v>
      </c>
      <c r="G562" s="17" t="n">
        <v>0.65</v>
      </c>
      <c r="H562" s="17" t="n">
        <v>1.3</v>
      </c>
      <c r="I562" s="17" t="n">
        <v>0.9167</v>
      </c>
      <c r="J562" s="17" t="n">
        <v>0.53</v>
      </c>
      <c r="K562" s="16">
        <f>ROUND(F562/100*G562*H562*I562/J562,2)</f>
        <v/>
      </c>
      <c r="L562" s="16" t="n">
        <v>10449.95</v>
      </c>
      <c r="M562" s="16">
        <f>L562-K562</f>
        <v/>
      </c>
      <c r="N562" s="15" t="inlineStr">
        <is>
          <t>bind</t>
        </is>
      </c>
      <c r="O562" s="15" t="inlineStr">
        <is>
          <t>bound</t>
        </is>
      </c>
    </row>
    <row r="563">
      <c r="A563" s="3" t="inlineStr">
        <is>
          <t>2025-12-19</t>
        </is>
      </c>
      <c r="B563" s="3" t="inlineStr">
        <is>
          <t>288bc53e-9f15-543e-855d-6b2b439fe815</t>
        </is>
      </c>
      <c r="C563" s="3" t="inlineStr">
        <is>
          <t>VT</t>
        </is>
      </c>
      <c r="D563" s="3" t="inlineStr">
        <is>
          <t>2013 Bentley Continental GT</t>
        </is>
      </c>
      <c r="E563" s="3" t="inlineStr">
        <is>
          <t>01 Luxury Sedan/SUV</t>
        </is>
      </c>
      <c r="F563" s="13" t="n">
        <v>615000</v>
      </c>
      <c r="G563" s="14" t="n">
        <v>0.65</v>
      </c>
      <c r="H563" s="14" t="n">
        <v>1.22</v>
      </c>
      <c r="I563" s="14" t="n">
        <v>0.9167</v>
      </c>
      <c r="J563" s="14" t="n">
        <v>0.53</v>
      </c>
      <c r="K563" s="13">
        <f>ROUND(F563/100*G563*H563*I563/J563,2)</f>
        <v/>
      </c>
      <c r="L563" s="13" t="n">
        <v>8435.280000000001</v>
      </c>
      <c r="M563" s="13">
        <f>L563-K563</f>
        <v/>
      </c>
      <c r="N563" s="3" t="inlineStr">
        <is>
          <t>bind</t>
        </is>
      </c>
      <c r="O563" s="3" t="inlineStr">
        <is>
          <t>bound</t>
        </is>
      </c>
    </row>
    <row r="564">
      <c r="A564" s="15" t="inlineStr">
        <is>
          <t>2025-12-14</t>
        </is>
      </c>
      <c r="B564" s="15" t="inlineStr">
        <is>
          <t>b93cc51b-7ca5-5f7a-8be4-a96a4cdbe38e</t>
        </is>
      </c>
      <c r="C564" s="15" t="inlineStr">
        <is>
          <t>LA</t>
        </is>
      </c>
      <c r="D564" s="15" t="inlineStr">
        <is>
          <t>2010 Porsche 911 Turbo S</t>
        </is>
      </c>
      <c r="E564" s="15" t="inlineStr">
        <is>
          <t>01 Luxury Sedan/SUV</t>
        </is>
      </c>
      <c r="F564" s="16" t="n">
        <v>430000</v>
      </c>
      <c r="G564" s="17" t="n">
        <v>0.75</v>
      </c>
      <c r="H564" s="17" t="n">
        <v>1.21</v>
      </c>
      <c r="I564" s="17" t="n">
        <v>0.9167</v>
      </c>
      <c r="J564" s="17" t="n">
        <v>0.53</v>
      </c>
      <c r="K564" s="16">
        <f>ROUND(F564/100*G564*H564*I564/J564,2)</f>
        <v/>
      </c>
      <c r="L564" s="16" t="n">
        <v>6749.42</v>
      </c>
      <c r="M564" s="16">
        <f>L564-K564</f>
        <v/>
      </c>
      <c r="N564" s="15" t="inlineStr">
        <is>
          <t>bind</t>
        </is>
      </c>
      <c r="O564" s="15" t="inlineStr">
        <is>
          <t>bound</t>
        </is>
      </c>
    </row>
    <row r="565">
      <c r="A565" s="3" t="inlineStr">
        <is>
          <t>2025-12-22</t>
        </is>
      </c>
      <c r="B565" s="3" t="inlineStr">
        <is>
          <t>368f3b91-ccca-555a-ae5a-d3ab04dabc47</t>
        </is>
      </c>
      <c r="C565" s="3" t="inlineStr">
        <is>
          <t>TX</t>
        </is>
      </c>
      <c r="D565" s="3" t="inlineStr">
        <is>
          <t>1972 Bugatti Type 57</t>
        </is>
      </c>
      <c r="E565" s="3" t="inlineStr">
        <is>
          <t>06 Vintage Pre-War (pre-1946)</t>
        </is>
      </c>
      <c r="F565" s="13" t="n">
        <v>775000</v>
      </c>
      <c r="G565" s="14" t="n">
        <v>0.38</v>
      </c>
      <c r="H565" s="14" t="n">
        <v>1.15</v>
      </c>
      <c r="I565" s="14" t="n">
        <v>0.9167</v>
      </c>
      <c r="J565" s="14" t="n">
        <v>0.53</v>
      </c>
      <c r="K565" s="13">
        <f>ROUND(F565/100*G565*H565*I565/J565,2)</f>
        <v/>
      </c>
      <c r="L565" s="13" t="n">
        <v>5857.8</v>
      </c>
      <c r="M565" s="13">
        <f>L565-K565</f>
        <v/>
      </c>
      <c r="N565" s="3" t="inlineStr">
        <is>
          <t>bind</t>
        </is>
      </c>
      <c r="O565" s="3" t="inlineStr">
        <is>
          <t>bound</t>
        </is>
      </c>
    </row>
    <row r="566">
      <c r="A566" s="15" t="inlineStr">
        <is>
          <t>2025-12-11</t>
        </is>
      </c>
      <c r="B566" s="15" t="inlineStr">
        <is>
          <t>6b7eaaa1-93cd-519b-880c-8802a360ac74</t>
        </is>
      </c>
      <c r="C566" s="15" t="inlineStr">
        <is>
          <t>MT</t>
        </is>
      </c>
      <c r="D566" s="15" t="inlineStr">
        <is>
          <t>2005 Jaguar E-Type Series 1</t>
        </is>
      </c>
      <c r="E566" s="15" t="inlineStr">
        <is>
          <t>07 Post-War Classic (1946-1972)</t>
        </is>
      </c>
      <c r="F566" s="16" t="n">
        <v>1315000</v>
      </c>
      <c r="G566" s="17" t="n">
        <v>0.38</v>
      </c>
      <c r="H566" s="17" t="n">
        <v>0.93</v>
      </c>
      <c r="I566" s="17" t="n">
        <v>0.9167</v>
      </c>
      <c r="J566" s="17" t="n">
        <v>0.53</v>
      </c>
      <c r="K566" s="16">
        <f>ROUND(F566/100*G566*H566*I566/J566,2)</f>
        <v/>
      </c>
      <c r="L566" s="16" t="n">
        <v>8037.92</v>
      </c>
      <c r="M566" s="16">
        <f>L566-K566</f>
        <v/>
      </c>
      <c r="N566" s="15" t="inlineStr">
        <is>
          <t>bind</t>
        </is>
      </c>
      <c r="O566" s="15" t="inlineStr">
        <is>
          <t>bound</t>
        </is>
      </c>
    </row>
    <row r="567">
      <c r="A567" s="3" t="inlineStr">
        <is>
          <t>2025-12-09</t>
        </is>
      </c>
      <c r="B567" s="3" t="inlineStr">
        <is>
          <t>b1e0fb6e-e20b-5f3a-a58f-3e50aeb5235b</t>
        </is>
      </c>
      <c r="C567" s="3" t="inlineStr">
        <is>
          <t>PA</t>
        </is>
      </c>
      <c r="D567" s="3" t="inlineStr">
        <is>
          <t>1961 BMW M8 Competition</t>
        </is>
      </c>
      <c r="E567" s="3" t="inlineStr">
        <is>
          <t>01 Luxury Sedan/SUV</t>
        </is>
      </c>
      <c r="F567" s="13" t="n">
        <v>350000</v>
      </c>
      <c r="G567" s="14" t="n">
        <v>0.75</v>
      </c>
      <c r="H567" s="14" t="n">
        <v>1</v>
      </c>
      <c r="I567" s="14" t="n">
        <v>0.9167</v>
      </c>
      <c r="J567" s="14" t="n">
        <v>0.53</v>
      </c>
      <c r="K567" s="13">
        <f>ROUND(F567/100*G567*H567*I567/J567,2)</f>
        <v/>
      </c>
      <c r="L567" s="13" t="n">
        <v>4540.26</v>
      </c>
      <c r="M567" s="13">
        <f>L567-K567</f>
        <v/>
      </c>
      <c r="N567" s="3" t="inlineStr">
        <is>
          <t>bind</t>
        </is>
      </c>
      <c r="O567" s="3" t="inlineStr">
        <is>
          <t>bound</t>
        </is>
      </c>
    </row>
    <row r="568">
      <c r="A568" s="15" t="inlineStr">
        <is>
          <t>2025-12-22</t>
        </is>
      </c>
      <c r="B568" s="15" t="inlineStr">
        <is>
          <t>df10618e-8c61-5470-a8e6-763c6a31dba8</t>
        </is>
      </c>
      <c r="C568" s="15" t="inlineStr">
        <is>
          <t>WV</t>
        </is>
      </c>
      <c r="D568" s="15" t="inlineStr">
        <is>
          <t>1972 Bentley Continental GT</t>
        </is>
      </c>
      <c r="E568" s="15" t="inlineStr">
        <is>
          <t>01 Luxury Sedan/SUV</t>
        </is>
      </c>
      <c r="F568" s="16" t="n">
        <v>670000</v>
      </c>
      <c r="G568" s="17" t="n">
        <v>0.65</v>
      </c>
      <c r="H568" s="17" t="n">
        <v>1.33</v>
      </c>
      <c r="I568" s="17" t="n">
        <v>0.9167</v>
      </c>
      <c r="J568" s="17" t="n">
        <v>0.53</v>
      </c>
      <c r="K568" s="16">
        <f>ROUND(F568/100*G568*H568*I568/J568,2)</f>
        <v/>
      </c>
      <c r="L568" s="16" t="n">
        <v>10018.23</v>
      </c>
      <c r="M568" s="16">
        <f>L568-K568</f>
        <v/>
      </c>
      <c r="N568" s="15" t="inlineStr">
        <is>
          <t>bind</t>
        </is>
      </c>
      <c r="O568" s="15" t="inlineStr">
        <is>
          <t>bound</t>
        </is>
      </c>
    </row>
    <row r="569">
      <c r="A569" s="3" t="inlineStr">
        <is>
          <t>2025-12-22</t>
        </is>
      </c>
      <c r="B569" s="3" t="inlineStr">
        <is>
          <t>255c454e-2dee-5e35-aa68-120b44acc472</t>
        </is>
      </c>
      <c r="C569" s="3" t="inlineStr">
        <is>
          <t>FL</t>
        </is>
      </c>
      <c r="D569" s="3" t="inlineStr">
        <is>
          <t>2019 Porsche 911 Turbo S</t>
        </is>
      </c>
      <c r="E569" s="3" t="inlineStr">
        <is>
          <t>01 Luxury Sedan/SUV</t>
        </is>
      </c>
      <c r="F569" s="13" t="n">
        <v>765000</v>
      </c>
      <c r="G569" s="14" t="n">
        <v>0.65</v>
      </c>
      <c r="H569" s="14" t="n">
        <v>1.42</v>
      </c>
      <c r="I569" s="14" t="n">
        <v>0.9167</v>
      </c>
      <c r="J569" s="14" t="n">
        <v>0.53</v>
      </c>
      <c r="K569" s="13">
        <f>ROUND(F569/100*G569*H569*I569/J569,2)</f>
        <v/>
      </c>
      <c r="L569" s="13" t="n">
        <v>12212.78</v>
      </c>
      <c r="M569" s="13">
        <f>L569-K569</f>
        <v/>
      </c>
      <c r="N569" s="3" t="inlineStr">
        <is>
          <t>bind</t>
        </is>
      </c>
      <c r="O569" s="3" t="inlineStr">
        <is>
          <t>bound</t>
        </is>
      </c>
    </row>
    <row r="570">
      <c r="A570" s="15" t="inlineStr">
        <is>
          <t>2025-12-19</t>
        </is>
      </c>
      <c r="B570" s="15" t="inlineStr">
        <is>
          <t>35a7cee9-b22b-56ba-a8d9-0983ad0fc1eb</t>
        </is>
      </c>
      <c r="C570" s="15" t="inlineStr">
        <is>
          <t>MI</t>
        </is>
      </c>
      <c r="D570" s="15" t="inlineStr">
        <is>
          <t>1982 Aston Martin DB12</t>
        </is>
      </c>
      <c r="E570" s="15" t="inlineStr">
        <is>
          <t>01 Luxury Sedan/SUV</t>
        </is>
      </c>
      <c r="F570" s="16" t="n">
        <v>300000</v>
      </c>
      <c r="G570" s="17" t="n">
        <v>0.75</v>
      </c>
      <c r="H570" s="17" t="n">
        <v>1.55</v>
      </c>
      <c r="I570" s="17" t="n">
        <v>0.9167</v>
      </c>
      <c r="J570" s="17" t="n">
        <v>0.53</v>
      </c>
      <c r="K570" s="16">
        <f>ROUND(F570/100*G570*H570*I570/J570,2)</f>
        <v/>
      </c>
      <c r="L570" s="16" t="n">
        <v>6032.06</v>
      </c>
      <c r="M570" s="16">
        <f>L570-K570</f>
        <v/>
      </c>
      <c r="N570" s="15" t="inlineStr">
        <is>
          <t>bind</t>
        </is>
      </c>
      <c r="O570" s="15" t="inlineStr">
        <is>
          <t>bound</t>
        </is>
      </c>
    </row>
    <row r="571">
      <c r="A571" s="3" t="inlineStr">
        <is>
          <t>2025-12-25</t>
        </is>
      </c>
      <c r="B571" s="3" t="inlineStr">
        <is>
          <t>2860f836-bafc-5169-bb61-cd9f8202fc20</t>
        </is>
      </c>
      <c r="C571" s="3" t="inlineStr">
        <is>
          <t>TX</t>
        </is>
      </c>
      <c r="D571" s="3" t="inlineStr">
        <is>
          <t>2016 Aston Martin DB12</t>
        </is>
      </c>
      <c r="E571" s="3" t="inlineStr">
        <is>
          <t>01 Luxury Sedan/SUV</t>
        </is>
      </c>
      <c r="F571" s="13" t="n">
        <v>1045000</v>
      </c>
      <c r="G571" s="14" t="n">
        <v>0.55</v>
      </c>
      <c r="H571" s="14" t="n">
        <v>1.15</v>
      </c>
      <c r="I571" s="14" t="n">
        <v>0.9167</v>
      </c>
      <c r="J571" s="14" t="n">
        <v>0.53</v>
      </c>
      <c r="K571" s="13">
        <f>ROUND(F571/100*G571*H571*I571/J571,2)</f>
        <v/>
      </c>
      <c r="L571" s="13" t="n">
        <v>11432.16</v>
      </c>
      <c r="M571" s="13">
        <f>L571-K571</f>
        <v/>
      </c>
      <c r="N571" s="3" t="inlineStr">
        <is>
          <t>bind</t>
        </is>
      </c>
      <c r="O571" s="3" t="inlineStr">
        <is>
          <t>bound</t>
        </is>
      </c>
    </row>
    <row r="572">
      <c r="A572" s="15" t="inlineStr">
        <is>
          <t>2025-12-01</t>
        </is>
      </c>
      <c r="B572" s="15" t="inlineStr">
        <is>
          <t>03b48c0d-d914-59b4-a3fc-bd0281610da0</t>
        </is>
      </c>
      <c r="C572" s="15" t="inlineStr">
        <is>
          <t>KS</t>
        </is>
      </c>
      <c r="D572" s="15" t="inlineStr">
        <is>
          <t>1984 Alfa Romeo 8C 2900</t>
        </is>
      </c>
      <c r="E572" s="15" t="inlineStr">
        <is>
          <t>06 Vintage Pre-War (pre-1946)</t>
        </is>
      </c>
      <c r="F572" s="16" t="n">
        <v>1950000</v>
      </c>
      <c r="G572" s="17" t="n">
        <v>0.34</v>
      </c>
      <c r="H572" s="17" t="n">
        <v>0.97</v>
      </c>
      <c r="I572" s="17" t="n">
        <v>0.9167</v>
      </c>
      <c r="J572" s="17" t="n">
        <v>0.53</v>
      </c>
      <c r="K572" s="16">
        <f>ROUND(F572/100*G572*H572*I572/J572,2)</f>
        <v/>
      </c>
      <c r="L572" s="16" t="n">
        <v>11123.38</v>
      </c>
      <c r="M572" s="16">
        <f>L572-K572</f>
        <v/>
      </c>
      <c r="N572" s="15" t="inlineStr">
        <is>
          <t>bind</t>
        </is>
      </c>
      <c r="O572" s="15" t="inlineStr">
        <is>
          <t>bound</t>
        </is>
      </c>
    </row>
    <row r="573">
      <c r="A573" s="3" t="inlineStr">
        <is>
          <t>2025-12-05</t>
        </is>
      </c>
      <c r="B573" s="3" t="inlineStr">
        <is>
          <t>431b6b44-2ddf-5204-894e-2f69389370d5</t>
        </is>
      </c>
      <c r="C573" s="3" t="inlineStr">
        <is>
          <t>UT</t>
        </is>
      </c>
      <c r="D573" s="3" t="inlineStr">
        <is>
          <t>1986 Porsche 911 Turbo S</t>
        </is>
      </c>
      <c r="E573" s="3" t="inlineStr">
        <is>
          <t>01 Luxury Sedan/SUV</t>
        </is>
      </c>
      <c r="F573" s="13" t="n">
        <v>540000</v>
      </c>
      <c r="G573" s="14" t="n">
        <v>0.65</v>
      </c>
      <c r="H573" s="14" t="n">
        <v>1.35</v>
      </c>
      <c r="I573" s="14" t="n">
        <v>0.9167</v>
      </c>
      <c r="J573" s="14" t="n">
        <v>0.53</v>
      </c>
      <c r="K573" s="13">
        <f>ROUND(F573/100*G573*H573*I573/J573,2)</f>
        <v/>
      </c>
      <c r="L573" s="13" t="n">
        <v>8195.82</v>
      </c>
      <c r="M573" s="13">
        <f>L573-K573</f>
        <v/>
      </c>
      <c r="N573" s="3" t="inlineStr">
        <is>
          <t>bind</t>
        </is>
      </c>
      <c r="O573" s="3" t="inlineStr">
        <is>
          <t>bound</t>
        </is>
      </c>
    </row>
    <row r="574">
      <c r="A574" s="15" t="inlineStr">
        <is>
          <t>2025-12-02</t>
        </is>
      </c>
      <c r="B574" s="15" t="inlineStr">
        <is>
          <t>4940c5c8-9ff1-5af4-a5c5-5254c0698237</t>
        </is>
      </c>
      <c r="C574" s="15" t="inlineStr">
        <is>
          <t>AR</t>
        </is>
      </c>
      <c r="D574" s="15" t="inlineStr">
        <is>
          <t>1970 Alfa Romeo 8C 2900</t>
        </is>
      </c>
      <c r="E574" s="15" t="inlineStr">
        <is>
          <t>06 Vintage Pre-War (pre-1946)</t>
        </is>
      </c>
      <c r="F574" s="16" t="n">
        <v>900000</v>
      </c>
      <c r="G574" s="17" t="n">
        <v>0.38</v>
      </c>
      <c r="H574" s="17" t="n">
        <v>1.38</v>
      </c>
      <c r="I574" s="17" t="n">
        <v>0.9167</v>
      </c>
      <c r="J574" s="17" t="n">
        <v>0.53</v>
      </c>
      <c r="K574" s="16">
        <f>ROUND(F574/100*G574*H574*I574/J574,2)</f>
        <v/>
      </c>
      <c r="L574" s="16" t="n">
        <v>8163.13</v>
      </c>
      <c r="M574" s="16">
        <f>L574-K574</f>
        <v/>
      </c>
      <c r="N574" s="15" t="inlineStr">
        <is>
          <t>bind</t>
        </is>
      </c>
      <c r="O574" s="15" t="inlineStr">
        <is>
          <t>bound</t>
        </is>
      </c>
    </row>
    <row r="575">
      <c r="A575" s="3" t="inlineStr">
        <is>
          <t>2025-12-15</t>
        </is>
      </c>
      <c r="B575" s="3" t="inlineStr">
        <is>
          <t>af025ce7-117f-54b1-9cf9-81de8e21c069</t>
        </is>
      </c>
      <c r="C575" s="3" t="inlineStr">
        <is>
          <t>NY</t>
        </is>
      </c>
      <c r="D575" s="3" t="inlineStr">
        <is>
          <t>1981 Bentley Continental GT</t>
        </is>
      </c>
      <c r="E575" s="3" t="inlineStr">
        <is>
          <t>01 Luxury Sedan/SUV</t>
        </is>
      </c>
      <c r="F575" s="13" t="n">
        <v>655000</v>
      </c>
      <c r="G575" s="14" t="n">
        <v>0.65</v>
      </c>
      <c r="H575" s="14" t="n">
        <v>1.28</v>
      </c>
      <c r="I575" s="14" t="n">
        <v>0.9167</v>
      </c>
      <c r="J575" s="14" t="n">
        <v>0.53</v>
      </c>
      <c r="K575" s="13">
        <f>ROUND(F575/100*G575*H575*I575/J575,2)</f>
        <v/>
      </c>
      <c r="L575" s="13" t="n">
        <v>9425.75</v>
      </c>
      <c r="M575" s="13">
        <f>L575-K575</f>
        <v/>
      </c>
      <c r="N575" s="3" t="inlineStr">
        <is>
          <t>bind</t>
        </is>
      </c>
      <c r="O575" s="3" t="inlineStr">
        <is>
          <t>bound</t>
        </is>
      </c>
    </row>
    <row r="576">
      <c r="A576" s="15" t="inlineStr">
        <is>
          <t>2025-12-13</t>
        </is>
      </c>
      <c r="B576" s="15" t="inlineStr">
        <is>
          <t>e11c3239-ad86-564a-be13-e434db2feb15</t>
        </is>
      </c>
      <c r="C576" s="15" t="inlineStr">
        <is>
          <t>MS</t>
        </is>
      </c>
      <c r="D576" s="15" t="inlineStr">
        <is>
          <t>1979 Bentley Continental GT</t>
        </is>
      </c>
      <c r="E576" s="15" t="inlineStr">
        <is>
          <t>01 Luxury Sedan/SUV</t>
        </is>
      </c>
      <c r="F576" s="16" t="n">
        <v>860000</v>
      </c>
      <c r="G576" s="17" t="n">
        <v>0.65</v>
      </c>
      <c r="H576" s="17" t="n">
        <v>1.19</v>
      </c>
      <c r="I576" s="17" t="n">
        <v>0.9167</v>
      </c>
      <c r="J576" s="17" t="n">
        <v>0.53</v>
      </c>
      <c r="K576" s="16">
        <f>ROUND(F576/100*G576*H576*I576/J576,2)</f>
        <v/>
      </c>
      <c r="L576" s="16" t="n">
        <v>11505.62</v>
      </c>
      <c r="M576" s="16">
        <f>L576-K576</f>
        <v/>
      </c>
      <c r="N576" s="15" t="inlineStr">
        <is>
          <t>bind</t>
        </is>
      </c>
      <c r="O576" s="15" t="inlineStr">
        <is>
          <t>bound</t>
        </is>
      </c>
    </row>
    <row r="577">
      <c r="A577" s="3" t="inlineStr">
        <is>
          <t>2025-12-31</t>
        </is>
      </c>
      <c r="B577" s="3" t="inlineStr">
        <is>
          <t>a8439cff-824c-5773-8f3b-990c1dab44aa</t>
        </is>
      </c>
      <c r="C577" s="3" t="inlineStr">
        <is>
          <t>FL</t>
        </is>
      </c>
      <c r="D577" s="3" t="inlineStr">
        <is>
          <t>1966 Maserati GranTurismo</t>
        </is>
      </c>
      <c r="E577" s="3" t="inlineStr">
        <is>
          <t>01 Luxury Sedan/SUV</t>
        </is>
      </c>
      <c r="F577" s="13" t="n">
        <v>660000</v>
      </c>
      <c r="G577" s="14" t="n">
        <v>0.65</v>
      </c>
      <c r="H577" s="14" t="n">
        <v>1.42</v>
      </c>
      <c r="I577" s="14" t="n">
        <v>0.9167</v>
      </c>
      <c r="J577" s="14" t="n">
        <v>0.53</v>
      </c>
      <c r="K577" s="13">
        <f>ROUND(F577/100*G577*H577*I577/J577,2)</f>
        <v/>
      </c>
      <c r="L577" s="13" t="n">
        <v>10536.51</v>
      </c>
      <c r="M577" s="13">
        <f>L577-K577</f>
        <v/>
      </c>
      <c r="N577" s="3" t="inlineStr">
        <is>
          <t>bind</t>
        </is>
      </c>
      <c r="O577" s="3" t="inlineStr">
        <is>
          <t>bound</t>
        </is>
      </c>
    </row>
    <row r="578">
      <c r="A578" s="15" t="inlineStr">
        <is>
          <t>2025-12-28</t>
        </is>
      </c>
      <c r="B578" s="15" t="inlineStr">
        <is>
          <t>31a0cb1c-e1a5-58c2-970f-fd8da4a03520</t>
        </is>
      </c>
      <c r="C578" s="15" t="inlineStr">
        <is>
          <t>FL</t>
        </is>
      </c>
      <c r="D578" s="15" t="inlineStr">
        <is>
          <t>1956 Bentley Continental GT</t>
        </is>
      </c>
      <c r="E578" s="15" t="inlineStr">
        <is>
          <t>01 Luxury Sedan/SUV</t>
        </is>
      </c>
      <c r="F578" s="16" t="n">
        <v>400000</v>
      </c>
      <c r="G578" s="17" t="n">
        <v>0.75</v>
      </c>
      <c r="H578" s="17" t="n">
        <v>1.42</v>
      </c>
      <c r="I578" s="17" t="n">
        <v>0.9167</v>
      </c>
      <c r="J578" s="17" t="n">
        <v>0.53</v>
      </c>
      <c r="K578" s="16">
        <f>ROUND(F578/100*G578*H578*I578/J578,2)</f>
        <v/>
      </c>
      <c r="L578" s="16" t="n">
        <v>7368.2</v>
      </c>
      <c r="M578" s="16">
        <f>L578-K578</f>
        <v/>
      </c>
      <c r="N578" s="15" t="inlineStr">
        <is>
          <t>bind</t>
        </is>
      </c>
      <c r="O578" s="15" t="inlineStr">
        <is>
          <t>bound</t>
        </is>
      </c>
    </row>
    <row r="579">
      <c r="A579" s="3" t="inlineStr">
        <is>
          <t>2025-12-15</t>
        </is>
      </c>
      <c r="B579" s="3" t="inlineStr">
        <is>
          <t>c23a2c63-22ea-59e4-8847-1e04a08e91f7</t>
        </is>
      </c>
      <c r="C579" s="3" t="inlineStr">
        <is>
          <t>NM</t>
        </is>
      </c>
      <c r="D579" s="3" t="inlineStr">
        <is>
          <t>1957 Lamborghini Huracan EVO</t>
        </is>
      </c>
      <c r="E579" s="3" t="inlineStr">
        <is>
          <t>03 Supercar</t>
        </is>
      </c>
      <c r="F579" s="13" t="n">
        <v>825000</v>
      </c>
      <c r="G579" s="14" t="n">
        <v>0.95</v>
      </c>
      <c r="H579" s="14" t="n">
        <v>1.28</v>
      </c>
      <c r="I579" s="14" t="n">
        <v>0.9167</v>
      </c>
      <c r="J579" s="14" t="n">
        <v>0.53</v>
      </c>
      <c r="K579" s="13">
        <f>ROUND(F579/100*G579*H579*I579/J579,2)</f>
        <v/>
      </c>
      <c r="L579" s="13" t="n">
        <v>17351.57</v>
      </c>
      <c r="M579" s="13">
        <f>L579-K579</f>
        <v/>
      </c>
      <c r="N579" s="3" t="inlineStr">
        <is>
          <t>bind</t>
        </is>
      </c>
      <c r="O579" s="3" t="inlineStr">
        <is>
          <t>bound</t>
        </is>
      </c>
    </row>
    <row r="580">
      <c r="A580" s="15" t="inlineStr">
        <is>
          <t>2025-12-20</t>
        </is>
      </c>
      <c r="B580" s="15" t="inlineStr">
        <is>
          <t>ef253bcd-91bc-5674-8a4f-3004f9b32595</t>
        </is>
      </c>
      <c r="C580" s="15" t="inlineStr">
        <is>
          <t>LA</t>
        </is>
      </c>
      <c r="D580" s="15" t="inlineStr">
        <is>
          <t>2004 McLaren 750S</t>
        </is>
      </c>
      <c r="E580" s="15" t="inlineStr">
        <is>
          <t>03 Supercar</t>
        </is>
      </c>
      <c r="F580" s="16" t="n">
        <v>870000</v>
      </c>
      <c r="G580" s="17" t="n">
        <v>0.95</v>
      </c>
      <c r="H580" s="17" t="n">
        <v>1.21</v>
      </c>
      <c r="I580" s="17" t="n">
        <v>0.9167</v>
      </c>
      <c r="J580" s="17" t="n">
        <v>0.53</v>
      </c>
      <c r="K580" s="16">
        <f>ROUND(F580/100*G580*H580*I580/J580,2)</f>
        <v/>
      </c>
      <c r="L580" s="16" t="n">
        <v>17297.35</v>
      </c>
      <c r="M580" s="16">
        <f>L580-K580</f>
        <v/>
      </c>
      <c r="N580" s="15" t="inlineStr">
        <is>
          <t>decline</t>
        </is>
      </c>
      <c r="O580" s="15" t="inlineStr">
        <is>
          <t>indicative</t>
        </is>
      </c>
    </row>
    <row r="581">
      <c r="A581" s="3" t="inlineStr">
        <is>
          <t>2025-12-02</t>
        </is>
      </c>
      <c r="B581" s="3" t="inlineStr">
        <is>
          <t>91ff6d02-a1c4-5fd8-86ec-66692796da15</t>
        </is>
      </c>
      <c r="C581" s="3" t="inlineStr">
        <is>
          <t>NY</t>
        </is>
      </c>
      <c r="D581" s="3" t="inlineStr">
        <is>
          <t>1957 Ferrari SF90 Stradale</t>
        </is>
      </c>
      <c r="E581" s="3" t="inlineStr">
        <is>
          <t>03 Supercar</t>
        </is>
      </c>
      <c r="F581" s="13" t="n">
        <v>810000</v>
      </c>
      <c r="G581" s="14" t="n">
        <v>0.95</v>
      </c>
      <c r="H581" s="14" t="n">
        <v>1.28</v>
      </c>
      <c r="I581" s="14" t="n">
        <v>0.9167</v>
      </c>
      <c r="J581" s="14" t="n">
        <v>0.53</v>
      </c>
      <c r="K581" s="13">
        <f>ROUND(F581/100*G581*H581*I581/J581,2)</f>
        <v/>
      </c>
      <c r="L581" s="13" t="n">
        <v>17036.09</v>
      </c>
      <c r="M581" s="13">
        <f>L581-K581</f>
        <v/>
      </c>
      <c r="N581" s="3" t="inlineStr">
        <is>
          <t>bind</t>
        </is>
      </c>
      <c r="O581" s="3" t="inlineStr">
        <is>
          <t>bound</t>
        </is>
      </c>
    </row>
    <row r="582">
      <c r="A582" s="15" t="inlineStr">
        <is>
          <t>2025-12-17</t>
        </is>
      </c>
      <c r="B582" s="15" t="inlineStr">
        <is>
          <t>a8d75bfe-75f3-5ad6-b497-ea359db346cc</t>
        </is>
      </c>
      <c r="C582" s="15" t="inlineStr">
        <is>
          <t>FL</t>
        </is>
      </c>
      <c r="D582" s="15" t="inlineStr">
        <is>
          <t>1967 Ferrari SF90 Stradale</t>
        </is>
      </c>
      <c r="E582" s="15" t="inlineStr">
        <is>
          <t>03 Supercar</t>
        </is>
      </c>
      <c r="F582" s="16" t="n">
        <v>1640000</v>
      </c>
      <c r="G582" s="17" t="n">
        <v>0.8</v>
      </c>
      <c r="H582" s="17" t="n">
        <v>1.42</v>
      </c>
      <c r="I582" s="17" t="n">
        <v>0.9167</v>
      </c>
      <c r="J582" s="17" t="n">
        <v>0.53</v>
      </c>
      <c r="K582" s="16">
        <f>ROUND(F582/100*G582*H582*I582/J582,2)</f>
        <v/>
      </c>
      <c r="L582" s="16" t="n">
        <v>32223.56</v>
      </c>
      <c r="M582" s="16">
        <f>L582-K582</f>
        <v/>
      </c>
      <c r="N582" s="15" t="inlineStr">
        <is>
          <t>refer</t>
        </is>
      </c>
      <c r="O582" s="15" t="inlineStr">
        <is>
          <t>indicative</t>
        </is>
      </c>
    </row>
    <row r="583">
      <c r="A583" s="3" t="inlineStr">
        <is>
          <t>2025-12-22</t>
        </is>
      </c>
      <c r="B583" s="3" t="inlineStr">
        <is>
          <t>50afcc78-bf14-5fbe-9388-6c67ccbc6caf</t>
        </is>
      </c>
      <c r="C583" s="3" t="inlineStr">
        <is>
          <t>KS</t>
        </is>
      </c>
      <c r="D583" s="3" t="inlineStr">
        <is>
          <t>1996 Alfa Romeo 8C 2900</t>
        </is>
      </c>
      <c r="E583" s="3" t="inlineStr">
        <is>
          <t>06 Vintage Pre-War (pre-1946)</t>
        </is>
      </c>
      <c r="F583" s="13" t="n">
        <v>1950000</v>
      </c>
      <c r="G583" s="14" t="n">
        <v>0.34</v>
      </c>
      <c r="H583" s="14" t="n">
        <v>0.97</v>
      </c>
      <c r="I583" s="14" t="n">
        <v>0.9167</v>
      </c>
      <c r="J583" s="14" t="n">
        <v>0.53</v>
      </c>
      <c r="K583" s="13">
        <f>ROUND(F583/100*G583*H583*I583/J583,2)</f>
        <v/>
      </c>
      <c r="L583" s="13" t="n">
        <v>11123.38</v>
      </c>
      <c r="M583" s="13">
        <f>L583-K583</f>
        <v/>
      </c>
      <c r="N583" s="3" t="inlineStr">
        <is>
          <t>bind</t>
        </is>
      </c>
      <c r="O583" s="3" t="inlineStr">
        <is>
          <t>bound</t>
        </is>
      </c>
    </row>
    <row r="584">
      <c r="A584" s="15" t="inlineStr">
        <is>
          <t>2025-12-09</t>
        </is>
      </c>
      <c r="B584" s="15" t="inlineStr">
        <is>
          <t>a297ec30-856b-5392-8803-5144819cb4fc</t>
        </is>
      </c>
      <c r="C584" s="15" t="inlineStr">
        <is>
          <t>MD</t>
        </is>
      </c>
      <c r="D584" s="15" t="inlineStr">
        <is>
          <t>1978 Ferrari 296 GTB</t>
        </is>
      </c>
      <c r="E584" s="15" t="inlineStr">
        <is>
          <t>03 Supercar</t>
        </is>
      </c>
      <c r="F584" s="16" t="n">
        <v>725000</v>
      </c>
      <c r="G584" s="17" t="n">
        <v>0.95</v>
      </c>
      <c r="H584" s="17" t="n">
        <v>0.95</v>
      </c>
      <c r="I584" s="17" t="n">
        <v>0.9167</v>
      </c>
      <c r="J584" s="17" t="n">
        <v>0.53</v>
      </c>
      <c r="K584" s="16">
        <f>ROUND(F584/100*G584*H584*I584/J584,2)</f>
        <v/>
      </c>
      <c r="L584" s="16" t="n">
        <v>11317.14</v>
      </c>
      <c r="M584" s="16">
        <f>L584-K584</f>
        <v/>
      </c>
      <c r="N584" s="15" t="inlineStr">
        <is>
          <t>bind</t>
        </is>
      </c>
      <c r="O584" s="15" t="inlineStr">
        <is>
          <t>bound</t>
        </is>
      </c>
    </row>
    <row r="585">
      <c r="A585" s="3" t="inlineStr">
        <is>
          <t>2025-12-23</t>
        </is>
      </c>
      <c r="B585" s="3" t="inlineStr">
        <is>
          <t>af2af802-cb11-5561-8b32-b348cf18ad90</t>
        </is>
      </c>
      <c r="C585" s="3" t="inlineStr">
        <is>
          <t>OH</t>
        </is>
      </c>
      <c r="D585" s="3" t="inlineStr">
        <is>
          <t>1956 Lamborghini Huracan EVO</t>
        </is>
      </c>
      <c r="E585" s="3" t="inlineStr">
        <is>
          <t>03 Supercar</t>
        </is>
      </c>
      <c r="F585" s="13" t="n">
        <v>490000</v>
      </c>
      <c r="G585" s="14" t="n">
        <v>1.15</v>
      </c>
      <c r="H585" s="14" t="n">
        <v>1.39</v>
      </c>
      <c r="I585" s="14" t="n">
        <v>0.9167</v>
      </c>
      <c r="J585" s="14" t="n">
        <v>0.53</v>
      </c>
      <c r="K585" s="13">
        <f>ROUND(F585/100*G585*H585*I585/J585,2)</f>
        <v/>
      </c>
      <c r="L585" s="13" t="n">
        <v>13547.52</v>
      </c>
      <c r="M585" s="13">
        <f>L585-K585</f>
        <v/>
      </c>
      <c r="N585" s="3" t="inlineStr">
        <is>
          <t>bind</t>
        </is>
      </c>
      <c r="O585" s="3" t="inlineStr">
        <is>
          <t>bound</t>
        </is>
      </c>
    </row>
    <row r="586">
      <c r="A586" s="15" t="inlineStr">
        <is>
          <t>2025-12-08</t>
        </is>
      </c>
      <c r="B586" s="15" t="inlineStr">
        <is>
          <t>538ee295-e718-535b-ba5c-b35e6ab6242d</t>
        </is>
      </c>
      <c r="C586" s="15" t="inlineStr">
        <is>
          <t>VT</t>
        </is>
      </c>
      <c r="D586" s="15" t="inlineStr">
        <is>
          <t>1971 Maserati GranTurismo</t>
        </is>
      </c>
      <c r="E586" s="15" t="inlineStr">
        <is>
          <t>01 Luxury Sedan/SUV</t>
        </is>
      </c>
      <c r="F586" s="16" t="n">
        <v>1065000</v>
      </c>
      <c r="G586" s="17" t="n">
        <v>0.55</v>
      </c>
      <c r="H586" s="17" t="n">
        <v>1.22</v>
      </c>
      <c r="I586" s="17" t="n">
        <v>0.9167</v>
      </c>
      <c r="J586" s="17" t="n">
        <v>0.53</v>
      </c>
      <c r="K586" s="16">
        <f>ROUND(F586/100*G586*H586*I586/J586,2)</f>
        <v/>
      </c>
      <c r="L586" s="16" t="n">
        <v>12360.14</v>
      </c>
      <c r="M586" s="16">
        <f>L586-K586</f>
        <v/>
      </c>
      <c r="N586" s="15" t="inlineStr">
        <is>
          <t>bind</t>
        </is>
      </c>
      <c r="O586" s="15" t="inlineStr">
        <is>
          <t>bound</t>
        </is>
      </c>
    </row>
    <row r="587">
      <c r="A587" s="3" t="inlineStr">
        <is>
          <t>2025-12-17</t>
        </is>
      </c>
      <c r="B587" s="3" t="inlineStr">
        <is>
          <t>bb726bec-331b-53a4-a1c7-b292a40361f3</t>
        </is>
      </c>
      <c r="C587" s="3" t="inlineStr">
        <is>
          <t>NE</t>
        </is>
      </c>
      <c r="D587" s="3" t="inlineStr">
        <is>
          <t>1992 Singer 911 Reimagined</t>
        </is>
      </c>
      <c r="E587" s="3" t="inlineStr">
        <is>
          <t>11 Restomod/Coachbuilt</t>
        </is>
      </c>
      <c r="F587" s="13" t="n">
        <v>510000</v>
      </c>
      <c r="G587" s="14" t="n">
        <v>0.78</v>
      </c>
      <c r="H587" s="14" t="n">
        <v>1.3</v>
      </c>
      <c r="I587" s="14" t="n">
        <v>0.9167</v>
      </c>
      <c r="J587" s="14" t="n">
        <v>0.53</v>
      </c>
      <c r="K587" s="13">
        <f>ROUND(F587/100*G587*H587*I587/J587,2)</f>
        <v/>
      </c>
      <c r="L587" s="13" t="n">
        <v>8944.57</v>
      </c>
      <c r="M587" s="13">
        <f>L587-K587</f>
        <v/>
      </c>
      <c r="N587" s="3" t="inlineStr">
        <is>
          <t>bind</t>
        </is>
      </c>
      <c r="O587" s="3" t="inlineStr">
        <is>
          <t>bound</t>
        </is>
      </c>
    </row>
    <row r="588">
      <c r="A588" s="15" t="inlineStr">
        <is>
          <t>2025-12-08</t>
        </is>
      </c>
      <c r="B588" s="15" t="inlineStr">
        <is>
          <t>a89691c8-b84d-5b0b-b01b-384a4c6d643d</t>
        </is>
      </c>
      <c r="C588" s="15" t="inlineStr">
        <is>
          <t>SC</t>
        </is>
      </c>
      <c r="D588" s="15" t="inlineStr">
        <is>
          <t>1973 Ferrari SF90 Stradale</t>
        </is>
      </c>
      <c r="E588" s="15" t="inlineStr">
        <is>
          <t>03 Supercar</t>
        </is>
      </c>
      <c r="F588" s="16" t="n">
        <v>510000</v>
      </c>
      <c r="G588" s="17" t="n">
        <v>0.95</v>
      </c>
      <c r="H588" s="17" t="n">
        <v>1.24</v>
      </c>
      <c r="I588" s="17" t="n">
        <v>0.9167</v>
      </c>
      <c r="J588" s="17" t="n">
        <v>0.53</v>
      </c>
      <c r="K588" s="16">
        <f>ROUND(F588/100*G588*H588*I588/J588,2)</f>
        <v/>
      </c>
      <c r="L588" s="16" t="n">
        <v>10391.23</v>
      </c>
      <c r="M588" s="16">
        <f>L588-K588</f>
        <v/>
      </c>
      <c r="N588" s="15" t="inlineStr">
        <is>
          <t>bind</t>
        </is>
      </c>
      <c r="O588" s="15" t="inlineStr">
        <is>
          <t>bound</t>
        </is>
      </c>
    </row>
    <row r="589">
      <c r="A589" s="3" t="inlineStr">
        <is>
          <t>2025-12-18</t>
        </is>
      </c>
      <c r="B589" s="3" t="inlineStr">
        <is>
          <t>8329f737-514a-518a-806e-0e9c868e931f</t>
        </is>
      </c>
      <c r="C589" s="3" t="inlineStr">
        <is>
          <t>CO</t>
        </is>
      </c>
      <c r="D589" s="3" t="inlineStr">
        <is>
          <t>1968 Porsche 911 Turbo S</t>
        </is>
      </c>
      <c r="E589" s="3" t="inlineStr">
        <is>
          <t>01 Luxury Sedan/SUV</t>
        </is>
      </c>
      <c r="F589" s="13" t="n">
        <v>720000</v>
      </c>
      <c r="G589" s="14" t="n">
        <v>0.65</v>
      </c>
      <c r="H589" s="14" t="n">
        <v>1.1</v>
      </c>
      <c r="I589" s="14" t="n">
        <v>0.9167</v>
      </c>
      <c r="J589" s="14" t="n">
        <v>0.53</v>
      </c>
      <c r="K589" s="13">
        <f>ROUND(F589/100*G589*H589*I589/J589,2)</f>
        <v/>
      </c>
      <c r="L589" s="13" t="n">
        <v>8904.1</v>
      </c>
      <c r="M589" s="13">
        <f>L589-K589</f>
        <v/>
      </c>
      <c r="N589" s="3" t="inlineStr">
        <is>
          <t>decline</t>
        </is>
      </c>
      <c r="O589" s="3" t="inlineStr">
        <is>
          <t>indicative</t>
        </is>
      </c>
    </row>
    <row r="590">
      <c r="A590" s="15" t="inlineStr">
        <is>
          <t>2025-12-28</t>
        </is>
      </c>
      <c r="B590" s="15" t="inlineStr">
        <is>
          <t>6570ad90-eaa4-596a-8ff9-d50634b34535</t>
        </is>
      </c>
      <c r="C590" s="15" t="inlineStr">
        <is>
          <t>FL</t>
        </is>
      </c>
      <c r="D590" s="15" t="inlineStr">
        <is>
          <t>1983 Mercedes-Benz AMG GT</t>
        </is>
      </c>
      <c r="E590" s="15" t="inlineStr">
        <is>
          <t>01 Luxury Sedan/SUV</t>
        </is>
      </c>
      <c r="F590" s="16" t="n">
        <v>805000</v>
      </c>
      <c r="G590" s="17" t="n">
        <v>0.65</v>
      </c>
      <c r="H590" s="17" t="n">
        <v>1.42</v>
      </c>
      <c r="I590" s="17" t="n">
        <v>0.9167</v>
      </c>
      <c r="J590" s="17" t="n">
        <v>0.53</v>
      </c>
      <c r="K590" s="16">
        <f>ROUND(F590/100*G590*H590*I590/J590,2)</f>
        <v/>
      </c>
      <c r="L590" s="16" t="n">
        <v>12851.35</v>
      </c>
      <c r="M590" s="16">
        <f>L590-K590</f>
        <v/>
      </c>
      <c r="N590" s="15" t="inlineStr">
        <is>
          <t>refer</t>
        </is>
      </c>
      <c r="O590" s="15" t="inlineStr">
        <is>
          <t>indicative</t>
        </is>
      </c>
    </row>
    <row r="591">
      <c r="A591" s="3" t="inlineStr">
        <is>
          <t>2025-12-26</t>
        </is>
      </c>
      <c r="B591" s="3" t="inlineStr">
        <is>
          <t>dafd38e5-f414-5ff8-8c7d-cf1e86b7d1bc</t>
        </is>
      </c>
      <c r="C591" s="3" t="inlineStr">
        <is>
          <t>AL</t>
        </is>
      </c>
      <c r="D591" s="3" t="inlineStr">
        <is>
          <t>2020 BMW M8 Competition</t>
        </is>
      </c>
      <c r="E591" s="3" t="inlineStr">
        <is>
          <t>01 Luxury Sedan/SUV</t>
        </is>
      </c>
      <c r="F591" s="13" t="n">
        <v>255000</v>
      </c>
      <c r="G591" s="14" t="n">
        <v>0.75</v>
      </c>
      <c r="H591" s="14" t="n">
        <v>1.27</v>
      </c>
      <c r="I591" s="14" t="n">
        <v>0.9167</v>
      </c>
      <c r="J591" s="14" t="n">
        <v>0.53</v>
      </c>
      <c r="K591" s="13">
        <f>ROUND(F591/100*G591*H591*I591/J591,2)</f>
        <v/>
      </c>
      <c r="L591" s="13" t="n">
        <v>4201.03</v>
      </c>
      <c r="M591" s="13">
        <f>L591-K591</f>
        <v/>
      </c>
      <c r="N591" s="3" t="inlineStr">
        <is>
          <t>bind</t>
        </is>
      </c>
      <c r="O591" s="3" t="inlineStr">
        <is>
          <t>bound</t>
        </is>
      </c>
    </row>
    <row r="592">
      <c r="A592" s="15" t="inlineStr">
        <is>
          <t>2025-12-11</t>
        </is>
      </c>
      <c r="B592" s="15" t="inlineStr">
        <is>
          <t>26f332bf-ae1a-50a0-9e8d-6bb088c204e2</t>
        </is>
      </c>
      <c r="C592" s="15" t="inlineStr">
        <is>
          <t>CO</t>
        </is>
      </c>
      <c r="D592" s="15" t="inlineStr">
        <is>
          <t>1963 Jaguar E-Type Series 1</t>
        </is>
      </c>
      <c r="E592" s="15" t="inlineStr">
        <is>
          <t>07 Post-War Classic (1946-1972)</t>
        </is>
      </c>
      <c r="F592" s="16" t="n">
        <v>350000</v>
      </c>
      <c r="G592" s="17" t="n">
        <v>0.48</v>
      </c>
      <c r="H592" s="17" t="n">
        <v>1.1</v>
      </c>
      <c r="I592" s="17" t="n">
        <v>0.9167</v>
      </c>
      <c r="J592" s="17" t="n">
        <v>0.53</v>
      </c>
      <c r="K592" s="16">
        <f>ROUND(F592/100*G592*H592*I592/J592,2)</f>
        <v/>
      </c>
      <c r="L592" s="16" t="n">
        <v>3196.34</v>
      </c>
      <c r="M592" s="16">
        <f>L592-K592</f>
        <v/>
      </c>
      <c r="N592" s="15" t="inlineStr">
        <is>
          <t>refer</t>
        </is>
      </c>
      <c r="O592" s="15" t="inlineStr">
        <is>
          <t>indicative</t>
        </is>
      </c>
    </row>
    <row r="593">
      <c r="A593" s="3" t="inlineStr">
        <is>
          <t>2025-12-12</t>
        </is>
      </c>
      <c r="B593" s="3" t="inlineStr">
        <is>
          <t>a2cd2650-2634-51c8-be37-d6822ba78e1a</t>
        </is>
      </c>
      <c r="C593" s="3" t="inlineStr">
        <is>
          <t>NJ</t>
        </is>
      </c>
      <c r="D593" s="3" t="inlineStr">
        <is>
          <t>1989 Aston Martin DB12</t>
        </is>
      </c>
      <c r="E593" s="3" t="inlineStr">
        <is>
          <t>01 Luxury Sedan/SUV</t>
        </is>
      </c>
      <c r="F593" s="13" t="n">
        <v>365000</v>
      </c>
      <c r="G593" s="14" t="n">
        <v>0.75</v>
      </c>
      <c r="H593" s="14" t="n">
        <v>0.91</v>
      </c>
      <c r="I593" s="14" t="n">
        <v>0.9167</v>
      </c>
      <c r="J593" s="14" t="n">
        <v>0.53</v>
      </c>
      <c r="K593" s="13">
        <f>ROUND(F593/100*G593*H593*I593/J593,2)</f>
        <v/>
      </c>
      <c r="L593" s="13" t="n">
        <v>4308.71</v>
      </c>
      <c r="M593" s="13">
        <f>L593-K593</f>
        <v/>
      </c>
      <c r="N593" s="3" t="inlineStr">
        <is>
          <t>bind</t>
        </is>
      </c>
      <c r="O593" s="3" t="inlineStr">
        <is>
          <t>bound</t>
        </is>
      </c>
    </row>
    <row r="594">
      <c r="A594" s="15" t="inlineStr">
        <is>
          <t>2025-12-20</t>
        </is>
      </c>
      <c r="B594" s="15" t="inlineStr">
        <is>
          <t>77be709c-0e20-5e7a-9485-c19a3a663ec9</t>
        </is>
      </c>
      <c r="C594" s="15" t="inlineStr">
        <is>
          <t>CO</t>
        </is>
      </c>
      <c r="D594" s="15" t="inlineStr">
        <is>
          <t>2013 Aston Martin DB5</t>
        </is>
      </c>
      <c r="E594" s="15" t="inlineStr">
        <is>
          <t>07 Post-War Classic (1946-1972)</t>
        </is>
      </c>
      <c r="F594" s="16" t="n">
        <v>570000</v>
      </c>
      <c r="G594" s="17" t="n">
        <v>0.43</v>
      </c>
      <c r="H594" s="17" t="n">
        <v>1.1</v>
      </c>
      <c r="I594" s="17" t="n">
        <v>0.9167</v>
      </c>
      <c r="J594" s="17" t="n">
        <v>0.53</v>
      </c>
      <c r="K594" s="16">
        <f>ROUND(F594/100*G594*H594*I594/J594,2)</f>
        <v/>
      </c>
      <c r="L594" s="16" t="n">
        <v>4663.23</v>
      </c>
      <c r="M594" s="16">
        <f>L594-K594</f>
        <v/>
      </c>
      <c r="N594" s="15" t="inlineStr">
        <is>
          <t>bind</t>
        </is>
      </c>
      <c r="O594" s="15" t="inlineStr">
        <is>
          <t>bound</t>
        </is>
      </c>
    </row>
    <row r="595">
      <c r="A595" s="3" t="inlineStr">
        <is>
          <t>2025-12-25</t>
        </is>
      </c>
      <c r="B595" s="3" t="inlineStr">
        <is>
          <t>54865327-62b5-5b7f-ba23-d45d968dc5e2</t>
        </is>
      </c>
      <c r="C595" s="3" t="inlineStr">
        <is>
          <t>ID</t>
        </is>
      </c>
      <c r="D595" s="3" t="inlineStr">
        <is>
          <t>2007 Maserati GranTurismo</t>
        </is>
      </c>
      <c r="E595" s="3" t="inlineStr">
        <is>
          <t>01 Luxury Sedan/SUV</t>
        </is>
      </c>
      <c r="F595" s="13" t="n">
        <v>420000</v>
      </c>
      <c r="G595" s="14" t="n">
        <v>0.75</v>
      </c>
      <c r="H595" s="14" t="n">
        <v>0.99</v>
      </c>
      <c r="I595" s="14" t="n">
        <v>0.9167</v>
      </c>
      <c r="J595" s="14" t="n">
        <v>0.53</v>
      </c>
      <c r="K595" s="13">
        <f>ROUND(F595/100*G595*H595*I595/J595,2)</f>
        <v/>
      </c>
      <c r="L595" s="13" t="n">
        <v>5393.83</v>
      </c>
      <c r="M595" s="13">
        <f>L595-K595</f>
        <v/>
      </c>
      <c r="N595" s="3" t="inlineStr">
        <is>
          <t>bind</t>
        </is>
      </c>
      <c r="O595" s="3" t="inlineStr">
        <is>
          <t>bound</t>
        </is>
      </c>
    </row>
    <row r="596">
      <c r="A596" s="15" t="inlineStr">
        <is>
          <t>2025-12-08</t>
        </is>
      </c>
      <c r="B596" s="15" t="inlineStr">
        <is>
          <t>070ec35e-e82b-5306-b44c-d6bc55f6b904</t>
        </is>
      </c>
      <c r="C596" s="15" t="inlineStr">
        <is>
          <t>FL</t>
        </is>
      </c>
      <c r="D596" s="15" t="inlineStr">
        <is>
          <t>1967 BMW M8 Competition</t>
        </is>
      </c>
      <c r="E596" s="15" t="inlineStr">
        <is>
          <t>01 Luxury Sedan/SUV</t>
        </is>
      </c>
      <c r="F596" s="16" t="n">
        <v>655000</v>
      </c>
      <c r="G596" s="17" t="n">
        <v>0.65</v>
      </c>
      <c r="H596" s="17" t="n">
        <v>1.42</v>
      </c>
      <c r="I596" s="17" t="n">
        <v>0.9167</v>
      </c>
      <c r="J596" s="17" t="n">
        <v>0.53</v>
      </c>
      <c r="K596" s="16">
        <f>ROUND(F596/100*G596*H596*I596/J596,2)</f>
        <v/>
      </c>
      <c r="L596" s="16" t="n">
        <v>10456.7</v>
      </c>
      <c r="M596" s="16">
        <f>L596-K596</f>
        <v/>
      </c>
      <c r="N596" s="15" t="inlineStr">
        <is>
          <t>bind</t>
        </is>
      </c>
      <c r="O596" s="15" t="inlineStr">
        <is>
          <t>bound</t>
        </is>
      </c>
    </row>
    <row r="597">
      <c r="A597" s="3" t="inlineStr">
        <is>
          <t>2025-12-27</t>
        </is>
      </c>
      <c r="B597" s="3" t="inlineStr">
        <is>
          <t>f9997b6f-b2a7-5995-b28e-7176523cb582</t>
        </is>
      </c>
      <c r="C597" s="3" t="inlineStr">
        <is>
          <t>MO</t>
        </is>
      </c>
      <c r="D597" s="3" t="inlineStr">
        <is>
          <t>2015 Porsche 911 Turbo S</t>
        </is>
      </c>
      <c r="E597" s="3" t="inlineStr">
        <is>
          <t>01 Luxury Sedan/SUV</t>
        </is>
      </c>
      <c r="F597" s="13" t="n">
        <v>815000</v>
      </c>
      <c r="G597" s="14" t="n">
        <v>0.65</v>
      </c>
      <c r="H597" s="14" t="n">
        <v>1.06</v>
      </c>
      <c r="I597" s="14" t="n">
        <v>0.9167</v>
      </c>
      <c r="J597" s="14" t="n">
        <v>0.53</v>
      </c>
      <c r="K597" s="13">
        <f>ROUND(F597/100*G597*H597*I597/J597,2)</f>
        <v/>
      </c>
      <c r="L597" s="13" t="n">
        <v>9712.440000000001</v>
      </c>
      <c r="M597" s="13">
        <f>L597-K597</f>
        <v/>
      </c>
      <c r="N597" s="3" t="inlineStr">
        <is>
          <t>bind</t>
        </is>
      </c>
      <c r="O597" s="3" t="inlineStr">
        <is>
          <t>bound</t>
        </is>
      </c>
    </row>
    <row r="598">
      <c r="A598" s="15" t="inlineStr">
        <is>
          <t>2025-12-17</t>
        </is>
      </c>
      <c r="B598" s="15" t="inlineStr">
        <is>
          <t>ee51ff42-398b-5fe5-b233-715cd3dba51e</t>
        </is>
      </c>
      <c r="C598" s="15" t="inlineStr">
        <is>
          <t>WV</t>
        </is>
      </c>
      <c r="D598" s="15" t="inlineStr">
        <is>
          <t>2008 BMW M8 Competition</t>
        </is>
      </c>
      <c r="E598" s="15" t="inlineStr">
        <is>
          <t>01 Luxury Sedan/SUV</t>
        </is>
      </c>
      <c r="F598" s="16" t="n">
        <v>230000</v>
      </c>
      <c r="G598" s="17" t="n">
        <v>0.92</v>
      </c>
      <c r="H598" s="17" t="n">
        <v>1.33</v>
      </c>
      <c r="I598" s="17" t="n">
        <v>0.9167</v>
      </c>
      <c r="J598" s="17" t="n">
        <v>0.53</v>
      </c>
      <c r="K598" s="16">
        <f>ROUND(F598/100*G598*H598*I598/J598,2)</f>
        <v/>
      </c>
      <c r="L598" s="16" t="n">
        <v>4867.64</v>
      </c>
      <c r="M598" s="16">
        <f>L598-K598</f>
        <v/>
      </c>
      <c r="N598" s="15" t="inlineStr">
        <is>
          <t>bind</t>
        </is>
      </c>
      <c r="O598" s="15" t="inlineStr">
        <is>
          <t>bound</t>
        </is>
      </c>
    </row>
    <row r="599">
      <c r="A599" s="3" t="inlineStr">
        <is>
          <t>2025-12-16</t>
        </is>
      </c>
      <c r="B599" s="3" t="inlineStr">
        <is>
          <t>ec0f5f41-1929-512f-9f0a-cc37461344af</t>
        </is>
      </c>
      <c r="C599" s="3" t="inlineStr">
        <is>
          <t>RI</t>
        </is>
      </c>
      <c r="D599" s="3" t="inlineStr">
        <is>
          <t>1968 BMW M8 Competition</t>
        </is>
      </c>
      <c r="E599" s="3" t="inlineStr">
        <is>
          <t>01 Luxury Sedan/SUV</t>
        </is>
      </c>
      <c r="F599" s="13" t="n">
        <v>435000</v>
      </c>
      <c r="G599" s="14" t="n">
        <v>0.75</v>
      </c>
      <c r="H599" s="14" t="n">
        <v>1.37</v>
      </c>
      <c r="I599" s="14" t="n">
        <v>0.9167</v>
      </c>
      <c r="J599" s="14" t="n">
        <v>0.53</v>
      </c>
      <c r="K599" s="13">
        <f>ROUND(F599/100*G599*H599*I599/J599,2)</f>
        <v/>
      </c>
      <c r="L599" s="13" t="n">
        <v>7730.76</v>
      </c>
      <c r="M599" s="13">
        <f>L599-K599</f>
        <v/>
      </c>
      <c r="N599" s="3" t="inlineStr">
        <is>
          <t>bind</t>
        </is>
      </c>
      <c r="O599" s="3" t="inlineStr">
        <is>
          <t>bound</t>
        </is>
      </c>
    </row>
    <row r="600">
      <c r="A600" s="15" t="inlineStr">
        <is>
          <t>2025-12-20</t>
        </is>
      </c>
      <c r="B600" s="15" t="inlineStr">
        <is>
          <t>74300f2f-4744-5a85-abd0-354eb82a8823</t>
        </is>
      </c>
      <c r="C600" s="15" t="inlineStr">
        <is>
          <t>NY</t>
        </is>
      </c>
      <c r="D600" s="15" t="inlineStr">
        <is>
          <t>2021 BMW M8 Competition</t>
        </is>
      </c>
      <c r="E600" s="15" t="inlineStr">
        <is>
          <t>01 Luxury Sedan/SUV</t>
        </is>
      </c>
      <c r="F600" s="16" t="n">
        <v>720000</v>
      </c>
      <c r="G600" s="17" t="n">
        <v>0.65</v>
      </c>
      <c r="H600" s="17" t="n">
        <v>1.28</v>
      </c>
      <c r="I600" s="17" t="n">
        <v>0.9167</v>
      </c>
      <c r="J600" s="17" t="n">
        <v>0.53</v>
      </c>
      <c r="K600" s="16">
        <f>ROUND(F600/100*G600*H600*I600/J600,2)</f>
        <v/>
      </c>
      <c r="L600" s="16" t="n">
        <v>10361.13</v>
      </c>
      <c r="M600" s="16">
        <f>L600-K600</f>
        <v/>
      </c>
      <c r="N600" s="15" t="inlineStr">
        <is>
          <t>bind</t>
        </is>
      </c>
      <c r="O600" s="15" t="inlineStr">
        <is>
          <t>bound</t>
        </is>
      </c>
    </row>
    <row r="601">
      <c r="A601" s="3" t="inlineStr">
        <is>
          <t>2025-12-24</t>
        </is>
      </c>
      <c r="B601" s="3" t="inlineStr">
        <is>
          <t>5eda670b-2078-53d2-9eab-52c902cd71c9</t>
        </is>
      </c>
      <c r="C601" s="3" t="inlineStr">
        <is>
          <t>CT</t>
        </is>
      </c>
      <c r="D601" s="3" t="inlineStr">
        <is>
          <t>1979 Mercedes-Benz AMG GT</t>
        </is>
      </c>
      <c r="E601" s="3" t="inlineStr">
        <is>
          <t>01 Luxury Sedan/SUV</t>
        </is>
      </c>
      <c r="F601" s="13" t="n">
        <v>555000</v>
      </c>
      <c r="G601" s="14" t="n">
        <v>0.65</v>
      </c>
      <c r="H601" s="14" t="n">
        <v>1.12</v>
      </c>
      <c r="I601" s="14" t="n">
        <v>0.9167</v>
      </c>
      <c r="J601" s="14" t="n">
        <v>0.53</v>
      </c>
      <c r="K601" s="13">
        <f>ROUND(F601/100*G601*H601*I601/J601,2)</f>
        <v/>
      </c>
      <c r="L601" s="13" t="n">
        <v>6988.37</v>
      </c>
      <c r="M601" s="13">
        <f>L601-K601</f>
        <v/>
      </c>
      <c r="N601" s="3" t="inlineStr">
        <is>
          <t>bind</t>
        </is>
      </c>
      <c r="O601" s="3" t="inlineStr">
        <is>
          <t>bound</t>
        </is>
      </c>
    </row>
    <row r="602">
      <c r="A602" s="15" t="inlineStr">
        <is>
          <t>2025-12-08</t>
        </is>
      </c>
      <c r="B602" s="15" t="inlineStr">
        <is>
          <t>49838ddd-c6f6-5529-9011-e83728fe3d63</t>
        </is>
      </c>
      <c r="C602" s="15" t="inlineStr">
        <is>
          <t>LA</t>
        </is>
      </c>
      <c r="D602" s="15" t="inlineStr">
        <is>
          <t>1962 Aston Martin DB12</t>
        </is>
      </c>
      <c r="E602" s="15" t="inlineStr">
        <is>
          <t>01 Luxury Sedan/SUV</t>
        </is>
      </c>
      <c r="F602" s="16" t="n">
        <v>395000</v>
      </c>
      <c r="G602" s="17" t="n">
        <v>0.75</v>
      </c>
      <c r="H602" s="17" t="n">
        <v>1.21</v>
      </c>
      <c r="I602" s="17" t="n">
        <v>0.9167</v>
      </c>
      <c r="J602" s="17" t="n">
        <v>0.53</v>
      </c>
      <c r="K602" s="16">
        <f>ROUND(F602/100*G602*H602*I602/J602,2)</f>
        <v/>
      </c>
      <c r="L602" s="16" t="n">
        <v>6200.05</v>
      </c>
      <c r="M602" s="16">
        <f>L602-K602</f>
        <v/>
      </c>
      <c r="N602" s="15" t="inlineStr">
        <is>
          <t>bind</t>
        </is>
      </c>
      <c r="O602" s="15" t="inlineStr">
        <is>
          <t>bound</t>
        </is>
      </c>
    </row>
    <row r="603">
      <c r="A603" s="3" t="inlineStr">
        <is>
          <t>2025-12-02</t>
        </is>
      </c>
      <c r="B603" s="3" t="inlineStr">
        <is>
          <t>bae1da33-e779-5ba3-abfa-c9c62295ae84</t>
        </is>
      </c>
      <c r="C603" s="3" t="inlineStr">
        <is>
          <t>KS</t>
        </is>
      </c>
      <c r="D603" s="3" t="inlineStr">
        <is>
          <t>1984 Jaguar E-Type Series 1</t>
        </is>
      </c>
      <c r="E603" s="3" t="inlineStr">
        <is>
          <t>07 Post-War Classic (1946-1972)</t>
        </is>
      </c>
      <c r="F603" s="13" t="n">
        <v>1095000</v>
      </c>
      <c r="G603" s="14" t="n">
        <v>0.38</v>
      </c>
      <c r="H603" s="14" t="n">
        <v>0.97</v>
      </c>
      <c r="I603" s="14" t="n">
        <v>0.9167</v>
      </c>
      <c r="J603" s="14" t="n">
        <v>0.53</v>
      </c>
      <c r="K603" s="13">
        <f>ROUND(F603/100*G603*H603*I603/J603,2)</f>
        <v/>
      </c>
      <c r="L603" s="13" t="n">
        <v>6981.06</v>
      </c>
      <c r="M603" s="13">
        <f>L603-K603</f>
        <v/>
      </c>
      <c r="N603" s="3" t="inlineStr">
        <is>
          <t>bind</t>
        </is>
      </c>
      <c r="O603" s="3" t="inlineStr">
        <is>
          <t>bound</t>
        </is>
      </c>
    </row>
    <row r="604">
      <c r="A604" s="15" t="inlineStr">
        <is>
          <t>2025-12-18</t>
        </is>
      </c>
      <c r="B604" s="15" t="inlineStr">
        <is>
          <t>a00b74a0-656a-5c8f-b6f4-68e29ba1a15c</t>
        </is>
      </c>
      <c r="C604" s="15" t="inlineStr">
        <is>
          <t>IL</t>
        </is>
      </c>
      <c r="D604" s="15" t="inlineStr">
        <is>
          <t>2009 Jaguar E-Type Series 1</t>
        </is>
      </c>
      <c r="E604" s="15" t="inlineStr">
        <is>
          <t>07 Post-War Classic (1946-1972)</t>
        </is>
      </c>
      <c r="F604" s="16" t="n">
        <v>1035000</v>
      </c>
      <c r="G604" s="17" t="n">
        <v>0.38</v>
      </c>
      <c r="H604" s="17" t="n">
        <v>1.36</v>
      </c>
      <c r="I604" s="17" t="n">
        <v>0.9167</v>
      </c>
      <c r="J604" s="17" t="n">
        <v>0.53</v>
      </c>
      <c r="K604" s="16">
        <f>ROUND(F604/100*G604*H604*I604/J604,2)</f>
        <v/>
      </c>
      <c r="L604" s="16" t="n">
        <v>9251.549999999999</v>
      </c>
      <c r="M604" s="16">
        <f>L604-K604</f>
        <v/>
      </c>
      <c r="N604" s="15" t="inlineStr">
        <is>
          <t>bind</t>
        </is>
      </c>
      <c r="O604" s="15" t="inlineStr">
        <is>
          <t>bound</t>
        </is>
      </c>
    </row>
    <row r="605">
      <c r="A605" s="3" t="inlineStr">
        <is>
          <t>2025-12-23</t>
        </is>
      </c>
      <c r="B605" s="3" t="inlineStr">
        <is>
          <t>8ce94650-72b0-5d0c-8634-6488dddee0ca</t>
        </is>
      </c>
      <c r="C605" s="3" t="inlineStr">
        <is>
          <t>OR</t>
        </is>
      </c>
      <c r="D605" s="3" t="inlineStr">
        <is>
          <t>2011 McLaren 750S</t>
        </is>
      </c>
      <c r="E605" s="3" t="inlineStr">
        <is>
          <t>03 Supercar</t>
        </is>
      </c>
      <c r="F605" s="13" t="n">
        <v>1495000</v>
      </c>
      <c r="G605" s="14" t="n">
        <v>0.8</v>
      </c>
      <c r="H605" s="14" t="n">
        <v>1.13</v>
      </c>
      <c r="I605" s="14" t="n">
        <v>0.9167</v>
      </c>
      <c r="J605" s="14" t="n">
        <v>0.53</v>
      </c>
      <c r="K605" s="13">
        <f>ROUND(F605/100*G605*H605*I605/J605,2)</f>
        <v/>
      </c>
      <c r="L605" s="13" t="n">
        <v>23375.5</v>
      </c>
      <c r="M605" s="13">
        <f>L605-K605</f>
        <v/>
      </c>
      <c r="N605" s="3" t="inlineStr">
        <is>
          <t>bind</t>
        </is>
      </c>
      <c r="O605" s="3" t="inlineStr">
        <is>
          <t>bound</t>
        </is>
      </c>
    </row>
    <row r="606">
      <c r="A606" s="15" t="inlineStr">
        <is>
          <t>2025-12-03</t>
        </is>
      </c>
      <c r="B606" s="15" t="inlineStr">
        <is>
          <t>6a088d09-36b2-55bf-82da-7b12be2a7df8</t>
        </is>
      </c>
      <c r="C606" s="15" t="inlineStr">
        <is>
          <t>WA</t>
        </is>
      </c>
      <c r="D606" s="15" t="inlineStr">
        <is>
          <t>2024 Aston Martin DB12</t>
        </is>
      </c>
      <c r="E606" s="15" t="inlineStr">
        <is>
          <t>01 Luxury Sedan/SUV</t>
        </is>
      </c>
      <c r="F606" s="16" t="n">
        <v>215000</v>
      </c>
      <c r="G606" s="17" t="n">
        <v>0.92</v>
      </c>
      <c r="H606" s="17" t="n">
        <v>0.96</v>
      </c>
      <c r="I606" s="17" t="n">
        <v>0.9167</v>
      </c>
      <c r="J606" s="17" t="n">
        <v>0.53</v>
      </c>
      <c r="K606" s="16">
        <f>ROUND(F606/100*G606*H606*I606/J606,2)</f>
        <v/>
      </c>
      <c r="L606" s="16" t="n">
        <v>3284.34</v>
      </c>
      <c r="M606" s="16">
        <f>L606-K606</f>
        <v/>
      </c>
      <c r="N606" s="15" t="inlineStr">
        <is>
          <t>bind</t>
        </is>
      </c>
      <c r="O606" s="15" t="inlineStr">
        <is>
          <t>bound</t>
        </is>
      </c>
    </row>
    <row r="607">
      <c r="A607" s="3" t="inlineStr">
        <is>
          <t>2025-12-19</t>
        </is>
      </c>
      <c r="B607" s="3" t="inlineStr">
        <is>
          <t>98f19ef9-b26f-5abe-9b8e-ad0d0ec309d7</t>
        </is>
      </c>
      <c r="C607" s="3" t="inlineStr">
        <is>
          <t>CA</t>
        </is>
      </c>
      <c r="D607" s="3" t="inlineStr">
        <is>
          <t>1976 Ferrari 296 GTB</t>
        </is>
      </c>
      <c r="E607" s="3" t="inlineStr">
        <is>
          <t>03 Supercar</t>
        </is>
      </c>
      <c r="F607" s="13" t="n">
        <v>750000</v>
      </c>
      <c r="G607" s="14" t="n">
        <v>0.95</v>
      </c>
      <c r="H607" s="14" t="n">
        <v>1.35</v>
      </c>
      <c r="I607" s="14" t="n">
        <v>0.9167</v>
      </c>
      <c r="J607" s="14" t="n">
        <v>0.53</v>
      </c>
      <c r="K607" s="13">
        <f>ROUND(F607/100*G607*H607*I607/J607,2)</f>
        <v/>
      </c>
      <c r="L607" s="13" t="n">
        <v>16636.8</v>
      </c>
      <c r="M607" s="13">
        <f>L607-K607</f>
        <v/>
      </c>
      <c r="N607" s="3" t="inlineStr">
        <is>
          <t>bind</t>
        </is>
      </c>
      <c r="O607" s="3" t="inlineStr">
        <is>
          <t>bound</t>
        </is>
      </c>
    </row>
    <row r="608">
      <c r="A608" s="15" t="inlineStr">
        <is>
          <t>2025-12-05</t>
        </is>
      </c>
      <c r="B608" s="15" t="inlineStr">
        <is>
          <t>b5651a04-6a24-5afc-9fd2-70ba015ce45b</t>
        </is>
      </c>
      <c r="C608" s="15" t="inlineStr">
        <is>
          <t>WI</t>
        </is>
      </c>
      <c r="D608" s="15" t="inlineStr">
        <is>
          <t>2000 Ferrari SF90 Stradale</t>
        </is>
      </c>
      <c r="E608" s="15" t="inlineStr">
        <is>
          <t>03 Supercar</t>
        </is>
      </c>
      <c r="F608" s="16" t="n">
        <v>890000</v>
      </c>
      <c r="G608" s="17" t="n">
        <v>0.95</v>
      </c>
      <c r="H608" s="17" t="n">
        <v>1.2</v>
      </c>
      <c r="I608" s="17" t="n">
        <v>0.9167</v>
      </c>
      <c r="J608" s="17" t="n">
        <v>0.53</v>
      </c>
      <c r="K608" s="16">
        <f>ROUND(F608/100*G608*H608*I608/J608,2)</f>
        <v/>
      </c>
      <c r="L608" s="16" t="n">
        <v>17548.75</v>
      </c>
      <c r="M608" s="16">
        <f>L608-K608</f>
        <v/>
      </c>
      <c r="N608" s="15" t="inlineStr">
        <is>
          <t>refer</t>
        </is>
      </c>
      <c r="O608" s="15" t="inlineStr">
        <is>
          <t>indicative</t>
        </is>
      </c>
    </row>
    <row r="609">
      <c r="A609" s="3" t="inlineStr">
        <is>
          <t>2025-12-24</t>
        </is>
      </c>
      <c r="B609" s="3" t="inlineStr">
        <is>
          <t>a207677c-d7f5-5180-accb-74c35c3cb85a</t>
        </is>
      </c>
      <c r="C609" s="3" t="inlineStr">
        <is>
          <t>WA</t>
        </is>
      </c>
      <c r="D609" s="3" t="inlineStr">
        <is>
          <t>1956 Bentley Continental GT</t>
        </is>
      </c>
      <c r="E609" s="3" t="inlineStr">
        <is>
          <t>01 Luxury Sedan/SUV</t>
        </is>
      </c>
      <c r="F609" s="13" t="n">
        <v>1495000</v>
      </c>
      <c r="G609" s="14" t="n">
        <v>0.55</v>
      </c>
      <c r="H609" s="14" t="n">
        <v>0.96</v>
      </c>
      <c r="I609" s="14" t="n">
        <v>0.9167</v>
      </c>
      <c r="J609" s="14" t="n">
        <v>0.53</v>
      </c>
      <c r="K609" s="13">
        <f>ROUND(F609/100*G609*H609*I609/J609,2)</f>
        <v/>
      </c>
      <c r="L609" s="13" t="n">
        <v>13652.94</v>
      </c>
      <c r="M609" s="13">
        <f>L609-K609</f>
        <v/>
      </c>
      <c r="N609" s="3" t="inlineStr">
        <is>
          <t>bind</t>
        </is>
      </c>
      <c r="O609" s="3" t="inlineStr">
        <is>
          <t>bound</t>
        </is>
      </c>
    </row>
    <row r="610">
      <c r="A610" s="15" t="inlineStr">
        <is>
          <t>2025-12-28</t>
        </is>
      </c>
      <c r="B610" s="15" t="inlineStr">
        <is>
          <t>9d711648-7fe0-579f-9485-910b0692ce9f</t>
        </is>
      </c>
      <c r="C610" s="15" t="inlineStr">
        <is>
          <t>NJ</t>
        </is>
      </c>
      <c r="D610" s="15" t="inlineStr">
        <is>
          <t>1993 Aston Martin DB12</t>
        </is>
      </c>
      <c r="E610" s="15" t="inlineStr">
        <is>
          <t>01 Luxury Sedan/SUV</t>
        </is>
      </c>
      <c r="F610" s="16" t="n">
        <v>515000</v>
      </c>
      <c r="G610" s="17" t="n">
        <v>0.65</v>
      </c>
      <c r="H610" s="17" t="n">
        <v>0.91</v>
      </c>
      <c r="I610" s="17" t="n">
        <v>0.9167</v>
      </c>
      <c r="J610" s="17" t="n">
        <v>0.53</v>
      </c>
      <c r="K610" s="16">
        <f>ROUND(F610/100*G610*H610*I610/J610,2)</f>
        <v/>
      </c>
      <c r="L610" s="16" t="n">
        <v>5268.82</v>
      </c>
      <c r="M610" s="16">
        <f>L610-K610</f>
        <v/>
      </c>
      <c r="N610" s="15" t="inlineStr">
        <is>
          <t>bind</t>
        </is>
      </c>
      <c r="O610" s="15" t="inlineStr">
        <is>
          <t>bound</t>
        </is>
      </c>
    </row>
    <row r="611">
      <c r="A611" s="3" t="inlineStr">
        <is>
          <t>2025-12-25</t>
        </is>
      </c>
      <c r="B611" s="3" t="inlineStr">
        <is>
          <t>60d2e437-6faf-5427-90bd-679a27b61bf2</t>
        </is>
      </c>
      <c r="C611" s="3" t="inlineStr">
        <is>
          <t>TX</t>
        </is>
      </c>
      <c r="D611" s="3" t="inlineStr">
        <is>
          <t>2017 Ferrari 275 GTB/4</t>
        </is>
      </c>
      <c r="E611" s="3" t="inlineStr">
        <is>
          <t>07 Post-War Classic (1946-1972)</t>
        </is>
      </c>
      <c r="F611" s="13" t="n">
        <v>1270000</v>
      </c>
      <c r="G611" s="14" t="n">
        <v>0.38</v>
      </c>
      <c r="H611" s="14" t="n">
        <v>1.15</v>
      </c>
      <c r="I611" s="14" t="n">
        <v>0.9167</v>
      </c>
      <c r="J611" s="14" t="n">
        <v>0.53</v>
      </c>
      <c r="K611" s="13">
        <f>ROUND(F611/100*G611*H611*I611/J611,2)</f>
        <v/>
      </c>
      <c r="L611" s="13" t="n">
        <v>9599.23</v>
      </c>
      <c r="M611" s="13">
        <f>L611-K611</f>
        <v/>
      </c>
      <c r="N611" s="3" t="inlineStr">
        <is>
          <t>bind</t>
        </is>
      </c>
      <c r="O611" s="3" t="inlineStr">
        <is>
          <t>bound</t>
        </is>
      </c>
    </row>
    <row r="612">
      <c r="A612" s="15" t="inlineStr">
        <is>
          <t>2025-12-09</t>
        </is>
      </c>
      <c r="B612" s="15" t="inlineStr">
        <is>
          <t>ea003da4-0c85-57a5-81f4-60f61b535b2d</t>
        </is>
      </c>
      <c r="C612" s="15" t="inlineStr">
        <is>
          <t>NY</t>
        </is>
      </c>
      <c r="D612" s="15" t="inlineStr">
        <is>
          <t>2012 Bentley Continental GT</t>
        </is>
      </c>
      <c r="E612" s="15" t="inlineStr">
        <is>
          <t>01 Luxury Sedan/SUV</t>
        </is>
      </c>
      <c r="F612" s="16" t="n">
        <v>1285000</v>
      </c>
      <c r="G612" s="17" t="n">
        <v>0.55</v>
      </c>
      <c r="H612" s="17" t="n">
        <v>1.28</v>
      </c>
      <c r="I612" s="17" t="n">
        <v>0.9167</v>
      </c>
      <c r="J612" s="17" t="n">
        <v>0.53</v>
      </c>
      <c r="K612" s="16">
        <f>ROUND(F612/100*G612*H612*I612/J612,2)</f>
        <v/>
      </c>
      <c r="L612" s="16" t="n">
        <v>15646.86</v>
      </c>
      <c r="M612" s="16">
        <f>L612-K612</f>
        <v/>
      </c>
      <c r="N612" s="15" t="inlineStr">
        <is>
          <t>bind</t>
        </is>
      </c>
      <c r="O612" s="15" t="inlineStr">
        <is>
          <t>bound</t>
        </is>
      </c>
    </row>
    <row r="613">
      <c r="A613" s="3" t="inlineStr">
        <is>
          <t>2025-12-05</t>
        </is>
      </c>
      <c r="B613" s="3" t="inlineStr">
        <is>
          <t>ba28c4e3-8959-575b-b877-0ab6fbf8a7f3</t>
        </is>
      </c>
      <c r="C613" s="3" t="inlineStr">
        <is>
          <t>AR</t>
        </is>
      </c>
      <c r="D613" s="3" t="inlineStr">
        <is>
          <t>2005 Aston Martin DB12</t>
        </is>
      </c>
      <c r="E613" s="3" t="inlineStr">
        <is>
          <t>01 Luxury Sedan/SUV</t>
        </is>
      </c>
      <c r="F613" s="13" t="n">
        <v>915000</v>
      </c>
      <c r="G613" s="14" t="n">
        <v>0.65</v>
      </c>
      <c r="H613" s="14" t="n">
        <v>1.38</v>
      </c>
      <c r="I613" s="14" t="n">
        <v>0.9167</v>
      </c>
      <c r="J613" s="14" t="n">
        <v>0.53</v>
      </c>
      <c r="K613" s="13">
        <f>ROUND(F613/100*G613*H613*I613/J613,2)</f>
        <v/>
      </c>
      <c r="L613" s="13" t="n">
        <v>14195.96</v>
      </c>
      <c r="M613" s="13">
        <f>L613-K613</f>
        <v/>
      </c>
      <c r="N613" s="3" t="inlineStr">
        <is>
          <t>decline</t>
        </is>
      </c>
      <c r="O613" s="3" t="inlineStr">
        <is>
          <t>indicative</t>
        </is>
      </c>
    </row>
    <row r="614">
      <c r="A614" s="15" t="inlineStr">
        <is>
          <t>2025-12-01</t>
        </is>
      </c>
      <c r="B614" s="15" t="inlineStr">
        <is>
          <t>51912358-501e-5402-92cc-c2d6926587d7</t>
        </is>
      </c>
      <c r="C614" s="15" t="inlineStr">
        <is>
          <t>NY</t>
        </is>
      </c>
      <c r="D614" s="15" t="inlineStr">
        <is>
          <t>2012 Bentley Continental GT</t>
        </is>
      </c>
      <c r="E614" s="15" t="inlineStr">
        <is>
          <t>01 Luxury Sedan/SUV</t>
        </is>
      </c>
      <c r="F614" s="16" t="n">
        <v>595000</v>
      </c>
      <c r="G614" s="17" t="n">
        <v>0.65</v>
      </c>
      <c r="H614" s="17" t="n">
        <v>1.28</v>
      </c>
      <c r="I614" s="17" t="n">
        <v>0.9167</v>
      </c>
      <c r="J614" s="17" t="n">
        <v>0.53</v>
      </c>
      <c r="K614" s="16">
        <f>ROUND(F614/100*G614*H614*I614/J614,2)</f>
        <v/>
      </c>
      <c r="L614" s="16" t="n">
        <v>8562.33</v>
      </c>
      <c r="M614" s="16">
        <f>L614-K614</f>
        <v/>
      </c>
      <c r="N614" s="15" t="inlineStr">
        <is>
          <t>bind</t>
        </is>
      </c>
      <c r="O614" s="15" t="inlineStr">
        <is>
          <t>bound</t>
        </is>
      </c>
    </row>
    <row r="615">
      <c r="A615" s="3" t="inlineStr">
        <is>
          <t>2025-12-01</t>
        </is>
      </c>
      <c r="B615" s="3" t="inlineStr">
        <is>
          <t>05782a1b-d394-50fa-a9f2-5b0b87085ec6</t>
        </is>
      </c>
      <c r="C615" s="3" t="inlineStr">
        <is>
          <t>FL</t>
        </is>
      </c>
      <c r="D615" s="3" t="inlineStr">
        <is>
          <t>1995 Bugatti Type 57</t>
        </is>
      </c>
      <c r="E615" s="3" t="inlineStr">
        <is>
          <t>06 Vintage Pre-War (pre-1946)</t>
        </is>
      </c>
      <c r="F615" s="13" t="n">
        <v>1185000</v>
      </c>
      <c r="G615" s="14" t="n">
        <v>0.34</v>
      </c>
      <c r="H615" s="14" t="n">
        <v>1.42</v>
      </c>
      <c r="I615" s="14" t="n">
        <v>0.9167</v>
      </c>
      <c r="J615" s="14" t="n">
        <v>0.53</v>
      </c>
      <c r="K615" s="13">
        <f>ROUND(F615/100*G615*H615*I615/J615,2)</f>
        <v/>
      </c>
      <c r="L615" s="13" t="n">
        <v>9895.48</v>
      </c>
      <c r="M615" s="13">
        <f>L615-K615</f>
        <v/>
      </c>
      <c r="N615" s="3" t="inlineStr">
        <is>
          <t>bind</t>
        </is>
      </c>
      <c r="O615" s="3" t="inlineStr">
        <is>
          <t>bound</t>
        </is>
      </c>
    </row>
    <row r="616">
      <c r="A616" s="15" t="inlineStr">
        <is>
          <t>2025-12-11</t>
        </is>
      </c>
      <c r="B616" s="15" t="inlineStr">
        <is>
          <t>19722893-0102-51a4-a610-307aa8fba57c</t>
        </is>
      </c>
      <c r="C616" s="15" t="inlineStr">
        <is>
          <t>HI</t>
        </is>
      </c>
      <c r="D616" s="15" t="inlineStr">
        <is>
          <t>1986 Porsche 911 Turbo S</t>
        </is>
      </c>
      <c r="E616" s="15" t="inlineStr">
        <is>
          <t>01 Luxury Sedan/SUV</t>
        </is>
      </c>
      <c r="F616" s="16" t="n">
        <v>560000</v>
      </c>
      <c r="G616" s="17" t="n">
        <v>0.65</v>
      </c>
      <c r="H616" s="17" t="n">
        <v>1.3</v>
      </c>
      <c r="I616" s="17" t="n">
        <v>0.9167</v>
      </c>
      <c r="J616" s="17" t="n">
        <v>0.53</v>
      </c>
      <c r="K616" s="16">
        <f>ROUND(F616/100*G616*H616*I616/J616,2)</f>
        <v/>
      </c>
      <c r="L616" s="16" t="n">
        <v>8184.57</v>
      </c>
      <c r="M616" s="16">
        <f>L616-K616</f>
        <v/>
      </c>
      <c r="N616" s="15" t="inlineStr">
        <is>
          <t>bind</t>
        </is>
      </c>
      <c r="O616" s="15" t="inlineStr">
        <is>
          <t>bound</t>
        </is>
      </c>
    </row>
    <row r="617">
      <c r="A617" s="3" t="inlineStr">
        <is>
          <t>2025-12-27</t>
        </is>
      </c>
      <c r="B617" s="3" t="inlineStr">
        <is>
          <t>5e2fbd84-3c04-5424-91ad-b98983b99b9a</t>
        </is>
      </c>
      <c r="C617" s="3" t="inlineStr">
        <is>
          <t>LA</t>
        </is>
      </c>
      <c r="D617" s="3" t="inlineStr">
        <is>
          <t>2022 Ferrari SF90 Stradale</t>
        </is>
      </c>
      <c r="E617" s="3" t="inlineStr">
        <is>
          <t>03 Supercar</t>
        </is>
      </c>
      <c r="F617" s="13" t="n">
        <v>1515000</v>
      </c>
      <c r="G617" s="14" t="n">
        <v>0.8</v>
      </c>
      <c r="H617" s="14" t="n">
        <v>1.21</v>
      </c>
      <c r="I617" s="14" t="n">
        <v>0.9167</v>
      </c>
      <c r="J617" s="14" t="n">
        <v>0.53</v>
      </c>
      <c r="K617" s="13">
        <f>ROUND(F617/100*G617*H617*I617/J617,2)</f>
        <v/>
      </c>
      <c r="L617" s="13" t="n">
        <v>25365.26</v>
      </c>
      <c r="M617" s="13">
        <f>L617-K617</f>
        <v/>
      </c>
      <c r="N617" s="3" t="inlineStr">
        <is>
          <t>decline</t>
        </is>
      </c>
      <c r="O617" s="3" t="inlineStr">
        <is>
          <t>indicative</t>
        </is>
      </c>
    </row>
    <row r="618">
      <c r="A618" s="15" t="inlineStr">
        <is>
          <t>2025-12-19</t>
        </is>
      </c>
      <c r="B618" s="15" t="inlineStr">
        <is>
          <t>c368a2e3-bc9f-50f7-9cde-b5b831701424</t>
        </is>
      </c>
      <c r="C618" s="15" t="inlineStr">
        <is>
          <t>ID</t>
        </is>
      </c>
      <c r="D618" s="15" t="inlineStr">
        <is>
          <t>1976 BMW M8 Competition</t>
        </is>
      </c>
      <c r="E618" s="15" t="inlineStr">
        <is>
          <t>01 Luxury Sedan/SUV</t>
        </is>
      </c>
      <c r="F618" s="16" t="n">
        <v>150000</v>
      </c>
      <c r="G618" s="17" t="n">
        <v>0.92</v>
      </c>
      <c r="H618" s="17" t="n">
        <v>0.99</v>
      </c>
      <c r="I618" s="17" t="n">
        <v>0.9167</v>
      </c>
      <c r="J618" s="17" t="n">
        <v>0.53</v>
      </c>
      <c r="K618" s="16">
        <f>ROUND(F618/100*G618*H618*I618/J618,2)</f>
        <v/>
      </c>
      <c r="L618" s="16" t="n">
        <v>2363.01</v>
      </c>
      <c r="M618" s="16">
        <f>L618-K618</f>
        <v/>
      </c>
      <c r="N618" s="15" t="inlineStr">
        <is>
          <t>bind</t>
        </is>
      </c>
      <c r="O618" s="15" t="inlineStr">
        <is>
          <t>bound</t>
        </is>
      </c>
    </row>
    <row r="619">
      <c r="A619" s="3" t="inlineStr">
        <is>
          <t>2025-12-01</t>
        </is>
      </c>
      <c r="B619" s="3" t="inlineStr">
        <is>
          <t>7bd0cb5f-a923-5233-9c02-0eae635dbb59</t>
        </is>
      </c>
      <c r="C619" s="3" t="inlineStr">
        <is>
          <t>MS</t>
        </is>
      </c>
      <c r="D619" s="3" t="inlineStr">
        <is>
          <t>1988 Aston Martin DB12</t>
        </is>
      </c>
      <c r="E619" s="3" t="inlineStr">
        <is>
          <t>01 Luxury Sedan/SUV</t>
        </is>
      </c>
      <c r="F619" s="13" t="n">
        <v>1260000</v>
      </c>
      <c r="G619" s="14" t="n">
        <v>0.55</v>
      </c>
      <c r="H619" s="14" t="n">
        <v>1.19</v>
      </c>
      <c r="I619" s="14" t="n">
        <v>0.9167</v>
      </c>
      <c r="J619" s="14" t="n">
        <v>0.53</v>
      </c>
      <c r="K619" s="13">
        <f>ROUND(F619/100*G619*H619*I619/J619,2)</f>
        <v/>
      </c>
      <c r="L619" s="13" t="n">
        <v>14263.68</v>
      </c>
      <c r="M619" s="13">
        <f>L619-K619</f>
        <v/>
      </c>
      <c r="N619" s="3" t="inlineStr">
        <is>
          <t>decline</t>
        </is>
      </c>
      <c r="O619" s="3" t="inlineStr">
        <is>
          <t>indicative</t>
        </is>
      </c>
    </row>
    <row r="620">
      <c r="A620" s="15" t="inlineStr">
        <is>
          <t>2025-12-13</t>
        </is>
      </c>
      <c r="B620" s="15" t="inlineStr">
        <is>
          <t>e7d8abdf-4bb7-5688-85cf-76cd11099006</t>
        </is>
      </c>
      <c r="C620" s="15" t="inlineStr">
        <is>
          <t>UT</t>
        </is>
      </c>
      <c r="D620" s="15" t="inlineStr">
        <is>
          <t>2018 Maserati GranTurismo</t>
        </is>
      </c>
      <c r="E620" s="15" t="inlineStr">
        <is>
          <t>01 Luxury Sedan/SUV</t>
        </is>
      </c>
      <c r="F620" s="16" t="n">
        <v>985000</v>
      </c>
      <c r="G620" s="17" t="n">
        <v>0.65</v>
      </c>
      <c r="H620" s="17" t="n">
        <v>1.35</v>
      </c>
      <c r="I620" s="17" t="n">
        <v>0.9167</v>
      </c>
      <c r="J620" s="17" t="n">
        <v>0.53</v>
      </c>
      <c r="K620" s="16">
        <f>ROUND(F620/100*G620*H620*I620/J620,2)</f>
        <v/>
      </c>
      <c r="L620" s="16" t="n">
        <v>14949.77</v>
      </c>
      <c r="M620" s="16">
        <f>L620-K620</f>
        <v/>
      </c>
      <c r="N620" s="15" t="inlineStr">
        <is>
          <t>bind</t>
        </is>
      </c>
      <c r="O620" s="15" t="inlineStr">
        <is>
          <t>bound</t>
        </is>
      </c>
    </row>
    <row r="621">
      <c r="A621" s="3" t="inlineStr">
        <is>
          <t>2025-12-28</t>
        </is>
      </c>
      <c r="B621" s="3" t="inlineStr">
        <is>
          <t>1814603c-a284-5747-bcda-c486435edaa2</t>
        </is>
      </c>
      <c r="C621" s="3" t="inlineStr">
        <is>
          <t>IN</t>
        </is>
      </c>
      <c r="D621" s="3" t="inlineStr">
        <is>
          <t>1988 Aston Martin DB12</t>
        </is>
      </c>
      <c r="E621" s="3" t="inlineStr">
        <is>
          <t>01 Luxury Sedan/SUV</t>
        </is>
      </c>
      <c r="F621" s="13" t="n">
        <v>630000</v>
      </c>
      <c r="G621" s="14" t="n">
        <v>0.65</v>
      </c>
      <c r="H621" s="14" t="n">
        <v>1.23</v>
      </c>
      <c r="I621" s="14" t="n">
        <v>0.9167</v>
      </c>
      <c r="J621" s="14" t="n">
        <v>0.53</v>
      </c>
      <c r="K621" s="13">
        <f>ROUND(F621/100*G621*H621*I621/J621,2)</f>
        <v/>
      </c>
      <c r="L621" s="13" t="n">
        <v>8711.85</v>
      </c>
      <c r="M621" s="13">
        <f>L621-K621</f>
        <v/>
      </c>
      <c r="N621" s="3" t="inlineStr">
        <is>
          <t>bind</t>
        </is>
      </c>
      <c r="O621" s="3" t="inlineStr">
        <is>
          <t>bound</t>
        </is>
      </c>
    </row>
    <row r="622">
      <c r="A622" s="15" t="inlineStr">
        <is>
          <t>2025-12-10</t>
        </is>
      </c>
      <c r="B622" s="15" t="inlineStr">
        <is>
          <t>84e1407a-43a9-5859-8174-8912620cf6fb</t>
        </is>
      </c>
      <c r="C622" s="15" t="inlineStr">
        <is>
          <t>CO</t>
        </is>
      </c>
      <c r="D622" s="15" t="inlineStr">
        <is>
          <t>1972 Ferrari SF90 Stradale</t>
        </is>
      </c>
      <c r="E622" s="15" t="inlineStr">
        <is>
          <t>03 Supercar</t>
        </is>
      </c>
      <c r="F622" s="16" t="n">
        <v>495000</v>
      </c>
      <c r="G622" s="17" t="n">
        <v>1.15</v>
      </c>
      <c r="H622" s="17" t="n">
        <v>1.1</v>
      </c>
      <c r="I622" s="17" t="n">
        <v>0.9167</v>
      </c>
      <c r="J622" s="17" t="n">
        <v>0.53</v>
      </c>
      <c r="K622" s="16">
        <f>ROUND(F622/100*G622*H622*I622/J622,2)</f>
        <v/>
      </c>
      <c r="L622" s="16" t="n">
        <v>10830.46</v>
      </c>
      <c r="M622" s="16">
        <f>L622-K622</f>
        <v/>
      </c>
      <c r="N622" s="15" t="inlineStr">
        <is>
          <t>bind</t>
        </is>
      </c>
      <c r="O622" s="15" t="inlineStr">
        <is>
          <t>bound</t>
        </is>
      </c>
    </row>
    <row r="623">
      <c r="A623" s="3" t="inlineStr">
        <is>
          <t>2025-12-11</t>
        </is>
      </c>
      <c r="B623" s="3" t="inlineStr">
        <is>
          <t>2bed9918-2545-52e8-85f1-4221836f6b90</t>
        </is>
      </c>
      <c r="C623" s="3" t="inlineStr">
        <is>
          <t>AR</t>
        </is>
      </c>
      <c r="D623" s="3" t="inlineStr">
        <is>
          <t>2022 McLaren 750S</t>
        </is>
      </c>
      <c r="E623" s="3" t="inlineStr">
        <is>
          <t>03 Supercar</t>
        </is>
      </c>
      <c r="F623" s="13" t="n">
        <v>1040000</v>
      </c>
      <c r="G623" s="14" t="n">
        <v>0.8</v>
      </c>
      <c r="H623" s="14" t="n">
        <v>1.38</v>
      </c>
      <c r="I623" s="14" t="n">
        <v>0.9167</v>
      </c>
      <c r="J623" s="14" t="n">
        <v>0.53</v>
      </c>
      <c r="K623" s="13">
        <f>ROUND(F623/100*G623*H623*I623/J623,2)</f>
        <v/>
      </c>
      <c r="L623" s="13" t="n">
        <v>19858.84</v>
      </c>
      <c r="M623" s="13">
        <f>L623-K623</f>
        <v/>
      </c>
      <c r="N623" s="3" t="inlineStr">
        <is>
          <t>bind</t>
        </is>
      </c>
      <c r="O623" s="3" t="inlineStr">
        <is>
          <t>bound</t>
        </is>
      </c>
    </row>
    <row r="624">
      <c r="A624" s="15" t="inlineStr">
        <is>
          <t>2025-12-23</t>
        </is>
      </c>
      <c r="B624" s="15" t="inlineStr">
        <is>
          <t>be39a3d3-b392-50ae-930d-663647b4ef8f</t>
        </is>
      </c>
      <c r="C624" s="15" t="inlineStr">
        <is>
          <t>AL</t>
        </is>
      </c>
      <c r="D624" s="15" t="inlineStr">
        <is>
          <t>2006 Ferrari SF90 Stradale</t>
        </is>
      </c>
      <c r="E624" s="15" t="inlineStr">
        <is>
          <t>03 Supercar</t>
        </is>
      </c>
      <c r="F624" s="16" t="n">
        <v>765000</v>
      </c>
      <c r="G624" s="17" t="n">
        <v>0.95</v>
      </c>
      <c r="H624" s="17" t="n">
        <v>1.27</v>
      </c>
      <c r="I624" s="17" t="n">
        <v>0.9167</v>
      </c>
      <c r="J624" s="17" t="n">
        <v>0.53</v>
      </c>
      <c r="K624" s="16">
        <f>ROUND(F624/100*G624*H624*I624/J624,2)</f>
        <v/>
      </c>
      <c r="L624" s="16" t="n">
        <v>15963.95</v>
      </c>
      <c r="M624" s="16">
        <f>L624-K624</f>
        <v/>
      </c>
      <c r="N624" s="15" t="inlineStr">
        <is>
          <t>decline</t>
        </is>
      </c>
      <c r="O624" s="15" t="inlineStr">
        <is>
          <t>indicative</t>
        </is>
      </c>
    </row>
    <row r="625">
      <c r="A625" s="3" t="inlineStr">
        <is>
          <t>2025-12-06</t>
        </is>
      </c>
      <c r="B625" s="3" t="inlineStr">
        <is>
          <t>620ba12e-9cfe-5ab2-a8ee-6edfd52119a3</t>
        </is>
      </c>
      <c r="C625" s="3" t="inlineStr">
        <is>
          <t>NV</t>
        </is>
      </c>
      <c r="D625" s="3" t="inlineStr">
        <is>
          <t>2007 Lamborghini Huracan EVO</t>
        </is>
      </c>
      <c r="E625" s="3" t="inlineStr">
        <is>
          <t>03 Supercar</t>
        </is>
      </c>
      <c r="F625" s="13" t="n">
        <v>1110000</v>
      </c>
      <c r="G625" s="14" t="n">
        <v>0.8</v>
      </c>
      <c r="H625" s="14" t="n">
        <v>1.17</v>
      </c>
      <c r="I625" s="14" t="n">
        <v>0.9167</v>
      </c>
      <c r="J625" s="14" t="n">
        <v>0.53</v>
      </c>
      <c r="K625" s="13">
        <f>ROUND(F625/100*G625*H625*I625/J625,2)</f>
        <v/>
      </c>
      <c r="L625" s="13" t="n">
        <v>17970.09</v>
      </c>
      <c r="M625" s="13">
        <f>L625-K625</f>
        <v/>
      </c>
      <c r="N625" s="3" t="inlineStr">
        <is>
          <t>bind</t>
        </is>
      </c>
      <c r="O625" s="3" t="inlineStr">
        <is>
          <t>bound</t>
        </is>
      </c>
    </row>
    <row r="626">
      <c r="A626" s="15" t="inlineStr">
        <is>
          <t>2025-12-07</t>
        </is>
      </c>
      <c r="B626" s="15" t="inlineStr">
        <is>
          <t>bd7d20b5-bcc6-5dee-b013-03260979df1c</t>
        </is>
      </c>
      <c r="C626" s="15" t="inlineStr">
        <is>
          <t>CA</t>
        </is>
      </c>
      <c r="D626" s="15" t="inlineStr">
        <is>
          <t>1995 BMW M8 Competition</t>
        </is>
      </c>
      <c r="E626" s="15" t="inlineStr">
        <is>
          <t>01 Luxury Sedan/SUV</t>
        </is>
      </c>
      <c r="F626" s="16" t="n">
        <v>500000</v>
      </c>
      <c r="G626" s="17" t="n">
        <v>0.65</v>
      </c>
      <c r="H626" s="17" t="n">
        <v>1.35</v>
      </c>
      <c r="I626" s="17" t="n">
        <v>0.9167</v>
      </c>
      <c r="J626" s="17" t="n">
        <v>0.53</v>
      </c>
      <c r="K626" s="16">
        <f>ROUND(F626/100*G626*H626*I626/J626,2)</f>
        <v/>
      </c>
      <c r="L626" s="16" t="n">
        <v>7588.72</v>
      </c>
      <c r="M626" s="16">
        <f>L626-K626</f>
        <v/>
      </c>
      <c r="N626" s="15" t="inlineStr">
        <is>
          <t>bind</t>
        </is>
      </c>
      <c r="O626" s="15" t="inlineStr">
        <is>
          <t>bound</t>
        </is>
      </c>
    </row>
    <row r="627">
      <c r="A627" s="3" t="inlineStr">
        <is>
          <t>2025-12-29</t>
        </is>
      </c>
      <c r="B627" s="3" t="inlineStr">
        <is>
          <t>3f3a525c-a078-5265-94e5-586305ae006e</t>
        </is>
      </c>
      <c r="C627" s="3" t="inlineStr">
        <is>
          <t>OR</t>
        </is>
      </c>
      <c r="D627" s="3" t="inlineStr">
        <is>
          <t>1980 Aston Martin DB12</t>
        </is>
      </c>
      <c r="E627" s="3" t="inlineStr">
        <is>
          <t>01 Luxury Sedan/SUV</t>
        </is>
      </c>
      <c r="F627" s="13" t="n">
        <v>315000</v>
      </c>
      <c r="G627" s="14" t="n">
        <v>0.75</v>
      </c>
      <c r="H627" s="14" t="n">
        <v>1.13</v>
      </c>
      <c r="I627" s="14" t="n">
        <v>0.9167</v>
      </c>
      <c r="J627" s="14" t="n">
        <v>0.53</v>
      </c>
      <c r="K627" s="13">
        <f>ROUND(F627/100*G627*H627*I627/J627,2)</f>
        <v/>
      </c>
      <c r="L627" s="13" t="n">
        <v>4617.45</v>
      </c>
      <c r="M627" s="13">
        <f>L627-K627</f>
        <v/>
      </c>
      <c r="N627" s="3" t="inlineStr">
        <is>
          <t>bind</t>
        </is>
      </c>
      <c r="O627" s="3" t="inlineStr">
        <is>
          <t>bound</t>
        </is>
      </c>
    </row>
    <row r="628">
      <c r="A628" s="15" t="inlineStr">
        <is>
          <t>2025-12-09</t>
        </is>
      </c>
      <c r="B628" s="15" t="inlineStr">
        <is>
          <t>889c3b9d-0924-5726-b7e3-2128d047e0d1</t>
        </is>
      </c>
      <c r="C628" s="15" t="inlineStr">
        <is>
          <t>NY</t>
        </is>
      </c>
      <c r="D628" s="15" t="inlineStr">
        <is>
          <t>2002 Mercedes-Benz AMG GT</t>
        </is>
      </c>
      <c r="E628" s="15" t="inlineStr">
        <is>
          <t>01 Luxury Sedan/SUV</t>
        </is>
      </c>
      <c r="F628" s="16" t="n">
        <v>570000</v>
      </c>
      <c r="G628" s="17" t="n">
        <v>0.65</v>
      </c>
      <c r="H628" s="17" t="n">
        <v>1.28</v>
      </c>
      <c r="I628" s="17" t="n">
        <v>0.9167</v>
      </c>
      <c r="J628" s="17" t="n">
        <v>0.53</v>
      </c>
      <c r="K628" s="16">
        <f>ROUND(F628/100*G628*H628*I628/J628,2)</f>
        <v/>
      </c>
      <c r="L628" s="16" t="n">
        <v>8202.559999999999</v>
      </c>
      <c r="M628" s="16">
        <f>L628-K628</f>
        <v/>
      </c>
      <c r="N628" s="15" t="inlineStr">
        <is>
          <t>bind</t>
        </is>
      </c>
      <c r="O628" s="15" t="inlineStr">
        <is>
          <t>bound</t>
        </is>
      </c>
    </row>
    <row r="629">
      <c r="A629" s="3" t="inlineStr">
        <is>
          <t>2025-12-03</t>
        </is>
      </c>
      <c r="B629" s="3" t="inlineStr">
        <is>
          <t>d785dea9-ec43-5abd-9c8a-c7e1c77c1822</t>
        </is>
      </c>
      <c r="C629" s="3" t="inlineStr">
        <is>
          <t>OR</t>
        </is>
      </c>
      <c r="D629" s="3" t="inlineStr">
        <is>
          <t>1959 Aston Martin DB12</t>
        </is>
      </c>
      <c r="E629" s="3" t="inlineStr">
        <is>
          <t>01 Luxury Sedan/SUV</t>
        </is>
      </c>
      <c r="F629" s="13" t="n">
        <v>945000</v>
      </c>
      <c r="G629" s="14" t="n">
        <v>0.65</v>
      </c>
      <c r="H629" s="14" t="n">
        <v>1.13</v>
      </c>
      <c r="I629" s="14" t="n">
        <v>0.9167</v>
      </c>
      <c r="J629" s="14" t="n">
        <v>0.53</v>
      </c>
      <c r="K629" s="13">
        <f>ROUND(F629/100*G629*H629*I629/J629,2)</f>
        <v/>
      </c>
      <c r="L629" s="13" t="n">
        <v>12005.35</v>
      </c>
      <c r="M629" s="13">
        <f>L629-K629</f>
        <v/>
      </c>
      <c r="N629" s="3" t="inlineStr">
        <is>
          <t>bind</t>
        </is>
      </c>
      <c r="O629" s="3" t="inlineStr">
        <is>
          <t>bound</t>
        </is>
      </c>
    </row>
    <row r="630">
      <c r="A630" s="15" t="inlineStr">
        <is>
          <t>2025-12-11</t>
        </is>
      </c>
      <c r="B630" s="15" t="inlineStr">
        <is>
          <t>5fb268df-b118-5f86-a204-6d6405c3c642</t>
        </is>
      </c>
      <c r="C630" s="15" t="inlineStr">
        <is>
          <t>LA</t>
        </is>
      </c>
      <c r="D630" s="15" t="inlineStr">
        <is>
          <t>1992 Jaguar E-Type Series 1</t>
        </is>
      </c>
      <c r="E630" s="15" t="inlineStr">
        <is>
          <t>07 Post-War Classic (1946-1972)</t>
        </is>
      </c>
      <c r="F630" s="16" t="n">
        <v>595000</v>
      </c>
      <c r="G630" s="17" t="n">
        <v>0.43</v>
      </c>
      <c r="H630" s="17" t="n">
        <v>1.21</v>
      </c>
      <c r="I630" s="17" t="n">
        <v>0.9167</v>
      </c>
      <c r="J630" s="17" t="n">
        <v>0.53</v>
      </c>
      <c r="K630" s="16">
        <f>ROUND(F630/100*G630*H630*I630/J630,2)</f>
        <v/>
      </c>
      <c r="L630" s="16" t="n">
        <v>5354.54</v>
      </c>
      <c r="M630" s="16">
        <f>L630-K630</f>
        <v/>
      </c>
      <c r="N630" s="15" t="inlineStr">
        <is>
          <t>bind</t>
        </is>
      </c>
      <c r="O630" s="15" t="inlineStr">
        <is>
          <t>bound</t>
        </is>
      </c>
    </row>
    <row r="631">
      <c r="A631" s="3" t="inlineStr">
        <is>
          <t>2025-12-30</t>
        </is>
      </c>
      <c r="B631" s="3" t="inlineStr">
        <is>
          <t>1f19cf89-4fef-5eba-a7de-5fcbf6e64cdb</t>
        </is>
      </c>
      <c r="C631" s="3" t="inlineStr">
        <is>
          <t>AK</t>
        </is>
      </c>
      <c r="D631" s="3" t="inlineStr">
        <is>
          <t>1973 Ferrari 275 GTB/4</t>
        </is>
      </c>
      <c r="E631" s="3" t="inlineStr">
        <is>
          <t>07 Post-War Classic (1946-1972)</t>
        </is>
      </c>
      <c r="F631" s="13" t="n">
        <v>505000</v>
      </c>
      <c r="G631" s="14" t="n">
        <v>0.43</v>
      </c>
      <c r="H631" s="14" t="n">
        <v>1.14</v>
      </c>
      <c r="I631" s="14" t="n">
        <v>0.9167</v>
      </c>
      <c r="J631" s="14" t="n">
        <v>0.53</v>
      </c>
      <c r="K631" s="13">
        <f>ROUND(F631/100*G631*H631*I631/J631,2)</f>
        <v/>
      </c>
      <c r="L631" s="13" t="n">
        <v>4281.69</v>
      </c>
      <c r="M631" s="13">
        <f>L631-K631</f>
        <v/>
      </c>
      <c r="N631" s="3" t="inlineStr">
        <is>
          <t>bind</t>
        </is>
      </c>
      <c r="O631" s="3" t="inlineStr">
        <is>
          <t>bound</t>
        </is>
      </c>
    </row>
    <row r="632">
      <c r="A632" s="15" t="inlineStr">
        <is>
          <t>2025-12-12</t>
        </is>
      </c>
      <c r="B632" s="15" t="inlineStr">
        <is>
          <t>b431bf80-fe3d-5a64-8c1b-a251447dd70f</t>
        </is>
      </c>
      <c r="C632" s="15" t="inlineStr">
        <is>
          <t>OH</t>
        </is>
      </c>
      <c r="D632" s="15" t="inlineStr">
        <is>
          <t>1959 Maserati GranTurismo</t>
        </is>
      </c>
      <c r="E632" s="15" t="inlineStr">
        <is>
          <t>01 Luxury Sedan/SUV</t>
        </is>
      </c>
      <c r="F632" s="16" t="n">
        <v>1030000</v>
      </c>
      <c r="G632" s="17" t="n">
        <v>0.55</v>
      </c>
      <c r="H632" s="17" t="n">
        <v>1.39</v>
      </c>
      <c r="I632" s="17" t="n">
        <v>0.9167</v>
      </c>
      <c r="J632" s="17" t="n">
        <v>0.53</v>
      </c>
      <c r="K632" s="16">
        <f>ROUND(F632/100*G632*H632*I632/J632,2)</f>
        <v/>
      </c>
      <c r="L632" s="16" t="n">
        <v>13619.65</v>
      </c>
      <c r="M632" s="16">
        <f>L632-K632</f>
        <v/>
      </c>
      <c r="N632" s="15" t="inlineStr">
        <is>
          <t>refer</t>
        </is>
      </c>
      <c r="O632" s="15" t="inlineStr">
        <is>
          <t>indicative</t>
        </is>
      </c>
    </row>
    <row r="633">
      <c r="A633" s="3" t="inlineStr">
        <is>
          <t>2025-12-25</t>
        </is>
      </c>
      <c r="B633" s="3" t="inlineStr">
        <is>
          <t>bf31f056-89ee-5874-96c9-7026c0d88f8f</t>
        </is>
      </c>
      <c r="C633" s="3" t="inlineStr">
        <is>
          <t>VT</t>
        </is>
      </c>
      <c r="D633" s="3" t="inlineStr">
        <is>
          <t>1997 BMW M8 Competition</t>
        </is>
      </c>
      <c r="E633" s="3" t="inlineStr">
        <is>
          <t>01 Luxury Sedan/SUV</t>
        </is>
      </c>
      <c r="F633" s="13" t="n">
        <v>230000</v>
      </c>
      <c r="G633" s="14" t="n">
        <v>0.92</v>
      </c>
      <c r="H633" s="14" t="n">
        <v>1.22</v>
      </c>
      <c r="I633" s="14" t="n">
        <v>0.9167</v>
      </c>
      <c r="J633" s="14" t="n">
        <v>0.53</v>
      </c>
      <c r="K633" s="13">
        <f>ROUND(F633/100*G633*H633*I633/J633,2)</f>
        <v/>
      </c>
      <c r="L633" s="13" t="n">
        <v>4465.05</v>
      </c>
      <c r="M633" s="13">
        <f>L633-K633</f>
        <v/>
      </c>
      <c r="N633" s="3" t="inlineStr">
        <is>
          <t>bind</t>
        </is>
      </c>
      <c r="O633" s="3" t="inlineStr">
        <is>
          <t>bound</t>
        </is>
      </c>
    </row>
    <row r="634">
      <c r="A634" s="15" t="inlineStr">
        <is>
          <t>2025-12-22</t>
        </is>
      </c>
      <c r="B634" s="15" t="inlineStr">
        <is>
          <t>a864c8b9-e784-51a4-a81f-51cf26c5281d</t>
        </is>
      </c>
      <c r="C634" s="15" t="inlineStr">
        <is>
          <t>NH</t>
        </is>
      </c>
      <c r="D634" s="15" t="inlineStr">
        <is>
          <t>1987 Bentley Continental GT</t>
        </is>
      </c>
      <c r="E634" s="15" t="inlineStr">
        <is>
          <t>01 Luxury Sedan/SUV</t>
        </is>
      </c>
      <c r="F634" s="16" t="n">
        <v>595000</v>
      </c>
      <c r="G634" s="17" t="n">
        <v>0.65</v>
      </c>
      <c r="H634" s="17" t="n">
        <v>1.04</v>
      </c>
      <c r="I634" s="17" t="n">
        <v>0.9167</v>
      </c>
      <c r="J634" s="17" t="n">
        <v>0.53</v>
      </c>
      <c r="K634" s="16">
        <f>ROUND(F634/100*G634*H634*I634/J634,2)</f>
        <v/>
      </c>
      <c r="L634" s="16" t="n">
        <v>6956.89</v>
      </c>
      <c r="M634" s="16">
        <f>L634-K634</f>
        <v/>
      </c>
      <c r="N634" s="15" t="inlineStr">
        <is>
          <t>bind</t>
        </is>
      </c>
      <c r="O634" s="15" t="inlineStr">
        <is>
          <t>bound</t>
        </is>
      </c>
    </row>
    <row r="635">
      <c r="A635" s="3" t="inlineStr">
        <is>
          <t>2025-12-04</t>
        </is>
      </c>
      <c r="B635" s="3" t="inlineStr">
        <is>
          <t>e33f37ae-74e2-53a2-bbdb-89461e0b61a8</t>
        </is>
      </c>
      <c r="C635" s="3" t="inlineStr">
        <is>
          <t>TN</t>
        </is>
      </c>
      <c r="D635" s="3" t="inlineStr">
        <is>
          <t>2024 Porsche 911 Turbo S</t>
        </is>
      </c>
      <c r="E635" s="3" t="inlineStr">
        <is>
          <t>01 Luxury Sedan/SUV</t>
        </is>
      </c>
      <c r="F635" s="13" t="n">
        <v>415000</v>
      </c>
      <c r="G635" s="14" t="n">
        <v>0.75</v>
      </c>
      <c r="H635" s="14" t="n">
        <v>0.98</v>
      </c>
      <c r="I635" s="14" t="n">
        <v>0.9167</v>
      </c>
      <c r="J635" s="14" t="n">
        <v>0.53</v>
      </c>
      <c r="K635" s="13">
        <f>ROUND(F635/100*G635*H635*I635/J635,2)</f>
        <v/>
      </c>
      <c r="L635" s="13" t="n">
        <v>5275.78</v>
      </c>
      <c r="M635" s="13">
        <f>L635-K635</f>
        <v/>
      </c>
      <c r="N635" s="3" t="inlineStr">
        <is>
          <t>bind</t>
        </is>
      </c>
      <c r="O635" s="3" t="inlineStr">
        <is>
          <t>bound</t>
        </is>
      </c>
    </row>
    <row r="636">
      <c r="A636" s="15" t="inlineStr">
        <is>
          <t>2025-12-18</t>
        </is>
      </c>
      <c r="B636" s="15" t="inlineStr">
        <is>
          <t>b7ad9ff3-e9bb-5054-acba-a7031808b3f4</t>
        </is>
      </c>
      <c r="C636" s="15" t="inlineStr">
        <is>
          <t>AZ</t>
        </is>
      </c>
      <c r="D636" s="15" t="inlineStr">
        <is>
          <t>1978 Ferrari SF90 Stradale</t>
        </is>
      </c>
      <c r="E636" s="15" t="inlineStr">
        <is>
          <t>03 Supercar</t>
        </is>
      </c>
      <c r="F636" s="16" t="n">
        <v>580000</v>
      </c>
      <c r="G636" s="17" t="n">
        <v>0.95</v>
      </c>
      <c r="H636" s="17" t="n">
        <v>1.01</v>
      </c>
      <c r="I636" s="17" t="n">
        <v>0.9167</v>
      </c>
      <c r="J636" s="17" t="n">
        <v>0.53</v>
      </c>
      <c r="K636" s="16">
        <f>ROUND(F636/100*G636*H636*I636/J636,2)</f>
        <v/>
      </c>
      <c r="L636" s="16" t="n">
        <v>9625.52</v>
      </c>
      <c r="M636" s="16">
        <f>L636-K636</f>
        <v/>
      </c>
      <c r="N636" s="15" t="inlineStr">
        <is>
          <t>refer</t>
        </is>
      </c>
      <c r="O636" s="15" t="inlineStr">
        <is>
          <t>indicative</t>
        </is>
      </c>
    </row>
    <row r="637">
      <c r="A637" s="3" t="inlineStr">
        <is>
          <t>2025-12-09</t>
        </is>
      </c>
      <c r="B637" s="3" t="inlineStr">
        <is>
          <t>4bf877a0-28d7-5376-b5ac-08ee5b67b2b0</t>
        </is>
      </c>
      <c r="C637" s="3" t="inlineStr">
        <is>
          <t>TN</t>
        </is>
      </c>
      <c r="D637" s="3" t="inlineStr">
        <is>
          <t>1985 Porsche 911 Turbo S</t>
        </is>
      </c>
      <c r="E637" s="3" t="inlineStr">
        <is>
          <t>01 Luxury Sedan/SUV</t>
        </is>
      </c>
      <c r="F637" s="13" t="n">
        <v>260000</v>
      </c>
      <c r="G637" s="14" t="n">
        <v>0.75</v>
      </c>
      <c r="H637" s="14" t="n">
        <v>0.98</v>
      </c>
      <c r="I637" s="14" t="n">
        <v>0.9167</v>
      </c>
      <c r="J637" s="14" t="n">
        <v>0.53</v>
      </c>
      <c r="K637" s="13">
        <f>ROUND(F637/100*G637*H637*I637/J637,2)</f>
        <v/>
      </c>
      <c r="L637" s="13" t="n">
        <v>3305.31</v>
      </c>
      <c r="M637" s="13">
        <f>L637-K637</f>
        <v/>
      </c>
      <c r="N637" s="3" t="inlineStr">
        <is>
          <t>refer</t>
        </is>
      </c>
      <c r="O637" s="3" t="inlineStr">
        <is>
          <t>indicative</t>
        </is>
      </c>
    </row>
    <row r="638">
      <c r="A638" s="15" t="inlineStr">
        <is>
          <t>2025-12-21</t>
        </is>
      </c>
      <c r="B638" s="15" t="inlineStr">
        <is>
          <t>931584dd-784b-595b-816a-6df0af59f72a</t>
        </is>
      </c>
      <c r="C638" s="15" t="inlineStr">
        <is>
          <t>MI</t>
        </is>
      </c>
      <c r="D638" s="15" t="inlineStr">
        <is>
          <t>1996 Lamborghini Huracan EVO</t>
        </is>
      </c>
      <c r="E638" s="15" t="inlineStr">
        <is>
          <t>03 Supercar</t>
        </is>
      </c>
      <c r="F638" s="16" t="n">
        <v>1835000</v>
      </c>
      <c r="G638" s="17" t="n">
        <v>0.8</v>
      </c>
      <c r="H638" s="17" t="n">
        <v>1.55</v>
      </c>
      <c r="I638" s="17" t="n">
        <v>0.9167</v>
      </c>
      <c r="J638" s="17" t="n">
        <v>0.53</v>
      </c>
      <c r="K638" s="16">
        <f>ROUND(F638/100*G638*H638*I638/J638,2)</f>
        <v/>
      </c>
      <c r="L638" s="16" t="n">
        <v>39355.84</v>
      </c>
      <c r="M638" s="16">
        <f>L638-K638</f>
        <v/>
      </c>
      <c r="N638" s="15" t="inlineStr">
        <is>
          <t>bind</t>
        </is>
      </c>
      <c r="O638" s="15" t="inlineStr">
        <is>
          <t>bound</t>
        </is>
      </c>
    </row>
    <row r="639">
      <c r="A639" s="3" t="inlineStr">
        <is>
          <t>2025-12-09</t>
        </is>
      </c>
      <c r="B639" s="3" t="inlineStr">
        <is>
          <t>bd50ba16-83ac-59bb-966a-e3b997d1fb90</t>
        </is>
      </c>
      <c r="C639" s="3" t="inlineStr">
        <is>
          <t>RI</t>
        </is>
      </c>
      <c r="D639" s="3" t="inlineStr">
        <is>
          <t>2006 Maserati GranTurismo</t>
        </is>
      </c>
      <c r="E639" s="3" t="inlineStr">
        <is>
          <t>01 Luxury Sedan/SUV</t>
        </is>
      </c>
      <c r="F639" s="13" t="n">
        <v>655000</v>
      </c>
      <c r="G639" s="14" t="n">
        <v>0.65</v>
      </c>
      <c r="H639" s="14" t="n">
        <v>1.37</v>
      </c>
      <c r="I639" s="14" t="n">
        <v>0.9167</v>
      </c>
      <c r="J639" s="14" t="n">
        <v>0.53</v>
      </c>
      <c r="K639" s="13">
        <f>ROUND(F639/100*G639*H639*I639/J639,2)</f>
        <v/>
      </c>
      <c r="L639" s="13" t="n">
        <v>10088.5</v>
      </c>
      <c r="M639" s="13">
        <f>L639-K639</f>
        <v/>
      </c>
      <c r="N639" s="3" t="inlineStr">
        <is>
          <t>decline</t>
        </is>
      </c>
      <c r="O639" s="3" t="inlineStr">
        <is>
          <t>indicative</t>
        </is>
      </c>
    </row>
    <row r="640">
      <c r="A640" s="15" t="inlineStr">
        <is>
          <t>2025-12-28</t>
        </is>
      </c>
      <c r="B640" s="15" t="inlineStr">
        <is>
          <t>4ae87321-82f9-5686-8ae2-560777480d79</t>
        </is>
      </c>
      <c r="C640" s="15" t="inlineStr">
        <is>
          <t>PA</t>
        </is>
      </c>
      <c r="D640" s="15" t="inlineStr">
        <is>
          <t>1986 Porsche 911 Turbo S</t>
        </is>
      </c>
      <c r="E640" s="15" t="inlineStr">
        <is>
          <t>01 Luxury Sedan/SUV</t>
        </is>
      </c>
      <c r="F640" s="16" t="n">
        <v>535000</v>
      </c>
      <c r="G640" s="17" t="n">
        <v>0.65</v>
      </c>
      <c r="H640" s="17" t="n">
        <v>1</v>
      </c>
      <c r="I640" s="17" t="n">
        <v>0.9167</v>
      </c>
      <c r="J640" s="17" t="n">
        <v>0.53</v>
      </c>
      <c r="K640" s="16">
        <f>ROUND(F640/100*G640*H640*I640/J640,2)</f>
        <v/>
      </c>
      <c r="L640" s="16" t="n">
        <v>6014.76</v>
      </c>
      <c r="M640" s="16">
        <f>L640-K640</f>
        <v/>
      </c>
      <c r="N640" s="15" t="inlineStr">
        <is>
          <t>decline</t>
        </is>
      </c>
      <c r="O640" s="15" t="inlineStr">
        <is>
          <t>indicative</t>
        </is>
      </c>
    </row>
    <row r="641">
      <c r="A641" s="3" t="inlineStr">
        <is>
          <t>2025-12-10</t>
        </is>
      </c>
      <c r="B641" s="3" t="inlineStr">
        <is>
          <t>437bff0c-4bce-5b3d-a039-e5f50173602d</t>
        </is>
      </c>
      <c r="C641" s="3" t="inlineStr">
        <is>
          <t>WA</t>
        </is>
      </c>
      <c r="D641" s="3" t="inlineStr">
        <is>
          <t>2005 BMW M8 Competition</t>
        </is>
      </c>
      <c r="E641" s="3" t="inlineStr">
        <is>
          <t>01 Luxury Sedan/SUV</t>
        </is>
      </c>
      <c r="F641" s="13" t="n">
        <v>285000</v>
      </c>
      <c r="G641" s="14" t="n">
        <v>0.75</v>
      </c>
      <c r="H641" s="14" t="n">
        <v>0.96</v>
      </c>
      <c r="I641" s="14" t="n">
        <v>0.9167</v>
      </c>
      <c r="J641" s="14" t="n">
        <v>0.53</v>
      </c>
      <c r="K641" s="13">
        <f>ROUND(F641/100*G641*H641*I641/J641,2)</f>
        <v/>
      </c>
      <c r="L641" s="13" t="n">
        <v>3549.19</v>
      </c>
      <c r="M641" s="13">
        <f>L641-K641</f>
        <v/>
      </c>
      <c r="N641" s="3" t="inlineStr">
        <is>
          <t>bind</t>
        </is>
      </c>
      <c r="O641" s="3" t="inlineStr">
        <is>
          <t>bound</t>
        </is>
      </c>
    </row>
    <row r="642">
      <c r="A642" s="15" t="inlineStr">
        <is>
          <t>2025-12-15</t>
        </is>
      </c>
      <c r="B642" s="15" t="inlineStr">
        <is>
          <t>1c8f5271-abba-5d6a-82a6-8f7ff33c6dad</t>
        </is>
      </c>
      <c r="C642" s="15" t="inlineStr">
        <is>
          <t>KS</t>
        </is>
      </c>
      <c r="D642" s="15" t="inlineStr">
        <is>
          <t>1999 Lamborghini Huracan EVO</t>
        </is>
      </c>
      <c r="E642" s="15" t="inlineStr">
        <is>
          <t>03 Supercar</t>
        </is>
      </c>
      <c r="F642" s="16" t="n">
        <v>1950000</v>
      </c>
      <c r="G642" s="17" t="n">
        <v>0.8</v>
      </c>
      <c r="H642" s="17" t="n">
        <v>0.97</v>
      </c>
      <c r="I642" s="17" t="n">
        <v>0.9167</v>
      </c>
      <c r="J642" s="17" t="n">
        <v>0.53</v>
      </c>
      <c r="K642" s="16">
        <f>ROUND(F642/100*G642*H642*I642/J642,2)</f>
        <v/>
      </c>
      <c r="L642" s="16" t="n">
        <v>26172.65</v>
      </c>
      <c r="M642" s="16">
        <f>L642-K642</f>
        <v/>
      </c>
      <c r="N642" s="15" t="inlineStr">
        <is>
          <t>bind</t>
        </is>
      </c>
      <c r="O642" s="15" t="inlineStr">
        <is>
          <t>bound</t>
        </is>
      </c>
    </row>
    <row r="643">
      <c r="A643" s="3" t="inlineStr">
        <is>
          <t>2025-12-03</t>
        </is>
      </c>
      <c r="B643" s="3" t="inlineStr">
        <is>
          <t>075307a6-84a8-5beb-990a-2b9439144e73</t>
        </is>
      </c>
      <c r="C643" s="3" t="inlineStr">
        <is>
          <t>CT</t>
        </is>
      </c>
      <c r="D643" s="3" t="inlineStr">
        <is>
          <t>2013 Maserati GranTurismo</t>
        </is>
      </c>
      <c r="E643" s="3" t="inlineStr">
        <is>
          <t>01 Luxury Sedan/SUV</t>
        </is>
      </c>
      <c r="F643" s="13" t="n">
        <v>720000</v>
      </c>
      <c r="G643" s="14" t="n">
        <v>0.65</v>
      </c>
      <c r="H643" s="14" t="n">
        <v>1.12</v>
      </c>
      <c r="I643" s="14" t="n">
        <v>0.9167</v>
      </c>
      <c r="J643" s="14" t="n">
        <v>0.53</v>
      </c>
      <c r="K643" s="13">
        <f>ROUND(F643/100*G643*H643*I643/J643,2)</f>
        <v/>
      </c>
      <c r="L643" s="13" t="n">
        <v>9065.99</v>
      </c>
      <c r="M643" s="13">
        <f>L643-K643</f>
        <v/>
      </c>
      <c r="N643" s="3" t="inlineStr">
        <is>
          <t>decline</t>
        </is>
      </c>
      <c r="O643" s="3" t="inlineStr">
        <is>
          <t>indicative</t>
        </is>
      </c>
    </row>
    <row r="644">
      <c r="A644" s="15" t="inlineStr">
        <is>
          <t>2025-12-20</t>
        </is>
      </c>
      <c r="B644" s="15" t="inlineStr">
        <is>
          <t>a5ba05a3-78d0-593c-8000-081d4e384c2a</t>
        </is>
      </c>
      <c r="C644" s="15" t="inlineStr">
        <is>
          <t>CA</t>
        </is>
      </c>
      <c r="D644" s="15" t="inlineStr">
        <is>
          <t>2019 BMW M8 Competition</t>
        </is>
      </c>
      <c r="E644" s="15" t="inlineStr">
        <is>
          <t>01 Luxury Sedan/SUV</t>
        </is>
      </c>
      <c r="F644" s="16" t="n">
        <v>1290000</v>
      </c>
      <c r="G644" s="17" t="n">
        <v>0.55</v>
      </c>
      <c r="H644" s="17" t="n">
        <v>1.35</v>
      </c>
      <c r="I644" s="17" t="n">
        <v>0.9167</v>
      </c>
      <c r="J644" s="17" t="n">
        <v>0.53</v>
      </c>
      <c r="K644" s="16">
        <f>ROUND(F644/100*G644*H644*I644/J644,2)</f>
        <v/>
      </c>
      <c r="L644" s="16" t="n">
        <v>16566.76</v>
      </c>
      <c r="M644" s="16">
        <f>L644-K644</f>
        <v/>
      </c>
      <c r="N644" s="15" t="inlineStr">
        <is>
          <t>decline</t>
        </is>
      </c>
      <c r="O644" s="15" t="inlineStr">
        <is>
          <t>indicative</t>
        </is>
      </c>
    </row>
    <row r="645">
      <c r="A645" s="3" t="inlineStr">
        <is>
          <t>2025-12-25</t>
        </is>
      </c>
      <c r="B645" s="3" t="inlineStr">
        <is>
          <t>ca20442e-fbd4-5bd2-afe2-97953c39524b</t>
        </is>
      </c>
      <c r="C645" s="3" t="inlineStr">
        <is>
          <t>FL</t>
        </is>
      </c>
      <c r="D645" s="3" t="inlineStr">
        <is>
          <t>1981 Aston Martin DB5</t>
        </is>
      </c>
      <c r="E645" s="3" t="inlineStr">
        <is>
          <t>07 Post-War Classic (1946-1972)</t>
        </is>
      </c>
      <c r="F645" s="13" t="n">
        <v>510000</v>
      </c>
      <c r="G645" s="14" t="n">
        <v>0.43</v>
      </c>
      <c r="H645" s="14" t="n">
        <v>1.42</v>
      </c>
      <c r="I645" s="14" t="n">
        <v>0.9167</v>
      </c>
      <c r="J645" s="14" t="n">
        <v>0.53</v>
      </c>
      <c r="K645" s="13">
        <f>ROUND(F645/100*G645*H645*I645/J645,2)</f>
        <v/>
      </c>
      <c r="L645" s="13" t="n">
        <v>5386.14</v>
      </c>
      <c r="M645" s="13">
        <f>L645-K645</f>
        <v/>
      </c>
      <c r="N645" s="3" t="inlineStr">
        <is>
          <t>bind</t>
        </is>
      </c>
      <c r="O645" s="3" t="inlineStr">
        <is>
          <t>bound</t>
        </is>
      </c>
    </row>
    <row r="646">
      <c r="A646" s="15" t="inlineStr">
        <is>
          <t>2025-12-18</t>
        </is>
      </c>
      <c r="B646" s="15" t="inlineStr">
        <is>
          <t>f7fc4243-6205-5ffc-b32f-78b6bf6665f7</t>
        </is>
      </c>
      <c r="C646" s="15" t="inlineStr">
        <is>
          <t>IA</t>
        </is>
      </c>
      <c r="D646" s="15" t="inlineStr">
        <is>
          <t>1974 Mercedes-Benz AMG GT</t>
        </is>
      </c>
      <c r="E646" s="15" t="inlineStr">
        <is>
          <t>01 Luxury Sedan/SUV</t>
        </is>
      </c>
      <c r="F646" s="16" t="n">
        <v>540000</v>
      </c>
      <c r="G646" s="17" t="n">
        <v>0.65</v>
      </c>
      <c r="H646" s="17" t="n">
        <v>1.1</v>
      </c>
      <c r="I646" s="17" t="n">
        <v>0.9167</v>
      </c>
      <c r="J646" s="17" t="n">
        <v>0.53</v>
      </c>
      <c r="K646" s="16">
        <f>ROUND(F646/100*G646*H646*I646/J646,2)</f>
        <v/>
      </c>
      <c r="L646" s="16" t="n">
        <v>6678.08</v>
      </c>
      <c r="M646" s="16">
        <f>L646-K646</f>
        <v/>
      </c>
      <c r="N646" s="15" t="inlineStr">
        <is>
          <t>bind</t>
        </is>
      </c>
      <c r="O646" s="15" t="inlineStr">
        <is>
          <t>bound</t>
        </is>
      </c>
    </row>
    <row r="647">
      <c r="A647" s="3" t="inlineStr">
        <is>
          <t>2025-12-30</t>
        </is>
      </c>
      <c r="B647" s="3" t="inlineStr">
        <is>
          <t>e4e10918-7793-56b9-92bb-7848ceb65dcd</t>
        </is>
      </c>
      <c r="C647" s="3" t="inlineStr">
        <is>
          <t>UT</t>
        </is>
      </c>
      <c r="D647" s="3" t="inlineStr">
        <is>
          <t>1974 Ferrari 275 GTB/4</t>
        </is>
      </c>
      <c r="E647" s="3" t="inlineStr">
        <is>
          <t>07 Post-War Classic (1946-1972)</t>
        </is>
      </c>
      <c r="F647" s="13" t="n">
        <v>340000</v>
      </c>
      <c r="G647" s="14" t="n">
        <v>0.48</v>
      </c>
      <c r="H647" s="14" t="n">
        <v>1.35</v>
      </c>
      <c r="I647" s="14" t="n">
        <v>0.9167</v>
      </c>
      <c r="J647" s="14" t="n">
        <v>0.53</v>
      </c>
      <c r="K647" s="13">
        <f>ROUND(F647/100*G647*H647*I647/J647,2)</f>
        <v/>
      </c>
      <c r="L647" s="13" t="n">
        <v>3810.7</v>
      </c>
      <c r="M647" s="13">
        <f>L647-K647</f>
        <v/>
      </c>
      <c r="N647" s="3" t="inlineStr">
        <is>
          <t>decline</t>
        </is>
      </c>
      <c r="O647" s="3" t="inlineStr">
        <is>
          <t>indicative</t>
        </is>
      </c>
    </row>
    <row r="648">
      <c r="A648" s="15" t="inlineStr">
        <is>
          <t>2025-12-21</t>
        </is>
      </c>
      <c r="B648" s="15" t="inlineStr">
        <is>
          <t>38e32e9f-ff7e-5687-9053-dd1d715ee0bb</t>
        </is>
      </c>
      <c r="C648" s="15" t="inlineStr">
        <is>
          <t>SD</t>
        </is>
      </c>
      <c r="D648" s="15" t="inlineStr">
        <is>
          <t>1978 Ferrari 275 GTB/4</t>
        </is>
      </c>
      <c r="E648" s="15" t="inlineStr">
        <is>
          <t>07 Post-War Classic (1946-1972)</t>
        </is>
      </c>
      <c r="F648" s="16" t="n">
        <v>380000</v>
      </c>
      <c r="G648" s="17" t="n">
        <v>0.48</v>
      </c>
      <c r="H648" s="17" t="n">
        <v>1.11</v>
      </c>
      <c r="I648" s="17" t="n">
        <v>0.9167</v>
      </c>
      <c r="J648" s="17" t="n">
        <v>0.53</v>
      </c>
      <c r="K648" s="16">
        <f>ROUND(F648/100*G648*H648*I648/J648,2)</f>
        <v/>
      </c>
      <c r="L648" s="16" t="n">
        <v>3501.87</v>
      </c>
      <c r="M648" s="16">
        <f>L648-K648</f>
        <v/>
      </c>
      <c r="N648" s="15" t="inlineStr">
        <is>
          <t>bind</t>
        </is>
      </c>
      <c r="O648" s="15" t="inlineStr">
        <is>
          <t>bound</t>
        </is>
      </c>
    </row>
    <row r="649">
      <c r="A649" s="3" t="inlineStr">
        <is>
          <t>2025-12-02</t>
        </is>
      </c>
      <c r="B649" s="3" t="inlineStr">
        <is>
          <t>ef8a1ea7-a969-56f5-b6c1-b8e975fadf20</t>
        </is>
      </c>
      <c r="C649" s="3" t="inlineStr">
        <is>
          <t>NY</t>
        </is>
      </c>
      <c r="D649" s="3" t="inlineStr">
        <is>
          <t>1979 Maserati GranTurismo</t>
        </is>
      </c>
      <c r="E649" s="3" t="inlineStr">
        <is>
          <t>01 Luxury Sedan/SUV</t>
        </is>
      </c>
      <c r="F649" s="13" t="n">
        <v>180000</v>
      </c>
      <c r="G649" s="14" t="n">
        <v>0.92</v>
      </c>
      <c r="H649" s="14" t="n">
        <v>1.28</v>
      </c>
      <c r="I649" s="14" t="n">
        <v>0.9167</v>
      </c>
      <c r="J649" s="14" t="n">
        <v>0.53</v>
      </c>
      <c r="K649" s="13">
        <f>ROUND(F649/100*G649*H649*I649/J649,2)</f>
        <v/>
      </c>
      <c r="L649" s="13" t="n">
        <v>3666.25</v>
      </c>
      <c r="M649" s="13">
        <f>L649-K649</f>
        <v/>
      </c>
      <c r="N649" s="3" t="inlineStr">
        <is>
          <t>bind</t>
        </is>
      </c>
      <c r="O649" s="3" t="inlineStr">
        <is>
          <t>bound</t>
        </is>
      </c>
    </row>
    <row r="650">
      <c r="A650" s="15" t="inlineStr">
        <is>
          <t>2025-12-11</t>
        </is>
      </c>
      <c r="B650" s="15" t="inlineStr">
        <is>
          <t>6deb1661-b439-5eac-b873-5594903609b7</t>
        </is>
      </c>
      <c r="C650" s="15" t="inlineStr">
        <is>
          <t>CO</t>
        </is>
      </c>
      <c r="D650" s="15" t="inlineStr">
        <is>
          <t>2015 Mercedes-Benz 280SL Pagoda</t>
        </is>
      </c>
      <c r="E650" s="15" t="inlineStr">
        <is>
          <t>07 Post-War Classic (1946-1972)</t>
        </is>
      </c>
      <c r="F650" s="16" t="n">
        <v>250000</v>
      </c>
      <c r="G650" s="17" t="n">
        <v>0.48</v>
      </c>
      <c r="H650" s="17" t="n">
        <v>1.1</v>
      </c>
      <c r="I650" s="17" t="n">
        <v>0.9167</v>
      </c>
      <c r="J650" s="17" t="n">
        <v>0.53</v>
      </c>
      <c r="K650" s="16">
        <f>ROUND(F650/100*G650*H650*I650/J650,2)</f>
        <v/>
      </c>
      <c r="L650" s="16" t="n">
        <v>2283.11</v>
      </c>
      <c r="M650" s="16">
        <f>L650-K650</f>
        <v/>
      </c>
      <c r="N650" s="15" t="inlineStr">
        <is>
          <t>bind</t>
        </is>
      </c>
      <c r="O650" s="15" t="inlineStr">
        <is>
          <t>bound</t>
        </is>
      </c>
    </row>
    <row r="651">
      <c r="A651" s="3" t="inlineStr">
        <is>
          <t>2025-12-28</t>
        </is>
      </c>
      <c r="B651" s="3" t="inlineStr">
        <is>
          <t>2fc5a222-a3a4-5a12-b551-49f0f2634fe7</t>
        </is>
      </c>
      <c r="C651" s="3" t="inlineStr">
        <is>
          <t>CT</t>
        </is>
      </c>
      <c r="D651" s="3" t="inlineStr">
        <is>
          <t>2018 Ferrari 275 GTB/4</t>
        </is>
      </c>
      <c r="E651" s="3" t="inlineStr">
        <is>
          <t>07 Post-War Classic (1946-1972)</t>
        </is>
      </c>
      <c r="F651" s="13" t="n">
        <v>385000</v>
      </c>
      <c r="G651" s="14" t="n">
        <v>0.48</v>
      </c>
      <c r="H651" s="14" t="n">
        <v>1.12</v>
      </c>
      <c r="I651" s="14" t="n">
        <v>0.9167</v>
      </c>
      <c r="J651" s="14" t="n">
        <v>0.53</v>
      </c>
      <c r="K651" s="13">
        <f>ROUND(F651/100*G651*H651*I651/J651,2)</f>
        <v/>
      </c>
      <c r="L651" s="13" t="n">
        <v>3579.91</v>
      </c>
      <c r="M651" s="13">
        <f>L651-K651</f>
        <v/>
      </c>
      <c r="N651" s="3" t="inlineStr">
        <is>
          <t>bind</t>
        </is>
      </c>
      <c r="O651" s="3" t="inlineStr">
        <is>
          <t>bound</t>
        </is>
      </c>
    </row>
    <row r="652">
      <c r="A652" s="15" t="inlineStr">
        <is>
          <t>2025-12-22</t>
        </is>
      </c>
      <c r="B652" s="15" t="inlineStr">
        <is>
          <t>9177d4ce-cc18-54f9-bdcf-db8ea9f751c2</t>
        </is>
      </c>
      <c r="C652" s="15" t="inlineStr">
        <is>
          <t>MN</t>
        </is>
      </c>
      <c r="D652" s="15" t="inlineStr">
        <is>
          <t>2009 BMW M8 Competition</t>
        </is>
      </c>
      <c r="E652" s="15" t="inlineStr">
        <is>
          <t>01 Luxury Sedan/SUV</t>
        </is>
      </c>
      <c r="F652" s="16" t="n">
        <v>220000</v>
      </c>
      <c r="G652" s="17" t="n">
        <v>0.92</v>
      </c>
      <c r="H652" s="17" t="n">
        <v>1.32</v>
      </c>
      <c r="I652" s="17" t="n">
        <v>0.9167</v>
      </c>
      <c r="J652" s="17" t="n">
        <v>0.53</v>
      </c>
      <c r="K652" s="16">
        <f>ROUND(F652/100*G652*H652*I652/J652,2)</f>
        <v/>
      </c>
      <c r="L652" s="16" t="n">
        <v>4621</v>
      </c>
      <c r="M652" s="16">
        <f>L652-K652</f>
        <v/>
      </c>
      <c r="N652" s="15" t="inlineStr">
        <is>
          <t>bind</t>
        </is>
      </c>
      <c r="O652" s="15" t="inlineStr">
        <is>
          <t>bound</t>
        </is>
      </c>
    </row>
    <row r="653">
      <c r="A653" s="3" t="inlineStr">
        <is>
          <t>2025-12-08</t>
        </is>
      </c>
      <c r="B653" s="3" t="inlineStr">
        <is>
          <t>d9df6d0b-4afb-50c0-8846-ff43ea06e644</t>
        </is>
      </c>
      <c r="C653" s="3" t="inlineStr">
        <is>
          <t>MS</t>
        </is>
      </c>
      <c r="D653" s="3" t="inlineStr">
        <is>
          <t>1991 Porsche 911 Turbo S</t>
        </is>
      </c>
      <c r="E653" s="3" t="inlineStr">
        <is>
          <t>01 Luxury Sedan/SUV</t>
        </is>
      </c>
      <c r="F653" s="13" t="n">
        <v>635000</v>
      </c>
      <c r="G653" s="14" t="n">
        <v>0.65</v>
      </c>
      <c r="H653" s="14" t="n">
        <v>1.19</v>
      </c>
      <c r="I653" s="14" t="n">
        <v>0.9167</v>
      </c>
      <c r="J653" s="14" t="n">
        <v>0.53</v>
      </c>
      <c r="K653" s="13">
        <f>ROUND(F653/100*G653*H653*I653/J653,2)</f>
        <v/>
      </c>
      <c r="L653" s="13" t="n">
        <v>8495.43</v>
      </c>
      <c r="M653" s="13">
        <f>L653-K653</f>
        <v/>
      </c>
      <c r="N653" s="3" t="inlineStr">
        <is>
          <t>bind</t>
        </is>
      </c>
      <c r="O653" s="3" t="inlineStr">
        <is>
          <t>bound</t>
        </is>
      </c>
    </row>
    <row r="654">
      <c r="A654" s="15" t="inlineStr">
        <is>
          <t>2025-12-11</t>
        </is>
      </c>
      <c r="B654" s="15" t="inlineStr">
        <is>
          <t>d608e9e3-939b-5203-8d6c-f6feb6e2d831</t>
        </is>
      </c>
      <c r="C654" s="15" t="inlineStr">
        <is>
          <t>NJ</t>
        </is>
      </c>
      <c r="D654" s="15" t="inlineStr">
        <is>
          <t>1978 Alfa Romeo 8C 2900</t>
        </is>
      </c>
      <c r="E654" s="15" t="inlineStr">
        <is>
          <t>06 Vintage Pre-War (pre-1946)</t>
        </is>
      </c>
      <c r="F654" s="16" t="n">
        <v>1950000</v>
      </c>
      <c r="G654" s="17" t="n">
        <v>0.34</v>
      </c>
      <c r="H654" s="17" t="n">
        <v>0.91</v>
      </c>
      <c r="I654" s="17" t="n">
        <v>0.9167</v>
      </c>
      <c r="J654" s="17" t="n">
        <v>0.53</v>
      </c>
      <c r="K654" s="16">
        <f>ROUND(F654/100*G654*H654*I654/J654,2)</f>
        <v/>
      </c>
      <c r="L654" s="16" t="n">
        <v>10435.33</v>
      </c>
      <c r="M654" s="16">
        <f>L654-K654</f>
        <v/>
      </c>
      <c r="N654" s="15" t="inlineStr">
        <is>
          <t>bind</t>
        </is>
      </c>
      <c r="O654" s="15" t="inlineStr">
        <is>
          <t>bound</t>
        </is>
      </c>
    </row>
    <row r="655">
      <c r="A655" s="3" t="inlineStr">
        <is>
          <t>2025-12-12</t>
        </is>
      </c>
      <c r="B655" s="3" t="inlineStr">
        <is>
          <t>4f1705c8-5ed2-5779-b26b-fbe6f851a9a6</t>
        </is>
      </c>
      <c r="C655" s="3" t="inlineStr">
        <is>
          <t>AL</t>
        </is>
      </c>
      <c r="D655" s="3" t="inlineStr">
        <is>
          <t>2004 Ferrari SF90 Stradale</t>
        </is>
      </c>
      <c r="E655" s="3" t="inlineStr">
        <is>
          <t>03 Supercar</t>
        </is>
      </c>
      <c r="F655" s="13" t="n">
        <v>605000</v>
      </c>
      <c r="G655" s="14" t="n">
        <v>0.95</v>
      </c>
      <c r="H655" s="14" t="n">
        <v>1.27</v>
      </c>
      <c r="I655" s="14" t="n">
        <v>0.9167</v>
      </c>
      <c r="J655" s="14" t="n">
        <v>0.53</v>
      </c>
      <c r="K655" s="13">
        <f>ROUND(F655/100*G655*H655*I655/J655,2)</f>
        <v/>
      </c>
      <c r="L655" s="13" t="n">
        <v>12625.08</v>
      </c>
      <c r="M655" s="13">
        <f>L655-K655</f>
        <v/>
      </c>
      <c r="N655" s="3" t="inlineStr">
        <is>
          <t>bind</t>
        </is>
      </c>
      <c r="O655" s="3" t="inlineStr">
        <is>
          <t>bound</t>
        </is>
      </c>
    </row>
    <row r="656">
      <c r="A656" s="15" t="inlineStr">
        <is>
          <t>2025-12-01</t>
        </is>
      </c>
      <c r="B656" s="15" t="inlineStr">
        <is>
          <t>fe1dd811-039c-590a-adf9-f6be7fc10a71</t>
        </is>
      </c>
      <c r="C656" s="15" t="inlineStr">
        <is>
          <t>CO</t>
        </is>
      </c>
      <c r="D656" s="15" t="inlineStr">
        <is>
          <t>1980 Ferrari SF90 Stradale</t>
        </is>
      </c>
      <c r="E656" s="15" t="inlineStr">
        <is>
          <t>03 Supercar</t>
        </is>
      </c>
      <c r="F656" s="16" t="n">
        <v>420000</v>
      </c>
      <c r="G656" s="17" t="n">
        <v>1.15</v>
      </c>
      <c r="H656" s="17" t="n">
        <v>1.1</v>
      </c>
      <c r="I656" s="17" t="n">
        <v>0.9167</v>
      </c>
      <c r="J656" s="17" t="n">
        <v>0.53</v>
      </c>
      <c r="K656" s="16">
        <f>ROUND(F656/100*G656*H656*I656/J656,2)</f>
        <v/>
      </c>
      <c r="L656" s="16" t="n">
        <v>9189.49</v>
      </c>
      <c r="M656" s="16">
        <f>L656-K656</f>
        <v/>
      </c>
      <c r="N656" s="15" t="inlineStr">
        <is>
          <t>bind</t>
        </is>
      </c>
      <c r="O656" s="15" t="inlineStr">
        <is>
          <t>bound</t>
        </is>
      </c>
    </row>
    <row r="657">
      <c r="A657" s="3" t="inlineStr">
        <is>
          <t>2025-12-26</t>
        </is>
      </c>
      <c r="B657" s="3" t="inlineStr">
        <is>
          <t>fb766491-bc83-5f1e-be0f-412e82e85ca8</t>
        </is>
      </c>
      <c r="C657" s="3" t="inlineStr">
        <is>
          <t>IL</t>
        </is>
      </c>
      <c r="D657" s="3" t="inlineStr">
        <is>
          <t>1999 Ferrari SF90 Stradale</t>
        </is>
      </c>
      <c r="E657" s="3" t="inlineStr">
        <is>
          <t>03 Supercar</t>
        </is>
      </c>
      <c r="F657" s="13" t="n">
        <v>1950000</v>
      </c>
      <c r="G657" s="14" t="n">
        <v>0.8</v>
      </c>
      <c r="H657" s="14" t="n">
        <v>1.36</v>
      </c>
      <c r="I657" s="14" t="n">
        <v>0.9167</v>
      </c>
      <c r="J657" s="14" t="n">
        <v>0.53</v>
      </c>
      <c r="K657" s="13">
        <f>ROUND(F657/100*G657*H657*I657/J657,2)</f>
        <v/>
      </c>
      <c r="L657" s="13" t="n">
        <v>36695.68</v>
      </c>
      <c r="M657" s="13">
        <f>L657-K657</f>
        <v/>
      </c>
      <c r="N657" s="3" t="inlineStr">
        <is>
          <t>bind</t>
        </is>
      </c>
      <c r="O657" s="3" t="inlineStr">
        <is>
          <t>bound</t>
        </is>
      </c>
    </row>
    <row r="658">
      <c r="A658" s="15" t="inlineStr">
        <is>
          <t>2025-12-14</t>
        </is>
      </c>
      <c r="B658" s="15" t="inlineStr">
        <is>
          <t>9f64454e-61bb-5408-81e2-7ee420aa9401</t>
        </is>
      </c>
      <c r="C658" s="15" t="inlineStr">
        <is>
          <t>MN</t>
        </is>
      </c>
      <c r="D658" s="15" t="inlineStr">
        <is>
          <t>1970 Aston Martin DB12</t>
        </is>
      </c>
      <c r="E658" s="15" t="inlineStr">
        <is>
          <t>01 Luxury Sedan/SUV</t>
        </is>
      </c>
      <c r="F658" s="16" t="n">
        <v>805000</v>
      </c>
      <c r="G658" s="17" t="n">
        <v>0.65</v>
      </c>
      <c r="H658" s="17" t="n">
        <v>1.32</v>
      </c>
      <c r="I658" s="17" t="n">
        <v>0.9167</v>
      </c>
      <c r="J658" s="17" t="n">
        <v>0.53</v>
      </c>
      <c r="K658" s="16">
        <f>ROUND(F658/100*G658*H658*I658/J658,2)</f>
        <v/>
      </c>
      <c r="L658" s="16" t="n">
        <v>11946.33</v>
      </c>
      <c r="M658" s="16">
        <f>L658-K658</f>
        <v/>
      </c>
      <c r="N658" s="15" t="inlineStr">
        <is>
          <t>bind</t>
        </is>
      </c>
      <c r="O658" s="15" t="inlineStr">
        <is>
          <t>bound</t>
        </is>
      </c>
    </row>
    <row r="659">
      <c r="A659" s="3" t="inlineStr">
        <is>
          <t>2025-12-12</t>
        </is>
      </c>
      <c r="B659" s="3" t="inlineStr">
        <is>
          <t>0f1f435c-4840-53a6-9061-e4c2ff2cf1fe</t>
        </is>
      </c>
      <c r="C659" s="3" t="inlineStr">
        <is>
          <t>FL</t>
        </is>
      </c>
      <c r="D659" s="3" t="inlineStr">
        <is>
          <t>1958 McLaren 750S</t>
        </is>
      </c>
      <c r="E659" s="3" t="inlineStr">
        <is>
          <t>03 Supercar</t>
        </is>
      </c>
      <c r="F659" s="13" t="n">
        <v>1800000</v>
      </c>
      <c r="G659" s="14" t="n">
        <v>0.8</v>
      </c>
      <c r="H659" s="14" t="n">
        <v>1.42</v>
      </c>
      <c r="I659" s="14" t="n">
        <v>0.9167</v>
      </c>
      <c r="J659" s="14" t="n">
        <v>0.53</v>
      </c>
      <c r="K659" s="13">
        <f>ROUND(F659/100*G659*H659*I659/J659,2)</f>
        <v/>
      </c>
      <c r="L659" s="13" t="n">
        <v>35367.32</v>
      </c>
      <c r="M659" s="13">
        <f>L659-K659</f>
        <v/>
      </c>
      <c r="N659" s="3" t="inlineStr">
        <is>
          <t>bind</t>
        </is>
      </c>
      <c r="O659" s="3" t="inlineStr">
        <is>
          <t>bound</t>
        </is>
      </c>
    </row>
    <row r="660">
      <c r="A660" s="15" t="inlineStr">
        <is>
          <t>2025-12-12</t>
        </is>
      </c>
      <c r="B660" s="15" t="inlineStr">
        <is>
          <t>f6525afd-f4b8-501e-88b6-860566cdb9e6</t>
        </is>
      </c>
      <c r="C660" s="15" t="inlineStr">
        <is>
          <t>OH</t>
        </is>
      </c>
      <c r="D660" s="15" t="inlineStr">
        <is>
          <t>1972 McLaren 750S</t>
        </is>
      </c>
      <c r="E660" s="15" t="inlineStr">
        <is>
          <t>03 Supercar</t>
        </is>
      </c>
      <c r="F660" s="16" t="n">
        <v>600000</v>
      </c>
      <c r="G660" s="17" t="n">
        <v>0.95</v>
      </c>
      <c r="H660" s="17" t="n">
        <v>1.39</v>
      </c>
      <c r="I660" s="17" t="n">
        <v>0.9167</v>
      </c>
      <c r="J660" s="17" t="n">
        <v>0.53</v>
      </c>
      <c r="K660" s="16">
        <f>ROUND(F660/100*G660*H660*I660/J660,2)</f>
        <v/>
      </c>
      <c r="L660" s="16" t="n">
        <v>13703.8</v>
      </c>
      <c r="M660" s="16">
        <f>L660-K660</f>
        <v/>
      </c>
      <c r="N660" s="15" t="inlineStr">
        <is>
          <t>bind</t>
        </is>
      </c>
      <c r="O660" s="15" t="inlineStr">
        <is>
          <t>bound</t>
        </is>
      </c>
    </row>
    <row r="661">
      <c r="A661" s="3" t="inlineStr">
        <is>
          <t>2025-12-17</t>
        </is>
      </c>
      <c r="B661" s="3" t="inlineStr">
        <is>
          <t>3420e1ee-31aa-5bf2-a886-0d2cd95878a1</t>
        </is>
      </c>
      <c r="C661" s="3" t="inlineStr">
        <is>
          <t>NY</t>
        </is>
      </c>
      <c r="D661" s="3" t="inlineStr">
        <is>
          <t>1989 Maserati GranTurismo</t>
        </is>
      </c>
      <c r="E661" s="3" t="inlineStr">
        <is>
          <t>01 Luxury Sedan/SUV</t>
        </is>
      </c>
      <c r="F661" s="13" t="n">
        <v>395000</v>
      </c>
      <c r="G661" s="14" t="n">
        <v>0.75</v>
      </c>
      <c r="H661" s="14" t="n">
        <v>1.28</v>
      </c>
      <c r="I661" s="14" t="n">
        <v>0.9167</v>
      </c>
      <c r="J661" s="14" t="n">
        <v>0.53</v>
      </c>
      <c r="K661" s="13">
        <f>ROUND(F661/100*G661*H661*I661/J661,2)</f>
        <v/>
      </c>
      <c r="L661" s="13" t="n">
        <v>6558.73</v>
      </c>
      <c r="M661" s="13">
        <f>L661-K661</f>
        <v/>
      </c>
      <c r="N661" s="3" t="inlineStr">
        <is>
          <t>decline</t>
        </is>
      </c>
      <c r="O661" s="3" t="inlineStr">
        <is>
          <t>indicative</t>
        </is>
      </c>
    </row>
    <row r="662">
      <c r="A662" s="15" t="inlineStr">
        <is>
          <t>2025-12-11</t>
        </is>
      </c>
      <c r="B662" s="15" t="inlineStr">
        <is>
          <t>03a86fc4-d387-581a-ae5f-403fe9432cad</t>
        </is>
      </c>
      <c r="C662" s="15" t="inlineStr">
        <is>
          <t>MD</t>
        </is>
      </c>
      <c r="D662" s="15" t="inlineStr">
        <is>
          <t>2020 Jaguar E-Type Series 1</t>
        </is>
      </c>
      <c r="E662" s="15" t="inlineStr">
        <is>
          <t>07 Post-War Classic (1946-1972)</t>
        </is>
      </c>
      <c r="F662" s="16" t="n">
        <v>710000</v>
      </c>
      <c r="G662" s="17" t="n">
        <v>0.43</v>
      </c>
      <c r="H662" s="17" t="n">
        <v>0.95</v>
      </c>
      <c r="I662" s="17" t="n">
        <v>0.9167</v>
      </c>
      <c r="J662" s="17" t="n">
        <v>0.53</v>
      </c>
      <c r="K662" s="16">
        <f>ROUND(F662/100*G662*H662*I662/J662,2)</f>
        <v/>
      </c>
      <c r="L662" s="16" t="n">
        <v>5016.51</v>
      </c>
      <c r="M662" s="16">
        <f>L662-K662</f>
        <v/>
      </c>
      <c r="N662" s="15" t="inlineStr">
        <is>
          <t>bind</t>
        </is>
      </c>
      <c r="O662" s="15" t="inlineStr">
        <is>
          <t>bound</t>
        </is>
      </c>
    </row>
    <row r="663">
      <c r="A663" s="3" t="inlineStr">
        <is>
          <t>2025-12-01</t>
        </is>
      </c>
      <c r="B663" s="3" t="inlineStr">
        <is>
          <t>98e0d11b-ad71-5220-b0c5-bcaf41251f25</t>
        </is>
      </c>
      <c r="C663" s="3" t="inlineStr">
        <is>
          <t>NH</t>
        </is>
      </c>
      <c r="D663" s="3" t="inlineStr">
        <is>
          <t>1962 Porsche 911 Turbo S</t>
        </is>
      </c>
      <c r="E663" s="3" t="inlineStr">
        <is>
          <t>01 Luxury Sedan/SUV</t>
        </is>
      </c>
      <c r="F663" s="13" t="n">
        <v>1530000</v>
      </c>
      <c r="G663" s="14" t="n">
        <v>0.55</v>
      </c>
      <c r="H663" s="14" t="n">
        <v>1.04</v>
      </c>
      <c r="I663" s="14" t="n">
        <v>0.9167</v>
      </c>
      <c r="J663" s="14" t="n">
        <v>0.53</v>
      </c>
      <c r="K663" s="13">
        <f>ROUND(F663/100*G663*H663*I663/J663,2)</f>
        <v/>
      </c>
      <c r="L663" s="13" t="n">
        <v>15136.96</v>
      </c>
      <c r="M663" s="13">
        <f>L663-K663</f>
        <v/>
      </c>
      <c r="N663" s="3" t="inlineStr">
        <is>
          <t>bind</t>
        </is>
      </c>
      <c r="O663" s="3" t="inlineStr">
        <is>
          <t>bound</t>
        </is>
      </c>
    </row>
    <row r="664">
      <c r="A664" s="15" t="inlineStr">
        <is>
          <t>2025-12-12</t>
        </is>
      </c>
      <c r="B664" s="15" t="inlineStr">
        <is>
          <t>00f609b7-dae7-5726-ac58-ae2f7fb65a1c</t>
        </is>
      </c>
      <c r="C664" s="15" t="inlineStr">
        <is>
          <t>PA</t>
        </is>
      </c>
      <c r="D664" s="15" t="inlineStr">
        <is>
          <t>1959 Bentley 4.5 Litre</t>
        </is>
      </c>
      <c r="E664" s="15" t="inlineStr">
        <is>
          <t>06 Vintage Pre-War (pre-1946)</t>
        </is>
      </c>
      <c r="F664" s="16" t="n">
        <v>415000</v>
      </c>
      <c r="G664" s="17" t="n">
        <v>0.42</v>
      </c>
      <c r="H664" s="17" t="n">
        <v>1</v>
      </c>
      <c r="I664" s="17" t="n">
        <v>0.9167</v>
      </c>
      <c r="J664" s="17" t="n">
        <v>0.53</v>
      </c>
      <c r="K664" s="16">
        <f>ROUND(F664/100*G664*H664*I664/J664,2)</f>
        <v/>
      </c>
      <c r="L664" s="16" t="n">
        <v>3014.73</v>
      </c>
      <c r="M664" s="16">
        <f>L664-K664</f>
        <v/>
      </c>
      <c r="N664" s="15" t="inlineStr">
        <is>
          <t>bind</t>
        </is>
      </c>
      <c r="O664" s="15" t="inlineStr">
        <is>
          <t>bound</t>
        </is>
      </c>
    </row>
    <row r="665">
      <c r="A665" s="3" t="inlineStr">
        <is>
          <t>2025-12-05</t>
        </is>
      </c>
      <c r="B665" s="3" t="inlineStr">
        <is>
          <t>0b8a0b74-3424-563f-983c-8692227c175c</t>
        </is>
      </c>
      <c r="C665" s="3" t="inlineStr">
        <is>
          <t>NC</t>
        </is>
      </c>
      <c r="D665" s="3" t="inlineStr">
        <is>
          <t>1964 McLaren 750S</t>
        </is>
      </c>
      <c r="E665" s="3" t="inlineStr">
        <is>
          <t>03 Supercar</t>
        </is>
      </c>
      <c r="F665" s="13" t="n">
        <v>455000</v>
      </c>
      <c r="G665" s="14" t="n">
        <v>1.15</v>
      </c>
      <c r="H665" s="14" t="n">
        <v>1.15</v>
      </c>
      <c r="I665" s="14" t="n">
        <v>0.9167</v>
      </c>
      <c r="J665" s="14" t="n">
        <v>0.53</v>
      </c>
      <c r="K665" s="13">
        <f>ROUND(F665/100*G665*H665*I665/J665,2)</f>
        <v/>
      </c>
      <c r="L665" s="13" t="n">
        <v>10407.79</v>
      </c>
      <c r="M665" s="13">
        <f>L665-K665</f>
        <v/>
      </c>
      <c r="N665" s="3" t="inlineStr">
        <is>
          <t>bind</t>
        </is>
      </c>
      <c r="O665" s="3" t="inlineStr">
        <is>
          <t>bound</t>
        </is>
      </c>
    </row>
    <row r="666">
      <c r="A666" s="15" t="inlineStr">
        <is>
          <t>2025-12-27</t>
        </is>
      </c>
      <c r="B666" s="15" t="inlineStr">
        <is>
          <t>cc1957a1-d1e3-5251-b270-f3a290edf0c9</t>
        </is>
      </c>
      <c r="C666" s="15" t="inlineStr">
        <is>
          <t>ID</t>
        </is>
      </c>
      <c r="D666" s="15" t="inlineStr">
        <is>
          <t>1963 Maserati GranTurismo</t>
        </is>
      </c>
      <c r="E666" s="15" t="inlineStr">
        <is>
          <t>01 Luxury Sedan/SUV</t>
        </is>
      </c>
      <c r="F666" s="16" t="n">
        <v>225000</v>
      </c>
      <c r="G666" s="17" t="n">
        <v>0.92</v>
      </c>
      <c r="H666" s="17" t="n">
        <v>0.99</v>
      </c>
      <c r="I666" s="17" t="n">
        <v>0.9167</v>
      </c>
      <c r="J666" s="17" t="n">
        <v>0.53</v>
      </c>
      <c r="K666" s="16">
        <f>ROUND(F666/100*G666*H666*I666/J666,2)</f>
        <v/>
      </c>
      <c r="L666" s="16" t="n">
        <v>3544.51</v>
      </c>
      <c r="M666" s="16">
        <f>L666-K666</f>
        <v/>
      </c>
      <c r="N666" s="15" t="inlineStr">
        <is>
          <t>bind</t>
        </is>
      </c>
      <c r="O666" s="15" t="inlineStr">
        <is>
          <t>bound</t>
        </is>
      </c>
    </row>
    <row r="667">
      <c r="A667" s="3" t="inlineStr">
        <is>
          <t>2025-12-31</t>
        </is>
      </c>
      <c r="B667" s="3" t="inlineStr">
        <is>
          <t>57581d13-5cf6-517e-a269-f0949ea61a76</t>
        </is>
      </c>
      <c r="C667" s="3" t="inlineStr">
        <is>
          <t>MD</t>
        </is>
      </c>
      <c r="D667" s="3" t="inlineStr">
        <is>
          <t>2022 Aston Martin DB5</t>
        </is>
      </c>
      <c r="E667" s="3" t="inlineStr">
        <is>
          <t>07 Post-War Classic (1946-1972)</t>
        </is>
      </c>
      <c r="F667" s="13" t="n">
        <v>1015000</v>
      </c>
      <c r="G667" s="14" t="n">
        <v>0.38</v>
      </c>
      <c r="H667" s="14" t="n">
        <v>0.95</v>
      </c>
      <c r="I667" s="14" t="n">
        <v>0.9167</v>
      </c>
      <c r="J667" s="14" t="n">
        <v>0.53</v>
      </c>
      <c r="K667" s="13">
        <f>ROUND(F667/100*G667*H667*I667/J667,2)</f>
        <v/>
      </c>
      <c r="L667" s="13" t="n">
        <v>6337.6</v>
      </c>
      <c r="M667" s="13">
        <f>L667-K667</f>
        <v/>
      </c>
      <c r="N667" s="3" t="inlineStr">
        <is>
          <t>bind</t>
        </is>
      </c>
      <c r="O667" s="3" t="inlineStr">
        <is>
          <t>bound</t>
        </is>
      </c>
    </row>
    <row r="668">
      <c r="A668" s="15" t="inlineStr">
        <is>
          <t>2025-12-09</t>
        </is>
      </c>
      <c r="B668" s="15" t="inlineStr">
        <is>
          <t>3d128ce0-ba1b-531c-94f0-f0c000e6a813</t>
        </is>
      </c>
      <c r="C668" s="15" t="inlineStr">
        <is>
          <t>FL</t>
        </is>
      </c>
      <c r="D668" s="15" t="inlineStr">
        <is>
          <t>1969 Ferrari 275 GTB/4</t>
        </is>
      </c>
      <c r="E668" s="15" t="inlineStr">
        <is>
          <t>07 Post-War Classic (1946-1972)</t>
        </is>
      </c>
      <c r="F668" s="16" t="n">
        <v>320000</v>
      </c>
      <c r="G668" s="17" t="n">
        <v>0.48</v>
      </c>
      <c r="H668" s="17" t="n">
        <v>1.42</v>
      </c>
      <c r="I668" s="17" t="n">
        <v>0.9167</v>
      </c>
      <c r="J668" s="17" t="n">
        <v>0.53</v>
      </c>
      <c r="K668" s="16">
        <f>ROUND(F668/100*G668*H668*I668/J668,2)</f>
        <v/>
      </c>
      <c r="L668" s="16" t="n">
        <v>3772.51</v>
      </c>
      <c r="M668" s="16">
        <f>L668-K668</f>
        <v/>
      </c>
      <c r="N668" s="15" t="inlineStr">
        <is>
          <t>bind</t>
        </is>
      </c>
      <c r="O668" s="15" t="inlineStr">
        <is>
          <t>bound</t>
        </is>
      </c>
    </row>
    <row r="669">
      <c r="A669" s="3" t="inlineStr">
        <is>
          <t>2025-12-03</t>
        </is>
      </c>
      <c r="B669" s="3" t="inlineStr">
        <is>
          <t>d68dd783-ba5e-5573-b8c5-f091cb1148b2</t>
        </is>
      </c>
      <c r="C669" s="3" t="inlineStr">
        <is>
          <t>RI</t>
        </is>
      </c>
      <c r="D669" s="3" t="inlineStr">
        <is>
          <t>2022 Maserati GranTurismo</t>
        </is>
      </c>
      <c r="E669" s="3" t="inlineStr">
        <is>
          <t>01 Luxury Sedan/SUV</t>
        </is>
      </c>
      <c r="F669" s="13" t="n">
        <v>555000</v>
      </c>
      <c r="G669" s="14" t="n">
        <v>0.65</v>
      </c>
      <c r="H669" s="14" t="n">
        <v>1.37</v>
      </c>
      <c r="I669" s="14" t="n">
        <v>0.9167</v>
      </c>
      <c r="J669" s="14" t="n">
        <v>0.53</v>
      </c>
      <c r="K669" s="13">
        <f>ROUND(F669/100*G669*H669*I669/J669,2)</f>
        <v/>
      </c>
      <c r="L669" s="13" t="n">
        <v>8548.27</v>
      </c>
      <c r="M669" s="13">
        <f>L669-K669</f>
        <v/>
      </c>
      <c r="N669" s="3" t="inlineStr">
        <is>
          <t>decline</t>
        </is>
      </c>
      <c r="O669" s="3" t="inlineStr">
        <is>
          <t>indicative</t>
        </is>
      </c>
    </row>
    <row r="670">
      <c r="A670" s="15" t="inlineStr">
        <is>
          <t>2025-12-08</t>
        </is>
      </c>
      <c r="B670" s="15" t="inlineStr">
        <is>
          <t>4289145b-ff5f-5e51-b506-598fdf9582c0</t>
        </is>
      </c>
      <c r="C670" s="15" t="inlineStr">
        <is>
          <t>AR</t>
        </is>
      </c>
      <c r="D670" s="15" t="inlineStr">
        <is>
          <t>1989 Porsche 911 Turbo S</t>
        </is>
      </c>
      <c r="E670" s="15" t="inlineStr">
        <is>
          <t>01 Luxury Sedan/SUV</t>
        </is>
      </c>
      <c r="F670" s="16" t="n">
        <v>755000</v>
      </c>
      <c r="G670" s="17" t="n">
        <v>0.65</v>
      </c>
      <c r="H670" s="17" t="n">
        <v>1.38</v>
      </c>
      <c r="I670" s="17" t="n">
        <v>0.9167</v>
      </c>
      <c r="J670" s="17" t="n">
        <v>0.53</v>
      </c>
      <c r="K670" s="16">
        <f>ROUND(F670/100*G670*H670*I670/J670,2)</f>
        <v/>
      </c>
      <c r="L670" s="16" t="n">
        <v>11713.61</v>
      </c>
      <c r="M670" s="16">
        <f>L670-K670</f>
        <v/>
      </c>
      <c r="N670" s="15" t="inlineStr">
        <is>
          <t>bind</t>
        </is>
      </c>
      <c r="O670" s="15" t="inlineStr">
        <is>
          <t>bound</t>
        </is>
      </c>
    </row>
    <row r="671">
      <c r="A671" s="3" t="inlineStr">
        <is>
          <t>2025-12-25</t>
        </is>
      </c>
      <c r="B671" s="3" t="inlineStr">
        <is>
          <t>565c5add-8937-502b-915b-6883ba31fd3b</t>
        </is>
      </c>
      <c r="C671" s="3" t="inlineStr">
        <is>
          <t>MI</t>
        </is>
      </c>
      <c r="D671" s="3" t="inlineStr">
        <is>
          <t>1972 Mercedes-Benz AMG GT</t>
        </is>
      </c>
      <c r="E671" s="3" t="inlineStr">
        <is>
          <t>01 Luxury Sedan/SUV</t>
        </is>
      </c>
      <c r="F671" s="13" t="n">
        <v>835000</v>
      </c>
      <c r="G671" s="14" t="n">
        <v>0.65</v>
      </c>
      <c r="H671" s="14" t="n">
        <v>1.55</v>
      </c>
      <c r="I671" s="14" t="n">
        <v>0.9167</v>
      </c>
      <c r="J671" s="14" t="n">
        <v>0.53</v>
      </c>
      <c r="K671" s="13">
        <f>ROUND(F671/100*G671*H671*I671/J671,2)</f>
        <v/>
      </c>
      <c r="L671" s="13" t="n">
        <v>14550.67</v>
      </c>
      <c r="M671" s="13">
        <f>L671-K671</f>
        <v/>
      </c>
      <c r="N671" s="3" t="inlineStr">
        <is>
          <t>bind</t>
        </is>
      </c>
      <c r="O671" s="3" t="inlineStr">
        <is>
          <t>bound</t>
        </is>
      </c>
    </row>
    <row r="672">
      <c r="A672" s="15" t="inlineStr">
        <is>
          <t>2025-12-29</t>
        </is>
      </c>
      <c r="B672" s="15" t="inlineStr">
        <is>
          <t>c48dc512-35c2-5db3-8dd9-b0b192df62ac</t>
        </is>
      </c>
      <c r="C672" s="15" t="inlineStr">
        <is>
          <t>AK</t>
        </is>
      </c>
      <c r="D672" s="15" t="inlineStr">
        <is>
          <t>1998 BMW M8 Competition</t>
        </is>
      </c>
      <c r="E672" s="15" t="inlineStr">
        <is>
          <t>01 Luxury Sedan/SUV</t>
        </is>
      </c>
      <c r="F672" s="16" t="n">
        <v>510000</v>
      </c>
      <c r="G672" s="17" t="n">
        <v>0.65</v>
      </c>
      <c r="H672" s="17" t="n">
        <v>1.14</v>
      </c>
      <c r="I672" s="17" t="n">
        <v>0.9167</v>
      </c>
      <c r="J672" s="17" t="n">
        <v>0.53</v>
      </c>
      <c r="K672" s="16">
        <f>ROUND(F672/100*G672*H672*I672/J672,2)</f>
        <v/>
      </c>
      <c r="L672" s="16" t="n">
        <v>6536.42</v>
      </c>
      <c r="M672" s="16">
        <f>L672-K672</f>
        <v/>
      </c>
      <c r="N672" s="15" t="inlineStr">
        <is>
          <t>bind</t>
        </is>
      </c>
      <c r="O672" s="15" t="inlineStr">
        <is>
          <t>bound</t>
        </is>
      </c>
    </row>
    <row r="673">
      <c r="A673" s="3" t="inlineStr">
        <is>
          <t>2025-12-01</t>
        </is>
      </c>
      <c r="B673" s="3" t="inlineStr">
        <is>
          <t>85dd7acc-b479-5f81-8ad0-284fc8b34391</t>
        </is>
      </c>
      <c r="C673" s="3" t="inlineStr">
        <is>
          <t>TX</t>
        </is>
      </c>
      <c r="D673" s="3" t="inlineStr">
        <is>
          <t>2022 Mercedes-Benz AMG GT</t>
        </is>
      </c>
      <c r="E673" s="3" t="inlineStr">
        <is>
          <t>01 Luxury Sedan/SUV</t>
        </is>
      </c>
      <c r="F673" s="13" t="n">
        <v>270000</v>
      </c>
      <c r="G673" s="14" t="n">
        <v>0.75</v>
      </c>
      <c r="H673" s="14" t="n">
        <v>1.15</v>
      </c>
      <c r="I673" s="14" t="n">
        <v>0.9167</v>
      </c>
      <c r="J673" s="14" t="n">
        <v>0.53</v>
      </c>
      <c r="K673" s="13">
        <f>ROUND(F673/100*G673*H673*I673/J673,2)</f>
        <v/>
      </c>
      <c r="L673" s="13" t="n">
        <v>4027.86</v>
      </c>
      <c r="M673" s="13">
        <f>L673-K673</f>
        <v/>
      </c>
      <c r="N673" s="3" t="inlineStr">
        <is>
          <t>bind</t>
        </is>
      </c>
      <c r="O673" s="3" t="inlineStr">
        <is>
          <t>bound</t>
        </is>
      </c>
    </row>
    <row r="674">
      <c r="A674" s="15" t="inlineStr">
        <is>
          <t>2025-12-19</t>
        </is>
      </c>
      <c r="B674" s="15" t="inlineStr">
        <is>
          <t>cd8ba3ba-0d61-56b9-8579-300f630e4c7d</t>
        </is>
      </c>
      <c r="C674" s="15" t="inlineStr">
        <is>
          <t>MT</t>
        </is>
      </c>
      <c r="D674" s="15" t="inlineStr">
        <is>
          <t>1981 Bentley Continental GT</t>
        </is>
      </c>
      <c r="E674" s="15" t="inlineStr">
        <is>
          <t>01 Luxury Sedan/SUV</t>
        </is>
      </c>
      <c r="F674" s="16" t="n">
        <v>280000</v>
      </c>
      <c r="G674" s="17" t="n">
        <v>0.75</v>
      </c>
      <c r="H674" s="17" t="n">
        <v>0.93</v>
      </c>
      <c r="I674" s="17" t="n">
        <v>0.9167</v>
      </c>
      <c r="J674" s="17" t="n">
        <v>0.53</v>
      </c>
      <c r="K674" s="16">
        <f>ROUND(F674/100*G674*H674*I674/J674,2)</f>
        <v/>
      </c>
      <c r="L674" s="16" t="n">
        <v>3377.96</v>
      </c>
      <c r="M674" s="16">
        <f>L674-K674</f>
        <v/>
      </c>
      <c r="N674" s="15" t="inlineStr">
        <is>
          <t>bind</t>
        </is>
      </c>
      <c r="O674" s="15" t="inlineStr">
        <is>
          <t>bound</t>
        </is>
      </c>
    </row>
    <row r="675">
      <c r="A675" s="3" t="inlineStr">
        <is>
          <t>2025-12-28</t>
        </is>
      </c>
      <c r="B675" s="3" t="inlineStr">
        <is>
          <t>21b6989c-6342-5531-bda2-1808d89d4e5a</t>
        </is>
      </c>
      <c r="C675" s="3" t="inlineStr">
        <is>
          <t>CA</t>
        </is>
      </c>
      <c r="D675" s="3" t="inlineStr">
        <is>
          <t>1994 BMW M8 Competition</t>
        </is>
      </c>
      <c r="E675" s="3" t="inlineStr">
        <is>
          <t>01 Luxury Sedan/SUV</t>
        </is>
      </c>
      <c r="F675" s="13" t="n">
        <v>195000</v>
      </c>
      <c r="G675" s="14" t="n">
        <v>0.92</v>
      </c>
      <c r="H675" s="14" t="n">
        <v>1.35</v>
      </c>
      <c r="I675" s="14" t="n">
        <v>0.9167</v>
      </c>
      <c r="J675" s="14" t="n">
        <v>0.53</v>
      </c>
      <c r="K675" s="13">
        <f>ROUND(F675/100*G675*H675*I675/J675,2)</f>
        <v/>
      </c>
      <c r="L675" s="13" t="n">
        <v>4188.97</v>
      </c>
      <c r="M675" s="13">
        <f>L675-K675</f>
        <v/>
      </c>
      <c r="N675" s="3" t="inlineStr">
        <is>
          <t>bind</t>
        </is>
      </c>
      <c r="O675" s="3" t="inlineStr">
        <is>
          <t>bound</t>
        </is>
      </c>
    </row>
    <row r="676">
      <c r="A676" s="15" t="inlineStr">
        <is>
          <t>2025-12-04</t>
        </is>
      </c>
      <c r="B676" s="15" t="inlineStr">
        <is>
          <t>d36f1729-19e3-52ca-badd-baaf11a18184</t>
        </is>
      </c>
      <c r="C676" s="15" t="inlineStr">
        <is>
          <t>NJ</t>
        </is>
      </c>
      <c r="D676" s="15" t="inlineStr">
        <is>
          <t>1967 Porsche 911 Turbo S</t>
        </is>
      </c>
      <c r="E676" s="15" t="inlineStr">
        <is>
          <t>01 Luxury Sedan/SUV</t>
        </is>
      </c>
      <c r="F676" s="16" t="n">
        <v>1155000</v>
      </c>
      <c r="G676" s="17" t="n">
        <v>0.55</v>
      </c>
      <c r="H676" s="17" t="n">
        <v>0.91</v>
      </c>
      <c r="I676" s="17" t="n">
        <v>0.9167</v>
      </c>
      <c r="J676" s="17" t="n">
        <v>0.53</v>
      </c>
      <c r="K676" s="16">
        <f>ROUND(F676/100*G676*H676*I676/J676,2)</f>
        <v/>
      </c>
      <c r="L676" s="16" t="n">
        <v>9998.559999999999</v>
      </c>
      <c r="M676" s="16">
        <f>L676-K676</f>
        <v/>
      </c>
      <c r="N676" s="15" t="inlineStr">
        <is>
          <t>bind</t>
        </is>
      </c>
      <c r="O676" s="15" t="inlineStr">
        <is>
          <t>bound</t>
        </is>
      </c>
    </row>
    <row r="677">
      <c r="A677" s="3" t="inlineStr">
        <is>
          <t>2025-12-03</t>
        </is>
      </c>
      <c r="B677" s="3" t="inlineStr">
        <is>
          <t>03bf3635-ed2b-52e7-aea0-66d35f34072d</t>
        </is>
      </c>
      <c r="C677" s="3" t="inlineStr">
        <is>
          <t>OR</t>
        </is>
      </c>
      <c r="D677" s="3" t="inlineStr">
        <is>
          <t>1973 McLaren 750S</t>
        </is>
      </c>
      <c r="E677" s="3" t="inlineStr">
        <is>
          <t>03 Supercar</t>
        </is>
      </c>
      <c r="F677" s="13" t="n">
        <v>1185000</v>
      </c>
      <c r="G677" s="14" t="n">
        <v>0.8</v>
      </c>
      <c r="H677" s="14" t="n">
        <v>1.13</v>
      </c>
      <c r="I677" s="14" t="n">
        <v>0.9167</v>
      </c>
      <c r="J677" s="14" t="n">
        <v>0.53</v>
      </c>
      <c r="K677" s="13">
        <f>ROUND(F677/100*G677*H677*I677/J677,2)</f>
        <v/>
      </c>
      <c r="L677" s="13" t="n">
        <v>18528.41</v>
      </c>
      <c r="M677" s="13">
        <f>L677-K677</f>
        <v/>
      </c>
      <c r="N677" s="3" t="inlineStr">
        <is>
          <t>bind</t>
        </is>
      </c>
      <c r="O677" s="3" t="inlineStr">
        <is>
          <t>bound</t>
        </is>
      </c>
    </row>
    <row r="678">
      <c r="A678" s="15" t="inlineStr">
        <is>
          <t>2025-12-02</t>
        </is>
      </c>
      <c r="B678" s="15" t="inlineStr">
        <is>
          <t>c86c84b8-8a6d-510d-affb-448bfb8f2f16</t>
        </is>
      </c>
      <c r="C678" s="15" t="inlineStr">
        <is>
          <t>ND</t>
        </is>
      </c>
      <c r="D678" s="15" t="inlineStr">
        <is>
          <t>1959 Jaguar E-Type Series 1</t>
        </is>
      </c>
      <c r="E678" s="15" t="inlineStr">
        <is>
          <t>07 Post-War Classic (1946-1972)</t>
        </is>
      </c>
      <c r="F678" s="16" t="n">
        <v>455000</v>
      </c>
      <c r="G678" s="17" t="n">
        <v>0.48</v>
      </c>
      <c r="H678" s="17" t="n">
        <v>1.02</v>
      </c>
      <c r="I678" s="17" t="n">
        <v>0.9167</v>
      </c>
      <c r="J678" s="17" t="n">
        <v>0.53</v>
      </c>
      <c r="K678" s="16">
        <f>ROUND(F678/100*G678*H678*I678/J678,2)</f>
        <v/>
      </c>
      <c r="L678" s="16" t="n">
        <v>3853.05</v>
      </c>
      <c r="M678" s="16">
        <f>L678-K678</f>
        <v/>
      </c>
      <c r="N678" s="15" t="inlineStr">
        <is>
          <t>bind</t>
        </is>
      </c>
      <c r="O678" s="15" t="inlineStr">
        <is>
          <t>bound</t>
        </is>
      </c>
    </row>
    <row r="679">
      <c r="A679" s="3" t="inlineStr">
        <is>
          <t>2025-12-26</t>
        </is>
      </c>
      <c r="B679" s="3" t="inlineStr">
        <is>
          <t>23b568e1-fe0f-5b30-b78d-177daccfc07f</t>
        </is>
      </c>
      <c r="C679" s="3" t="inlineStr">
        <is>
          <t>NJ</t>
        </is>
      </c>
      <c r="D679" s="3" t="inlineStr">
        <is>
          <t>1977 BMW M8 Competition</t>
        </is>
      </c>
      <c r="E679" s="3" t="inlineStr">
        <is>
          <t>01 Luxury Sedan/SUV</t>
        </is>
      </c>
      <c r="F679" s="13" t="n">
        <v>255000</v>
      </c>
      <c r="G679" s="14" t="n">
        <v>0.75</v>
      </c>
      <c r="H679" s="14" t="n">
        <v>0.91</v>
      </c>
      <c r="I679" s="14" t="n">
        <v>0.9167</v>
      </c>
      <c r="J679" s="14" t="n">
        <v>0.53</v>
      </c>
      <c r="K679" s="13">
        <f>ROUND(F679/100*G679*H679*I679/J679,2)</f>
        <v/>
      </c>
      <c r="L679" s="13" t="n">
        <v>3010.2</v>
      </c>
      <c r="M679" s="13">
        <f>L679-K679</f>
        <v/>
      </c>
      <c r="N679" s="3" t="inlineStr">
        <is>
          <t>bind</t>
        </is>
      </c>
      <c r="O679" s="3" t="inlineStr">
        <is>
          <t>bound</t>
        </is>
      </c>
    </row>
    <row r="680">
      <c r="A680" s="15" t="inlineStr">
        <is>
          <t>2025-12-14</t>
        </is>
      </c>
      <c r="B680" s="15" t="inlineStr">
        <is>
          <t>74d13cd0-8cd8-5957-a7cc-bc6662157d31</t>
        </is>
      </c>
      <c r="C680" s="15" t="inlineStr">
        <is>
          <t>IA</t>
        </is>
      </c>
      <c r="D680" s="15" t="inlineStr">
        <is>
          <t>1957 McLaren 750S</t>
        </is>
      </c>
      <c r="E680" s="15" t="inlineStr">
        <is>
          <t>03 Supercar</t>
        </is>
      </c>
      <c r="F680" s="16" t="n">
        <v>1810000</v>
      </c>
      <c r="G680" s="17" t="n">
        <v>0.8</v>
      </c>
      <c r="H680" s="17" t="n">
        <v>1.1</v>
      </c>
      <c r="I680" s="17" t="n">
        <v>0.9167</v>
      </c>
      <c r="J680" s="17" t="n">
        <v>0.53</v>
      </c>
      <c r="K680" s="16">
        <f>ROUND(F680/100*G680*H680*I680/J680,2)</f>
        <v/>
      </c>
      <c r="L680" s="16" t="n">
        <v>27549.43</v>
      </c>
      <c r="M680" s="16">
        <f>L680-K680</f>
        <v/>
      </c>
      <c r="N680" s="15" t="inlineStr">
        <is>
          <t>bind</t>
        </is>
      </c>
      <c r="O680" s="15" t="inlineStr">
        <is>
          <t>bound</t>
        </is>
      </c>
    </row>
    <row r="681">
      <c r="A681" s="3" t="inlineStr">
        <is>
          <t>2025-12-19</t>
        </is>
      </c>
      <c r="B681" s="3" t="inlineStr">
        <is>
          <t>3d45db9d-2d60-5315-9d23-9c73d17bb221</t>
        </is>
      </c>
      <c r="C681" s="3" t="inlineStr">
        <is>
          <t>FL</t>
        </is>
      </c>
      <c r="D681" s="3" t="inlineStr">
        <is>
          <t>1985 Ferrari 296 GTB</t>
        </is>
      </c>
      <c r="E681" s="3" t="inlineStr">
        <is>
          <t>03 Supercar</t>
        </is>
      </c>
      <c r="F681" s="13" t="n">
        <v>820000</v>
      </c>
      <c r="G681" s="14" t="n">
        <v>0.95</v>
      </c>
      <c r="H681" s="14" t="n">
        <v>1.42</v>
      </c>
      <c r="I681" s="14" t="n">
        <v>0.9167</v>
      </c>
      <c r="J681" s="14" t="n">
        <v>0.53</v>
      </c>
      <c r="K681" s="13">
        <f>ROUND(F681/100*G681*H681*I681/J681,2)</f>
        <v/>
      </c>
      <c r="L681" s="13" t="n">
        <v>19132.74</v>
      </c>
      <c r="M681" s="13">
        <f>L681-K681</f>
        <v/>
      </c>
      <c r="N681" s="3" t="inlineStr">
        <is>
          <t>bind</t>
        </is>
      </c>
      <c r="O681" s="3" t="inlineStr">
        <is>
          <t>bound</t>
        </is>
      </c>
    </row>
    <row r="682">
      <c r="A682" s="15" t="inlineStr">
        <is>
          <t>2025-12-05</t>
        </is>
      </c>
      <c r="B682" s="15" t="inlineStr">
        <is>
          <t>03fd3c15-0493-5f45-87d9-093331fba039</t>
        </is>
      </c>
      <c r="C682" s="15" t="inlineStr">
        <is>
          <t>UT</t>
        </is>
      </c>
      <c r="D682" s="15" t="inlineStr">
        <is>
          <t>2016 Ferrari 275 GTB/4</t>
        </is>
      </c>
      <c r="E682" s="15" t="inlineStr">
        <is>
          <t>07 Post-War Classic (1946-1972)</t>
        </is>
      </c>
      <c r="F682" s="16" t="n">
        <v>415000</v>
      </c>
      <c r="G682" s="17" t="n">
        <v>0.48</v>
      </c>
      <c r="H682" s="17" t="n">
        <v>1.35</v>
      </c>
      <c r="I682" s="17" t="n">
        <v>0.9167</v>
      </c>
      <c r="J682" s="17" t="n">
        <v>0.53</v>
      </c>
      <c r="K682" s="16">
        <f>ROUND(F682/100*G682*H682*I682/J682,2)</f>
        <v/>
      </c>
      <c r="L682" s="16" t="n">
        <v>4651.3</v>
      </c>
      <c r="M682" s="16">
        <f>L682-K682</f>
        <v/>
      </c>
      <c r="N682" s="15" t="inlineStr">
        <is>
          <t>bind</t>
        </is>
      </c>
      <c r="O682" s="15" t="inlineStr">
        <is>
          <t>bound</t>
        </is>
      </c>
    </row>
    <row r="683">
      <c r="A683" s="3" t="inlineStr">
        <is>
          <t>2025-12-21</t>
        </is>
      </c>
      <c r="B683" s="3" t="inlineStr">
        <is>
          <t>0a894786-99df-57e2-98c7-9c8442f7f0be</t>
        </is>
      </c>
      <c r="C683" s="3" t="inlineStr">
        <is>
          <t>ME</t>
        </is>
      </c>
      <c r="D683" s="3" t="inlineStr">
        <is>
          <t>1989 Maserati GranTurismo</t>
        </is>
      </c>
      <c r="E683" s="3" t="inlineStr">
        <is>
          <t>01 Luxury Sedan/SUV</t>
        </is>
      </c>
      <c r="F683" s="13" t="n">
        <v>435000</v>
      </c>
      <c r="G683" s="14" t="n">
        <v>0.75</v>
      </c>
      <c r="H683" s="14" t="n">
        <v>1.08</v>
      </c>
      <c r="I683" s="14" t="n">
        <v>0.9167</v>
      </c>
      <c r="J683" s="14" t="n">
        <v>0.53</v>
      </c>
      <c r="K683" s="13">
        <f>ROUND(F683/100*G683*H683*I683/J683,2)</f>
        <v/>
      </c>
      <c r="L683" s="13" t="n">
        <v>6094.32</v>
      </c>
      <c r="M683" s="13">
        <f>L683-K683</f>
        <v/>
      </c>
      <c r="N683" s="3" t="inlineStr">
        <is>
          <t>refer</t>
        </is>
      </c>
      <c r="O683" s="3" t="inlineStr">
        <is>
          <t>indicative</t>
        </is>
      </c>
    </row>
    <row r="684">
      <c r="A684" s="15" t="inlineStr">
        <is>
          <t>2025-12-18</t>
        </is>
      </c>
      <c r="B684" s="15" t="inlineStr">
        <is>
          <t>5721e452-d6dd-563d-a735-b2eb77a99328</t>
        </is>
      </c>
      <c r="C684" s="15" t="inlineStr">
        <is>
          <t>ND</t>
        </is>
      </c>
      <c r="D684" s="15" t="inlineStr">
        <is>
          <t>2004 Porsche 911 Turbo S</t>
        </is>
      </c>
      <c r="E684" s="15" t="inlineStr">
        <is>
          <t>01 Luxury Sedan/SUV</t>
        </is>
      </c>
      <c r="F684" s="16" t="n">
        <v>605000</v>
      </c>
      <c r="G684" s="17" t="n">
        <v>0.65</v>
      </c>
      <c r="H684" s="17" t="n">
        <v>1.02</v>
      </c>
      <c r="I684" s="17" t="n">
        <v>0.9167</v>
      </c>
      <c r="J684" s="17" t="n">
        <v>0.53</v>
      </c>
      <c r="K684" s="16">
        <f>ROUND(F684/100*G684*H684*I684/J684,2)</f>
        <v/>
      </c>
      <c r="L684" s="16" t="n">
        <v>6937.78</v>
      </c>
      <c r="M684" s="16">
        <f>L684-K684</f>
        <v/>
      </c>
      <c r="N684" s="15" t="inlineStr">
        <is>
          <t>bind</t>
        </is>
      </c>
      <c r="O684" s="15" t="inlineStr">
        <is>
          <t>bound</t>
        </is>
      </c>
    </row>
    <row r="685">
      <c r="A685" s="3" t="inlineStr">
        <is>
          <t>2025-12-27</t>
        </is>
      </c>
      <c r="B685" s="3" t="inlineStr">
        <is>
          <t>e6904e47-b071-5315-a810-e8e4713110d5</t>
        </is>
      </c>
      <c r="C685" s="3" t="inlineStr">
        <is>
          <t>OH</t>
        </is>
      </c>
      <c r="D685" s="3" t="inlineStr">
        <is>
          <t>1965 Ferrari 296 GTB</t>
        </is>
      </c>
      <c r="E685" s="3" t="inlineStr">
        <is>
          <t>03 Supercar</t>
        </is>
      </c>
      <c r="F685" s="13" t="n">
        <v>660000</v>
      </c>
      <c r="G685" s="14" t="n">
        <v>0.95</v>
      </c>
      <c r="H685" s="14" t="n">
        <v>1.39</v>
      </c>
      <c r="I685" s="14" t="n">
        <v>0.9167</v>
      </c>
      <c r="J685" s="14" t="n">
        <v>0.53</v>
      </c>
      <c r="K685" s="13">
        <f>ROUND(F685/100*G685*H685*I685/J685,2)</f>
        <v/>
      </c>
      <c r="L685" s="13" t="n">
        <v>15074.18</v>
      </c>
      <c r="M685" s="13">
        <f>L685-K685</f>
        <v/>
      </c>
      <c r="N685" s="3" t="inlineStr">
        <is>
          <t>decline</t>
        </is>
      </c>
      <c r="O685" s="3" t="inlineStr">
        <is>
          <t>indicative</t>
        </is>
      </c>
    </row>
    <row r="686">
      <c r="A686" s="15" t="inlineStr">
        <is>
          <t>2025-12-28</t>
        </is>
      </c>
      <c r="B686" s="15" t="inlineStr">
        <is>
          <t>b2a83b88-7406-5e92-abaa-54e4d71a7979</t>
        </is>
      </c>
      <c r="C686" s="15" t="inlineStr">
        <is>
          <t>AR</t>
        </is>
      </c>
      <c r="D686" s="15" t="inlineStr">
        <is>
          <t>2000 Ferrari SF90 Stradale</t>
        </is>
      </c>
      <c r="E686" s="15" t="inlineStr">
        <is>
          <t>03 Supercar</t>
        </is>
      </c>
      <c r="F686" s="16" t="n">
        <v>1315000</v>
      </c>
      <c r="G686" s="17" t="n">
        <v>0.8</v>
      </c>
      <c r="H686" s="17" t="n">
        <v>1.38</v>
      </c>
      <c r="I686" s="17" t="n">
        <v>0.9167</v>
      </c>
      <c r="J686" s="17" t="n">
        <v>0.53</v>
      </c>
      <c r="K686" s="16">
        <f>ROUND(F686/100*G686*H686*I686/J686,2)</f>
        <v/>
      </c>
      <c r="L686" s="16" t="n">
        <v>25109.97</v>
      </c>
      <c r="M686" s="16">
        <f>L686-K686</f>
        <v/>
      </c>
      <c r="N686" s="15" t="inlineStr">
        <is>
          <t>refer</t>
        </is>
      </c>
      <c r="O686" s="15" t="inlineStr">
        <is>
          <t>indicative</t>
        </is>
      </c>
    </row>
    <row r="688">
      <c r="A688" s="11" t="inlineStr">
        <is>
          <t>Rated submissions</t>
        </is>
      </c>
      <c r="C688" s="18">
        <f>COUNTA(B5:B686)</f>
        <v/>
      </c>
    </row>
    <row r="689">
      <c r="A689" s="11" t="inlineStr">
        <is>
          <t>Bound count</t>
        </is>
      </c>
      <c r="C689" s="18">
        <f>COUNTIF(O5:O686,"bound")</f>
        <v/>
      </c>
    </row>
    <row r="690">
      <c r="A690" s="11" t="inlineStr">
        <is>
          <t>Avg premium — all rated</t>
        </is>
      </c>
      <c r="C690" s="19">
        <f>AVERAGE(L5:L686)</f>
        <v/>
      </c>
    </row>
    <row r="691">
      <c r="A691" s="11" t="inlineStr">
        <is>
          <t>Avg premium — BOUND only</t>
        </is>
      </c>
      <c r="C691" s="19">
        <f>AVERAGEIF(O5:O686,"bound",L5:L686)</f>
        <v/>
      </c>
    </row>
    <row r="692">
      <c r="A692" s="11" t="inlineStr">
        <is>
          <t>GWP bound (month)</t>
        </is>
      </c>
      <c r="C692" s="19">
        <f>SUMIF(O5:O686,"bound",L5:L686)</f>
        <v/>
      </c>
    </row>
    <row r="693">
      <c r="A693" s="11" t="inlineStr">
        <is>
          <t>Softening index (month)</t>
        </is>
      </c>
      <c r="C693" s="20" t="n">
        <v>0.9167</v>
      </c>
    </row>
  </sheetData>
  <autoFilter ref="A4:O686"/>
  <mergeCells count="2">
    <mergeCell ref="A1:O1"/>
    <mergeCell ref="A2:O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F4E79"/>
    <outlinePr summaryBelow="1" summaryRight="1"/>
    <pageSetUpPr/>
  </sheetPr>
  <dimension ref="A1:O69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6" customWidth="1" min="3" max="3"/>
    <col width="24" customWidth="1" min="4" max="4"/>
    <col width="24" customWidth="1" min="5" max="5"/>
    <col width="14" customWidth="1" min="6" max="6"/>
    <col width="12" customWidth="1" min="7" max="7"/>
    <col width="13" customWidth="1" min="8" max="8"/>
    <col width="13" customWidth="1" min="9" max="9"/>
    <col width="13" customWidth="1" min="10" max="10"/>
    <col width="15" customWidth="1" min="11" max="11"/>
    <col width="16" customWidth="1" min="12" max="12"/>
    <col width="9" customWidth="1" min="13" max="13"/>
    <col width="11" customWidth="1" min="14" max="14"/>
    <col width="12" customWidth="1" min="15" max="15"/>
  </cols>
  <sheetData>
    <row r="1" ht="22" customHeight="1">
      <c r="A1" s="4" t="inlineStr">
        <is>
          <t>Monthly Rater — 2026-01  (Month 6 of 12)</t>
        </is>
      </c>
    </row>
    <row r="2">
      <c r="A2" s="5" t="inlineStr">
        <is>
          <t>Softening index 0.8972. Rated Premium = ROUND(AgreedValue/100 × BaseRate × Territory × Softening ÷ Gross-Up, 2); ties to artifact premium within $0.01 (generator rounding).</t>
        </is>
      </c>
    </row>
    <row r="4">
      <c r="A4" s="6" t="inlineStr">
        <is>
          <t>Submitted Date</t>
        </is>
      </c>
      <c r="B4" s="6" t="inlineStr">
        <is>
          <t>Submission ID</t>
        </is>
      </c>
      <c r="C4" s="6" t="inlineStr">
        <is>
          <t>State</t>
        </is>
      </c>
      <c r="D4" s="6" t="inlineStr">
        <is>
          <t>Vehicle</t>
        </is>
      </c>
      <c r="E4" s="6" t="inlineStr">
        <is>
          <t>Rating Class</t>
        </is>
      </c>
      <c r="F4" s="6" t="inlineStr">
        <is>
          <t>Agreed Value</t>
        </is>
      </c>
      <c r="G4" s="6" t="inlineStr">
        <is>
          <t>Base Rate /100</t>
        </is>
      </c>
      <c r="H4" s="6" t="inlineStr">
        <is>
          <t>Territory Factor</t>
        </is>
      </c>
      <c r="I4" s="6" t="inlineStr">
        <is>
          <t>Softening Index</t>
        </is>
      </c>
      <c r="J4" s="6" t="inlineStr">
        <is>
          <t>Gross-Up Divisor</t>
        </is>
      </c>
      <c r="K4" s="6" t="inlineStr">
        <is>
          <t>Rated Premium (calc)</t>
        </is>
      </c>
      <c r="L4" s="6" t="inlineStr">
        <is>
          <t>Premium — Artifact</t>
        </is>
      </c>
      <c r="M4" s="6" t="inlineStr">
        <is>
          <t>Δ</t>
        </is>
      </c>
      <c r="N4" s="6" t="inlineStr">
        <is>
          <t>Disposition</t>
        </is>
      </c>
      <c r="O4" s="6" t="inlineStr">
        <is>
          <t>Premium Kind</t>
        </is>
      </c>
    </row>
    <row r="5">
      <c r="A5" s="3" t="inlineStr">
        <is>
          <t>2026-01-31</t>
        </is>
      </c>
      <c r="B5" s="3" t="inlineStr">
        <is>
          <t>be2ab259-d09e-5326-94ea-4eaa150e5249</t>
        </is>
      </c>
      <c r="C5" s="3" t="inlineStr">
        <is>
          <t>MN</t>
        </is>
      </c>
      <c r="D5" s="3" t="inlineStr">
        <is>
          <t>1993 Maserati GranTurismo</t>
        </is>
      </c>
      <c r="E5" s="3" t="inlineStr">
        <is>
          <t>01 Luxury Sedan/SUV</t>
        </is>
      </c>
      <c r="F5" s="13" t="n">
        <v>280000</v>
      </c>
      <c r="G5" s="14" t="n">
        <v>0.75</v>
      </c>
      <c r="H5" s="14" t="n">
        <v>1.32</v>
      </c>
      <c r="I5" s="14" t="n">
        <v>0.8972</v>
      </c>
      <c r="J5" s="14" t="n">
        <v>0.53</v>
      </c>
      <c r="K5" s="13">
        <f>ROUND(F5/100*G5*H5*I5/J5,2)</f>
        <v/>
      </c>
      <c r="L5" s="13" t="n">
        <v>4692.53</v>
      </c>
      <c r="M5" s="13">
        <f>L5-K5</f>
        <v/>
      </c>
      <c r="N5" s="3" t="inlineStr">
        <is>
          <t>bind</t>
        </is>
      </c>
      <c r="O5" s="3" t="inlineStr">
        <is>
          <t>bound</t>
        </is>
      </c>
    </row>
    <row r="6">
      <c r="A6" s="15" t="inlineStr">
        <is>
          <t>2026-01-12</t>
        </is>
      </c>
      <c r="B6" s="15" t="inlineStr">
        <is>
          <t>ff57c5fd-a4cc-53c9-a0a8-98f6f82bac3b</t>
        </is>
      </c>
      <c r="C6" s="15" t="inlineStr">
        <is>
          <t>ME</t>
        </is>
      </c>
      <c r="D6" s="15" t="inlineStr">
        <is>
          <t>1984 Porsche 911 Turbo S</t>
        </is>
      </c>
      <c r="E6" s="15" t="inlineStr">
        <is>
          <t>01 Luxury Sedan/SUV</t>
        </is>
      </c>
      <c r="F6" s="16" t="n">
        <v>1275000</v>
      </c>
      <c r="G6" s="17" t="n">
        <v>0.55</v>
      </c>
      <c r="H6" s="17" t="n">
        <v>1.08</v>
      </c>
      <c r="I6" s="17" t="n">
        <v>0.8972</v>
      </c>
      <c r="J6" s="17" t="n">
        <v>0.53</v>
      </c>
      <c r="K6" s="16">
        <f>ROUND(F6/100*G6*H6*I6/J6,2)</f>
        <v/>
      </c>
      <c r="L6" s="16" t="n">
        <v>12820.65</v>
      </c>
      <c r="M6" s="16">
        <f>L6-K6</f>
        <v/>
      </c>
      <c r="N6" s="15" t="inlineStr">
        <is>
          <t>decline</t>
        </is>
      </c>
      <c r="O6" s="15" t="inlineStr">
        <is>
          <t>indicative</t>
        </is>
      </c>
    </row>
    <row r="7">
      <c r="A7" s="3" t="inlineStr">
        <is>
          <t>2026-01-14</t>
        </is>
      </c>
      <c r="B7" s="3" t="inlineStr">
        <is>
          <t>0f1ed644-7e82-5ef8-9182-9ca5dd32a1b6</t>
        </is>
      </c>
      <c r="C7" s="3" t="inlineStr">
        <is>
          <t>NY</t>
        </is>
      </c>
      <c r="D7" s="3" t="inlineStr">
        <is>
          <t>1964 Aston Martin DB5</t>
        </is>
      </c>
      <c r="E7" s="3" t="inlineStr">
        <is>
          <t>07 Post-War Classic (1946-1972)</t>
        </is>
      </c>
      <c r="F7" s="13" t="n">
        <v>555000</v>
      </c>
      <c r="G7" s="14" t="n">
        <v>0.43</v>
      </c>
      <c r="H7" s="14" t="n">
        <v>1.28</v>
      </c>
      <c r="I7" s="14" t="n">
        <v>0.8972</v>
      </c>
      <c r="J7" s="14" t="n">
        <v>0.53</v>
      </c>
      <c r="K7" s="13">
        <f>ROUND(F7/100*G7*H7*I7/J7,2)</f>
        <v/>
      </c>
      <c r="L7" s="13" t="n">
        <v>5171.12</v>
      </c>
      <c r="M7" s="13">
        <f>L7-K7</f>
        <v/>
      </c>
      <c r="N7" s="3" t="inlineStr">
        <is>
          <t>decline</t>
        </is>
      </c>
      <c r="O7" s="3" t="inlineStr">
        <is>
          <t>indicative</t>
        </is>
      </c>
    </row>
    <row r="8">
      <c r="A8" s="15" t="inlineStr">
        <is>
          <t>2026-01-22</t>
        </is>
      </c>
      <c r="B8" s="15" t="inlineStr">
        <is>
          <t>1d112bbb-a90d-5bbf-8212-3f70478eba4b</t>
        </is>
      </c>
      <c r="C8" s="15" t="inlineStr">
        <is>
          <t>WY</t>
        </is>
      </c>
      <c r="D8" s="15" t="inlineStr">
        <is>
          <t>1978 Aston Martin DB5</t>
        </is>
      </c>
      <c r="E8" s="15" t="inlineStr">
        <is>
          <t>07 Post-War Classic (1946-1972)</t>
        </is>
      </c>
      <c r="F8" s="16" t="n">
        <v>495000</v>
      </c>
      <c r="G8" s="17" t="n">
        <v>0.48</v>
      </c>
      <c r="H8" s="17" t="n">
        <v>1.07</v>
      </c>
      <c r="I8" s="17" t="n">
        <v>0.8972</v>
      </c>
      <c r="J8" s="17" t="n">
        <v>0.53</v>
      </c>
      <c r="K8" s="16">
        <f>ROUND(F8/100*G8*H8*I8/J8,2)</f>
        <v/>
      </c>
      <c r="L8" s="16" t="n">
        <v>4303.72</v>
      </c>
      <c r="M8" s="16">
        <f>L8-K8</f>
        <v/>
      </c>
      <c r="N8" s="15" t="inlineStr">
        <is>
          <t>bind</t>
        </is>
      </c>
      <c r="O8" s="15" t="inlineStr">
        <is>
          <t>bound</t>
        </is>
      </c>
    </row>
    <row r="9">
      <c r="A9" s="3" t="inlineStr">
        <is>
          <t>2026-01-20</t>
        </is>
      </c>
      <c r="B9" s="3" t="inlineStr">
        <is>
          <t>4e40b635-d3c3-5104-b13e-bfe0810e21eb</t>
        </is>
      </c>
      <c r="C9" s="3" t="inlineStr">
        <is>
          <t>CA</t>
        </is>
      </c>
      <c r="D9" s="3" t="inlineStr">
        <is>
          <t>2011 Aston Martin DB12</t>
        </is>
      </c>
      <c r="E9" s="3" t="inlineStr">
        <is>
          <t>01 Luxury Sedan/SUV</t>
        </is>
      </c>
      <c r="F9" s="13" t="n">
        <v>275000</v>
      </c>
      <c r="G9" s="14" t="n">
        <v>0.75</v>
      </c>
      <c r="H9" s="14" t="n">
        <v>1.35</v>
      </c>
      <c r="I9" s="14" t="n">
        <v>0.8972</v>
      </c>
      <c r="J9" s="14" t="n">
        <v>0.53</v>
      </c>
      <c r="K9" s="13">
        <f>ROUND(F9/100*G9*H9*I9/J9,2)</f>
        <v/>
      </c>
      <c r="L9" s="13" t="n">
        <v>4713.48</v>
      </c>
      <c r="M9" s="13">
        <f>L9-K9</f>
        <v/>
      </c>
      <c r="N9" s="3" t="inlineStr">
        <is>
          <t>decline</t>
        </is>
      </c>
      <c r="O9" s="3" t="inlineStr">
        <is>
          <t>indicative</t>
        </is>
      </c>
    </row>
    <row r="10">
      <c r="A10" s="15" t="inlineStr">
        <is>
          <t>2026-01-19</t>
        </is>
      </c>
      <c r="B10" s="15" t="inlineStr">
        <is>
          <t>621fa043-bfc3-5c82-a895-72cbe814b65a</t>
        </is>
      </c>
      <c r="C10" s="15" t="inlineStr">
        <is>
          <t>UT</t>
        </is>
      </c>
      <c r="D10" s="15" t="inlineStr">
        <is>
          <t>1956 Bentley Continental GT</t>
        </is>
      </c>
      <c r="E10" s="15" t="inlineStr">
        <is>
          <t>01 Luxury Sedan/SUV</t>
        </is>
      </c>
      <c r="F10" s="16" t="n">
        <v>455000</v>
      </c>
      <c r="G10" s="17" t="n">
        <v>0.75</v>
      </c>
      <c r="H10" s="17" t="n">
        <v>1.35</v>
      </c>
      <c r="I10" s="17" t="n">
        <v>0.8972</v>
      </c>
      <c r="J10" s="17" t="n">
        <v>0.53</v>
      </c>
      <c r="K10" s="16">
        <f>ROUND(F10/100*G10*H10*I10/J10,2)</f>
        <v/>
      </c>
      <c r="L10" s="16" t="n">
        <v>7798.66</v>
      </c>
      <c r="M10" s="16">
        <f>L10-K10</f>
        <v/>
      </c>
      <c r="N10" s="15" t="inlineStr">
        <is>
          <t>bind</t>
        </is>
      </c>
      <c r="O10" s="15" t="inlineStr">
        <is>
          <t>bound</t>
        </is>
      </c>
    </row>
    <row r="11">
      <c r="A11" s="3" t="inlineStr">
        <is>
          <t>2026-01-27</t>
        </is>
      </c>
      <c r="B11" s="3" t="inlineStr">
        <is>
          <t>8fcf0e62-34f6-5034-b3db-c672cef01771</t>
        </is>
      </c>
      <c r="C11" s="3" t="inlineStr">
        <is>
          <t>ME</t>
        </is>
      </c>
      <c r="D11" s="3" t="inlineStr">
        <is>
          <t>1960 Jaguar E-Type Series 1</t>
        </is>
      </c>
      <c r="E11" s="3" t="inlineStr">
        <is>
          <t>07 Post-War Classic (1946-1972)</t>
        </is>
      </c>
      <c r="F11" s="13" t="n">
        <v>210000</v>
      </c>
      <c r="G11" s="14" t="n">
        <v>0.57</v>
      </c>
      <c r="H11" s="14" t="n">
        <v>1.08</v>
      </c>
      <c r="I11" s="14" t="n">
        <v>0.8972</v>
      </c>
      <c r="J11" s="14" t="n">
        <v>0.53</v>
      </c>
      <c r="K11" s="13">
        <f>ROUND(F11/100*G11*H11*I11/J11,2)</f>
        <v/>
      </c>
      <c r="L11" s="13" t="n">
        <v>2188.42</v>
      </c>
      <c r="M11" s="13">
        <f>L11-K11</f>
        <v/>
      </c>
      <c r="N11" s="3" t="inlineStr">
        <is>
          <t>bind</t>
        </is>
      </c>
      <c r="O11" s="3" t="inlineStr">
        <is>
          <t>bound</t>
        </is>
      </c>
    </row>
    <row r="12">
      <c r="A12" s="15" t="inlineStr">
        <is>
          <t>2026-01-13</t>
        </is>
      </c>
      <c r="B12" s="15" t="inlineStr">
        <is>
          <t>bac0919c-cb65-5fa7-bcb0-11091e8bd0f0</t>
        </is>
      </c>
      <c r="C12" s="15" t="inlineStr">
        <is>
          <t>IL</t>
        </is>
      </c>
      <c r="D12" s="15" t="inlineStr">
        <is>
          <t>2003 Aston Martin DB12</t>
        </is>
      </c>
      <c r="E12" s="15" t="inlineStr">
        <is>
          <t>01 Luxury Sedan/SUV</t>
        </is>
      </c>
      <c r="F12" s="16" t="n">
        <v>625000</v>
      </c>
      <c r="G12" s="17" t="n">
        <v>0.65</v>
      </c>
      <c r="H12" s="17" t="n">
        <v>1.36</v>
      </c>
      <c r="I12" s="17" t="n">
        <v>0.8972</v>
      </c>
      <c r="J12" s="17" t="n">
        <v>0.53</v>
      </c>
      <c r="K12" s="16">
        <f>ROUND(F12/100*G12*H12*I12/J12,2)</f>
        <v/>
      </c>
      <c r="L12" s="16" t="n">
        <v>9352.889999999999</v>
      </c>
      <c r="M12" s="16">
        <f>L12-K12</f>
        <v/>
      </c>
      <c r="N12" s="15" t="inlineStr">
        <is>
          <t>bind</t>
        </is>
      </c>
      <c r="O12" s="15" t="inlineStr">
        <is>
          <t>bound</t>
        </is>
      </c>
    </row>
    <row r="13">
      <c r="A13" s="3" t="inlineStr">
        <is>
          <t>2026-01-23</t>
        </is>
      </c>
      <c r="B13" s="3" t="inlineStr">
        <is>
          <t>3025f4b3-e39d-5f9c-afda-cc50be7b5a16</t>
        </is>
      </c>
      <c r="C13" s="3" t="inlineStr">
        <is>
          <t>NC</t>
        </is>
      </c>
      <c r="D13" s="3" t="inlineStr">
        <is>
          <t>1959 Mercedes-Benz AMG GT</t>
        </is>
      </c>
      <c r="E13" s="3" t="inlineStr">
        <is>
          <t>01 Luxury Sedan/SUV</t>
        </is>
      </c>
      <c r="F13" s="13" t="n">
        <v>150000</v>
      </c>
      <c r="G13" s="14" t="n">
        <v>0.92</v>
      </c>
      <c r="H13" s="14" t="n">
        <v>1.15</v>
      </c>
      <c r="I13" s="14" t="n">
        <v>0.8972</v>
      </c>
      <c r="J13" s="14" t="n">
        <v>0.53</v>
      </c>
      <c r="K13" s="13">
        <f>ROUND(F13/100*G13*H13*I13/J13,2)</f>
        <v/>
      </c>
      <c r="L13" s="13" t="n">
        <v>2686.52</v>
      </c>
      <c r="M13" s="13">
        <f>L13-K13</f>
        <v/>
      </c>
      <c r="N13" s="3" t="inlineStr">
        <is>
          <t>bind</t>
        </is>
      </c>
      <c r="O13" s="3" t="inlineStr">
        <is>
          <t>bound</t>
        </is>
      </c>
    </row>
    <row r="14">
      <c r="A14" s="15" t="inlineStr">
        <is>
          <t>2026-01-16</t>
        </is>
      </c>
      <c r="B14" s="15" t="inlineStr">
        <is>
          <t>042163f0-c125-5a8e-a66c-621fb02a225e</t>
        </is>
      </c>
      <c r="C14" s="15" t="inlineStr">
        <is>
          <t>GA</t>
        </is>
      </c>
      <c r="D14" s="15" t="inlineStr">
        <is>
          <t>1962 BMW M8 Competition</t>
        </is>
      </c>
      <c r="E14" s="15" t="inlineStr">
        <is>
          <t>01 Luxury Sedan/SUV</t>
        </is>
      </c>
      <c r="F14" s="16" t="n">
        <v>720000</v>
      </c>
      <c r="G14" s="17" t="n">
        <v>0.65</v>
      </c>
      <c r="H14" s="17" t="n">
        <v>1.12</v>
      </c>
      <c r="I14" s="17" t="n">
        <v>0.8972</v>
      </c>
      <c r="J14" s="17" t="n">
        <v>0.53</v>
      </c>
      <c r="K14" s="16">
        <f>ROUND(F14/100*G14*H14*I14/J14,2)</f>
        <v/>
      </c>
      <c r="L14" s="16" t="n">
        <v>8873.139999999999</v>
      </c>
      <c r="M14" s="16">
        <f>L14-K14</f>
        <v/>
      </c>
      <c r="N14" s="15" t="inlineStr">
        <is>
          <t>bind</t>
        </is>
      </c>
      <c r="O14" s="15" t="inlineStr">
        <is>
          <t>bound</t>
        </is>
      </c>
    </row>
    <row r="15">
      <c r="A15" s="3" t="inlineStr">
        <is>
          <t>2026-01-01</t>
        </is>
      </c>
      <c r="B15" s="3" t="inlineStr">
        <is>
          <t>22e69e2c-84eb-57dd-aa50-d3121df8965a</t>
        </is>
      </c>
      <c r="C15" s="3" t="inlineStr">
        <is>
          <t>VA</t>
        </is>
      </c>
      <c r="D15" s="3" t="inlineStr">
        <is>
          <t>1995 Aston Martin DB12</t>
        </is>
      </c>
      <c r="E15" s="3" t="inlineStr">
        <is>
          <t>01 Luxury Sedan/SUV</t>
        </is>
      </c>
      <c r="F15" s="13" t="n">
        <v>680000</v>
      </c>
      <c r="G15" s="14" t="n">
        <v>0.65</v>
      </c>
      <c r="H15" s="14" t="n">
        <v>1.09</v>
      </c>
      <c r="I15" s="14" t="n">
        <v>0.8972</v>
      </c>
      <c r="J15" s="14" t="n">
        <v>0.53</v>
      </c>
      <c r="K15" s="13">
        <f>ROUND(F15/100*G15*H15*I15/J15,2)</f>
        <v/>
      </c>
      <c r="L15" s="13" t="n">
        <v>8155.72</v>
      </c>
      <c r="M15" s="13">
        <f>L15-K15</f>
        <v/>
      </c>
      <c r="N15" s="3" t="inlineStr">
        <is>
          <t>bind</t>
        </is>
      </c>
      <c r="O15" s="3" t="inlineStr">
        <is>
          <t>bound</t>
        </is>
      </c>
    </row>
    <row r="16">
      <c r="A16" s="15" t="inlineStr">
        <is>
          <t>2026-01-18</t>
        </is>
      </c>
      <c r="B16" s="15" t="inlineStr">
        <is>
          <t>3ebd360b-1708-56df-8797-ecace8b90144</t>
        </is>
      </c>
      <c r="C16" s="15" t="inlineStr">
        <is>
          <t>ND</t>
        </is>
      </c>
      <c r="D16" s="15" t="inlineStr">
        <is>
          <t>1970 Porsche 911 Turbo S</t>
        </is>
      </c>
      <c r="E16" s="15" t="inlineStr">
        <is>
          <t>01 Luxury Sedan/SUV</t>
        </is>
      </c>
      <c r="F16" s="16" t="n">
        <v>565000</v>
      </c>
      <c r="G16" s="17" t="n">
        <v>0.65</v>
      </c>
      <c r="H16" s="17" t="n">
        <v>1.02</v>
      </c>
      <c r="I16" s="17" t="n">
        <v>0.8972</v>
      </c>
      <c r="J16" s="17" t="n">
        <v>0.53</v>
      </c>
      <c r="K16" s="16">
        <f>ROUND(F16/100*G16*H16*I16/J16,2)</f>
        <v/>
      </c>
      <c r="L16" s="16" t="n">
        <v>6341.26</v>
      </c>
      <c r="M16" s="16">
        <f>L16-K16</f>
        <v/>
      </c>
      <c r="N16" s="15" t="inlineStr">
        <is>
          <t>decline</t>
        </is>
      </c>
      <c r="O16" s="15" t="inlineStr">
        <is>
          <t>indicative</t>
        </is>
      </c>
    </row>
    <row r="17">
      <c r="A17" s="3" t="inlineStr">
        <is>
          <t>2026-01-14</t>
        </is>
      </c>
      <c r="B17" s="3" t="inlineStr">
        <is>
          <t>376394b9-f5ad-5d41-874d-f9b848ef9adc</t>
        </is>
      </c>
      <c r="C17" s="3" t="inlineStr">
        <is>
          <t>UT</t>
        </is>
      </c>
      <c r="D17" s="3" t="inlineStr">
        <is>
          <t>1990 Mercedes-Benz AMG GT</t>
        </is>
      </c>
      <c r="E17" s="3" t="inlineStr">
        <is>
          <t>01 Luxury Sedan/SUV</t>
        </is>
      </c>
      <c r="F17" s="13" t="n">
        <v>1170000</v>
      </c>
      <c r="G17" s="14" t="n">
        <v>0.55</v>
      </c>
      <c r="H17" s="14" t="n">
        <v>1.35</v>
      </c>
      <c r="I17" s="14" t="n">
        <v>0.8972</v>
      </c>
      <c r="J17" s="14" t="n">
        <v>0.53</v>
      </c>
      <c r="K17" s="13">
        <f>ROUND(F17/100*G17*H17*I17/J17,2)</f>
        <v/>
      </c>
      <c r="L17" s="13" t="n">
        <v>14706.04</v>
      </c>
      <c r="M17" s="13">
        <f>L17-K17</f>
        <v/>
      </c>
      <c r="N17" s="3" t="inlineStr">
        <is>
          <t>refer</t>
        </is>
      </c>
      <c r="O17" s="3" t="inlineStr">
        <is>
          <t>indicative</t>
        </is>
      </c>
    </row>
    <row r="18">
      <c r="A18" s="15" t="inlineStr">
        <is>
          <t>2026-01-21</t>
        </is>
      </c>
      <c r="B18" s="15" t="inlineStr">
        <is>
          <t>f61cef32-65ab-57a9-a392-9cdcdc0a201f</t>
        </is>
      </c>
      <c r="C18" s="15" t="inlineStr">
        <is>
          <t>MA</t>
        </is>
      </c>
      <c r="D18" s="15" t="inlineStr">
        <is>
          <t>1958 Aston Martin DB12</t>
        </is>
      </c>
      <c r="E18" s="15" t="inlineStr">
        <is>
          <t>01 Luxury Sedan/SUV</t>
        </is>
      </c>
      <c r="F18" s="16" t="n">
        <v>485000</v>
      </c>
      <c r="G18" s="17" t="n">
        <v>0.75</v>
      </c>
      <c r="H18" s="17" t="n">
        <v>1.25</v>
      </c>
      <c r="I18" s="17" t="n">
        <v>0.8972</v>
      </c>
      <c r="J18" s="17" t="n">
        <v>0.53</v>
      </c>
      <c r="K18" s="16">
        <f>ROUND(F18/100*G18*H18*I18/J18,2)</f>
        <v/>
      </c>
      <c r="L18" s="16" t="n">
        <v>7697.09</v>
      </c>
      <c r="M18" s="16">
        <f>L18-K18</f>
        <v/>
      </c>
      <c r="N18" s="15" t="inlineStr">
        <is>
          <t>bind</t>
        </is>
      </c>
      <c r="O18" s="15" t="inlineStr">
        <is>
          <t>bound</t>
        </is>
      </c>
    </row>
    <row r="19">
      <c r="A19" s="3" t="inlineStr">
        <is>
          <t>2026-01-22</t>
        </is>
      </c>
      <c r="B19" s="3" t="inlineStr">
        <is>
          <t>636d2b09-b5f7-58b6-a2ed-ae563f1b3895</t>
        </is>
      </c>
      <c r="C19" s="3" t="inlineStr">
        <is>
          <t>WY</t>
        </is>
      </c>
      <c r="D19" s="3" t="inlineStr">
        <is>
          <t>1992 Bugatti Type 57</t>
        </is>
      </c>
      <c r="E19" s="3" t="inlineStr">
        <is>
          <t>06 Vintage Pre-War (pre-1946)</t>
        </is>
      </c>
      <c r="F19" s="13" t="n">
        <v>495000</v>
      </c>
      <c r="G19" s="14" t="n">
        <v>0.42</v>
      </c>
      <c r="H19" s="14" t="n">
        <v>1.07</v>
      </c>
      <c r="I19" s="14" t="n">
        <v>0.8972</v>
      </c>
      <c r="J19" s="14" t="n">
        <v>0.53</v>
      </c>
      <c r="K19" s="13">
        <f>ROUND(F19/100*G19*H19*I19/J19,2)</f>
        <v/>
      </c>
      <c r="L19" s="13" t="n">
        <v>3765.75</v>
      </c>
      <c r="M19" s="13">
        <f>L19-K19</f>
        <v/>
      </c>
      <c r="N19" s="3" t="inlineStr">
        <is>
          <t>bind</t>
        </is>
      </c>
      <c r="O19" s="3" t="inlineStr">
        <is>
          <t>bound</t>
        </is>
      </c>
    </row>
    <row r="20">
      <c r="A20" s="15" t="inlineStr">
        <is>
          <t>2026-01-31</t>
        </is>
      </c>
      <c r="B20" s="15" t="inlineStr">
        <is>
          <t>71e153f8-baa5-5993-baed-4180d5d79cf7</t>
        </is>
      </c>
      <c r="C20" s="15" t="inlineStr">
        <is>
          <t>SC</t>
        </is>
      </c>
      <c r="D20" s="15" t="inlineStr">
        <is>
          <t>2019 McLaren 750S</t>
        </is>
      </c>
      <c r="E20" s="15" t="inlineStr">
        <is>
          <t>03 Supercar</t>
        </is>
      </c>
      <c r="F20" s="16" t="n">
        <v>415000</v>
      </c>
      <c r="G20" s="17" t="n">
        <v>1.15</v>
      </c>
      <c r="H20" s="17" t="n">
        <v>1.24</v>
      </c>
      <c r="I20" s="17" t="n">
        <v>0.8972</v>
      </c>
      <c r="J20" s="17" t="n">
        <v>0.53</v>
      </c>
      <c r="K20" s="16">
        <f>ROUND(F20/100*G20*H20*I20/J20,2)</f>
        <v/>
      </c>
      <c r="L20" s="16" t="n">
        <v>10018</v>
      </c>
      <c r="M20" s="16">
        <f>L20-K20</f>
        <v/>
      </c>
      <c r="N20" s="15" t="inlineStr">
        <is>
          <t>bind</t>
        </is>
      </c>
      <c r="O20" s="15" t="inlineStr">
        <is>
          <t>bound</t>
        </is>
      </c>
    </row>
    <row r="21">
      <c r="A21" s="3" t="inlineStr">
        <is>
          <t>2026-01-14</t>
        </is>
      </c>
      <c r="B21" s="3" t="inlineStr">
        <is>
          <t>6473c0cc-132e-5fbd-836e-663d13707899</t>
        </is>
      </c>
      <c r="C21" s="3" t="inlineStr">
        <is>
          <t>KY</t>
        </is>
      </c>
      <c r="D21" s="3" t="inlineStr">
        <is>
          <t>1965 Maserati GranTurismo</t>
        </is>
      </c>
      <c r="E21" s="3" t="inlineStr">
        <is>
          <t>01 Luxury Sedan/SUV</t>
        </is>
      </c>
      <c r="F21" s="13" t="n">
        <v>445000</v>
      </c>
      <c r="G21" s="14" t="n">
        <v>0.75</v>
      </c>
      <c r="H21" s="14" t="n">
        <v>1.34</v>
      </c>
      <c r="I21" s="14" t="n">
        <v>0.8972</v>
      </c>
      <c r="J21" s="14" t="n">
        <v>0.53</v>
      </c>
      <c r="K21" s="13">
        <f>ROUND(F21/100*G21*H21*I21/J21,2)</f>
        <v/>
      </c>
      <c r="L21" s="13" t="n">
        <v>7570.76</v>
      </c>
      <c r="M21" s="13">
        <f>L21-K21</f>
        <v/>
      </c>
      <c r="N21" s="3" t="inlineStr">
        <is>
          <t>bind</t>
        </is>
      </c>
      <c r="O21" s="3" t="inlineStr">
        <is>
          <t>bound</t>
        </is>
      </c>
    </row>
    <row r="22">
      <c r="A22" s="15" t="inlineStr">
        <is>
          <t>2026-01-12</t>
        </is>
      </c>
      <c r="B22" s="15" t="inlineStr">
        <is>
          <t>f8b59182-5273-530e-9a94-d44f3295c688</t>
        </is>
      </c>
      <c r="C22" s="15" t="inlineStr">
        <is>
          <t>ME</t>
        </is>
      </c>
      <c r="D22" s="15" t="inlineStr">
        <is>
          <t>1955 Bentley Continental GT</t>
        </is>
      </c>
      <c r="E22" s="15" t="inlineStr">
        <is>
          <t>01 Luxury Sedan/SUV</t>
        </is>
      </c>
      <c r="F22" s="16" t="n">
        <v>395000</v>
      </c>
      <c r="G22" s="17" t="n">
        <v>0.75</v>
      </c>
      <c r="H22" s="17" t="n">
        <v>1.08</v>
      </c>
      <c r="I22" s="17" t="n">
        <v>0.8972</v>
      </c>
      <c r="J22" s="17" t="n">
        <v>0.53</v>
      </c>
      <c r="K22" s="16">
        <f>ROUND(F22/100*G22*H22*I22/J22,2)</f>
        <v/>
      </c>
      <c r="L22" s="16" t="n">
        <v>5416.21</v>
      </c>
      <c r="M22" s="16">
        <f>L22-K22</f>
        <v/>
      </c>
      <c r="N22" s="15" t="inlineStr">
        <is>
          <t>bind</t>
        </is>
      </c>
      <c r="O22" s="15" t="inlineStr">
        <is>
          <t>bound</t>
        </is>
      </c>
    </row>
    <row r="23">
      <c r="A23" s="3" t="inlineStr">
        <is>
          <t>2026-01-08</t>
        </is>
      </c>
      <c r="B23" s="3" t="inlineStr">
        <is>
          <t>afa14b4c-b436-50c7-bdd7-57a7ac97142f</t>
        </is>
      </c>
      <c r="C23" s="3" t="inlineStr">
        <is>
          <t>MN</t>
        </is>
      </c>
      <c r="D23" s="3" t="inlineStr">
        <is>
          <t>1974 Maserati GranTurismo</t>
        </is>
      </c>
      <c r="E23" s="3" t="inlineStr">
        <is>
          <t>01 Luxury Sedan/SUV</t>
        </is>
      </c>
      <c r="F23" s="13" t="n">
        <v>1155000</v>
      </c>
      <c r="G23" s="14" t="n">
        <v>0.55</v>
      </c>
      <c r="H23" s="14" t="n">
        <v>1.32</v>
      </c>
      <c r="I23" s="14" t="n">
        <v>0.8972</v>
      </c>
      <c r="J23" s="14" t="n">
        <v>0.53</v>
      </c>
      <c r="K23" s="13">
        <f>ROUND(F23/100*G23*H23*I23/J23,2)</f>
        <v/>
      </c>
      <c r="L23" s="13" t="n">
        <v>14194.89</v>
      </c>
      <c r="M23" s="13">
        <f>L23-K23</f>
        <v/>
      </c>
      <c r="N23" s="3" t="inlineStr">
        <is>
          <t>bind</t>
        </is>
      </c>
      <c r="O23" s="3" t="inlineStr">
        <is>
          <t>bound</t>
        </is>
      </c>
    </row>
    <row r="24">
      <c r="A24" s="15" t="inlineStr">
        <is>
          <t>2026-01-09</t>
        </is>
      </c>
      <c r="B24" s="15" t="inlineStr">
        <is>
          <t>e60956fe-219a-57f1-be90-bf4030f52494</t>
        </is>
      </c>
      <c r="C24" s="15" t="inlineStr">
        <is>
          <t>VT</t>
        </is>
      </c>
      <c r="D24" s="15" t="inlineStr">
        <is>
          <t>2004 Porsche 911 Turbo S</t>
        </is>
      </c>
      <c r="E24" s="15" t="inlineStr">
        <is>
          <t>01 Luxury Sedan/SUV</t>
        </is>
      </c>
      <c r="F24" s="16" t="n">
        <v>740000</v>
      </c>
      <c r="G24" s="17" t="n">
        <v>0.65</v>
      </c>
      <c r="H24" s="17" t="n">
        <v>1.22</v>
      </c>
      <c r="I24" s="17" t="n">
        <v>0.8972</v>
      </c>
      <c r="J24" s="17" t="n">
        <v>0.53</v>
      </c>
      <c r="K24" s="16">
        <f>ROUND(F24/100*G24*H24*I24/J24,2)</f>
        <v/>
      </c>
      <c r="L24" s="16" t="n">
        <v>9933.870000000001</v>
      </c>
      <c r="M24" s="16">
        <f>L24-K24</f>
        <v/>
      </c>
      <c r="N24" s="15" t="inlineStr">
        <is>
          <t>bind</t>
        </is>
      </c>
      <c r="O24" s="15" t="inlineStr">
        <is>
          <t>bound</t>
        </is>
      </c>
    </row>
    <row r="25">
      <c r="A25" s="3" t="inlineStr">
        <is>
          <t>2026-01-15</t>
        </is>
      </c>
      <c r="B25" s="3" t="inlineStr">
        <is>
          <t>2e51c1fb-00f9-5ee2-8a83-2320cdad99dd</t>
        </is>
      </c>
      <c r="C25" s="3" t="inlineStr">
        <is>
          <t>MT</t>
        </is>
      </c>
      <c r="D25" s="3" t="inlineStr">
        <is>
          <t>1983 Ferrari SF90 Stradale</t>
        </is>
      </c>
      <c r="E25" s="3" t="inlineStr">
        <is>
          <t>03 Supercar</t>
        </is>
      </c>
      <c r="F25" s="13" t="n">
        <v>665000</v>
      </c>
      <c r="G25" s="14" t="n">
        <v>0.95</v>
      </c>
      <c r="H25" s="14" t="n">
        <v>0.93</v>
      </c>
      <c r="I25" s="14" t="n">
        <v>0.8972</v>
      </c>
      <c r="J25" s="14" t="n">
        <v>0.53</v>
      </c>
      <c r="K25" s="13">
        <f>ROUND(F25/100*G25*H25*I25/J25,2)</f>
        <v/>
      </c>
      <c r="L25" s="13" t="n">
        <v>9945.84</v>
      </c>
      <c r="M25" s="13">
        <f>L25-K25</f>
        <v/>
      </c>
      <c r="N25" s="3" t="inlineStr">
        <is>
          <t>bind</t>
        </is>
      </c>
      <c r="O25" s="3" t="inlineStr">
        <is>
          <t>bound</t>
        </is>
      </c>
    </row>
    <row r="26">
      <c r="A26" s="15" t="inlineStr">
        <is>
          <t>2026-01-20</t>
        </is>
      </c>
      <c r="B26" s="15" t="inlineStr">
        <is>
          <t>1dd2a9dd-a714-5f38-8001-048d3d8f2222</t>
        </is>
      </c>
      <c r="C26" s="15" t="inlineStr">
        <is>
          <t>HI</t>
        </is>
      </c>
      <c r="D26" s="15" t="inlineStr">
        <is>
          <t>1996 Singer 911 Reimagined</t>
        </is>
      </c>
      <c r="E26" s="15" t="inlineStr">
        <is>
          <t>11 Restomod/Coachbuilt</t>
        </is>
      </c>
      <c r="F26" s="16" t="n">
        <v>1670000</v>
      </c>
      <c r="G26" s="17" t="n">
        <v>0.68</v>
      </c>
      <c r="H26" s="17" t="n">
        <v>1.3</v>
      </c>
      <c r="I26" s="17" t="n">
        <v>0.8972</v>
      </c>
      <c r="J26" s="17" t="n">
        <v>0.53</v>
      </c>
      <c r="K26" s="16">
        <f>ROUND(F26/100*G26*H26*I26/J26,2)</f>
        <v/>
      </c>
      <c r="L26" s="16" t="n">
        <v>24990.91</v>
      </c>
      <c r="M26" s="16">
        <f>L26-K26</f>
        <v/>
      </c>
      <c r="N26" s="15" t="inlineStr">
        <is>
          <t>refer</t>
        </is>
      </c>
      <c r="O26" s="15" t="inlineStr">
        <is>
          <t>indicative</t>
        </is>
      </c>
    </row>
    <row r="27">
      <c r="A27" s="3" t="inlineStr">
        <is>
          <t>2026-01-30</t>
        </is>
      </c>
      <c r="B27" s="3" t="inlineStr">
        <is>
          <t>e014f3d8-7947-55a2-95ac-96b9301dce69</t>
        </is>
      </c>
      <c r="C27" s="3" t="inlineStr">
        <is>
          <t>NY</t>
        </is>
      </c>
      <c r="D27" s="3" t="inlineStr">
        <is>
          <t>1971 Jaguar E-Type Series 1</t>
        </is>
      </c>
      <c r="E27" s="3" t="inlineStr">
        <is>
          <t>07 Post-War Classic (1946-1972)</t>
        </is>
      </c>
      <c r="F27" s="13" t="n">
        <v>1000000</v>
      </c>
      <c r="G27" s="14" t="n">
        <v>0.38</v>
      </c>
      <c r="H27" s="14" t="n">
        <v>1.28</v>
      </c>
      <c r="I27" s="14" t="n">
        <v>0.8972</v>
      </c>
      <c r="J27" s="14" t="n">
        <v>0.53</v>
      </c>
      <c r="K27" s="13">
        <f>ROUND(F27/100*G27*H27*I27/J27,2)</f>
        <v/>
      </c>
      <c r="L27" s="13" t="n">
        <v>8233.93</v>
      </c>
      <c r="M27" s="13">
        <f>L27-K27</f>
        <v/>
      </c>
      <c r="N27" s="3" t="inlineStr">
        <is>
          <t>bind</t>
        </is>
      </c>
      <c r="O27" s="3" t="inlineStr">
        <is>
          <t>bound</t>
        </is>
      </c>
    </row>
    <row r="28">
      <c r="A28" s="15" t="inlineStr">
        <is>
          <t>2026-01-15</t>
        </is>
      </c>
      <c r="B28" s="15" t="inlineStr">
        <is>
          <t>92ef7fab-2977-59a6-bd7c-b31b8b4eb58d</t>
        </is>
      </c>
      <c r="C28" s="15" t="inlineStr">
        <is>
          <t>OH</t>
        </is>
      </c>
      <c r="D28" s="15" t="inlineStr">
        <is>
          <t>2024 Jaguar E-Type Series 1</t>
        </is>
      </c>
      <c r="E28" s="15" t="inlineStr">
        <is>
          <t>07 Post-War Classic (1946-1972)</t>
        </is>
      </c>
      <c r="F28" s="16" t="n">
        <v>1800000</v>
      </c>
      <c r="G28" s="17" t="n">
        <v>0.38</v>
      </c>
      <c r="H28" s="17" t="n">
        <v>1.39</v>
      </c>
      <c r="I28" s="17" t="n">
        <v>0.8972</v>
      </c>
      <c r="J28" s="17" t="n">
        <v>0.53</v>
      </c>
      <c r="K28" s="16">
        <f>ROUND(F28/100*G28*H28*I28/J28,2)</f>
        <v/>
      </c>
      <c r="L28" s="16" t="n">
        <v>16094.75</v>
      </c>
      <c r="M28" s="16">
        <f>L28-K28</f>
        <v/>
      </c>
      <c r="N28" s="15" t="inlineStr">
        <is>
          <t>bind</t>
        </is>
      </c>
      <c r="O28" s="15" t="inlineStr">
        <is>
          <t>bound</t>
        </is>
      </c>
    </row>
    <row r="29">
      <c r="A29" s="3" t="inlineStr">
        <is>
          <t>2026-01-04</t>
        </is>
      </c>
      <c r="B29" s="3" t="inlineStr">
        <is>
          <t>6140e06d-db31-548e-b51b-a0e0ad1676fe</t>
        </is>
      </c>
      <c r="C29" s="3" t="inlineStr">
        <is>
          <t>NE</t>
        </is>
      </c>
      <c r="D29" s="3" t="inlineStr">
        <is>
          <t>1967 Maserati GranTurismo</t>
        </is>
      </c>
      <c r="E29" s="3" t="inlineStr">
        <is>
          <t>01 Luxury Sedan/SUV</t>
        </is>
      </c>
      <c r="F29" s="13" t="n">
        <v>700000</v>
      </c>
      <c r="G29" s="14" t="n">
        <v>0.65</v>
      </c>
      <c r="H29" s="14" t="n">
        <v>1.3</v>
      </c>
      <c r="I29" s="14" t="n">
        <v>0.8972</v>
      </c>
      <c r="J29" s="14" t="n">
        <v>0.53</v>
      </c>
      <c r="K29" s="13">
        <f>ROUND(F29/100*G29*H29*I29/J29,2)</f>
        <v/>
      </c>
      <c r="L29" s="13" t="n">
        <v>10013.09</v>
      </c>
      <c r="M29" s="13">
        <f>L29-K29</f>
        <v/>
      </c>
      <c r="N29" s="3" t="inlineStr">
        <is>
          <t>decline</t>
        </is>
      </c>
      <c r="O29" s="3" t="inlineStr">
        <is>
          <t>indicative</t>
        </is>
      </c>
    </row>
    <row r="30">
      <c r="A30" s="15" t="inlineStr">
        <is>
          <t>2026-01-18</t>
        </is>
      </c>
      <c r="B30" s="15" t="inlineStr">
        <is>
          <t>f8834eab-e8c5-596d-b58e-9e0cf842612e</t>
        </is>
      </c>
      <c r="C30" s="15" t="inlineStr">
        <is>
          <t>ID</t>
        </is>
      </c>
      <c r="D30" s="15" t="inlineStr">
        <is>
          <t>1982 Bentley Continental GT</t>
        </is>
      </c>
      <c r="E30" s="15" t="inlineStr">
        <is>
          <t>01 Luxury Sedan/SUV</t>
        </is>
      </c>
      <c r="F30" s="16" t="n">
        <v>650000</v>
      </c>
      <c r="G30" s="17" t="n">
        <v>0.65</v>
      </c>
      <c r="H30" s="17" t="n">
        <v>0.99</v>
      </c>
      <c r="I30" s="17" t="n">
        <v>0.8972</v>
      </c>
      <c r="J30" s="17" t="n">
        <v>0.53</v>
      </c>
      <c r="K30" s="16">
        <f>ROUND(F30/100*G30*H30*I30/J30,2)</f>
        <v/>
      </c>
      <c r="L30" s="16" t="n">
        <v>7080.68</v>
      </c>
      <c r="M30" s="16">
        <f>L30-K30</f>
        <v/>
      </c>
      <c r="N30" s="15" t="inlineStr">
        <is>
          <t>refer</t>
        </is>
      </c>
      <c r="O30" s="15" t="inlineStr">
        <is>
          <t>indicative</t>
        </is>
      </c>
    </row>
    <row r="31">
      <c r="A31" s="3" t="inlineStr">
        <is>
          <t>2026-01-11</t>
        </is>
      </c>
      <c r="B31" s="3" t="inlineStr">
        <is>
          <t>d2017214-d4ec-56ed-9641-7d54884a5209</t>
        </is>
      </c>
      <c r="C31" s="3" t="inlineStr">
        <is>
          <t>WV</t>
        </is>
      </c>
      <c r="D31" s="3" t="inlineStr">
        <is>
          <t>2020 Aston Martin DB12</t>
        </is>
      </c>
      <c r="E31" s="3" t="inlineStr">
        <is>
          <t>01 Luxury Sedan/SUV</t>
        </is>
      </c>
      <c r="F31" s="13" t="n">
        <v>240000</v>
      </c>
      <c r="G31" s="14" t="n">
        <v>0.92</v>
      </c>
      <c r="H31" s="14" t="n">
        <v>1.33</v>
      </c>
      <c r="I31" s="14" t="n">
        <v>0.8972</v>
      </c>
      <c r="J31" s="14" t="n">
        <v>0.53</v>
      </c>
      <c r="K31" s="13">
        <f>ROUND(F31/100*G31*H31*I31/J31,2)</f>
        <v/>
      </c>
      <c r="L31" s="13" t="n">
        <v>4971.23</v>
      </c>
      <c r="M31" s="13">
        <f>L31-K31</f>
        <v/>
      </c>
      <c r="N31" s="3" t="inlineStr">
        <is>
          <t>bind</t>
        </is>
      </c>
      <c r="O31" s="3" t="inlineStr">
        <is>
          <t>bound</t>
        </is>
      </c>
    </row>
    <row r="32">
      <c r="A32" s="15" t="inlineStr">
        <is>
          <t>2026-01-22</t>
        </is>
      </c>
      <c r="B32" s="15" t="inlineStr">
        <is>
          <t>fa9cf765-2cb9-53f8-ba1f-2896f5dced0e</t>
        </is>
      </c>
      <c r="C32" s="15" t="inlineStr">
        <is>
          <t>ME</t>
        </is>
      </c>
      <c r="D32" s="15" t="inlineStr">
        <is>
          <t>1965 Lamborghini Huracan EVO</t>
        </is>
      </c>
      <c r="E32" s="15" t="inlineStr">
        <is>
          <t>03 Supercar</t>
        </is>
      </c>
      <c r="F32" s="16" t="n">
        <v>805000</v>
      </c>
      <c r="G32" s="17" t="n">
        <v>0.95</v>
      </c>
      <c r="H32" s="17" t="n">
        <v>1.08</v>
      </c>
      <c r="I32" s="17" t="n">
        <v>0.8972</v>
      </c>
      <c r="J32" s="17" t="n">
        <v>0.53</v>
      </c>
      <c r="K32" s="16">
        <f>ROUND(F32/100*G32*H32*I32/J32,2)</f>
        <v/>
      </c>
      <c r="L32" s="16" t="n">
        <v>13981.59</v>
      </c>
      <c r="M32" s="16">
        <f>L32-K32</f>
        <v/>
      </c>
      <c r="N32" s="15" t="inlineStr">
        <is>
          <t>bind</t>
        </is>
      </c>
      <c r="O32" s="15" t="inlineStr">
        <is>
          <t>bound</t>
        </is>
      </c>
    </row>
    <row r="33">
      <c r="A33" s="3" t="inlineStr">
        <is>
          <t>2026-01-15</t>
        </is>
      </c>
      <c r="B33" s="3" t="inlineStr">
        <is>
          <t>7c99198e-9a23-5df5-9986-9645457799f3</t>
        </is>
      </c>
      <c r="C33" s="3" t="inlineStr">
        <is>
          <t>NJ</t>
        </is>
      </c>
      <c r="D33" s="3" t="inlineStr">
        <is>
          <t>2019 Lamborghini Huracan EVO</t>
        </is>
      </c>
      <c r="E33" s="3" t="inlineStr">
        <is>
          <t>03 Supercar</t>
        </is>
      </c>
      <c r="F33" s="13" t="n">
        <v>840000</v>
      </c>
      <c r="G33" s="14" t="n">
        <v>0.95</v>
      </c>
      <c r="H33" s="14" t="n">
        <v>0.91</v>
      </c>
      <c r="I33" s="14" t="n">
        <v>0.8972</v>
      </c>
      <c r="J33" s="14" t="n">
        <v>0.53</v>
      </c>
      <c r="K33" s="13">
        <f>ROUND(F33/100*G33*H33*I33/J33,2)</f>
        <v/>
      </c>
      <c r="L33" s="13" t="n">
        <v>12292.99</v>
      </c>
      <c r="M33" s="13">
        <f>L33-K33</f>
        <v/>
      </c>
      <c r="N33" s="3" t="inlineStr">
        <is>
          <t>bind</t>
        </is>
      </c>
      <c r="O33" s="3" t="inlineStr">
        <is>
          <t>bound</t>
        </is>
      </c>
    </row>
    <row r="34">
      <c r="A34" s="15" t="inlineStr">
        <is>
          <t>2026-01-16</t>
        </is>
      </c>
      <c r="B34" s="15" t="inlineStr">
        <is>
          <t>82e6160b-29bf-54bf-9ce6-362086499041</t>
        </is>
      </c>
      <c r="C34" s="15" t="inlineStr">
        <is>
          <t>MA</t>
        </is>
      </c>
      <c r="D34" s="15" t="inlineStr">
        <is>
          <t>1970 Maserati GranTurismo</t>
        </is>
      </c>
      <c r="E34" s="15" t="inlineStr">
        <is>
          <t>01 Luxury Sedan/SUV</t>
        </is>
      </c>
      <c r="F34" s="16" t="n">
        <v>315000</v>
      </c>
      <c r="G34" s="17" t="n">
        <v>0.75</v>
      </c>
      <c r="H34" s="17" t="n">
        <v>1.25</v>
      </c>
      <c r="I34" s="17" t="n">
        <v>0.8972</v>
      </c>
      <c r="J34" s="17" t="n">
        <v>0.53</v>
      </c>
      <c r="K34" s="16">
        <f>ROUND(F34/100*G34*H34*I34/J34,2)</f>
        <v/>
      </c>
      <c r="L34" s="16" t="n">
        <v>4999.14</v>
      </c>
      <c r="M34" s="16">
        <f>L34-K34</f>
        <v/>
      </c>
      <c r="N34" s="15" t="inlineStr">
        <is>
          <t>bind</t>
        </is>
      </c>
      <c r="O34" s="15" t="inlineStr">
        <is>
          <t>bound</t>
        </is>
      </c>
    </row>
    <row r="35">
      <c r="A35" s="3" t="inlineStr">
        <is>
          <t>2026-01-18</t>
        </is>
      </c>
      <c r="B35" s="3" t="inlineStr">
        <is>
          <t>22a97b86-da9d-58e2-9b64-19348dc3b414</t>
        </is>
      </c>
      <c r="C35" s="3" t="inlineStr">
        <is>
          <t>CO</t>
        </is>
      </c>
      <c r="D35" s="3" t="inlineStr">
        <is>
          <t>1957 Maserati GranTurismo</t>
        </is>
      </c>
      <c r="E35" s="3" t="inlineStr">
        <is>
          <t>01 Luxury Sedan/SUV</t>
        </is>
      </c>
      <c r="F35" s="13" t="n">
        <v>1030000</v>
      </c>
      <c r="G35" s="14" t="n">
        <v>0.55</v>
      </c>
      <c r="H35" s="14" t="n">
        <v>1.1</v>
      </c>
      <c r="I35" s="14" t="n">
        <v>0.8972</v>
      </c>
      <c r="J35" s="14" t="n">
        <v>0.53</v>
      </c>
      <c r="K35" s="13">
        <f>ROUND(F35/100*G35*H35*I35/J35,2)</f>
        <v/>
      </c>
      <c r="L35" s="13" t="n">
        <v>10548.87</v>
      </c>
      <c r="M35" s="13">
        <f>L35-K35</f>
        <v/>
      </c>
      <c r="N35" s="3" t="inlineStr">
        <is>
          <t>bind</t>
        </is>
      </c>
      <c r="O35" s="3" t="inlineStr">
        <is>
          <t>bound</t>
        </is>
      </c>
    </row>
    <row r="36">
      <c r="A36" s="15" t="inlineStr">
        <is>
          <t>2026-01-15</t>
        </is>
      </c>
      <c r="B36" s="15" t="inlineStr">
        <is>
          <t>39c52755-1d2f-5ccb-8024-a1c8e082dbfa</t>
        </is>
      </c>
      <c r="C36" s="15" t="inlineStr">
        <is>
          <t>NV</t>
        </is>
      </c>
      <c r="D36" s="15" t="inlineStr">
        <is>
          <t>1976 Ferrari 296 GTB</t>
        </is>
      </c>
      <c r="E36" s="15" t="inlineStr">
        <is>
          <t>03 Supercar</t>
        </is>
      </c>
      <c r="F36" s="16" t="n">
        <v>1235000</v>
      </c>
      <c r="G36" s="17" t="n">
        <v>0.8</v>
      </c>
      <c r="H36" s="17" t="n">
        <v>1.17</v>
      </c>
      <c r="I36" s="17" t="n">
        <v>0.8972</v>
      </c>
      <c r="J36" s="17" t="n">
        <v>0.53</v>
      </c>
      <c r="K36" s="16">
        <f>ROUND(F36/100*G36*H36*I36/J36,2)</f>
        <v/>
      </c>
      <c r="L36" s="16" t="n">
        <v>19568.44</v>
      </c>
      <c r="M36" s="16">
        <f>L36-K36</f>
        <v/>
      </c>
      <c r="N36" s="15" t="inlineStr">
        <is>
          <t>bind</t>
        </is>
      </c>
      <c r="O36" s="15" t="inlineStr">
        <is>
          <t>bound</t>
        </is>
      </c>
    </row>
    <row r="37">
      <c r="A37" s="3" t="inlineStr">
        <is>
          <t>2026-01-24</t>
        </is>
      </c>
      <c r="B37" s="3" t="inlineStr">
        <is>
          <t>af3b5d6a-498e-5bfc-b79d-9e7c4bb07a13</t>
        </is>
      </c>
      <c r="C37" s="3" t="inlineStr">
        <is>
          <t>KY</t>
        </is>
      </c>
      <c r="D37" s="3" t="inlineStr">
        <is>
          <t>1971 BMW M8 Competition</t>
        </is>
      </c>
      <c r="E37" s="3" t="inlineStr">
        <is>
          <t>01 Luxury Sedan/SUV</t>
        </is>
      </c>
      <c r="F37" s="13" t="n">
        <v>480000</v>
      </c>
      <c r="G37" s="14" t="n">
        <v>0.75</v>
      </c>
      <c r="H37" s="14" t="n">
        <v>1.34</v>
      </c>
      <c r="I37" s="14" t="n">
        <v>0.8972</v>
      </c>
      <c r="J37" s="14" t="n">
        <v>0.53</v>
      </c>
      <c r="K37" s="13">
        <f>ROUND(F37/100*G37*H37*I37/J37,2)</f>
        <v/>
      </c>
      <c r="L37" s="13" t="n">
        <v>8166.22</v>
      </c>
      <c r="M37" s="13">
        <f>L37-K37</f>
        <v/>
      </c>
      <c r="N37" s="3" t="inlineStr">
        <is>
          <t>bind</t>
        </is>
      </c>
      <c r="O37" s="3" t="inlineStr">
        <is>
          <t>bound</t>
        </is>
      </c>
    </row>
    <row r="38">
      <c r="A38" s="15" t="inlineStr">
        <is>
          <t>2026-01-25</t>
        </is>
      </c>
      <c r="B38" s="15" t="inlineStr">
        <is>
          <t>4909dca4-a5c6-5720-9ce8-30d957779856</t>
        </is>
      </c>
      <c r="C38" s="15" t="inlineStr">
        <is>
          <t>TN</t>
        </is>
      </c>
      <c r="D38" s="15" t="inlineStr">
        <is>
          <t>2005 Jaguar E-Type Series 1</t>
        </is>
      </c>
      <c r="E38" s="15" t="inlineStr">
        <is>
          <t>07 Post-War Classic (1946-1972)</t>
        </is>
      </c>
      <c r="F38" s="16" t="n">
        <v>765000</v>
      </c>
      <c r="G38" s="17" t="n">
        <v>0.43</v>
      </c>
      <c r="H38" s="17" t="n">
        <v>0.98</v>
      </c>
      <c r="I38" s="17" t="n">
        <v>0.8972</v>
      </c>
      <c r="J38" s="17" t="n">
        <v>0.53</v>
      </c>
      <c r="K38" s="16">
        <f>ROUND(F38/100*G38*H38*I38/J38,2)</f>
        <v/>
      </c>
      <c r="L38" s="16" t="n">
        <v>5457.19</v>
      </c>
      <c r="M38" s="16">
        <f>L38-K38</f>
        <v/>
      </c>
      <c r="N38" s="15" t="inlineStr">
        <is>
          <t>bind</t>
        </is>
      </c>
      <c r="O38" s="15" t="inlineStr">
        <is>
          <t>bound</t>
        </is>
      </c>
    </row>
    <row r="39">
      <c r="A39" s="3" t="inlineStr">
        <is>
          <t>2026-01-16</t>
        </is>
      </c>
      <c r="B39" s="3" t="inlineStr">
        <is>
          <t>0b8cdaab-f62f-5de7-9217-c327c4df38ca</t>
        </is>
      </c>
      <c r="C39" s="3" t="inlineStr">
        <is>
          <t>ND</t>
        </is>
      </c>
      <c r="D39" s="3" t="inlineStr">
        <is>
          <t>2018 Maserati GranTurismo</t>
        </is>
      </c>
      <c r="E39" s="3" t="inlineStr">
        <is>
          <t>01 Luxury Sedan/SUV</t>
        </is>
      </c>
      <c r="F39" s="13" t="n">
        <v>1090000</v>
      </c>
      <c r="G39" s="14" t="n">
        <v>0.55</v>
      </c>
      <c r="H39" s="14" t="n">
        <v>1.02</v>
      </c>
      <c r="I39" s="14" t="n">
        <v>0.8972</v>
      </c>
      <c r="J39" s="14" t="n">
        <v>0.53</v>
      </c>
      <c r="K39" s="13">
        <f>ROUND(F39/100*G39*H39*I39/J39,2)</f>
        <v/>
      </c>
      <c r="L39" s="13" t="n">
        <v>10351.49</v>
      </c>
      <c r="M39" s="13">
        <f>L39-K39</f>
        <v/>
      </c>
      <c r="N39" s="3" t="inlineStr">
        <is>
          <t>bind</t>
        </is>
      </c>
      <c r="O39" s="3" t="inlineStr">
        <is>
          <t>bound</t>
        </is>
      </c>
    </row>
    <row r="40">
      <c r="A40" s="15" t="inlineStr">
        <is>
          <t>2026-01-03</t>
        </is>
      </c>
      <c r="B40" s="15" t="inlineStr">
        <is>
          <t>c02d44a2-4e57-5bb6-af9c-4edecdaa9c64</t>
        </is>
      </c>
      <c r="C40" s="15" t="inlineStr">
        <is>
          <t>MA</t>
        </is>
      </c>
      <c r="D40" s="15" t="inlineStr">
        <is>
          <t>1963 Bentley Continental GT</t>
        </is>
      </c>
      <c r="E40" s="15" t="inlineStr">
        <is>
          <t>01 Luxury Sedan/SUV</t>
        </is>
      </c>
      <c r="F40" s="16" t="n">
        <v>1060000</v>
      </c>
      <c r="G40" s="17" t="n">
        <v>0.55</v>
      </c>
      <c r="H40" s="17" t="n">
        <v>1.25</v>
      </c>
      <c r="I40" s="17" t="n">
        <v>0.8972</v>
      </c>
      <c r="J40" s="17" t="n">
        <v>0.53</v>
      </c>
      <c r="K40" s="16">
        <f>ROUND(F40/100*G40*H40*I40/J40,2)</f>
        <v/>
      </c>
      <c r="L40" s="16" t="n">
        <v>12336.5</v>
      </c>
      <c r="M40" s="16">
        <f>L40-K40</f>
        <v/>
      </c>
      <c r="N40" s="15" t="inlineStr">
        <is>
          <t>refer</t>
        </is>
      </c>
      <c r="O40" s="15" t="inlineStr">
        <is>
          <t>indicative</t>
        </is>
      </c>
    </row>
    <row r="41">
      <c r="A41" s="3" t="inlineStr">
        <is>
          <t>2026-01-20</t>
        </is>
      </c>
      <c r="B41" s="3" t="inlineStr">
        <is>
          <t>be7dce0a-71ad-54a6-8fbc-25498784c1cb</t>
        </is>
      </c>
      <c r="C41" s="3" t="inlineStr">
        <is>
          <t>TX</t>
        </is>
      </c>
      <c r="D41" s="3" t="inlineStr">
        <is>
          <t>2008 Maserati GranTurismo</t>
        </is>
      </c>
      <c r="E41" s="3" t="inlineStr">
        <is>
          <t>01 Luxury Sedan/SUV</t>
        </is>
      </c>
      <c r="F41" s="13" t="n">
        <v>705000</v>
      </c>
      <c r="G41" s="14" t="n">
        <v>0.65</v>
      </c>
      <c r="H41" s="14" t="n">
        <v>1.15</v>
      </c>
      <c r="I41" s="14" t="n">
        <v>0.8972</v>
      </c>
      <c r="J41" s="14" t="n">
        <v>0.53</v>
      </c>
      <c r="K41" s="13">
        <f>ROUND(F41/100*G41*H41*I41/J41,2)</f>
        <v/>
      </c>
      <c r="L41" s="13" t="n">
        <v>8921</v>
      </c>
      <c r="M41" s="13">
        <f>L41-K41</f>
        <v/>
      </c>
      <c r="N41" s="3" t="inlineStr">
        <is>
          <t>decline</t>
        </is>
      </c>
      <c r="O41" s="3" t="inlineStr">
        <is>
          <t>indicative</t>
        </is>
      </c>
    </row>
    <row r="42">
      <c r="A42" s="15" t="inlineStr">
        <is>
          <t>2026-01-02</t>
        </is>
      </c>
      <c r="B42" s="15" t="inlineStr">
        <is>
          <t>ff1772bf-8c67-5b51-94eb-894f6cb9083c</t>
        </is>
      </c>
      <c r="C42" s="15" t="inlineStr">
        <is>
          <t>NE</t>
        </is>
      </c>
      <c r="D42" s="15" t="inlineStr">
        <is>
          <t>1999 Mercedes-Benz AMG GT</t>
        </is>
      </c>
      <c r="E42" s="15" t="inlineStr">
        <is>
          <t>01 Luxury Sedan/SUV</t>
        </is>
      </c>
      <c r="F42" s="16" t="n">
        <v>1950000</v>
      </c>
      <c r="G42" s="17" t="n">
        <v>0.55</v>
      </c>
      <c r="H42" s="17" t="n">
        <v>1.3</v>
      </c>
      <c r="I42" s="17" t="n">
        <v>0.8972</v>
      </c>
      <c r="J42" s="17" t="n">
        <v>0.53</v>
      </c>
      <c r="K42" s="16">
        <f>ROUND(F42/100*G42*H42*I42/J42,2)</f>
        <v/>
      </c>
      <c r="L42" s="16" t="n">
        <v>23602.28</v>
      </c>
      <c r="M42" s="16">
        <f>L42-K42</f>
        <v/>
      </c>
      <c r="N42" s="15" t="inlineStr">
        <is>
          <t>refer</t>
        </is>
      </c>
      <c r="O42" s="15" t="inlineStr">
        <is>
          <t>indicative</t>
        </is>
      </c>
    </row>
    <row r="43">
      <c r="A43" s="3" t="inlineStr">
        <is>
          <t>2026-01-26</t>
        </is>
      </c>
      <c r="B43" s="3" t="inlineStr">
        <is>
          <t>88b6b78b-e0db-5caa-9c52-aa9b7b6c2683</t>
        </is>
      </c>
      <c r="C43" s="3" t="inlineStr">
        <is>
          <t>CA</t>
        </is>
      </c>
      <c r="D43" s="3" t="inlineStr">
        <is>
          <t>1975 Ferrari 296 GTB</t>
        </is>
      </c>
      <c r="E43" s="3" t="inlineStr">
        <is>
          <t>03 Supercar</t>
        </is>
      </c>
      <c r="F43" s="13" t="n">
        <v>1130000</v>
      </c>
      <c r="G43" s="14" t="n">
        <v>0.8</v>
      </c>
      <c r="H43" s="14" t="n">
        <v>1.35</v>
      </c>
      <c r="I43" s="14" t="n">
        <v>0.8972</v>
      </c>
      <c r="J43" s="14" t="n">
        <v>0.53</v>
      </c>
      <c r="K43" s="13">
        <f>ROUND(F43/100*G43*H43*I43/J43,2)</f>
        <v/>
      </c>
      <c r="L43" s="13" t="n">
        <v>20659.3</v>
      </c>
      <c r="M43" s="13">
        <f>L43-K43</f>
        <v/>
      </c>
      <c r="N43" s="3" t="inlineStr">
        <is>
          <t>bind</t>
        </is>
      </c>
      <c r="O43" s="3" t="inlineStr">
        <is>
          <t>bound</t>
        </is>
      </c>
    </row>
    <row r="44">
      <c r="A44" s="15" t="inlineStr">
        <is>
          <t>2026-01-03</t>
        </is>
      </c>
      <c r="B44" s="15" t="inlineStr">
        <is>
          <t>6bf5ad47-b33f-5331-bc04-2b5b4b90cb9e</t>
        </is>
      </c>
      <c r="C44" s="15" t="inlineStr">
        <is>
          <t>PA</t>
        </is>
      </c>
      <c r="D44" s="15" t="inlineStr">
        <is>
          <t>1986 Bugatti Type 57</t>
        </is>
      </c>
      <c r="E44" s="15" t="inlineStr">
        <is>
          <t>06 Vintage Pre-War (pre-1946)</t>
        </is>
      </c>
      <c r="F44" s="16" t="n">
        <v>1275000</v>
      </c>
      <c r="G44" s="17" t="n">
        <v>0.34</v>
      </c>
      <c r="H44" s="17" t="n">
        <v>1</v>
      </c>
      <c r="I44" s="17" t="n">
        <v>0.8972</v>
      </c>
      <c r="J44" s="17" t="n">
        <v>0.53</v>
      </c>
      <c r="K44" s="16">
        <f>ROUND(F44/100*G44*H44*I44/J44,2)</f>
        <v/>
      </c>
      <c r="L44" s="16" t="n">
        <v>7338.42</v>
      </c>
      <c r="M44" s="16">
        <f>L44-K44</f>
        <v/>
      </c>
      <c r="N44" s="15" t="inlineStr">
        <is>
          <t>bind</t>
        </is>
      </c>
      <c r="O44" s="15" t="inlineStr">
        <is>
          <t>bound</t>
        </is>
      </c>
    </row>
    <row r="45">
      <c r="A45" s="3" t="inlineStr">
        <is>
          <t>2026-01-05</t>
        </is>
      </c>
      <c r="B45" s="3" t="inlineStr">
        <is>
          <t>639b6564-7a44-5317-aaab-6d37be4ed881</t>
        </is>
      </c>
      <c r="C45" s="3" t="inlineStr">
        <is>
          <t>ND</t>
        </is>
      </c>
      <c r="D45" s="3" t="inlineStr">
        <is>
          <t>1980 Porsche 911 Turbo S</t>
        </is>
      </c>
      <c r="E45" s="3" t="inlineStr">
        <is>
          <t>01 Luxury Sedan/SUV</t>
        </is>
      </c>
      <c r="F45" s="13" t="n">
        <v>500000</v>
      </c>
      <c r="G45" s="14" t="n">
        <v>0.65</v>
      </c>
      <c r="H45" s="14" t="n">
        <v>1.02</v>
      </c>
      <c r="I45" s="14" t="n">
        <v>0.8972</v>
      </c>
      <c r="J45" s="14" t="n">
        <v>0.53</v>
      </c>
      <c r="K45" s="13">
        <f>ROUND(F45/100*G45*H45*I45/J45,2)</f>
        <v/>
      </c>
      <c r="L45" s="13" t="n">
        <v>5611.73</v>
      </c>
      <c r="M45" s="13">
        <f>L45-K45</f>
        <v/>
      </c>
      <c r="N45" s="3" t="inlineStr">
        <is>
          <t>bind</t>
        </is>
      </c>
      <c r="O45" s="3" t="inlineStr">
        <is>
          <t>bound</t>
        </is>
      </c>
    </row>
    <row r="46">
      <c r="A46" s="15" t="inlineStr">
        <is>
          <t>2026-01-19</t>
        </is>
      </c>
      <c r="B46" s="15" t="inlineStr">
        <is>
          <t>60ee3658-1b88-5f9c-95b7-8afe0e4d7781</t>
        </is>
      </c>
      <c r="C46" s="15" t="inlineStr">
        <is>
          <t>OH</t>
        </is>
      </c>
      <c r="D46" s="15" t="inlineStr">
        <is>
          <t>2004 Mercedes-Benz AMG GT</t>
        </is>
      </c>
      <c r="E46" s="15" t="inlineStr">
        <is>
          <t>01 Luxury Sedan/SUV</t>
        </is>
      </c>
      <c r="F46" s="16" t="n">
        <v>680000</v>
      </c>
      <c r="G46" s="17" t="n">
        <v>0.65</v>
      </c>
      <c r="H46" s="17" t="n">
        <v>1.39</v>
      </c>
      <c r="I46" s="17" t="n">
        <v>0.8972</v>
      </c>
      <c r="J46" s="17" t="n">
        <v>0.53</v>
      </c>
      <c r="K46" s="16">
        <f>ROUND(F46/100*G46*H46*I46/J46,2)</f>
        <v/>
      </c>
      <c r="L46" s="16" t="n">
        <v>10400.41</v>
      </c>
      <c r="M46" s="16">
        <f>L46-K46</f>
        <v/>
      </c>
      <c r="N46" s="15" t="inlineStr">
        <is>
          <t>decline</t>
        </is>
      </c>
      <c r="O46" s="15" t="inlineStr">
        <is>
          <t>indicative</t>
        </is>
      </c>
    </row>
    <row r="47">
      <c r="A47" s="3" t="inlineStr">
        <is>
          <t>2026-01-13</t>
        </is>
      </c>
      <c r="B47" s="3" t="inlineStr">
        <is>
          <t>c3dddce4-29f8-5f2f-b384-cee8fc5aae6d</t>
        </is>
      </c>
      <c r="C47" s="3" t="inlineStr">
        <is>
          <t>PA</t>
        </is>
      </c>
      <c r="D47" s="3" t="inlineStr">
        <is>
          <t>2022 Porsche 911 Turbo S</t>
        </is>
      </c>
      <c r="E47" s="3" t="inlineStr">
        <is>
          <t>01 Luxury Sedan/SUV</t>
        </is>
      </c>
      <c r="F47" s="13" t="n">
        <v>515000</v>
      </c>
      <c r="G47" s="14" t="n">
        <v>0.65</v>
      </c>
      <c r="H47" s="14" t="n">
        <v>1</v>
      </c>
      <c r="I47" s="14" t="n">
        <v>0.8972</v>
      </c>
      <c r="J47" s="14" t="n">
        <v>0.53</v>
      </c>
      <c r="K47" s="13">
        <f>ROUND(F47/100*G47*H47*I47/J47,2)</f>
        <v/>
      </c>
      <c r="L47" s="13" t="n">
        <v>5666.75</v>
      </c>
      <c r="M47" s="13">
        <f>L47-K47</f>
        <v/>
      </c>
      <c r="N47" s="3" t="inlineStr">
        <is>
          <t>bind</t>
        </is>
      </c>
      <c r="O47" s="3" t="inlineStr">
        <is>
          <t>bound</t>
        </is>
      </c>
    </row>
    <row r="48">
      <c r="A48" s="15" t="inlineStr">
        <is>
          <t>2026-01-05</t>
        </is>
      </c>
      <c r="B48" s="15" t="inlineStr">
        <is>
          <t>6157c53b-3b7c-5452-93cb-2b51c4ec5662</t>
        </is>
      </c>
      <c r="C48" s="15" t="inlineStr">
        <is>
          <t>NV</t>
        </is>
      </c>
      <c r="D48" s="15" t="inlineStr">
        <is>
          <t>1972 Aston Martin DB12</t>
        </is>
      </c>
      <c r="E48" s="15" t="inlineStr">
        <is>
          <t>01 Luxury Sedan/SUV</t>
        </is>
      </c>
      <c r="F48" s="16" t="n">
        <v>1200000</v>
      </c>
      <c r="G48" s="17" t="n">
        <v>0.55</v>
      </c>
      <c r="H48" s="17" t="n">
        <v>1.17</v>
      </c>
      <c r="I48" s="17" t="n">
        <v>0.8972</v>
      </c>
      <c r="J48" s="17" t="n">
        <v>0.53</v>
      </c>
      <c r="K48" s="16">
        <f>ROUND(F48/100*G48*H48*I48/J48,2)</f>
        <v/>
      </c>
      <c r="L48" s="16" t="n">
        <v>13072.03</v>
      </c>
      <c r="M48" s="16">
        <f>L48-K48</f>
        <v/>
      </c>
      <c r="N48" s="15" t="inlineStr">
        <is>
          <t>bind</t>
        </is>
      </c>
      <c r="O48" s="15" t="inlineStr">
        <is>
          <t>bound</t>
        </is>
      </c>
    </row>
    <row r="49">
      <c r="A49" s="3" t="inlineStr">
        <is>
          <t>2026-01-31</t>
        </is>
      </c>
      <c r="B49" s="3" t="inlineStr">
        <is>
          <t>5b544515-bd18-55a1-93be-031b4c67aa6c</t>
        </is>
      </c>
      <c r="C49" s="3" t="inlineStr">
        <is>
          <t>LA</t>
        </is>
      </c>
      <c r="D49" s="3" t="inlineStr">
        <is>
          <t>1984 Mercedes-Benz AMG GT</t>
        </is>
      </c>
      <c r="E49" s="3" t="inlineStr">
        <is>
          <t>01 Luxury Sedan/SUV</t>
        </is>
      </c>
      <c r="F49" s="13" t="n">
        <v>945000</v>
      </c>
      <c r="G49" s="14" t="n">
        <v>0.65</v>
      </c>
      <c r="H49" s="14" t="n">
        <v>1.21</v>
      </c>
      <c r="I49" s="14" t="n">
        <v>0.8972</v>
      </c>
      <c r="J49" s="14" t="n">
        <v>0.53</v>
      </c>
      <c r="K49" s="13">
        <f>ROUND(F49/100*G49*H49*I49/J49,2)</f>
        <v/>
      </c>
      <c r="L49" s="13" t="n">
        <v>12581.83</v>
      </c>
      <c r="M49" s="13">
        <f>L49-K49</f>
        <v/>
      </c>
      <c r="N49" s="3" t="inlineStr">
        <is>
          <t>bind</t>
        </is>
      </c>
      <c r="O49" s="3" t="inlineStr">
        <is>
          <t>bound</t>
        </is>
      </c>
    </row>
    <row r="50">
      <c r="A50" s="15" t="inlineStr">
        <is>
          <t>2026-01-06</t>
        </is>
      </c>
      <c r="B50" s="15" t="inlineStr">
        <is>
          <t>2672481b-e982-50ff-9ef3-7ea5ba4c8b38</t>
        </is>
      </c>
      <c r="C50" s="15" t="inlineStr">
        <is>
          <t>NE</t>
        </is>
      </c>
      <c r="D50" s="15" t="inlineStr">
        <is>
          <t>1966 Ferrari 296 GTB</t>
        </is>
      </c>
      <c r="E50" s="15" t="inlineStr">
        <is>
          <t>03 Supercar</t>
        </is>
      </c>
      <c r="F50" s="16" t="n">
        <v>1525000</v>
      </c>
      <c r="G50" s="17" t="n">
        <v>0.8</v>
      </c>
      <c r="H50" s="17" t="n">
        <v>1.3</v>
      </c>
      <c r="I50" s="17" t="n">
        <v>0.8972</v>
      </c>
      <c r="J50" s="17" t="n">
        <v>0.53</v>
      </c>
      <c r="K50" s="16">
        <f>ROUND(F50/100*G50*H50*I50/J50,2)</f>
        <v/>
      </c>
      <c r="L50" s="16" t="n">
        <v>26848.29</v>
      </c>
      <c r="M50" s="16">
        <f>L50-K50</f>
        <v/>
      </c>
      <c r="N50" s="15" t="inlineStr">
        <is>
          <t>bind</t>
        </is>
      </c>
      <c r="O50" s="15" t="inlineStr">
        <is>
          <t>bound</t>
        </is>
      </c>
    </row>
    <row r="51">
      <c r="A51" s="3" t="inlineStr">
        <is>
          <t>2026-01-01</t>
        </is>
      </c>
      <c r="B51" s="3" t="inlineStr">
        <is>
          <t>08b4b71e-e60c-5e09-a16f-4fcd2cd1aa77</t>
        </is>
      </c>
      <c r="C51" s="3" t="inlineStr">
        <is>
          <t>ME</t>
        </is>
      </c>
      <c r="D51" s="3" t="inlineStr">
        <is>
          <t>2007 Mercedes-Benz AMG GT</t>
        </is>
      </c>
      <c r="E51" s="3" t="inlineStr">
        <is>
          <t>01 Luxury Sedan/SUV</t>
        </is>
      </c>
      <c r="F51" s="13" t="n">
        <v>450000</v>
      </c>
      <c r="G51" s="14" t="n">
        <v>0.75</v>
      </c>
      <c r="H51" s="14" t="n">
        <v>1.08</v>
      </c>
      <c r="I51" s="14" t="n">
        <v>0.8972</v>
      </c>
      <c r="J51" s="14" t="n">
        <v>0.53</v>
      </c>
      <c r="K51" s="13">
        <f>ROUND(F51/100*G51*H51*I51/J51,2)</f>
        <v/>
      </c>
      <c r="L51" s="13" t="n">
        <v>6170.37</v>
      </c>
      <c r="M51" s="13">
        <f>L51-K51</f>
        <v/>
      </c>
      <c r="N51" s="3" t="inlineStr">
        <is>
          <t>refer</t>
        </is>
      </c>
      <c r="O51" s="3" t="inlineStr">
        <is>
          <t>indicative</t>
        </is>
      </c>
    </row>
    <row r="52">
      <c r="A52" s="15" t="inlineStr">
        <is>
          <t>2026-01-23</t>
        </is>
      </c>
      <c r="B52" s="15" t="inlineStr">
        <is>
          <t>5d478997-7581-5f53-9a51-16daff08ddc7</t>
        </is>
      </c>
      <c r="C52" s="15" t="inlineStr">
        <is>
          <t>ID</t>
        </is>
      </c>
      <c r="D52" s="15" t="inlineStr">
        <is>
          <t>2020 Porsche 911 Turbo S</t>
        </is>
      </c>
      <c r="E52" s="15" t="inlineStr">
        <is>
          <t>01 Luxury Sedan/SUV</t>
        </is>
      </c>
      <c r="F52" s="16" t="n">
        <v>495000</v>
      </c>
      <c r="G52" s="17" t="n">
        <v>0.75</v>
      </c>
      <c r="H52" s="17" t="n">
        <v>0.99</v>
      </c>
      <c r="I52" s="17" t="n">
        <v>0.8972</v>
      </c>
      <c r="J52" s="17" t="n">
        <v>0.53</v>
      </c>
      <c r="K52" s="16">
        <f>ROUND(F52/100*G52*H52*I52/J52,2)</f>
        <v/>
      </c>
      <c r="L52" s="16" t="n">
        <v>6221.79</v>
      </c>
      <c r="M52" s="16">
        <f>L52-K52</f>
        <v/>
      </c>
      <c r="N52" s="15" t="inlineStr">
        <is>
          <t>bind</t>
        </is>
      </c>
      <c r="O52" s="15" t="inlineStr">
        <is>
          <t>bound</t>
        </is>
      </c>
    </row>
    <row r="53">
      <c r="A53" s="3" t="inlineStr">
        <is>
          <t>2026-01-06</t>
        </is>
      </c>
      <c r="B53" s="3" t="inlineStr">
        <is>
          <t>0c77ac80-8ec0-556a-8b10-ec4e4d577dd5</t>
        </is>
      </c>
      <c r="C53" s="3" t="inlineStr">
        <is>
          <t>CA</t>
        </is>
      </c>
      <c r="D53" s="3" t="inlineStr">
        <is>
          <t>2017 Ferrari SF90 Stradale</t>
        </is>
      </c>
      <c r="E53" s="3" t="inlineStr">
        <is>
          <t>03 Supercar</t>
        </is>
      </c>
      <c r="F53" s="13" t="n">
        <v>380000</v>
      </c>
      <c r="G53" s="14" t="n">
        <v>1.15</v>
      </c>
      <c r="H53" s="14" t="n">
        <v>1.35</v>
      </c>
      <c r="I53" s="14" t="n">
        <v>0.8972</v>
      </c>
      <c r="J53" s="14" t="n">
        <v>0.53</v>
      </c>
      <c r="K53" s="13">
        <f>ROUND(F53/100*G53*H53*I53/J53,2)</f>
        <v/>
      </c>
      <c r="L53" s="13" t="n">
        <v>9986.85</v>
      </c>
      <c r="M53" s="13">
        <f>L53-K53</f>
        <v/>
      </c>
      <c r="N53" s="3" t="inlineStr">
        <is>
          <t>bind</t>
        </is>
      </c>
      <c r="O53" s="3" t="inlineStr">
        <is>
          <t>bound</t>
        </is>
      </c>
    </row>
    <row r="54">
      <c r="A54" s="15" t="inlineStr">
        <is>
          <t>2026-01-03</t>
        </is>
      </c>
      <c r="B54" s="15" t="inlineStr">
        <is>
          <t>00302090-c7b8-5f67-a97c-6f2803e11151</t>
        </is>
      </c>
      <c r="C54" s="15" t="inlineStr">
        <is>
          <t>MN</t>
        </is>
      </c>
      <c r="D54" s="15" t="inlineStr">
        <is>
          <t>1991 Jaguar E-Type Series 1</t>
        </is>
      </c>
      <c r="E54" s="15" t="inlineStr">
        <is>
          <t>07 Post-War Classic (1946-1972)</t>
        </is>
      </c>
      <c r="F54" s="16" t="n">
        <v>440000</v>
      </c>
      <c r="G54" s="17" t="n">
        <v>0.48</v>
      </c>
      <c r="H54" s="17" t="n">
        <v>1.32</v>
      </c>
      <c r="I54" s="17" t="n">
        <v>0.8972</v>
      </c>
      <c r="J54" s="17" t="n">
        <v>0.53</v>
      </c>
      <c r="K54" s="16">
        <f>ROUND(F54/100*G54*H54*I54/J54,2)</f>
        <v/>
      </c>
      <c r="L54" s="16" t="n">
        <v>4719.34</v>
      </c>
      <c r="M54" s="16">
        <f>L54-K54</f>
        <v/>
      </c>
      <c r="N54" s="15" t="inlineStr">
        <is>
          <t>bind</t>
        </is>
      </c>
      <c r="O54" s="15" t="inlineStr">
        <is>
          <t>bound</t>
        </is>
      </c>
    </row>
    <row r="55">
      <c r="A55" s="3" t="inlineStr">
        <is>
          <t>2026-01-08</t>
        </is>
      </c>
      <c r="B55" s="3" t="inlineStr">
        <is>
          <t>0765308f-a934-5493-ae1e-0d548485c4f4</t>
        </is>
      </c>
      <c r="C55" s="3" t="inlineStr">
        <is>
          <t>NJ</t>
        </is>
      </c>
      <c r="D55" s="3" t="inlineStr">
        <is>
          <t>1958 BMW M8 Competition</t>
        </is>
      </c>
      <c r="E55" s="3" t="inlineStr">
        <is>
          <t>01 Luxury Sedan/SUV</t>
        </is>
      </c>
      <c r="F55" s="13" t="n">
        <v>275000</v>
      </c>
      <c r="G55" s="14" t="n">
        <v>0.75</v>
      </c>
      <c r="H55" s="14" t="n">
        <v>0.91</v>
      </c>
      <c r="I55" s="14" t="n">
        <v>0.8972</v>
      </c>
      <c r="J55" s="14" t="n">
        <v>0.53</v>
      </c>
      <c r="K55" s="13">
        <f>ROUND(F55/100*G55*H55*I55/J55,2)</f>
        <v/>
      </c>
      <c r="L55" s="13" t="n">
        <v>3177.23</v>
      </c>
      <c r="M55" s="13">
        <f>L55-K55</f>
        <v/>
      </c>
      <c r="N55" s="3" t="inlineStr">
        <is>
          <t>decline</t>
        </is>
      </c>
      <c r="O55" s="3" t="inlineStr">
        <is>
          <t>indicative</t>
        </is>
      </c>
    </row>
    <row r="56">
      <c r="A56" s="15" t="inlineStr">
        <is>
          <t>2026-01-13</t>
        </is>
      </c>
      <c r="B56" s="15" t="inlineStr">
        <is>
          <t>510dbee2-0de8-559b-a1e2-f7f19a882ab2</t>
        </is>
      </c>
      <c r="C56" s="15" t="inlineStr">
        <is>
          <t>CO</t>
        </is>
      </c>
      <c r="D56" s="15" t="inlineStr">
        <is>
          <t>2009 Lamborghini Huracan EVO</t>
        </is>
      </c>
      <c r="E56" s="15" t="inlineStr">
        <is>
          <t>03 Supercar</t>
        </is>
      </c>
      <c r="F56" s="16" t="n">
        <v>1465000</v>
      </c>
      <c r="G56" s="17" t="n">
        <v>0.8</v>
      </c>
      <c r="H56" s="17" t="n">
        <v>1.1</v>
      </c>
      <c r="I56" s="17" t="n">
        <v>0.8972</v>
      </c>
      <c r="J56" s="17" t="n">
        <v>0.53</v>
      </c>
      <c r="K56" s="16">
        <f>ROUND(F56/100*G56*H56*I56/J56,2)</f>
        <v/>
      </c>
      <c r="L56" s="16" t="n">
        <v>21823.97</v>
      </c>
      <c r="M56" s="16">
        <f>L56-K56</f>
        <v/>
      </c>
      <c r="N56" s="15" t="inlineStr">
        <is>
          <t>bind</t>
        </is>
      </c>
      <c r="O56" s="15" t="inlineStr">
        <is>
          <t>bound</t>
        </is>
      </c>
    </row>
    <row r="57">
      <c r="A57" s="3" t="inlineStr">
        <is>
          <t>2026-01-24</t>
        </is>
      </c>
      <c r="B57" s="3" t="inlineStr">
        <is>
          <t>c3cc0fe1-6d71-50ea-8a46-4534d2cbae57</t>
        </is>
      </c>
      <c r="C57" s="3" t="inlineStr">
        <is>
          <t>NM</t>
        </is>
      </c>
      <c r="D57" s="3" t="inlineStr">
        <is>
          <t>1994 Maserati GranTurismo</t>
        </is>
      </c>
      <c r="E57" s="3" t="inlineStr">
        <is>
          <t>01 Luxury Sedan/SUV</t>
        </is>
      </c>
      <c r="F57" s="13" t="n">
        <v>805000</v>
      </c>
      <c r="G57" s="14" t="n">
        <v>0.65</v>
      </c>
      <c r="H57" s="14" t="n">
        <v>1.28</v>
      </c>
      <c r="I57" s="14" t="n">
        <v>0.8972</v>
      </c>
      <c r="J57" s="14" t="n">
        <v>0.53</v>
      </c>
      <c r="K57" s="13">
        <f>ROUND(F57/100*G57*H57*I57/J57,2)</f>
        <v/>
      </c>
      <c r="L57" s="13" t="n">
        <v>11337.9</v>
      </c>
      <c r="M57" s="13">
        <f>L57-K57</f>
        <v/>
      </c>
      <c r="N57" s="3" t="inlineStr">
        <is>
          <t>bind</t>
        </is>
      </c>
      <c r="O57" s="3" t="inlineStr">
        <is>
          <t>bound</t>
        </is>
      </c>
    </row>
    <row r="58">
      <c r="A58" s="15" t="inlineStr">
        <is>
          <t>2026-01-10</t>
        </is>
      </c>
      <c r="B58" s="15" t="inlineStr">
        <is>
          <t>124d8527-2669-5f11-b357-4493a041759e</t>
        </is>
      </c>
      <c r="C58" s="15" t="inlineStr">
        <is>
          <t>TX</t>
        </is>
      </c>
      <c r="D58" s="15" t="inlineStr">
        <is>
          <t>1955 Ferrari 296 GTB</t>
        </is>
      </c>
      <c r="E58" s="15" t="inlineStr">
        <is>
          <t>03 Supercar</t>
        </is>
      </c>
      <c r="F58" s="16" t="n">
        <v>690000</v>
      </c>
      <c r="G58" s="17" t="n">
        <v>0.95</v>
      </c>
      <c r="H58" s="17" t="n">
        <v>1.15</v>
      </c>
      <c r="I58" s="17" t="n">
        <v>0.8972</v>
      </c>
      <c r="J58" s="17" t="n">
        <v>0.53</v>
      </c>
      <c r="K58" s="16">
        <f>ROUND(F58/100*G58*H58*I58/J58,2)</f>
        <v/>
      </c>
      <c r="L58" s="16" t="n">
        <v>12760.97</v>
      </c>
      <c r="M58" s="16">
        <f>L58-K58</f>
        <v/>
      </c>
      <c r="N58" s="15" t="inlineStr">
        <is>
          <t>bind</t>
        </is>
      </c>
      <c r="O58" s="15" t="inlineStr">
        <is>
          <t>bound</t>
        </is>
      </c>
    </row>
    <row r="59">
      <c r="A59" s="3" t="inlineStr">
        <is>
          <t>2026-01-22</t>
        </is>
      </c>
      <c r="B59" s="3" t="inlineStr">
        <is>
          <t>08d54dee-276a-5ba7-a6ba-ef1772521345</t>
        </is>
      </c>
      <c r="C59" s="3" t="inlineStr">
        <is>
          <t>ID</t>
        </is>
      </c>
      <c r="D59" s="3" t="inlineStr">
        <is>
          <t>2004 Singer 911 Reimagined</t>
        </is>
      </c>
      <c r="E59" s="3" t="inlineStr">
        <is>
          <t>11 Restomod/Coachbuilt</t>
        </is>
      </c>
      <c r="F59" s="13" t="n">
        <v>845000</v>
      </c>
      <c r="G59" s="14" t="n">
        <v>0.78</v>
      </c>
      <c r="H59" s="14" t="n">
        <v>0.99</v>
      </c>
      <c r="I59" s="14" t="n">
        <v>0.8972</v>
      </c>
      <c r="J59" s="14" t="n">
        <v>0.53</v>
      </c>
      <c r="K59" s="13">
        <f>ROUND(F59/100*G59*H59*I59/J59,2)</f>
        <v/>
      </c>
      <c r="L59" s="13" t="n">
        <v>11045.87</v>
      </c>
      <c r="M59" s="13">
        <f>L59-K59</f>
        <v/>
      </c>
      <c r="N59" s="3" t="inlineStr">
        <is>
          <t>bind</t>
        </is>
      </c>
      <c r="O59" s="3" t="inlineStr">
        <is>
          <t>bound</t>
        </is>
      </c>
    </row>
    <row r="60">
      <c r="A60" s="15" t="inlineStr">
        <is>
          <t>2026-01-10</t>
        </is>
      </c>
      <c r="B60" s="15" t="inlineStr">
        <is>
          <t>ecfaadac-088a-5b75-a0e3-78d81505c7ef</t>
        </is>
      </c>
      <c r="C60" s="15" t="inlineStr">
        <is>
          <t>NM</t>
        </is>
      </c>
      <c r="D60" s="15" t="inlineStr">
        <is>
          <t>1955 Mercedes-Benz AMG GT</t>
        </is>
      </c>
      <c r="E60" s="15" t="inlineStr">
        <is>
          <t>01 Luxury Sedan/SUV</t>
        </is>
      </c>
      <c r="F60" s="16" t="n">
        <v>1345000</v>
      </c>
      <c r="G60" s="17" t="n">
        <v>0.55</v>
      </c>
      <c r="H60" s="17" t="n">
        <v>1.28</v>
      </c>
      <c r="I60" s="17" t="n">
        <v>0.8972</v>
      </c>
      <c r="J60" s="17" t="n">
        <v>0.53</v>
      </c>
      <c r="K60" s="16">
        <f>ROUND(F60/100*G60*H60*I60/J60,2)</f>
        <v/>
      </c>
      <c r="L60" s="16" t="n">
        <v>16029.07</v>
      </c>
      <c r="M60" s="16">
        <f>L60-K60</f>
        <v/>
      </c>
      <c r="N60" s="15" t="inlineStr">
        <is>
          <t>bind</t>
        </is>
      </c>
      <c r="O60" s="15" t="inlineStr">
        <is>
          <t>bound</t>
        </is>
      </c>
    </row>
    <row r="61">
      <c r="A61" s="3" t="inlineStr">
        <is>
          <t>2026-01-15</t>
        </is>
      </c>
      <c r="B61" s="3" t="inlineStr">
        <is>
          <t>4ea5bfb6-bd37-5cfb-ae40-ecd80780065c</t>
        </is>
      </c>
      <c r="C61" s="3" t="inlineStr">
        <is>
          <t>ND</t>
        </is>
      </c>
      <c r="D61" s="3" t="inlineStr">
        <is>
          <t>1985 Mercedes-Benz AMG GT</t>
        </is>
      </c>
      <c r="E61" s="3" t="inlineStr">
        <is>
          <t>01 Luxury Sedan/SUV</t>
        </is>
      </c>
      <c r="F61" s="13" t="n">
        <v>1795000</v>
      </c>
      <c r="G61" s="14" t="n">
        <v>0.55</v>
      </c>
      <c r="H61" s="14" t="n">
        <v>1.02</v>
      </c>
      <c r="I61" s="14" t="n">
        <v>0.8972</v>
      </c>
      <c r="J61" s="14" t="n">
        <v>0.53</v>
      </c>
      <c r="K61" s="13">
        <f>ROUND(F61/100*G61*H61*I61/J61,2)</f>
        <v/>
      </c>
      <c r="L61" s="13" t="n">
        <v>17046.72</v>
      </c>
      <c r="M61" s="13">
        <f>L61-K61</f>
        <v/>
      </c>
      <c r="N61" s="3" t="inlineStr">
        <is>
          <t>bind</t>
        </is>
      </c>
      <c r="O61" s="3" t="inlineStr">
        <is>
          <t>bound</t>
        </is>
      </c>
    </row>
    <row r="62">
      <c r="A62" s="15" t="inlineStr">
        <is>
          <t>2026-01-19</t>
        </is>
      </c>
      <c r="B62" s="15" t="inlineStr">
        <is>
          <t>8126d5fd-b2f8-5a03-804c-e8a866b9b56e</t>
        </is>
      </c>
      <c r="C62" s="15" t="inlineStr">
        <is>
          <t>TX</t>
        </is>
      </c>
      <c r="D62" s="15" t="inlineStr">
        <is>
          <t>1998 Bentley Continental GT</t>
        </is>
      </c>
      <c r="E62" s="15" t="inlineStr">
        <is>
          <t>01 Luxury Sedan/SUV</t>
        </is>
      </c>
      <c r="F62" s="16" t="n">
        <v>315000</v>
      </c>
      <c r="G62" s="17" t="n">
        <v>0.75</v>
      </c>
      <c r="H62" s="17" t="n">
        <v>1.15</v>
      </c>
      <c r="I62" s="17" t="n">
        <v>0.8972</v>
      </c>
      <c r="J62" s="17" t="n">
        <v>0.53</v>
      </c>
      <c r="K62" s="16">
        <f>ROUND(F62/100*G62*H62*I62/J62,2)</f>
        <v/>
      </c>
      <c r="L62" s="16" t="n">
        <v>4599.21</v>
      </c>
      <c r="M62" s="16">
        <f>L62-K62</f>
        <v/>
      </c>
      <c r="N62" s="15" t="inlineStr">
        <is>
          <t>bind</t>
        </is>
      </c>
      <c r="O62" s="15" t="inlineStr">
        <is>
          <t>bound</t>
        </is>
      </c>
    </row>
    <row r="63">
      <c r="A63" s="3" t="inlineStr">
        <is>
          <t>2026-01-11</t>
        </is>
      </c>
      <c r="B63" s="3" t="inlineStr">
        <is>
          <t>85c032f7-400d-5077-8f58-cc95c3471b63</t>
        </is>
      </c>
      <c r="C63" s="3" t="inlineStr">
        <is>
          <t>HI</t>
        </is>
      </c>
      <c r="D63" s="3" t="inlineStr">
        <is>
          <t>1992 Porsche 911 Turbo S</t>
        </is>
      </c>
      <c r="E63" s="3" t="inlineStr">
        <is>
          <t>01 Luxury Sedan/SUV</t>
        </is>
      </c>
      <c r="F63" s="13" t="n">
        <v>820000</v>
      </c>
      <c r="G63" s="14" t="n">
        <v>0.65</v>
      </c>
      <c r="H63" s="14" t="n">
        <v>1.3</v>
      </c>
      <c r="I63" s="14" t="n">
        <v>0.8972</v>
      </c>
      <c r="J63" s="14" t="n">
        <v>0.53</v>
      </c>
      <c r="K63" s="13">
        <f>ROUND(F63/100*G63*H63*I63/J63,2)</f>
        <v/>
      </c>
      <c r="L63" s="13" t="n">
        <v>11729.62</v>
      </c>
      <c r="M63" s="13">
        <f>L63-K63</f>
        <v/>
      </c>
      <c r="N63" s="3" t="inlineStr">
        <is>
          <t>bind</t>
        </is>
      </c>
      <c r="O63" s="3" t="inlineStr">
        <is>
          <t>bound</t>
        </is>
      </c>
    </row>
    <row r="64">
      <c r="A64" s="15" t="inlineStr">
        <is>
          <t>2026-01-08</t>
        </is>
      </c>
      <c r="B64" s="15" t="inlineStr">
        <is>
          <t>72a9d3c2-cf29-5e33-9db8-e2721d2237de</t>
        </is>
      </c>
      <c r="C64" s="15" t="inlineStr">
        <is>
          <t>PA</t>
        </is>
      </c>
      <c r="D64" s="15" t="inlineStr">
        <is>
          <t>2021 Porsche 911 Turbo S</t>
        </is>
      </c>
      <c r="E64" s="15" t="inlineStr">
        <is>
          <t>01 Luxury Sedan/SUV</t>
        </is>
      </c>
      <c r="F64" s="16" t="n">
        <v>265000</v>
      </c>
      <c r="G64" s="17" t="n">
        <v>0.75</v>
      </c>
      <c r="H64" s="17" t="n">
        <v>1</v>
      </c>
      <c r="I64" s="17" t="n">
        <v>0.8972</v>
      </c>
      <c r="J64" s="17" t="n">
        <v>0.53</v>
      </c>
      <c r="K64" s="16">
        <f>ROUND(F64/100*G64*H64*I64/J64,2)</f>
        <v/>
      </c>
      <c r="L64" s="16" t="n">
        <v>3364.5</v>
      </c>
      <c r="M64" s="16">
        <f>L64-K64</f>
        <v/>
      </c>
      <c r="N64" s="15" t="inlineStr">
        <is>
          <t>refer</t>
        </is>
      </c>
      <c r="O64" s="15" t="inlineStr">
        <is>
          <t>indicative</t>
        </is>
      </c>
    </row>
    <row r="65">
      <c r="A65" s="3" t="inlineStr">
        <is>
          <t>2026-01-20</t>
        </is>
      </c>
      <c r="B65" s="3" t="inlineStr">
        <is>
          <t>5dd49bf3-15a0-50db-b511-4267e269543a</t>
        </is>
      </c>
      <c r="C65" s="3" t="inlineStr">
        <is>
          <t>GA</t>
        </is>
      </c>
      <c r="D65" s="3" t="inlineStr">
        <is>
          <t>2016 Aston Martin DB12</t>
        </is>
      </c>
      <c r="E65" s="3" t="inlineStr">
        <is>
          <t>01 Luxury Sedan/SUV</t>
        </is>
      </c>
      <c r="F65" s="13" t="n">
        <v>565000</v>
      </c>
      <c r="G65" s="14" t="n">
        <v>0.65</v>
      </c>
      <c r="H65" s="14" t="n">
        <v>1.12</v>
      </c>
      <c r="I65" s="14" t="n">
        <v>0.8972</v>
      </c>
      <c r="J65" s="14" t="n">
        <v>0.53</v>
      </c>
      <c r="K65" s="13">
        <f>ROUND(F65/100*G65*H65*I65/J65,2)</f>
        <v/>
      </c>
      <c r="L65" s="13" t="n">
        <v>6962.94</v>
      </c>
      <c r="M65" s="13">
        <f>L65-K65</f>
        <v/>
      </c>
      <c r="N65" s="3" t="inlineStr">
        <is>
          <t>bind</t>
        </is>
      </c>
      <c r="O65" s="3" t="inlineStr">
        <is>
          <t>bound</t>
        </is>
      </c>
    </row>
    <row r="66">
      <c r="A66" s="15" t="inlineStr">
        <is>
          <t>2026-01-02</t>
        </is>
      </c>
      <c r="B66" s="15" t="inlineStr">
        <is>
          <t>b6c633cd-2888-5561-86ba-3e7b245b4e6f</t>
        </is>
      </c>
      <c r="C66" s="15" t="inlineStr">
        <is>
          <t>IN</t>
        </is>
      </c>
      <c r="D66" s="15" t="inlineStr">
        <is>
          <t>2022 Maserati GranTurismo</t>
        </is>
      </c>
      <c r="E66" s="15" t="inlineStr">
        <is>
          <t>01 Luxury Sedan/SUV</t>
        </is>
      </c>
      <c r="F66" s="16" t="n">
        <v>565000</v>
      </c>
      <c r="G66" s="17" t="n">
        <v>0.65</v>
      </c>
      <c r="H66" s="17" t="n">
        <v>1.23</v>
      </c>
      <c r="I66" s="17" t="n">
        <v>0.8972</v>
      </c>
      <c r="J66" s="17" t="n">
        <v>0.53</v>
      </c>
      <c r="K66" s="16">
        <f>ROUND(F66/100*G66*H66*I66/J66,2)</f>
        <v/>
      </c>
      <c r="L66" s="16" t="n">
        <v>7646.81</v>
      </c>
      <c r="M66" s="16">
        <f>L66-K66</f>
        <v/>
      </c>
      <c r="N66" s="15" t="inlineStr">
        <is>
          <t>bind</t>
        </is>
      </c>
      <c r="O66" s="15" t="inlineStr">
        <is>
          <t>bound</t>
        </is>
      </c>
    </row>
    <row r="67">
      <c r="A67" s="3" t="inlineStr">
        <is>
          <t>2026-01-12</t>
        </is>
      </c>
      <c r="B67" s="3" t="inlineStr">
        <is>
          <t>ed8ef060-edeb-5566-a4e7-7781b3015059</t>
        </is>
      </c>
      <c r="C67" s="3" t="inlineStr">
        <is>
          <t>MO</t>
        </is>
      </c>
      <c r="D67" s="3" t="inlineStr">
        <is>
          <t>1996 Aston Martin DB12</t>
        </is>
      </c>
      <c r="E67" s="3" t="inlineStr">
        <is>
          <t>01 Luxury Sedan/SUV</t>
        </is>
      </c>
      <c r="F67" s="13" t="n">
        <v>425000</v>
      </c>
      <c r="G67" s="14" t="n">
        <v>0.75</v>
      </c>
      <c r="H67" s="14" t="n">
        <v>1.06</v>
      </c>
      <c r="I67" s="14" t="n">
        <v>0.8972</v>
      </c>
      <c r="J67" s="14" t="n">
        <v>0.53</v>
      </c>
      <c r="K67" s="13">
        <f>ROUND(F67/100*G67*H67*I67/J67,2)</f>
        <v/>
      </c>
      <c r="L67" s="13" t="n">
        <v>5719.65</v>
      </c>
      <c r="M67" s="13">
        <f>L67-K67</f>
        <v/>
      </c>
      <c r="N67" s="3" t="inlineStr">
        <is>
          <t>bind</t>
        </is>
      </c>
      <c r="O67" s="3" t="inlineStr">
        <is>
          <t>bound</t>
        </is>
      </c>
    </row>
    <row r="68">
      <c r="A68" s="15" t="inlineStr">
        <is>
          <t>2026-01-01</t>
        </is>
      </c>
      <c r="B68" s="15" t="inlineStr">
        <is>
          <t>aac4322a-c86d-580e-a82b-dbacdac51a14</t>
        </is>
      </c>
      <c r="C68" s="15" t="inlineStr">
        <is>
          <t>AZ</t>
        </is>
      </c>
      <c r="D68" s="15" t="inlineStr">
        <is>
          <t>1969 Maserati GranTurismo</t>
        </is>
      </c>
      <c r="E68" s="15" t="inlineStr">
        <is>
          <t>01 Luxury Sedan/SUV</t>
        </is>
      </c>
      <c r="F68" s="16" t="n">
        <v>560000</v>
      </c>
      <c r="G68" s="17" t="n">
        <v>0.65</v>
      </c>
      <c r="H68" s="17" t="n">
        <v>1.01</v>
      </c>
      <c r="I68" s="17" t="n">
        <v>0.8972</v>
      </c>
      <c r="J68" s="17" t="n">
        <v>0.53</v>
      </c>
      <c r="K68" s="16">
        <f>ROUND(F68/100*G68*H68*I68/J68,2)</f>
        <v/>
      </c>
      <c r="L68" s="16" t="n">
        <v>6223.52</v>
      </c>
      <c r="M68" s="16">
        <f>L68-K68</f>
        <v/>
      </c>
      <c r="N68" s="15" t="inlineStr">
        <is>
          <t>bind</t>
        </is>
      </c>
      <c r="O68" s="15" t="inlineStr">
        <is>
          <t>bound</t>
        </is>
      </c>
    </row>
    <row r="69">
      <c r="A69" s="3" t="inlineStr">
        <is>
          <t>2026-01-05</t>
        </is>
      </c>
      <c r="B69" s="3" t="inlineStr">
        <is>
          <t>a196bd7e-b66a-597e-b9d1-1af313d29acc</t>
        </is>
      </c>
      <c r="C69" s="3" t="inlineStr">
        <is>
          <t>MA</t>
        </is>
      </c>
      <c r="D69" s="3" t="inlineStr">
        <is>
          <t>1977 Aston Martin DB12</t>
        </is>
      </c>
      <c r="E69" s="3" t="inlineStr">
        <is>
          <t>01 Luxury Sedan/SUV</t>
        </is>
      </c>
      <c r="F69" s="13" t="n">
        <v>195000</v>
      </c>
      <c r="G69" s="14" t="n">
        <v>0.92</v>
      </c>
      <c r="H69" s="14" t="n">
        <v>1.25</v>
      </c>
      <c r="I69" s="14" t="n">
        <v>0.8972</v>
      </c>
      <c r="J69" s="14" t="n">
        <v>0.53</v>
      </c>
      <c r="K69" s="13">
        <f>ROUND(F69/100*G69*H69*I69/J69,2)</f>
        <v/>
      </c>
      <c r="L69" s="13" t="n">
        <v>3796.17</v>
      </c>
      <c r="M69" s="13">
        <f>L69-K69</f>
        <v/>
      </c>
      <c r="N69" s="3" t="inlineStr">
        <is>
          <t>decline</t>
        </is>
      </c>
      <c r="O69" s="3" t="inlineStr">
        <is>
          <t>indicative</t>
        </is>
      </c>
    </row>
    <row r="70">
      <c r="A70" s="15" t="inlineStr">
        <is>
          <t>2026-01-20</t>
        </is>
      </c>
      <c r="B70" s="15" t="inlineStr">
        <is>
          <t>81ea812e-b72d-554d-80f0-4d45da8c80df</t>
        </is>
      </c>
      <c r="C70" s="15" t="inlineStr">
        <is>
          <t>AZ</t>
        </is>
      </c>
      <c r="D70" s="15" t="inlineStr">
        <is>
          <t>2009 Maserati GranTurismo</t>
        </is>
      </c>
      <c r="E70" s="15" t="inlineStr">
        <is>
          <t>01 Luxury Sedan/SUV</t>
        </is>
      </c>
      <c r="F70" s="16" t="n">
        <v>450000</v>
      </c>
      <c r="G70" s="17" t="n">
        <v>0.75</v>
      </c>
      <c r="H70" s="17" t="n">
        <v>1.01</v>
      </c>
      <c r="I70" s="17" t="n">
        <v>0.8972</v>
      </c>
      <c r="J70" s="17" t="n">
        <v>0.53</v>
      </c>
      <c r="K70" s="16">
        <f>ROUND(F70/100*G70*H70*I70/J70,2)</f>
        <v/>
      </c>
      <c r="L70" s="16" t="n">
        <v>5770.43</v>
      </c>
      <c r="M70" s="16">
        <f>L70-K70</f>
        <v/>
      </c>
      <c r="N70" s="15" t="inlineStr">
        <is>
          <t>bind</t>
        </is>
      </c>
      <c r="O70" s="15" t="inlineStr">
        <is>
          <t>bound</t>
        </is>
      </c>
    </row>
    <row r="71">
      <c r="A71" s="3" t="inlineStr">
        <is>
          <t>2026-01-24</t>
        </is>
      </c>
      <c r="B71" s="3" t="inlineStr">
        <is>
          <t>81e6b132-813e-5c57-9088-7303b30c3c78</t>
        </is>
      </c>
      <c r="C71" s="3" t="inlineStr">
        <is>
          <t>IA</t>
        </is>
      </c>
      <c r="D71" s="3" t="inlineStr">
        <is>
          <t>1984 Lamborghini Huracan EVO</t>
        </is>
      </c>
      <c r="E71" s="3" t="inlineStr">
        <is>
          <t>03 Supercar</t>
        </is>
      </c>
      <c r="F71" s="13" t="n">
        <v>530000</v>
      </c>
      <c r="G71" s="14" t="n">
        <v>0.95</v>
      </c>
      <c r="H71" s="14" t="n">
        <v>1.1</v>
      </c>
      <c r="I71" s="14" t="n">
        <v>0.8972</v>
      </c>
      <c r="J71" s="14" t="n">
        <v>0.53</v>
      </c>
      <c r="K71" s="13">
        <f>ROUND(F71/100*G71*H71*I71/J71,2)</f>
        <v/>
      </c>
      <c r="L71" s="13" t="n">
        <v>9375.74</v>
      </c>
      <c r="M71" s="13">
        <f>L71-K71</f>
        <v/>
      </c>
      <c r="N71" s="3" t="inlineStr">
        <is>
          <t>bind</t>
        </is>
      </c>
      <c r="O71" s="3" t="inlineStr">
        <is>
          <t>bound</t>
        </is>
      </c>
    </row>
    <row r="72">
      <c r="A72" s="15" t="inlineStr">
        <is>
          <t>2026-01-18</t>
        </is>
      </c>
      <c r="B72" s="15" t="inlineStr">
        <is>
          <t>76a624da-7303-5dda-98ac-b288f86eae3c</t>
        </is>
      </c>
      <c r="C72" s="15" t="inlineStr">
        <is>
          <t>NJ</t>
        </is>
      </c>
      <c r="D72" s="15" t="inlineStr">
        <is>
          <t>1990 Aston Martin DB5</t>
        </is>
      </c>
      <c r="E72" s="15" t="inlineStr">
        <is>
          <t>07 Post-War Classic (1946-1972)</t>
        </is>
      </c>
      <c r="F72" s="16" t="n">
        <v>815000</v>
      </c>
      <c r="G72" s="17" t="n">
        <v>0.43</v>
      </c>
      <c r="H72" s="17" t="n">
        <v>0.91</v>
      </c>
      <c r="I72" s="17" t="n">
        <v>0.8972</v>
      </c>
      <c r="J72" s="17" t="n">
        <v>0.53</v>
      </c>
      <c r="K72" s="16">
        <f>ROUND(F72/100*G72*H72*I72/J72,2)</f>
        <v/>
      </c>
      <c r="L72" s="16" t="n">
        <v>5398.6</v>
      </c>
      <c r="M72" s="16">
        <f>L72-K72</f>
        <v/>
      </c>
      <c r="N72" s="15" t="inlineStr">
        <is>
          <t>bind</t>
        </is>
      </c>
      <c r="O72" s="15" t="inlineStr">
        <is>
          <t>bound</t>
        </is>
      </c>
    </row>
    <row r="73">
      <c r="A73" s="3" t="inlineStr">
        <is>
          <t>2026-01-31</t>
        </is>
      </c>
      <c r="B73" s="3" t="inlineStr">
        <is>
          <t>a96ab6e3-b2a0-5998-8f67-f04965ffe73b</t>
        </is>
      </c>
      <c r="C73" s="3" t="inlineStr">
        <is>
          <t>AK</t>
        </is>
      </c>
      <c r="D73" s="3" t="inlineStr">
        <is>
          <t>2023 Bentley Continental GT</t>
        </is>
      </c>
      <c r="E73" s="3" t="inlineStr">
        <is>
          <t>01 Luxury Sedan/SUV</t>
        </is>
      </c>
      <c r="F73" s="13" t="n">
        <v>630000</v>
      </c>
      <c r="G73" s="14" t="n">
        <v>0.65</v>
      </c>
      <c r="H73" s="14" t="n">
        <v>1.14</v>
      </c>
      <c r="I73" s="14" t="n">
        <v>0.8972</v>
      </c>
      <c r="J73" s="14" t="n">
        <v>0.53</v>
      </c>
      <c r="K73" s="13">
        <f>ROUND(F73/100*G73*H73*I73/J73,2)</f>
        <v/>
      </c>
      <c r="L73" s="13" t="n">
        <v>7902.64</v>
      </c>
      <c r="M73" s="13">
        <f>L73-K73</f>
        <v/>
      </c>
      <c r="N73" s="3" t="inlineStr">
        <is>
          <t>bind</t>
        </is>
      </c>
      <c r="O73" s="3" t="inlineStr">
        <is>
          <t>bound</t>
        </is>
      </c>
    </row>
    <row r="74">
      <c r="A74" s="15" t="inlineStr">
        <is>
          <t>2026-01-12</t>
        </is>
      </c>
      <c r="B74" s="15" t="inlineStr">
        <is>
          <t>7b859010-c37e-567d-81cf-6d3f83cfadc3</t>
        </is>
      </c>
      <c r="C74" s="15" t="inlineStr">
        <is>
          <t>CA</t>
        </is>
      </c>
      <c r="D74" s="15" t="inlineStr">
        <is>
          <t>2024 Ferrari 296 GTB</t>
        </is>
      </c>
      <c r="E74" s="15" t="inlineStr">
        <is>
          <t>03 Supercar</t>
        </is>
      </c>
      <c r="F74" s="16" t="n">
        <v>1435000</v>
      </c>
      <c r="G74" s="17" t="n">
        <v>0.8</v>
      </c>
      <c r="H74" s="17" t="n">
        <v>1.35</v>
      </c>
      <c r="I74" s="17" t="n">
        <v>0.8972</v>
      </c>
      <c r="J74" s="17" t="n">
        <v>0.53</v>
      </c>
      <c r="K74" s="16">
        <f>ROUND(F74/100*G74*H74*I74/J74,2)</f>
        <v/>
      </c>
      <c r="L74" s="16" t="n">
        <v>26235.48</v>
      </c>
      <c r="M74" s="16">
        <f>L74-K74</f>
        <v/>
      </c>
      <c r="N74" s="15" t="inlineStr">
        <is>
          <t>bind</t>
        </is>
      </c>
      <c r="O74" s="15" t="inlineStr">
        <is>
          <t>bound</t>
        </is>
      </c>
    </row>
    <row r="75">
      <c r="A75" s="3" t="inlineStr">
        <is>
          <t>2026-01-22</t>
        </is>
      </c>
      <c r="B75" s="3" t="inlineStr">
        <is>
          <t>ff821cac-c5ce-5693-8da9-7b5f9f8a61d9</t>
        </is>
      </c>
      <c r="C75" s="3" t="inlineStr">
        <is>
          <t>UT</t>
        </is>
      </c>
      <c r="D75" s="3" t="inlineStr">
        <is>
          <t>1996 Maserati GranTurismo</t>
        </is>
      </c>
      <c r="E75" s="3" t="inlineStr">
        <is>
          <t>01 Luxury Sedan/SUV</t>
        </is>
      </c>
      <c r="F75" s="13" t="n">
        <v>305000</v>
      </c>
      <c r="G75" s="14" t="n">
        <v>0.75</v>
      </c>
      <c r="H75" s="14" t="n">
        <v>1.35</v>
      </c>
      <c r="I75" s="14" t="n">
        <v>0.8972</v>
      </c>
      <c r="J75" s="14" t="n">
        <v>0.53</v>
      </c>
      <c r="K75" s="13">
        <f>ROUND(F75/100*G75*H75*I75/J75,2)</f>
        <v/>
      </c>
      <c r="L75" s="13" t="n">
        <v>5227.67</v>
      </c>
      <c r="M75" s="13">
        <f>L75-K75</f>
        <v/>
      </c>
      <c r="N75" s="3" t="inlineStr">
        <is>
          <t>decline</t>
        </is>
      </c>
      <c r="O75" s="3" t="inlineStr">
        <is>
          <t>indicative</t>
        </is>
      </c>
    </row>
    <row r="76">
      <c r="A76" s="15" t="inlineStr">
        <is>
          <t>2026-01-06</t>
        </is>
      </c>
      <c r="B76" s="15" t="inlineStr">
        <is>
          <t>959a40e2-ec3b-509c-a36a-4b177806ee74</t>
        </is>
      </c>
      <c r="C76" s="15" t="inlineStr">
        <is>
          <t>OH</t>
        </is>
      </c>
      <c r="D76" s="15" t="inlineStr">
        <is>
          <t>2020 Bentley Continental GT</t>
        </is>
      </c>
      <c r="E76" s="15" t="inlineStr">
        <is>
          <t>01 Luxury Sedan/SUV</t>
        </is>
      </c>
      <c r="F76" s="16" t="n">
        <v>590000</v>
      </c>
      <c r="G76" s="17" t="n">
        <v>0.65</v>
      </c>
      <c r="H76" s="17" t="n">
        <v>1.39</v>
      </c>
      <c r="I76" s="17" t="n">
        <v>0.8972</v>
      </c>
      <c r="J76" s="17" t="n">
        <v>0.53</v>
      </c>
      <c r="K76" s="16">
        <f>ROUND(F76/100*G76*H76*I76/J76,2)</f>
        <v/>
      </c>
      <c r="L76" s="16" t="n">
        <v>9023.889999999999</v>
      </c>
      <c r="M76" s="16">
        <f>L76-K76</f>
        <v/>
      </c>
      <c r="N76" s="15" t="inlineStr">
        <is>
          <t>decline</t>
        </is>
      </c>
      <c r="O76" s="15" t="inlineStr">
        <is>
          <t>indicative</t>
        </is>
      </c>
    </row>
    <row r="77">
      <c r="A77" s="3" t="inlineStr">
        <is>
          <t>2026-01-04</t>
        </is>
      </c>
      <c r="B77" s="3" t="inlineStr">
        <is>
          <t>3556f6c2-ddb6-53c0-8c94-8a1320e89d14</t>
        </is>
      </c>
      <c r="C77" s="3" t="inlineStr">
        <is>
          <t>AZ</t>
        </is>
      </c>
      <c r="D77" s="3" t="inlineStr">
        <is>
          <t>1968 Porsche 911 Turbo S</t>
        </is>
      </c>
      <c r="E77" s="3" t="inlineStr">
        <is>
          <t>01 Luxury Sedan/SUV</t>
        </is>
      </c>
      <c r="F77" s="13" t="n">
        <v>825000</v>
      </c>
      <c r="G77" s="14" t="n">
        <v>0.65</v>
      </c>
      <c r="H77" s="14" t="n">
        <v>1.01</v>
      </c>
      <c r="I77" s="14" t="n">
        <v>0.8972</v>
      </c>
      <c r="J77" s="14" t="n">
        <v>0.53</v>
      </c>
      <c r="K77" s="13">
        <f>ROUND(F77/100*G77*H77*I77/J77,2)</f>
        <v/>
      </c>
      <c r="L77" s="13" t="n">
        <v>9168.58</v>
      </c>
      <c r="M77" s="13">
        <f>L77-K77</f>
        <v/>
      </c>
      <c r="N77" s="3" t="inlineStr">
        <is>
          <t>bind</t>
        </is>
      </c>
      <c r="O77" s="3" t="inlineStr">
        <is>
          <t>bound</t>
        </is>
      </c>
    </row>
    <row r="78">
      <c r="A78" s="15" t="inlineStr">
        <is>
          <t>2026-01-05</t>
        </is>
      </c>
      <c r="B78" s="15" t="inlineStr">
        <is>
          <t>0cd54e85-06e5-5076-a1de-0c003a91f76c</t>
        </is>
      </c>
      <c r="C78" s="15" t="inlineStr">
        <is>
          <t>OK</t>
        </is>
      </c>
      <c r="D78" s="15" t="inlineStr">
        <is>
          <t>2020 Mercedes-Benz AMG GT</t>
        </is>
      </c>
      <c r="E78" s="15" t="inlineStr">
        <is>
          <t>01 Luxury Sedan/SUV</t>
        </is>
      </c>
      <c r="F78" s="16" t="n">
        <v>1325000</v>
      </c>
      <c r="G78" s="17" t="n">
        <v>0.55</v>
      </c>
      <c r="H78" s="17" t="n">
        <v>1.26</v>
      </c>
      <c r="I78" s="17" t="n">
        <v>0.8972</v>
      </c>
      <c r="J78" s="17" t="n">
        <v>0.53</v>
      </c>
      <c r="K78" s="16">
        <f>ROUND(F78/100*G78*H78*I78/J78,2)</f>
        <v/>
      </c>
      <c r="L78" s="16" t="n">
        <v>15543.99</v>
      </c>
      <c r="M78" s="16">
        <f>L78-K78</f>
        <v/>
      </c>
      <c r="N78" s="15" t="inlineStr">
        <is>
          <t>bind</t>
        </is>
      </c>
      <c r="O78" s="15" t="inlineStr">
        <is>
          <t>bound</t>
        </is>
      </c>
    </row>
    <row r="79">
      <c r="A79" s="3" t="inlineStr">
        <is>
          <t>2026-01-26</t>
        </is>
      </c>
      <c r="B79" s="3" t="inlineStr">
        <is>
          <t>a8b3983d-d871-56f5-aeac-726c9b24ae4e</t>
        </is>
      </c>
      <c r="C79" s="3" t="inlineStr">
        <is>
          <t>PA</t>
        </is>
      </c>
      <c r="D79" s="3" t="inlineStr">
        <is>
          <t>1969 Bentley Continental GT</t>
        </is>
      </c>
      <c r="E79" s="3" t="inlineStr">
        <is>
          <t>01 Luxury Sedan/SUV</t>
        </is>
      </c>
      <c r="F79" s="13" t="n">
        <v>320000</v>
      </c>
      <c r="G79" s="14" t="n">
        <v>0.75</v>
      </c>
      <c r="H79" s="14" t="n">
        <v>1</v>
      </c>
      <c r="I79" s="14" t="n">
        <v>0.8972</v>
      </c>
      <c r="J79" s="14" t="n">
        <v>0.53</v>
      </c>
      <c r="K79" s="13">
        <f>ROUND(F79/100*G79*H79*I79/J79,2)</f>
        <v/>
      </c>
      <c r="L79" s="13" t="n">
        <v>4062.79</v>
      </c>
      <c r="M79" s="13">
        <f>L79-K79</f>
        <v/>
      </c>
      <c r="N79" s="3" t="inlineStr">
        <is>
          <t>bind</t>
        </is>
      </c>
      <c r="O79" s="3" t="inlineStr">
        <is>
          <t>bound</t>
        </is>
      </c>
    </row>
    <row r="80">
      <c r="A80" s="15" t="inlineStr">
        <is>
          <t>2026-01-22</t>
        </is>
      </c>
      <c r="B80" s="15" t="inlineStr">
        <is>
          <t>f5957460-e06d-5107-a9f5-e678e4d714e1</t>
        </is>
      </c>
      <c r="C80" s="15" t="inlineStr">
        <is>
          <t>NC</t>
        </is>
      </c>
      <c r="D80" s="15" t="inlineStr">
        <is>
          <t>2014 Porsche 911 Turbo S</t>
        </is>
      </c>
      <c r="E80" s="15" t="inlineStr">
        <is>
          <t>01 Luxury Sedan/SUV</t>
        </is>
      </c>
      <c r="F80" s="16" t="n">
        <v>365000</v>
      </c>
      <c r="G80" s="17" t="n">
        <v>0.75</v>
      </c>
      <c r="H80" s="17" t="n">
        <v>1.15</v>
      </c>
      <c r="I80" s="17" t="n">
        <v>0.8972</v>
      </c>
      <c r="J80" s="17" t="n">
        <v>0.53</v>
      </c>
      <c r="K80" s="16">
        <f>ROUND(F80/100*G80*H80*I80/J80,2)</f>
        <v/>
      </c>
      <c r="L80" s="16" t="n">
        <v>5329.24</v>
      </c>
      <c r="M80" s="16">
        <f>L80-K80</f>
        <v/>
      </c>
      <c r="N80" s="15" t="inlineStr">
        <is>
          <t>decline</t>
        </is>
      </c>
      <c r="O80" s="15" t="inlineStr">
        <is>
          <t>indicative</t>
        </is>
      </c>
    </row>
    <row r="81">
      <c r="A81" s="3" t="inlineStr">
        <is>
          <t>2026-01-17</t>
        </is>
      </c>
      <c r="B81" s="3" t="inlineStr">
        <is>
          <t>b15f32cb-24ff-50fc-ae25-f36c23cc25b2</t>
        </is>
      </c>
      <c r="C81" s="3" t="inlineStr">
        <is>
          <t>PA</t>
        </is>
      </c>
      <c r="D81" s="3" t="inlineStr">
        <is>
          <t>2002 Bentley Continental GT</t>
        </is>
      </c>
      <c r="E81" s="3" t="inlineStr">
        <is>
          <t>01 Luxury Sedan/SUV</t>
        </is>
      </c>
      <c r="F81" s="13" t="n">
        <v>280000</v>
      </c>
      <c r="G81" s="14" t="n">
        <v>0.75</v>
      </c>
      <c r="H81" s="14" t="n">
        <v>1</v>
      </c>
      <c r="I81" s="14" t="n">
        <v>0.8972</v>
      </c>
      <c r="J81" s="14" t="n">
        <v>0.53</v>
      </c>
      <c r="K81" s="13">
        <f>ROUND(F81/100*G81*H81*I81/J81,2)</f>
        <v/>
      </c>
      <c r="L81" s="13" t="n">
        <v>3554.94</v>
      </c>
      <c r="M81" s="13">
        <f>L81-K81</f>
        <v/>
      </c>
      <c r="N81" s="3" t="inlineStr">
        <is>
          <t>decline</t>
        </is>
      </c>
      <c r="O81" s="3" t="inlineStr">
        <is>
          <t>indicative</t>
        </is>
      </c>
    </row>
    <row r="82">
      <c r="A82" s="15" t="inlineStr">
        <is>
          <t>2026-01-07</t>
        </is>
      </c>
      <c r="B82" s="15" t="inlineStr">
        <is>
          <t>3fc56127-26d0-5154-bd84-b64d613fd97f</t>
        </is>
      </c>
      <c r="C82" s="15" t="inlineStr">
        <is>
          <t>IA</t>
        </is>
      </c>
      <c r="D82" s="15" t="inlineStr">
        <is>
          <t>1972 Aston Martin DB12</t>
        </is>
      </c>
      <c r="E82" s="15" t="inlineStr">
        <is>
          <t>01 Luxury Sedan/SUV</t>
        </is>
      </c>
      <c r="F82" s="16" t="n">
        <v>390000</v>
      </c>
      <c r="G82" s="17" t="n">
        <v>0.75</v>
      </c>
      <c r="H82" s="17" t="n">
        <v>1.1</v>
      </c>
      <c r="I82" s="17" t="n">
        <v>0.8972</v>
      </c>
      <c r="J82" s="17" t="n">
        <v>0.53</v>
      </c>
      <c r="K82" s="16">
        <f>ROUND(F82/100*G82*H82*I82/J82,2)</f>
        <v/>
      </c>
      <c r="L82" s="16" t="n">
        <v>5446.68</v>
      </c>
      <c r="M82" s="16">
        <f>L82-K82</f>
        <v/>
      </c>
      <c r="N82" s="15" t="inlineStr">
        <is>
          <t>bind</t>
        </is>
      </c>
      <c r="O82" s="15" t="inlineStr">
        <is>
          <t>bound</t>
        </is>
      </c>
    </row>
    <row r="83">
      <c r="A83" s="3" t="inlineStr">
        <is>
          <t>2026-01-23</t>
        </is>
      </c>
      <c r="B83" s="3" t="inlineStr">
        <is>
          <t>9f37ad58-5d0d-5f94-baeb-1732e4f78a93</t>
        </is>
      </c>
      <c r="C83" s="3" t="inlineStr">
        <is>
          <t>MI</t>
        </is>
      </c>
      <c r="D83" s="3" t="inlineStr">
        <is>
          <t>1963 BMW M8 Competition</t>
        </is>
      </c>
      <c r="E83" s="3" t="inlineStr">
        <is>
          <t>01 Luxury Sedan/SUV</t>
        </is>
      </c>
      <c r="F83" s="13" t="n">
        <v>665000</v>
      </c>
      <c r="G83" s="14" t="n">
        <v>0.65</v>
      </c>
      <c r="H83" s="14" t="n">
        <v>1.55</v>
      </c>
      <c r="I83" s="14" t="n">
        <v>0.8972</v>
      </c>
      <c r="J83" s="14" t="n">
        <v>0.53</v>
      </c>
      <c r="K83" s="13">
        <f>ROUND(F83/100*G83*H83*I83/J83,2)</f>
        <v/>
      </c>
      <c r="L83" s="13" t="n">
        <v>11341.75</v>
      </c>
      <c r="M83" s="13">
        <f>L83-K83</f>
        <v/>
      </c>
      <c r="N83" s="3" t="inlineStr">
        <is>
          <t>bind</t>
        </is>
      </c>
      <c r="O83" s="3" t="inlineStr">
        <is>
          <t>bound</t>
        </is>
      </c>
    </row>
    <row r="84">
      <c r="A84" s="15" t="inlineStr">
        <is>
          <t>2026-01-23</t>
        </is>
      </c>
      <c r="B84" s="15" t="inlineStr">
        <is>
          <t>bd2a8bca-072b-5c7e-b3b4-ab670711fb34</t>
        </is>
      </c>
      <c r="C84" s="15" t="inlineStr">
        <is>
          <t>FL</t>
        </is>
      </c>
      <c r="D84" s="15" t="inlineStr">
        <is>
          <t>1994 Maserati GranTurismo</t>
        </is>
      </c>
      <c r="E84" s="15" t="inlineStr">
        <is>
          <t>01 Luxury Sedan/SUV</t>
        </is>
      </c>
      <c r="F84" s="16" t="n">
        <v>195000</v>
      </c>
      <c r="G84" s="17" t="n">
        <v>0.92</v>
      </c>
      <c r="H84" s="17" t="n">
        <v>1.42</v>
      </c>
      <c r="I84" s="17" t="n">
        <v>0.8972</v>
      </c>
      <c r="J84" s="17" t="n">
        <v>0.53</v>
      </c>
      <c r="K84" s="16">
        <f>ROUND(F84/100*G84*H84*I84/J84,2)</f>
        <v/>
      </c>
      <c r="L84" s="16" t="n">
        <v>4312.45</v>
      </c>
      <c r="M84" s="16">
        <f>L84-K84</f>
        <v/>
      </c>
      <c r="N84" s="15" t="inlineStr">
        <is>
          <t>bind</t>
        </is>
      </c>
      <c r="O84" s="15" t="inlineStr">
        <is>
          <t>bound</t>
        </is>
      </c>
    </row>
    <row r="85">
      <c r="A85" s="3" t="inlineStr">
        <is>
          <t>2026-01-06</t>
        </is>
      </c>
      <c r="B85" s="3" t="inlineStr">
        <is>
          <t>b2d26f11-c6db-5064-b57e-047d95573fbc</t>
        </is>
      </c>
      <c r="C85" s="3" t="inlineStr">
        <is>
          <t>DE</t>
        </is>
      </c>
      <c r="D85" s="3" t="inlineStr">
        <is>
          <t>1980 McLaren 750S</t>
        </is>
      </c>
      <c r="E85" s="3" t="inlineStr">
        <is>
          <t>03 Supercar</t>
        </is>
      </c>
      <c r="F85" s="13" t="n">
        <v>1575000</v>
      </c>
      <c r="G85" s="14" t="n">
        <v>0.8</v>
      </c>
      <c r="H85" s="14" t="n">
        <v>1.25</v>
      </c>
      <c r="I85" s="14" t="n">
        <v>0.8972</v>
      </c>
      <c r="J85" s="14" t="n">
        <v>0.53</v>
      </c>
      <c r="K85" s="13">
        <f>ROUND(F85/100*G85*H85*I85/J85,2)</f>
        <v/>
      </c>
      <c r="L85" s="13" t="n">
        <v>26662.07</v>
      </c>
      <c r="M85" s="13">
        <f>L85-K85</f>
        <v/>
      </c>
      <c r="N85" s="3" t="inlineStr">
        <is>
          <t>bind</t>
        </is>
      </c>
      <c r="O85" s="3" t="inlineStr">
        <is>
          <t>bound</t>
        </is>
      </c>
    </row>
    <row r="86">
      <c r="A86" s="15" t="inlineStr">
        <is>
          <t>2026-01-07</t>
        </is>
      </c>
      <c r="B86" s="15" t="inlineStr">
        <is>
          <t>f1bef85e-3cff-575b-a836-cf9ce5093c77</t>
        </is>
      </c>
      <c r="C86" s="15" t="inlineStr">
        <is>
          <t>CA</t>
        </is>
      </c>
      <c r="D86" s="15" t="inlineStr">
        <is>
          <t>1973 Singer 911 Reimagined</t>
        </is>
      </c>
      <c r="E86" s="15" t="inlineStr">
        <is>
          <t>11 Restomod/Coachbuilt</t>
        </is>
      </c>
      <c r="F86" s="16" t="n">
        <v>790000</v>
      </c>
      <c r="G86" s="17" t="n">
        <v>0.78</v>
      </c>
      <c r="H86" s="17" t="n">
        <v>1.35</v>
      </c>
      <c r="I86" s="17" t="n">
        <v>0.8972</v>
      </c>
      <c r="J86" s="17" t="n">
        <v>0.53</v>
      </c>
      <c r="K86" s="16">
        <f>ROUND(F86/100*G86*H86*I86/J86,2)</f>
        <v/>
      </c>
      <c r="L86" s="16" t="n">
        <v>14082.15</v>
      </c>
      <c r="M86" s="16">
        <f>L86-K86</f>
        <v/>
      </c>
      <c r="N86" s="15" t="inlineStr">
        <is>
          <t>bind</t>
        </is>
      </c>
      <c r="O86" s="15" t="inlineStr">
        <is>
          <t>bound</t>
        </is>
      </c>
    </row>
    <row r="87">
      <c r="A87" s="3" t="inlineStr">
        <is>
          <t>2026-01-23</t>
        </is>
      </c>
      <c r="B87" s="3" t="inlineStr">
        <is>
          <t>e1813aa8-0d6b-56ef-b8e0-55c6adfa42da</t>
        </is>
      </c>
      <c r="C87" s="3" t="inlineStr">
        <is>
          <t>AK</t>
        </is>
      </c>
      <c r="D87" s="3" t="inlineStr">
        <is>
          <t>2021 Maserati GranTurismo</t>
        </is>
      </c>
      <c r="E87" s="3" t="inlineStr">
        <is>
          <t>01 Luxury Sedan/SUV</t>
        </is>
      </c>
      <c r="F87" s="13" t="n">
        <v>1125000</v>
      </c>
      <c r="G87" s="14" t="n">
        <v>0.55</v>
      </c>
      <c r="H87" s="14" t="n">
        <v>1.14</v>
      </c>
      <c r="I87" s="14" t="n">
        <v>0.8972</v>
      </c>
      <c r="J87" s="14" t="n">
        <v>0.53</v>
      </c>
      <c r="K87" s="13">
        <f>ROUND(F87/100*G87*H87*I87/J87,2)</f>
        <v/>
      </c>
      <c r="L87" s="13" t="n">
        <v>11940.8</v>
      </c>
      <c r="M87" s="13">
        <f>L87-K87</f>
        <v/>
      </c>
      <c r="N87" s="3" t="inlineStr">
        <is>
          <t>bind</t>
        </is>
      </c>
      <c r="O87" s="3" t="inlineStr">
        <is>
          <t>bound</t>
        </is>
      </c>
    </row>
    <row r="88">
      <c r="A88" s="15" t="inlineStr">
        <is>
          <t>2026-01-10</t>
        </is>
      </c>
      <c r="B88" s="15" t="inlineStr">
        <is>
          <t>43a7f994-01ae-5bf8-9ac5-3ff5076eeab7</t>
        </is>
      </c>
      <c r="C88" s="15" t="inlineStr">
        <is>
          <t>KS</t>
        </is>
      </c>
      <c r="D88" s="15" t="inlineStr">
        <is>
          <t>1969 Jaguar E-Type Series 1</t>
        </is>
      </c>
      <c r="E88" s="15" t="inlineStr">
        <is>
          <t>07 Post-War Classic (1946-1972)</t>
        </is>
      </c>
      <c r="F88" s="16" t="n">
        <v>1950000</v>
      </c>
      <c r="G88" s="17" t="n">
        <v>0.38</v>
      </c>
      <c r="H88" s="17" t="n">
        <v>0.97</v>
      </c>
      <c r="I88" s="17" t="n">
        <v>0.8972</v>
      </c>
      <c r="J88" s="17" t="n">
        <v>0.53</v>
      </c>
      <c r="K88" s="16">
        <f>ROUND(F88/100*G88*H88*I88/J88,2)</f>
        <v/>
      </c>
      <c r="L88" s="16" t="n">
        <v>12167.56</v>
      </c>
      <c r="M88" s="16">
        <f>L88-K88</f>
        <v/>
      </c>
      <c r="N88" s="15" t="inlineStr">
        <is>
          <t>bind</t>
        </is>
      </c>
      <c r="O88" s="15" t="inlineStr">
        <is>
          <t>bound</t>
        </is>
      </c>
    </row>
    <row r="89">
      <c r="A89" s="3" t="inlineStr">
        <is>
          <t>2026-01-16</t>
        </is>
      </c>
      <c r="B89" s="3" t="inlineStr">
        <is>
          <t>1e6f9477-814a-57d4-ba9b-9362f1b23cc4</t>
        </is>
      </c>
      <c r="C89" s="3" t="inlineStr">
        <is>
          <t>WI</t>
        </is>
      </c>
      <c r="D89" s="3" t="inlineStr">
        <is>
          <t>1973 McLaren 750S</t>
        </is>
      </c>
      <c r="E89" s="3" t="inlineStr">
        <is>
          <t>03 Supercar</t>
        </is>
      </c>
      <c r="F89" s="13" t="n">
        <v>910000</v>
      </c>
      <c r="G89" s="14" t="n">
        <v>0.95</v>
      </c>
      <c r="H89" s="14" t="n">
        <v>1.2</v>
      </c>
      <c r="I89" s="14" t="n">
        <v>0.8972</v>
      </c>
      <c r="J89" s="14" t="n">
        <v>0.53</v>
      </c>
      <c r="K89" s="13">
        <f>ROUND(F89/100*G89*H89*I89/J89,2)</f>
        <v/>
      </c>
      <c r="L89" s="13" t="n">
        <v>17561.42</v>
      </c>
      <c r="M89" s="13">
        <f>L89-K89</f>
        <v/>
      </c>
      <c r="N89" s="3" t="inlineStr">
        <is>
          <t>bind</t>
        </is>
      </c>
      <c r="O89" s="3" t="inlineStr">
        <is>
          <t>bound</t>
        </is>
      </c>
    </row>
    <row r="90">
      <c r="A90" s="15" t="inlineStr">
        <is>
          <t>2026-01-16</t>
        </is>
      </c>
      <c r="B90" s="15" t="inlineStr">
        <is>
          <t>ef6b5bf3-a157-5a37-84f6-9d1f25eb0edd</t>
        </is>
      </c>
      <c r="C90" s="15" t="inlineStr">
        <is>
          <t>MD</t>
        </is>
      </c>
      <c r="D90" s="15" t="inlineStr">
        <is>
          <t>2021 Lamborghini Huracan EVO</t>
        </is>
      </c>
      <c r="E90" s="15" t="inlineStr">
        <is>
          <t>03 Supercar</t>
        </is>
      </c>
      <c r="F90" s="16" t="n">
        <v>480000</v>
      </c>
      <c r="G90" s="17" t="n">
        <v>1.15</v>
      </c>
      <c r="H90" s="17" t="n">
        <v>0.95</v>
      </c>
      <c r="I90" s="17" t="n">
        <v>0.8972</v>
      </c>
      <c r="J90" s="17" t="n">
        <v>0.53</v>
      </c>
      <c r="K90" s="16">
        <f>ROUND(F90/100*G90*H90*I90/J90,2)</f>
        <v/>
      </c>
      <c r="L90" s="16" t="n">
        <v>8877.200000000001</v>
      </c>
      <c r="M90" s="16">
        <f>L90-K90</f>
        <v/>
      </c>
      <c r="N90" s="15" t="inlineStr">
        <is>
          <t>bind</t>
        </is>
      </c>
      <c r="O90" s="15" t="inlineStr">
        <is>
          <t>bound</t>
        </is>
      </c>
    </row>
    <row r="91">
      <c r="A91" s="3" t="inlineStr">
        <is>
          <t>2026-01-28</t>
        </is>
      </c>
      <c r="B91" s="3" t="inlineStr">
        <is>
          <t>84513c43-b7d3-50e6-8093-3bb9432d03a1</t>
        </is>
      </c>
      <c r="C91" s="3" t="inlineStr">
        <is>
          <t>AL</t>
        </is>
      </c>
      <c r="D91" s="3" t="inlineStr">
        <is>
          <t>1975 McLaren 750S</t>
        </is>
      </c>
      <c r="E91" s="3" t="inlineStr">
        <is>
          <t>03 Supercar</t>
        </is>
      </c>
      <c r="F91" s="13" t="n">
        <v>1235000</v>
      </c>
      <c r="G91" s="14" t="n">
        <v>0.8</v>
      </c>
      <c r="H91" s="14" t="n">
        <v>1.27</v>
      </c>
      <c r="I91" s="14" t="n">
        <v>0.8972</v>
      </c>
      <c r="J91" s="14" t="n">
        <v>0.53</v>
      </c>
      <c r="K91" s="13">
        <f>ROUND(F91/100*G91*H91*I91/J91,2)</f>
        <v/>
      </c>
      <c r="L91" s="13" t="n">
        <v>21240.96</v>
      </c>
      <c r="M91" s="13">
        <f>L91-K91</f>
        <v/>
      </c>
      <c r="N91" s="3" t="inlineStr">
        <is>
          <t>bind</t>
        </is>
      </c>
      <c r="O91" s="3" t="inlineStr">
        <is>
          <t>bound</t>
        </is>
      </c>
    </row>
    <row r="92">
      <c r="A92" s="15" t="inlineStr">
        <is>
          <t>2026-01-24</t>
        </is>
      </c>
      <c r="B92" s="15" t="inlineStr">
        <is>
          <t>19f3bc1e-b62b-5aca-80d8-eb018805aeb7</t>
        </is>
      </c>
      <c r="C92" s="15" t="inlineStr">
        <is>
          <t>SC</t>
        </is>
      </c>
      <c r="D92" s="15" t="inlineStr">
        <is>
          <t>2010 Singer 911 Reimagined</t>
        </is>
      </c>
      <c r="E92" s="15" t="inlineStr">
        <is>
          <t>11 Restomod/Coachbuilt</t>
        </is>
      </c>
      <c r="F92" s="16" t="n">
        <v>620000</v>
      </c>
      <c r="G92" s="17" t="n">
        <v>0.78</v>
      </c>
      <c r="H92" s="17" t="n">
        <v>1.24</v>
      </c>
      <c r="I92" s="17" t="n">
        <v>0.8972</v>
      </c>
      <c r="J92" s="17" t="n">
        <v>0.53</v>
      </c>
      <c r="K92" s="16">
        <f>ROUND(F92/100*G92*H92*I92/J92,2)</f>
        <v/>
      </c>
      <c r="L92" s="16" t="n">
        <v>10151.3</v>
      </c>
      <c r="M92" s="16">
        <f>L92-K92</f>
        <v/>
      </c>
      <c r="N92" s="15" t="inlineStr">
        <is>
          <t>bind</t>
        </is>
      </c>
      <c r="O92" s="15" t="inlineStr">
        <is>
          <t>bound</t>
        </is>
      </c>
    </row>
    <row r="93">
      <c r="A93" s="3" t="inlineStr">
        <is>
          <t>2026-01-25</t>
        </is>
      </c>
      <c r="B93" s="3" t="inlineStr">
        <is>
          <t>12e684b4-4249-5e02-b168-f00ce5ba5c9e</t>
        </is>
      </c>
      <c r="C93" s="3" t="inlineStr">
        <is>
          <t>NV</t>
        </is>
      </c>
      <c r="D93" s="3" t="inlineStr">
        <is>
          <t>2000 Bentley Continental GT</t>
        </is>
      </c>
      <c r="E93" s="3" t="inlineStr">
        <is>
          <t>01 Luxury Sedan/SUV</t>
        </is>
      </c>
      <c r="F93" s="13" t="n">
        <v>430000</v>
      </c>
      <c r="G93" s="14" t="n">
        <v>0.75</v>
      </c>
      <c r="H93" s="14" t="n">
        <v>1.17</v>
      </c>
      <c r="I93" s="14" t="n">
        <v>0.8972</v>
      </c>
      <c r="J93" s="14" t="n">
        <v>0.53</v>
      </c>
      <c r="K93" s="13">
        <f>ROUND(F93/100*G93*H93*I93/J93,2)</f>
        <v/>
      </c>
      <c r="L93" s="13" t="n">
        <v>6387.47</v>
      </c>
      <c r="M93" s="13">
        <f>L93-K93</f>
        <v/>
      </c>
      <c r="N93" s="3" t="inlineStr">
        <is>
          <t>decline</t>
        </is>
      </c>
      <c r="O93" s="3" t="inlineStr">
        <is>
          <t>indicative</t>
        </is>
      </c>
    </row>
    <row r="94">
      <c r="A94" s="15" t="inlineStr">
        <is>
          <t>2026-01-06</t>
        </is>
      </c>
      <c r="B94" s="15" t="inlineStr">
        <is>
          <t>3c7e6143-deff-5c96-bf2e-0df264a28a86</t>
        </is>
      </c>
      <c r="C94" s="15" t="inlineStr">
        <is>
          <t>FL</t>
        </is>
      </c>
      <c r="D94" s="15" t="inlineStr">
        <is>
          <t>1993 McLaren 750S</t>
        </is>
      </c>
      <c r="E94" s="15" t="inlineStr">
        <is>
          <t>03 Supercar</t>
        </is>
      </c>
      <c r="F94" s="16" t="n">
        <v>1405000</v>
      </c>
      <c r="G94" s="17" t="n">
        <v>0.8</v>
      </c>
      <c r="H94" s="17" t="n">
        <v>1.42</v>
      </c>
      <c r="I94" s="17" t="n">
        <v>0.8972</v>
      </c>
      <c r="J94" s="17" t="n">
        <v>0.53</v>
      </c>
      <c r="K94" s="16">
        <f>ROUND(F94/100*G94*H94*I94/J94,2)</f>
        <v/>
      </c>
      <c r="L94" s="16" t="n">
        <v>27018.93</v>
      </c>
      <c r="M94" s="16">
        <f>L94-K94</f>
        <v/>
      </c>
      <c r="N94" s="15" t="inlineStr">
        <is>
          <t>bind</t>
        </is>
      </c>
      <c r="O94" s="15" t="inlineStr">
        <is>
          <t>bound</t>
        </is>
      </c>
    </row>
    <row r="95">
      <c r="A95" s="3" t="inlineStr">
        <is>
          <t>2026-01-01</t>
        </is>
      </c>
      <c r="B95" s="3" t="inlineStr">
        <is>
          <t>115ffeae-fc9e-5389-93d6-f7c088f8922a</t>
        </is>
      </c>
      <c r="C95" s="3" t="inlineStr">
        <is>
          <t>TN</t>
        </is>
      </c>
      <c r="D95" s="3" t="inlineStr">
        <is>
          <t>2001 Mercedes-Benz AMG GT</t>
        </is>
      </c>
      <c r="E95" s="3" t="inlineStr">
        <is>
          <t>01 Luxury Sedan/SUV</t>
        </is>
      </c>
      <c r="F95" s="13" t="n">
        <v>365000</v>
      </c>
      <c r="G95" s="14" t="n">
        <v>0.75</v>
      </c>
      <c r="H95" s="14" t="n">
        <v>0.98</v>
      </c>
      <c r="I95" s="14" t="n">
        <v>0.8972</v>
      </c>
      <c r="J95" s="14" t="n">
        <v>0.53</v>
      </c>
      <c r="K95" s="13">
        <f>ROUND(F95/100*G95*H95*I95/J95,2)</f>
        <v/>
      </c>
      <c r="L95" s="13" t="n">
        <v>4541.44</v>
      </c>
      <c r="M95" s="13">
        <f>L95-K95</f>
        <v/>
      </c>
      <c r="N95" s="3" t="inlineStr">
        <is>
          <t>bind</t>
        </is>
      </c>
      <c r="O95" s="3" t="inlineStr">
        <is>
          <t>bound</t>
        </is>
      </c>
    </row>
    <row r="96">
      <c r="A96" s="15" t="inlineStr">
        <is>
          <t>2026-01-25</t>
        </is>
      </c>
      <c r="B96" s="15" t="inlineStr">
        <is>
          <t>3b4db6aa-9eac-533f-92f5-f219e0644bb2</t>
        </is>
      </c>
      <c r="C96" s="15" t="inlineStr">
        <is>
          <t>IA</t>
        </is>
      </c>
      <c r="D96" s="15" t="inlineStr">
        <is>
          <t>1957 Mercedes-Benz AMG GT</t>
        </is>
      </c>
      <c r="E96" s="15" t="inlineStr">
        <is>
          <t>01 Luxury Sedan/SUV</t>
        </is>
      </c>
      <c r="F96" s="16" t="n">
        <v>380000</v>
      </c>
      <c r="G96" s="17" t="n">
        <v>0.75</v>
      </c>
      <c r="H96" s="17" t="n">
        <v>1.1</v>
      </c>
      <c r="I96" s="17" t="n">
        <v>0.8972</v>
      </c>
      <c r="J96" s="17" t="n">
        <v>0.53</v>
      </c>
      <c r="K96" s="16">
        <f>ROUND(F96/100*G96*H96*I96/J96,2)</f>
        <v/>
      </c>
      <c r="L96" s="16" t="n">
        <v>5307.02</v>
      </c>
      <c r="M96" s="16">
        <f>L96-K96</f>
        <v/>
      </c>
      <c r="N96" s="15" t="inlineStr">
        <is>
          <t>bind</t>
        </is>
      </c>
      <c r="O96" s="15" t="inlineStr">
        <is>
          <t>bound</t>
        </is>
      </c>
    </row>
    <row r="97">
      <c r="A97" s="3" t="inlineStr">
        <is>
          <t>2026-01-22</t>
        </is>
      </c>
      <c r="B97" s="3" t="inlineStr">
        <is>
          <t>3189213f-328b-5a85-b353-f27161ba8a52</t>
        </is>
      </c>
      <c r="C97" s="3" t="inlineStr">
        <is>
          <t>SC</t>
        </is>
      </c>
      <c r="D97" s="3" t="inlineStr">
        <is>
          <t>1983 Aston Martin DB12</t>
        </is>
      </c>
      <c r="E97" s="3" t="inlineStr">
        <is>
          <t>01 Luxury Sedan/SUV</t>
        </is>
      </c>
      <c r="F97" s="13" t="n">
        <v>955000</v>
      </c>
      <c r="G97" s="14" t="n">
        <v>0.65</v>
      </c>
      <c r="H97" s="14" t="n">
        <v>1.24</v>
      </c>
      <c r="I97" s="14" t="n">
        <v>0.8972</v>
      </c>
      <c r="J97" s="14" t="n">
        <v>0.53</v>
      </c>
      <c r="K97" s="13">
        <f>ROUND(F97/100*G97*H97*I97/J97,2)</f>
        <v/>
      </c>
      <c r="L97" s="13" t="n">
        <v>13030.22</v>
      </c>
      <c r="M97" s="13">
        <f>L97-K97</f>
        <v/>
      </c>
      <c r="N97" s="3" t="inlineStr">
        <is>
          <t>bind</t>
        </is>
      </c>
      <c r="O97" s="3" t="inlineStr">
        <is>
          <t>bound</t>
        </is>
      </c>
    </row>
    <row r="98">
      <c r="A98" s="15" t="inlineStr">
        <is>
          <t>2026-01-14</t>
        </is>
      </c>
      <c r="B98" s="15" t="inlineStr">
        <is>
          <t>5d6b6b74-b7e3-5861-9143-fe981ada462a</t>
        </is>
      </c>
      <c r="C98" s="15" t="inlineStr">
        <is>
          <t>IL</t>
        </is>
      </c>
      <c r="D98" s="15" t="inlineStr">
        <is>
          <t>1975 Maserati GranTurismo</t>
        </is>
      </c>
      <c r="E98" s="15" t="inlineStr">
        <is>
          <t>01 Luxury Sedan/SUV</t>
        </is>
      </c>
      <c r="F98" s="16" t="n">
        <v>415000</v>
      </c>
      <c r="G98" s="17" t="n">
        <v>0.75</v>
      </c>
      <c r="H98" s="17" t="n">
        <v>1.36</v>
      </c>
      <c r="I98" s="17" t="n">
        <v>0.8972</v>
      </c>
      <c r="J98" s="17" t="n">
        <v>0.53</v>
      </c>
      <c r="K98" s="16">
        <f>ROUND(F98/100*G98*H98*I98/J98,2)</f>
        <v/>
      </c>
      <c r="L98" s="16" t="n">
        <v>7165.75</v>
      </c>
      <c r="M98" s="16">
        <f>L98-K98</f>
        <v/>
      </c>
      <c r="N98" s="15" t="inlineStr">
        <is>
          <t>decline</t>
        </is>
      </c>
      <c r="O98" s="15" t="inlineStr">
        <is>
          <t>indicative</t>
        </is>
      </c>
    </row>
    <row r="99">
      <c r="A99" s="3" t="inlineStr">
        <is>
          <t>2026-01-23</t>
        </is>
      </c>
      <c r="B99" s="3" t="inlineStr">
        <is>
          <t>98829305-0f6e-55b6-a224-3271ca3701e1</t>
        </is>
      </c>
      <c r="C99" s="3" t="inlineStr">
        <is>
          <t>WV</t>
        </is>
      </c>
      <c r="D99" s="3" t="inlineStr">
        <is>
          <t>1973 Bentley Continental GT</t>
        </is>
      </c>
      <c r="E99" s="3" t="inlineStr">
        <is>
          <t>01 Luxury Sedan/SUV</t>
        </is>
      </c>
      <c r="F99" s="13" t="n">
        <v>440000</v>
      </c>
      <c r="G99" s="14" t="n">
        <v>0.75</v>
      </c>
      <c r="H99" s="14" t="n">
        <v>1.33</v>
      </c>
      <c r="I99" s="14" t="n">
        <v>0.8972</v>
      </c>
      <c r="J99" s="14" t="n">
        <v>0.53</v>
      </c>
      <c r="K99" s="13">
        <f>ROUND(F99/100*G99*H99*I99/J99,2)</f>
        <v/>
      </c>
      <c r="L99" s="13" t="n">
        <v>7429.83</v>
      </c>
      <c r="M99" s="13">
        <f>L99-K99</f>
        <v/>
      </c>
      <c r="N99" s="3" t="inlineStr">
        <is>
          <t>bind</t>
        </is>
      </c>
      <c r="O99" s="3" t="inlineStr">
        <is>
          <t>bound</t>
        </is>
      </c>
    </row>
    <row r="100">
      <c r="A100" s="15" t="inlineStr">
        <is>
          <t>2026-01-02</t>
        </is>
      </c>
      <c r="B100" s="15" t="inlineStr">
        <is>
          <t>f686eb7c-5432-5f49-a651-9c8387b5696b</t>
        </is>
      </c>
      <c r="C100" s="15" t="inlineStr">
        <is>
          <t>WA</t>
        </is>
      </c>
      <c r="D100" s="15" t="inlineStr">
        <is>
          <t>1974 Maserati GranTurismo</t>
        </is>
      </c>
      <c r="E100" s="15" t="inlineStr">
        <is>
          <t>01 Luxury Sedan/SUV</t>
        </is>
      </c>
      <c r="F100" s="16" t="n">
        <v>490000</v>
      </c>
      <c r="G100" s="17" t="n">
        <v>0.75</v>
      </c>
      <c r="H100" s="17" t="n">
        <v>0.96</v>
      </c>
      <c r="I100" s="17" t="n">
        <v>0.8972</v>
      </c>
      <c r="J100" s="17" t="n">
        <v>0.53</v>
      </c>
      <c r="K100" s="16">
        <f>ROUND(F100/100*G100*H100*I100/J100,2)</f>
        <v/>
      </c>
      <c r="L100" s="16" t="n">
        <v>5972.3</v>
      </c>
      <c r="M100" s="16">
        <f>L100-K100</f>
        <v/>
      </c>
      <c r="N100" s="15" t="inlineStr">
        <is>
          <t>refer</t>
        </is>
      </c>
      <c r="O100" s="15" t="inlineStr">
        <is>
          <t>indicative</t>
        </is>
      </c>
    </row>
    <row r="101">
      <c r="A101" s="3" t="inlineStr">
        <is>
          <t>2026-01-27</t>
        </is>
      </c>
      <c r="B101" s="3" t="inlineStr">
        <is>
          <t>03f34d07-23be-55ed-8a00-8d445a9a3204</t>
        </is>
      </c>
      <c r="C101" s="3" t="inlineStr">
        <is>
          <t>AL</t>
        </is>
      </c>
      <c r="D101" s="3" t="inlineStr">
        <is>
          <t>2019 Icon Derelict</t>
        </is>
      </c>
      <c r="E101" s="3" t="inlineStr">
        <is>
          <t>11 Restomod/Coachbuilt</t>
        </is>
      </c>
      <c r="F101" s="13" t="n">
        <v>555000</v>
      </c>
      <c r="G101" s="14" t="n">
        <v>0.78</v>
      </c>
      <c r="H101" s="14" t="n">
        <v>1.27</v>
      </c>
      <c r="I101" s="14" t="n">
        <v>0.8972</v>
      </c>
      <c r="J101" s="14" t="n">
        <v>0.53</v>
      </c>
      <c r="K101" s="13">
        <f>ROUND(F101/100*G101*H101*I101/J101,2)</f>
        <v/>
      </c>
      <c r="L101" s="13" t="n">
        <v>9306.889999999999</v>
      </c>
      <c r="M101" s="13">
        <f>L101-K101</f>
        <v/>
      </c>
      <c r="N101" s="3" t="inlineStr">
        <is>
          <t>bind</t>
        </is>
      </c>
      <c r="O101" s="3" t="inlineStr">
        <is>
          <t>bound</t>
        </is>
      </c>
    </row>
    <row r="102">
      <c r="A102" s="15" t="inlineStr">
        <is>
          <t>2026-01-19</t>
        </is>
      </c>
      <c r="B102" s="15" t="inlineStr">
        <is>
          <t>3f0f1c7b-ca06-5b2f-8f38-215572e36f31</t>
        </is>
      </c>
      <c r="C102" s="15" t="inlineStr">
        <is>
          <t>CA</t>
        </is>
      </c>
      <c r="D102" s="15" t="inlineStr">
        <is>
          <t>1974 Lamborghini Huracan EVO</t>
        </is>
      </c>
      <c r="E102" s="15" t="inlineStr">
        <is>
          <t>03 Supercar</t>
        </is>
      </c>
      <c r="F102" s="16" t="n">
        <v>950000</v>
      </c>
      <c r="G102" s="17" t="n">
        <v>0.95</v>
      </c>
      <c r="H102" s="17" t="n">
        <v>1.35</v>
      </c>
      <c r="I102" s="17" t="n">
        <v>0.8972</v>
      </c>
      <c r="J102" s="17" t="n">
        <v>0.53</v>
      </c>
      <c r="K102" s="16">
        <f>ROUND(F102/100*G102*H102*I102/J102,2)</f>
        <v/>
      </c>
      <c r="L102" s="16" t="n">
        <v>20625.02</v>
      </c>
      <c r="M102" s="16">
        <f>L102-K102</f>
        <v/>
      </c>
      <c r="N102" s="15" t="inlineStr">
        <is>
          <t>bind</t>
        </is>
      </c>
      <c r="O102" s="15" t="inlineStr">
        <is>
          <t>bound</t>
        </is>
      </c>
    </row>
    <row r="103">
      <c r="A103" s="3" t="inlineStr">
        <is>
          <t>2026-01-18</t>
        </is>
      </c>
      <c r="B103" s="3" t="inlineStr">
        <is>
          <t>23ae9ebf-789a-5e23-ac77-0ccd5ae69fc0</t>
        </is>
      </c>
      <c r="C103" s="3" t="inlineStr">
        <is>
          <t>SD</t>
        </is>
      </c>
      <c r="D103" s="3" t="inlineStr">
        <is>
          <t>1959 Porsche 911 Turbo S</t>
        </is>
      </c>
      <c r="E103" s="3" t="inlineStr">
        <is>
          <t>01 Luxury Sedan/SUV</t>
        </is>
      </c>
      <c r="F103" s="13" t="n">
        <v>1900000</v>
      </c>
      <c r="G103" s="14" t="n">
        <v>0.55</v>
      </c>
      <c r="H103" s="14" t="n">
        <v>1.11</v>
      </c>
      <c r="I103" s="14" t="n">
        <v>0.8972</v>
      </c>
      <c r="J103" s="14" t="n">
        <v>0.53</v>
      </c>
      <c r="K103" s="13">
        <f>ROUND(F103/100*G103*H103*I103/J103,2)</f>
        <v/>
      </c>
      <c r="L103" s="13" t="n">
        <v>19635.98</v>
      </c>
      <c r="M103" s="13">
        <f>L103-K103</f>
        <v/>
      </c>
      <c r="N103" s="3" t="inlineStr">
        <is>
          <t>refer</t>
        </is>
      </c>
      <c r="O103" s="3" t="inlineStr">
        <is>
          <t>indicative</t>
        </is>
      </c>
    </row>
    <row r="104">
      <c r="A104" s="15" t="inlineStr">
        <is>
          <t>2026-01-28</t>
        </is>
      </c>
      <c r="B104" s="15" t="inlineStr">
        <is>
          <t>3ebcba21-c481-5c55-b06a-d6db10708652</t>
        </is>
      </c>
      <c r="C104" s="15" t="inlineStr">
        <is>
          <t>MI</t>
        </is>
      </c>
      <c r="D104" s="15" t="inlineStr">
        <is>
          <t>1981 Ferrari SF90 Stradale</t>
        </is>
      </c>
      <c r="E104" s="15" t="inlineStr">
        <is>
          <t>03 Supercar</t>
        </is>
      </c>
      <c r="F104" s="16" t="n">
        <v>390000</v>
      </c>
      <c r="G104" s="17" t="n">
        <v>1.15</v>
      </c>
      <c r="H104" s="17" t="n">
        <v>1.55</v>
      </c>
      <c r="I104" s="17" t="n">
        <v>0.8972</v>
      </c>
      <c r="J104" s="17" t="n">
        <v>0.53</v>
      </c>
      <c r="K104" s="16">
        <f>ROUND(F104/100*G104*H104*I104/J104,2)</f>
        <v/>
      </c>
      <c r="L104" s="16" t="n">
        <v>11768.13</v>
      </c>
      <c r="M104" s="16">
        <f>L104-K104</f>
        <v/>
      </c>
      <c r="N104" s="15" t="inlineStr">
        <is>
          <t>bind</t>
        </is>
      </c>
      <c r="O104" s="15" t="inlineStr">
        <is>
          <t>bound</t>
        </is>
      </c>
    </row>
    <row r="105">
      <c r="A105" s="3" t="inlineStr">
        <is>
          <t>2026-01-21</t>
        </is>
      </c>
      <c r="B105" s="3" t="inlineStr">
        <is>
          <t>6871421c-7885-564f-a623-ede520d32812</t>
        </is>
      </c>
      <c r="C105" s="3" t="inlineStr">
        <is>
          <t>NC</t>
        </is>
      </c>
      <c r="D105" s="3" t="inlineStr">
        <is>
          <t>1966 BMW M8 Competition</t>
        </is>
      </c>
      <c r="E105" s="3" t="inlineStr">
        <is>
          <t>01 Luxury Sedan/SUV</t>
        </is>
      </c>
      <c r="F105" s="13" t="n">
        <v>325000</v>
      </c>
      <c r="G105" s="14" t="n">
        <v>0.75</v>
      </c>
      <c r="H105" s="14" t="n">
        <v>1.15</v>
      </c>
      <c r="I105" s="14" t="n">
        <v>0.8972</v>
      </c>
      <c r="J105" s="14" t="n">
        <v>0.53</v>
      </c>
      <c r="K105" s="13">
        <f>ROUND(F105/100*G105*H105*I105/J105,2)</f>
        <v/>
      </c>
      <c r="L105" s="13" t="n">
        <v>4745.22</v>
      </c>
      <c r="M105" s="13">
        <f>L105-K105</f>
        <v/>
      </c>
      <c r="N105" s="3" t="inlineStr">
        <is>
          <t>decline</t>
        </is>
      </c>
      <c r="O105" s="3" t="inlineStr">
        <is>
          <t>indicative</t>
        </is>
      </c>
    </row>
    <row r="106">
      <c r="A106" s="15" t="inlineStr">
        <is>
          <t>2026-01-19</t>
        </is>
      </c>
      <c r="B106" s="15" t="inlineStr">
        <is>
          <t>88b68ba2-1593-5675-a689-3b7331e3f0bb</t>
        </is>
      </c>
      <c r="C106" s="15" t="inlineStr">
        <is>
          <t>RI</t>
        </is>
      </c>
      <c r="D106" s="15" t="inlineStr">
        <is>
          <t>1982 Ferrari SF90 Stradale</t>
        </is>
      </c>
      <c r="E106" s="15" t="inlineStr">
        <is>
          <t>03 Supercar</t>
        </is>
      </c>
      <c r="F106" s="16" t="n">
        <v>395000</v>
      </c>
      <c r="G106" s="17" t="n">
        <v>1.15</v>
      </c>
      <c r="H106" s="17" t="n">
        <v>1.37</v>
      </c>
      <c r="I106" s="17" t="n">
        <v>0.8972</v>
      </c>
      <c r="J106" s="17" t="n">
        <v>0.53</v>
      </c>
      <c r="K106" s="16">
        <f>ROUND(F106/100*G106*H106*I106/J106,2)</f>
        <v/>
      </c>
      <c r="L106" s="16" t="n">
        <v>10534.86</v>
      </c>
      <c r="M106" s="16">
        <f>L106-K106</f>
        <v/>
      </c>
      <c r="N106" s="15" t="inlineStr">
        <is>
          <t>bind</t>
        </is>
      </c>
      <c r="O106" s="15" t="inlineStr">
        <is>
          <t>bound</t>
        </is>
      </c>
    </row>
    <row r="107">
      <c r="A107" s="3" t="inlineStr">
        <is>
          <t>2026-01-02</t>
        </is>
      </c>
      <c r="B107" s="3" t="inlineStr">
        <is>
          <t>96da12a5-b693-5ede-8ef2-69d37c957f0e</t>
        </is>
      </c>
      <c r="C107" s="3" t="inlineStr">
        <is>
          <t>MN</t>
        </is>
      </c>
      <c r="D107" s="3" t="inlineStr">
        <is>
          <t>1996 Bentley Continental GT</t>
        </is>
      </c>
      <c r="E107" s="3" t="inlineStr">
        <is>
          <t>01 Luxury Sedan/SUV</t>
        </is>
      </c>
      <c r="F107" s="13" t="n">
        <v>630000</v>
      </c>
      <c r="G107" s="14" t="n">
        <v>0.65</v>
      </c>
      <c r="H107" s="14" t="n">
        <v>1.32</v>
      </c>
      <c r="I107" s="14" t="n">
        <v>0.8972</v>
      </c>
      <c r="J107" s="14" t="n">
        <v>0.53</v>
      </c>
      <c r="K107" s="13">
        <f>ROUND(F107/100*G107*H107*I107/J107,2)</f>
        <v/>
      </c>
      <c r="L107" s="13" t="n">
        <v>9150.43</v>
      </c>
      <c r="M107" s="13">
        <f>L107-K107</f>
        <v/>
      </c>
      <c r="N107" s="3" t="inlineStr">
        <is>
          <t>decline</t>
        </is>
      </c>
      <c r="O107" s="3" t="inlineStr">
        <is>
          <t>indicative</t>
        </is>
      </c>
    </row>
    <row r="108">
      <c r="A108" s="15" t="inlineStr">
        <is>
          <t>2026-01-08</t>
        </is>
      </c>
      <c r="B108" s="15" t="inlineStr">
        <is>
          <t>8b9b9d3f-8c9d-5587-b035-17482253b888</t>
        </is>
      </c>
      <c r="C108" s="15" t="inlineStr">
        <is>
          <t>CA</t>
        </is>
      </c>
      <c r="D108" s="15" t="inlineStr">
        <is>
          <t>1968 Aston Martin DB12</t>
        </is>
      </c>
      <c r="E108" s="15" t="inlineStr">
        <is>
          <t>01 Luxury Sedan/SUV</t>
        </is>
      </c>
      <c r="F108" s="16" t="n">
        <v>990000</v>
      </c>
      <c r="G108" s="17" t="n">
        <v>0.65</v>
      </c>
      <c r="H108" s="17" t="n">
        <v>1.35</v>
      </c>
      <c r="I108" s="17" t="n">
        <v>0.8972</v>
      </c>
      <c r="J108" s="17" t="n">
        <v>0.53</v>
      </c>
      <c r="K108" s="16">
        <f>ROUND(F108/100*G108*H108*I108/J108,2)</f>
        <v/>
      </c>
      <c r="L108" s="16" t="n">
        <v>14706.04</v>
      </c>
      <c r="M108" s="16">
        <f>L108-K108</f>
        <v/>
      </c>
      <c r="N108" s="15" t="inlineStr">
        <is>
          <t>bind</t>
        </is>
      </c>
      <c r="O108" s="15" t="inlineStr">
        <is>
          <t>bound</t>
        </is>
      </c>
    </row>
    <row r="109">
      <c r="A109" s="3" t="inlineStr">
        <is>
          <t>2026-01-22</t>
        </is>
      </c>
      <c r="B109" s="3" t="inlineStr">
        <is>
          <t>770cf35f-2d73-5de0-b112-095ebfaa2a46</t>
        </is>
      </c>
      <c r="C109" s="3" t="inlineStr">
        <is>
          <t>CO</t>
        </is>
      </c>
      <c r="D109" s="3" t="inlineStr">
        <is>
          <t>1985 Ferrari SF90 Stradale</t>
        </is>
      </c>
      <c r="E109" s="3" t="inlineStr">
        <is>
          <t>03 Supercar</t>
        </is>
      </c>
      <c r="F109" s="13" t="n">
        <v>1600000</v>
      </c>
      <c r="G109" s="14" t="n">
        <v>0.8</v>
      </c>
      <c r="H109" s="14" t="n">
        <v>1.1</v>
      </c>
      <c r="I109" s="14" t="n">
        <v>0.8972</v>
      </c>
      <c r="J109" s="14" t="n">
        <v>0.53</v>
      </c>
      <c r="K109" s="13">
        <f>ROUND(F109/100*G109*H109*I109/J109,2)</f>
        <v/>
      </c>
      <c r="L109" s="13" t="n">
        <v>23835.05</v>
      </c>
      <c r="M109" s="13">
        <f>L109-K109</f>
        <v/>
      </c>
      <c r="N109" s="3" t="inlineStr">
        <is>
          <t>refer</t>
        </is>
      </c>
      <c r="O109" s="3" t="inlineStr">
        <is>
          <t>indicative</t>
        </is>
      </c>
    </row>
    <row r="110">
      <c r="A110" s="15" t="inlineStr">
        <is>
          <t>2026-01-23</t>
        </is>
      </c>
      <c r="B110" s="15" t="inlineStr">
        <is>
          <t>2fefc053-5190-56af-a2ef-247580af41df</t>
        </is>
      </c>
      <c r="C110" s="15" t="inlineStr">
        <is>
          <t>CA</t>
        </is>
      </c>
      <c r="D110" s="15" t="inlineStr">
        <is>
          <t>1995 Jaguar E-Type Series 1</t>
        </is>
      </c>
      <c r="E110" s="15" t="inlineStr">
        <is>
          <t>07 Post-War Classic (1946-1972)</t>
        </is>
      </c>
      <c r="F110" s="16" t="n">
        <v>1615000</v>
      </c>
      <c r="G110" s="17" t="n">
        <v>0.38</v>
      </c>
      <c r="H110" s="17" t="n">
        <v>1.35</v>
      </c>
      <c r="I110" s="17" t="n">
        <v>0.8972</v>
      </c>
      <c r="J110" s="17" t="n">
        <v>0.53</v>
      </c>
      <c r="K110" s="16">
        <f>ROUND(F110/100*G110*H110*I110/J110,2)</f>
        <v/>
      </c>
      <c r="L110" s="16" t="n">
        <v>14025.01</v>
      </c>
      <c r="M110" s="16">
        <f>L110-K110</f>
        <v/>
      </c>
      <c r="N110" s="15" t="inlineStr">
        <is>
          <t>bind</t>
        </is>
      </c>
      <c r="O110" s="15" t="inlineStr">
        <is>
          <t>bound</t>
        </is>
      </c>
    </row>
    <row r="111">
      <c r="A111" s="3" t="inlineStr">
        <is>
          <t>2026-01-22</t>
        </is>
      </c>
      <c r="B111" s="3" t="inlineStr">
        <is>
          <t>4ed434fb-4d2f-5b15-95b8-1918b9cb3a7e</t>
        </is>
      </c>
      <c r="C111" s="3" t="inlineStr">
        <is>
          <t>VA</t>
        </is>
      </c>
      <c r="D111" s="3" t="inlineStr">
        <is>
          <t>1988 BMW M8 Competition</t>
        </is>
      </c>
      <c r="E111" s="3" t="inlineStr">
        <is>
          <t>01 Luxury Sedan/SUV</t>
        </is>
      </c>
      <c r="F111" s="13" t="n">
        <v>660000</v>
      </c>
      <c r="G111" s="14" t="n">
        <v>0.65</v>
      </c>
      <c r="H111" s="14" t="n">
        <v>1.09</v>
      </c>
      <c r="I111" s="14" t="n">
        <v>0.8972</v>
      </c>
      <c r="J111" s="14" t="n">
        <v>0.53</v>
      </c>
      <c r="K111" s="13">
        <f>ROUND(F111/100*G111*H111*I111/J111,2)</f>
        <v/>
      </c>
      <c r="L111" s="13" t="n">
        <v>7915.84</v>
      </c>
      <c r="M111" s="13">
        <f>L111-K111</f>
        <v/>
      </c>
      <c r="N111" s="3" t="inlineStr">
        <is>
          <t>bind</t>
        </is>
      </c>
      <c r="O111" s="3" t="inlineStr">
        <is>
          <t>bound</t>
        </is>
      </c>
    </row>
    <row r="112">
      <c r="A112" s="15" t="inlineStr">
        <is>
          <t>2026-01-29</t>
        </is>
      </c>
      <c r="B112" s="15" t="inlineStr">
        <is>
          <t>9c083c01-0924-5b2e-b5c1-f6bdbb8f5640</t>
        </is>
      </c>
      <c r="C112" s="15" t="inlineStr">
        <is>
          <t>MA</t>
        </is>
      </c>
      <c r="D112" s="15" t="inlineStr">
        <is>
          <t>1985 Ferrari SF90 Stradale</t>
        </is>
      </c>
      <c r="E112" s="15" t="inlineStr">
        <is>
          <t>03 Supercar</t>
        </is>
      </c>
      <c r="F112" s="16" t="n">
        <v>1950000</v>
      </c>
      <c r="G112" s="17" t="n">
        <v>0.8</v>
      </c>
      <c r="H112" s="17" t="n">
        <v>1.25</v>
      </c>
      <c r="I112" s="17" t="n">
        <v>0.8972</v>
      </c>
      <c r="J112" s="17" t="n">
        <v>0.53</v>
      </c>
      <c r="K112" s="16">
        <f>ROUND(F112/100*G112*H112*I112/J112,2)</f>
        <v/>
      </c>
      <c r="L112" s="16" t="n">
        <v>33010.19</v>
      </c>
      <c r="M112" s="16">
        <f>L112-K112</f>
        <v/>
      </c>
      <c r="N112" s="15" t="inlineStr">
        <is>
          <t>refer</t>
        </is>
      </c>
      <c r="O112" s="15" t="inlineStr">
        <is>
          <t>indicative</t>
        </is>
      </c>
    </row>
    <row r="113">
      <c r="A113" s="3" t="inlineStr">
        <is>
          <t>2026-01-05</t>
        </is>
      </c>
      <c r="B113" s="3" t="inlineStr">
        <is>
          <t>2cd59b2b-0ef4-55dc-b5cd-f25a0b33d515</t>
        </is>
      </c>
      <c r="C113" s="3" t="inlineStr">
        <is>
          <t>MN</t>
        </is>
      </c>
      <c r="D113" s="3" t="inlineStr">
        <is>
          <t>1962 Ferrari 275 GTB/4</t>
        </is>
      </c>
      <c r="E113" s="3" t="inlineStr">
        <is>
          <t>07 Post-War Classic (1946-1972)</t>
        </is>
      </c>
      <c r="F113" s="13" t="n">
        <v>1610000</v>
      </c>
      <c r="G113" s="14" t="n">
        <v>0.38</v>
      </c>
      <c r="H113" s="14" t="n">
        <v>1.32</v>
      </c>
      <c r="I113" s="14" t="n">
        <v>0.8972</v>
      </c>
      <c r="J113" s="14" t="n">
        <v>0.53</v>
      </c>
      <c r="K113" s="13">
        <f>ROUND(F113/100*G113*H113*I113/J113,2)</f>
        <v/>
      </c>
      <c r="L113" s="13" t="n">
        <v>13670.89</v>
      </c>
      <c r="M113" s="13">
        <f>L113-K113</f>
        <v/>
      </c>
      <c r="N113" s="3" t="inlineStr">
        <is>
          <t>bind</t>
        </is>
      </c>
      <c r="O113" s="3" t="inlineStr">
        <is>
          <t>bound</t>
        </is>
      </c>
    </row>
    <row r="114">
      <c r="A114" s="15" t="inlineStr">
        <is>
          <t>2026-01-03</t>
        </is>
      </c>
      <c r="B114" s="15" t="inlineStr">
        <is>
          <t>cd77ddd4-4e3f-5c23-bcaa-081a064e8947</t>
        </is>
      </c>
      <c r="C114" s="15" t="inlineStr">
        <is>
          <t>VT</t>
        </is>
      </c>
      <c r="D114" s="15" t="inlineStr">
        <is>
          <t>1957 Maserati GranTurismo</t>
        </is>
      </c>
      <c r="E114" s="15" t="inlineStr">
        <is>
          <t>01 Luxury Sedan/SUV</t>
        </is>
      </c>
      <c r="F114" s="16" t="n">
        <v>545000</v>
      </c>
      <c r="G114" s="17" t="n">
        <v>0.65</v>
      </c>
      <c r="H114" s="17" t="n">
        <v>1.22</v>
      </c>
      <c r="I114" s="17" t="n">
        <v>0.8972</v>
      </c>
      <c r="J114" s="17" t="n">
        <v>0.53</v>
      </c>
      <c r="K114" s="16">
        <f>ROUND(F114/100*G114*H114*I114/J114,2)</f>
        <v/>
      </c>
      <c r="L114" s="16" t="n">
        <v>7316.15</v>
      </c>
      <c r="M114" s="16">
        <f>L114-K114</f>
        <v/>
      </c>
      <c r="N114" s="15" t="inlineStr">
        <is>
          <t>bind</t>
        </is>
      </c>
      <c r="O114" s="15" t="inlineStr">
        <is>
          <t>bound</t>
        </is>
      </c>
    </row>
    <row r="115">
      <c r="A115" s="3" t="inlineStr">
        <is>
          <t>2026-01-24</t>
        </is>
      </c>
      <c r="B115" s="3" t="inlineStr">
        <is>
          <t>ad39a628-ac33-5f5f-99bc-2e6076c126c2</t>
        </is>
      </c>
      <c r="C115" s="3" t="inlineStr">
        <is>
          <t>OH</t>
        </is>
      </c>
      <c r="D115" s="3" t="inlineStr">
        <is>
          <t>1974 Bentley 4.5 Litre</t>
        </is>
      </c>
      <c r="E115" s="3" t="inlineStr">
        <is>
          <t>06 Vintage Pre-War (pre-1946)</t>
        </is>
      </c>
      <c r="F115" s="13" t="n">
        <v>580000</v>
      </c>
      <c r="G115" s="14" t="n">
        <v>0.38</v>
      </c>
      <c r="H115" s="14" t="n">
        <v>1.39</v>
      </c>
      <c r="I115" s="14" t="n">
        <v>0.8972</v>
      </c>
      <c r="J115" s="14" t="n">
        <v>0.53</v>
      </c>
      <c r="K115" s="13">
        <f>ROUND(F115/100*G115*H115*I115/J115,2)</f>
        <v/>
      </c>
      <c r="L115" s="13" t="n">
        <v>5186.09</v>
      </c>
      <c r="M115" s="13">
        <f>L115-K115</f>
        <v/>
      </c>
      <c r="N115" s="3" t="inlineStr">
        <is>
          <t>bind</t>
        </is>
      </c>
      <c r="O115" s="3" t="inlineStr">
        <is>
          <t>bound</t>
        </is>
      </c>
    </row>
    <row r="116">
      <c r="A116" s="15" t="inlineStr">
        <is>
          <t>2026-01-17</t>
        </is>
      </c>
      <c r="B116" s="15" t="inlineStr">
        <is>
          <t>0fc21f18-5d7d-5600-bf91-ba7d426db301</t>
        </is>
      </c>
      <c r="C116" s="15" t="inlineStr">
        <is>
          <t>ID</t>
        </is>
      </c>
      <c r="D116" s="15" t="inlineStr">
        <is>
          <t>1994 Maserati GranTurismo</t>
        </is>
      </c>
      <c r="E116" s="15" t="inlineStr">
        <is>
          <t>01 Luxury Sedan/SUV</t>
        </is>
      </c>
      <c r="F116" s="16" t="n">
        <v>555000</v>
      </c>
      <c r="G116" s="17" t="n">
        <v>0.65</v>
      </c>
      <c r="H116" s="17" t="n">
        <v>0.99</v>
      </c>
      <c r="I116" s="17" t="n">
        <v>0.8972</v>
      </c>
      <c r="J116" s="17" t="n">
        <v>0.53</v>
      </c>
      <c r="K116" s="16">
        <f>ROUND(F116/100*G116*H116*I116/J116,2)</f>
        <v/>
      </c>
      <c r="L116" s="16" t="n">
        <v>6045.82</v>
      </c>
      <c r="M116" s="16">
        <f>L116-K116</f>
        <v/>
      </c>
      <c r="N116" s="15" t="inlineStr">
        <is>
          <t>bind</t>
        </is>
      </c>
      <c r="O116" s="15" t="inlineStr">
        <is>
          <t>bound</t>
        </is>
      </c>
    </row>
    <row r="117">
      <c r="A117" s="3" t="inlineStr">
        <is>
          <t>2026-01-13</t>
        </is>
      </c>
      <c r="B117" s="3" t="inlineStr">
        <is>
          <t>3e4e6a0a-305e-54bb-b2b1-c9a40b4727ee</t>
        </is>
      </c>
      <c r="C117" s="3" t="inlineStr">
        <is>
          <t>AL</t>
        </is>
      </c>
      <c r="D117" s="3" t="inlineStr">
        <is>
          <t>1968 Mercedes-Benz AMG GT</t>
        </is>
      </c>
      <c r="E117" s="3" t="inlineStr">
        <is>
          <t>01 Luxury Sedan/SUV</t>
        </is>
      </c>
      <c r="F117" s="13" t="n">
        <v>720000</v>
      </c>
      <c r="G117" s="14" t="n">
        <v>0.65</v>
      </c>
      <c r="H117" s="14" t="n">
        <v>1.27</v>
      </c>
      <c r="I117" s="14" t="n">
        <v>0.8972</v>
      </c>
      <c r="J117" s="14" t="n">
        <v>0.53</v>
      </c>
      <c r="K117" s="13">
        <f>ROUND(F117/100*G117*H117*I117/J117,2)</f>
        <v/>
      </c>
      <c r="L117" s="13" t="n">
        <v>10061.51</v>
      </c>
      <c r="M117" s="13">
        <f>L117-K117</f>
        <v/>
      </c>
      <c r="N117" s="3" t="inlineStr">
        <is>
          <t>decline</t>
        </is>
      </c>
      <c r="O117" s="3" t="inlineStr">
        <is>
          <t>indicative</t>
        </is>
      </c>
    </row>
    <row r="118">
      <c r="A118" s="15" t="inlineStr">
        <is>
          <t>2026-01-07</t>
        </is>
      </c>
      <c r="B118" s="15" t="inlineStr">
        <is>
          <t>11051ec8-e45e-5e22-b2ee-a2ef728b9406</t>
        </is>
      </c>
      <c r="C118" s="15" t="inlineStr">
        <is>
          <t>CO</t>
        </is>
      </c>
      <c r="D118" s="15" t="inlineStr">
        <is>
          <t>2022 Mercedes-Benz AMG GT</t>
        </is>
      </c>
      <c r="E118" s="15" t="inlineStr">
        <is>
          <t>01 Luxury Sedan/SUV</t>
        </is>
      </c>
      <c r="F118" s="16" t="n">
        <v>500000</v>
      </c>
      <c r="G118" s="17" t="n">
        <v>0.65</v>
      </c>
      <c r="H118" s="17" t="n">
        <v>1.1</v>
      </c>
      <c r="I118" s="17" t="n">
        <v>0.8972</v>
      </c>
      <c r="J118" s="17" t="n">
        <v>0.53</v>
      </c>
      <c r="K118" s="16">
        <f>ROUND(F118/100*G118*H118*I118/J118,2)</f>
        <v/>
      </c>
      <c r="L118" s="16" t="n">
        <v>6051.87</v>
      </c>
      <c r="M118" s="16">
        <f>L118-K118</f>
        <v/>
      </c>
      <c r="N118" s="15" t="inlineStr">
        <is>
          <t>decline</t>
        </is>
      </c>
      <c r="O118" s="15" t="inlineStr">
        <is>
          <t>indicative</t>
        </is>
      </c>
    </row>
    <row r="119">
      <c r="A119" s="3" t="inlineStr">
        <is>
          <t>2026-01-08</t>
        </is>
      </c>
      <c r="B119" s="3" t="inlineStr">
        <is>
          <t>3857ef93-65a3-52f5-b29e-18d27f91ccad</t>
        </is>
      </c>
      <c r="C119" s="3" t="inlineStr">
        <is>
          <t>NJ</t>
        </is>
      </c>
      <c r="D119" s="3" t="inlineStr">
        <is>
          <t>1976 Aston Martin DB12</t>
        </is>
      </c>
      <c r="E119" s="3" t="inlineStr">
        <is>
          <t>01 Luxury Sedan/SUV</t>
        </is>
      </c>
      <c r="F119" s="13" t="n">
        <v>715000</v>
      </c>
      <c r="G119" s="14" t="n">
        <v>0.65</v>
      </c>
      <c r="H119" s="14" t="n">
        <v>0.91</v>
      </c>
      <c r="I119" s="14" t="n">
        <v>0.8972</v>
      </c>
      <c r="J119" s="14" t="n">
        <v>0.53</v>
      </c>
      <c r="K119" s="13">
        <f>ROUND(F119/100*G119*H119*I119/J119,2)</f>
        <v/>
      </c>
      <c r="L119" s="13" t="n">
        <v>7159.36</v>
      </c>
      <c r="M119" s="13">
        <f>L119-K119</f>
        <v/>
      </c>
      <c r="N119" s="3" t="inlineStr">
        <is>
          <t>bind</t>
        </is>
      </c>
      <c r="O119" s="3" t="inlineStr">
        <is>
          <t>bound</t>
        </is>
      </c>
    </row>
    <row r="120">
      <c r="A120" s="15" t="inlineStr">
        <is>
          <t>2026-01-23</t>
        </is>
      </c>
      <c r="B120" s="15" t="inlineStr">
        <is>
          <t>cfb46525-06d3-5b67-a028-44351c0c47cb</t>
        </is>
      </c>
      <c r="C120" s="15" t="inlineStr">
        <is>
          <t>NY</t>
        </is>
      </c>
      <c r="D120" s="15" t="inlineStr">
        <is>
          <t>1959 Ferrari SF90 Stradale</t>
        </is>
      </c>
      <c r="E120" s="15" t="inlineStr">
        <is>
          <t>03 Supercar</t>
        </is>
      </c>
      <c r="F120" s="16" t="n">
        <v>500000</v>
      </c>
      <c r="G120" s="17" t="n">
        <v>0.95</v>
      </c>
      <c r="H120" s="17" t="n">
        <v>1.28</v>
      </c>
      <c r="I120" s="17" t="n">
        <v>0.8972</v>
      </c>
      <c r="J120" s="17" t="n">
        <v>0.53</v>
      </c>
      <c r="K120" s="16">
        <f>ROUND(F120/100*G120*H120*I120/J120,2)</f>
        <v/>
      </c>
      <c r="L120" s="16" t="n">
        <v>10292.41</v>
      </c>
      <c r="M120" s="16">
        <f>L120-K120</f>
        <v/>
      </c>
      <c r="N120" s="15" t="inlineStr">
        <is>
          <t>bind</t>
        </is>
      </c>
      <c r="O120" s="15" t="inlineStr">
        <is>
          <t>bound</t>
        </is>
      </c>
    </row>
    <row r="121">
      <c r="A121" s="3" t="inlineStr">
        <is>
          <t>2026-01-04</t>
        </is>
      </c>
      <c r="B121" s="3" t="inlineStr">
        <is>
          <t>dc339f1a-0991-5007-bcea-8d23fd1e56f1</t>
        </is>
      </c>
      <c r="C121" s="3" t="inlineStr">
        <is>
          <t>OR</t>
        </is>
      </c>
      <c r="D121" s="3" t="inlineStr">
        <is>
          <t>1976 Ferrari SF90 Stradale</t>
        </is>
      </c>
      <c r="E121" s="3" t="inlineStr">
        <is>
          <t>03 Supercar</t>
        </is>
      </c>
      <c r="F121" s="13" t="n">
        <v>1205000</v>
      </c>
      <c r="G121" s="14" t="n">
        <v>0.8</v>
      </c>
      <c r="H121" s="14" t="n">
        <v>1.13</v>
      </c>
      <c r="I121" s="14" t="n">
        <v>0.8972</v>
      </c>
      <c r="J121" s="14" t="n">
        <v>0.53</v>
      </c>
      <c r="K121" s="13">
        <f>ROUND(F121/100*G121*H121*I121/J121,2)</f>
        <v/>
      </c>
      <c r="L121" s="13" t="n">
        <v>18440.34</v>
      </c>
      <c r="M121" s="13">
        <f>L121-K121</f>
        <v/>
      </c>
      <c r="N121" s="3" t="inlineStr">
        <is>
          <t>bind</t>
        </is>
      </c>
      <c r="O121" s="3" t="inlineStr">
        <is>
          <t>bound</t>
        </is>
      </c>
    </row>
    <row r="122">
      <c r="A122" s="15" t="inlineStr">
        <is>
          <t>2026-01-18</t>
        </is>
      </c>
      <c r="B122" s="15" t="inlineStr">
        <is>
          <t>19f10ab8-7ec3-5a4a-8566-4e37aef7f141</t>
        </is>
      </c>
      <c r="C122" s="15" t="inlineStr">
        <is>
          <t>WA</t>
        </is>
      </c>
      <c r="D122" s="15" t="inlineStr">
        <is>
          <t>2015 Mercedes-Benz AMG GT</t>
        </is>
      </c>
      <c r="E122" s="15" t="inlineStr">
        <is>
          <t>01 Luxury Sedan/SUV</t>
        </is>
      </c>
      <c r="F122" s="16" t="n">
        <v>300000</v>
      </c>
      <c r="G122" s="17" t="n">
        <v>0.75</v>
      </c>
      <c r="H122" s="17" t="n">
        <v>0.96</v>
      </c>
      <c r="I122" s="17" t="n">
        <v>0.8972</v>
      </c>
      <c r="J122" s="17" t="n">
        <v>0.53</v>
      </c>
      <c r="K122" s="16">
        <f>ROUND(F122/100*G122*H122*I122/J122,2)</f>
        <v/>
      </c>
      <c r="L122" s="16" t="n">
        <v>3656.51</v>
      </c>
      <c r="M122" s="16">
        <f>L122-K122</f>
        <v/>
      </c>
      <c r="N122" s="15" t="inlineStr">
        <is>
          <t>bind</t>
        </is>
      </c>
      <c r="O122" s="15" t="inlineStr">
        <is>
          <t>bound</t>
        </is>
      </c>
    </row>
    <row r="123">
      <c r="A123" s="3" t="inlineStr">
        <is>
          <t>2026-01-08</t>
        </is>
      </c>
      <c r="B123" s="3" t="inlineStr">
        <is>
          <t>f52c90e2-7798-5cd9-964b-99ea806204b2</t>
        </is>
      </c>
      <c r="C123" s="3" t="inlineStr">
        <is>
          <t>MS</t>
        </is>
      </c>
      <c r="D123" s="3" t="inlineStr">
        <is>
          <t>1959 Bentley Continental GT</t>
        </is>
      </c>
      <c r="E123" s="3" t="inlineStr">
        <is>
          <t>01 Luxury Sedan/SUV</t>
        </is>
      </c>
      <c r="F123" s="13" t="n">
        <v>650000</v>
      </c>
      <c r="G123" s="14" t="n">
        <v>0.65</v>
      </c>
      <c r="H123" s="14" t="n">
        <v>1.19</v>
      </c>
      <c r="I123" s="14" t="n">
        <v>0.8972</v>
      </c>
      <c r="J123" s="14" t="n">
        <v>0.53</v>
      </c>
      <c r="K123" s="13">
        <f>ROUND(F123/100*G123*H123*I123/J123,2)</f>
        <v/>
      </c>
      <c r="L123" s="13" t="n">
        <v>8511.129999999999</v>
      </c>
      <c r="M123" s="13">
        <f>L123-K123</f>
        <v/>
      </c>
      <c r="N123" s="3" t="inlineStr">
        <is>
          <t>bind</t>
        </is>
      </c>
      <c r="O123" s="3" t="inlineStr">
        <is>
          <t>bound</t>
        </is>
      </c>
    </row>
    <row r="124">
      <c r="A124" s="15" t="inlineStr">
        <is>
          <t>2026-01-29</t>
        </is>
      </c>
      <c r="B124" s="15" t="inlineStr">
        <is>
          <t>11d7591a-c013-5d8f-af45-63e877030947</t>
        </is>
      </c>
      <c r="C124" s="15" t="inlineStr">
        <is>
          <t>MN</t>
        </is>
      </c>
      <c r="D124" s="15" t="inlineStr">
        <is>
          <t>1976 Mercedes-Benz AMG GT</t>
        </is>
      </c>
      <c r="E124" s="15" t="inlineStr">
        <is>
          <t>01 Luxury Sedan/SUV</t>
        </is>
      </c>
      <c r="F124" s="16" t="n">
        <v>1705000</v>
      </c>
      <c r="G124" s="17" t="n">
        <v>0.55</v>
      </c>
      <c r="H124" s="17" t="n">
        <v>1.32</v>
      </c>
      <c r="I124" s="17" t="n">
        <v>0.8972</v>
      </c>
      <c r="J124" s="17" t="n">
        <v>0.53</v>
      </c>
      <c r="K124" s="16">
        <f>ROUND(F124/100*G124*H124*I124/J124,2)</f>
        <v/>
      </c>
      <c r="L124" s="16" t="n">
        <v>20954.36</v>
      </c>
      <c r="M124" s="16">
        <f>L124-K124</f>
        <v/>
      </c>
      <c r="N124" s="15" t="inlineStr">
        <is>
          <t>bind</t>
        </is>
      </c>
      <c r="O124" s="15" t="inlineStr">
        <is>
          <t>bound</t>
        </is>
      </c>
    </row>
    <row r="125">
      <c r="A125" s="3" t="inlineStr">
        <is>
          <t>2026-01-22</t>
        </is>
      </c>
      <c r="B125" s="3" t="inlineStr">
        <is>
          <t>e290bcf6-79e4-51c8-952b-6c760b942c22</t>
        </is>
      </c>
      <c r="C125" s="3" t="inlineStr">
        <is>
          <t>OR</t>
        </is>
      </c>
      <c r="D125" s="3" t="inlineStr">
        <is>
          <t>2009 McLaren 750S</t>
        </is>
      </c>
      <c r="E125" s="3" t="inlineStr">
        <is>
          <t>03 Supercar</t>
        </is>
      </c>
      <c r="F125" s="13" t="n">
        <v>1085000</v>
      </c>
      <c r="G125" s="14" t="n">
        <v>0.8</v>
      </c>
      <c r="H125" s="14" t="n">
        <v>1.13</v>
      </c>
      <c r="I125" s="14" t="n">
        <v>0.8972</v>
      </c>
      <c r="J125" s="14" t="n">
        <v>0.53</v>
      </c>
      <c r="K125" s="13">
        <f>ROUND(F125/100*G125*H125*I125/J125,2)</f>
        <v/>
      </c>
      <c r="L125" s="13" t="n">
        <v>16603.96</v>
      </c>
      <c r="M125" s="13">
        <f>L125-K125</f>
        <v/>
      </c>
      <c r="N125" s="3" t="inlineStr">
        <is>
          <t>bind</t>
        </is>
      </c>
      <c r="O125" s="3" t="inlineStr">
        <is>
          <t>bound</t>
        </is>
      </c>
    </row>
    <row r="126">
      <c r="A126" s="15" t="inlineStr">
        <is>
          <t>2026-01-30</t>
        </is>
      </c>
      <c r="B126" s="15" t="inlineStr">
        <is>
          <t>f98e2ca3-6115-517e-bb00-8501b1221ec0</t>
        </is>
      </c>
      <c r="C126" s="15" t="inlineStr">
        <is>
          <t>PA</t>
        </is>
      </c>
      <c r="D126" s="15" t="inlineStr">
        <is>
          <t>2022 Mercedes-Benz AMG GT</t>
        </is>
      </c>
      <c r="E126" s="15" t="inlineStr">
        <is>
          <t>01 Luxury Sedan/SUV</t>
        </is>
      </c>
      <c r="F126" s="16" t="n">
        <v>630000</v>
      </c>
      <c r="G126" s="17" t="n">
        <v>0.65</v>
      </c>
      <c r="H126" s="17" t="n">
        <v>1</v>
      </c>
      <c r="I126" s="17" t="n">
        <v>0.8972</v>
      </c>
      <c r="J126" s="17" t="n">
        <v>0.53</v>
      </c>
      <c r="K126" s="16">
        <f>ROUND(F126/100*G126*H126*I126/J126,2)</f>
        <v/>
      </c>
      <c r="L126" s="16" t="n">
        <v>6932.14</v>
      </c>
      <c r="M126" s="16">
        <f>L126-K126</f>
        <v/>
      </c>
      <c r="N126" s="15" t="inlineStr">
        <is>
          <t>bind</t>
        </is>
      </c>
      <c r="O126" s="15" t="inlineStr">
        <is>
          <t>bound</t>
        </is>
      </c>
    </row>
    <row r="127">
      <c r="A127" s="3" t="inlineStr">
        <is>
          <t>2026-01-23</t>
        </is>
      </c>
      <c r="B127" s="3" t="inlineStr">
        <is>
          <t>79b01b70-2543-5432-82f7-19562c1e5376</t>
        </is>
      </c>
      <c r="C127" s="3" t="inlineStr">
        <is>
          <t>NV</t>
        </is>
      </c>
      <c r="D127" s="3" t="inlineStr">
        <is>
          <t>1982 Bentley 4.5 Litre</t>
        </is>
      </c>
      <c r="E127" s="3" t="inlineStr">
        <is>
          <t>06 Vintage Pre-War (pre-1946)</t>
        </is>
      </c>
      <c r="F127" s="13" t="n">
        <v>1950000</v>
      </c>
      <c r="G127" s="14" t="n">
        <v>0.34</v>
      </c>
      <c r="H127" s="14" t="n">
        <v>1.17</v>
      </c>
      <c r="I127" s="14" t="n">
        <v>0.8972</v>
      </c>
      <c r="J127" s="14" t="n">
        <v>0.53</v>
      </c>
      <c r="K127" s="13">
        <f>ROUND(F127/100*G127*H127*I127/J127,2)</f>
        <v/>
      </c>
      <c r="L127" s="13" t="n">
        <v>13131.46</v>
      </c>
      <c r="M127" s="13">
        <f>L127-K127</f>
        <v/>
      </c>
      <c r="N127" s="3" t="inlineStr">
        <is>
          <t>bind</t>
        </is>
      </c>
      <c r="O127" s="3" t="inlineStr">
        <is>
          <t>bound</t>
        </is>
      </c>
    </row>
    <row r="128">
      <c r="A128" s="15" t="inlineStr">
        <is>
          <t>2026-01-08</t>
        </is>
      </c>
      <c r="B128" s="15" t="inlineStr">
        <is>
          <t>9aa1f9ff-ff81-51c6-bf75-d507dad08ef6</t>
        </is>
      </c>
      <c r="C128" s="15" t="inlineStr">
        <is>
          <t>RI</t>
        </is>
      </c>
      <c r="D128" s="15" t="inlineStr">
        <is>
          <t>2008 Maserati GranTurismo</t>
        </is>
      </c>
      <c r="E128" s="15" t="inlineStr">
        <is>
          <t>01 Luxury Sedan/SUV</t>
        </is>
      </c>
      <c r="F128" s="16" t="n">
        <v>370000</v>
      </c>
      <c r="G128" s="17" t="n">
        <v>0.75</v>
      </c>
      <c r="H128" s="17" t="n">
        <v>1.37</v>
      </c>
      <c r="I128" s="17" t="n">
        <v>0.8972</v>
      </c>
      <c r="J128" s="17" t="n">
        <v>0.53</v>
      </c>
      <c r="K128" s="16">
        <f>ROUND(F128/100*G128*H128*I128/J128,2)</f>
        <v/>
      </c>
      <c r="L128" s="16" t="n">
        <v>6435.71</v>
      </c>
      <c r="M128" s="16">
        <f>L128-K128</f>
        <v/>
      </c>
      <c r="N128" s="15" t="inlineStr">
        <is>
          <t>bind</t>
        </is>
      </c>
      <c r="O128" s="15" t="inlineStr">
        <is>
          <t>bound</t>
        </is>
      </c>
    </row>
    <row r="129">
      <c r="A129" s="3" t="inlineStr">
        <is>
          <t>2026-01-25</t>
        </is>
      </c>
      <c r="B129" s="3" t="inlineStr">
        <is>
          <t>2a8767d9-22bf-56d4-8900-7e4841578139</t>
        </is>
      </c>
      <c r="C129" s="3" t="inlineStr">
        <is>
          <t>SC</t>
        </is>
      </c>
      <c r="D129" s="3" t="inlineStr">
        <is>
          <t>2011 Maserati GranTurismo</t>
        </is>
      </c>
      <c r="E129" s="3" t="inlineStr">
        <is>
          <t>01 Luxury Sedan/SUV</t>
        </is>
      </c>
      <c r="F129" s="13" t="n">
        <v>925000</v>
      </c>
      <c r="G129" s="14" t="n">
        <v>0.65</v>
      </c>
      <c r="H129" s="14" t="n">
        <v>1.24</v>
      </c>
      <c r="I129" s="14" t="n">
        <v>0.8972</v>
      </c>
      <c r="J129" s="14" t="n">
        <v>0.53</v>
      </c>
      <c r="K129" s="13">
        <f>ROUND(F129/100*G129*H129*I129/J129,2)</f>
        <v/>
      </c>
      <c r="L129" s="13" t="n">
        <v>12620.89</v>
      </c>
      <c r="M129" s="13">
        <f>L129-K129</f>
        <v/>
      </c>
      <c r="N129" s="3" t="inlineStr">
        <is>
          <t>bind</t>
        </is>
      </c>
      <c r="O129" s="3" t="inlineStr">
        <is>
          <t>bound</t>
        </is>
      </c>
    </row>
    <row r="130">
      <c r="A130" s="15" t="inlineStr">
        <is>
          <t>2026-01-10</t>
        </is>
      </c>
      <c r="B130" s="15" t="inlineStr">
        <is>
          <t>d4a55d8b-9db5-5d99-bd18-6c3d8901161c</t>
        </is>
      </c>
      <c r="C130" s="15" t="inlineStr">
        <is>
          <t>FL</t>
        </is>
      </c>
      <c r="D130" s="15" t="inlineStr">
        <is>
          <t>2016 Bentley Continental GT</t>
        </is>
      </c>
      <c r="E130" s="15" t="inlineStr">
        <is>
          <t>01 Luxury Sedan/SUV</t>
        </is>
      </c>
      <c r="F130" s="16" t="n">
        <v>740000</v>
      </c>
      <c r="G130" s="17" t="n">
        <v>0.65</v>
      </c>
      <c r="H130" s="17" t="n">
        <v>1.42</v>
      </c>
      <c r="I130" s="17" t="n">
        <v>0.8972</v>
      </c>
      <c r="J130" s="17" t="n">
        <v>0.53</v>
      </c>
      <c r="K130" s="16">
        <f>ROUND(F130/100*G130*H130*I130/J130,2)</f>
        <v/>
      </c>
      <c r="L130" s="16" t="n">
        <v>11562.37</v>
      </c>
      <c r="M130" s="16">
        <f>L130-K130</f>
        <v/>
      </c>
      <c r="N130" s="15" t="inlineStr">
        <is>
          <t>bind</t>
        </is>
      </c>
      <c r="O130" s="15" t="inlineStr">
        <is>
          <t>bound</t>
        </is>
      </c>
    </row>
    <row r="131">
      <c r="A131" s="3" t="inlineStr">
        <is>
          <t>2026-01-21</t>
        </is>
      </c>
      <c r="B131" s="3" t="inlineStr">
        <is>
          <t>27e19c2a-50c5-5928-9662-e64adce1a6fb</t>
        </is>
      </c>
      <c r="C131" s="3" t="inlineStr">
        <is>
          <t>DE</t>
        </is>
      </c>
      <c r="D131" s="3" t="inlineStr">
        <is>
          <t>1984 Maserati GranTurismo</t>
        </is>
      </c>
      <c r="E131" s="3" t="inlineStr">
        <is>
          <t>01 Luxury Sedan/SUV</t>
        </is>
      </c>
      <c r="F131" s="13" t="n">
        <v>770000</v>
      </c>
      <c r="G131" s="14" t="n">
        <v>0.65</v>
      </c>
      <c r="H131" s="14" t="n">
        <v>1.25</v>
      </c>
      <c r="I131" s="14" t="n">
        <v>0.8972</v>
      </c>
      <c r="J131" s="14" t="n">
        <v>0.53</v>
      </c>
      <c r="K131" s="13">
        <f>ROUND(F131/100*G131*H131*I131/J131,2)</f>
        <v/>
      </c>
      <c r="L131" s="13" t="n">
        <v>10590.77</v>
      </c>
      <c r="M131" s="13">
        <f>L131-K131</f>
        <v/>
      </c>
      <c r="N131" s="3" t="inlineStr">
        <is>
          <t>decline</t>
        </is>
      </c>
      <c r="O131" s="3" t="inlineStr">
        <is>
          <t>indicative</t>
        </is>
      </c>
    </row>
    <row r="132">
      <c r="A132" s="15" t="inlineStr">
        <is>
          <t>2026-01-20</t>
        </is>
      </c>
      <c r="B132" s="15" t="inlineStr">
        <is>
          <t>a8211ad4-0ec8-5f08-96e5-2d8d56f6c0fe</t>
        </is>
      </c>
      <c r="C132" s="15" t="inlineStr">
        <is>
          <t>IL</t>
        </is>
      </c>
      <c r="D132" s="15" t="inlineStr">
        <is>
          <t>1960 Jaguar E-Type Series 1</t>
        </is>
      </c>
      <c r="E132" s="15" t="inlineStr">
        <is>
          <t>07 Post-War Classic (1946-1972)</t>
        </is>
      </c>
      <c r="F132" s="16" t="n">
        <v>435000</v>
      </c>
      <c r="G132" s="17" t="n">
        <v>0.48</v>
      </c>
      <c r="H132" s="17" t="n">
        <v>1.36</v>
      </c>
      <c r="I132" s="17" t="n">
        <v>0.8972</v>
      </c>
      <c r="J132" s="17" t="n">
        <v>0.53</v>
      </c>
      <c r="K132" s="16">
        <f>ROUND(F132/100*G132*H132*I132/J132,2)</f>
        <v/>
      </c>
      <c r="L132" s="16" t="n">
        <v>4807.1</v>
      </c>
      <c r="M132" s="16">
        <f>L132-K132</f>
        <v/>
      </c>
      <c r="N132" s="15" t="inlineStr">
        <is>
          <t>bind</t>
        </is>
      </c>
      <c r="O132" s="15" t="inlineStr">
        <is>
          <t>bound</t>
        </is>
      </c>
    </row>
    <row r="133">
      <c r="A133" s="3" t="inlineStr">
        <is>
          <t>2026-01-02</t>
        </is>
      </c>
      <c r="B133" s="3" t="inlineStr">
        <is>
          <t>577b903b-68c7-5966-804a-001ed6770635</t>
        </is>
      </c>
      <c r="C133" s="3" t="inlineStr">
        <is>
          <t>SD</t>
        </is>
      </c>
      <c r="D133" s="3" t="inlineStr">
        <is>
          <t>2008 Porsche 911 Turbo S</t>
        </is>
      </c>
      <c r="E133" s="3" t="inlineStr">
        <is>
          <t>01 Luxury Sedan/SUV</t>
        </is>
      </c>
      <c r="F133" s="13" t="n">
        <v>520000</v>
      </c>
      <c r="G133" s="14" t="n">
        <v>0.65</v>
      </c>
      <c r="H133" s="14" t="n">
        <v>1.11</v>
      </c>
      <c r="I133" s="14" t="n">
        <v>0.8972</v>
      </c>
      <c r="J133" s="14" t="n">
        <v>0.53</v>
      </c>
      <c r="K133" s="13">
        <f>ROUND(F133/100*G133*H133*I133/J133,2)</f>
        <v/>
      </c>
      <c r="L133" s="13" t="n">
        <v>6351.16</v>
      </c>
      <c r="M133" s="13">
        <f>L133-K133</f>
        <v/>
      </c>
      <c r="N133" s="3" t="inlineStr">
        <is>
          <t>decline</t>
        </is>
      </c>
      <c r="O133" s="3" t="inlineStr">
        <is>
          <t>indicative</t>
        </is>
      </c>
    </row>
    <row r="134">
      <c r="A134" s="15" t="inlineStr">
        <is>
          <t>2026-01-20</t>
        </is>
      </c>
      <c r="B134" s="15" t="inlineStr">
        <is>
          <t>4f3a85e3-d8e9-5542-8aa5-4e8d801481d9</t>
        </is>
      </c>
      <c r="C134" s="15" t="inlineStr">
        <is>
          <t>AR</t>
        </is>
      </c>
      <c r="D134" s="15" t="inlineStr">
        <is>
          <t>1961 Maserati GranTurismo</t>
        </is>
      </c>
      <c r="E134" s="15" t="inlineStr">
        <is>
          <t>01 Luxury Sedan/SUV</t>
        </is>
      </c>
      <c r="F134" s="16" t="n">
        <v>880000</v>
      </c>
      <c r="G134" s="17" t="n">
        <v>0.65</v>
      </c>
      <c r="H134" s="17" t="n">
        <v>1.38</v>
      </c>
      <c r="I134" s="17" t="n">
        <v>0.8972</v>
      </c>
      <c r="J134" s="17" t="n">
        <v>0.53</v>
      </c>
      <c r="K134" s="16">
        <f>ROUND(F134/100*G134*H134*I134/J134,2)</f>
        <v/>
      </c>
      <c r="L134" s="16" t="n">
        <v>13362.52</v>
      </c>
      <c r="M134" s="16">
        <f>L134-K134</f>
        <v/>
      </c>
      <c r="N134" s="15" t="inlineStr">
        <is>
          <t>bind</t>
        </is>
      </c>
      <c r="O134" s="15" t="inlineStr">
        <is>
          <t>bound</t>
        </is>
      </c>
    </row>
    <row r="135">
      <c r="A135" s="3" t="inlineStr">
        <is>
          <t>2026-01-04</t>
        </is>
      </c>
      <c r="B135" s="3" t="inlineStr">
        <is>
          <t>cf61d3ae-6e65-59da-a18e-3d04949b6348</t>
        </is>
      </c>
      <c r="C135" s="3" t="inlineStr">
        <is>
          <t>VT</t>
        </is>
      </c>
      <c r="D135" s="3" t="inlineStr">
        <is>
          <t>2010 Porsche 911 Turbo S</t>
        </is>
      </c>
      <c r="E135" s="3" t="inlineStr">
        <is>
          <t>01 Luxury Sedan/SUV</t>
        </is>
      </c>
      <c r="F135" s="13" t="n">
        <v>465000</v>
      </c>
      <c r="G135" s="14" t="n">
        <v>0.75</v>
      </c>
      <c r="H135" s="14" t="n">
        <v>1.22</v>
      </c>
      <c r="I135" s="14" t="n">
        <v>0.8972</v>
      </c>
      <c r="J135" s="14" t="n">
        <v>0.53</v>
      </c>
      <c r="K135" s="13">
        <f>ROUND(F135/100*G135*H135*I135/J135,2)</f>
        <v/>
      </c>
      <c r="L135" s="13" t="n">
        <v>7202.57</v>
      </c>
      <c r="M135" s="13">
        <f>L135-K135</f>
        <v/>
      </c>
      <c r="N135" s="3" t="inlineStr">
        <is>
          <t>refer</t>
        </is>
      </c>
      <c r="O135" s="3" t="inlineStr">
        <is>
          <t>indicative</t>
        </is>
      </c>
    </row>
    <row r="136">
      <c r="A136" s="15" t="inlineStr">
        <is>
          <t>2026-01-03</t>
        </is>
      </c>
      <c r="B136" s="15" t="inlineStr">
        <is>
          <t>f56fd8bd-45c9-5669-bfda-dc5f5b901544</t>
        </is>
      </c>
      <c r="C136" s="15" t="inlineStr">
        <is>
          <t>TX</t>
        </is>
      </c>
      <c r="D136" s="15" t="inlineStr">
        <is>
          <t>1966 Aston Martin DB12</t>
        </is>
      </c>
      <c r="E136" s="15" t="inlineStr">
        <is>
          <t>01 Luxury Sedan/SUV</t>
        </is>
      </c>
      <c r="F136" s="16" t="n">
        <v>625000</v>
      </c>
      <c r="G136" s="17" t="n">
        <v>0.65</v>
      </c>
      <c r="H136" s="17" t="n">
        <v>1.15</v>
      </c>
      <c r="I136" s="17" t="n">
        <v>0.8972</v>
      </c>
      <c r="J136" s="17" t="n">
        <v>0.53</v>
      </c>
      <c r="K136" s="16">
        <f>ROUND(F136/100*G136*H136*I136/J136,2)</f>
        <v/>
      </c>
      <c r="L136" s="16" t="n">
        <v>7908.69</v>
      </c>
      <c r="M136" s="16">
        <f>L136-K136</f>
        <v/>
      </c>
      <c r="N136" s="15" t="inlineStr">
        <is>
          <t>decline</t>
        </is>
      </c>
      <c r="O136" s="15" t="inlineStr">
        <is>
          <t>indicative</t>
        </is>
      </c>
    </row>
    <row r="137">
      <c r="A137" s="3" t="inlineStr">
        <is>
          <t>2026-01-14</t>
        </is>
      </c>
      <c r="B137" s="3" t="inlineStr">
        <is>
          <t>23ae819d-3d30-5188-9bbb-4ead1156da9e</t>
        </is>
      </c>
      <c r="C137" s="3" t="inlineStr">
        <is>
          <t>AL</t>
        </is>
      </c>
      <c r="D137" s="3" t="inlineStr">
        <is>
          <t>2020 Mercedes-Benz AMG GT</t>
        </is>
      </c>
      <c r="E137" s="3" t="inlineStr">
        <is>
          <t>01 Luxury Sedan/SUV</t>
        </is>
      </c>
      <c r="F137" s="13" t="n">
        <v>335000</v>
      </c>
      <c r="G137" s="14" t="n">
        <v>0.75</v>
      </c>
      <c r="H137" s="14" t="n">
        <v>1.27</v>
      </c>
      <c r="I137" s="14" t="n">
        <v>0.8972</v>
      </c>
      <c r="J137" s="14" t="n">
        <v>0.53</v>
      </c>
      <c r="K137" s="13">
        <f>ROUND(F137/100*G137*H137*I137/J137,2)</f>
        <v/>
      </c>
      <c r="L137" s="13" t="n">
        <v>5401.61</v>
      </c>
      <c r="M137" s="13">
        <f>L137-K137</f>
        <v/>
      </c>
      <c r="N137" s="3" t="inlineStr">
        <is>
          <t>bind</t>
        </is>
      </c>
      <c r="O137" s="3" t="inlineStr">
        <is>
          <t>bound</t>
        </is>
      </c>
    </row>
    <row r="138">
      <c r="A138" s="15" t="inlineStr">
        <is>
          <t>2026-01-14</t>
        </is>
      </c>
      <c r="B138" s="15" t="inlineStr">
        <is>
          <t>11473d6a-147f-5227-85fa-ca81b6c871cb</t>
        </is>
      </c>
      <c r="C138" s="15" t="inlineStr">
        <is>
          <t>NV</t>
        </is>
      </c>
      <c r="D138" s="15" t="inlineStr">
        <is>
          <t>2019 Bentley Continental GT</t>
        </is>
      </c>
      <c r="E138" s="15" t="inlineStr">
        <is>
          <t>01 Luxury Sedan/SUV</t>
        </is>
      </c>
      <c r="F138" s="16" t="n">
        <v>1510000</v>
      </c>
      <c r="G138" s="17" t="n">
        <v>0.55</v>
      </c>
      <c r="H138" s="17" t="n">
        <v>1.17</v>
      </c>
      <c r="I138" s="17" t="n">
        <v>0.8972</v>
      </c>
      <c r="J138" s="17" t="n">
        <v>0.53</v>
      </c>
      <c r="K138" s="16">
        <f>ROUND(F138/100*G138*H138*I138/J138,2)</f>
        <v/>
      </c>
      <c r="L138" s="16" t="n">
        <v>16448.98</v>
      </c>
      <c r="M138" s="16">
        <f>L138-K138</f>
        <v/>
      </c>
      <c r="N138" s="15" t="inlineStr">
        <is>
          <t>refer</t>
        </is>
      </c>
      <c r="O138" s="15" t="inlineStr">
        <is>
          <t>indicative</t>
        </is>
      </c>
    </row>
    <row r="139">
      <c r="A139" s="3" t="inlineStr">
        <is>
          <t>2026-01-23</t>
        </is>
      </c>
      <c r="B139" s="3" t="inlineStr">
        <is>
          <t>e0cb6115-09fd-51ab-a98e-6a9884595b44</t>
        </is>
      </c>
      <c r="C139" s="3" t="inlineStr">
        <is>
          <t>KS</t>
        </is>
      </c>
      <c r="D139" s="3" t="inlineStr">
        <is>
          <t>1973 Ferrari SF90 Stradale</t>
        </is>
      </c>
      <c r="E139" s="3" t="inlineStr">
        <is>
          <t>03 Supercar</t>
        </is>
      </c>
      <c r="F139" s="13" t="n">
        <v>1160000</v>
      </c>
      <c r="G139" s="14" t="n">
        <v>0.8</v>
      </c>
      <c r="H139" s="14" t="n">
        <v>0.97</v>
      </c>
      <c r="I139" s="14" t="n">
        <v>0.8972</v>
      </c>
      <c r="J139" s="14" t="n">
        <v>0.53</v>
      </c>
      <c r="K139" s="13">
        <f>ROUND(F139/100*G139*H139*I139/J139,2)</f>
        <v/>
      </c>
      <c r="L139" s="13" t="n">
        <v>15238.18</v>
      </c>
      <c r="M139" s="13">
        <f>L139-K139</f>
        <v/>
      </c>
      <c r="N139" s="3" t="inlineStr">
        <is>
          <t>bind</t>
        </is>
      </c>
      <c r="O139" s="3" t="inlineStr">
        <is>
          <t>bound</t>
        </is>
      </c>
    </row>
    <row r="140">
      <c r="A140" s="15" t="inlineStr">
        <is>
          <t>2026-01-09</t>
        </is>
      </c>
      <c r="B140" s="15" t="inlineStr">
        <is>
          <t>d3dce06c-86ad-587d-b348-14b4e8ee8785</t>
        </is>
      </c>
      <c r="C140" s="15" t="inlineStr">
        <is>
          <t>NE</t>
        </is>
      </c>
      <c r="D140" s="15" t="inlineStr">
        <is>
          <t>1959 Ferrari 275 GTB/4</t>
        </is>
      </c>
      <c r="E140" s="15" t="inlineStr">
        <is>
          <t>07 Post-War Classic (1946-1972)</t>
        </is>
      </c>
      <c r="F140" s="16" t="n">
        <v>1375000</v>
      </c>
      <c r="G140" s="17" t="n">
        <v>0.38</v>
      </c>
      <c r="H140" s="17" t="n">
        <v>1.3</v>
      </c>
      <c r="I140" s="17" t="n">
        <v>0.8972</v>
      </c>
      <c r="J140" s="17" t="n">
        <v>0.53</v>
      </c>
      <c r="K140" s="16">
        <f>ROUND(F140/100*G140*H140*I140/J140,2)</f>
        <v/>
      </c>
      <c r="L140" s="16" t="n">
        <v>11498.55</v>
      </c>
      <c r="M140" s="16">
        <f>L140-K140</f>
        <v/>
      </c>
      <c r="N140" s="15" t="inlineStr">
        <is>
          <t>decline</t>
        </is>
      </c>
      <c r="O140" s="15" t="inlineStr">
        <is>
          <t>indicative</t>
        </is>
      </c>
    </row>
    <row r="141">
      <c r="A141" s="3" t="inlineStr">
        <is>
          <t>2026-01-27</t>
        </is>
      </c>
      <c r="B141" s="3" t="inlineStr">
        <is>
          <t>e796e2fd-0d60-5200-a39c-c3d6ab2ad0ef</t>
        </is>
      </c>
      <c r="C141" s="3" t="inlineStr">
        <is>
          <t>OR</t>
        </is>
      </c>
      <c r="D141" s="3" t="inlineStr">
        <is>
          <t>1973 Aston Martin DB12</t>
        </is>
      </c>
      <c r="E141" s="3" t="inlineStr">
        <is>
          <t>01 Luxury Sedan/SUV</t>
        </is>
      </c>
      <c r="F141" s="13" t="n">
        <v>315000</v>
      </c>
      <c r="G141" s="14" t="n">
        <v>0.75</v>
      </c>
      <c r="H141" s="14" t="n">
        <v>1.13</v>
      </c>
      <c r="I141" s="14" t="n">
        <v>0.8972</v>
      </c>
      <c r="J141" s="14" t="n">
        <v>0.53</v>
      </c>
      <c r="K141" s="13">
        <f>ROUND(F141/100*G141*H141*I141/J141,2)</f>
        <v/>
      </c>
      <c r="L141" s="13" t="n">
        <v>4519.22</v>
      </c>
      <c r="M141" s="13">
        <f>L141-K141</f>
        <v/>
      </c>
      <c r="N141" s="3" t="inlineStr">
        <is>
          <t>decline</t>
        </is>
      </c>
      <c r="O141" s="3" t="inlineStr">
        <is>
          <t>indicative</t>
        </is>
      </c>
    </row>
    <row r="142">
      <c r="A142" s="15" t="inlineStr">
        <is>
          <t>2026-01-08</t>
        </is>
      </c>
      <c r="B142" s="15" t="inlineStr">
        <is>
          <t>0f01fcc7-3985-5ac6-8889-331b89e79f88</t>
        </is>
      </c>
      <c r="C142" s="15" t="inlineStr">
        <is>
          <t>CA</t>
        </is>
      </c>
      <c r="D142" s="15" t="inlineStr">
        <is>
          <t>2021 Bentley Continental GT</t>
        </is>
      </c>
      <c r="E142" s="15" t="inlineStr">
        <is>
          <t>01 Luxury Sedan/SUV</t>
        </is>
      </c>
      <c r="F142" s="16" t="n">
        <v>280000</v>
      </c>
      <c r="G142" s="17" t="n">
        <v>0.75</v>
      </c>
      <c r="H142" s="17" t="n">
        <v>1.35</v>
      </c>
      <c r="I142" s="17" t="n">
        <v>0.8972</v>
      </c>
      <c r="J142" s="17" t="n">
        <v>0.53</v>
      </c>
      <c r="K142" s="16">
        <f>ROUND(F142/100*G142*H142*I142/J142,2)</f>
        <v/>
      </c>
      <c r="L142" s="16" t="n">
        <v>4799.18</v>
      </c>
      <c r="M142" s="16">
        <f>L142-K142</f>
        <v/>
      </c>
      <c r="N142" s="15" t="inlineStr">
        <is>
          <t>decline</t>
        </is>
      </c>
      <c r="O142" s="15" t="inlineStr">
        <is>
          <t>indicative</t>
        </is>
      </c>
    </row>
    <row r="143">
      <c r="A143" s="3" t="inlineStr">
        <is>
          <t>2026-01-02</t>
        </is>
      </c>
      <c r="B143" s="3" t="inlineStr">
        <is>
          <t>59e2f16c-c2fd-5985-847a-f35fa4818b90</t>
        </is>
      </c>
      <c r="C143" s="3" t="inlineStr">
        <is>
          <t>NC</t>
        </is>
      </c>
      <c r="D143" s="3" t="inlineStr">
        <is>
          <t>1962 BMW M8 Competition</t>
        </is>
      </c>
      <c r="E143" s="3" t="inlineStr">
        <is>
          <t>01 Luxury Sedan/SUV</t>
        </is>
      </c>
      <c r="F143" s="13" t="n">
        <v>650000</v>
      </c>
      <c r="G143" s="14" t="n">
        <v>0.65</v>
      </c>
      <c r="H143" s="14" t="n">
        <v>1.15</v>
      </c>
      <c r="I143" s="14" t="n">
        <v>0.8972</v>
      </c>
      <c r="J143" s="14" t="n">
        <v>0.53</v>
      </c>
      <c r="K143" s="13">
        <f>ROUND(F143/100*G143*H143*I143/J143,2)</f>
        <v/>
      </c>
      <c r="L143" s="13" t="n">
        <v>8225.040000000001</v>
      </c>
      <c r="M143" s="13">
        <f>L143-K143</f>
        <v/>
      </c>
      <c r="N143" s="3" t="inlineStr">
        <is>
          <t>refer</t>
        </is>
      </c>
      <c r="O143" s="3" t="inlineStr">
        <is>
          <t>indicative</t>
        </is>
      </c>
    </row>
    <row r="144">
      <c r="A144" s="15" t="inlineStr">
        <is>
          <t>2026-01-13</t>
        </is>
      </c>
      <c r="B144" s="15" t="inlineStr">
        <is>
          <t>c6457c88-fec3-5190-b5cf-69ef1da23513</t>
        </is>
      </c>
      <c r="C144" s="15" t="inlineStr">
        <is>
          <t>ME</t>
        </is>
      </c>
      <c r="D144" s="15" t="inlineStr">
        <is>
          <t>1961 Maserati GranTurismo</t>
        </is>
      </c>
      <c r="E144" s="15" t="inlineStr">
        <is>
          <t>01 Luxury Sedan/SUV</t>
        </is>
      </c>
      <c r="F144" s="16" t="n">
        <v>570000</v>
      </c>
      <c r="G144" s="17" t="n">
        <v>0.65</v>
      </c>
      <c r="H144" s="17" t="n">
        <v>1.08</v>
      </c>
      <c r="I144" s="17" t="n">
        <v>0.8972</v>
      </c>
      <c r="J144" s="17" t="n">
        <v>0.53</v>
      </c>
      <c r="K144" s="16">
        <f>ROUND(F144/100*G144*H144*I144/J144,2)</f>
        <v/>
      </c>
      <c r="L144" s="16" t="n">
        <v>6773.69</v>
      </c>
      <c r="M144" s="16">
        <f>L144-K144</f>
        <v/>
      </c>
      <c r="N144" s="15" t="inlineStr">
        <is>
          <t>decline</t>
        </is>
      </c>
      <c r="O144" s="15" t="inlineStr">
        <is>
          <t>indicative</t>
        </is>
      </c>
    </row>
    <row r="145">
      <c r="A145" s="3" t="inlineStr">
        <is>
          <t>2026-01-27</t>
        </is>
      </c>
      <c r="B145" s="3" t="inlineStr">
        <is>
          <t>99d88533-3964-5d36-8f99-7cc10ada12ca</t>
        </is>
      </c>
      <c r="C145" s="3" t="inlineStr">
        <is>
          <t>MT</t>
        </is>
      </c>
      <c r="D145" s="3" t="inlineStr">
        <is>
          <t>2024 Aston Martin DB12</t>
        </is>
      </c>
      <c r="E145" s="3" t="inlineStr">
        <is>
          <t>01 Luxury Sedan/SUV</t>
        </is>
      </c>
      <c r="F145" s="13" t="n">
        <v>415000</v>
      </c>
      <c r="G145" s="14" t="n">
        <v>0.75</v>
      </c>
      <c r="H145" s="14" t="n">
        <v>0.93</v>
      </c>
      <c r="I145" s="14" t="n">
        <v>0.8972</v>
      </c>
      <c r="J145" s="14" t="n">
        <v>0.53</v>
      </c>
      <c r="K145" s="13">
        <f>ROUND(F145/100*G145*H145*I145/J145,2)</f>
        <v/>
      </c>
      <c r="L145" s="13" t="n">
        <v>4900.11</v>
      </c>
      <c r="M145" s="13">
        <f>L145-K145</f>
        <v/>
      </c>
      <c r="N145" s="3" t="inlineStr">
        <is>
          <t>bind</t>
        </is>
      </c>
      <c r="O145" s="3" t="inlineStr">
        <is>
          <t>bound</t>
        </is>
      </c>
    </row>
    <row r="146">
      <c r="A146" s="15" t="inlineStr">
        <is>
          <t>2026-01-12</t>
        </is>
      </c>
      <c r="B146" s="15" t="inlineStr">
        <is>
          <t>dd8044b3-955d-51de-93f6-ee77a1721620</t>
        </is>
      </c>
      <c r="C146" s="15" t="inlineStr">
        <is>
          <t>MD</t>
        </is>
      </c>
      <c r="D146" s="15" t="inlineStr">
        <is>
          <t>1961 Aston Martin DB12</t>
        </is>
      </c>
      <c r="E146" s="15" t="inlineStr">
        <is>
          <t>01 Luxury Sedan/SUV</t>
        </is>
      </c>
      <c r="F146" s="16" t="n">
        <v>460000</v>
      </c>
      <c r="G146" s="17" t="n">
        <v>0.75</v>
      </c>
      <c r="H146" s="17" t="n">
        <v>0.95</v>
      </c>
      <c r="I146" s="17" t="n">
        <v>0.8972</v>
      </c>
      <c r="J146" s="17" t="n">
        <v>0.53</v>
      </c>
      <c r="K146" s="16">
        <f>ROUND(F146/100*G146*H146*I146/J146,2)</f>
        <v/>
      </c>
      <c r="L146" s="16" t="n">
        <v>5548.25</v>
      </c>
      <c r="M146" s="16">
        <f>L146-K146</f>
        <v/>
      </c>
      <c r="N146" s="15" t="inlineStr">
        <is>
          <t>bind</t>
        </is>
      </c>
      <c r="O146" s="15" t="inlineStr">
        <is>
          <t>bound</t>
        </is>
      </c>
    </row>
    <row r="147">
      <c r="A147" s="3" t="inlineStr">
        <is>
          <t>2026-01-22</t>
        </is>
      </c>
      <c r="B147" s="3" t="inlineStr">
        <is>
          <t>463e2915-ab4c-5915-b3ba-9673c2f170dd</t>
        </is>
      </c>
      <c r="C147" s="3" t="inlineStr">
        <is>
          <t>IN</t>
        </is>
      </c>
      <c r="D147" s="3" t="inlineStr">
        <is>
          <t>1996 Ferrari 296 GTB</t>
        </is>
      </c>
      <c r="E147" s="3" t="inlineStr">
        <is>
          <t>03 Supercar</t>
        </is>
      </c>
      <c r="F147" s="13" t="n">
        <v>430000</v>
      </c>
      <c r="G147" s="14" t="n">
        <v>1.15</v>
      </c>
      <c r="H147" s="14" t="n">
        <v>1.23</v>
      </c>
      <c r="I147" s="14" t="n">
        <v>0.8972</v>
      </c>
      <c r="J147" s="14" t="n">
        <v>0.53</v>
      </c>
      <c r="K147" s="13">
        <f>ROUND(F147/100*G147*H147*I147/J147,2)</f>
        <v/>
      </c>
      <c r="L147" s="13" t="n">
        <v>10296.38</v>
      </c>
      <c r="M147" s="13">
        <f>L147-K147</f>
        <v/>
      </c>
      <c r="N147" s="3" t="inlineStr">
        <is>
          <t>refer</t>
        </is>
      </c>
      <c r="O147" s="3" t="inlineStr">
        <is>
          <t>indicative</t>
        </is>
      </c>
    </row>
    <row r="148">
      <c r="A148" s="15" t="inlineStr">
        <is>
          <t>2026-01-03</t>
        </is>
      </c>
      <c r="B148" s="15" t="inlineStr">
        <is>
          <t>48cd5a85-e159-5ccf-bd15-c7ee5806bd9f</t>
        </is>
      </c>
      <c r="C148" s="15" t="inlineStr">
        <is>
          <t>CA</t>
        </is>
      </c>
      <c r="D148" s="15" t="inlineStr">
        <is>
          <t>1980 Lamborghini Huracan EVO</t>
        </is>
      </c>
      <c r="E148" s="15" t="inlineStr">
        <is>
          <t>03 Supercar</t>
        </is>
      </c>
      <c r="F148" s="16" t="n">
        <v>885000</v>
      </c>
      <c r="G148" s="17" t="n">
        <v>0.95</v>
      </c>
      <c r="H148" s="17" t="n">
        <v>1.35</v>
      </c>
      <c r="I148" s="17" t="n">
        <v>0.8972</v>
      </c>
      <c r="J148" s="17" t="n">
        <v>0.53</v>
      </c>
      <c r="K148" s="16">
        <f>ROUND(F148/100*G148*H148*I148/J148,2)</f>
        <v/>
      </c>
      <c r="L148" s="16" t="n">
        <v>19213.83</v>
      </c>
      <c r="M148" s="16">
        <f>L148-K148</f>
        <v/>
      </c>
      <c r="N148" s="15" t="inlineStr">
        <is>
          <t>decline</t>
        </is>
      </c>
      <c r="O148" s="15" t="inlineStr">
        <is>
          <t>indicative</t>
        </is>
      </c>
    </row>
    <row r="149">
      <c r="A149" s="3" t="inlineStr">
        <is>
          <t>2026-01-29</t>
        </is>
      </c>
      <c r="B149" s="3" t="inlineStr">
        <is>
          <t>619b32f6-f816-50c1-a80f-40337fb736af</t>
        </is>
      </c>
      <c r="C149" s="3" t="inlineStr">
        <is>
          <t>IL</t>
        </is>
      </c>
      <c r="D149" s="3" t="inlineStr">
        <is>
          <t>2001 Ringbrothers Mustang</t>
        </is>
      </c>
      <c r="E149" s="3" t="inlineStr">
        <is>
          <t>11 Restomod/Coachbuilt</t>
        </is>
      </c>
      <c r="F149" s="13" t="n">
        <v>285000</v>
      </c>
      <c r="G149" s="14" t="n">
        <v>0.88</v>
      </c>
      <c r="H149" s="14" t="n">
        <v>1.36</v>
      </c>
      <c r="I149" s="14" t="n">
        <v>0.8972</v>
      </c>
      <c r="J149" s="14" t="n">
        <v>0.53</v>
      </c>
      <c r="K149" s="13">
        <f>ROUND(F149/100*G149*H149*I149/J149,2)</f>
        <v/>
      </c>
      <c r="L149" s="13" t="n">
        <v>5774.04</v>
      </c>
      <c r="M149" s="13">
        <f>L149-K149</f>
        <v/>
      </c>
      <c r="N149" s="3" t="inlineStr">
        <is>
          <t>bind</t>
        </is>
      </c>
      <c r="O149" s="3" t="inlineStr">
        <is>
          <t>bound</t>
        </is>
      </c>
    </row>
    <row r="150">
      <c r="A150" s="15" t="inlineStr">
        <is>
          <t>2026-01-18</t>
        </is>
      </c>
      <c r="B150" s="15" t="inlineStr">
        <is>
          <t>0bc00829-bba6-5626-aef7-fce10f65fdf5</t>
        </is>
      </c>
      <c r="C150" s="15" t="inlineStr">
        <is>
          <t>ME</t>
        </is>
      </c>
      <c r="D150" s="15" t="inlineStr">
        <is>
          <t>1996 Aston Martin DB12</t>
        </is>
      </c>
      <c r="E150" s="15" t="inlineStr">
        <is>
          <t>01 Luxury Sedan/SUV</t>
        </is>
      </c>
      <c r="F150" s="16" t="n">
        <v>235000</v>
      </c>
      <c r="G150" s="17" t="n">
        <v>0.92</v>
      </c>
      <c r="H150" s="17" t="n">
        <v>1.08</v>
      </c>
      <c r="I150" s="17" t="n">
        <v>0.8972</v>
      </c>
      <c r="J150" s="17" t="n">
        <v>0.53</v>
      </c>
      <c r="K150" s="16">
        <f>ROUND(F150/100*G150*H150*I150/J150,2)</f>
        <v/>
      </c>
      <c r="L150" s="16" t="n">
        <v>3952.69</v>
      </c>
      <c r="M150" s="16">
        <f>L150-K150</f>
        <v/>
      </c>
      <c r="N150" s="15" t="inlineStr">
        <is>
          <t>bind</t>
        </is>
      </c>
      <c r="O150" s="15" t="inlineStr">
        <is>
          <t>bound</t>
        </is>
      </c>
    </row>
    <row r="151">
      <c r="A151" s="3" t="inlineStr">
        <is>
          <t>2026-01-15</t>
        </is>
      </c>
      <c r="B151" s="3" t="inlineStr">
        <is>
          <t>9ada43ae-b4b1-5e58-859e-475b72d1bd39</t>
        </is>
      </c>
      <c r="C151" s="3" t="inlineStr">
        <is>
          <t>PA</t>
        </is>
      </c>
      <c r="D151" s="3" t="inlineStr">
        <is>
          <t>1983 Mercedes-Benz AMG GT</t>
        </is>
      </c>
      <c r="E151" s="3" t="inlineStr">
        <is>
          <t>01 Luxury Sedan/SUV</t>
        </is>
      </c>
      <c r="F151" s="13" t="n">
        <v>700000</v>
      </c>
      <c r="G151" s="14" t="n">
        <v>0.65</v>
      </c>
      <c r="H151" s="14" t="n">
        <v>1</v>
      </c>
      <c r="I151" s="14" t="n">
        <v>0.8972</v>
      </c>
      <c r="J151" s="14" t="n">
        <v>0.53</v>
      </c>
      <c r="K151" s="13">
        <f>ROUND(F151/100*G151*H151*I151/J151,2)</f>
        <v/>
      </c>
      <c r="L151" s="13" t="n">
        <v>7702.38</v>
      </c>
      <c r="M151" s="13">
        <f>L151-K151</f>
        <v/>
      </c>
      <c r="N151" s="3" t="inlineStr">
        <is>
          <t>bind</t>
        </is>
      </c>
      <c r="O151" s="3" t="inlineStr">
        <is>
          <t>bound</t>
        </is>
      </c>
    </row>
    <row r="152">
      <c r="A152" s="15" t="inlineStr">
        <is>
          <t>2026-01-04</t>
        </is>
      </c>
      <c r="B152" s="15" t="inlineStr">
        <is>
          <t>c8ce3539-3608-5eed-8219-bcb48fa51624</t>
        </is>
      </c>
      <c r="C152" s="15" t="inlineStr">
        <is>
          <t>LA</t>
        </is>
      </c>
      <c r="D152" s="15" t="inlineStr">
        <is>
          <t>1957 Porsche 911 Turbo S</t>
        </is>
      </c>
      <c r="E152" s="15" t="inlineStr">
        <is>
          <t>01 Luxury Sedan/SUV</t>
        </is>
      </c>
      <c r="F152" s="16" t="n">
        <v>1060000</v>
      </c>
      <c r="G152" s="17" t="n">
        <v>0.55</v>
      </c>
      <c r="H152" s="17" t="n">
        <v>1.21</v>
      </c>
      <c r="I152" s="17" t="n">
        <v>0.8972</v>
      </c>
      <c r="J152" s="17" t="n">
        <v>0.53</v>
      </c>
      <c r="K152" s="16">
        <f>ROUND(F152/100*G152*H152*I152/J152,2)</f>
        <v/>
      </c>
      <c r="L152" s="16" t="n">
        <v>11941.73</v>
      </c>
      <c r="M152" s="16">
        <f>L152-K152</f>
        <v/>
      </c>
      <c r="N152" s="15" t="inlineStr">
        <is>
          <t>bind</t>
        </is>
      </c>
      <c r="O152" s="15" t="inlineStr">
        <is>
          <t>bound</t>
        </is>
      </c>
    </row>
    <row r="153">
      <c r="A153" s="3" t="inlineStr">
        <is>
          <t>2026-01-05</t>
        </is>
      </c>
      <c r="B153" s="3" t="inlineStr">
        <is>
          <t>cca470a9-4a23-5da5-97b7-b4df8134e02b</t>
        </is>
      </c>
      <c r="C153" s="3" t="inlineStr">
        <is>
          <t>MN</t>
        </is>
      </c>
      <c r="D153" s="3" t="inlineStr">
        <is>
          <t>1971 Ferrari 275 GTB/4</t>
        </is>
      </c>
      <c r="E153" s="3" t="inlineStr">
        <is>
          <t>07 Post-War Classic (1946-1972)</t>
        </is>
      </c>
      <c r="F153" s="13" t="n">
        <v>845000</v>
      </c>
      <c r="G153" s="14" t="n">
        <v>0.43</v>
      </c>
      <c r="H153" s="14" t="n">
        <v>1.32</v>
      </c>
      <c r="I153" s="14" t="n">
        <v>0.8972</v>
      </c>
      <c r="J153" s="14" t="n">
        <v>0.53</v>
      </c>
      <c r="K153" s="13">
        <f>ROUND(F153/100*G153*H153*I153/J153,2)</f>
        <v/>
      </c>
      <c r="L153" s="13" t="n">
        <v>8119.18</v>
      </c>
      <c r="M153" s="13">
        <f>L153-K153</f>
        <v/>
      </c>
      <c r="N153" s="3" t="inlineStr">
        <is>
          <t>decline</t>
        </is>
      </c>
      <c r="O153" s="3" t="inlineStr">
        <is>
          <t>indicative</t>
        </is>
      </c>
    </row>
    <row r="154">
      <c r="A154" s="15" t="inlineStr">
        <is>
          <t>2026-01-01</t>
        </is>
      </c>
      <c r="B154" s="15" t="inlineStr">
        <is>
          <t>00b59400-7342-556f-8c2b-dfa205537a70</t>
        </is>
      </c>
      <c r="C154" s="15" t="inlineStr">
        <is>
          <t>WA</t>
        </is>
      </c>
      <c r="D154" s="15" t="inlineStr">
        <is>
          <t>2024 McLaren 750S</t>
        </is>
      </c>
      <c r="E154" s="15" t="inlineStr">
        <is>
          <t>03 Supercar</t>
        </is>
      </c>
      <c r="F154" s="16" t="n">
        <v>480000</v>
      </c>
      <c r="G154" s="17" t="n">
        <v>1.15</v>
      </c>
      <c r="H154" s="17" t="n">
        <v>0.96</v>
      </c>
      <c r="I154" s="17" t="n">
        <v>0.8972</v>
      </c>
      <c r="J154" s="17" t="n">
        <v>0.53</v>
      </c>
      <c r="K154" s="16">
        <f>ROUND(F154/100*G154*H154*I154/J154,2)</f>
        <v/>
      </c>
      <c r="L154" s="16" t="n">
        <v>8970.65</v>
      </c>
      <c r="M154" s="16">
        <f>L154-K154</f>
        <v/>
      </c>
      <c r="N154" s="15" t="inlineStr">
        <is>
          <t>decline</t>
        </is>
      </c>
      <c r="O154" s="15" t="inlineStr">
        <is>
          <t>indicative</t>
        </is>
      </c>
    </row>
    <row r="155">
      <c r="A155" s="3" t="inlineStr">
        <is>
          <t>2026-01-13</t>
        </is>
      </c>
      <c r="B155" s="3" t="inlineStr">
        <is>
          <t>8b77359f-0b2a-54d6-a33c-e5b320381959</t>
        </is>
      </c>
      <c r="C155" s="3" t="inlineStr">
        <is>
          <t>MO</t>
        </is>
      </c>
      <c r="D155" s="3" t="inlineStr">
        <is>
          <t>2010 Aston Martin DB12</t>
        </is>
      </c>
      <c r="E155" s="3" t="inlineStr">
        <is>
          <t>01 Luxury Sedan/SUV</t>
        </is>
      </c>
      <c r="F155" s="13" t="n">
        <v>410000</v>
      </c>
      <c r="G155" s="14" t="n">
        <v>0.75</v>
      </c>
      <c r="H155" s="14" t="n">
        <v>1.06</v>
      </c>
      <c r="I155" s="14" t="n">
        <v>0.8972</v>
      </c>
      <c r="J155" s="14" t="n">
        <v>0.53</v>
      </c>
      <c r="K155" s="13">
        <f>ROUND(F155/100*G155*H155*I155/J155,2)</f>
        <v/>
      </c>
      <c r="L155" s="13" t="n">
        <v>5517.78</v>
      </c>
      <c r="M155" s="13">
        <f>L155-K155</f>
        <v/>
      </c>
      <c r="N155" s="3" t="inlineStr">
        <is>
          <t>decline</t>
        </is>
      </c>
      <c r="O155" s="3" t="inlineStr">
        <is>
          <t>indicative</t>
        </is>
      </c>
    </row>
    <row r="156">
      <c r="A156" s="15" t="inlineStr">
        <is>
          <t>2026-01-31</t>
        </is>
      </c>
      <c r="B156" s="15" t="inlineStr">
        <is>
          <t>a5dd3e0a-a496-5eb7-99dc-45495aca5299</t>
        </is>
      </c>
      <c r="C156" s="15" t="inlineStr">
        <is>
          <t>MA</t>
        </is>
      </c>
      <c r="D156" s="15" t="inlineStr">
        <is>
          <t>1992 Aston Martin DB12</t>
        </is>
      </c>
      <c r="E156" s="15" t="inlineStr">
        <is>
          <t>01 Luxury Sedan/SUV</t>
        </is>
      </c>
      <c r="F156" s="16" t="n">
        <v>600000</v>
      </c>
      <c r="G156" s="17" t="n">
        <v>0.65</v>
      </c>
      <c r="H156" s="17" t="n">
        <v>1.25</v>
      </c>
      <c r="I156" s="17" t="n">
        <v>0.8972</v>
      </c>
      <c r="J156" s="17" t="n">
        <v>0.53</v>
      </c>
      <c r="K156" s="16">
        <f>ROUND(F156/100*G156*H156*I156/J156,2)</f>
        <v/>
      </c>
      <c r="L156" s="16" t="n">
        <v>8252.540000000001</v>
      </c>
      <c r="M156" s="16">
        <f>L156-K156</f>
        <v/>
      </c>
      <c r="N156" s="15" t="inlineStr">
        <is>
          <t>bind</t>
        </is>
      </c>
      <c r="O156" s="15" t="inlineStr">
        <is>
          <t>bound</t>
        </is>
      </c>
    </row>
    <row r="157">
      <c r="A157" s="3" t="inlineStr">
        <is>
          <t>2026-01-18</t>
        </is>
      </c>
      <c r="B157" s="3" t="inlineStr">
        <is>
          <t>31aed171-dfec-587e-9b78-bc8b53db3ce4</t>
        </is>
      </c>
      <c r="C157" s="3" t="inlineStr">
        <is>
          <t>WA</t>
        </is>
      </c>
      <c r="D157" s="3" t="inlineStr">
        <is>
          <t>1959 Aston Martin DB12</t>
        </is>
      </c>
      <c r="E157" s="3" t="inlineStr">
        <is>
          <t>01 Luxury Sedan/SUV</t>
        </is>
      </c>
      <c r="F157" s="13" t="n">
        <v>380000</v>
      </c>
      <c r="G157" s="14" t="n">
        <v>0.75</v>
      </c>
      <c r="H157" s="14" t="n">
        <v>0.96</v>
      </c>
      <c r="I157" s="14" t="n">
        <v>0.8972</v>
      </c>
      <c r="J157" s="14" t="n">
        <v>0.53</v>
      </c>
      <c r="K157" s="13">
        <f>ROUND(F157/100*G157*H157*I157/J157,2)</f>
        <v/>
      </c>
      <c r="L157" s="13" t="n">
        <v>4631.58</v>
      </c>
      <c r="M157" s="13">
        <f>L157-K157</f>
        <v/>
      </c>
      <c r="N157" s="3" t="inlineStr">
        <is>
          <t>bind</t>
        </is>
      </c>
      <c r="O157" s="3" t="inlineStr">
        <is>
          <t>bound</t>
        </is>
      </c>
    </row>
    <row r="158">
      <c r="A158" s="15" t="inlineStr">
        <is>
          <t>2026-01-14</t>
        </is>
      </c>
      <c r="B158" s="15" t="inlineStr">
        <is>
          <t>a2a40fc7-da1c-5cad-8d2a-cfd778729468</t>
        </is>
      </c>
      <c r="C158" s="15" t="inlineStr">
        <is>
          <t>NY</t>
        </is>
      </c>
      <c r="D158" s="15" t="inlineStr">
        <is>
          <t>1992 BMW M8 Competition</t>
        </is>
      </c>
      <c r="E158" s="15" t="inlineStr">
        <is>
          <t>01 Luxury Sedan/SUV</t>
        </is>
      </c>
      <c r="F158" s="16" t="n">
        <v>380000</v>
      </c>
      <c r="G158" s="17" t="n">
        <v>0.75</v>
      </c>
      <c r="H158" s="17" t="n">
        <v>1.28</v>
      </c>
      <c r="I158" s="17" t="n">
        <v>0.8972</v>
      </c>
      <c r="J158" s="17" t="n">
        <v>0.53</v>
      </c>
      <c r="K158" s="16">
        <f>ROUND(F158/100*G158*H158*I158/J158,2)</f>
        <v/>
      </c>
      <c r="L158" s="16" t="n">
        <v>6175.45</v>
      </c>
      <c r="M158" s="16">
        <f>L158-K158</f>
        <v/>
      </c>
      <c r="N158" s="15" t="inlineStr">
        <is>
          <t>bind</t>
        </is>
      </c>
      <c r="O158" s="15" t="inlineStr">
        <is>
          <t>bound</t>
        </is>
      </c>
    </row>
    <row r="159">
      <c r="A159" s="3" t="inlineStr">
        <is>
          <t>2026-01-21</t>
        </is>
      </c>
      <c r="B159" s="3" t="inlineStr">
        <is>
          <t>d3981cad-84ce-53a7-bf7f-0d25b462bf45</t>
        </is>
      </c>
      <c r="C159" s="3" t="inlineStr">
        <is>
          <t>MI</t>
        </is>
      </c>
      <c r="D159" s="3" t="inlineStr">
        <is>
          <t>2020 Aston Martin DB5</t>
        </is>
      </c>
      <c r="E159" s="3" t="inlineStr">
        <is>
          <t>07 Post-War Classic (1946-1972)</t>
        </is>
      </c>
      <c r="F159" s="13" t="n">
        <v>285000</v>
      </c>
      <c r="G159" s="14" t="n">
        <v>0.48</v>
      </c>
      <c r="H159" s="14" t="n">
        <v>1.55</v>
      </c>
      <c r="I159" s="14" t="n">
        <v>0.8972</v>
      </c>
      <c r="J159" s="14" t="n">
        <v>0.53</v>
      </c>
      <c r="K159" s="13">
        <f>ROUND(F159/100*G159*H159*I159/J159,2)</f>
        <v/>
      </c>
      <c r="L159" s="13" t="n">
        <v>3589.47</v>
      </c>
      <c r="M159" s="13">
        <f>L159-K159</f>
        <v/>
      </c>
      <c r="N159" s="3" t="inlineStr">
        <is>
          <t>decline</t>
        </is>
      </c>
      <c r="O159" s="3" t="inlineStr">
        <is>
          <t>indicative</t>
        </is>
      </c>
    </row>
    <row r="160">
      <c r="A160" s="15" t="inlineStr">
        <is>
          <t>2026-01-28</t>
        </is>
      </c>
      <c r="B160" s="15" t="inlineStr">
        <is>
          <t>5aa4c528-2ce5-5bd3-93da-881d7ecbdc91</t>
        </is>
      </c>
      <c r="C160" s="15" t="inlineStr">
        <is>
          <t>CA</t>
        </is>
      </c>
      <c r="D160" s="15" t="inlineStr">
        <is>
          <t>1997 Bentley Continental GT</t>
        </is>
      </c>
      <c r="E160" s="15" t="inlineStr">
        <is>
          <t>01 Luxury Sedan/SUV</t>
        </is>
      </c>
      <c r="F160" s="16" t="n">
        <v>255000</v>
      </c>
      <c r="G160" s="17" t="n">
        <v>0.75</v>
      </c>
      <c r="H160" s="17" t="n">
        <v>1.35</v>
      </c>
      <c r="I160" s="17" t="n">
        <v>0.8972</v>
      </c>
      <c r="J160" s="17" t="n">
        <v>0.53</v>
      </c>
      <c r="K160" s="16">
        <f>ROUND(F160/100*G160*H160*I160/J160,2)</f>
        <v/>
      </c>
      <c r="L160" s="16" t="n">
        <v>4370.67</v>
      </c>
      <c r="M160" s="16">
        <f>L160-K160</f>
        <v/>
      </c>
      <c r="N160" s="15" t="inlineStr">
        <is>
          <t>decline</t>
        </is>
      </c>
      <c r="O160" s="15" t="inlineStr">
        <is>
          <t>indicative</t>
        </is>
      </c>
    </row>
    <row r="161">
      <c r="A161" s="3" t="inlineStr">
        <is>
          <t>2026-01-22</t>
        </is>
      </c>
      <c r="B161" s="3" t="inlineStr">
        <is>
          <t>44168395-2d9e-5098-acdb-6f00a6c744d6</t>
        </is>
      </c>
      <c r="C161" s="3" t="inlineStr">
        <is>
          <t>WA</t>
        </is>
      </c>
      <c r="D161" s="3" t="inlineStr">
        <is>
          <t>2015 Mercedes-Benz AMG GT</t>
        </is>
      </c>
      <c r="E161" s="3" t="inlineStr">
        <is>
          <t>01 Luxury Sedan/SUV</t>
        </is>
      </c>
      <c r="F161" s="13" t="n">
        <v>660000</v>
      </c>
      <c r="G161" s="14" t="n">
        <v>0.65</v>
      </c>
      <c r="H161" s="14" t="n">
        <v>0.96</v>
      </c>
      <c r="I161" s="14" t="n">
        <v>0.8972</v>
      </c>
      <c r="J161" s="14" t="n">
        <v>0.53</v>
      </c>
      <c r="K161" s="13">
        <f>ROUND(F161/100*G161*H161*I161/J161,2)</f>
        <v/>
      </c>
      <c r="L161" s="13" t="n">
        <v>6971.76</v>
      </c>
      <c r="M161" s="13">
        <f>L161-K161</f>
        <v/>
      </c>
      <c r="N161" s="3" t="inlineStr">
        <is>
          <t>bind</t>
        </is>
      </c>
      <c r="O161" s="3" t="inlineStr">
        <is>
          <t>bound</t>
        </is>
      </c>
    </row>
    <row r="162">
      <c r="A162" s="15" t="inlineStr">
        <is>
          <t>2026-01-09</t>
        </is>
      </c>
      <c r="B162" s="15" t="inlineStr">
        <is>
          <t>ccf5b360-358d-5223-955d-7de9739899a0</t>
        </is>
      </c>
      <c r="C162" s="15" t="inlineStr">
        <is>
          <t>ID</t>
        </is>
      </c>
      <c r="D162" s="15" t="inlineStr">
        <is>
          <t>1959 BMW M8 Competition</t>
        </is>
      </c>
      <c r="E162" s="15" t="inlineStr">
        <is>
          <t>01 Luxury Sedan/SUV</t>
        </is>
      </c>
      <c r="F162" s="16" t="n">
        <v>440000</v>
      </c>
      <c r="G162" s="17" t="n">
        <v>0.75</v>
      </c>
      <c r="H162" s="17" t="n">
        <v>0.99</v>
      </c>
      <c r="I162" s="17" t="n">
        <v>0.8972</v>
      </c>
      <c r="J162" s="17" t="n">
        <v>0.53</v>
      </c>
      <c r="K162" s="16">
        <f>ROUND(F162/100*G162*H162*I162/J162,2)</f>
        <v/>
      </c>
      <c r="L162" s="16" t="n">
        <v>5530.48</v>
      </c>
      <c r="M162" s="16">
        <f>L162-K162</f>
        <v/>
      </c>
      <c r="N162" s="15" t="inlineStr">
        <is>
          <t>bind</t>
        </is>
      </c>
      <c r="O162" s="15" t="inlineStr">
        <is>
          <t>bound</t>
        </is>
      </c>
    </row>
    <row r="163">
      <c r="A163" s="3" t="inlineStr">
        <is>
          <t>2026-01-11</t>
        </is>
      </c>
      <c r="B163" s="3" t="inlineStr">
        <is>
          <t>d28f0871-671a-52fa-81cf-1c4b90c4a374</t>
        </is>
      </c>
      <c r="C163" s="3" t="inlineStr">
        <is>
          <t>CA</t>
        </is>
      </c>
      <c r="D163" s="3" t="inlineStr">
        <is>
          <t>1963 Mercedes-Benz AMG GT</t>
        </is>
      </c>
      <c r="E163" s="3" t="inlineStr">
        <is>
          <t>01 Luxury Sedan/SUV</t>
        </is>
      </c>
      <c r="F163" s="13" t="n">
        <v>610000</v>
      </c>
      <c r="G163" s="14" t="n">
        <v>0.65</v>
      </c>
      <c r="H163" s="14" t="n">
        <v>1.35</v>
      </c>
      <c r="I163" s="14" t="n">
        <v>0.8972</v>
      </c>
      <c r="J163" s="14" t="n">
        <v>0.53</v>
      </c>
      <c r="K163" s="13">
        <f>ROUND(F163/100*G163*H163*I163/J163,2)</f>
        <v/>
      </c>
      <c r="L163" s="13" t="n">
        <v>9061.299999999999</v>
      </c>
      <c r="M163" s="13">
        <f>L163-K163</f>
        <v/>
      </c>
      <c r="N163" s="3" t="inlineStr">
        <is>
          <t>bind</t>
        </is>
      </c>
      <c r="O163" s="3" t="inlineStr">
        <is>
          <t>bound</t>
        </is>
      </c>
    </row>
    <row r="164">
      <c r="A164" s="15" t="inlineStr">
        <is>
          <t>2026-01-11</t>
        </is>
      </c>
      <c r="B164" s="15" t="inlineStr">
        <is>
          <t>5b82039e-2da8-5106-be0c-eebfe4da4232</t>
        </is>
      </c>
      <c r="C164" s="15" t="inlineStr">
        <is>
          <t>MD</t>
        </is>
      </c>
      <c r="D164" s="15" t="inlineStr">
        <is>
          <t>1955 Aston Martin DB5</t>
        </is>
      </c>
      <c r="E164" s="15" t="inlineStr">
        <is>
          <t>07 Post-War Classic (1946-1972)</t>
        </is>
      </c>
      <c r="F164" s="16" t="n">
        <v>1175000</v>
      </c>
      <c r="G164" s="17" t="n">
        <v>0.38</v>
      </c>
      <c r="H164" s="17" t="n">
        <v>0.95</v>
      </c>
      <c r="I164" s="17" t="n">
        <v>0.8972</v>
      </c>
      <c r="J164" s="17" t="n">
        <v>0.53</v>
      </c>
      <c r="K164" s="16">
        <f>ROUND(F164/100*G164*H164*I164/J164,2)</f>
        <v/>
      </c>
      <c r="L164" s="16" t="n">
        <v>7180.56</v>
      </c>
      <c r="M164" s="16">
        <f>L164-K164</f>
        <v/>
      </c>
      <c r="N164" s="15" t="inlineStr">
        <is>
          <t>bind</t>
        </is>
      </c>
      <c r="O164" s="15" t="inlineStr">
        <is>
          <t>bound</t>
        </is>
      </c>
    </row>
    <row r="165">
      <c r="A165" s="3" t="inlineStr">
        <is>
          <t>2026-01-10</t>
        </is>
      </c>
      <c r="B165" s="3" t="inlineStr">
        <is>
          <t>3b7a4bcd-5dc8-516c-8767-69181767dd2c</t>
        </is>
      </c>
      <c r="C165" s="3" t="inlineStr">
        <is>
          <t>TX</t>
        </is>
      </c>
      <c r="D165" s="3" t="inlineStr">
        <is>
          <t>1990 Porsche 911 Turbo S</t>
        </is>
      </c>
      <c r="E165" s="3" t="inlineStr">
        <is>
          <t>01 Luxury Sedan/SUV</t>
        </is>
      </c>
      <c r="F165" s="13" t="n">
        <v>460000</v>
      </c>
      <c r="G165" s="14" t="n">
        <v>0.75</v>
      </c>
      <c r="H165" s="14" t="n">
        <v>1.15</v>
      </c>
      <c r="I165" s="14" t="n">
        <v>0.8972</v>
      </c>
      <c r="J165" s="14" t="n">
        <v>0.53</v>
      </c>
      <c r="K165" s="13">
        <f>ROUND(F165/100*G165*H165*I165/J165,2)</f>
        <v/>
      </c>
      <c r="L165" s="13" t="n">
        <v>6716.3</v>
      </c>
      <c r="M165" s="13">
        <f>L165-K165</f>
        <v/>
      </c>
      <c r="N165" s="3" t="inlineStr">
        <is>
          <t>bind</t>
        </is>
      </c>
      <c r="O165" s="3" t="inlineStr">
        <is>
          <t>bound</t>
        </is>
      </c>
    </row>
    <row r="166">
      <c r="A166" s="15" t="inlineStr">
        <is>
          <t>2026-01-06</t>
        </is>
      </c>
      <c r="B166" s="15" t="inlineStr">
        <is>
          <t>c18d8bbb-5038-589d-8907-d8e6eda4cf1d</t>
        </is>
      </c>
      <c r="C166" s="15" t="inlineStr">
        <is>
          <t>KY</t>
        </is>
      </c>
      <c r="D166" s="15" t="inlineStr">
        <is>
          <t>1971 Ferrari 296 GTB</t>
        </is>
      </c>
      <c r="E166" s="15" t="inlineStr">
        <is>
          <t>03 Supercar</t>
        </is>
      </c>
      <c r="F166" s="16" t="n">
        <v>935000</v>
      </c>
      <c r="G166" s="17" t="n">
        <v>0.95</v>
      </c>
      <c r="H166" s="17" t="n">
        <v>1.34</v>
      </c>
      <c r="I166" s="17" t="n">
        <v>0.8972</v>
      </c>
      <c r="J166" s="17" t="n">
        <v>0.53</v>
      </c>
      <c r="K166" s="16">
        <f>ROUND(F166/100*G166*H166*I166/J166,2)</f>
        <v/>
      </c>
      <c r="L166" s="16" t="n">
        <v>20148.99</v>
      </c>
      <c r="M166" s="16">
        <f>L166-K166</f>
        <v/>
      </c>
      <c r="N166" s="15" t="inlineStr">
        <is>
          <t>bind</t>
        </is>
      </c>
      <c r="O166" s="15" t="inlineStr">
        <is>
          <t>bound</t>
        </is>
      </c>
    </row>
    <row r="167">
      <c r="A167" s="3" t="inlineStr">
        <is>
          <t>2026-01-25</t>
        </is>
      </c>
      <c r="B167" s="3" t="inlineStr">
        <is>
          <t>64e6f645-be6c-5cee-aea8-0e88149c3808</t>
        </is>
      </c>
      <c r="C167" s="3" t="inlineStr">
        <is>
          <t>FL</t>
        </is>
      </c>
      <c r="D167" s="3" t="inlineStr">
        <is>
          <t>2007 Aston Martin DB5</t>
        </is>
      </c>
      <c r="E167" s="3" t="inlineStr">
        <is>
          <t>07 Post-War Classic (1946-1972)</t>
        </is>
      </c>
      <c r="F167" s="13" t="n">
        <v>1125000</v>
      </c>
      <c r="G167" s="14" t="n">
        <v>0.38</v>
      </c>
      <c r="H167" s="14" t="n">
        <v>1.42</v>
      </c>
      <c r="I167" s="14" t="n">
        <v>0.8972</v>
      </c>
      <c r="J167" s="14" t="n">
        <v>0.53</v>
      </c>
      <c r="K167" s="13">
        <f>ROUND(F167/100*G167*H167*I167/J167,2)</f>
        <v/>
      </c>
      <c r="L167" s="13" t="n">
        <v>10276.32</v>
      </c>
      <c r="M167" s="13">
        <f>L167-K167</f>
        <v/>
      </c>
      <c r="N167" s="3" t="inlineStr">
        <is>
          <t>bind</t>
        </is>
      </c>
      <c r="O167" s="3" t="inlineStr">
        <is>
          <t>bound</t>
        </is>
      </c>
    </row>
    <row r="168">
      <c r="A168" s="15" t="inlineStr">
        <is>
          <t>2026-01-26</t>
        </is>
      </c>
      <c r="B168" s="15" t="inlineStr">
        <is>
          <t>b3a19e2d-e55f-594b-aaad-5b637b7bb053</t>
        </is>
      </c>
      <c r="C168" s="15" t="inlineStr">
        <is>
          <t>IN</t>
        </is>
      </c>
      <c r="D168" s="15" t="inlineStr">
        <is>
          <t>2003 Ferrari SF90 Stradale</t>
        </is>
      </c>
      <c r="E168" s="15" t="inlineStr">
        <is>
          <t>03 Supercar</t>
        </is>
      </c>
      <c r="F168" s="16" t="n">
        <v>825000</v>
      </c>
      <c r="G168" s="17" t="n">
        <v>0.95</v>
      </c>
      <c r="H168" s="17" t="n">
        <v>1.23</v>
      </c>
      <c r="I168" s="17" t="n">
        <v>0.8972</v>
      </c>
      <c r="J168" s="17" t="n">
        <v>0.53</v>
      </c>
      <c r="K168" s="16">
        <f>ROUND(F168/100*G168*H168*I168/J168,2)</f>
        <v/>
      </c>
      <c r="L168" s="16" t="n">
        <v>16319.1</v>
      </c>
      <c r="M168" s="16">
        <f>L168-K168</f>
        <v/>
      </c>
      <c r="N168" s="15" t="inlineStr">
        <is>
          <t>decline</t>
        </is>
      </c>
      <c r="O168" s="15" t="inlineStr">
        <is>
          <t>indicative</t>
        </is>
      </c>
    </row>
    <row r="169">
      <c r="A169" s="3" t="inlineStr">
        <is>
          <t>2026-01-17</t>
        </is>
      </c>
      <c r="B169" s="3" t="inlineStr">
        <is>
          <t>f28c5b82-de98-54b1-a62d-86b0ab85ad37</t>
        </is>
      </c>
      <c r="C169" s="3" t="inlineStr">
        <is>
          <t>IN</t>
        </is>
      </c>
      <c r="D169" s="3" t="inlineStr">
        <is>
          <t>2021 Jaguar E-Type Series 1</t>
        </is>
      </c>
      <c r="E169" s="3" t="inlineStr">
        <is>
          <t>07 Post-War Classic (1946-1972)</t>
        </is>
      </c>
      <c r="F169" s="13" t="n">
        <v>780000</v>
      </c>
      <c r="G169" s="14" t="n">
        <v>0.43</v>
      </c>
      <c r="H169" s="14" t="n">
        <v>1.23</v>
      </c>
      <c r="I169" s="14" t="n">
        <v>0.8972</v>
      </c>
      <c r="J169" s="14" t="n">
        <v>0.53</v>
      </c>
      <c r="K169" s="13">
        <f>ROUND(F169/100*G169*H169*I169/J169,2)</f>
        <v/>
      </c>
      <c r="L169" s="13" t="n">
        <v>6983.63</v>
      </c>
      <c r="M169" s="13">
        <f>L169-K169</f>
        <v/>
      </c>
      <c r="N169" s="3" t="inlineStr">
        <is>
          <t>bind</t>
        </is>
      </c>
      <c r="O169" s="3" t="inlineStr">
        <is>
          <t>bound</t>
        </is>
      </c>
    </row>
    <row r="170">
      <c r="A170" s="15" t="inlineStr">
        <is>
          <t>2026-01-08</t>
        </is>
      </c>
      <c r="B170" s="15" t="inlineStr">
        <is>
          <t>fb2f09b3-a74e-56e2-b027-6ec767dc7821</t>
        </is>
      </c>
      <c r="C170" s="15" t="inlineStr">
        <is>
          <t>LA</t>
        </is>
      </c>
      <c r="D170" s="15" t="inlineStr">
        <is>
          <t>1956 Porsche 911 Turbo S</t>
        </is>
      </c>
      <c r="E170" s="15" t="inlineStr">
        <is>
          <t>01 Luxury Sedan/SUV</t>
        </is>
      </c>
      <c r="F170" s="16" t="n">
        <v>445000</v>
      </c>
      <c r="G170" s="17" t="n">
        <v>0.75</v>
      </c>
      <c r="H170" s="17" t="n">
        <v>1.21</v>
      </c>
      <c r="I170" s="17" t="n">
        <v>0.8972</v>
      </c>
      <c r="J170" s="17" t="n">
        <v>0.53</v>
      </c>
      <c r="K170" s="16">
        <f>ROUND(F170/100*G170*H170*I170/J170,2)</f>
        <v/>
      </c>
      <c r="L170" s="16" t="n">
        <v>6836.29</v>
      </c>
      <c r="M170" s="16">
        <f>L170-K170</f>
        <v/>
      </c>
      <c r="N170" s="15" t="inlineStr">
        <is>
          <t>bind</t>
        </is>
      </c>
      <c r="O170" s="15" t="inlineStr">
        <is>
          <t>bound</t>
        </is>
      </c>
    </row>
    <row r="171">
      <c r="A171" s="3" t="inlineStr">
        <is>
          <t>2026-01-27</t>
        </is>
      </c>
      <c r="B171" s="3" t="inlineStr">
        <is>
          <t>1cd5ca65-7d60-55f0-83b3-f30735ac234f</t>
        </is>
      </c>
      <c r="C171" s="3" t="inlineStr">
        <is>
          <t>MA</t>
        </is>
      </c>
      <c r="D171" s="3" t="inlineStr">
        <is>
          <t>1992 Maserati GranTurismo</t>
        </is>
      </c>
      <c r="E171" s="3" t="inlineStr">
        <is>
          <t>01 Luxury Sedan/SUV</t>
        </is>
      </c>
      <c r="F171" s="13" t="n">
        <v>440000</v>
      </c>
      <c r="G171" s="14" t="n">
        <v>0.75</v>
      </c>
      <c r="H171" s="14" t="n">
        <v>1.25</v>
      </c>
      <c r="I171" s="14" t="n">
        <v>0.8972</v>
      </c>
      <c r="J171" s="14" t="n">
        <v>0.53</v>
      </c>
      <c r="K171" s="13">
        <f>ROUND(F171/100*G171*H171*I171/J171,2)</f>
        <v/>
      </c>
      <c r="L171" s="13" t="n">
        <v>6982.93</v>
      </c>
      <c r="M171" s="13">
        <f>L171-K171</f>
        <v/>
      </c>
      <c r="N171" s="3" t="inlineStr">
        <is>
          <t>bind</t>
        </is>
      </c>
      <c r="O171" s="3" t="inlineStr">
        <is>
          <t>bound</t>
        </is>
      </c>
    </row>
    <row r="172">
      <c r="A172" s="15" t="inlineStr">
        <is>
          <t>2026-01-22</t>
        </is>
      </c>
      <c r="B172" s="15" t="inlineStr">
        <is>
          <t>dd5804a8-8596-51e2-9e56-fbfaedd21d60</t>
        </is>
      </c>
      <c r="C172" s="15" t="inlineStr">
        <is>
          <t>CA</t>
        </is>
      </c>
      <c r="D172" s="15" t="inlineStr">
        <is>
          <t>1972 Aston Martin DB5</t>
        </is>
      </c>
      <c r="E172" s="15" t="inlineStr">
        <is>
          <t>07 Post-War Classic (1946-1972)</t>
        </is>
      </c>
      <c r="F172" s="16" t="n">
        <v>1040000</v>
      </c>
      <c r="G172" s="17" t="n">
        <v>0.38</v>
      </c>
      <c r="H172" s="17" t="n">
        <v>1.35</v>
      </c>
      <c r="I172" s="17" t="n">
        <v>0.8972</v>
      </c>
      <c r="J172" s="17" t="n">
        <v>0.53</v>
      </c>
      <c r="K172" s="16">
        <f>ROUND(F172/100*G172*H172*I172/J172,2)</f>
        <v/>
      </c>
      <c r="L172" s="16" t="n">
        <v>9031.59</v>
      </c>
      <c r="M172" s="16">
        <f>L172-K172</f>
        <v/>
      </c>
      <c r="N172" s="15" t="inlineStr">
        <is>
          <t>bind</t>
        </is>
      </c>
      <c r="O172" s="15" t="inlineStr">
        <is>
          <t>bound</t>
        </is>
      </c>
    </row>
    <row r="173">
      <c r="A173" s="3" t="inlineStr">
        <is>
          <t>2026-01-30</t>
        </is>
      </c>
      <c r="B173" s="3" t="inlineStr">
        <is>
          <t>f05e60bd-b8e7-5d0d-8975-e155b6f46064</t>
        </is>
      </c>
      <c r="C173" s="3" t="inlineStr">
        <is>
          <t>TX</t>
        </is>
      </c>
      <c r="D173" s="3" t="inlineStr">
        <is>
          <t>2013 Aston Martin DB12</t>
        </is>
      </c>
      <c r="E173" s="3" t="inlineStr">
        <is>
          <t>01 Luxury Sedan/SUV</t>
        </is>
      </c>
      <c r="F173" s="13" t="n">
        <v>875000</v>
      </c>
      <c r="G173" s="14" t="n">
        <v>0.65</v>
      </c>
      <c r="H173" s="14" t="n">
        <v>1.15</v>
      </c>
      <c r="I173" s="14" t="n">
        <v>0.8972</v>
      </c>
      <c r="J173" s="14" t="n">
        <v>0.53</v>
      </c>
      <c r="K173" s="13">
        <f>ROUND(F173/100*G173*H173*I173/J173,2)</f>
        <v/>
      </c>
      <c r="L173" s="13" t="n">
        <v>11072.17</v>
      </c>
      <c r="M173" s="13">
        <f>L173-K173</f>
        <v/>
      </c>
      <c r="N173" s="3" t="inlineStr">
        <is>
          <t>decline</t>
        </is>
      </c>
      <c r="O173" s="3" t="inlineStr">
        <is>
          <t>indicative</t>
        </is>
      </c>
    </row>
    <row r="174">
      <c r="A174" s="15" t="inlineStr">
        <is>
          <t>2026-01-02</t>
        </is>
      </c>
      <c r="B174" s="15" t="inlineStr">
        <is>
          <t>4568bd93-3097-5f11-8b99-ee057676faed</t>
        </is>
      </c>
      <c r="C174" s="15" t="inlineStr">
        <is>
          <t>KY</t>
        </is>
      </c>
      <c r="D174" s="15" t="inlineStr">
        <is>
          <t>2009 Mercedes-Benz 280SL Pagoda</t>
        </is>
      </c>
      <c r="E174" s="15" t="inlineStr">
        <is>
          <t>07 Post-War Classic (1946-1972)</t>
        </is>
      </c>
      <c r="F174" s="16" t="n">
        <v>1950000</v>
      </c>
      <c r="G174" s="17" t="n">
        <v>0.38</v>
      </c>
      <c r="H174" s="17" t="n">
        <v>1.34</v>
      </c>
      <c r="I174" s="17" t="n">
        <v>0.8972</v>
      </c>
      <c r="J174" s="17" t="n">
        <v>0.53</v>
      </c>
      <c r="K174" s="16">
        <f>ROUND(F174/100*G174*H174*I174/J174,2)</f>
        <v/>
      </c>
      <c r="L174" s="16" t="n">
        <v>16808.79</v>
      </c>
      <c r="M174" s="16">
        <f>L174-K174</f>
        <v/>
      </c>
      <c r="N174" s="15" t="inlineStr">
        <is>
          <t>bind</t>
        </is>
      </c>
      <c r="O174" s="15" t="inlineStr">
        <is>
          <t>bound</t>
        </is>
      </c>
    </row>
    <row r="175">
      <c r="A175" s="3" t="inlineStr">
        <is>
          <t>2026-01-11</t>
        </is>
      </c>
      <c r="B175" s="3" t="inlineStr">
        <is>
          <t>74c1ba3c-c0aa-53f6-a8b6-bf9dd2cfc268</t>
        </is>
      </c>
      <c r="C175" s="3" t="inlineStr">
        <is>
          <t>NY</t>
        </is>
      </c>
      <c r="D175" s="3" t="inlineStr">
        <is>
          <t>1978 McLaren 750S</t>
        </is>
      </c>
      <c r="E175" s="3" t="inlineStr">
        <is>
          <t>03 Supercar</t>
        </is>
      </c>
      <c r="F175" s="13" t="n">
        <v>880000</v>
      </c>
      <c r="G175" s="14" t="n">
        <v>0.95</v>
      </c>
      <c r="H175" s="14" t="n">
        <v>1.28</v>
      </c>
      <c r="I175" s="14" t="n">
        <v>0.8972</v>
      </c>
      <c r="J175" s="14" t="n">
        <v>0.53</v>
      </c>
      <c r="K175" s="13">
        <f>ROUND(F175/100*G175*H175*I175/J175,2)</f>
        <v/>
      </c>
      <c r="L175" s="13" t="n">
        <v>18114.64</v>
      </c>
      <c r="M175" s="13">
        <f>L175-K175</f>
        <v/>
      </c>
      <c r="N175" s="3" t="inlineStr">
        <is>
          <t>decline</t>
        </is>
      </c>
      <c r="O175" s="3" t="inlineStr">
        <is>
          <t>indicative</t>
        </is>
      </c>
    </row>
    <row r="176">
      <c r="A176" s="15" t="inlineStr">
        <is>
          <t>2026-01-09</t>
        </is>
      </c>
      <c r="B176" s="15" t="inlineStr">
        <is>
          <t>a212bc84-93cf-5fc6-919b-cbd2f5b787cc</t>
        </is>
      </c>
      <c r="C176" s="15" t="inlineStr">
        <is>
          <t>UT</t>
        </is>
      </c>
      <c r="D176" s="15" t="inlineStr">
        <is>
          <t>1961 Porsche 911 Turbo S</t>
        </is>
      </c>
      <c r="E176" s="15" t="inlineStr">
        <is>
          <t>01 Luxury Sedan/SUV</t>
        </is>
      </c>
      <c r="F176" s="16" t="n">
        <v>350000</v>
      </c>
      <c r="G176" s="17" t="n">
        <v>0.75</v>
      </c>
      <c r="H176" s="17" t="n">
        <v>1.35</v>
      </c>
      <c r="I176" s="17" t="n">
        <v>0.8972</v>
      </c>
      <c r="J176" s="17" t="n">
        <v>0.53</v>
      </c>
      <c r="K176" s="16">
        <f>ROUND(F176/100*G176*H176*I176/J176,2)</f>
        <v/>
      </c>
      <c r="L176" s="16" t="n">
        <v>5998.97</v>
      </c>
      <c r="M176" s="16">
        <f>L176-K176</f>
        <v/>
      </c>
      <c r="N176" s="15" t="inlineStr">
        <is>
          <t>bind</t>
        </is>
      </c>
      <c r="O176" s="15" t="inlineStr">
        <is>
          <t>bound</t>
        </is>
      </c>
    </row>
    <row r="177">
      <c r="A177" s="3" t="inlineStr">
        <is>
          <t>2026-01-23</t>
        </is>
      </c>
      <c r="B177" s="3" t="inlineStr">
        <is>
          <t>7284537c-82a9-5360-a58e-97c3dde33f7e</t>
        </is>
      </c>
      <c r="C177" s="3" t="inlineStr">
        <is>
          <t>KY</t>
        </is>
      </c>
      <c r="D177" s="3" t="inlineStr">
        <is>
          <t>1956 Mercedes-Benz AMG GT</t>
        </is>
      </c>
      <c r="E177" s="3" t="inlineStr">
        <is>
          <t>01 Luxury Sedan/SUV</t>
        </is>
      </c>
      <c r="F177" s="13" t="n">
        <v>485000</v>
      </c>
      <c r="G177" s="14" t="n">
        <v>0.75</v>
      </c>
      <c r="H177" s="14" t="n">
        <v>1.34</v>
      </c>
      <c r="I177" s="14" t="n">
        <v>0.8972</v>
      </c>
      <c r="J177" s="14" t="n">
        <v>0.53</v>
      </c>
      <c r="K177" s="13">
        <f>ROUND(F177/100*G177*H177*I177/J177,2)</f>
        <v/>
      </c>
      <c r="L177" s="13" t="n">
        <v>8251.280000000001</v>
      </c>
      <c r="M177" s="13">
        <f>L177-K177</f>
        <v/>
      </c>
      <c r="N177" s="3" t="inlineStr">
        <is>
          <t>bind</t>
        </is>
      </c>
      <c r="O177" s="3" t="inlineStr">
        <is>
          <t>bound</t>
        </is>
      </c>
    </row>
    <row r="178">
      <c r="A178" s="15" t="inlineStr">
        <is>
          <t>2026-01-17</t>
        </is>
      </c>
      <c r="B178" s="15" t="inlineStr">
        <is>
          <t>a10c5c4c-2188-53c1-b307-d5675771b23b</t>
        </is>
      </c>
      <c r="C178" s="15" t="inlineStr">
        <is>
          <t>AL</t>
        </is>
      </c>
      <c r="D178" s="15" t="inlineStr">
        <is>
          <t>1989 Lamborghini Huracan EVO</t>
        </is>
      </c>
      <c r="E178" s="15" t="inlineStr">
        <is>
          <t>03 Supercar</t>
        </is>
      </c>
      <c r="F178" s="16" t="n">
        <v>1710000</v>
      </c>
      <c r="G178" s="17" t="n">
        <v>0.8</v>
      </c>
      <c r="H178" s="17" t="n">
        <v>1.27</v>
      </c>
      <c r="I178" s="17" t="n">
        <v>0.8972</v>
      </c>
      <c r="J178" s="17" t="n">
        <v>0.53</v>
      </c>
      <c r="K178" s="16">
        <f>ROUND(F178/100*G178*H178*I178/J178,2)</f>
        <v/>
      </c>
      <c r="L178" s="16" t="n">
        <v>29410.56</v>
      </c>
      <c r="M178" s="16">
        <f>L178-K178</f>
        <v/>
      </c>
      <c r="N178" s="15" t="inlineStr">
        <is>
          <t>refer</t>
        </is>
      </c>
      <c r="O178" s="15" t="inlineStr">
        <is>
          <t>indicative</t>
        </is>
      </c>
    </row>
    <row r="179">
      <c r="A179" s="3" t="inlineStr">
        <is>
          <t>2026-01-21</t>
        </is>
      </c>
      <c r="B179" s="3" t="inlineStr">
        <is>
          <t>282dee70-8744-561b-a701-5de4f45b9718</t>
        </is>
      </c>
      <c r="C179" s="3" t="inlineStr">
        <is>
          <t>TX</t>
        </is>
      </c>
      <c r="D179" s="3" t="inlineStr">
        <is>
          <t>1980 Maserati GranTurismo</t>
        </is>
      </c>
      <c r="E179" s="3" t="inlineStr">
        <is>
          <t>01 Luxury Sedan/SUV</t>
        </is>
      </c>
      <c r="F179" s="13" t="n">
        <v>935000</v>
      </c>
      <c r="G179" s="14" t="n">
        <v>0.65</v>
      </c>
      <c r="H179" s="14" t="n">
        <v>1.15</v>
      </c>
      <c r="I179" s="14" t="n">
        <v>0.8972</v>
      </c>
      <c r="J179" s="14" t="n">
        <v>0.53</v>
      </c>
      <c r="K179" s="13">
        <f>ROUND(F179/100*G179*H179*I179/J179,2)</f>
        <v/>
      </c>
      <c r="L179" s="13" t="n">
        <v>11831.4</v>
      </c>
      <c r="M179" s="13">
        <f>L179-K179</f>
        <v/>
      </c>
      <c r="N179" s="3" t="inlineStr">
        <is>
          <t>decline</t>
        </is>
      </c>
      <c r="O179" s="3" t="inlineStr">
        <is>
          <t>indicative</t>
        </is>
      </c>
    </row>
    <row r="180">
      <c r="A180" s="15" t="inlineStr">
        <is>
          <t>2026-01-30</t>
        </is>
      </c>
      <c r="B180" s="15" t="inlineStr">
        <is>
          <t>c7508420-0532-5267-8b00-31ec853ef8be</t>
        </is>
      </c>
      <c r="C180" s="15" t="inlineStr">
        <is>
          <t>NM</t>
        </is>
      </c>
      <c r="D180" s="15" t="inlineStr">
        <is>
          <t>1960 Ferrari SF90 Stradale</t>
        </is>
      </c>
      <c r="E180" s="15" t="inlineStr">
        <is>
          <t>03 Supercar</t>
        </is>
      </c>
      <c r="F180" s="16" t="n">
        <v>1950000</v>
      </c>
      <c r="G180" s="17" t="n">
        <v>0.8</v>
      </c>
      <c r="H180" s="17" t="n">
        <v>1.28</v>
      </c>
      <c r="I180" s="17" t="n">
        <v>0.8972</v>
      </c>
      <c r="J180" s="17" t="n">
        <v>0.53</v>
      </c>
      <c r="K180" s="16">
        <f>ROUND(F180/100*G180*H180*I180/J180,2)</f>
        <v/>
      </c>
      <c r="L180" s="16" t="n">
        <v>33802.43</v>
      </c>
      <c r="M180" s="16">
        <f>L180-K180</f>
        <v/>
      </c>
      <c r="N180" s="15" t="inlineStr">
        <is>
          <t>bind</t>
        </is>
      </c>
      <c r="O180" s="15" t="inlineStr">
        <is>
          <t>bound</t>
        </is>
      </c>
    </row>
    <row r="181">
      <c r="A181" s="3" t="inlineStr">
        <is>
          <t>2026-01-31</t>
        </is>
      </c>
      <c r="B181" s="3" t="inlineStr">
        <is>
          <t>978f0125-0d0d-5c18-b2d0-d44075ac8071</t>
        </is>
      </c>
      <c r="C181" s="3" t="inlineStr">
        <is>
          <t>LA</t>
        </is>
      </c>
      <c r="D181" s="3" t="inlineStr">
        <is>
          <t>2010 Aston Martin DB12</t>
        </is>
      </c>
      <c r="E181" s="3" t="inlineStr">
        <is>
          <t>01 Luxury Sedan/SUV</t>
        </is>
      </c>
      <c r="F181" s="13" t="n">
        <v>480000</v>
      </c>
      <c r="G181" s="14" t="n">
        <v>0.75</v>
      </c>
      <c r="H181" s="14" t="n">
        <v>1.21</v>
      </c>
      <c r="I181" s="14" t="n">
        <v>0.8972</v>
      </c>
      <c r="J181" s="14" t="n">
        <v>0.53</v>
      </c>
      <c r="K181" s="13">
        <f>ROUND(F181/100*G181*H181*I181/J181,2)</f>
        <v/>
      </c>
      <c r="L181" s="13" t="n">
        <v>7373.97</v>
      </c>
      <c r="M181" s="13">
        <f>L181-K181</f>
        <v/>
      </c>
      <c r="N181" s="3" t="inlineStr">
        <is>
          <t>decline</t>
        </is>
      </c>
      <c r="O181" s="3" t="inlineStr">
        <is>
          <t>indicative</t>
        </is>
      </c>
    </row>
    <row r="182">
      <c r="A182" s="15" t="inlineStr">
        <is>
          <t>2026-01-04</t>
        </is>
      </c>
      <c r="B182" s="15" t="inlineStr">
        <is>
          <t>bb7e7e27-b3d4-543a-b799-2d4593bb77ed</t>
        </is>
      </c>
      <c r="C182" s="15" t="inlineStr">
        <is>
          <t>MD</t>
        </is>
      </c>
      <c r="D182" s="15" t="inlineStr">
        <is>
          <t>1965 McLaren 750S</t>
        </is>
      </c>
      <c r="E182" s="15" t="inlineStr">
        <is>
          <t>03 Supercar</t>
        </is>
      </c>
      <c r="F182" s="16" t="n">
        <v>565000</v>
      </c>
      <c r="G182" s="17" t="n">
        <v>0.95</v>
      </c>
      <c r="H182" s="17" t="n">
        <v>0.95</v>
      </c>
      <c r="I182" s="17" t="n">
        <v>0.8972</v>
      </c>
      <c r="J182" s="17" t="n">
        <v>0.53</v>
      </c>
      <c r="K182" s="16">
        <f>ROUND(F182/100*G182*H182*I182/J182,2)</f>
        <v/>
      </c>
      <c r="L182" s="16" t="n">
        <v>8631.950000000001</v>
      </c>
      <c r="M182" s="16">
        <f>L182-K182</f>
        <v/>
      </c>
      <c r="N182" s="15" t="inlineStr">
        <is>
          <t>bind</t>
        </is>
      </c>
      <c r="O182" s="15" t="inlineStr">
        <is>
          <t>bound</t>
        </is>
      </c>
    </row>
    <row r="183">
      <c r="A183" s="3" t="inlineStr">
        <is>
          <t>2026-01-13</t>
        </is>
      </c>
      <c r="B183" s="3" t="inlineStr">
        <is>
          <t>8cb728ea-8b67-53fb-8d7e-ffb877c8410e</t>
        </is>
      </c>
      <c r="C183" s="3" t="inlineStr">
        <is>
          <t>GA</t>
        </is>
      </c>
      <c r="D183" s="3" t="inlineStr">
        <is>
          <t>1959 Porsche 911 Turbo S</t>
        </is>
      </c>
      <c r="E183" s="3" t="inlineStr">
        <is>
          <t>01 Luxury Sedan/SUV</t>
        </is>
      </c>
      <c r="F183" s="13" t="n">
        <v>540000</v>
      </c>
      <c r="G183" s="14" t="n">
        <v>0.65</v>
      </c>
      <c r="H183" s="14" t="n">
        <v>1.12</v>
      </c>
      <c r="I183" s="14" t="n">
        <v>0.8972</v>
      </c>
      <c r="J183" s="14" t="n">
        <v>0.53</v>
      </c>
      <c r="K183" s="13">
        <f>ROUND(F183/100*G183*H183*I183/J183,2)</f>
        <v/>
      </c>
      <c r="L183" s="13" t="n">
        <v>6654.86</v>
      </c>
      <c r="M183" s="13">
        <f>L183-K183</f>
        <v/>
      </c>
      <c r="N183" s="3" t="inlineStr">
        <is>
          <t>bind</t>
        </is>
      </c>
      <c r="O183" s="3" t="inlineStr">
        <is>
          <t>bound</t>
        </is>
      </c>
    </row>
    <row r="184">
      <c r="A184" s="15" t="inlineStr">
        <is>
          <t>2026-01-29</t>
        </is>
      </c>
      <c r="B184" s="15" t="inlineStr">
        <is>
          <t>49f25e54-a0d2-5751-9dba-9dab514830b2</t>
        </is>
      </c>
      <c r="C184" s="15" t="inlineStr">
        <is>
          <t>FL</t>
        </is>
      </c>
      <c r="D184" s="15" t="inlineStr">
        <is>
          <t>1992 Maserati GranTurismo</t>
        </is>
      </c>
      <c r="E184" s="15" t="inlineStr">
        <is>
          <t>01 Luxury Sedan/SUV</t>
        </is>
      </c>
      <c r="F184" s="16" t="n">
        <v>640000</v>
      </c>
      <c r="G184" s="17" t="n">
        <v>0.65</v>
      </c>
      <c r="H184" s="17" t="n">
        <v>1.42</v>
      </c>
      <c r="I184" s="17" t="n">
        <v>0.8972</v>
      </c>
      <c r="J184" s="17" t="n">
        <v>0.53</v>
      </c>
      <c r="K184" s="16">
        <f>ROUND(F184/100*G184*H184*I184/J184,2)</f>
        <v/>
      </c>
      <c r="L184" s="16" t="n">
        <v>9999.889999999999</v>
      </c>
      <c r="M184" s="16">
        <f>L184-K184</f>
        <v/>
      </c>
      <c r="N184" s="15" t="inlineStr">
        <is>
          <t>refer</t>
        </is>
      </c>
      <c r="O184" s="15" t="inlineStr">
        <is>
          <t>indicative</t>
        </is>
      </c>
    </row>
    <row r="185">
      <c r="A185" s="3" t="inlineStr">
        <is>
          <t>2026-01-31</t>
        </is>
      </c>
      <c r="B185" s="3" t="inlineStr">
        <is>
          <t>e2c6634b-d82c-5959-908e-6a299aedd0d7</t>
        </is>
      </c>
      <c r="C185" s="3" t="inlineStr">
        <is>
          <t>ID</t>
        </is>
      </c>
      <c r="D185" s="3" t="inlineStr">
        <is>
          <t>2007 BMW M8 Competition</t>
        </is>
      </c>
      <c r="E185" s="3" t="inlineStr">
        <is>
          <t>01 Luxury Sedan/SUV</t>
        </is>
      </c>
      <c r="F185" s="13" t="n">
        <v>410000</v>
      </c>
      <c r="G185" s="14" t="n">
        <v>0.75</v>
      </c>
      <c r="H185" s="14" t="n">
        <v>0.99</v>
      </c>
      <c r="I185" s="14" t="n">
        <v>0.8972</v>
      </c>
      <c r="J185" s="14" t="n">
        <v>0.53</v>
      </c>
      <c r="K185" s="13">
        <f>ROUND(F185/100*G185*H185*I185/J185,2)</f>
        <v/>
      </c>
      <c r="L185" s="13" t="n">
        <v>5153.4</v>
      </c>
      <c r="M185" s="13">
        <f>L185-K185</f>
        <v/>
      </c>
      <c r="N185" s="3" t="inlineStr">
        <is>
          <t>decline</t>
        </is>
      </c>
      <c r="O185" s="3" t="inlineStr">
        <is>
          <t>indicative</t>
        </is>
      </c>
    </row>
    <row r="186">
      <c r="A186" s="15" t="inlineStr">
        <is>
          <t>2026-01-31</t>
        </is>
      </c>
      <c r="B186" s="15" t="inlineStr">
        <is>
          <t>5db47f58-78c1-501d-bdfe-b8ab192e0d18</t>
        </is>
      </c>
      <c r="C186" s="15" t="inlineStr">
        <is>
          <t>NJ</t>
        </is>
      </c>
      <c r="D186" s="15" t="inlineStr">
        <is>
          <t>1967 Ferrari 296 GTB</t>
        </is>
      </c>
      <c r="E186" s="15" t="inlineStr">
        <is>
          <t>03 Supercar</t>
        </is>
      </c>
      <c r="F186" s="16" t="n">
        <v>415000</v>
      </c>
      <c r="G186" s="17" t="n">
        <v>1.15</v>
      </c>
      <c r="H186" s="17" t="n">
        <v>0.91</v>
      </c>
      <c r="I186" s="17" t="n">
        <v>0.8972</v>
      </c>
      <c r="J186" s="17" t="n">
        <v>0.53</v>
      </c>
      <c r="K186" s="16">
        <f>ROUND(F186/100*G186*H186*I186/J186,2)</f>
        <v/>
      </c>
      <c r="L186" s="16" t="n">
        <v>7351.92</v>
      </c>
      <c r="M186" s="16">
        <f>L186-K186</f>
        <v/>
      </c>
      <c r="N186" s="15" t="inlineStr">
        <is>
          <t>bind</t>
        </is>
      </c>
      <c r="O186" s="15" t="inlineStr">
        <is>
          <t>bound</t>
        </is>
      </c>
    </row>
    <row r="187">
      <c r="A187" s="3" t="inlineStr">
        <is>
          <t>2026-01-08</t>
        </is>
      </c>
      <c r="B187" s="3" t="inlineStr">
        <is>
          <t>92411948-4cb3-5975-88cc-f7e78a0dd909</t>
        </is>
      </c>
      <c r="C187" s="3" t="inlineStr">
        <is>
          <t>KS</t>
        </is>
      </c>
      <c r="D187" s="3" t="inlineStr">
        <is>
          <t>1975 Aston Martin DB12</t>
        </is>
      </c>
      <c r="E187" s="3" t="inlineStr">
        <is>
          <t>01 Luxury Sedan/SUV</t>
        </is>
      </c>
      <c r="F187" s="13" t="n">
        <v>400000</v>
      </c>
      <c r="G187" s="14" t="n">
        <v>0.75</v>
      </c>
      <c r="H187" s="14" t="n">
        <v>0.97</v>
      </c>
      <c r="I187" s="14" t="n">
        <v>0.8972</v>
      </c>
      <c r="J187" s="14" t="n">
        <v>0.53</v>
      </c>
      <c r="K187" s="13">
        <f>ROUND(F187/100*G187*H187*I187/J187,2)</f>
        <v/>
      </c>
      <c r="L187" s="13" t="n">
        <v>4926.14</v>
      </c>
      <c r="M187" s="13">
        <f>L187-K187</f>
        <v/>
      </c>
      <c r="N187" s="3" t="inlineStr">
        <is>
          <t>bind</t>
        </is>
      </c>
      <c r="O187" s="3" t="inlineStr">
        <is>
          <t>bound</t>
        </is>
      </c>
    </row>
    <row r="188">
      <c r="A188" s="15" t="inlineStr">
        <is>
          <t>2026-01-05</t>
        </is>
      </c>
      <c r="B188" s="15" t="inlineStr">
        <is>
          <t>8a9b607a-8e22-5a08-9364-924f59867905</t>
        </is>
      </c>
      <c r="C188" s="15" t="inlineStr">
        <is>
          <t>IA</t>
        </is>
      </c>
      <c r="D188" s="15" t="inlineStr">
        <is>
          <t>2023 Porsche 911 Turbo S</t>
        </is>
      </c>
      <c r="E188" s="15" t="inlineStr">
        <is>
          <t>01 Luxury Sedan/SUV</t>
        </is>
      </c>
      <c r="F188" s="16" t="n">
        <v>375000</v>
      </c>
      <c r="G188" s="17" t="n">
        <v>0.75</v>
      </c>
      <c r="H188" s="17" t="n">
        <v>1.1</v>
      </c>
      <c r="I188" s="17" t="n">
        <v>0.8972</v>
      </c>
      <c r="J188" s="17" t="n">
        <v>0.53</v>
      </c>
      <c r="K188" s="16">
        <f>ROUND(F188/100*G188*H188*I188/J188,2)</f>
        <v/>
      </c>
      <c r="L188" s="16" t="n">
        <v>5237.19</v>
      </c>
      <c r="M188" s="16">
        <f>L188-K188</f>
        <v/>
      </c>
      <c r="N188" s="15" t="inlineStr">
        <is>
          <t>bind</t>
        </is>
      </c>
      <c r="O188" s="15" t="inlineStr">
        <is>
          <t>bound</t>
        </is>
      </c>
    </row>
    <row r="189">
      <c r="A189" s="3" t="inlineStr">
        <is>
          <t>2026-01-08</t>
        </is>
      </c>
      <c r="B189" s="3" t="inlineStr">
        <is>
          <t>c2c41fb5-e00d-53fb-8cce-afc0781df23e</t>
        </is>
      </c>
      <c r="C189" s="3" t="inlineStr">
        <is>
          <t>MD</t>
        </is>
      </c>
      <c r="D189" s="3" t="inlineStr">
        <is>
          <t>2011 McLaren 750S</t>
        </is>
      </c>
      <c r="E189" s="3" t="inlineStr">
        <is>
          <t>03 Supercar</t>
        </is>
      </c>
      <c r="F189" s="13" t="n">
        <v>790000</v>
      </c>
      <c r="G189" s="14" t="n">
        <v>0.95</v>
      </c>
      <c r="H189" s="14" t="n">
        <v>0.95</v>
      </c>
      <c r="I189" s="14" t="n">
        <v>0.8972</v>
      </c>
      <c r="J189" s="14" t="n">
        <v>0.53</v>
      </c>
      <c r="K189" s="13">
        <f>ROUND(F189/100*G189*H189*I189/J189,2)</f>
        <v/>
      </c>
      <c r="L189" s="13" t="n">
        <v>12069.46</v>
      </c>
      <c r="M189" s="13">
        <f>L189-K189</f>
        <v/>
      </c>
      <c r="N189" s="3" t="inlineStr">
        <is>
          <t>bind</t>
        </is>
      </c>
      <c r="O189" s="3" t="inlineStr">
        <is>
          <t>bound</t>
        </is>
      </c>
    </row>
    <row r="190">
      <c r="A190" s="15" t="inlineStr">
        <is>
          <t>2026-01-22</t>
        </is>
      </c>
      <c r="B190" s="15" t="inlineStr">
        <is>
          <t>22b5b2a9-a2a5-54bc-8eda-04e7b07d6561</t>
        </is>
      </c>
      <c r="C190" s="15" t="inlineStr">
        <is>
          <t>FL</t>
        </is>
      </c>
      <c r="D190" s="15" t="inlineStr">
        <is>
          <t>1957 Porsche 911 Turbo S</t>
        </is>
      </c>
      <c r="E190" s="15" t="inlineStr">
        <is>
          <t>01 Luxury Sedan/SUV</t>
        </is>
      </c>
      <c r="F190" s="16" t="n">
        <v>460000</v>
      </c>
      <c r="G190" s="17" t="n">
        <v>0.75</v>
      </c>
      <c r="H190" s="17" t="n">
        <v>1.42</v>
      </c>
      <c r="I190" s="17" t="n">
        <v>0.8972</v>
      </c>
      <c r="J190" s="17" t="n">
        <v>0.53</v>
      </c>
      <c r="K190" s="16">
        <f>ROUND(F190/100*G190*H190*I190/J190,2)</f>
        <v/>
      </c>
      <c r="L190" s="16" t="n">
        <v>8293.18</v>
      </c>
      <c r="M190" s="16">
        <f>L190-K190</f>
        <v/>
      </c>
      <c r="N190" s="15" t="inlineStr">
        <is>
          <t>bind</t>
        </is>
      </c>
      <c r="O190" s="15" t="inlineStr">
        <is>
          <t>bound</t>
        </is>
      </c>
    </row>
    <row r="191">
      <c r="A191" s="3" t="inlineStr">
        <is>
          <t>2026-01-07</t>
        </is>
      </c>
      <c r="B191" s="3" t="inlineStr">
        <is>
          <t>91b88e5e-e04a-5e54-ae22-eb24ead850a2</t>
        </is>
      </c>
      <c r="C191" s="3" t="inlineStr">
        <is>
          <t>MS</t>
        </is>
      </c>
      <c r="D191" s="3" t="inlineStr">
        <is>
          <t>1975 Porsche 911 Turbo S</t>
        </is>
      </c>
      <c r="E191" s="3" t="inlineStr">
        <is>
          <t>01 Luxury Sedan/SUV</t>
        </is>
      </c>
      <c r="F191" s="13" t="n">
        <v>505000</v>
      </c>
      <c r="G191" s="14" t="n">
        <v>0.65</v>
      </c>
      <c r="H191" s="14" t="n">
        <v>1.19</v>
      </c>
      <c r="I191" s="14" t="n">
        <v>0.8972</v>
      </c>
      <c r="J191" s="14" t="n">
        <v>0.53</v>
      </c>
      <c r="K191" s="13">
        <f>ROUND(F191/100*G191*H191*I191/J191,2)</f>
        <v/>
      </c>
      <c r="L191" s="13" t="n">
        <v>6612.49</v>
      </c>
      <c r="M191" s="13">
        <f>L191-K191</f>
        <v/>
      </c>
      <c r="N191" s="3" t="inlineStr">
        <is>
          <t>bind</t>
        </is>
      </c>
      <c r="O191" s="3" t="inlineStr">
        <is>
          <t>bound</t>
        </is>
      </c>
    </row>
    <row r="192">
      <c r="A192" s="15" t="inlineStr">
        <is>
          <t>2026-01-24</t>
        </is>
      </c>
      <c r="B192" s="15" t="inlineStr">
        <is>
          <t>8602c284-aa63-568d-936a-a8c6c75c68ba</t>
        </is>
      </c>
      <c r="C192" s="15" t="inlineStr">
        <is>
          <t>NE</t>
        </is>
      </c>
      <c r="D192" s="15" t="inlineStr">
        <is>
          <t>2009 BMW M8 Competition</t>
        </is>
      </c>
      <c r="E192" s="15" t="inlineStr">
        <is>
          <t>01 Luxury Sedan/SUV</t>
        </is>
      </c>
      <c r="F192" s="16" t="n">
        <v>745000</v>
      </c>
      <c r="G192" s="17" t="n">
        <v>0.65</v>
      </c>
      <c r="H192" s="17" t="n">
        <v>1.3</v>
      </c>
      <c r="I192" s="17" t="n">
        <v>0.8972</v>
      </c>
      <c r="J192" s="17" t="n">
        <v>0.53</v>
      </c>
      <c r="K192" s="16">
        <f>ROUND(F192/100*G192*H192*I192/J192,2)</f>
        <v/>
      </c>
      <c r="L192" s="16" t="n">
        <v>10656.79</v>
      </c>
      <c r="M192" s="16">
        <f>L192-K192</f>
        <v/>
      </c>
      <c r="N192" s="15" t="inlineStr">
        <is>
          <t>decline</t>
        </is>
      </c>
      <c r="O192" s="15" t="inlineStr">
        <is>
          <t>indicative</t>
        </is>
      </c>
    </row>
    <row r="193">
      <c r="A193" s="3" t="inlineStr">
        <is>
          <t>2026-01-26</t>
        </is>
      </c>
      <c r="B193" s="3" t="inlineStr">
        <is>
          <t>f83634ae-9c87-5d19-a347-78a90bbcca45</t>
        </is>
      </c>
      <c r="C193" s="3" t="inlineStr">
        <is>
          <t>CA</t>
        </is>
      </c>
      <c r="D193" s="3" t="inlineStr">
        <is>
          <t>2015 Bentley Continental GT</t>
        </is>
      </c>
      <c r="E193" s="3" t="inlineStr">
        <is>
          <t>01 Luxury Sedan/SUV</t>
        </is>
      </c>
      <c r="F193" s="13" t="n">
        <v>845000</v>
      </c>
      <c r="G193" s="14" t="n">
        <v>0.65</v>
      </c>
      <c r="H193" s="14" t="n">
        <v>1.35</v>
      </c>
      <c r="I193" s="14" t="n">
        <v>0.8972</v>
      </c>
      <c r="J193" s="14" t="n">
        <v>0.53</v>
      </c>
      <c r="K193" s="13">
        <f>ROUND(F193/100*G193*H193*I193/J193,2)</f>
        <v/>
      </c>
      <c r="L193" s="13" t="n">
        <v>12552.12</v>
      </c>
      <c r="M193" s="13">
        <f>L193-K193</f>
        <v/>
      </c>
      <c r="N193" s="3" t="inlineStr">
        <is>
          <t>bind</t>
        </is>
      </c>
      <c r="O193" s="3" t="inlineStr">
        <is>
          <t>bound</t>
        </is>
      </c>
    </row>
    <row r="194">
      <c r="A194" s="15" t="inlineStr">
        <is>
          <t>2026-01-20</t>
        </is>
      </c>
      <c r="B194" s="15" t="inlineStr">
        <is>
          <t>afe055df-c34a-54ba-b312-bc9fe1e9819d</t>
        </is>
      </c>
      <c r="C194" s="15" t="inlineStr">
        <is>
          <t>NJ</t>
        </is>
      </c>
      <c r="D194" s="15" t="inlineStr">
        <is>
          <t>1966 BMW M8 Competition</t>
        </is>
      </c>
      <c r="E194" s="15" t="inlineStr">
        <is>
          <t>01 Luxury Sedan/SUV</t>
        </is>
      </c>
      <c r="F194" s="16" t="n">
        <v>540000</v>
      </c>
      <c r="G194" s="17" t="n">
        <v>0.65</v>
      </c>
      <c r="H194" s="17" t="n">
        <v>0.91</v>
      </c>
      <c r="I194" s="17" t="n">
        <v>0.8972</v>
      </c>
      <c r="J194" s="17" t="n">
        <v>0.53</v>
      </c>
      <c r="K194" s="16">
        <f>ROUND(F194/100*G194*H194*I194/J194,2)</f>
        <v/>
      </c>
      <c r="L194" s="16" t="n">
        <v>5407.07</v>
      </c>
      <c r="M194" s="16">
        <f>L194-K194</f>
        <v/>
      </c>
      <c r="N194" s="15" t="inlineStr">
        <is>
          <t>bind</t>
        </is>
      </c>
      <c r="O194" s="15" t="inlineStr">
        <is>
          <t>bound</t>
        </is>
      </c>
    </row>
    <row r="195">
      <c r="A195" s="3" t="inlineStr">
        <is>
          <t>2026-01-26</t>
        </is>
      </c>
      <c r="B195" s="3" t="inlineStr">
        <is>
          <t>1ef51056-8ed1-5d46-acf0-3fc3cf8c00df</t>
        </is>
      </c>
      <c r="C195" s="3" t="inlineStr">
        <is>
          <t>IL</t>
        </is>
      </c>
      <c r="D195" s="3" t="inlineStr">
        <is>
          <t>1991 Ferrari 296 GTB</t>
        </is>
      </c>
      <c r="E195" s="3" t="inlineStr">
        <is>
          <t>03 Supercar</t>
        </is>
      </c>
      <c r="F195" s="13" t="n">
        <v>440000</v>
      </c>
      <c r="G195" s="14" t="n">
        <v>1.15</v>
      </c>
      <c r="H195" s="14" t="n">
        <v>1.36</v>
      </c>
      <c r="I195" s="14" t="n">
        <v>0.8972</v>
      </c>
      <c r="J195" s="14" t="n">
        <v>0.53</v>
      </c>
      <c r="K195" s="13">
        <f>ROUND(F195/100*G195*H195*I195/J195,2)</f>
        <v/>
      </c>
      <c r="L195" s="13" t="n">
        <v>11649.38</v>
      </c>
      <c r="M195" s="13">
        <f>L195-K195</f>
        <v/>
      </c>
      <c r="N195" s="3" t="inlineStr">
        <is>
          <t>bind</t>
        </is>
      </c>
      <c r="O195" s="3" t="inlineStr">
        <is>
          <t>bound</t>
        </is>
      </c>
    </row>
    <row r="196">
      <c r="A196" s="15" t="inlineStr">
        <is>
          <t>2026-01-21</t>
        </is>
      </c>
      <c r="B196" s="15" t="inlineStr">
        <is>
          <t>c105e73e-b19b-5f7a-9f73-c0175f1955ee</t>
        </is>
      </c>
      <c r="C196" s="15" t="inlineStr">
        <is>
          <t>TX</t>
        </is>
      </c>
      <c r="D196" s="15" t="inlineStr">
        <is>
          <t>1968 Maserati GranTurismo</t>
        </is>
      </c>
      <c r="E196" s="15" t="inlineStr">
        <is>
          <t>01 Luxury Sedan/SUV</t>
        </is>
      </c>
      <c r="F196" s="16" t="n">
        <v>745000</v>
      </c>
      <c r="G196" s="17" t="n">
        <v>0.65</v>
      </c>
      <c r="H196" s="17" t="n">
        <v>1.15</v>
      </c>
      <c r="I196" s="17" t="n">
        <v>0.8972</v>
      </c>
      <c r="J196" s="17" t="n">
        <v>0.53</v>
      </c>
      <c r="K196" s="16">
        <f>ROUND(F196/100*G196*H196*I196/J196,2)</f>
        <v/>
      </c>
      <c r="L196" s="16" t="n">
        <v>9427.16</v>
      </c>
      <c r="M196" s="16">
        <f>L196-K196</f>
        <v/>
      </c>
      <c r="N196" s="15" t="inlineStr">
        <is>
          <t>bind</t>
        </is>
      </c>
      <c r="O196" s="15" t="inlineStr">
        <is>
          <t>bound</t>
        </is>
      </c>
    </row>
    <row r="197">
      <c r="A197" s="3" t="inlineStr">
        <is>
          <t>2026-01-08</t>
        </is>
      </c>
      <c r="B197" s="3" t="inlineStr">
        <is>
          <t>15f88cb8-a09a-5d04-a09d-ee860d13e295</t>
        </is>
      </c>
      <c r="C197" s="3" t="inlineStr">
        <is>
          <t>SC</t>
        </is>
      </c>
      <c r="D197" s="3" t="inlineStr">
        <is>
          <t>2014 Mercedes-Benz AMG GT</t>
        </is>
      </c>
      <c r="E197" s="3" t="inlineStr">
        <is>
          <t>01 Luxury Sedan/SUV</t>
        </is>
      </c>
      <c r="F197" s="13" t="n">
        <v>860000</v>
      </c>
      <c r="G197" s="14" t="n">
        <v>0.65</v>
      </c>
      <c r="H197" s="14" t="n">
        <v>1.24</v>
      </c>
      <c r="I197" s="14" t="n">
        <v>0.8972</v>
      </c>
      <c r="J197" s="14" t="n">
        <v>0.53</v>
      </c>
      <c r="K197" s="13">
        <f>ROUND(F197/100*G197*H197*I197/J197,2)</f>
        <v/>
      </c>
      <c r="L197" s="13" t="n">
        <v>11734.02</v>
      </c>
      <c r="M197" s="13">
        <f>L197-K197</f>
        <v/>
      </c>
      <c r="N197" s="3" t="inlineStr">
        <is>
          <t>decline</t>
        </is>
      </c>
      <c r="O197" s="3" t="inlineStr">
        <is>
          <t>indicative</t>
        </is>
      </c>
    </row>
    <row r="198">
      <c r="A198" s="15" t="inlineStr">
        <is>
          <t>2026-01-15</t>
        </is>
      </c>
      <c r="B198" s="15" t="inlineStr">
        <is>
          <t>f0cdba5e-63f9-5d91-8718-e044bc151ccf</t>
        </is>
      </c>
      <c r="C198" s="15" t="inlineStr">
        <is>
          <t>IL</t>
        </is>
      </c>
      <c r="D198" s="15" t="inlineStr">
        <is>
          <t>2006 Bentley Continental GT</t>
        </is>
      </c>
      <c r="E198" s="15" t="inlineStr">
        <is>
          <t>01 Luxury Sedan/SUV</t>
        </is>
      </c>
      <c r="F198" s="16" t="n">
        <v>350000</v>
      </c>
      <c r="G198" s="17" t="n">
        <v>0.75</v>
      </c>
      <c r="H198" s="17" t="n">
        <v>1.36</v>
      </c>
      <c r="I198" s="17" t="n">
        <v>0.8972</v>
      </c>
      <c r="J198" s="17" t="n">
        <v>0.53</v>
      </c>
      <c r="K198" s="16">
        <f>ROUND(F198/100*G198*H198*I198/J198,2)</f>
        <v/>
      </c>
      <c r="L198" s="16" t="n">
        <v>6043.4</v>
      </c>
      <c r="M198" s="16">
        <f>L198-K198</f>
        <v/>
      </c>
      <c r="N198" s="15" t="inlineStr">
        <is>
          <t>bind</t>
        </is>
      </c>
      <c r="O198" s="15" t="inlineStr">
        <is>
          <t>bound</t>
        </is>
      </c>
    </row>
    <row r="199">
      <c r="A199" s="3" t="inlineStr">
        <is>
          <t>2026-01-28</t>
        </is>
      </c>
      <c r="B199" s="3" t="inlineStr">
        <is>
          <t>2f718d4c-a77f-50c1-a395-04ca4569b2fc</t>
        </is>
      </c>
      <c r="C199" s="3" t="inlineStr">
        <is>
          <t>MT</t>
        </is>
      </c>
      <c r="D199" s="3" t="inlineStr">
        <is>
          <t>1987 Porsche 911 Turbo S</t>
        </is>
      </c>
      <c r="E199" s="3" t="inlineStr">
        <is>
          <t>01 Luxury Sedan/SUV</t>
        </is>
      </c>
      <c r="F199" s="13" t="n">
        <v>525000</v>
      </c>
      <c r="G199" s="14" t="n">
        <v>0.65</v>
      </c>
      <c r="H199" s="14" t="n">
        <v>0.93</v>
      </c>
      <c r="I199" s="14" t="n">
        <v>0.8972</v>
      </c>
      <c r="J199" s="14" t="n">
        <v>0.53</v>
      </c>
      <c r="K199" s="13">
        <f>ROUND(F199/100*G199*H199*I199/J199,2)</f>
        <v/>
      </c>
      <c r="L199" s="13" t="n">
        <v>5372.41</v>
      </c>
      <c r="M199" s="13">
        <f>L199-K199</f>
        <v/>
      </c>
      <c r="N199" s="3" t="inlineStr">
        <is>
          <t>bind</t>
        </is>
      </c>
      <c r="O199" s="3" t="inlineStr">
        <is>
          <t>bound</t>
        </is>
      </c>
    </row>
    <row r="200">
      <c r="A200" s="15" t="inlineStr">
        <is>
          <t>2026-01-12</t>
        </is>
      </c>
      <c r="B200" s="15" t="inlineStr">
        <is>
          <t>53aa4e77-6d95-5d7e-8f34-ca09bc7ed1d9</t>
        </is>
      </c>
      <c r="C200" s="15" t="inlineStr">
        <is>
          <t>LA</t>
        </is>
      </c>
      <c r="D200" s="15" t="inlineStr">
        <is>
          <t>1957 Mercedes-Benz AMG GT</t>
        </is>
      </c>
      <c r="E200" s="15" t="inlineStr">
        <is>
          <t>01 Luxury Sedan/SUV</t>
        </is>
      </c>
      <c r="F200" s="16" t="n">
        <v>360000</v>
      </c>
      <c r="G200" s="17" t="n">
        <v>0.75</v>
      </c>
      <c r="H200" s="17" t="n">
        <v>1.21</v>
      </c>
      <c r="I200" s="17" t="n">
        <v>0.8972</v>
      </c>
      <c r="J200" s="17" t="n">
        <v>0.53</v>
      </c>
      <c r="K200" s="16">
        <f>ROUND(F200/100*G200*H200*I200/J200,2)</f>
        <v/>
      </c>
      <c r="L200" s="16" t="n">
        <v>5530.48</v>
      </c>
      <c r="M200" s="16">
        <f>L200-K200</f>
        <v/>
      </c>
      <c r="N200" s="15" t="inlineStr">
        <is>
          <t>decline</t>
        </is>
      </c>
      <c r="O200" s="15" t="inlineStr">
        <is>
          <t>indicative</t>
        </is>
      </c>
    </row>
    <row r="201">
      <c r="A201" s="3" t="inlineStr">
        <is>
          <t>2026-01-26</t>
        </is>
      </c>
      <c r="B201" s="3" t="inlineStr">
        <is>
          <t>750f5f8b-b5c4-5278-9bc3-37d478956708</t>
        </is>
      </c>
      <c r="C201" s="3" t="inlineStr">
        <is>
          <t>IL</t>
        </is>
      </c>
      <c r="D201" s="3" t="inlineStr">
        <is>
          <t>1962 Jaguar E-Type Series 1</t>
        </is>
      </c>
      <c r="E201" s="3" t="inlineStr">
        <is>
          <t>07 Post-War Classic (1946-1972)</t>
        </is>
      </c>
      <c r="F201" s="13" t="n">
        <v>1940000</v>
      </c>
      <c r="G201" s="14" t="n">
        <v>0.38</v>
      </c>
      <c r="H201" s="14" t="n">
        <v>1.36</v>
      </c>
      <c r="I201" s="14" t="n">
        <v>0.8972</v>
      </c>
      <c r="J201" s="14" t="n">
        <v>0.53</v>
      </c>
      <c r="K201" s="13">
        <f>ROUND(F201/100*G201*H201*I201/J201,2)</f>
        <v/>
      </c>
      <c r="L201" s="13" t="n">
        <v>16972.18</v>
      </c>
      <c r="M201" s="13">
        <f>L201-K201</f>
        <v/>
      </c>
      <c r="N201" s="3" t="inlineStr">
        <is>
          <t>decline</t>
        </is>
      </c>
      <c r="O201" s="3" t="inlineStr">
        <is>
          <t>indicative</t>
        </is>
      </c>
    </row>
    <row r="202">
      <c r="A202" s="15" t="inlineStr">
        <is>
          <t>2026-01-14</t>
        </is>
      </c>
      <c r="B202" s="15" t="inlineStr">
        <is>
          <t>982df6aa-b33b-58ce-a7cb-c8640eef330e</t>
        </is>
      </c>
      <c r="C202" s="15" t="inlineStr">
        <is>
          <t>LA</t>
        </is>
      </c>
      <c r="D202" s="15" t="inlineStr">
        <is>
          <t>1985 Porsche 911 Turbo S</t>
        </is>
      </c>
      <c r="E202" s="15" t="inlineStr">
        <is>
          <t>01 Luxury Sedan/SUV</t>
        </is>
      </c>
      <c r="F202" s="16" t="n">
        <v>760000</v>
      </c>
      <c r="G202" s="17" t="n">
        <v>0.65</v>
      </c>
      <c r="H202" s="17" t="n">
        <v>1.21</v>
      </c>
      <c r="I202" s="17" t="n">
        <v>0.8972</v>
      </c>
      <c r="J202" s="17" t="n">
        <v>0.53</v>
      </c>
      <c r="K202" s="16">
        <f>ROUND(F202/100*G202*H202*I202/J202,2)</f>
        <v/>
      </c>
      <c r="L202" s="16" t="n">
        <v>10118.72</v>
      </c>
      <c r="M202" s="16">
        <f>L202-K202</f>
        <v/>
      </c>
      <c r="N202" s="15" t="inlineStr">
        <is>
          <t>decline</t>
        </is>
      </c>
      <c r="O202" s="15" t="inlineStr">
        <is>
          <t>indicative</t>
        </is>
      </c>
    </row>
    <row r="203">
      <c r="A203" s="3" t="inlineStr">
        <is>
          <t>2026-01-16</t>
        </is>
      </c>
      <c r="B203" s="3" t="inlineStr">
        <is>
          <t>7efdf9b4-c140-5e16-a615-5ce6fb9c9253</t>
        </is>
      </c>
      <c r="C203" s="3" t="inlineStr">
        <is>
          <t>AZ</t>
        </is>
      </c>
      <c r="D203" s="3" t="inlineStr">
        <is>
          <t>2018 Bentley 4.5 Litre</t>
        </is>
      </c>
      <c r="E203" s="3" t="inlineStr">
        <is>
          <t>06 Vintage Pre-War (pre-1946)</t>
        </is>
      </c>
      <c r="F203" s="13" t="n">
        <v>1005000</v>
      </c>
      <c r="G203" s="14" t="n">
        <v>0.34</v>
      </c>
      <c r="H203" s="14" t="n">
        <v>1.01</v>
      </c>
      <c r="I203" s="14" t="n">
        <v>0.8972</v>
      </c>
      <c r="J203" s="14" t="n">
        <v>0.53</v>
      </c>
      <c r="K203" s="13">
        <f>ROUND(F203/100*G203*H203*I203/J203,2)</f>
        <v/>
      </c>
      <c r="L203" s="13" t="n">
        <v>5842.24</v>
      </c>
      <c r="M203" s="13">
        <f>L203-K203</f>
        <v/>
      </c>
      <c r="N203" s="3" t="inlineStr">
        <is>
          <t>refer</t>
        </is>
      </c>
      <c r="O203" s="3" t="inlineStr">
        <is>
          <t>indicative</t>
        </is>
      </c>
    </row>
    <row r="204">
      <c r="A204" s="15" t="inlineStr">
        <is>
          <t>2026-01-28</t>
        </is>
      </c>
      <c r="B204" s="15" t="inlineStr">
        <is>
          <t>bd45ce1f-d295-52bf-9e03-4202687c392d</t>
        </is>
      </c>
      <c r="C204" s="15" t="inlineStr">
        <is>
          <t>MA</t>
        </is>
      </c>
      <c r="D204" s="15" t="inlineStr">
        <is>
          <t>1999 Aston Martin DB5</t>
        </is>
      </c>
      <c r="E204" s="15" t="inlineStr">
        <is>
          <t>07 Post-War Classic (1946-1972)</t>
        </is>
      </c>
      <c r="F204" s="16" t="n">
        <v>530000</v>
      </c>
      <c r="G204" s="17" t="n">
        <v>0.43</v>
      </c>
      <c r="H204" s="17" t="n">
        <v>1.25</v>
      </c>
      <c r="I204" s="17" t="n">
        <v>0.8972</v>
      </c>
      <c r="J204" s="17" t="n">
        <v>0.53</v>
      </c>
      <c r="K204" s="16">
        <f>ROUND(F204/100*G204*H204*I204/J204,2)</f>
        <v/>
      </c>
      <c r="L204" s="16" t="n">
        <v>4822.45</v>
      </c>
      <c r="M204" s="16">
        <f>L204-K204</f>
        <v/>
      </c>
      <c r="N204" s="15" t="inlineStr">
        <is>
          <t>bind</t>
        </is>
      </c>
      <c r="O204" s="15" t="inlineStr">
        <is>
          <t>bound</t>
        </is>
      </c>
    </row>
    <row r="205">
      <c r="A205" s="3" t="inlineStr">
        <is>
          <t>2026-01-11</t>
        </is>
      </c>
      <c r="B205" s="3" t="inlineStr">
        <is>
          <t>aa94a56d-5c56-5c98-bcfd-c09dd96ec09d</t>
        </is>
      </c>
      <c r="C205" s="3" t="inlineStr">
        <is>
          <t>RI</t>
        </is>
      </c>
      <c r="D205" s="3" t="inlineStr">
        <is>
          <t>1997 McLaren 750S</t>
        </is>
      </c>
      <c r="E205" s="3" t="inlineStr">
        <is>
          <t>03 Supercar</t>
        </is>
      </c>
      <c r="F205" s="13" t="n">
        <v>1435000</v>
      </c>
      <c r="G205" s="14" t="n">
        <v>0.8</v>
      </c>
      <c r="H205" s="14" t="n">
        <v>1.37</v>
      </c>
      <c r="I205" s="14" t="n">
        <v>0.8972</v>
      </c>
      <c r="J205" s="14" t="n">
        <v>0.53</v>
      </c>
      <c r="K205" s="13">
        <f>ROUND(F205/100*G205*H205*I205/J205,2)</f>
        <v/>
      </c>
      <c r="L205" s="13" t="n">
        <v>26624.16</v>
      </c>
      <c r="M205" s="13">
        <f>L205-K205</f>
        <v/>
      </c>
      <c r="N205" s="3" t="inlineStr">
        <is>
          <t>bind</t>
        </is>
      </c>
      <c r="O205" s="3" t="inlineStr">
        <is>
          <t>bound</t>
        </is>
      </c>
    </row>
    <row r="206">
      <c r="A206" s="15" t="inlineStr">
        <is>
          <t>2026-01-22</t>
        </is>
      </c>
      <c r="B206" s="15" t="inlineStr">
        <is>
          <t>5fe7dac0-0b4d-53cd-90ec-8831b7f5b871</t>
        </is>
      </c>
      <c r="C206" s="15" t="inlineStr">
        <is>
          <t>UT</t>
        </is>
      </c>
      <c r="D206" s="15" t="inlineStr">
        <is>
          <t>2020 Bentley Continental GT</t>
        </is>
      </c>
      <c r="E206" s="15" t="inlineStr">
        <is>
          <t>01 Luxury Sedan/SUV</t>
        </is>
      </c>
      <c r="F206" s="16" t="n">
        <v>195000</v>
      </c>
      <c r="G206" s="17" t="n">
        <v>0.92</v>
      </c>
      <c r="H206" s="17" t="n">
        <v>1.35</v>
      </c>
      <c r="I206" s="17" t="n">
        <v>0.8972</v>
      </c>
      <c r="J206" s="17" t="n">
        <v>0.53</v>
      </c>
      <c r="K206" s="16">
        <f>ROUND(F206/100*G206*H206*I206/J206,2)</f>
        <v/>
      </c>
      <c r="L206" s="16" t="n">
        <v>4099.86</v>
      </c>
      <c r="M206" s="16">
        <f>L206-K206</f>
        <v/>
      </c>
      <c r="N206" s="15" t="inlineStr">
        <is>
          <t>bind</t>
        </is>
      </c>
      <c r="O206" s="15" t="inlineStr">
        <is>
          <t>bound</t>
        </is>
      </c>
    </row>
    <row r="207">
      <c r="A207" s="3" t="inlineStr">
        <is>
          <t>2026-01-07</t>
        </is>
      </c>
      <c r="B207" s="3" t="inlineStr">
        <is>
          <t>874d7ec4-53e8-5e6d-81a5-799e9d5b53b9</t>
        </is>
      </c>
      <c r="C207" s="3" t="inlineStr">
        <is>
          <t>MN</t>
        </is>
      </c>
      <c r="D207" s="3" t="inlineStr">
        <is>
          <t>2006 BMW M8 Competition</t>
        </is>
      </c>
      <c r="E207" s="3" t="inlineStr">
        <is>
          <t>01 Luxury Sedan/SUV</t>
        </is>
      </c>
      <c r="F207" s="13" t="n">
        <v>565000</v>
      </c>
      <c r="G207" s="14" t="n">
        <v>0.65</v>
      </c>
      <c r="H207" s="14" t="n">
        <v>1.32</v>
      </c>
      <c r="I207" s="14" t="n">
        <v>0.8972</v>
      </c>
      <c r="J207" s="14" t="n">
        <v>0.53</v>
      </c>
      <c r="K207" s="13">
        <f>ROUND(F207/100*G207*H207*I207/J207,2)</f>
        <v/>
      </c>
      <c r="L207" s="13" t="n">
        <v>8206.33</v>
      </c>
      <c r="M207" s="13">
        <f>L207-K207</f>
        <v/>
      </c>
      <c r="N207" s="3" t="inlineStr">
        <is>
          <t>bind</t>
        </is>
      </c>
      <c r="O207" s="3" t="inlineStr">
        <is>
          <t>bound</t>
        </is>
      </c>
    </row>
    <row r="208">
      <c r="A208" s="15" t="inlineStr">
        <is>
          <t>2026-01-21</t>
        </is>
      </c>
      <c r="B208" s="15" t="inlineStr">
        <is>
          <t>9f1934c0-85e2-5c76-9434-1505efcaac3b</t>
        </is>
      </c>
      <c r="C208" s="15" t="inlineStr">
        <is>
          <t>CT</t>
        </is>
      </c>
      <c r="D208" s="15" t="inlineStr">
        <is>
          <t>1977 Ferrari 275 GTB/4</t>
        </is>
      </c>
      <c r="E208" s="15" t="inlineStr">
        <is>
          <t>07 Post-War Classic (1946-1972)</t>
        </is>
      </c>
      <c r="F208" s="16" t="n">
        <v>620000</v>
      </c>
      <c r="G208" s="17" t="n">
        <v>0.43</v>
      </c>
      <c r="H208" s="17" t="n">
        <v>1.12</v>
      </c>
      <c r="I208" s="17" t="n">
        <v>0.8972</v>
      </c>
      <c r="J208" s="17" t="n">
        <v>0.53</v>
      </c>
      <c r="K208" s="16">
        <f>ROUND(F208/100*G208*H208*I208/J208,2)</f>
        <v/>
      </c>
      <c r="L208" s="16" t="n">
        <v>5054.65</v>
      </c>
      <c r="M208" s="16">
        <f>L208-K208</f>
        <v/>
      </c>
      <c r="N208" s="15" t="inlineStr">
        <is>
          <t>decline</t>
        </is>
      </c>
      <c r="O208" s="15" t="inlineStr">
        <is>
          <t>indicative</t>
        </is>
      </c>
    </row>
    <row r="209">
      <c r="A209" s="3" t="inlineStr">
        <is>
          <t>2026-01-12</t>
        </is>
      </c>
      <c r="B209" s="3" t="inlineStr">
        <is>
          <t>b153439c-2563-5e8f-a12f-1737d257a388</t>
        </is>
      </c>
      <c r="C209" s="3" t="inlineStr">
        <is>
          <t>WA</t>
        </is>
      </c>
      <c r="D209" s="3" t="inlineStr">
        <is>
          <t>2007 Ferrari 275 GTB/4</t>
        </is>
      </c>
      <c r="E209" s="3" t="inlineStr">
        <is>
          <t>07 Post-War Classic (1946-1972)</t>
        </is>
      </c>
      <c r="F209" s="13" t="n">
        <v>690000</v>
      </c>
      <c r="G209" s="14" t="n">
        <v>0.43</v>
      </c>
      <c r="H209" s="14" t="n">
        <v>0.96</v>
      </c>
      <c r="I209" s="14" t="n">
        <v>0.8972</v>
      </c>
      <c r="J209" s="14" t="n">
        <v>0.53</v>
      </c>
      <c r="K209" s="13">
        <f>ROUND(F209/100*G209*H209*I209/J209,2)</f>
        <v/>
      </c>
      <c r="L209" s="13" t="n">
        <v>4821.72</v>
      </c>
      <c r="M209" s="13">
        <f>L209-K209</f>
        <v/>
      </c>
      <c r="N209" s="3" t="inlineStr">
        <is>
          <t>bind</t>
        </is>
      </c>
      <c r="O209" s="3" t="inlineStr">
        <is>
          <t>bound</t>
        </is>
      </c>
    </row>
    <row r="210">
      <c r="A210" s="15" t="inlineStr">
        <is>
          <t>2026-01-29</t>
        </is>
      </c>
      <c r="B210" s="15" t="inlineStr">
        <is>
          <t>64289301-a171-549d-b1b8-953ecc0f2648</t>
        </is>
      </c>
      <c r="C210" s="15" t="inlineStr">
        <is>
          <t>FL</t>
        </is>
      </c>
      <c r="D210" s="15" t="inlineStr">
        <is>
          <t>1975 Ferrari SF90 Stradale</t>
        </is>
      </c>
      <c r="E210" s="15" t="inlineStr">
        <is>
          <t>03 Supercar</t>
        </is>
      </c>
      <c r="F210" s="16" t="n">
        <v>1950000</v>
      </c>
      <c r="G210" s="17" t="n">
        <v>0.8</v>
      </c>
      <c r="H210" s="17" t="n">
        <v>1.42</v>
      </c>
      <c r="I210" s="17" t="n">
        <v>0.8972</v>
      </c>
      <c r="J210" s="17" t="n">
        <v>0.53</v>
      </c>
      <c r="K210" s="16">
        <f>ROUND(F210/100*G210*H210*I210/J210,2)</f>
        <v/>
      </c>
      <c r="L210" s="16" t="n">
        <v>37499.58</v>
      </c>
      <c r="M210" s="16">
        <f>L210-K210</f>
        <v/>
      </c>
      <c r="N210" s="15" t="inlineStr">
        <is>
          <t>decline</t>
        </is>
      </c>
      <c r="O210" s="15" t="inlineStr">
        <is>
          <t>indicative</t>
        </is>
      </c>
    </row>
    <row r="211">
      <c r="A211" s="3" t="inlineStr">
        <is>
          <t>2026-01-12</t>
        </is>
      </c>
      <c r="B211" s="3" t="inlineStr">
        <is>
          <t>a3bd5bd8-c0cf-5097-90ca-8028eb483c69</t>
        </is>
      </c>
      <c r="C211" s="3" t="inlineStr">
        <is>
          <t>MA</t>
        </is>
      </c>
      <c r="D211" s="3" t="inlineStr">
        <is>
          <t>1993 Aston Martin DB12</t>
        </is>
      </c>
      <c r="E211" s="3" t="inlineStr">
        <is>
          <t>01 Luxury Sedan/SUV</t>
        </is>
      </c>
      <c r="F211" s="13" t="n">
        <v>225000</v>
      </c>
      <c r="G211" s="14" t="n">
        <v>0.92</v>
      </c>
      <c r="H211" s="14" t="n">
        <v>1.25</v>
      </c>
      <c r="I211" s="14" t="n">
        <v>0.8972</v>
      </c>
      <c r="J211" s="14" t="n">
        <v>0.53</v>
      </c>
      <c r="K211" s="13">
        <f>ROUND(F211/100*G211*H211*I211/J211,2)</f>
        <v/>
      </c>
      <c r="L211" s="13" t="n">
        <v>4380.2</v>
      </c>
      <c r="M211" s="13">
        <f>L211-K211</f>
        <v/>
      </c>
      <c r="N211" s="3" t="inlineStr">
        <is>
          <t>decline</t>
        </is>
      </c>
      <c r="O211" s="3" t="inlineStr">
        <is>
          <t>indicative</t>
        </is>
      </c>
    </row>
    <row r="212">
      <c r="A212" s="15" t="inlineStr">
        <is>
          <t>2026-01-05</t>
        </is>
      </c>
      <c r="B212" s="15" t="inlineStr">
        <is>
          <t>30d556ec-6fcf-5e21-beb2-ca6f87fc3b92</t>
        </is>
      </c>
      <c r="C212" s="15" t="inlineStr">
        <is>
          <t>CA</t>
        </is>
      </c>
      <c r="D212" s="15" t="inlineStr">
        <is>
          <t>2012 Aston Martin DB12</t>
        </is>
      </c>
      <c r="E212" s="15" t="inlineStr">
        <is>
          <t>01 Luxury Sedan/SUV</t>
        </is>
      </c>
      <c r="F212" s="16" t="n">
        <v>655000</v>
      </c>
      <c r="G212" s="17" t="n">
        <v>0.65</v>
      </c>
      <c r="H212" s="17" t="n">
        <v>1.35</v>
      </c>
      <c r="I212" s="17" t="n">
        <v>0.8972</v>
      </c>
      <c r="J212" s="17" t="n">
        <v>0.53</v>
      </c>
      <c r="K212" s="16">
        <f>ROUND(F212/100*G212*H212*I212/J212,2)</f>
        <v/>
      </c>
      <c r="L212" s="16" t="n">
        <v>9729.76</v>
      </c>
      <c r="M212" s="16">
        <f>L212-K212</f>
        <v/>
      </c>
      <c r="N212" s="15" t="inlineStr">
        <is>
          <t>bind</t>
        </is>
      </c>
      <c r="O212" s="15" t="inlineStr">
        <is>
          <t>bound</t>
        </is>
      </c>
    </row>
    <row r="213">
      <c r="A213" s="3" t="inlineStr">
        <is>
          <t>2026-01-16</t>
        </is>
      </c>
      <c r="B213" s="3" t="inlineStr">
        <is>
          <t>c7231f4f-d5b5-50df-b607-6e4baeb707a4</t>
        </is>
      </c>
      <c r="C213" s="3" t="inlineStr">
        <is>
          <t>OH</t>
        </is>
      </c>
      <c r="D213" s="3" t="inlineStr">
        <is>
          <t>1964 Maserati GranTurismo</t>
        </is>
      </c>
      <c r="E213" s="3" t="inlineStr">
        <is>
          <t>01 Luxury Sedan/SUV</t>
        </is>
      </c>
      <c r="F213" s="13" t="n">
        <v>215000</v>
      </c>
      <c r="G213" s="14" t="n">
        <v>0.92</v>
      </c>
      <c r="H213" s="14" t="n">
        <v>1.39</v>
      </c>
      <c r="I213" s="14" t="n">
        <v>0.8972</v>
      </c>
      <c r="J213" s="14" t="n">
        <v>0.53</v>
      </c>
      <c r="K213" s="13">
        <f>ROUND(F213/100*G213*H213*I213/J213,2)</f>
        <v/>
      </c>
      <c r="L213" s="13" t="n">
        <v>4654.3</v>
      </c>
      <c r="M213" s="13">
        <f>L213-K213</f>
        <v/>
      </c>
      <c r="N213" s="3" t="inlineStr">
        <is>
          <t>decline</t>
        </is>
      </c>
      <c r="O213" s="3" t="inlineStr">
        <is>
          <t>indicative</t>
        </is>
      </c>
    </row>
    <row r="214">
      <c r="A214" s="15" t="inlineStr">
        <is>
          <t>2026-01-25</t>
        </is>
      </c>
      <c r="B214" s="15" t="inlineStr">
        <is>
          <t>f288fd64-2da9-57c4-9fae-66b3976edc29</t>
        </is>
      </c>
      <c r="C214" s="15" t="inlineStr">
        <is>
          <t>OR</t>
        </is>
      </c>
      <c r="D214" s="15" t="inlineStr">
        <is>
          <t>2015 Bentley Continental GT</t>
        </is>
      </c>
      <c r="E214" s="15" t="inlineStr">
        <is>
          <t>01 Luxury Sedan/SUV</t>
        </is>
      </c>
      <c r="F214" s="16" t="n">
        <v>260000</v>
      </c>
      <c r="G214" s="17" t="n">
        <v>0.75</v>
      </c>
      <c r="H214" s="17" t="n">
        <v>1.13</v>
      </c>
      <c r="I214" s="17" t="n">
        <v>0.8972</v>
      </c>
      <c r="J214" s="17" t="n">
        <v>0.53</v>
      </c>
      <c r="K214" s="16">
        <f>ROUND(F214/100*G214*H214*I214/J214,2)</f>
        <v/>
      </c>
      <c r="L214" s="16" t="n">
        <v>3730.15</v>
      </c>
      <c r="M214" s="16">
        <f>L214-K214</f>
        <v/>
      </c>
      <c r="N214" s="15" t="inlineStr">
        <is>
          <t>bind</t>
        </is>
      </c>
      <c r="O214" s="15" t="inlineStr">
        <is>
          <t>bound</t>
        </is>
      </c>
    </row>
    <row r="215">
      <c r="A215" s="3" t="inlineStr">
        <is>
          <t>2026-01-12</t>
        </is>
      </c>
      <c r="B215" s="3" t="inlineStr">
        <is>
          <t>42398d7c-2416-5296-9682-25105ac97dff</t>
        </is>
      </c>
      <c r="C215" s="3" t="inlineStr">
        <is>
          <t>NH</t>
        </is>
      </c>
      <c r="D215" s="3" t="inlineStr">
        <is>
          <t>1965 Mercedes-Benz 280SL Pagoda</t>
        </is>
      </c>
      <c r="E215" s="3" t="inlineStr">
        <is>
          <t>07 Post-War Classic (1946-1972)</t>
        </is>
      </c>
      <c r="F215" s="13" t="n">
        <v>1885000</v>
      </c>
      <c r="G215" s="14" t="n">
        <v>0.38</v>
      </c>
      <c r="H215" s="14" t="n">
        <v>1.04</v>
      </c>
      <c r="I215" s="14" t="n">
        <v>0.8972</v>
      </c>
      <c r="J215" s="14" t="n">
        <v>0.53</v>
      </c>
      <c r="K215" s="13">
        <f>ROUND(F215/100*G215*H215*I215/J215,2)</f>
        <v/>
      </c>
      <c r="L215" s="13" t="n">
        <v>12610.77</v>
      </c>
      <c r="M215" s="13">
        <f>L215-K215</f>
        <v/>
      </c>
      <c r="N215" s="3" t="inlineStr">
        <is>
          <t>bind</t>
        </is>
      </c>
      <c r="O215" s="3" t="inlineStr">
        <is>
          <t>bound</t>
        </is>
      </c>
    </row>
    <row r="216">
      <c r="A216" s="15" t="inlineStr">
        <is>
          <t>2026-01-11</t>
        </is>
      </c>
      <c r="B216" s="15" t="inlineStr">
        <is>
          <t>bfe9c297-b407-5e57-8417-89912eb2636e</t>
        </is>
      </c>
      <c r="C216" s="15" t="inlineStr">
        <is>
          <t>OR</t>
        </is>
      </c>
      <c r="D216" s="15" t="inlineStr">
        <is>
          <t>1984 Mercedes-Benz AMG GT</t>
        </is>
      </c>
      <c r="E216" s="15" t="inlineStr">
        <is>
          <t>01 Luxury Sedan/SUV</t>
        </is>
      </c>
      <c r="F216" s="16" t="n">
        <v>1475000</v>
      </c>
      <c r="G216" s="17" t="n">
        <v>0.55</v>
      </c>
      <c r="H216" s="17" t="n">
        <v>1.13</v>
      </c>
      <c r="I216" s="17" t="n">
        <v>0.8972</v>
      </c>
      <c r="J216" s="17" t="n">
        <v>0.53</v>
      </c>
      <c r="K216" s="16">
        <f>ROUND(F216/100*G216*H216*I216/J216,2)</f>
        <v/>
      </c>
      <c r="L216" s="16" t="n">
        <v>15518.38</v>
      </c>
      <c r="M216" s="16">
        <f>L216-K216</f>
        <v/>
      </c>
      <c r="N216" s="15" t="inlineStr">
        <is>
          <t>bind</t>
        </is>
      </c>
      <c r="O216" s="15" t="inlineStr">
        <is>
          <t>bound</t>
        </is>
      </c>
    </row>
    <row r="217">
      <c r="A217" s="3" t="inlineStr">
        <is>
          <t>2026-01-19</t>
        </is>
      </c>
      <c r="B217" s="3" t="inlineStr">
        <is>
          <t>c0454843-92b7-58b0-94c5-71f07a1d193c</t>
        </is>
      </c>
      <c r="C217" s="3" t="inlineStr">
        <is>
          <t>NY</t>
        </is>
      </c>
      <c r="D217" s="3" t="inlineStr">
        <is>
          <t>1960 Porsche 911 Turbo S</t>
        </is>
      </c>
      <c r="E217" s="3" t="inlineStr">
        <is>
          <t>01 Luxury Sedan/SUV</t>
        </is>
      </c>
      <c r="F217" s="13" t="n">
        <v>305000</v>
      </c>
      <c r="G217" s="14" t="n">
        <v>0.75</v>
      </c>
      <c r="H217" s="14" t="n">
        <v>1.28</v>
      </c>
      <c r="I217" s="14" t="n">
        <v>0.8972</v>
      </c>
      <c r="J217" s="14" t="n">
        <v>0.53</v>
      </c>
      <c r="K217" s="13">
        <f>ROUND(F217/100*G217*H217*I217/J217,2)</f>
        <v/>
      </c>
      <c r="L217" s="13" t="n">
        <v>4956.61</v>
      </c>
      <c r="M217" s="13">
        <f>L217-K217</f>
        <v/>
      </c>
      <c r="N217" s="3" t="inlineStr">
        <is>
          <t>bind</t>
        </is>
      </c>
      <c r="O217" s="3" t="inlineStr">
        <is>
          <t>bound</t>
        </is>
      </c>
    </row>
    <row r="218">
      <c r="A218" s="15" t="inlineStr">
        <is>
          <t>2026-01-06</t>
        </is>
      </c>
      <c r="B218" s="15" t="inlineStr">
        <is>
          <t>88f5cec1-ff82-5cf9-80df-7bb7a5146384</t>
        </is>
      </c>
      <c r="C218" s="15" t="inlineStr">
        <is>
          <t>CO</t>
        </is>
      </c>
      <c r="D218" s="15" t="inlineStr">
        <is>
          <t>1986 Ferrari SF90 Stradale</t>
        </is>
      </c>
      <c r="E218" s="15" t="inlineStr">
        <is>
          <t>03 Supercar</t>
        </is>
      </c>
      <c r="F218" s="16" t="n">
        <v>620000</v>
      </c>
      <c r="G218" s="17" t="n">
        <v>0.95</v>
      </c>
      <c r="H218" s="17" t="n">
        <v>1.1</v>
      </c>
      <c r="I218" s="17" t="n">
        <v>0.8972</v>
      </c>
      <c r="J218" s="17" t="n">
        <v>0.53</v>
      </c>
      <c r="K218" s="16">
        <f>ROUND(F218/100*G218*H218*I218/J218,2)</f>
        <v/>
      </c>
      <c r="L218" s="16" t="n">
        <v>10967.85</v>
      </c>
      <c r="M218" s="16">
        <f>L218-K218</f>
        <v/>
      </c>
      <c r="N218" s="15" t="inlineStr">
        <is>
          <t>bind</t>
        </is>
      </c>
      <c r="O218" s="15" t="inlineStr">
        <is>
          <t>bound</t>
        </is>
      </c>
    </row>
    <row r="219">
      <c r="A219" s="3" t="inlineStr">
        <is>
          <t>2026-01-20</t>
        </is>
      </c>
      <c r="B219" s="3" t="inlineStr">
        <is>
          <t>ec037048-e27a-5475-ad87-96d51c251ab4</t>
        </is>
      </c>
      <c r="C219" s="3" t="inlineStr">
        <is>
          <t>FL</t>
        </is>
      </c>
      <c r="D219" s="3" t="inlineStr">
        <is>
          <t>2015 Ferrari SF90 Stradale</t>
        </is>
      </c>
      <c r="E219" s="3" t="inlineStr">
        <is>
          <t>03 Supercar</t>
        </is>
      </c>
      <c r="F219" s="13" t="n">
        <v>1830000</v>
      </c>
      <c r="G219" s="14" t="n">
        <v>0.8</v>
      </c>
      <c r="H219" s="14" t="n">
        <v>1.42</v>
      </c>
      <c r="I219" s="14" t="n">
        <v>0.8972</v>
      </c>
      <c r="J219" s="14" t="n">
        <v>0.53</v>
      </c>
      <c r="K219" s="13">
        <f>ROUND(F219/100*G219*H219*I219/J219,2)</f>
        <v/>
      </c>
      <c r="L219" s="13" t="n">
        <v>35191.91</v>
      </c>
      <c r="M219" s="13">
        <f>L219-K219</f>
        <v/>
      </c>
      <c r="N219" s="3" t="inlineStr">
        <is>
          <t>bind</t>
        </is>
      </c>
      <c r="O219" s="3" t="inlineStr">
        <is>
          <t>bound</t>
        </is>
      </c>
    </row>
    <row r="220">
      <c r="A220" s="15" t="inlineStr">
        <is>
          <t>2026-01-21</t>
        </is>
      </c>
      <c r="B220" s="15" t="inlineStr">
        <is>
          <t>69c2e7c7-f09d-5b03-8d6e-97bcc3af78e4</t>
        </is>
      </c>
      <c r="C220" s="15" t="inlineStr">
        <is>
          <t>KY</t>
        </is>
      </c>
      <c r="D220" s="15" t="inlineStr">
        <is>
          <t>2004 Aston Martin DB12</t>
        </is>
      </c>
      <c r="E220" s="15" t="inlineStr">
        <is>
          <t>01 Luxury Sedan/SUV</t>
        </is>
      </c>
      <c r="F220" s="16" t="n">
        <v>1065000</v>
      </c>
      <c r="G220" s="17" t="n">
        <v>0.55</v>
      </c>
      <c r="H220" s="17" t="n">
        <v>1.34</v>
      </c>
      <c r="I220" s="17" t="n">
        <v>0.8972</v>
      </c>
      <c r="J220" s="17" t="n">
        <v>0.53</v>
      </c>
      <c r="K220" s="16">
        <f>ROUND(F220/100*G220*H220*I220/J220,2)</f>
        <v/>
      </c>
      <c r="L220" s="16" t="n">
        <v>13287.11</v>
      </c>
      <c r="M220" s="16">
        <f>L220-K220</f>
        <v/>
      </c>
      <c r="N220" s="15" t="inlineStr">
        <is>
          <t>bind</t>
        </is>
      </c>
      <c r="O220" s="15" t="inlineStr">
        <is>
          <t>bound</t>
        </is>
      </c>
    </row>
    <row r="221">
      <c r="A221" s="3" t="inlineStr">
        <is>
          <t>2026-01-19</t>
        </is>
      </c>
      <c r="B221" s="3" t="inlineStr">
        <is>
          <t>388b0852-29fd-5e5a-9d43-0659e1d5a232</t>
        </is>
      </c>
      <c r="C221" s="3" t="inlineStr">
        <is>
          <t>CT</t>
        </is>
      </c>
      <c r="D221" s="3" t="inlineStr">
        <is>
          <t>1980 Porsche 911 Turbo S</t>
        </is>
      </c>
      <c r="E221" s="3" t="inlineStr">
        <is>
          <t>01 Luxury Sedan/SUV</t>
        </is>
      </c>
      <c r="F221" s="13" t="n">
        <v>120000</v>
      </c>
      <c r="G221" s="14" t="n">
        <v>0.92</v>
      </c>
      <c r="H221" s="14" t="n">
        <v>1.12</v>
      </c>
      <c r="I221" s="14" t="n">
        <v>0.8972</v>
      </c>
      <c r="J221" s="14" t="n">
        <v>0.53</v>
      </c>
      <c r="K221" s="13">
        <f>ROUND(F221/100*G221*H221*I221/J221,2)</f>
        <v/>
      </c>
      <c r="L221" s="13" t="n">
        <v>2093.15</v>
      </c>
      <c r="M221" s="13">
        <f>L221-K221</f>
        <v/>
      </c>
      <c r="N221" s="3" t="inlineStr">
        <is>
          <t>bind</t>
        </is>
      </c>
      <c r="O221" s="3" t="inlineStr">
        <is>
          <t>bound</t>
        </is>
      </c>
    </row>
    <row r="222">
      <c r="A222" s="15" t="inlineStr">
        <is>
          <t>2026-01-19</t>
        </is>
      </c>
      <c r="B222" s="15" t="inlineStr">
        <is>
          <t>39ed5a69-ad82-5904-b5da-0bc6adbd1313</t>
        </is>
      </c>
      <c r="C222" s="15" t="inlineStr">
        <is>
          <t>FL</t>
        </is>
      </c>
      <c r="D222" s="15" t="inlineStr">
        <is>
          <t>2003 Porsche 911 Turbo S</t>
        </is>
      </c>
      <c r="E222" s="15" t="inlineStr">
        <is>
          <t>01 Luxury Sedan/SUV</t>
        </is>
      </c>
      <c r="F222" s="16" t="n">
        <v>345000</v>
      </c>
      <c r="G222" s="17" t="n">
        <v>0.75</v>
      </c>
      <c r="H222" s="17" t="n">
        <v>1.42</v>
      </c>
      <c r="I222" s="17" t="n">
        <v>0.8972</v>
      </c>
      <c r="J222" s="17" t="n">
        <v>0.53</v>
      </c>
      <c r="K222" s="16">
        <f>ROUND(F222/100*G222*H222*I222/J222,2)</f>
        <v/>
      </c>
      <c r="L222" s="16" t="n">
        <v>6219.88</v>
      </c>
      <c r="M222" s="16">
        <f>L222-K222</f>
        <v/>
      </c>
      <c r="N222" s="15" t="inlineStr">
        <is>
          <t>bind</t>
        </is>
      </c>
      <c r="O222" s="15" t="inlineStr">
        <is>
          <t>bound</t>
        </is>
      </c>
    </row>
    <row r="223">
      <c r="A223" s="3" t="inlineStr">
        <is>
          <t>2026-01-17</t>
        </is>
      </c>
      <c r="B223" s="3" t="inlineStr">
        <is>
          <t>cd2608e7-aa8c-568b-8084-1da8788cfca6</t>
        </is>
      </c>
      <c r="C223" s="3" t="inlineStr">
        <is>
          <t>CA</t>
        </is>
      </c>
      <c r="D223" s="3" t="inlineStr">
        <is>
          <t>1982 Porsche 911 Turbo S</t>
        </is>
      </c>
      <c r="E223" s="3" t="inlineStr">
        <is>
          <t>01 Luxury Sedan/SUV</t>
        </is>
      </c>
      <c r="F223" s="13" t="n">
        <v>810000</v>
      </c>
      <c r="G223" s="14" t="n">
        <v>0.65</v>
      </c>
      <c r="H223" s="14" t="n">
        <v>1.35</v>
      </c>
      <c r="I223" s="14" t="n">
        <v>0.8972</v>
      </c>
      <c r="J223" s="14" t="n">
        <v>0.53</v>
      </c>
      <c r="K223" s="13">
        <f>ROUND(F223/100*G223*H223*I223/J223,2)</f>
        <v/>
      </c>
      <c r="L223" s="13" t="n">
        <v>12032.21</v>
      </c>
      <c r="M223" s="13">
        <f>L223-K223</f>
        <v/>
      </c>
      <c r="N223" s="3" t="inlineStr">
        <is>
          <t>bind</t>
        </is>
      </c>
      <c r="O223" s="3" t="inlineStr">
        <is>
          <t>bound</t>
        </is>
      </c>
    </row>
    <row r="224">
      <c r="A224" s="15" t="inlineStr">
        <is>
          <t>2026-01-23</t>
        </is>
      </c>
      <c r="B224" s="15" t="inlineStr">
        <is>
          <t>025c4abb-374d-540e-814d-e9760efa6f5d</t>
        </is>
      </c>
      <c r="C224" s="15" t="inlineStr">
        <is>
          <t>CO</t>
        </is>
      </c>
      <c r="D224" s="15" t="inlineStr">
        <is>
          <t>2005 Bentley Continental GT</t>
        </is>
      </c>
      <c r="E224" s="15" t="inlineStr">
        <is>
          <t>01 Luxury Sedan/SUV</t>
        </is>
      </c>
      <c r="F224" s="16" t="n">
        <v>515000</v>
      </c>
      <c r="G224" s="17" t="n">
        <v>0.65</v>
      </c>
      <c r="H224" s="17" t="n">
        <v>1.1</v>
      </c>
      <c r="I224" s="17" t="n">
        <v>0.8972</v>
      </c>
      <c r="J224" s="17" t="n">
        <v>0.53</v>
      </c>
      <c r="K224" s="16">
        <f>ROUND(F224/100*G224*H224*I224/J224,2)</f>
        <v/>
      </c>
      <c r="L224" s="16" t="n">
        <v>6233.42</v>
      </c>
      <c r="M224" s="16">
        <f>L224-K224</f>
        <v/>
      </c>
      <c r="N224" s="15" t="inlineStr">
        <is>
          <t>bind</t>
        </is>
      </c>
      <c r="O224" s="15" t="inlineStr">
        <is>
          <t>bound</t>
        </is>
      </c>
    </row>
    <row r="225">
      <c r="A225" s="3" t="inlineStr">
        <is>
          <t>2026-01-30</t>
        </is>
      </c>
      <c r="B225" s="3" t="inlineStr">
        <is>
          <t>289ce02d-591f-59ac-9e93-4a2c3377b50e</t>
        </is>
      </c>
      <c r="C225" s="3" t="inlineStr">
        <is>
          <t>MI</t>
        </is>
      </c>
      <c r="D225" s="3" t="inlineStr">
        <is>
          <t>1998 Lamborghini Huracan EVO</t>
        </is>
      </c>
      <c r="E225" s="3" t="inlineStr">
        <is>
          <t>03 Supercar</t>
        </is>
      </c>
      <c r="F225" s="13" t="n">
        <v>390000</v>
      </c>
      <c r="G225" s="14" t="n">
        <v>1.15</v>
      </c>
      <c r="H225" s="14" t="n">
        <v>1.55</v>
      </c>
      <c r="I225" s="14" t="n">
        <v>0.8972</v>
      </c>
      <c r="J225" s="14" t="n">
        <v>0.53</v>
      </c>
      <c r="K225" s="13">
        <f>ROUND(F225/100*G225*H225*I225/J225,2)</f>
        <v/>
      </c>
      <c r="L225" s="13" t="n">
        <v>11768.13</v>
      </c>
      <c r="M225" s="13">
        <f>L225-K225</f>
        <v/>
      </c>
      <c r="N225" s="3" t="inlineStr">
        <is>
          <t>bind</t>
        </is>
      </c>
      <c r="O225" s="3" t="inlineStr">
        <is>
          <t>bound</t>
        </is>
      </c>
    </row>
    <row r="226">
      <c r="A226" s="15" t="inlineStr">
        <is>
          <t>2026-01-24</t>
        </is>
      </c>
      <c r="B226" s="15" t="inlineStr">
        <is>
          <t>13dd20d5-0444-5803-a47e-00d21a095092</t>
        </is>
      </c>
      <c r="C226" s="15" t="inlineStr">
        <is>
          <t>IL</t>
        </is>
      </c>
      <c r="D226" s="15" t="inlineStr">
        <is>
          <t>1998 Aston Martin DB12</t>
        </is>
      </c>
      <c r="E226" s="15" t="inlineStr">
        <is>
          <t>01 Luxury Sedan/SUV</t>
        </is>
      </c>
      <c r="F226" s="16" t="n">
        <v>290000</v>
      </c>
      <c r="G226" s="17" t="n">
        <v>0.75</v>
      </c>
      <c r="H226" s="17" t="n">
        <v>1.36</v>
      </c>
      <c r="I226" s="17" t="n">
        <v>0.8972</v>
      </c>
      <c r="J226" s="17" t="n">
        <v>0.53</v>
      </c>
      <c r="K226" s="16">
        <f>ROUND(F226/100*G226*H226*I226/J226,2)</f>
        <v/>
      </c>
      <c r="L226" s="16" t="n">
        <v>5007.39</v>
      </c>
      <c r="M226" s="16">
        <f>L226-K226</f>
        <v/>
      </c>
      <c r="N226" s="15" t="inlineStr">
        <is>
          <t>bind</t>
        </is>
      </c>
      <c r="O226" s="15" t="inlineStr">
        <is>
          <t>bound</t>
        </is>
      </c>
    </row>
    <row r="227">
      <c r="A227" s="3" t="inlineStr">
        <is>
          <t>2026-01-12</t>
        </is>
      </c>
      <c r="B227" s="3" t="inlineStr">
        <is>
          <t>f7bfc259-dd90-59c0-a41c-42f420c7bdb3</t>
        </is>
      </c>
      <c r="C227" s="3" t="inlineStr">
        <is>
          <t>CT</t>
        </is>
      </c>
      <c r="D227" s="3" t="inlineStr">
        <is>
          <t>2011 Jaguar E-Type Series 1</t>
        </is>
      </c>
      <c r="E227" s="3" t="inlineStr">
        <is>
          <t>07 Post-War Classic (1946-1972)</t>
        </is>
      </c>
      <c r="F227" s="13" t="n">
        <v>1270000</v>
      </c>
      <c r="G227" s="14" t="n">
        <v>0.38</v>
      </c>
      <c r="H227" s="14" t="n">
        <v>1.12</v>
      </c>
      <c r="I227" s="14" t="n">
        <v>0.8972</v>
      </c>
      <c r="J227" s="14" t="n">
        <v>0.53</v>
      </c>
      <c r="K227" s="13">
        <f>ROUND(F227/100*G227*H227*I227/J227,2)</f>
        <v/>
      </c>
      <c r="L227" s="13" t="n">
        <v>9149.950000000001</v>
      </c>
      <c r="M227" s="13">
        <f>L227-K227</f>
        <v/>
      </c>
      <c r="N227" s="3" t="inlineStr">
        <is>
          <t>bind</t>
        </is>
      </c>
      <c r="O227" s="3" t="inlineStr">
        <is>
          <t>bound</t>
        </is>
      </c>
    </row>
    <row r="228">
      <c r="A228" s="15" t="inlineStr">
        <is>
          <t>2026-01-24</t>
        </is>
      </c>
      <c r="B228" s="15" t="inlineStr">
        <is>
          <t>4c7be916-03ff-5186-9fe0-aff31946df9a</t>
        </is>
      </c>
      <c r="C228" s="15" t="inlineStr">
        <is>
          <t>PA</t>
        </is>
      </c>
      <c r="D228" s="15" t="inlineStr">
        <is>
          <t>2010 Ferrari SF90 Stradale</t>
        </is>
      </c>
      <c r="E228" s="15" t="inlineStr">
        <is>
          <t>03 Supercar</t>
        </is>
      </c>
      <c r="F228" s="16" t="n">
        <v>395000</v>
      </c>
      <c r="G228" s="17" t="n">
        <v>1.15</v>
      </c>
      <c r="H228" s="17" t="n">
        <v>1</v>
      </c>
      <c r="I228" s="17" t="n">
        <v>0.8972</v>
      </c>
      <c r="J228" s="17" t="n">
        <v>0.53</v>
      </c>
      <c r="K228" s="16">
        <f>ROUND(F228/100*G228*H228*I228/J228,2)</f>
        <v/>
      </c>
      <c r="L228" s="16" t="n">
        <v>7689.68</v>
      </c>
      <c r="M228" s="16">
        <f>L228-K228</f>
        <v/>
      </c>
      <c r="N228" s="15" t="inlineStr">
        <is>
          <t>bind</t>
        </is>
      </c>
      <c r="O228" s="15" t="inlineStr">
        <is>
          <t>bound</t>
        </is>
      </c>
    </row>
    <row r="229">
      <c r="A229" s="3" t="inlineStr">
        <is>
          <t>2026-01-10</t>
        </is>
      </c>
      <c r="B229" s="3" t="inlineStr">
        <is>
          <t>85a565a6-53bc-5c41-8bc2-f7cc7f02bbf4</t>
        </is>
      </c>
      <c r="C229" s="3" t="inlineStr">
        <is>
          <t>DE</t>
        </is>
      </c>
      <c r="D229" s="3" t="inlineStr">
        <is>
          <t>1999 Aston Martin DB5</t>
        </is>
      </c>
      <c r="E229" s="3" t="inlineStr">
        <is>
          <t>07 Post-War Classic (1946-1972)</t>
        </is>
      </c>
      <c r="F229" s="13" t="n">
        <v>1165000</v>
      </c>
      <c r="G229" s="14" t="n">
        <v>0.38</v>
      </c>
      <c r="H229" s="14" t="n">
        <v>1.25</v>
      </c>
      <c r="I229" s="14" t="n">
        <v>0.8972</v>
      </c>
      <c r="J229" s="14" t="n">
        <v>0.53</v>
      </c>
      <c r="K229" s="13">
        <f>ROUND(F229/100*G229*H229*I229/J229,2)</f>
        <v/>
      </c>
      <c r="L229" s="13" t="n">
        <v>9367.700000000001</v>
      </c>
      <c r="M229" s="13">
        <f>L229-K229</f>
        <v/>
      </c>
      <c r="N229" s="3" t="inlineStr">
        <is>
          <t>bind</t>
        </is>
      </c>
      <c r="O229" s="3" t="inlineStr">
        <is>
          <t>bound</t>
        </is>
      </c>
    </row>
    <row r="230">
      <c r="A230" s="15" t="inlineStr">
        <is>
          <t>2026-01-03</t>
        </is>
      </c>
      <c r="B230" s="15" t="inlineStr">
        <is>
          <t>cd7b29a5-3b30-53f7-ad83-00288cc8ab99</t>
        </is>
      </c>
      <c r="C230" s="15" t="inlineStr">
        <is>
          <t>WA</t>
        </is>
      </c>
      <c r="D230" s="15" t="inlineStr">
        <is>
          <t>1988 Lamborghini Huracan EVO</t>
        </is>
      </c>
      <c r="E230" s="15" t="inlineStr">
        <is>
          <t>03 Supercar</t>
        </is>
      </c>
      <c r="F230" s="16" t="n">
        <v>1150000</v>
      </c>
      <c r="G230" s="17" t="n">
        <v>0.8</v>
      </c>
      <c r="H230" s="17" t="n">
        <v>0.96</v>
      </c>
      <c r="I230" s="17" t="n">
        <v>0.8972</v>
      </c>
      <c r="J230" s="17" t="n">
        <v>0.53</v>
      </c>
      <c r="K230" s="16">
        <f>ROUND(F230/100*G230*H230*I230/J230,2)</f>
        <v/>
      </c>
      <c r="L230" s="16" t="n">
        <v>14951.08</v>
      </c>
      <c r="M230" s="16">
        <f>L230-K230</f>
        <v/>
      </c>
      <c r="N230" s="15" t="inlineStr">
        <is>
          <t>bind</t>
        </is>
      </c>
      <c r="O230" s="15" t="inlineStr">
        <is>
          <t>bound</t>
        </is>
      </c>
    </row>
    <row r="231">
      <c r="A231" s="3" t="inlineStr">
        <is>
          <t>2026-01-15</t>
        </is>
      </c>
      <c r="B231" s="3" t="inlineStr">
        <is>
          <t>9f59e9d4-9244-5b73-85cd-ac25c4c3a55c</t>
        </is>
      </c>
      <c r="C231" s="3" t="inlineStr">
        <is>
          <t>AK</t>
        </is>
      </c>
      <c r="D231" s="3" t="inlineStr">
        <is>
          <t>1975 Aston Martin DB12</t>
        </is>
      </c>
      <c r="E231" s="3" t="inlineStr">
        <is>
          <t>01 Luxury Sedan/SUV</t>
        </is>
      </c>
      <c r="F231" s="13" t="n">
        <v>1190000</v>
      </c>
      <c r="G231" s="14" t="n">
        <v>0.55</v>
      </c>
      <c r="H231" s="14" t="n">
        <v>1.14</v>
      </c>
      <c r="I231" s="14" t="n">
        <v>0.8972</v>
      </c>
      <c r="J231" s="14" t="n">
        <v>0.53</v>
      </c>
      <c r="K231" s="13">
        <f>ROUND(F231/100*G231*H231*I231/J231,2)</f>
        <v/>
      </c>
      <c r="L231" s="13" t="n">
        <v>12630.71</v>
      </c>
      <c r="M231" s="13">
        <f>L231-K231</f>
        <v/>
      </c>
      <c r="N231" s="3" t="inlineStr">
        <is>
          <t>bind</t>
        </is>
      </c>
      <c r="O231" s="3" t="inlineStr">
        <is>
          <t>bound</t>
        </is>
      </c>
    </row>
    <row r="232">
      <c r="A232" s="15" t="inlineStr">
        <is>
          <t>2026-01-31</t>
        </is>
      </c>
      <c r="B232" s="15" t="inlineStr">
        <is>
          <t>400c9a95-7137-5445-9f32-49a7fb9170e5</t>
        </is>
      </c>
      <c r="C232" s="15" t="inlineStr">
        <is>
          <t>NY</t>
        </is>
      </c>
      <c r="D232" s="15" t="inlineStr">
        <is>
          <t>2023 Ferrari 275 GTB/4</t>
        </is>
      </c>
      <c r="E232" s="15" t="inlineStr">
        <is>
          <t>07 Post-War Classic (1946-1972)</t>
        </is>
      </c>
      <c r="F232" s="16" t="n">
        <v>810000</v>
      </c>
      <c r="G232" s="17" t="n">
        <v>0.43</v>
      </c>
      <c r="H232" s="17" t="n">
        <v>1.28</v>
      </c>
      <c r="I232" s="17" t="n">
        <v>0.8972</v>
      </c>
      <c r="J232" s="17" t="n">
        <v>0.53</v>
      </c>
      <c r="K232" s="16">
        <f>ROUND(F232/100*G232*H232*I232/J232,2)</f>
        <v/>
      </c>
      <c r="L232" s="16" t="n">
        <v>7547.04</v>
      </c>
      <c r="M232" s="16">
        <f>L232-K232</f>
        <v/>
      </c>
      <c r="N232" s="15" t="inlineStr">
        <is>
          <t>bind</t>
        </is>
      </c>
      <c r="O232" s="15" t="inlineStr">
        <is>
          <t>bound</t>
        </is>
      </c>
    </row>
    <row r="233">
      <c r="A233" s="3" t="inlineStr">
        <is>
          <t>2026-01-06</t>
        </is>
      </c>
      <c r="B233" s="3" t="inlineStr">
        <is>
          <t>84c9138d-02d9-5b68-a8a3-a257a6b2ef85</t>
        </is>
      </c>
      <c r="C233" s="3" t="inlineStr">
        <is>
          <t>SC</t>
        </is>
      </c>
      <c r="D233" s="3" t="inlineStr">
        <is>
          <t>1966 Jaguar E-Type Series 1</t>
        </is>
      </c>
      <c r="E233" s="3" t="inlineStr">
        <is>
          <t>07 Post-War Classic (1946-1972)</t>
        </is>
      </c>
      <c r="F233" s="13" t="n">
        <v>405000</v>
      </c>
      <c r="G233" s="14" t="n">
        <v>0.48</v>
      </c>
      <c r="H233" s="14" t="n">
        <v>1.24</v>
      </c>
      <c r="I233" s="14" t="n">
        <v>0.8972</v>
      </c>
      <c r="J233" s="14" t="n">
        <v>0.53</v>
      </c>
      <c r="K233" s="13">
        <f>ROUND(F233/100*G233*H233*I233/J233,2)</f>
        <v/>
      </c>
      <c r="L233" s="13" t="n">
        <v>4080.67</v>
      </c>
      <c r="M233" s="13">
        <f>L233-K233</f>
        <v/>
      </c>
      <c r="N233" s="3" t="inlineStr">
        <is>
          <t>bind</t>
        </is>
      </c>
      <c r="O233" s="3" t="inlineStr">
        <is>
          <t>bound</t>
        </is>
      </c>
    </row>
    <row r="234">
      <c r="A234" s="15" t="inlineStr">
        <is>
          <t>2026-01-09</t>
        </is>
      </c>
      <c r="B234" s="15" t="inlineStr">
        <is>
          <t>b9234733-dde8-5d07-a412-3b156fee2084</t>
        </is>
      </c>
      <c r="C234" s="15" t="inlineStr">
        <is>
          <t>OH</t>
        </is>
      </c>
      <c r="D234" s="15" t="inlineStr">
        <is>
          <t>1964 Maserati GranTurismo</t>
        </is>
      </c>
      <c r="E234" s="15" t="inlineStr">
        <is>
          <t>01 Luxury Sedan/SUV</t>
        </is>
      </c>
      <c r="F234" s="16" t="n">
        <v>550000</v>
      </c>
      <c r="G234" s="17" t="n">
        <v>0.65</v>
      </c>
      <c r="H234" s="17" t="n">
        <v>1.39</v>
      </c>
      <c r="I234" s="17" t="n">
        <v>0.8972</v>
      </c>
      <c r="J234" s="17" t="n">
        <v>0.53</v>
      </c>
      <c r="K234" s="16">
        <f>ROUND(F234/100*G234*H234*I234/J234,2)</f>
        <v/>
      </c>
      <c r="L234" s="16" t="n">
        <v>8412.09</v>
      </c>
      <c r="M234" s="16">
        <f>L234-K234</f>
        <v/>
      </c>
      <c r="N234" s="15" t="inlineStr">
        <is>
          <t>decline</t>
        </is>
      </c>
      <c r="O234" s="15" t="inlineStr">
        <is>
          <t>indicative</t>
        </is>
      </c>
    </row>
    <row r="235">
      <c r="A235" s="3" t="inlineStr">
        <is>
          <t>2026-01-15</t>
        </is>
      </c>
      <c r="B235" s="3" t="inlineStr">
        <is>
          <t>533f6102-2d57-5e13-bcc5-6c223345dd53</t>
        </is>
      </c>
      <c r="C235" s="3" t="inlineStr">
        <is>
          <t>WV</t>
        </is>
      </c>
      <c r="D235" s="3" t="inlineStr">
        <is>
          <t>1978 Mercedes-Benz AMG GT</t>
        </is>
      </c>
      <c r="E235" s="3" t="inlineStr">
        <is>
          <t>01 Luxury Sedan/SUV</t>
        </is>
      </c>
      <c r="F235" s="13" t="n">
        <v>1085000</v>
      </c>
      <c r="G235" s="14" t="n">
        <v>0.55</v>
      </c>
      <c r="H235" s="14" t="n">
        <v>1.33</v>
      </c>
      <c r="I235" s="14" t="n">
        <v>0.8972</v>
      </c>
      <c r="J235" s="14" t="n">
        <v>0.53</v>
      </c>
      <c r="K235" s="13">
        <f>ROUND(F235/100*G235*H235*I235/J235,2)</f>
        <v/>
      </c>
      <c r="L235" s="13" t="n">
        <v>13435.61</v>
      </c>
      <c r="M235" s="13">
        <f>L235-K235</f>
        <v/>
      </c>
      <c r="N235" s="3" t="inlineStr">
        <is>
          <t>bind</t>
        </is>
      </c>
      <c r="O235" s="3" t="inlineStr">
        <is>
          <t>bound</t>
        </is>
      </c>
    </row>
    <row r="236">
      <c r="A236" s="15" t="inlineStr">
        <is>
          <t>2026-01-14</t>
        </is>
      </c>
      <c r="B236" s="15" t="inlineStr">
        <is>
          <t>0aeabde5-c5c6-5000-a514-427c3d37156c</t>
        </is>
      </c>
      <c r="C236" s="15" t="inlineStr">
        <is>
          <t>WY</t>
        </is>
      </c>
      <c r="D236" s="15" t="inlineStr">
        <is>
          <t>2007 Porsche 911 Turbo S</t>
        </is>
      </c>
      <c r="E236" s="15" t="inlineStr">
        <is>
          <t>01 Luxury Sedan/SUV</t>
        </is>
      </c>
      <c r="F236" s="16" t="n">
        <v>1950000</v>
      </c>
      <c r="G236" s="17" t="n">
        <v>0.55</v>
      </c>
      <c r="H236" s="17" t="n">
        <v>1.07</v>
      </c>
      <c r="I236" s="17" t="n">
        <v>0.8972</v>
      </c>
      <c r="J236" s="17" t="n">
        <v>0.53</v>
      </c>
      <c r="K236" s="16">
        <f>ROUND(F236/100*G236*H236*I236/J236,2)</f>
        <v/>
      </c>
      <c r="L236" s="16" t="n">
        <v>19426.5</v>
      </c>
      <c r="M236" s="16">
        <f>L236-K236</f>
        <v/>
      </c>
      <c r="N236" s="15" t="inlineStr">
        <is>
          <t>bind</t>
        </is>
      </c>
      <c r="O236" s="15" t="inlineStr">
        <is>
          <t>bound</t>
        </is>
      </c>
    </row>
    <row r="237">
      <c r="A237" s="3" t="inlineStr">
        <is>
          <t>2026-01-30</t>
        </is>
      </c>
      <c r="B237" s="3" t="inlineStr">
        <is>
          <t>e014363a-e92a-5e15-b8f9-9575a8a2aa8f</t>
        </is>
      </c>
      <c r="C237" s="3" t="inlineStr">
        <is>
          <t>NC</t>
        </is>
      </c>
      <c r="D237" s="3" t="inlineStr">
        <is>
          <t>1987 Lamborghini Huracan EVO</t>
        </is>
      </c>
      <c r="E237" s="3" t="inlineStr">
        <is>
          <t>03 Supercar</t>
        </is>
      </c>
      <c r="F237" s="13" t="n">
        <v>315000</v>
      </c>
      <c r="G237" s="14" t="n">
        <v>1.15</v>
      </c>
      <c r="H237" s="14" t="n">
        <v>1.15</v>
      </c>
      <c r="I237" s="14" t="n">
        <v>0.8972</v>
      </c>
      <c r="J237" s="14" t="n">
        <v>0.53</v>
      </c>
      <c r="K237" s="13">
        <f>ROUND(F237/100*G237*H237*I237/J237,2)</f>
        <v/>
      </c>
      <c r="L237" s="13" t="n">
        <v>7052.12</v>
      </c>
      <c r="M237" s="13">
        <f>L237-K237</f>
        <v/>
      </c>
      <c r="N237" s="3" t="inlineStr">
        <is>
          <t>bind</t>
        </is>
      </c>
      <c r="O237" s="3" t="inlineStr">
        <is>
          <t>bound</t>
        </is>
      </c>
    </row>
    <row r="238">
      <c r="A238" s="15" t="inlineStr">
        <is>
          <t>2026-01-28</t>
        </is>
      </c>
      <c r="B238" s="15" t="inlineStr">
        <is>
          <t>abb152fe-9087-58ea-bf75-2c8822dad46f</t>
        </is>
      </c>
      <c r="C238" s="15" t="inlineStr">
        <is>
          <t>GA</t>
        </is>
      </c>
      <c r="D238" s="15" t="inlineStr">
        <is>
          <t>1967 Bentley Continental GT</t>
        </is>
      </c>
      <c r="E238" s="15" t="inlineStr">
        <is>
          <t>01 Luxury Sedan/SUV</t>
        </is>
      </c>
      <c r="F238" s="16" t="n">
        <v>285000</v>
      </c>
      <c r="G238" s="17" t="n">
        <v>0.75</v>
      </c>
      <c r="H238" s="17" t="n">
        <v>1.12</v>
      </c>
      <c r="I238" s="17" t="n">
        <v>0.8972</v>
      </c>
      <c r="J238" s="17" t="n">
        <v>0.53</v>
      </c>
      <c r="K238" s="16">
        <f>ROUND(F238/100*G238*H238*I238/J238,2)</f>
        <v/>
      </c>
      <c r="L238" s="16" t="n">
        <v>4052.63</v>
      </c>
      <c r="M238" s="16">
        <f>L238-K238</f>
        <v/>
      </c>
      <c r="N238" s="15" t="inlineStr">
        <is>
          <t>bind</t>
        </is>
      </c>
      <c r="O238" s="15" t="inlineStr">
        <is>
          <t>bound</t>
        </is>
      </c>
    </row>
    <row r="239">
      <c r="A239" s="3" t="inlineStr">
        <is>
          <t>2026-01-11</t>
        </is>
      </c>
      <c r="B239" s="3" t="inlineStr">
        <is>
          <t>8d0d974c-aa92-505c-95d3-257b2332fb24</t>
        </is>
      </c>
      <c r="C239" s="3" t="inlineStr">
        <is>
          <t>MN</t>
        </is>
      </c>
      <c r="D239" s="3" t="inlineStr">
        <is>
          <t>1995 Bentley Continental GT</t>
        </is>
      </c>
      <c r="E239" s="3" t="inlineStr">
        <is>
          <t>01 Luxury Sedan/SUV</t>
        </is>
      </c>
      <c r="F239" s="13" t="n">
        <v>540000</v>
      </c>
      <c r="G239" s="14" t="n">
        <v>0.65</v>
      </c>
      <c r="H239" s="14" t="n">
        <v>1.32</v>
      </c>
      <c r="I239" s="14" t="n">
        <v>0.8972</v>
      </c>
      <c r="J239" s="14" t="n">
        <v>0.53</v>
      </c>
      <c r="K239" s="13">
        <f>ROUND(F239/100*G239*H239*I239/J239,2)</f>
        <v/>
      </c>
      <c r="L239" s="13" t="n">
        <v>7843.22</v>
      </c>
      <c r="M239" s="13">
        <f>L239-K239</f>
        <v/>
      </c>
      <c r="N239" s="3" t="inlineStr">
        <is>
          <t>bind</t>
        </is>
      </c>
      <c r="O239" s="3" t="inlineStr">
        <is>
          <t>bound</t>
        </is>
      </c>
    </row>
    <row r="240">
      <c r="A240" s="15" t="inlineStr">
        <is>
          <t>2026-01-05</t>
        </is>
      </c>
      <c r="B240" s="15" t="inlineStr">
        <is>
          <t>57e1a2f1-9192-556d-bda6-19d9de863b7a</t>
        </is>
      </c>
      <c r="C240" s="15" t="inlineStr">
        <is>
          <t>WA</t>
        </is>
      </c>
      <c r="D240" s="15" t="inlineStr">
        <is>
          <t>1984 Porsche 911 Turbo S</t>
        </is>
      </c>
      <c r="E240" s="15" t="inlineStr">
        <is>
          <t>01 Luxury Sedan/SUV</t>
        </is>
      </c>
      <c r="F240" s="16" t="n">
        <v>340000</v>
      </c>
      <c r="G240" s="17" t="n">
        <v>0.75</v>
      </c>
      <c r="H240" s="17" t="n">
        <v>0.96</v>
      </c>
      <c r="I240" s="17" t="n">
        <v>0.8972</v>
      </c>
      <c r="J240" s="17" t="n">
        <v>0.53</v>
      </c>
      <c r="K240" s="16">
        <f>ROUND(F240/100*G240*H240*I240/J240,2)</f>
        <v/>
      </c>
      <c r="L240" s="16" t="n">
        <v>4144.05</v>
      </c>
      <c r="M240" s="16">
        <f>L240-K240</f>
        <v/>
      </c>
      <c r="N240" s="15" t="inlineStr">
        <is>
          <t>bind</t>
        </is>
      </c>
      <c r="O240" s="15" t="inlineStr">
        <is>
          <t>bound</t>
        </is>
      </c>
    </row>
    <row r="241">
      <c r="A241" s="3" t="inlineStr">
        <is>
          <t>2026-01-24</t>
        </is>
      </c>
      <c r="B241" s="3" t="inlineStr">
        <is>
          <t>6a38bf7c-70f1-5213-8aa3-2143b87e23e0</t>
        </is>
      </c>
      <c r="C241" s="3" t="inlineStr">
        <is>
          <t>NY</t>
        </is>
      </c>
      <c r="D241" s="3" t="inlineStr">
        <is>
          <t>2003 Ferrari 296 GTB</t>
        </is>
      </c>
      <c r="E241" s="3" t="inlineStr">
        <is>
          <t>03 Supercar</t>
        </is>
      </c>
      <c r="F241" s="13" t="n">
        <v>650000</v>
      </c>
      <c r="G241" s="14" t="n">
        <v>0.95</v>
      </c>
      <c r="H241" s="14" t="n">
        <v>1.28</v>
      </c>
      <c r="I241" s="14" t="n">
        <v>0.8972</v>
      </c>
      <c r="J241" s="14" t="n">
        <v>0.53</v>
      </c>
      <c r="K241" s="13">
        <f>ROUND(F241/100*G241*H241*I241/J241,2)</f>
        <v/>
      </c>
      <c r="L241" s="13" t="n">
        <v>13380.13</v>
      </c>
      <c r="M241" s="13">
        <f>L241-K241</f>
        <v/>
      </c>
      <c r="N241" s="3" t="inlineStr">
        <is>
          <t>bind</t>
        </is>
      </c>
      <c r="O241" s="3" t="inlineStr">
        <is>
          <t>bound</t>
        </is>
      </c>
    </row>
    <row r="242">
      <c r="A242" s="15" t="inlineStr">
        <is>
          <t>2026-01-20</t>
        </is>
      </c>
      <c r="B242" s="15" t="inlineStr">
        <is>
          <t>26fb9100-49b9-5e51-bb18-14f92bbddb63</t>
        </is>
      </c>
      <c r="C242" s="15" t="inlineStr">
        <is>
          <t>MS</t>
        </is>
      </c>
      <c r="D242" s="15" t="inlineStr">
        <is>
          <t>1970 Porsche 911 Turbo S</t>
        </is>
      </c>
      <c r="E242" s="15" t="inlineStr">
        <is>
          <t>01 Luxury Sedan/SUV</t>
        </is>
      </c>
      <c r="F242" s="16" t="n">
        <v>660000</v>
      </c>
      <c r="G242" s="17" t="n">
        <v>0.65</v>
      </c>
      <c r="H242" s="17" t="n">
        <v>1.19</v>
      </c>
      <c r="I242" s="17" t="n">
        <v>0.8972</v>
      </c>
      <c r="J242" s="17" t="n">
        <v>0.53</v>
      </c>
      <c r="K242" s="16">
        <f>ROUND(F242/100*G242*H242*I242/J242,2)</f>
        <v/>
      </c>
      <c r="L242" s="16" t="n">
        <v>8642.059999999999</v>
      </c>
      <c r="M242" s="16">
        <f>L242-K242</f>
        <v/>
      </c>
      <c r="N242" s="15" t="inlineStr">
        <is>
          <t>bind</t>
        </is>
      </c>
      <c r="O242" s="15" t="inlineStr">
        <is>
          <t>bound</t>
        </is>
      </c>
    </row>
    <row r="243">
      <c r="A243" s="3" t="inlineStr">
        <is>
          <t>2026-01-04</t>
        </is>
      </c>
      <c r="B243" s="3" t="inlineStr">
        <is>
          <t>e1f283a0-4d43-5f35-ab9c-c62aa917c112</t>
        </is>
      </c>
      <c r="C243" s="3" t="inlineStr">
        <is>
          <t>AZ</t>
        </is>
      </c>
      <c r="D243" s="3" t="inlineStr">
        <is>
          <t>2003 Porsche 911 Turbo S</t>
        </is>
      </c>
      <c r="E243" s="3" t="inlineStr">
        <is>
          <t>01 Luxury Sedan/SUV</t>
        </is>
      </c>
      <c r="F243" s="13" t="n">
        <v>610000</v>
      </c>
      <c r="G243" s="14" t="n">
        <v>0.65</v>
      </c>
      <c r="H243" s="14" t="n">
        <v>1.01</v>
      </c>
      <c r="I243" s="14" t="n">
        <v>0.8972</v>
      </c>
      <c r="J243" s="14" t="n">
        <v>0.53</v>
      </c>
      <c r="K243" s="13">
        <f>ROUND(F243/100*G243*H243*I243/J243,2)</f>
        <v/>
      </c>
      <c r="L243" s="13" t="n">
        <v>6779.19</v>
      </c>
      <c r="M243" s="13">
        <f>L243-K243</f>
        <v/>
      </c>
      <c r="N243" s="3" t="inlineStr">
        <is>
          <t>bind</t>
        </is>
      </c>
      <c r="O243" s="3" t="inlineStr">
        <is>
          <t>bound</t>
        </is>
      </c>
    </row>
    <row r="244">
      <c r="A244" s="15" t="inlineStr">
        <is>
          <t>2026-01-27</t>
        </is>
      </c>
      <c r="B244" s="15" t="inlineStr">
        <is>
          <t>cd08e5de-d545-5789-8403-ec7fecd1ebc9</t>
        </is>
      </c>
      <c r="C244" s="15" t="inlineStr">
        <is>
          <t>WA</t>
        </is>
      </c>
      <c r="D244" s="15" t="inlineStr">
        <is>
          <t>1987 BMW M8 Competition</t>
        </is>
      </c>
      <c r="E244" s="15" t="inlineStr">
        <is>
          <t>01 Luxury Sedan/SUV</t>
        </is>
      </c>
      <c r="F244" s="16" t="n">
        <v>385000</v>
      </c>
      <c r="G244" s="17" t="n">
        <v>0.75</v>
      </c>
      <c r="H244" s="17" t="n">
        <v>0.96</v>
      </c>
      <c r="I244" s="17" t="n">
        <v>0.8972</v>
      </c>
      <c r="J244" s="17" t="n">
        <v>0.53</v>
      </c>
      <c r="K244" s="16">
        <f>ROUND(F244/100*G244*H244*I244/J244,2)</f>
        <v/>
      </c>
      <c r="L244" s="16" t="n">
        <v>4692.53</v>
      </c>
      <c r="M244" s="16">
        <f>L244-K244</f>
        <v/>
      </c>
      <c r="N244" s="15" t="inlineStr">
        <is>
          <t>refer</t>
        </is>
      </c>
      <c r="O244" s="15" t="inlineStr">
        <is>
          <t>indicative</t>
        </is>
      </c>
    </row>
    <row r="245">
      <c r="A245" s="3" t="inlineStr">
        <is>
          <t>2026-01-22</t>
        </is>
      </c>
      <c r="B245" s="3" t="inlineStr">
        <is>
          <t>49054a9f-aab7-599e-a084-21b4ba362c67</t>
        </is>
      </c>
      <c r="C245" s="3" t="inlineStr">
        <is>
          <t>TX</t>
        </is>
      </c>
      <c r="D245" s="3" t="inlineStr">
        <is>
          <t>2018 Bentley Continental GT</t>
        </is>
      </c>
      <c r="E245" s="3" t="inlineStr">
        <is>
          <t>01 Luxury Sedan/SUV</t>
        </is>
      </c>
      <c r="F245" s="13" t="n">
        <v>500000</v>
      </c>
      <c r="G245" s="14" t="n">
        <v>0.65</v>
      </c>
      <c r="H245" s="14" t="n">
        <v>1.15</v>
      </c>
      <c r="I245" s="14" t="n">
        <v>0.8972</v>
      </c>
      <c r="J245" s="14" t="n">
        <v>0.53</v>
      </c>
      <c r="K245" s="13">
        <f>ROUND(F245/100*G245*H245*I245/J245,2)</f>
        <v/>
      </c>
      <c r="L245" s="13" t="n">
        <v>6326.96</v>
      </c>
      <c r="M245" s="13">
        <f>L245-K245</f>
        <v/>
      </c>
      <c r="N245" s="3" t="inlineStr">
        <is>
          <t>bind</t>
        </is>
      </c>
      <c r="O245" s="3" t="inlineStr">
        <is>
          <t>bound</t>
        </is>
      </c>
    </row>
    <row r="246">
      <c r="A246" s="15" t="inlineStr">
        <is>
          <t>2026-01-16</t>
        </is>
      </c>
      <c r="B246" s="15" t="inlineStr">
        <is>
          <t>5620afcb-64cc-51ba-9ae6-d536fe3e0423</t>
        </is>
      </c>
      <c r="C246" s="15" t="inlineStr">
        <is>
          <t>MA</t>
        </is>
      </c>
      <c r="D246" s="15" t="inlineStr">
        <is>
          <t>2010 Singer 911 Reimagined</t>
        </is>
      </c>
      <c r="E246" s="15" t="inlineStr">
        <is>
          <t>11 Restomod/Coachbuilt</t>
        </is>
      </c>
      <c r="F246" s="16" t="n">
        <v>345000</v>
      </c>
      <c r="G246" s="17" t="n">
        <v>0.88</v>
      </c>
      <c r="H246" s="17" t="n">
        <v>1.25</v>
      </c>
      <c r="I246" s="17" t="n">
        <v>0.8972</v>
      </c>
      <c r="J246" s="17" t="n">
        <v>0.53</v>
      </c>
      <c r="K246" s="16">
        <f>ROUND(F246/100*G246*H246*I246/J246,2)</f>
        <v/>
      </c>
      <c r="L246" s="16" t="n">
        <v>6424.29</v>
      </c>
      <c r="M246" s="16">
        <f>L246-K246</f>
        <v/>
      </c>
      <c r="N246" s="15" t="inlineStr">
        <is>
          <t>decline</t>
        </is>
      </c>
      <c r="O246" s="15" t="inlineStr">
        <is>
          <t>indicative</t>
        </is>
      </c>
    </row>
    <row r="247">
      <c r="A247" s="3" t="inlineStr">
        <is>
          <t>2026-01-17</t>
        </is>
      </c>
      <c r="B247" s="3" t="inlineStr">
        <is>
          <t>685cf25d-f5dc-5954-b43c-4fc8118e4221</t>
        </is>
      </c>
      <c r="C247" s="3" t="inlineStr">
        <is>
          <t>RI</t>
        </is>
      </c>
      <c r="D247" s="3" t="inlineStr">
        <is>
          <t>1966 Aston Martin DB12</t>
        </is>
      </c>
      <c r="E247" s="3" t="inlineStr">
        <is>
          <t>01 Luxury Sedan/SUV</t>
        </is>
      </c>
      <c r="F247" s="13" t="n">
        <v>250000</v>
      </c>
      <c r="G247" s="14" t="n">
        <v>0.75</v>
      </c>
      <c r="H247" s="14" t="n">
        <v>1.37</v>
      </c>
      <c r="I247" s="14" t="n">
        <v>0.8972</v>
      </c>
      <c r="J247" s="14" t="n">
        <v>0.53</v>
      </c>
      <c r="K247" s="13">
        <f>ROUND(F247/100*G247*H247*I247/J247,2)</f>
        <v/>
      </c>
      <c r="L247" s="13" t="n">
        <v>4348.46</v>
      </c>
      <c r="M247" s="13">
        <f>L247-K247</f>
        <v/>
      </c>
      <c r="N247" s="3" t="inlineStr">
        <is>
          <t>decline</t>
        </is>
      </c>
      <c r="O247" s="3" t="inlineStr">
        <is>
          <t>indicative</t>
        </is>
      </c>
    </row>
    <row r="248">
      <c r="A248" s="15" t="inlineStr">
        <is>
          <t>2026-01-24</t>
        </is>
      </c>
      <c r="B248" s="15" t="inlineStr">
        <is>
          <t>2818b3dc-d275-5925-9762-a3688af03abb</t>
        </is>
      </c>
      <c r="C248" s="15" t="inlineStr">
        <is>
          <t>NM</t>
        </is>
      </c>
      <c r="D248" s="15" t="inlineStr">
        <is>
          <t>2016 Aston Martin DB12</t>
        </is>
      </c>
      <c r="E248" s="15" t="inlineStr">
        <is>
          <t>01 Luxury Sedan/SUV</t>
        </is>
      </c>
      <c r="F248" s="16" t="n">
        <v>375000</v>
      </c>
      <c r="G248" s="17" t="n">
        <v>0.75</v>
      </c>
      <c r="H248" s="17" t="n">
        <v>1.28</v>
      </c>
      <c r="I248" s="17" t="n">
        <v>0.8972</v>
      </c>
      <c r="J248" s="17" t="n">
        <v>0.53</v>
      </c>
      <c r="K248" s="16">
        <f>ROUND(F248/100*G248*H248*I248/J248,2)</f>
        <v/>
      </c>
      <c r="L248" s="16" t="n">
        <v>6094.19</v>
      </c>
      <c r="M248" s="16">
        <f>L248-K248</f>
        <v/>
      </c>
      <c r="N248" s="15" t="inlineStr">
        <is>
          <t>bind</t>
        </is>
      </c>
      <c r="O248" s="15" t="inlineStr">
        <is>
          <t>bound</t>
        </is>
      </c>
    </row>
    <row r="249">
      <c r="A249" s="3" t="inlineStr">
        <is>
          <t>2026-01-01</t>
        </is>
      </c>
      <c r="B249" s="3" t="inlineStr">
        <is>
          <t>735eddc1-6732-501d-8ae1-712eee2a6080</t>
        </is>
      </c>
      <c r="C249" s="3" t="inlineStr">
        <is>
          <t>TX</t>
        </is>
      </c>
      <c r="D249" s="3" t="inlineStr">
        <is>
          <t>2016 Jaguar E-Type Series 1</t>
        </is>
      </c>
      <c r="E249" s="3" t="inlineStr">
        <is>
          <t>07 Post-War Classic (1946-1972)</t>
        </is>
      </c>
      <c r="F249" s="13" t="n">
        <v>800000</v>
      </c>
      <c r="G249" s="14" t="n">
        <v>0.43</v>
      </c>
      <c r="H249" s="14" t="n">
        <v>1.15</v>
      </c>
      <c r="I249" s="14" t="n">
        <v>0.8972</v>
      </c>
      <c r="J249" s="14" t="n">
        <v>0.53</v>
      </c>
      <c r="K249" s="13">
        <f>ROUND(F249/100*G249*H249*I249/J249,2)</f>
        <v/>
      </c>
      <c r="L249" s="13" t="n">
        <v>6696.84</v>
      </c>
      <c r="M249" s="13">
        <f>L249-K249</f>
        <v/>
      </c>
      <c r="N249" s="3" t="inlineStr">
        <is>
          <t>bind</t>
        </is>
      </c>
      <c r="O249" s="3" t="inlineStr">
        <is>
          <t>bound</t>
        </is>
      </c>
    </row>
    <row r="250">
      <c r="A250" s="15" t="inlineStr">
        <is>
          <t>2026-01-16</t>
        </is>
      </c>
      <c r="B250" s="15" t="inlineStr">
        <is>
          <t>97fa7342-3990-5d78-ad19-c08f464d499a</t>
        </is>
      </c>
      <c r="C250" s="15" t="inlineStr">
        <is>
          <t>CO</t>
        </is>
      </c>
      <c r="D250" s="15" t="inlineStr">
        <is>
          <t>2003 Porsche 911 Turbo S</t>
        </is>
      </c>
      <c r="E250" s="15" t="inlineStr">
        <is>
          <t>01 Luxury Sedan/SUV</t>
        </is>
      </c>
      <c r="F250" s="16" t="n">
        <v>1650000</v>
      </c>
      <c r="G250" s="17" t="n">
        <v>0.55</v>
      </c>
      <c r="H250" s="17" t="n">
        <v>1.1</v>
      </c>
      <c r="I250" s="17" t="n">
        <v>0.8972</v>
      </c>
      <c r="J250" s="17" t="n">
        <v>0.53</v>
      </c>
      <c r="K250" s="16">
        <f>ROUND(F250/100*G250*H250*I250/J250,2)</f>
        <v/>
      </c>
      <c r="L250" s="16" t="n">
        <v>16898.68</v>
      </c>
      <c r="M250" s="16">
        <f>L250-K250</f>
        <v/>
      </c>
      <c r="N250" s="15" t="inlineStr">
        <is>
          <t>bind</t>
        </is>
      </c>
      <c r="O250" s="15" t="inlineStr">
        <is>
          <t>bound</t>
        </is>
      </c>
    </row>
    <row r="251">
      <c r="A251" s="3" t="inlineStr">
        <is>
          <t>2026-01-30</t>
        </is>
      </c>
      <c r="B251" s="3" t="inlineStr">
        <is>
          <t>cf66324f-b746-5723-8189-aa6ca3506ce1</t>
        </is>
      </c>
      <c r="C251" s="3" t="inlineStr">
        <is>
          <t>KY</t>
        </is>
      </c>
      <c r="D251" s="3" t="inlineStr">
        <is>
          <t>2006 Bentley 4.5 Litre</t>
        </is>
      </c>
      <c r="E251" s="3" t="inlineStr">
        <is>
          <t>06 Vintage Pre-War (pre-1946)</t>
        </is>
      </c>
      <c r="F251" s="13" t="n">
        <v>815000</v>
      </c>
      <c r="G251" s="14" t="n">
        <v>0.38</v>
      </c>
      <c r="H251" s="14" t="n">
        <v>1.34</v>
      </c>
      <c r="I251" s="14" t="n">
        <v>0.8972</v>
      </c>
      <c r="J251" s="14" t="n">
        <v>0.53</v>
      </c>
      <c r="K251" s="13">
        <f>ROUND(F251/100*G251*H251*I251/J251,2)</f>
        <v/>
      </c>
      <c r="L251" s="13" t="n">
        <v>7025.21</v>
      </c>
      <c r="M251" s="13">
        <f>L251-K251</f>
        <v/>
      </c>
      <c r="N251" s="3" t="inlineStr">
        <is>
          <t>bind</t>
        </is>
      </c>
      <c r="O251" s="3" t="inlineStr">
        <is>
          <t>bound</t>
        </is>
      </c>
    </row>
    <row r="252">
      <c r="A252" s="15" t="inlineStr">
        <is>
          <t>2026-01-21</t>
        </is>
      </c>
      <c r="B252" s="15" t="inlineStr">
        <is>
          <t>9779dc82-c359-5f4e-b92d-a98ba00ca889</t>
        </is>
      </c>
      <c r="C252" s="15" t="inlineStr">
        <is>
          <t>AR</t>
        </is>
      </c>
      <c r="D252" s="15" t="inlineStr">
        <is>
          <t>1988 Lamborghini Huracan EVO</t>
        </is>
      </c>
      <c r="E252" s="15" t="inlineStr">
        <is>
          <t>03 Supercar</t>
        </is>
      </c>
      <c r="F252" s="16" t="n">
        <v>520000</v>
      </c>
      <c r="G252" s="17" t="n">
        <v>0.95</v>
      </c>
      <c r="H252" s="17" t="n">
        <v>1.38</v>
      </c>
      <c r="I252" s="17" t="n">
        <v>0.8972</v>
      </c>
      <c r="J252" s="17" t="n">
        <v>0.53</v>
      </c>
      <c r="K252" s="16">
        <f>ROUND(F252/100*G252*H252*I252/J252,2)</f>
        <v/>
      </c>
      <c r="L252" s="16" t="n">
        <v>11540.36</v>
      </c>
      <c r="M252" s="16">
        <f>L252-K252</f>
        <v/>
      </c>
      <c r="N252" s="15" t="inlineStr">
        <is>
          <t>bind</t>
        </is>
      </c>
      <c r="O252" s="15" t="inlineStr">
        <is>
          <t>bound</t>
        </is>
      </c>
    </row>
    <row r="253">
      <c r="A253" s="3" t="inlineStr">
        <is>
          <t>2026-01-31</t>
        </is>
      </c>
      <c r="B253" s="3" t="inlineStr">
        <is>
          <t>d2dcb0d8-8251-5b59-b20c-b8a0a03c3737</t>
        </is>
      </c>
      <c r="C253" s="3" t="inlineStr">
        <is>
          <t>AK</t>
        </is>
      </c>
      <c r="D253" s="3" t="inlineStr">
        <is>
          <t>1968 Lamborghini Huracan EVO</t>
        </is>
      </c>
      <c r="E253" s="3" t="inlineStr">
        <is>
          <t>03 Supercar</t>
        </is>
      </c>
      <c r="F253" s="13" t="n">
        <v>700000</v>
      </c>
      <c r="G253" s="14" t="n">
        <v>0.95</v>
      </c>
      <c r="H253" s="14" t="n">
        <v>1.14</v>
      </c>
      <c r="I253" s="14" t="n">
        <v>0.8972</v>
      </c>
      <c r="J253" s="14" t="n">
        <v>0.53</v>
      </c>
      <c r="K253" s="13">
        <f>ROUND(F253/100*G253*H253*I253/J253,2)</f>
        <v/>
      </c>
      <c r="L253" s="13" t="n">
        <v>12833.34</v>
      </c>
      <c r="M253" s="13">
        <f>L253-K253</f>
        <v/>
      </c>
      <c r="N253" s="3" t="inlineStr">
        <is>
          <t>bind</t>
        </is>
      </c>
      <c r="O253" s="3" t="inlineStr">
        <is>
          <t>bound</t>
        </is>
      </c>
    </row>
    <row r="254">
      <c r="A254" s="15" t="inlineStr">
        <is>
          <t>2026-01-24</t>
        </is>
      </c>
      <c r="B254" s="15" t="inlineStr">
        <is>
          <t>c5061a3b-ece7-5791-a7fa-0ed0bff486f2</t>
        </is>
      </c>
      <c r="C254" s="15" t="inlineStr">
        <is>
          <t>WY</t>
        </is>
      </c>
      <c r="D254" s="15" t="inlineStr">
        <is>
          <t>1996 Aston Martin DB12</t>
        </is>
      </c>
      <c r="E254" s="15" t="inlineStr">
        <is>
          <t>01 Luxury Sedan/SUV</t>
        </is>
      </c>
      <c r="F254" s="16" t="n">
        <v>390000</v>
      </c>
      <c r="G254" s="17" t="n">
        <v>0.75</v>
      </c>
      <c r="H254" s="17" t="n">
        <v>1.07</v>
      </c>
      <c r="I254" s="17" t="n">
        <v>0.8972</v>
      </c>
      <c r="J254" s="17" t="n">
        <v>0.53</v>
      </c>
      <c r="K254" s="16">
        <f>ROUND(F254/100*G254*H254*I254/J254,2)</f>
        <v/>
      </c>
      <c r="L254" s="16" t="n">
        <v>5298.14</v>
      </c>
      <c r="M254" s="16">
        <f>L254-K254</f>
        <v/>
      </c>
      <c r="N254" s="15" t="inlineStr">
        <is>
          <t>bind</t>
        </is>
      </c>
      <c r="O254" s="15" t="inlineStr">
        <is>
          <t>bound</t>
        </is>
      </c>
    </row>
    <row r="255">
      <c r="A255" s="3" t="inlineStr">
        <is>
          <t>2026-01-25</t>
        </is>
      </c>
      <c r="B255" s="3" t="inlineStr">
        <is>
          <t>8b3c3cfa-bb25-5e6f-9bcf-57c885315b9b</t>
        </is>
      </c>
      <c r="C255" s="3" t="inlineStr">
        <is>
          <t>MN</t>
        </is>
      </c>
      <c r="D255" s="3" t="inlineStr">
        <is>
          <t>1971 Lamborghini Huracan EVO</t>
        </is>
      </c>
      <c r="E255" s="3" t="inlineStr">
        <is>
          <t>03 Supercar</t>
        </is>
      </c>
      <c r="F255" s="13" t="n">
        <v>370000</v>
      </c>
      <c r="G255" s="14" t="n">
        <v>1.15</v>
      </c>
      <c r="H255" s="14" t="n">
        <v>1.32</v>
      </c>
      <c r="I255" s="14" t="n">
        <v>0.8972</v>
      </c>
      <c r="J255" s="14" t="n">
        <v>0.53</v>
      </c>
      <c r="K255" s="13">
        <f>ROUND(F255/100*G255*H255*I255/J255,2)</f>
        <v/>
      </c>
      <c r="L255" s="13" t="n">
        <v>9507.950000000001</v>
      </c>
      <c r="M255" s="13">
        <f>L255-K255</f>
        <v/>
      </c>
      <c r="N255" s="3" t="inlineStr">
        <is>
          <t>refer</t>
        </is>
      </c>
      <c r="O255" s="3" t="inlineStr">
        <is>
          <t>indicative</t>
        </is>
      </c>
    </row>
    <row r="256">
      <c r="A256" s="15" t="inlineStr">
        <is>
          <t>2026-01-08</t>
        </is>
      </c>
      <c r="B256" s="15" t="inlineStr">
        <is>
          <t>b158fc9d-dc2e-5367-bf3e-f1973c3c5a5f</t>
        </is>
      </c>
      <c r="C256" s="15" t="inlineStr">
        <is>
          <t>TN</t>
        </is>
      </c>
      <c r="D256" s="15" t="inlineStr">
        <is>
          <t>1975 Maserati GranTurismo</t>
        </is>
      </c>
      <c r="E256" s="15" t="inlineStr">
        <is>
          <t>01 Luxury Sedan/SUV</t>
        </is>
      </c>
      <c r="F256" s="16" t="n">
        <v>560000</v>
      </c>
      <c r="G256" s="17" t="n">
        <v>0.65</v>
      </c>
      <c r="H256" s="17" t="n">
        <v>0.98</v>
      </c>
      <c r="I256" s="17" t="n">
        <v>0.8972</v>
      </c>
      <c r="J256" s="17" t="n">
        <v>0.53</v>
      </c>
      <c r="K256" s="16">
        <f>ROUND(F256/100*G256*H256*I256/J256,2)</f>
        <v/>
      </c>
      <c r="L256" s="16" t="n">
        <v>6038.67</v>
      </c>
      <c r="M256" s="16">
        <f>L256-K256</f>
        <v/>
      </c>
      <c r="N256" s="15" t="inlineStr">
        <is>
          <t>bind</t>
        </is>
      </c>
      <c r="O256" s="15" t="inlineStr">
        <is>
          <t>bound</t>
        </is>
      </c>
    </row>
    <row r="257">
      <c r="A257" s="3" t="inlineStr">
        <is>
          <t>2026-01-29</t>
        </is>
      </c>
      <c r="B257" s="3" t="inlineStr">
        <is>
          <t>c11d0933-4e52-58a6-9928-ee0b3cc88313</t>
        </is>
      </c>
      <c r="C257" s="3" t="inlineStr">
        <is>
          <t>PA</t>
        </is>
      </c>
      <c r="D257" s="3" t="inlineStr">
        <is>
          <t>2014 Bentley Continental GT</t>
        </is>
      </c>
      <c r="E257" s="3" t="inlineStr">
        <is>
          <t>01 Luxury Sedan/SUV</t>
        </is>
      </c>
      <c r="F257" s="13" t="n">
        <v>235000</v>
      </c>
      <c r="G257" s="14" t="n">
        <v>0.92</v>
      </c>
      <c r="H257" s="14" t="n">
        <v>1</v>
      </c>
      <c r="I257" s="14" t="n">
        <v>0.8972</v>
      </c>
      <c r="J257" s="14" t="n">
        <v>0.53</v>
      </c>
      <c r="K257" s="13">
        <f>ROUND(F257/100*G257*H257*I257/J257,2)</f>
        <v/>
      </c>
      <c r="L257" s="13" t="n">
        <v>3659.9</v>
      </c>
      <c r="M257" s="13">
        <f>L257-K257</f>
        <v/>
      </c>
      <c r="N257" s="3" t="inlineStr">
        <is>
          <t>bind</t>
        </is>
      </c>
      <c r="O257" s="3" t="inlineStr">
        <is>
          <t>bound</t>
        </is>
      </c>
    </row>
    <row r="258">
      <c r="A258" s="15" t="inlineStr">
        <is>
          <t>2026-01-01</t>
        </is>
      </c>
      <c r="B258" s="15" t="inlineStr">
        <is>
          <t>f470b729-d0b2-500c-8f3e-6061120c3b07</t>
        </is>
      </c>
      <c r="C258" s="15" t="inlineStr">
        <is>
          <t>MA</t>
        </is>
      </c>
      <c r="D258" s="15" t="inlineStr">
        <is>
          <t>2000 Mercedes-Benz AMG GT</t>
        </is>
      </c>
      <c r="E258" s="15" t="inlineStr">
        <is>
          <t>01 Luxury Sedan/SUV</t>
        </is>
      </c>
      <c r="F258" s="16" t="n">
        <v>1015000</v>
      </c>
      <c r="G258" s="17" t="n">
        <v>0.55</v>
      </c>
      <c r="H258" s="17" t="n">
        <v>1.25</v>
      </c>
      <c r="I258" s="17" t="n">
        <v>0.8972</v>
      </c>
      <c r="J258" s="17" t="n">
        <v>0.53</v>
      </c>
      <c r="K258" s="16">
        <f>ROUND(F258/100*G258*H258*I258/J258,2)</f>
        <v/>
      </c>
      <c r="L258" s="16" t="n">
        <v>11812.78</v>
      </c>
      <c r="M258" s="16">
        <f>L258-K258</f>
        <v/>
      </c>
      <c r="N258" s="15" t="inlineStr">
        <is>
          <t>bind</t>
        </is>
      </c>
      <c r="O258" s="15" t="inlineStr">
        <is>
          <t>bound</t>
        </is>
      </c>
    </row>
    <row r="259">
      <c r="A259" s="3" t="inlineStr">
        <is>
          <t>2026-01-29</t>
        </is>
      </c>
      <c r="B259" s="3" t="inlineStr">
        <is>
          <t>88aa4a0e-aa8b-54f6-bf7e-94a0737fdada</t>
        </is>
      </c>
      <c r="C259" s="3" t="inlineStr">
        <is>
          <t>MI</t>
        </is>
      </c>
      <c r="D259" s="3" t="inlineStr">
        <is>
          <t>2006 Bugatti Type 57</t>
        </is>
      </c>
      <c r="E259" s="3" t="inlineStr">
        <is>
          <t>06 Vintage Pre-War (pre-1946)</t>
        </is>
      </c>
      <c r="F259" s="13" t="n">
        <v>450000</v>
      </c>
      <c r="G259" s="14" t="n">
        <v>0.42</v>
      </c>
      <c r="H259" s="14" t="n">
        <v>1.55</v>
      </c>
      <c r="I259" s="14" t="n">
        <v>0.8972</v>
      </c>
      <c r="J259" s="14" t="n">
        <v>0.53</v>
      </c>
      <c r="K259" s="13">
        <f>ROUND(F259/100*G259*H259*I259/J259,2)</f>
        <v/>
      </c>
      <c r="L259" s="13" t="n">
        <v>4959.15</v>
      </c>
      <c r="M259" s="13">
        <f>L259-K259</f>
        <v/>
      </c>
      <c r="N259" s="3" t="inlineStr">
        <is>
          <t>bind</t>
        </is>
      </c>
      <c r="O259" s="3" t="inlineStr">
        <is>
          <t>bound</t>
        </is>
      </c>
    </row>
    <row r="260">
      <c r="A260" s="15" t="inlineStr">
        <is>
          <t>2026-01-25</t>
        </is>
      </c>
      <c r="B260" s="15" t="inlineStr">
        <is>
          <t>74fa76bd-3ccd-5202-928f-0c1b1c2b8506</t>
        </is>
      </c>
      <c r="C260" s="15" t="inlineStr">
        <is>
          <t>SD</t>
        </is>
      </c>
      <c r="D260" s="15" t="inlineStr">
        <is>
          <t>2014 Mercedes-Benz AMG GT</t>
        </is>
      </c>
      <c r="E260" s="15" t="inlineStr">
        <is>
          <t>01 Luxury Sedan/SUV</t>
        </is>
      </c>
      <c r="F260" s="16" t="n">
        <v>510000</v>
      </c>
      <c r="G260" s="17" t="n">
        <v>0.65</v>
      </c>
      <c r="H260" s="17" t="n">
        <v>1.11</v>
      </c>
      <c r="I260" s="17" t="n">
        <v>0.8972</v>
      </c>
      <c r="J260" s="17" t="n">
        <v>0.53</v>
      </c>
      <c r="K260" s="16">
        <f>ROUND(F260/100*G260*H260*I260/J260,2)</f>
        <v/>
      </c>
      <c r="L260" s="16" t="n">
        <v>6229.03</v>
      </c>
      <c r="M260" s="16">
        <f>L260-K260</f>
        <v/>
      </c>
      <c r="N260" s="15" t="inlineStr">
        <is>
          <t>bind</t>
        </is>
      </c>
      <c r="O260" s="15" t="inlineStr">
        <is>
          <t>bound</t>
        </is>
      </c>
    </row>
    <row r="261">
      <c r="A261" s="3" t="inlineStr">
        <is>
          <t>2026-01-06</t>
        </is>
      </c>
      <c r="B261" s="3" t="inlineStr">
        <is>
          <t>4f7dfcee-1804-572e-866b-43ea3c70e7c7</t>
        </is>
      </c>
      <c r="C261" s="3" t="inlineStr">
        <is>
          <t>WA</t>
        </is>
      </c>
      <c r="D261" s="3" t="inlineStr">
        <is>
          <t>2023 Aston Martin DB5</t>
        </is>
      </c>
      <c r="E261" s="3" t="inlineStr">
        <is>
          <t>07 Post-War Classic (1946-1972)</t>
        </is>
      </c>
      <c r="F261" s="13" t="n">
        <v>625000</v>
      </c>
      <c r="G261" s="14" t="n">
        <v>0.43</v>
      </c>
      <c r="H261" s="14" t="n">
        <v>0.96</v>
      </c>
      <c r="I261" s="14" t="n">
        <v>0.8972</v>
      </c>
      <c r="J261" s="14" t="n">
        <v>0.53</v>
      </c>
      <c r="K261" s="13">
        <f>ROUND(F261/100*G261*H261*I261/J261,2)</f>
        <v/>
      </c>
      <c r="L261" s="13" t="n">
        <v>4367.5</v>
      </c>
      <c r="M261" s="13">
        <f>L261-K261</f>
        <v/>
      </c>
      <c r="N261" s="3" t="inlineStr">
        <is>
          <t>bind</t>
        </is>
      </c>
      <c r="O261" s="3" t="inlineStr">
        <is>
          <t>bound</t>
        </is>
      </c>
    </row>
    <row r="262">
      <c r="A262" s="15" t="inlineStr">
        <is>
          <t>2026-01-08</t>
        </is>
      </c>
      <c r="B262" s="15" t="inlineStr">
        <is>
          <t>bb903531-03fd-57d3-a8bb-a68417f14db2</t>
        </is>
      </c>
      <c r="C262" s="15" t="inlineStr">
        <is>
          <t>ME</t>
        </is>
      </c>
      <c r="D262" s="15" t="inlineStr">
        <is>
          <t>1957 Porsche 911 Turbo S</t>
        </is>
      </c>
      <c r="E262" s="15" t="inlineStr">
        <is>
          <t>01 Luxury Sedan/SUV</t>
        </is>
      </c>
      <c r="F262" s="16" t="n">
        <v>525000</v>
      </c>
      <c r="G262" s="17" t="n">
        <v>0.65</v>
      </c>
      <c r="H262" s="17" t="n">
        <v>1.08</v>
      </c>
      <c r="I262" s="17" t="n">
        <v>0.8972</v>
      </c>
      <c r="J262" s="17" t="n">
        <v>0.53</v>
      </c>
      <c r="K262" s="16">
        <f>ROUND(F262/100*G262*H262*I262/J262,2)</f>
        <v/>
      </c>
      <c r="L262" s="16" t="n">
        <v>6238.92</v>
      </c>
      <c r="M262" s="16">
        <f>L262-K262</f>
        <v/>
      </c>
      <c r="N262" s="15" t="inlineStr">
        <is>
          <t>bind</t>
        </is>
      </c>
      <c r="O262" s="15" t="inlineStr">
        <is>
          <t>bound</t>
        </is>
      </c>
    </row>
    <row r="263">
      <c r="A263" s="3" t="inlineStr">
        <is>
          <t>2026-01-28</t>
        </is>
      </c>
      <c r="B263" s="3" t="inlineStr">
        <is>
          <t>50708168-0284-51c4-9df5-3372f438a745</t>
        </is>
      </c>
      <c r="C263" s="3" t="inlineStr">
        <is>
          <t>VA</t>
        </is>
      </c>
      <c r="D263" s="3" t="inlineStr">
        <is>
          <t>1996 Aston Martin DB12</t>
        </is>
      </c>
      <c r="E263" s="3" t="inlineStr">
        <is>
          <t>01 Luxury Sedan/SUV</t>
        </is>
      </c>
      <c r="F263" s="13" t="n">
        <v>1900000</v>
      </c>
      <c r="G263" s="14" t="n">
        <v>0.55</v>
      </c>
      <c r="H263" s="14" t="n">
        <v>1.09</v>
      </c>
      <c r="I263" s="14" t="n">
        <v>0.8972</v>
      </c>
      <c r="J263" s="14" t="n">
        <v>0.53</v>
      </c>
      <c r="K263" s="13">
        <f>ROUND(F263/100*G263*H263*I263/J263,2)</f>
        <v/>
      </c>
      <c r="L263" s="13" t="n">
        <v>19282.18</v>
      </c>
      <c r="M263" s="13">
        <f>L263-K263</f>
        <v/>
      </c>
      <c r="N263" s="3" t="inlineStr">
        <is>
          <t>bind</t>
        </is>
      </c>
      <c r="O263" s="3" t="inlineStr">
        <is>
          <t>bound</t>
        </is>
      </c>
    </row>
    <row r="264">
      <c r="A264" s="15" t="inlineStr">
        <is>
          <t>2026-01-13</t>
        </is>
      </c>
      <c r="B264" s="15" t="inlineStr">
        <is>
          <t>a1b33643-25a3-5dae-af81-dd2c58448433</t>
        </is>
      </c>
      <c r="C264" s="15" t="inlineStr">
        <is>
          <t>MT</t>
        </is>
      </c>
      <c r="D264" s="15" t="inlineStr">
        <is>
          <t>2000 Ferrari 275 GTB/4</t>
        </is>
      </c>
      <c r="E264" s="15" t="inlineStr">
        <is>
          <t>07 Post-War Classic (1946-1972)</t>
        </is>
      </c>
      <c r="F264" s="16" t="n">
        <v>375000</v>
      </c>
      <c r="G264" s="17" t="n">
        <v>0.48</v>
      </c>
      <c r="H264" s="17" t="n">
        <v>0.93</v>
      </c>
      <c r="I264" s="17" t="n">
        <v>0.8972</v>
      </c>
      <c r="J264" s="17" t="n">
        <v>0.53</v>
      </c>
      <c r="K264" s="16">
        <f>ROUND(F264/100*G264*H264*I264/J264,2)</f>
        <v/>
      </c>
      <c r="L264" s="16" t="n">
        <v>2833.8</v>
      </c>
      <c r="M264" s="16">
        <f>L264-K264</f>
        <v/>
      </c>
      <c r="N264" s="15" t="inlineStr">
        <is>
          <t>bind</t>
        </is>
      </c>
      <c r="O264" s="15" t="inlineStr">
        <is>
          <t>bound</t>
        </is>
      </c>
    </row>
    <row r="265">
      <c r="A265" s="3" t="inlineStr">
        <is>
          <t>2026-01-19</t>
        </is>
      </c>
      <c r="B265" s="3" t="inlineStr">
        <is>
          <t>94829338-1404-53b8-b230-605f205bf472</t>
        </is>
      </c>
      <c r="C265" s="3" t="inlineStr">
        <is>
          <t>ND</t>
        </is>
      </c>
      <c r="D265" s="3" t="inlineStr">
        <is>
          <t>1980 Lamborghini Huracan EVO</t>
        </is>
      </c>
      <c r="E265" s="3" t="inlineStr">
        <is>
          <t>03 Supercar</t>
        </is>
      </c>
      <c r="F265" s="13" t="n">
        <v>1245000</v>
      </c>
      <c r="G265" s="14" t="n">
        <v>0.8</v>
      </c>
      <c r="H265" s="14" t="n">
        <v>1.02</v>
      </c>
      <c r="I265" s="14" t="n">
        <v>0.8972</v>
      </c>
      <c r="J265" s="14" t="n">
        <v>0.53</v>
      </c>
      <c r="K265" s="13">
        <f>ROUND(F265/100*G265*H265*I265/J265,2)</f>
        <v/>
      </c>
      <c r="L265" s="13" t="n">
        <v>17197.8</v>
      </c>
      <c r="M265" s="13">
        <f>L265-K265</f>
        <v/>
      </c>
      <c r="N265" s="3" t="inlineStr">
        <is>
          <t>bind</t>
        </is>
      </c>
      <c r="O265" s="3" t="inlineStr">
        <is>
          <t>bound</t>
        </is>
      </c>
    </row>
    <row r="266">
      <c r="A266" s="15" t="inlineStr">
        <is>
          <t>2026-01-12</t>
        </is>
      </c>
      <c r="B266" s="15" t="inlineStr">
        <is>
          <t>2d589f2a-1a27-572e-9e7f-67d90cc5acd0</t>
        </is>
      </c>
      <c r="C266" s="15" t="inlineStr">
        <is>
          <t>NV</t>
        </is>
      </c>
      <c r="D266" s="15" t="inlineStr">
        <is>
          <t>2018 Jaguar E-Type Series 1</t>
        </is>
      </c>
      <c r="E266" s="15" t="inlineStr">
        <is>
          <t>07 Post-War Classic (1946-1972)</t>
        </is>
      </c>
      <c r="F266" s="16" t="n">
        <v>1145000</v>
      </c>
      <c r="G266" s="17" t="n">
        <v>0.38</v>
      </c>
      <c r="H266" s="17" t="n">
        <v>1.17</v>
      </c>
      <c r="I266" s="17" t="n">
        <v>0.8972</v>
      </c>
      <c r="J266" s="17" t="n">
        <v>0.53</v>
      </c>
      <c r="K266" s="16">
        <f>ROUND(F266/100*G266*H266*I266/J266,2)</f>
        <v/>
      </c>
      <c r="L266" s="16" t="n">
        <v>8617.639999999999</v>
      </c>
      <c r="M266" s="16">
        <f>L266-K266</f>
        <v/>
      </c>
      <c r="N266" s="15" t="inlineStr">
        <is>
          <t>decline</t>
        </is>
      </c>
      <c r="O266" s="15" t="inlineStr">
        <is>
          <t>indicative</t>
        </is>
      </c>
    </row>
    <row r="267">
      <c r="A267" s="3" t="inlineStr">
        <is>
          <t>2026-01-25</t>
        </is>
      </c>
      <c r="B267" s="3" t="inlineStr">
        <is>
          <t>2b0aa443-d227-5da0-bb8b-94b393374260</t>
        </is>
      </c>
      <c r="C267" s="3" t="inlineStr">
        <is>
          <t>OH</t>
        </is>
      </c>
      <c r="D267" s="3" t="inlineStr">
        <is>
          <t>1974 Aston Martin DB5</t>
        </is>
      </c>
      <c r="E267" s="3" t="inlineStr">
        <is>
          <t>07 Post-War Classic (1946-1972)</t>
        </is>
      </c>
      <c r="F267" s="13" t="n">
        <v>280000</v>
      </c>
      <c r="G267" s="14" t="n">
        <v>0.48</v>
      </c>
      <c r="H267" s="14" t="n">
        <v>1.39</v>
      </c>
      <c r="I267" s="14" t="n">
        <v>0.8972</v>
      </c>
      <c r="J267" s="14" t="n">
        <v>0.53</v>
      </c>
      <c r="K267" s="13">
        <f>ROUND(F267/100*G267*H267*I267/J267,2)</f>
        <v/>
      </c>
      <c r="L267" s="13" t="n">
        <v>3162.48</v>
      </c>
      <c r="M267" s="13">
        <f>L267-K267</f>
        <v/>
      </c>
      <c r="N267" s="3" t="inlineStr">
        <is>
          <t>bind</t>
        </is>
      </c>
      <c r="O267" s="3" t="inlineStr">
        <is>
          <t>bound</t>
        </is>
      </c>
    </row>
    <row r="268">
      <c r="A268" s="15" t="inlineStr">
        <is>
          <t>2026-01-26</t>
        </is>
      </c>
      <c r="B268" s="15" t="inlineStr">
        <is>
          <t>8770433b-dd85-5aa8-b6a3-b584aabd25e0</t>
        </is>
      </c>
      <c r="C268" s="15" t="inlineStr">
        <is>
          <t>CA</t>
        </is>
      </c>
      <c r="D268" s="15" t="inlineStr">
        <is>
          <t>2023 Aston Martin DB5</t>
        </is>
      </c>
      <c r="E268" s="15" t="inlineStr">
        <is>
          <t>07 Post-War Classic (1946-1972)</t>
        </is>
      </c>
      <c r="F268" s="16" t="n">
        <v>295000</v>
      </c>
      <c r="G268" s="17" t="n">
        <v>0.48</v>
      </c>
      <c r="H268" s="17" t="n">
        <v>1.35</v>
      </c>
      <c r="I268" s="17" t="n">
        <v>0.8972</v>
      </c>
      <c r="J268" s="17" t="n">
        <v>0.53</v>
      </c>
      <c r="K268" s="16">
        <f>ROUND(F268/100*G268*H268*I268/J268,2)</f>
        <v/>
      </c>
      <c r="L268" s="16" t="n">
        <v>3236.01</v>
      </c>
      <c r="M268" s="16">
        <f>L268-K268</f>
        <v/>
      </c>
      <c r="N268" s="15" t="inlineStr">
        <is>
          <t>bind</t>
        </is>
      </c>
      <c r="O268" s="15" t="inlineStr">
        <is>
          <t>bound</t>
        </is>
      </c>
    </row>
    <row r="269">
      <c r="A269" s="3" t="inlineStr">
        <is>
          <t>2026-01-26</t>
        </is>
      </c>
      <c r="B269" s="3" t="inlineStr">
        <is>
          <t>4f79ccd4-a082-53ea-932e-55a9ea5dea34</t>
        </is>
      </c>
      <c r="C269" s="3" t="inlineStr">
        <is>
          <t>ME</t>
        </is>
      </c>
      <c r="D269" s="3" t="inlineStr">
        <is>
          <t>2008 Aston Martin DB12</t>
        </is>
      </c>
      <c r="E269" s="3" t="inlineStr">
        <is>
          <t>01 Luxury Sedan/SUV</t>
        </is>
      </c>
      <c r="F269" s="13" t="n">
        <v>285000</v>
      </c>
      <c r="G269" s="14" t="n">
        <v>0.75</v>
      </c>
      <c r="H269" s="14" t="n">
        <v>1.08</v>
      </c>
      <c r="I269" s="14" t="n">
        <v>0.8972</v>
      </c>
      <c r="J269" s="14" t="n">
        <v>0.53</v>
      </c>
      <c r="K269" s="13">
        <f>ROUND(F269/100*G269*H269*I269/J269,2)</f>
        <v/>
      </c>
      <c r="L269" s="13" t="n">
        <v>3907.9</v>
      </c>
      <c r="M269" s="13">
        <f>L269-K269</f>
        <v/>
      </c>
      <c r="N269" s="3" t="inlineStr">
        <is>
          <t>bind</t>
        </is>
      </c>
      <c r="O269" s="3" t="inlineStr">
        <is>
          <t>bound</t>
        </is>
      </c>
    </row>
    <row r="270">
      <c r="A270" s="15" t="inlineStr">
        <is>
          <t>2026-01-21</t>
        </is>
      </c>
      <c r="B270" s="15" t="inlineStr">
        <is>
          <t>a433c75f-0cee-5cbb-ba97-215bd43ce0f9</t>
        </is>
      </c>
      <c r="C270" s="15" t="inlineStr">
        <is>
          <t>OH</t>
        </is>
      </c>
      <c r="D270" s="15" t="inlineStr">
        <is>
          <t>1974 Ferrari SF90 Stradale</t>
        </is>
      </c>
      <c r="E270" s="15" t="inlineStr">
        <is>
          <t>03 Supercar</t>
        </is>
      </c>
      <c r="F270" s="16" t="n">
        <v>750000</v>
      </c>
      <c r="G270" s="17" t="n">
        <v>0.95</v>
      </c>
      <c r="H270" s="17" t="n">
        <v>1.39</v>
      </c>
      <c r="I270" s="17" t="n">
        <v>0.8972</v>
      </c>
      <c r="J270" s="17" t="n">
        <v>0.53</v>
      </c>
      <c r="K270" s="16">
        <f>ROUND(F270/100*G270*H270*I270/J270,2)</f>
        <v/>
      </c>
      <c r="L270" s="16" t="n">
        <v>16765.37</v>
      </c>
      <c r="M270" s="16">
        <f>L270-K270</f>
        <v/>
      </c>
      <c r="N270" s="15" t="inlineStr">
        <is>
          <t>bind</t>
        </is>
      </c>
      <c r="O270" s="15" t="inlineStr">
        <is>
          <t>bound</t>
        </is>
      </c>
    </row>
    <row r="271">
      <c r="A271" s="3" t="inlineStr">
        <is>
          <t>2026-01-19</t>
        </is>
      </c>
      <c r="B271" s="3" t="inlineStr">
        <is>
          <t>f37cab5d-1db4-5319-a19c-6340b32a1cf4</t>
        </is>
      </c>
      <c r="C271" s="3" t="inlineStr">
        <is>
          <t>AZ</t>
        </is>
      </c>
      <c r="D271" s="3" t="inlineStr">
        <is>
          <t>1969 Bentley Continental GT</t>
        </is>
      </c>
      <c r="E271" s="3" t="inlineStr">
        <is>
          <t>01 Luxury Sedan/SUV</t>
        </is>
      </c>
      <c r="F271" s="13" t="n">
        <v>865000</v>
      </c>
      <c r="G271" s="14" t="n">
        <v>0.65</v>
      </c>
      <c r="H271" s="14" t="n">
        <v>1.01</v>
      </c>
      <c r="I271" s="14" t="n">
        <v>0.8972</v>
      </c>
      <c r="J271" s="14" t="n">
        <v>0.53</v>
      </c>
      <c r="K271" s="13">
        <f>ROUND(F271/100*G271*H271*I271/J271,2)</f>
        <v/>
      </c>
      <c r="L271" s="13" t="n">
        <v>9613.120000000001</v>
      </c>
      <c r="M271" s="13">
        <f>L271-K271</f>
        <v/>
      </c>
      <c r="N271" s="3" t="inlineStr">
        <is>
          <t>bind</t>
        </is>
      </c>
      <c r="O271" s="3" t="inlineStr">
        <is>
          <t>bound</t>
        </is>
      </c>
    </row>
    <row r="272">
      <c r="A272" s="15" t="inlineStr">
        <is>
          <t>2026-01-07</t>
        </is>
      </c>
      <c r="B272" s="15" t="inlineStr">
        <is>
          <t>f759a1b5-d767-59a3-bcf0-05ec9e1dff46</t>
        </is>
      </c>
      <c r="C272" s="15" t="inlineStr">
        <is>
          <t>MA</t>
        </is>
      </c>
      <c r="D272" s="15" t="inlineStr">
        <is>
          <t>2022 Ferrari 275 GTB/4</t>
        </is>
      </c>
      <c r="E272" s="15" t="inlineStr">
        <is>
          <t>07 Post-War Classic (1946-1972)</t>
        </is>
      </c>
      <c r="F272" s="16" t="n">
        <v>310000</v>
      </c>
      <c r="G272" s="17" t="n">
        <v>0.48</v>
      </c>
      <c r="H272" s="17" t="n">
        <v>1.25</v>
      </c>
      <c r="I272" s="17" t="n">
        <v>0.8972</v>
      </c>
      <c r="J272" s="17" t="n">
        <v>0.53</v>
      </c>
      <c r="K272" s="16">
        <f>ROUND(F272/100*G272*H272*I272/J272,2)</f>
        <v/>
      </c>
      <c r="L272" s="16" t="n">
        <v>3148.66</v>
      </c>
      <c r="M272" s="16">
        <f>L272-K272</f>
        <v/>
      </c>
      <c r="N272" s="15" t="inlineStr">
        <is>
          <t>bind</t>
        </is>
      </c>
      <c r="O272" s="15" t="inlineStr">
        <is>
          <t>bound</t>
        </is>
      </c>
    </row>
    <row r="273">
      <c r="A273" s="3" t="inlineStr">
        <is>
          <t>2026-01-07</t>
        </is>
      </c>
      <c r="B273" s="3" t="inlineStr">
        <is>
          <t>275d95de-6432-5fbb-af42-92cf2f15d92f</t>
        </is>
      </c>
      <c r="C273" s="3" t="inlineStr">
        <is>
          <t>MS</t>
        </is>
      </c>
      <c r="D273" s="3" t="inlineStr">
        <is>
          <t>1969 McLaren 750S</t>
        </is>
      </c>
      <c r="E273" s="3" t="inlineStr">
        <is>
          <t>03 Supercar</t>
        </is>
      </c>
      <c r="F273" s="13" t="n">
        <v>1130000</v>
      </c>
      <c r="G273" s="14" t="n">
        <v>0.8</v>
      </c>
      <c r="H273" s="14" t="n">
        <v>1.19</v>
      </c>
      <c r="I273" s="14" t="n">
        <v>0.8972</v>
      </c>
      <c r="J273" s="14" t="n">
        <v>0.53</v>
      </c>
      <c r="K273" s="13">
        <f>ROUND(F273/100*G273*H273*I273/J273,2)</f>
        <v/>
      </c>
      <c r="L273" s="13" t="n">
        <v>18210.79</v>
      </c>
      <c r="M273" s="13">
        <f>L273-K273</f>
        <v/>
      </c>
      <c r="N273" s="3" t="inlineStr">
        <is>
          <t>bind</t>
        </is>
      </c>
      <c r="O273" s="3" t="inlineStr">
        <is>
          <t>bound</t>
        </is>
      </c>
    </row>
    <row r="274">
      <c r="A274" s="15" t="inlineStr">
        <is>
          <t>2026-01-03</t>
        </is>
      </c>
      <c r="B274" s="15" t="inlineStr">
        <is>
          <t>5d333b3f-b9e2-5728-96d4-28cede13a4f6</t>
        </is>
      </c>
      <c r="C274" s="15" t="inlineStr">
        <is>
          <t>WA</t>
        </is>
      </c>
      <c r="D274" s="15" t="inlineStr">
        <is>
          <t>1978 Mercedes-Benz 280SL Pagoda</t>
        </is>
      </c>
      <c r="E274" s="15" t="inlineStr">
        <is>
          <t>07 Post-War Classic (1946-1972)</t>
        </is>
      </c>
      <c r="F274" s="16" t="n">
        <v>795000</v>
      </c>
      <c r="G274" s="17" t="n">
        <v>0.43</v>
      </c>
      <c r="H274" s="17" t="n">
        <v>0.96</v>
      </c>
      <c r="I274" s="17" t="n">
        <v>0.8972</v>
      </c>
      <c r="J274" s="17" t="n">
        <v>0.53</v>
      </c>
      <c r="K274" s="16">
        <f>ROUND(F274/100*G274*H274*I274/J274,2)</f>
        <v/>
      </c>
      <c r="L274" s="16" t="n">
        <v>5555.46</v>
      </c>
      <c r="M274" s="16">
        <f>L274-K274</f>
        <v/>
      </c>
      <c r="N274" s="15" t="inlineStr">
        <is>
          <t>bind</t>
        </is>
      </c>
      <c r="O274" s="15" t="inlineStr">
        <is>
          <t>bound</t>
        </is>
      </c>
    </row>
    <row r="275">
      <c r="A275" s="3" t="inlineStr">
        <is>
          <t>2026-01-20</t>
        </is>
      </c>
      <c r="B275" s="3" t="inlineStr">
        <is>
          <t>0b5f8e18-fe63-5fba-a1b5-b9104dc97cbe</t>
        </is>
      </c>
      <c r="C275" s="3" t="inlineStr">
        <is>
          <t>AL</t>
        </is>
      </c>
      <c r="D275" s="3" t="inlineStr">
        <is>
          <t>1989 Aston Martin DB12</t>
        </is>
      </c>
      <c r="E275" s="3" t="inlineStr">
        <is>
          <t>01 Luxury Sedan/SUV</t>
        </is>
      </c>
      <c r="F275" s="13" t="n">
        <v>120000</v>
      </c>
      <c r="G275" s="14" t="n">
        <v>0.92</v>
      </c>
      <c r="H275" s="14" t="n">
        <v>1.27</v>
      </c>
      <c r="I275" s="14" t="n">
        <v>0.8972</v>
      </c>
      <c r="J275" s="14" t="n">
        <v>0.53</v>
      </c>
      <c r="K275" s="13">
        <f>ROUND(F275/100*G275*H275*I275/J275,2)</f>
        <v/>
      </c>
      <c r="L275" s="13" t="n">
        <v>2373.48</v>
      </c>
      <c r="M275" s="13">
        <f>L275-K275</f>
        <v/>
      </c>
      <c r="N275" s="3" t="inlineStr">
        <is>
          <t>bind</t>
        </is>
      </c>
      <c r="O275" s="3" t="inlineStr">
        <is>
          <t>bound</t>
        </is>
      </c>
    </row>
    <row r="276">
      <c r="A276" s="15" t="inlineStr">
        <is>
          <t>2026-01-03</t>
        </is>
      </c>
      <c r="B276" s="15" t="inlineStr">
        <is>
          <t>345d15af-83a5-57d2-b67a-c70431f3fdc7</t>
        </is>
      </c>
      <c r="C276" s="15" t="inlineStr">
        <is>
          <t>AL</t>
        </is>
      </c>
      <c r="D276" s="15" t="inlineStr">
        <is>
          <t>1989 Maserati GranTurismo</t>
        </is>
      </c>
      <c r="E276" s="15" t="inlineStr">
        <is>
          <t>01 Luxury Sedan/SUV</t>
        </is>
      </c>
      <c r="F276" s="16" t="n">
        <v>185000</v>
      </c>
      <c r="G276" s="17" t="n">
        <v>0.92</v>
      </c>
      <c r="H276" s="17" t="n">
        <v>1.27</v>
      </c>
      <c r="I276" s="17" t="n">
        <v>0.8972</v>
      </c>
      <c r="J276" s="17" t="n">
        <v>0.53</v>
      </c>
      <c r="K276" s="16">
        <f>ROUND(F276/100*G276*H276*I276/J276,2)</f>
        <v/>
      </c>
      <c r="L276" s="16" t="n">
        <v>3659.12</v>
      </c>
      <c r="M276" s="16">
        <f>L276-K276</f>
        <v/>
      </c>
      <c r="N276" s="15" t="inlineStr">
        <is>
          <t>bind</t>
        </is>
      </c>
      <c r="O276" s="15" t="inlineStr">
        <is>
          <t>bound</t>
        </is>
      </c>
    </row>
    <row r="277">
      <c r="A277" s="3" t="inlineStr">
        <is>
          <t>2026-01-30</t>
        </is>
      </c>
      <c r="B277" s="3" t="inlineStr">
        <is>
          <t>ab3d69b9-a8cd-5e74-8193-c07e2ffd52e3</t>
        </is>
      </c>
      <c r="C277" s="3" t="inlineStr">
        <is>
          <t>IA</t>
        </is>
      </c>
      <c r="D277" s="3" t="inlineStr">
        <is>
          <t>1993 BMW M8 Competition</t>
        </is>
      </c>
      <c r="E277" s="3" t="inlineStr">
        <is>
          <t>01 Luxury Sedan/SUV</t>
        </is>
      </c>
      <c r="F277" s="13" t="n">
        <v>775000</v>
      </c>
      <c r="G277" s="14" t="n">
        <v>0.65</v>
      </c>
      <c r="H277" s="14" t="n">
        <v>1.1</v>
      </c>
      <c r="I277" s="14" t="n">
        <v>0.8972</v>
      </c>
      <c r="J277" s="14" t="n">
        <v>0.53</v>
      </c>
      <c r="K277" s="13">
        <f>ROUND(F277/100*G277*H277*I277/J277,2)</f>
        <v/>
      </c>
      <c r="L277" s="13" t="n">
        <v>9380.4</v>
      </c>
      <c r="M277" s="13">
        <f>L277-K277</f>
        <v/>
      </c>
      <c r="N277" s="3" t="inlineStr">
        <is>
          <t>bind</t>
        </is>
      </c>
      <c r="O277" s="3" t="inlineStr">
        <is>
          <t>bound</t>
        </is>
      </c>
    </row>
    <row r="278">
      <c r="A278" s="15" t="inlineStr">
        <is>
          <t>2026-01-17</t>
        </is>
      </c>
      <c r="B278" s="15" t="inlineStr">
        <is>
          <t>c008c042-8133-5930-b33a-56af14c76910</t>
        </is>
      </c>
      <c r="C278" s="15" t="inlineStr">
        <is>
          <t>MD</t>
        </is>
      </c>
      <c r="D278" s="15" t="inlineStr">
        <is>
          <t>1972 Aston Martin DB12</t>
        </is>
      </c>
      <c r="E278" s="15" t="inlineStr">
        <is>
          <t>01 Luxury Sedan/SUV</t>
        </is>
      </c>
      <c r="F278" s="16" t="n">
        <v>625000</v>
      </c>
      <c r="G278" s="17" t="n">
        <v>0.65</v>
      </c>
      <c r="H278" s="17" t="n">
        <v>0.95</v>
      </c>
      <c r="I278" s="17" t="n">
        <v>0.8972</v>
      </c>
      <c r="J278" s="17" t="n">
        <v>0.53</v>
      </c>
      <c r="K278" s="16">
        <f>ROUND(F278/100*G278*H278*I278/J278,2)</f>
        <v/>
      </c>
      <c r="L278" s="16" t="n">
        <v>6533.27</v>
      </c>
      <c r="M278" s="16">
        <f>L278-K278</f>
        <v/>
      </c>
      <c r="N278" s="15" t="inlineStr">
        <is>
          <t>bind</t>
        </is>
      </c>
      <c r="O278" s="15" t="inlineStr">
        <is>
          <t>bound</t>
        </is>
      </c>
    </row>
    <row r="279">
      <c r="A279" s="3" t="inlineStr">
        <is>
          <t>2026-01-30</t>
        </is>
      </c>
      <c r="B279" s="3" t="inlineStr">
        <is>
          <t>5823ab6a-35c4-5162-98ef-dcb3506f1f4a</t>
        </is>
      </c>
      <c r="C279" s="3" t="inlineStr">
        <is>
          <t>NY</t>
        </is>
      </c>
      <c r="D279" s="3" t="inlineStr">
        <is>
          <t>1961 Aston Martin DB5</t>
        </is>
      </c>
      <c r="E279" s="3" t="inlineStr">
        <is>
          <t>07 Post-War Classic (1946-1972)</t>
        </is>
      </c>
      <c r="F279" s="13" t="n">
        <v>1950000</v>
      </c>
      <c r="G279" s="14" t="n">
        <v>0.38</v>
      </c>
      <c r="H279" s="14" t="n">
        <v>1.28</v>
      </c>
      <c r="I279" s="14" t="n">
        <v>0.8972</v>
      </c>
      <c r="J279" s="14" t="n">
        <v>0.53</v>
      </c>
      <c r="K279" s="13">
        <f>ROUND(F279/100*G279*H279*I279/J279,2)</f>
        <v/>
      </c>
      <c r="L279" s="13" t="n">
        <v>16056.16</v>
      </c>
      <c r="M279" s="13">
        <f>L279-K279</f>
        <v/>
      </c>
      <c r="N279" s="3" t="inlineStr">
        <is>
          <t>bind</t>
        </is>
      </c>
      <c r="O279" s="3" t="inlineStr">
        <is>
          <t>bound</t>
        </is>
      </c>
    </row>
    <row r="280">
      <c r="A280" s="15" t="inlineStr">
        <is>
          <t>2026-01-17</t>
        </is>
      </c>
      <c r="B280" s="15" t="inlineStr">
        <is>
          <t>b01fbfb6-837e-52a7-b01c-da3aebd9082d</t>
        </is>
      </c>
      <c r="C280" s="15" t="inlineStr">
        <is>
          <t>NY</t>
        </is>
      </c>
      <c r="D280" s="15" t="inlineStr">
        <is>
          <t>2009 Aston Martin DB12</t>
        </is>
      </c>
      <c r="E280" s="15" t="inlineStr">
        <is>
          <t>01 Luxury Sedan/SUV</t>
        </is>
      </c>
      <c r="F280" s="16" t="n">
        <v>1260000</v>
      </c>
      <c r="G280" s="17" t="n">
        <v>0.55</v>
      </c>
      <c r="H280" s="17" t="n">
        <v>1.28</v>
      </c>
      <c r="I280" s="17" t="n">
        <v>0.8972</v>
      </c>
      <c r="J280" s="17" t="n">
        <v>0.53</v>
      </c>
      <c r="K280" s="16">
        <f>ROUND(F280/100*G280*H280*I280/J280,2)</f>
        <v/>
      </c>
      <c r="L280" s="16" t="n">
        <v>15016.08</v>
      </c>
      <c r="M280" s="16">
        <f>L280-K280</f>
        <v/>
      </c>
      <c r="N280" s="15" t="inlineStr">
        <is>
          <t>decline</t>
        </is>
      </c>
      <c r="O280" s="15" t="inlineStr">
        <is>
          <t>indicative</t>
        </is>
      </c>
    </row>
    <row r="281">
      <c r="A281" s="3" t="inlineStr">
        <is>
          <t>2026-01-25</t>
        </is>
      </c>
      <c r="B281" s="3" t="inlineStr">
        <is>
          <t>8ce734df-dabb-5dbf-a14c-92540f9b673a</t>
        </is>
      </c>
      <c r="C281" s="3" t="inlineStr">
        <is>
          <t>WI</t>
        </is>
      </c>
      <c r="D281" s="3" t="inlineStr">
        <is>
          <t>1979 Mercedes-Benz 280SL Pagoda</t>
        </is>
      </c>
      <c r="E281" s="3" t="inlineStr">
        <is>
          <t>07 Post-War Classic (1946-1972)</t>
        </is>
      </c>
      <c r="F281" s="13" t="n">
        <v>1010000</v>
      </c>
      <c r="G281" s="14" t="n">
        <v>0.38</v>
      </c>
      <c r="H281" s="14" t="n">
        <v>1.2</v>
      </c>
      <c r="I281" s="14" t="n">
        <v>0.8972</v>
      </c>
      <c r="J281" s="14" t="n">
        <v>0.53</v>
      </c>
      <c r="K281" s="13">
        <f>ROUND(F281/100*G281*H281*I281/J281,2)</f>
        <v/>
      </c>
      <c r="L281" s="13" t="n">
        <v>7796.5</v>
      </c>
      <c r="M281" s="13">
        <f>L281-K281</f>
        <v/>
      </c>
      <c r="N281" s="3" t="inlineStr">
        <is>
          <t>refer</t>
        </is>
      </c>
      <c r="O281" s="3" t="inlineStr">
        <is>
          <t>indicative</t>
        </is>
      </c>
    </row>
    <row r="282">
      <c r="A282" s="15" t="inlineStr">
        <is>
          <t>2026-01-09</t>
        </is>
      </c>
      <c r="B282" s="15" t="inlineStr">
        <is>
          <t>3a0fb974-2aec-5cb5-832b-bbd5c8a6f48b</t>
        </is>
      </c>
      <c r="C282" s="15" t="inlineStr">
        <is>
          <t>HI</t>
        </is>
      </c>
      <c r="D282" s="15" t="inlineStr">
        <is>
          <t>2014 Lamborghini Huracan EVO</t>
        </is>
      </c>
      <c r="E282" s="15" t="inlineStr">
        <is>
          <t>03 Supercar</t>
        </is>
      </c>
      <c r="F282" s="16" t="n">
        <v>370000</v>
      </c>
      <c r="G282" s="17" t="n">
        <v>1.15</v>
      </c>
      <c r="H282" s="17" t="n">
        <v>1.3</v>
      </c>
      <c r="I282" s="17" t="n">
        <v>0.8972</v>
      </c>
      <c r="J282" s="17" t="n">
        <v>0.53</v>
      </c>
      <c r="K282" s="16">
        <f>ROUND(F282/100*G282*H282*I282/J282,2)</f>
        <v/>
      </c>
      <c r="L282" s="16" t="n">
        <v>9363.889999999999</v>
      </c>
      <c r="M282" s="16">
        <f>L282-K282</f>
        <v/>
      </c>
      <c r="N282" s="15" t="inlineStr">
        <is>
          <t>decline</t>
        </is>
      </c>
      <c r="O282" s="15" t="inlineStr">
        <is>
          <t>indicative</t>
        </is>
      </c>
    </row>
    <row r="283">
      <c r="A283" s="3" t="inlineStr">
        <is>
          <t>2026-01-08</t>
        </is>
      </c>
      <c r="B283" s="3" t="inlineStr">
        <is>
          <t>add95e85-3fdb-54c3-af15-788396a51ab7</t>
        </is>
      </c>
      <c r="C283" s="3" t="inlineStr">
        <is>
          <t>MI</t>
        </is>
      </c>
      <c r="D283" s="3" t="inlineStr">
        <is>
          <t>2024 Ringbrothers Mustang</t>
        </is>
      </c>
      <c r="E283" s="3" t="inlineStr">
        <is>
          <t>11 Restomod/Coachbuilt</t>
        </is>
      </c>
      <c r="F283" s="13" t="n">
        <v>500000</v>
      </c>
      <c r="G283" s="14" t="n">
        <v>0.78</v>
      </c>
      <c r="H283" s="14" t="n">
        <v>1.55</v>
      </c>
      <c r="I283" s="14" t="n">
        <v>0.8972</v>
      </c>
      <c r="J283" s="14" t="n">
        <v>0.53</v>
      </c>
      <c r="K283" s="13">
        <f>ROUND(F283/100*G283*H283*I283/J283,2)</f>
        <v/>
      </c>
      <c r="L283" s="13" t="n">
        <v>10233.16</v>
      </c>
      <c r="M283" s="13">
        <f>L283-K283</f>
        <v/>
      </c>
      <c r="N283" s="3" t="inlineStr">
        <is>
          <t>decline</t>
        </is>
      </c>
      <c r="O283" s="3" t="inlineStr">
        <is>
          <t>indicative</t>
        </is>
      </c>
    </row>
    <row r="284">
      <c r="A284" s="15" t="inlineStr">
        <is>
          <t>2026-01-16</t>
        </is>
      </c>
      <c r="B284" s="15" t="inlineStr">
        <is>
          <t>b5d56004-ca6f-5671-9757-124c29b105fd</t>
        </is>
      </c>
      <c r="C284" s="15" t="inlineStr">
        <is>
          <t>WV</t>
        </is>
      </c>
      <c r="D284" s="15" t="inlineStr">
        <is>
          <t>1978 Porsche 911 Turbo S</t>
        </is>
      </c>
      <c r="E284" s="15" t="inlineStr">
        <is>
          <t>01 Luxury Sedan/SUV</t>
        </is>
      </c>
      <c r="F284" s="16" t="n">
        <v>685000</v>
      </c>
      <c r="G284" s="17" t="n">
        <v>0.65</v>
      </c>
      <c r="H284" s="17" t="n">
        <v>1.33</v>
      </c>
      <c r="I284" s="17" t="n">
        <v>0.8972</v>
      </c>
      <c r="J284" s="17" t="n">
        <v>0.53</v>
      </c>
      <c r="K284" s="16">
        <f>ROUND(F284/100*G284*H284*I284/J284,2)</f>
        <v/>
      </c>
      <c r="L284" s="16" t="n">
        <v>10024.64</v>
      </c>
      <c r="M284" s="16">
        <f>L284-K284</f>
        <v/>
      </c>
      <c r="N284" s="15" t="inlineStr">
        <is>
          <t>bind</t>
        </is>
      </c>
      <c r="O284" s="15" t="inlineStr">
        <is>
          <t>bound</t>
        </is>
      </c>
    </row>
    <row r="285">
      <c r="A285" s="3" t="inlineStr">
        <is>
          <t>2026-01-21</t>
        </is>
      </c>
      <c r="B285" s="3" t="inlineStr">
        <is>
          <t>076680c3-798a-5306-b434-ab181e1c7db5</t>
        </is>
      </c>
      <c r="C285" s="3" t="inlineStr">
        <is>
          <t>MS</t>
        </is>
      </c>
      <c r="D285" s="3" t="inlineStr">
        <is>
          <t>1972 Mercedes-Benz AMG GT</t>
        </is>
      </c>
      <c r="E285" s="3" t="inlineStr">
        <is>
          <t>01 Luxury Sedan/SUV</t>
        </is>
      </c>
      <c r="F285" s="13" t="n">
        <v>575000</v>
      </c>
      <c r="G285" s="14" t="n">
        <v>0.65</v>
      </c>
      <c r="H285" s="14" t="n">
        <v>1.19</v>
      </c>
      <c r="I285" s="14" t="n">
        <v>0.8972</v>
      </c>
      <c r="J285" s="14" t="n">
        <v>0.53</v>
      </c>
      <c r="K285" s="13">
        <f>ROUND(F285/100*G285*H285*I285/J285,2)</f>
        <v/>
      </c>
      <c r="L285" s="13" t="n">
        <v>7529.08</v>
      </c>
      <c r="M285" s="13">
        <f>L285-K285</f>
        <v/>
      </c>
      <c r="N285" s="3" t="inlineStr">
        <is>
          <t>decline</t>
        </is>
      </c>
      <c r="O285" s="3" t="inlineStr">
        <is>
          <t>indicative</t>
        </is>
      </c>
    </row>
    <row r="286">
      <c r="A286" s="15" t="inlineStr">
        <is>
          <t>2026-01-03</t>
        </is>
      </c>
      <c r="B286" s="15" t="inlineStr">
        <is>
          <t>9d67393d-75e8-502a-8889-559f44f43d7d</t>
        </is>
      </c>
      <c r="C286" s="15" t="inlineStr">
        <is>
          <t>MA</t>
        </is>
      </c>
      <c r="D286" s="15" t="inlineStr">
        <is>
          <t>1957 Ferrari 296 GTB</t>
        </is>
      </c>
      <c r="E286" s="15" t="inlineStr">
        <is>
          <t>03 Supercar</t>
        </is>
      </c>
      <c r="F286" s="16" t="n">
        <v>975000</v>
      </c>
      <c r="G286" s="17" t="n">
        <v>0.95</v>
      </c>
      <c r="H286" s="17" t="n">
        <v>1.25</v>
      </c>
      <c r="I286" s="17" t="n">
        <v>0.8972</v>
      </c>
      <c r="J286" s="17" t="n">
        <v>0.53</v>
      </c>
      <c r="K286" s="16">
        <f>ROUND(F286/100*G286*H286*I286/J286,2)</f>
        <v/>
      </c>
      <c r="L286" s="16" t="n">
        <v>19599.8</v>
      </c>
      <c r="M286" s="16">
        <f>L286-K286</f>
        <v/>
      </c>
      <c r="N286" s="15" t="inlineStr">
        <is>
          <t>bind</t>
        </is>
      </c>
      <c r="O286" s="15" t="inlineStr">
        <is>
          <t>bound</t>
        </is>
      </c>
    </row>
    <row r="287">
      <c r="A287" s="3" t="inlineStr">
        <is>
          <t>2026-01-07</t>
        </is>
      </c>
      <c r="B287" s="3" t="inlineStr">
        <is>
          <t>4c845417-6427-5d6e-bf50-773b4902b05e</t>
        </is>
      </c>
      <c r="C287" s="3" t="inlineStr">
        <is>
          <t>NY</t>
        </is>
      </c>
      <c r="D287" s="3" t="inlineStr">
        <is>
          <t>2017 Maserati GranTurismo</t>
        </is>
      </c>
      <c r="E287" s="3" t="inlineStr">
        <is>
          <t>01 Luxury Sedan/SUV</t>
        </is>
      </c>
      <c r="F287" s="13" t="n">
        <v>1000000</v>
      </c>
      <c r="G287" s="14" t="n">
        <v>0.55</v>
      </c>
      <c r="H287" s="14" t="n">
        <v>1.28</v>
      </c>
      <c r="I287" s="14" t="n">
        <v>0.8972</v>
      </c>
      <c r="J287" s="14" t="n">
        <v>0.53</v>
      </c>
      <c r="K287" s="13">
        <f>ROUND(F287/100*G287*H287*I287/J287,2)</f>
        <v/>
      </c>
      <c r="L287" s="13" t="n">
        <v>11917.53</v>
      </c>
      <c r="M287" s="13">
        <f>L287-K287</f>
        <v/>
      </c>
      <c r="N287" s="3" t="inlineStr">
        <is>
          <t>bind</t>
        </is>
      </c>
      <c r="O287" s="3" t="inlineStr">
        <is>
          <t>bound</t>
        </is>
      </c>
    </row>
    <row r="288">
      <c r="A288" s="15" t="inlineStr">
        <is>
          <t>2026-01-01</t>
        </is>
      </c>
      <c r="B288" s="15" t="inlineStr">
        <is>
          <t>7e9f18c6-e79a-5d71-9776-d0c5676da5b3</t>
        </is>
      </c>
      <c r="C288" s="15" t="inlineStr">
        <is>
          <t>CA</t>
        </is>
      </c>
      <c r="D288" s="15" t="inlineStr">
        <is>
          <t>1956 Lamborghini Huracan EVO</t>
        </is>
      </c>
      <c r="E288" s="15" t="inlineStr">
        <is>
          <t>03 Supercar</t>
        </is>
      </c>
      <c r="F288" s="16" t="n">
        <v>825000</v>
      </c>
      <c r="G288" s="17" t="n">
        <v>0.95</v>
      </c>
      <c r="H288" s="17" t="n">
        <v>1.35</v>
      </c>
      <c r="I288" s="17" t="n">
        <v>0.8972</v>
      </c>
      <c r="J288" s="17" t="n">
        <v>0.53</v>
      </c>
      <c r="K288" s="16">
        <f>ROUND(F288/100*G288*H288*I288/J288,2)</f>
        <v/>
      </c>
      <c r="L288" s="16" t="n">
        <v>17911.2</v>
      </c>
      <c r="M288" s="16">
        <f>L288-K288</f>
        <v/>
      </c>
      <c r="N288" s="15" t="inlineStr">
        <is>
          <t>bind</t>
        </is>
      </c>
      <c r="O288" s="15" t="inlineStr">
        <is>
          <t>bound</t>
        </is>
      </c>
    </row>
    <row r="289">
      <c r="A289" s="3" t="inlineStr">
        <is>
          <t>2026-01-21</t>
        </is>
      </c>
      <c r="B289" s="3" t="inlineStr">
        <is>
          <t>c9679205-11be-5ff5-9cc4-fddf2d519201</t>
        </is>
      </c>
      <c r="C289" s="3" t="inlineStr">
        <is>
          <t>UT</t>
        </is>
      </c>
      <c r="D289" s="3" t="inlineStr">
        <is>
          <t>2023 BMW M8 Competition</t>
        </is>
      </c>
      <c r="E289" s="3" t="inlineStr">
        <is>
          <t>01 Luxury Sedan/SUV</t>
        </is>
      </c>
      <c r="F289" s="13" t="n">
        <v>420000</v>
      </c>
      <c r="G289" s="14" t="n">
        <v>0.75</v>
      </c>
      <c r="H289" s="14" t="n">
        <v>1.35</v>
      </c>
      <c r="I289" s="14" t="n">
        <v>0.8972</v>
      </c>
      <c r="J289" s="14" t="n">
        <v>0.53</v>
      </c>
      <c r="K289" s="13">
        <f>ROUND(F289/100*G289*H289*I289/J289,2)</f>
        <v/>
      </c>
      <c r="L289" s="13" t="n">
        <v>7198.76</v>
      </c>
      <c r="M289" s="13">
        <f>L289-K289</f>
        <v/>
      </c>
      <c r="N289" s="3" t="inlineStr">
        <is>
          <t>bind</t>
        </is>
      </c>
      <c r="O289" s="3" t="inlineStr">
        <is>
          <t>bound</t>
        </is>
      </c>
    </row>
    <row r="290">
      <c r="A290" s="15" t="inlineStr">
        <is>
          <t>2026-01-23</t>
        </is>
      </c>
      <c r="B290" s="15" t="inlineStr">
        <is>
          <t>e5f022e4-0fbd-50ac-ad23-7fd2f31b4f8e</t>
        </is>
      </c>
      <c r="C290" s="15" t="inlineStr">
        <is>
          <t>LA</t>
        </is>
      </c>
      <c r="D290" s="15" t="inlineStr">
        <is>
          <t>1999 Ferrari SF90 Stradale</t>
        </is>
      </c>
      <c r="E290" s="15" t="inlineStr">
        <is>
          <t>03 Supercar</t>
        </is>
      </c>
      <c r="F290" s="16" t="n">
        <v>885000</v>
      </c>
      <c r="G290" s="17" t="n">
        <v>0.95</v>
      </c>
      <c r="H290" s="17" t="n">
        <v>1.21</v>
      </c>
      <c r="I290" s="17" t="n">
        <v>0.8972</v>
      </c>
      <c r="J290" s="17" t="n">
        <v>0.53</v>
      </c>
      <c r="K290" s="16">
        <f>ROUND(F290/100*G290*H290*I290/J290,2)</f>
        <v/>
      </c>
      <c r="L290" s="16" t="n">
        <v>17221.29</v>
      </c>
      <c r="M290" s="16">
        <f>L290-K290</f>
        <v/>
      </c>
      <c r="N290" s="15" t="inlineStr">
        <is>
          <t>decline</t>
        </is>
      </c>
      <c r="O290" s="15" t="inlineStr">
        <is>
          <t>indicative</t>
        </is>
      </c>
    </row>
    <row r="291">
      <c r="A291" s="3" t="inlineStr">
        <is>
          <t>2026-01-24</t>
        </is>
      </c>
      <c r="B291" s="3" t="inlineStr">
        <is>
          <t>b4810d8f-2c7b-5208-a94b-feb164ea2c6e</t>
        </is>
      </c>
      <c r="C291" s="3" t="inlineStr">
        <is>
          <t>TX</t>
        </is>
      </c>
      <c r="D291" s="3" t="inlineStr">
        <is>
          <t>1982 Mercedes-Benz AMG GT</t>
        </is>
      </c>
      <c r="E291" s="3" t="inlineStr">
        <is>
          <t>01 Luxury Sedan/SUV</t>
        </is>
      </c>
      <c r="F291" s="13" t="n">
        <v>445000</v>
      </c>
      <c r="G291" s="14" t="n">
        <v>0.75</v>
      </c>
      <c r="H291" s="14" t="n">
        <v>1.15</v>
      </c>
      <c r="I291" s="14" t="n">
        <v>0.8972</v>
      </c>
      <c r="J291" s="14" t="n">
        <v>0.53</v>
      </c>
      <c r="K291" s="13">
        <f>ROUND(F291/100*G291*H291*I291/J291,2)</f>
        <v/>
      </c>
      <c r="L291" s="13" t="n">
        <v>6497.3</v>
      </c>
      <c r="M291" s="13">
        <f>L291-K291</f>
        <v/>
      </c>
      <c r="N291" s="3" t="inlineStr">
        <is>
          <t>bind</t>
        </is>
      </c>
      <c r="O291" s="3" t="inlineStr">
        <is>
          <t>bound</t>
        </is>
      </c>
    </row>
    <row r="292">
      <c r="A292" s="15" t="inlineStr">
        <is>
          <t>2026-01-19</t>
        </is>
      </c>
      <c r="B292" s="15" t="inlineStr">
        <is>
          <t>2c5559ce-dabf-5a9f-8fc3-dd24a901efe1</t>
        </is>
      </c>
      <c r="C292" s="15" t="inlineStr">
        <is>
          <t>MS</t>
        </is>
      </c>
      <c r="D292" s="15" t="inlineStr">
        <is>
          <t>2006 Alfa Romeo 8C 2900</t>
        </is>
      </c>
      <c r="E292" s="15" t="inlineStr">
        <is>
          <t>06 Vintage Pre-War (pre-1946)</t>
        </is>
      </c>
      <c r="F292" s="16" t="n">
        <v>575000</v>
      </c>
      <c r="G292" s="17" t="n">
        <v>0.38</v>
      </c>
      <c r="H292" s="17" t="n">
        <v>1.19</v>
      </c>
      <c r="I292" s="17" t="n">
        <v>0.8972</v>
      </c>
      <c r="J292" s="17" t="n">
        <v>0.53</v>
      </c>
      <c r="K292" s="16">
        <f>ROUND(F292/100*G292*H292*I292/J292,2)</f>
        <v/>
      </c>
      <c r="L292" s="16" t="n">
        <v>4401.61</v>
      </c>
      <c r="M292" s="16">
        <f>L292-K292</f>
        <v/>
      </c>
      <c r="N292" s="15" t="inlineStr">
        <is>
          <t>decline</t>
        </is>
      </c>
      <c r="O292" s="15" t="inlineStr">
        <is>
          <t>indicative</t>
        </is>
      </c>
    </row>
    <row r="293">
      <c r="A293" s="3" t="inlineStr">
        <is>
          <t>2026-01-10</t>
        </is>
      </c>
      <c r="B293" s="3" t="inlineStr">
        <is>
          <t>d67c8ccb-2382-5f72-b7b0-4dffe91d4569</t>
        </is>
      </c>
      <c r="C293" s="3" t="inlineStr">
        <is>
          <t>CO</t>
        </is>
      </c>
      <c r="D293" s="3" t="inlineStr">
        <is>
          <t>1996 Maserati GranTurismo</t>
        </is>
      </c>
      <c r="E293" s="3" t="inlineStr">
        <is>
          <t>01 Luxury Sedan/SUV</t>
        </is>
      </c>
      <c r="F293" s="13" t="n">
        <v>350000</v>
      </c>
      <c r="G293" s="14" t="n">
        <v>0.75</v>
      </c>
      <c r="H293" s="14" t="n">
        <v>1.1</v>
      </c>
      <c r="I293" s="14" t="n">
        <v>0.8972</v>
      </c>
      <c r="J293" s="14" t="n">
        <v>0.53</v>
      </c>
      <c r="K293" s="13">
        <f>ROUND(F293/100*G293*H293*I293/J293,2)</f>
        <v/>
      </c>
      <c r="L293" s="13" t="n">
        <v>4888.04</v>
      </c>
      <c r="M293" s="13">
        <f>L293-K293</f>
        <v/>
      </c>
      <c r="N293" s="3" t="inlineStr">
        <is>
          <t>bind</t>
        </is>
      </c>
      <c r="O293" s="3" t="inlineStr">
        <is>
          <t>bound</t>
        </is>
      </c>
    </row>
    <row r="294">
      <c r="A294" s="15" t="inlineStr">
        <is>
          <t>2026-01-08</t>
        </is>
      </c>
      <c r="B294" s="15" t="inlineStr">
        <is>
          <t>52819061-f3ef-5eee-bac5-4cee9b6a0684</t>
        </is>
      </c>
      <c r="C294" s="15" t="inlineStr">
        <is>
          <t>AK</t>
        </is>
      </c>
      <c r="D294" s="15" t="inlineStr">
        <is>
          <t>1984 Aston Martin DB12</t>
        </is>
      </c>
      <c r="E294" s="15" t="inlineStr">
        <is>
          <t>01 Luxury Sedan/SUV</t>
        </is>
      </c>
      <c r="F294" s="16" t="n">
        <v>290000</v>
      </c>
      <c r="G294" s="17" t="n">
        <v>0.75</v>
      </c>
      <c r="H294" s="17" t="n">
        <v>1.14</v>
      </c>
      <c r="I294" s="17" t="n">
        <v>0.8972</v>
      </c>
      <c r="J294" s="17" t="n">
        <v>0.53</v>
      </c>
      <c r="K294" s="16">
        <f>ROUND(F294/100*G294*H294*I294/J294,2)</f>
        <v/>
      </c>
      <c r="L294" s="16" t="n">
        <v>4197.37</v>
      </c>
      <c r="M294" s="16">
        <f>L294-K294</f>
        <v/>
      </c>
      <c r="N294" s="15" t="inlineStr">
        <is>
          <t>bind</t>
        </is>
      </c>
      <c r="O294" s="15" t="inlineStr">
        <is>
          <t>bound</t>
        </is>
      </c>
    </row>
    <row r="295">
      <c r="A295" s="3" t="inlineStr">
        <is>
          <t>2026-01-30</t>
        </is>
      </c>
      <c r="B295" s="3" t="inlineStr">
        <is>
          <t>81a212c9-c4d6-51a3-9949-35a99b41a5b9</t>
        </is>
      </c>
      <c r="C295" s="3" t="inlineStr">
        <is>
          <t>OH</t>
        </is>
      </c>
      <c r="D295" s="3" t="inlineStr">
        <is>
          <t>2003 Mercedes-Benz AMG GT</t>
        </is>
      </c>
      <c r="E295" s="3" t="inlineStr">
        <is>
          <t>01 Luxury Sedan/SUV</t>
        </is>
      </c>
      <c r="F295" s="13" t="n">
        <v>715000</v>
      </c>
      <c r="G295" s="14" t="n">
        <v>0.65</v>
      </c>
      <c r="H295" s="14" t="n">
        <v>1.39</v>
      </c>
      <c r="I295" s="14" t="n">
        <v>0.8972</v>
      </c>
      <c r="J295" s="14" t="n">
        <v>0.53</v>
      </c>
      <c r="K295" s="13">
        <f>ROUND(F295/100*G295*H295*I295/J295,2)</f>
        <v/>
      </c>
      <c r="L295" s="13" t="n">
        <v>10935.73</v>
      </c>
      <c r="M295" s="13">
        <f>L295-K295</f>
        <v/>
      </c>
      <c r="N295" s="3" t="inlineStr">
        <is>
          <t>bind</t>
        </is>
      </c>
      <c r="O295" s="3" t="inlineStr">
        <is>
          <t>bound</t>
        </is>
      </c>
    </row>
    <row r="296">
      <c r="A296" s="15" t="inlineStr">
        <is>
          <t>2026-01-03</t>
        </is>
      </c>
      <c r="B296" s="15" t="inlineStr">
        <is>
          <t>1fd23d66-02e6-5702-a5b8-b450fd0ab1d3</t>
        </is>
      </c>
      <c r="C296" s="15" t="inlineStr">
        <is>
          <t>NV</t>
        </is>
      </c>
      <c r="D296" s="15" t="inlineStr">
        <is>
          <t>1992 Bentley Continental GT</t>
        </is>
      </c>
      <c r="E296" s="15" t="inlineStr">
        <is>
          <t>01 Luxury Sedan/SUV</t>
        </is>
      </c>
      <c r="F296" s="16" t="n">
        <v>575000</v>
      </c>
      <c r="G296" s="17" t="n">
        <v>0.65</v>
      </c>
      <c r="H296" s="17" t="n">
        <v>1.17</v>
      </c>
      <c r="I296" s="17" t="n">
        <v>0.8972</v>
      </c>
      <c r="J296" s="17" t="n">
        <v>0.53</v>
      </c>
      <c r="K296" s="16">
        <f>ROUND(F296/100*G296*H296*I296/J296,2)</f>
        <v/>
      </c>
      <c r="L296" s="16" t="n">
        <v>7402.54</v>
      </c>
      <c r="M296" s="16">
        <f>L296-K296</f>
        <v/>
      </c>
      <c r="N296" s="15" t="inlineStr">
        <is>
          <t>bind</t>
        </is>
      </c>
      <c r="O296" s="15" t="inlineStr">
        <is>
          <t>bound</t>
        </is>
      </c>
    </row>
    <row r="297">
      <c r="A297" s="3" t="inlineStr">
        <is>
          <t>2026-01-16</t>
        </is>
      </c>
      <c r="B297" s="3" t="inlineStr">
        <is>
          <t>050bac68-af8f-5f66-9e91-cada023692f8</t>
        </is>
      </c>
      <c r="C297" s="3" t="inlineStr">
        <is>
          <t>CT</t>
        </is>
      </c>
      <c r="D297" s="3" t="inlineStr">
        <is>
          <t>1985 Ringbrothers Mustang</t>
        </is>
      </c>
      <c r="E297" s="3" t="inlineStr">
        <is>
          <t>11 Restomod/Coachbuilt</t>
        </is>
      </c>
      <c r="F297" s="13" t="n">
        <v>185000</v>
      </c>
      <c r="G297" s="14" t="n">
        <v>1.05</v>
      </c>
      <c r="H297" s="14" t="n">
        <v>1.12</v>
      </c>
      <c r="I297" s="14" t="n">
        <v>0.8972</v>
      </c>
      <c r="J297" s="14" t="n">
        <v>0.53</v>
      </c>
      <c r="K297" s="13">
        <f>ROUND(F297/100*G297*H297*I297/J297,2)</f>
        <v/>
      </c>
      <c r="L297" s="13" t="n">
        <v>3682.93</v>
      </c>
      <c r="M297" s="13">
        <f>L297-K297</f>
        <v/>
      </c>
      <c r="N297" s="3" t="inlineStr">
        <is>
          <t>bind</t>
        </is>
      </c>
      <c r="O297" s="3" t="inlineStr">
        <is>
          <t>bound</t>
        </is>
      </c>
    </row>
    <row r="298">
      <c r="A298" s="15" t="inlineStr">
        <is>
          <t>2026-01-04</t>
        </is>
      </c>
      <c r="B298" s="15" t="inlineStr">
        <is>
          <t>e9c58c46-ebbb-51c5-a10f-78278be6198c</t>
        </is>
      </c>
      <c r="C298" s="15" t="inlineStr">
        <is>
          <t>PA</t>
        </is>
      </c>
      <c r="D298" s="15" t="inlineStr">
        <is>
          <t>1957 Porsche 911 Turbo S</t>
        </is>
      </c>
      <c r="E298" s="15" t="inlineStr">
        <is>
          <t>01 Luxury Sedan/SUV</t>
        </is>
      </c>
      <c r="F298" s="16" t="n">
        <v>1255000</v>
      </c>
      <c r="G298" s="17" t="n">
        <v>0.55</v>
      </c>
      <c r="H298" s="17" t="n">
        <v>1</v>
      </c>
      <c r="I298" s="17" t="n">
        <v>0.8972</v>
      </c>
      <c r="J298" s="17" t="n">
        <v>0.53</v>
      </c>
      <c r="K298" s="16">
        <f>ROUND(F298/100*G298*H298*I298/J298,2)</f>
        <v/>
      </c>
      <c r="L298" s="16" t="n">
        <v>11684.76</v>
      </c>
      <c r="M298" s="16">
        <f>L298-K298</f>
        <v/>
      </c>
      <c r="N298" s="15" t="inlineStr">
        <is>
          <t>bind</t>
        </is>
      </c>
      <c r="O298" s="15" t="inlineStr">
        <is>
          <t>bound</t>
        </is>
      </c>
    </row>
    <row r="299">
      <c r="A299" s="3" t="inlineStr">
        <is>
          <t>2026-01-13</t>
        </is>
      </c>
      <c r="B299" s="3" t="inlineStr">
        <is>
          <t>54792d77-a7ea-50c6-b5e8-619dd1e7ce81</t>
        </is>
      </c>
      <c r="C299" s="3" t="inlineStr">
        <is>
          <t>NY</t>
        </is>
      </c>
      <c r="D299" s="3" t="inlineStr">
        <is>
          <t>2008 Porsche 911 Turbo S</t>
        </is>
      </c>
      <c r="E299" s="3" t="inlineStr">
        <is>
          <t>01 Luxury Sedan/SUV</t>
        </is>
      </c>
      <c r="F299" s="13" t="n">
        <v>400000</v>
      </c>
      <c r="G299" s="14" t="n">
        <v>0.75</v>
      </c>
      <c r="H299" s="14" t="n">
        <v>1.28</v>
      </c>
      <c r="I299" s="14" t="n">
        <v>0.8972</v>
      </c>
      <c r="J299" s="14" t="n">
        <v>0.53</v>
      </c>
      <c r="K299" s="13">
        <f>ROUND(F299/100*G299*H299*I299/J299,2)</f>
        <v/>
      </c>
      <c r="L299" s="13" t="n">
        <v>6500.47</v>
      </c>
      <c r="M299" s="13">
        <f>L299-K299</f>
        <v/>
      </c>
      <c r="N299" s="3" t="inlineStr">
        <is>
          <t>decline</t>
        </is>
      </c>
      <c r="O299" s="3" t="inlineStr">
        <is>
          <t>indicative</t>
        </is>
      </c>
    </row>
    <row r="300">
      <c r="A300" s="15" t="inlineStr">
        <is>
          <t>2026-01-18</t>
        </is>
      </c>
      <c r="B300" s="15" t="inlineStr">
        <is>
          <t>00f23ab6-25bd-529e-a476-47aa91f753ab</t>
        </is>
      </c>
      <c r="C300" s="15" t="inlineStr">
        <is>
          <t>MO</t>
        </is>
      </c>
      <c r="D300" s="15" t="inlineStr">
        <is>
          <t>2000 Porsche 911 Turbo S</t>
        </is>
      </c>
      <c r="E300" s="15" t="inlineStr">
        <is>
          <t>01 Luxury Sedan/SUV</t>
        </is>
      </c>
      <c r="F300" s="16" t="n">
        <v>800000</v>
      </c>
      <c r="G300" s="17" t="n">
        <v>0.65</v>
      </c>
      <c r="H300" s="17" t="n">
        <v>1.06</v>
      </c>
      <c r="I300" s="17" t="n">
        <v>0.8972</v>
      </c>
      <c r="J300" s="17" t="n">
        <v>0.53</v>
      </c>
      <c r="K300" s="16">
        <f>ROUND(F300/100*G300*H300*I300/J300,2)</f>
        <v/>
      </c>
      <c r="L300" s="16" t="n">
        <v>9330.879999999999</v>
      </c>
      <c r="M300" s="16">
        <f>L300-K300</f>
        <v/>
      </c>
      <c r="N300" s="15" t="inlineStr">
        <is>
          <t>refer</t>
        </is>
      </c>
      <c r="O300" s="15" t="inlineStr">
        <is>
          <t>indicative</t>
        </is>
      </c>
    </row>
    <row r="301">
      <c r="A301" s="3" t="inlineStr">
        <is>
          <t>2026-01-11</t>
        </is>
      </c>
      <c r="B301" s="3" t="inlineStr">
        <is>
          <t>74e9a7ec-319e-59de-9519-5606dd2b5405</t>
        </is>
      </c>
      <c r="C301" s="3" t="inlineStr">
        <is>
          <t>FL</t>
        </is>
      </c>
      <c r="D301" s="3" t="inlineStr">
        <is>
          <t>2001 Mercedes-Benz AMG GT</t>
        </is>
      </c>
      <c r="E301" s="3" t="inlineStr">
        <is>
          <t>01 Luxury Sedan/SUV</t>
        </is>
      </c>
      <c r="F301" s="13" t="n">
        <v>930000</v>
      </c>
      <c r="G301" s="14" t="n">
        <v>0.65</v>
      </c>
      <c r="H301" s="14" t="n">
        <v>1.42</v>
      </c>
      <c r="I301" s="14" t="n">
        <v>0.8972</v>
      </c>
      <c r="J301" s="14" t="n">
        <v>0.53</v>
      </c>
      <c r="K301" s="13">
        <f>ROUND(F301/100*G301*H301*I301/J301,2)</f>
        <v/>
      </c>
      <c r="L301" s="13" t="n">
        <v>14531.09</v>
      </c>
      <c r="M301" s="13">
        <f>L301-K301</f>
        <v/>
      </c>
      <c r="N301" s="3" t="inlineStr">
        <is>
          <t>bind</t>
        </is>
      </c>
      <c r="O301" s="3" t="inlineStr">
        <is>
          <t>bound</t>
        </is>
      </c>
    </row>
    <row r="302">
      <c r="A302" s="15" t="inlineStr">
        <is>
          <t>2026-01-25</t>
        </is>
      </c>
      <c r="B302" s="15" t="inlineStr">
        <is>
          <t>b27ac8ba-6c74-5203-a77a-d6408ec1f2a1</t>
        </is>
      </c>
      <c r="C302" s="15" t="inlineStr">
        <is>
          <t>LA</t>
        </is>
      </c>
      <c r="D302" s="15" t="inlineStr">
        <is>
          <t>2002 Aston Martin DB12</t>
        </is>
      </c>
      <c r="E302" s="15" t="inlineStr">
        <is>
          <t>01 Luxury Sedan/SUV</t>
        </is>
      </c>
      <c r="F302" s="16" t="n">
        <v>160000</v>
      </c>
      <c r="G302" s="17" t="n">
        <v>0.92</v>
      </c>
      <c r="H302" s="17" t="n">
        <v>1.21</v>
      </c>
      <c r="I302" s="17" t="n">
        <v>0.8972</v>
      </c>
      <c r="J302" s="17" t="n">
        <v>0.53</v>
      </c>
      <c r="K302" s="16">
        <f>ROUND(F302/100*G302*H302*I302/J302,2)</f>
        <v/>
      </c>
      <c r="L302" s="16" t="n">
        <v>3015.13</v>
      </c>
      <c r="M302" s="16">
        <f>L302-K302</f>
        <v/>
      </c>
      <c r="N302" s="15" t="inlineStr">
        <is>
          <t>bind</t>
        </is>
      </c>
      <c r="O302" s="15" t="inlineStr">
        <is>
          <t>bound</t>
        </is>
      </c>
    </row>
    <row r="303">
      <c r="A303" s="3" t="inlineStr">
        <is>
          <t>2026-01-30</t>
        </is>
      </c>
      <c r="B303" s="3" t="inlineStr">
        <is>
          <t>a37a0214-74ce-512d-b685-2f2986e1fa75</t>
        </is>
      </c>
      <c r="C303" s="3" t="inlineStr">
        <is>
          <t>KY</t>
        </is>
      </c>
      <c r="D303" s="3" t="inlineStr">
        <is>
          <t>1974 Aston Martin DB12</t>
        </is>
      </c>
      <c r="E303" s="3" t="inlineStr">
        <is>
          <t>01 Luxury Sedan/SUV</t>
        </is>
      </c>
      <c r="F303" s="13" t="n">
        <v>620000</v>
      </c>
      <c r="G303" s="14" t="n">
        <v>0.65</v>
      </c>
      <c r="H303" s="14" t="n">
        <v>1.34</v>
      </c>
      <c r="I303" s="14" t="n">
        <v>0.8972</v>
      </c>
      <c r="J303" s="14" t="n">
        <v>0.53</v>
      </c>
      <c r="K303" s="13">
        <f>ROUND(F303/100*G303*H303*I303/J303,2)</f>
        <v/>
      </c>
      <c r="L303" s="13" t="n">
        <v>9141.620000000001</v>
      </c>
      <c r="M303" s="13">
        <f>L303-K303</f>
        <v/>
      </c>
      <c r="N303" s="3" t="inlineStr">
        <is>
          <t>bind</t>
        </is>
      </c>
      <c r="O303" s="3" t="inlineStr">
        <is>
          <t>bound</t>
        </is>
      </c>
    </row>
    <row r="304">
      <c r="A304" s="15" t="inlineStr">
        <is>
          <t>2026-01-12</t>
        </is>
      </c>
      <c r="B304" s="15" t="inlineStr">
        <is>
          <t>cd09d2ba-9a73-5c0a-88a0-b283bb5e104a</t>
        </is>
      </c>
      <c r="C304" s="15" t="inlineStr">
        <is>
          <t>VT</t>
        </is>
      </c>
      <c r="D304" s="15" t="inlineStr">
        <is>
          <t>1960 Aston Martin DB12</t>
        </is>
      </c>
      <c r="E304" s="15" t="inlineStr">
        <is>
          <t>01 Luxury Sedan/SUV</t>
        </is>
      </c>
      <c r="F304" s="16" t="n">
        <v>635000</v>
      </c>
      <c r="G304" s="17" t="n">
        <v>0.65</v>
      </c>
      <c r="H304" s="17" t="n">
        <v>1.22</v>
      </c>
      <c r="I304" s="17" t="n">
        <v>0.8972</v>
      </c>
      <c r="J304" s="17" t="n">
        <v>0.53</v>
      </c>
      <c r="K304" s="16">
        <f>ROUND(F304/100*G304*H304*I304/J304,2)</f>
        <v/>
      </c>
      <c r="L304" s="16" t="n">
        <v>8524.33</v>
      </c>
      <c r="M304" s="16">
        <f>L304-K304</f>
        <v/>
      </c>
      <c r="N304" s="15" t="inlineStr">
        <is>
          <t>bind</t>
        </is>
      </c>
      <c r="O304" s="15" t="inlineStr">
        <is>
          <t>bound</t>
        </is>
      </c>
    </row>
    <row r="305">
      <c r="A305" s="3" t="inlineStr">
        <is>
          <t>2026-01-01</t>
        </is>
      </c>
      <c r="B305" s="3" t="inlineStr">
        <is>
          <t>dd1d56c1-933f-5f5b-bb9e-91f532bda883</t>
        </is>
      </c>
      <c r="C305" s="3" t="inlineStr">
        <is>
          <t>OR</t>
        </is>
      </c>
      <c r="D305" s="3" t="inlineStr">
        <is>
          <t>1987 McLaren 750S</t>
        </is>
      </c>
      <c r="E305" s="3" t="inlineStr">
        <is>
          <t>03 Supercar</t>
        </is>
      </c>
      <c r="F305" s="13" t="n">
        <v>1440000</v>
      </c>
      <c r="G305" s="14" t="n">
        <v>0.8</v>
      </c>
      <c r="H305" s="14" t="n">
        <v>1.13</v>
      </c>
      <c r="I305" s="14" t="n">
        <v>0.8972</v>
      </c>
      <c r="J305" s="14" t="n">
        <v>0.53</v>
      </c>
      <c r="K305" s="13">
        <f>ROUND(F305/100*G305*H305*I305/J305,2)</f>
        <v/>
      </c>
      <c r="L305" s="13" t="n">
        <v>22036.59</v>
      </c>
      <c r="M305" s="13">
        <f>L305-K305</f>
        <v/>
      </c>
      <c r="N305" s="3" t="inlineStr">
        <is>
          <t>bind</t>
        </is>
      </c>
      <c r="O305" s="3" t="inlineStr">
        <is>
          <t>bound</t>
        </is>
      </c>
    </row>
    <row r="306">
      <c r="A306" s="15" t="inlineStr">
        <is>
          <t>2026-01-05</t>
        </is>
      </c>
      <c r="B306" s="15" t="inlineStr">
        <is>
          <t>a71e2f27-2b34-59e7-8dab-52bd53e4dd97</t>
        </is>
      </c>
      <c r="C306" s="15" t="inlineStr">
        <is>
          <t>KY</t>
        </is>
      </c>
      <c r="D306" s="15" t="inlineStr">
        <is>
          <t>2013 BMW M8 Competition</t>
        </is>
      </c>
      <c r="E306" s="15" t="inlineStr">
        <is>
          <t>01 Luxury Sedan/SUV</t>
        </is>
      </c>
      <c r="F306" s="16" t="n">
        <v>620000</v>
      </c>
      <c r="G306" s="17" t="n">
        <v>0.65</v>
      </c>
      <c r="H306" s="17" t="n">
        <v>1.34</v>
      </c>
      <c r="I306" s="17" t="n">
        <v>0.8972</v>
      </c>
      <c r="J306" s="17" t="n">
        <v>0.53</v>
      </c>
      <c r="K306" s="16">
        <f>ROUND(F306/100*G306*H306*I306/J306,2)</f>
        <v/>
      </c>
      <c r="L306" s="16" t="n">
        <v>9141.620000000001</v>
      </c>
      <c r="M306" s="16">
        <f>L306-K306</f>
        <v/>
      </c>
      <c r="N306" s="15" t="inlineStr">
        <is>
          <t>bind</t>
        </is>
      </c>
      <c r="O306" s="15" t="inlineStr">
        <is>
          <t>bound</t>
        </is>
      </c>
    </row>
    <row r="307">
      <c r="A307" s="3" t="inlineStr">
        <is>
          <t>2026-01-24</t>
        </is>
      </c>
      <c r="B307" s="3" t="inlineStr">
        <is>
          <t>1ff241ab-fa30-5f64-8f93-302869a29503</t>
        </is>
      </c>
      <c r="C307" s="3" t="inlineStr">
        <is>
          <t>GA</t>
        </is>
      </c>
      <c r="D307" s="3" t="inlineStr">
        <is>
          <t>2014 Aston Martin DB5</t>
        </is>
      </c>
      <c r="E307" s="3" t="inlineStr">
        <is>
          <t>07 Post-War Classic (1946-1972)</t>
        </is>
      </c>
      <c r="F307" s="13" t="n">
        <v>925000</v>
      </c>
      <c r="G307" s="14" t="n">
        <v>0.43</v>
      </c>
      <c r="H307" s="14" t="n">
        <v>1.12</v>
      </c>
      <c r="I307" s="14" t="n">
        <v>0.8972</v>
      </c>
      <c r="J307" s="14" t="n">
        <v>0.53</v>
      </c>
      <c r="K307" s="13">
        <f>ROUND(F307/100*G307*H307*I307/J307,2)</f>
        <v/>
      </c>
      <c r="L307" s="13" t="n">
        <v>7541.22</v>
      </c>
      <c r="M307" s="13">
        <f>L307-K307</f>
        <v/>
      </c>
      <c r="N307" s="3" t="inlineStr">
        <is>
          <t>bind</t>
        </is>
      </c>
      <c r="O307" s="3" t="inlineStr">
        <is>
          <t>bound</t>
        </is>
      </c>
    </row>
    <row r="308">
      <c r="A308" s="15" t="inlineStr">
        <is>
          <t>2026-01-01</t>
        </is>
      </c>
      <c r="B308" s="15" t="inlineStr">
        <is>
          <t>21c4a994-2274-5929-9603-9523b4a6d4b5</t>
        </is>
      </c>
      <c r="C308" s="15" t="inlineStr">
        <is>
          <t>MS</t>
        </is>
      </c>
      <c r="D308" s="15" t="inlineStr">
        <is>
          <t>1979 Mercedes-Benz AMG GT</t>
        </is>
      </c>
      <c r="E308" s="15" t="inlineStr">
        <is>
          <t>01 Luxury Sedan/SUV</t>
        </is>
      </c>
      <c r="F308" s="16" t="n">
        <v>420000</v>
      </c>
      <c r="G308" s="17" t="n">
        <v>0.75</v>
      </c>
      <c r="H308" s="17" t="n">
        <v>1.19</v>
      </c>
      <c r="I308" s="17" t="n">
        <v>0.8972</v>
      </c>
      <c r="J308" s="17" t="n">
        <v>0.53</v>
      </c>
      <c r="K308" s="16">
        <f>ROUND(F308/100*G308*H308*I308/J308,2)</f>
        <v/>
      </c>
      <c r="L308" s="16" t="n">
        <v>6345.57</v>
      </c>
      <c r="M308" s="16">
        <f>L308-K308</f>
        <v/>
      </c>
      <c r="N308" s="15" t="inlineStr">
        <is>
          <t>bind</t>
        </is>
      </c>
      <c r="O308" s="15" t="inlineStr">
        <is>
          <t>bound</t>
        </is>
      </c>
    </row>
    <row r="309">
      <c r="A309" s="3" t="inlineStr">
        <is>
          <t>2026-01-15</t>
        </is>
      </c>
      <c r="B309" s="3" t="inlineStr">
        <is>
          <t>2435b423-95dd-51d1-a0f6-2cf20b60b921</t>
        </is>
      </c>
      <c r="C309" s="3" t="inlineStr">
        <is>
          <t>AR</t>
        </is>
      </c>
      <c r="D309" s="3" t="inlineStr">
        <is>
          <t>2001 Aston Martin DB12</t>
        </is>
      </c>
      <c r="E309" s="3" t="inlineStr">
        <is>
          <t>01 Luxury Sedan/SUV</t>
        </is>
      </c>
      <c r="F309" s="13" t="n">
        <v>520000</v>
      </c>
      <c r="G309" s="14" t="n">
        <v>0.65</v>
      </c>
      <c r="H309" s="14" t="n">
        <v>1.38</v>
      </c>
      <c r="I309" s="14" t="n">
        <v>0.8972</v>
      </c>
      <c r="J309" s="14" t="n">
        <v>0.53</v>
      </c>
      <c r="K309" s="13">
        <f>ROUND(F309/100*G309*H309*I309/J309,2)</f>
        <v/>
      </c>
      <c r="L309" s="13" t="n">
        <v>7896.03</v>
      </c>
      <c r="M309" s="13">
        <f>L309-K309</f>
        <v/>
      </c>
      <c r="N309" s="3" t="inlineStr">
        <is>
          <t>bind</t>
        </is>
      </c>
      <c r="O309" s="3" t="inlineStr">
        <is>
          <t>bound</t>
        </is>
      </c>
    </row>
    <row r="310">
      <c r="A310" s="15" t="inlineStr">
        <is>
          <t>2026-01-30</t>
        </is>
      </c>
      <c r="B310" s="15" t="inlineStr">
        <is>
          <t>bbb98e2a-210c-5c13-afc4-866e4de8b0f9</t>
        </is>
      </c>
      <c r="C310" s="15" t="inlineStr">
        <is>
          <t>ID</t>
        </is>
      </c>
      <c r="D310" s="15" t="inlineStr">
        <is>
          <t>1989 Ringbrothers Mustang</t>
        </is>
      </c>
      <c r="E310" s="15" t="inlineStr">
        <is>
          <t>11 Restomod/Coachbuilt</t>
        </is>
      </c>
      <c r="F310" s="16" t="n">
        <v>1415000</v>
      </c>
      <c r="G310" s="17" t="n">
        <v>0.68</v>
      </c>
      <c r="H310" s="17" t="n">
        <v>0.99</v>
      </c>
      <c r="I310" s="17" t="n">
        <v>0.8972</v>
      </c>
      <c r="J310" s="17" t="n">
        <v>0.53</v>
      </c>
      <c r="K310" s="16">
        <f>ROUND(F310/100*G310*H310*I310/J310,2)</f>
        <v/>
      </c>
      <c r="L310" s="16" t="n">
        <v>16125.53</v>
      </c>
      <c r="M310" s="16">
        <f>L310-K310</f>
        <v/>
      </c>
      <c r="N310" s="15" t="inlineStr">
        <is>
          <t>bind</t>
        </is>
      </c>
      <c r="O310" s="15" t="inlineStr">
        <is>
          <t>bound</t>
        </is>
      </c>
    </row>
    <row r="311">
      <c r="A311" s="3" t="inlineStr">
        <is>
          <t>2026-01-26</t>
        </is>
      </c>
      <c r="B311" s="3" t="inlineStr">
        <is>
          <t>67e9bfc1-92f5-5df6-8717-0e2eb9d690ff</t>
        </is>
      </c>
      <c r="C311" s="3" t="inlineStr">
        <is>
          <t>NJ</t>
        </is>
      </c>
      <c r="D311" s="3" t="inlineStr">
        <is>
          <t>2017 BMW M8 Competition</t>
        </is>
      </c>
      <c r="E311" s="3" t="inlineStr">
        <is>
          <t>01 Luxury Sedan/SUV</t>
        </is>
      </c>
      <c r="F311" s="13" t="n">
        <v>745000</v>
      </c>
      <c r="G311" s="14" t="n">
        <v>0.65</v>
      </c>
      <c r="H311" s="14" t="n">
        <v>0.91</v>
      </c>
      <c r="I311" s="14" t="n">
        <v>0.8972</v>
      </c>
      <c r="J311" s="14" t="n">
        <v>0.53</v>
      </c>
      <c r="K311" s="13">
        <f>ROUND(F311/100*G311*H311*I311/J311,2)</f>
        <v/>
      </c>
      <c r="L311" s="13" t="n">
        <v>7459.75</v>
      </c>
      <c r="M311" s="13">
        <f>L311-K311</f>
        <v/>
      </c>
      <c r="N311" s="3" t="inlineStr">
        <is>
          <t>bind</t>
        </is>
      </c>
      <c r="O311" s="3" t="inlineStr">
        <is>
          <t>bound</t>
        </is>
      </c>
    </row>
    <row r="312">
      <c r="A312" s="15" t="inlineStr">
        <is>
          <t>2026-01-06</t>
        </is>
      </c>
      <c r="B312" s="15" t="inlineStr">
        <is>
          <t>aa5aa2c8-bd0f-5b1e-bba4-610f9ab51f9e</t>
        </is>
      </c>
      <c r="C312" s="15" t="inlineStr">
        <is>
          <t>IL</t>
        </is>
      </c>
      <c r="D312" s="15" t="inlineStr">
        <is>
          <t>1984 Icon Derelict</t>
        </is>
      </c>
      <c r="E312" s="15" t="inlineStr">
        <is>
          <t>11 Restomod/Coachbuilt</t>
        </is>
      </c>
      <c r="F312" s="16" t="n">
        <v>320000</v>
      </c>
      <c r="G312" s="17" t="n">
        <v>0.88</v>
      </c>
      <c r="H312" s="17" t="n">
        <v>1.36</v>
      </c>
      <c r="I312" s="17" t="n">
        <v>0.8972</v>
      </c>
      <c r="J312" s="17" t="n">
        <v>0.53</v>
      </c>
      <c r="K312" s="16">
        <f>ROUND(F312/100*G312*H312*I312/J312,2)</f>
        <v/>
      </c>
      <c r="L312" s="16" t="n">
        <v>6483.13</v>
      </c>
      <c r="M312" s="16">
        <f>L312-K312</f>
        <v/>
      </c>
      <c r="N312" s="15" t="inlineStr">
        <is>
          <t>bind</t>
        </is>
      </c>
      <c r="O312" s="15" t="inlineStr">
        <is>
          <t>bound</t>
        </is>
      </c>
    </row>
    <row r="313">
      <c r="A313" s="3" t="inlineStr">
        <is>
          <t>2026-01-12</t>
        </is>
      </c>
      <c r="B313" s="3" t="inlineStr">
        <is>
          <t>1a165442-3d2c-5a1a-864b-7c07f8dfe3dd</t>
        </is>
      </c>
      <c r="C313" s="3" t="inlineStr">
        <is>
          <t>MN</t>
        </is>
      </c>
      <c r="D313" s="3" t="inlineStr">
        <is>
          <t>2004 Aston Martin DB12</t>
        </is>
      </c>
      <c r="E313" s="3" t="inlineStr">
        <is>
          <t>01 Luxury Sedan/SUV</t>
        </is>
      </c>
      <c r="F313" s="13" t="n">
        <v>915000</v>
      </c>
      <c r="G313" s="14" t="n">
        <v>0.65</v>
      </c>
      <c r="H313" s="14" t="n">
        <v>1.32</v>
      </c>
      <c r="I313" s="14" t="n">
        <v>0.8972</v>
      </c>
      <c r="J313" s="14" t="n">
        <v>0.53</v>
      </c>
      <c r="K313" s="13">
        <f>ROUND(F313/100*G313*H313*I313/J313,2)</f>
        <v/>
      </c>
      <c r="L313" s="13" t="n">
        <v>13289.9</v>
      </c>
      <c r="M313" s="13">
        <f>L313-K313</f>
        <v/>
      </c>
      <c r="N313" s="3" t="inlineStr">
        <is>
          <t>decline</t>
        </is>
      </c>
      <c r="O313" s="3" t="inlineStr">
        <is>
          <t>indicative</t>
        </is>
      </c>
    </row>
    <row r="314">
      <c r="A314" s="15" t="inlineStr">
        <is>
          <t>2026-01-21</t>
        </is>
      </c>
      <c r="B314" s="15" t="inlineStr">
        <is>
          <t>b1e94d88-cea5-520d-9611-8919785d312b</t>
        </is>
      </c>
      <c r="C314" s="15" t="inlineStr">
        <is>
          <t>CA</t>
        </is>
      </c>
      <c r="D314" s="15" t="inlineStr">
        <is>
          <t>1984 Bentley Continental GT</t>
        </is>
      </c>
      <c r="E314" s="15" t="inlineStr">
        <is>
          <t>01 Luxury Sedan/SUV</t>
        </is>
      </c>
      <c r="F314" s="16" t="n">
        <v>560000</v>
      </c>
      <c r="G314" s="17" t="n">
        <v>0.65</v>
      </c>
      <c r="H314" s="17" t="n">
        <v>1.35</v>
      </c>
      <c r="I314" s="17" t="n">
        <v>0.8972</v>
      </c>
      <c r="J314" s="17" t="n">
        <v>0.53</v>
      </c>
      <c r="K314" s="16">
        <f>ROUND(F314/100*G314*H314*I314/J314,2)</f>
        <v/>
      </c>
      <c r="L314" s="16" t="n">
        <v>8318.57</v>
      </c>
      <c r="M314" s="16">
        <f>L314-K314</f>
        <v/>
      </c>
      <c r="N314" s="15" t="inlineStr">
        <is>
          <t>bind</t>
        </is>
      </c>
      <c r="O314" s="15" t="inlineStr">
        <is>
          <t>bound</t>
        </is>
      </c>
    </row>
    <row r="315">
      <c r="A315" s="3" t="inlineStr">
        <is>
          <t>2026-01-11</t>
        </is>
      </c>
      <c r="B315" s="3" t="inlineStr">
        <is>
          <t>d26790b8-ae3b-5afc-922f-b576839fe683</t>
        </is>
      </c>
      <c r="C315" s="3" t="inlineStr">
        <is>
          <t>NM</t>
        </is>
      </c>
      <c r="D315" s="3" t="inlineStr">
        <is>
          <t>2020 Aston Martin DB12</t>
        </is>
      </c>
      <c r="E315" s="3" t="inlineStr">
        <is>
          <t>01 Luxury Sedan/SUV</t>
        </is>
      </c>
      <c r="F315" s="13" t="n">
        <v>1700000</v>
      </c>
      <c r="G315" s="14" t="n">
        <v>0.55</v>
      </c>
      <c r="H315" s="14" t="n">
        <v>1.28</v>
      </c>
      <c r="I315" s="14" t="n">
        <v>0.8972</v>
      </c>
      <c r="J315" s="14" t="n">
        <v>0.53</v>
      </c>
      <c r="K315" s="13">
        <f>ROUND(F315/100*G315*H315*I315/J315,2)</f>
        <v/>
      </c>
      <c r="L315" s="13" t="n">
        <v>20259.79</v>
      </c>
      <c r="M315" s="13">
        <f>L315-K315</f>
        <v/>
      </c>
      <c r="N315" s="3" t="inlineStr">
        <is>
          <t>bind</t>
        </is>
      </c>
      <c r="O315" s="3" t="inlineStr">
        <is>
          <t>bound</t>
        </is>
      </c>
    </row>
    <row r="316">
      <c r="A316" s="15" t="inlineStr">
        <is>
          <t>2026-01-14</t>
        </is>
      </c>
      <c r="B316" s="15" t="inlineStr">
        <is>
          <t>08f17ac7-6b2c-5d0b-b49d-ce6c0b26edad</t>
        </is>
      </c>
      <c r="C316" s="15" t="inlineStr">
        <is>
          <t>LA</t>
        </is>
      </c>
      <c r="D316" s="15" t="inlineStr">
        <is>
          <t>2008 Aston Martin DB12</t>
        </is>
      </c>
      <c r="E316" s="15" t="inlineStr">
        <is>
          <t>01 Luxury Sedan/SUV</t>
        </is>
      </c>
      <c r="F316" s="16" t="n">
        <v>385000</v>
      </c>
      <c r="G316" s="17" t="n">
        <v>0.75</v>
      </c>
      <c r="H316" s="17" t="n">
        <v>1.21</v>
      </c>
      <c r="I316" s="17" t="n">
        <v>0.8972</v>
      </c>
      <c r="J316" s="17" t="n">
        <v>0.53</v>
      </c>
      <c r="K316" s="16">
        <f>ROUND(F316/100*G316*H316*I316/J316,2)</f>
        <v/>
      </c>
      <c r="L316" s="16" t="n">
        <v>5914.54</v>
      </c>
      <c r="M316" s="16">
        <f>L316-K316</f>
        <v/>
      </c>
      <c r="N316" s="15" t="inlineStr">
        <is>
          <t>decline</t>
        </is>
      </c>
      <c r="O316" s="15" t="inlineStr">
        <is>
          <t>indicative</t>
        </is>
      </c>
    </row>
    <row r="317">
      <c r="A317" s="3" t="inlineStr">
        <is>
          <t>2026-01-20</t>
        </is>
      </c>
      <c r="B317" s="3" t="inlineStr">
        <is>
          <t>3c8e2c47-8c9a-5230-b355-5479734a73a6</t>
        </is>
      </c>
      <c r="C317" s="3" t="inlineStr">
        <is>
          <t>CO</t>
        </is>
      </c>
      <c r="D317" s="3" t="inlineStr">
        <is>
          <t>2003 Porsche 911 Turbo S</t>
        </is>
      </c>
      <c r="E317" s="3" t="inlineStr">
        <is>
          <t>01 Luxury Sedan/SUV</t>
        </is>
      </c>
      <c r="F317" s="13" t="n">
        <v>1705000</v>
      </c>
      <c r="G317" s="14" t="n">
        <v>0.55</v>
      </c>
      <c r="H317" s="14" t="n">
        <v>1.1</v>
      </c>
      <c r="I317" s="14" t="n">
        <v>0.8972</v>
      </c>
      <c r="J317" s="14" t="n">
        <v>0.53</v>
      </c>
      <c r="K317" s="13">
        <f>ROUND(F317/100*G317*H317*I317/J317,2)</f>
        <v/>
      </c>
      <c r="L317" s="13" t="n">
        <v>17461.97</v>
      </c>
      <c r="M317" s="13">
        <f>L317-K317</f>
        <v/>
      </c>
      <c r="N317" s="3" t="inlineStr">
        <is>
          <t>bind</t>
        </is>
      </c>
      <c r="O317" s="3" t="inlineStr">
        <is>
          <t>bound</t>
        </is>
      </c>
    </row>
    <row r="318">
      <c r="A318" s="15" t="inlineStr">
        <is>
          <t>2026-01-09</t>
        </is>
      </c>
      <c r="B318" s="15" t="inlineStr">
        <is>
          <t>78f82149-c539-5193-a74a-b6f3e80efc43</t>
        </is>
      </c>
      <c r="C318" s="15" t="inlineStr">
        <is>
          <t>FL</t>
        </is>
      </c>
      <c r="D318" s="15" t="inlineStr">
        <is>
          <t>2007 Ferrari SF90 Stradale</t>
        </is>
      </c>
      <c r="E318" s="15" t="inlineStr">
        <is>
          <t>03 Supercar</t>
        </is>
      </c>
      <c r="F318" s="16" t="n">
        <v>1090000</v>
      </c>
      <c r="G318" s="17" t="n">
        <v>0.8</v>
      </c>
      <c r="H318" s="17" t="n">
        <v>1.42</v>
      </c>
      <c r="I318" s="17" t="n">
        <v>0.8972</v>
      </c>
      <c r="J318" s="17" t="n">
        <v>0.53</v>
      </c>
      <c r="K318" s="16">
        <f>ROUND(F318/100*G318*H318*I318/J318,2)</f>
        <v/>
      </c>
      <c r="L318" s="16" t="n">
        <v>20961.3</v>
      </c>
      <c r="M318" s="16">
        <f>L318-K318</f>
        <v/>
      </c>
      <c r="N318" s="15" t="inlineStr">
        <is>
          <t>bind</t>
        </is>
      </c>
      <c r="O318" s="15" t="inlineStr">
        <is>
          <t>bound</t>
        </is>
      </c>
    </row>
    <row r="319">
      <c r="A319" s="3" t="inlineStr">
        <is>
          <t>2026-01-17</t>
        </is>
      </c>
      <c r="B319" s="3" t="inlineStr">
        <is>
          <t>f3bbaf05-2a5f-5b39-a534-9711ecb631ed</t>
        </is>
      </c>
      <c r="C319" s="3" t="inlineStr">
        <is>
          <t>WV</t>
        </is>
      </c>
      <c r="D319" s="3" t="inlineStr">
        <is>
          <t>1977 Ferrari 296 GTB</t>
        </is>
      </c>
      <c r="E319" s="3" t="inlineStr">
        <is>
          <t>03 Supercar</t>
        </is>
      </c>
      <c r="F319" s="13" t="n">
        <v>500000</v>
      </c>
      <c r="G319" s="14" t="n">
        <v>0.95</v>
      </c>
      <c r="H319" s="14" t="n">
        <v>1.33</v>
      </c>
      <c r="I319" s="14" t="n">
        <v>0.8972</v>
      </c>
      <c r="J319" s="14" t="n">
        <v>0.53</v>
      </c>
      <c r="K319" s="13">
        <f>ROUND(F319/100*G319*H319*I319/J319,2)</f>
        <v/>
      </c>
      <c r="L319" s="13" t="n">
        <v>10694.45</v>
      </c>
      <c r="M319" s="13">
        <f>L319-K319</f>
        <v/>
      </c>
      <c r="N319" s="3" t="inlineStr">
        <is>
          <t>bind</t>
        </is>
      </c>
      <c r="O319" s="3" t="inlineStr">
        <is>
          <t>bound</t>
        </is>
      </c>
    </row>
    <row r="320">
      <c r="A320" s="15" t="inlineStr">
        <is>
          <t>2026-01-08</t>
        </is>
      </c>
      <c r="B320" s="15" t="inlineStr">
        <is>
          <t>79f067ed-0de7-5e3d-ab70-3f46a61a027c</t>
        </is>
      </c>
      <c r="C320" s="15" t="inlineStr">
        <is>
          <t>NY</t>
        </is>
      </c>
      <c r="D320" s="15" t="inlineStr">
        <is>
          <t>1956 Bentley Continental GT</t>
        </is>
      </c>
      <c r="E320" s="15" t="inlineStr">
        <is>
          <t>01 Luxury Sedan/SUV</t>
        </is>
      </c>
      <c r="F320" s="16" t="n">
        <v>360000</v>
      </c>
      <c r="G320" s="17" t="n">
        <v>0.75</v>
      </c>
      <c r="H320" s="17" t="n">
        <v>1.28</v>
      </c>
      <c r="I320" s="17" t="n">
        <v>0.8972</v>
      </c>
      <c r="J320" s="17" t="n">
        <v>0.53</v>
      </c>
      <c r="K320" s="16">
        <f>ROUND(F320/100*G320*H320*I320/J320,2)</f>
        <v/>
      </c>
      <c r="L320" s="16" t="n">
        <v>5850.42</v>
      </c>
      <c r="M320" s="16">
        <f>L320-K320</f>
        <v/>
      </c>
      <c r="N320" s="15" t="inlineStr">
        <is>
          <t>bind</t>
        </is>
      </c>
      <c r="O320" s="15" t="inlineStr">
        <is>
          <t>bound</t>
        </is>
      </c>
    </row>
    <row r="321">
      <c r="A321" s="3" t="inlineStr">
        <is>
          <t>2026-01-02</t>
        </is>
      </c>
      <c r="B321" s="3" t="inlineStr">
        <is>
          <t>248fc23f-bb47-5a8a-9b8c-998e4ebebde8</t>
        </is>
      </c>
      <c r="C321" s="3" t="inlineStr">
        <is>
          <t>NJ</t>
        </is>
      </c>
      <c r="D321" s="3" t="inlineStr">
        <is>
          <t>1992 Ferrari 275 GTB/4</t>
        </is>
      </c>
      <c r="E321" s="3" t="inlineStr">
        <is>
          <t>07 Post-War Classic (1946-1972)</t>
        </is>
      </c>
      <c r="F321" s="13" t="n">
        <v>915000</v>
      </c>
      <c r="G321" s="14" t="n">
        <v>0.43</v>
      </c>
      <c r="H321" s="14" t="n">
        <v>0.91</v>
      </c>
      <c r="I321" s="14" t="n">
        <v>0.8972</v>
      </c>
      <c r="J321" s="14" t="n">
        <v>0.53</v>
      </c>
      <c r="K321" s="13">
        <f>ROUND(F321/100*G321*H321*I321/J321,2)</f>
        <v/>
      </c>
      <c r="L321" s="13" t="n">
        <v>6061</v>
      </c>
      <c r="M321" s="13">
        <f>L321-K321</f>
        <v/>
      </c>
      <c r="N321" s="3" t="inlineStr">
        <is>
          <t>bind</t>
        </is>
      </c>
      <c r="O321" s="3" t="inlineStr">
        <is>
          <t>bound</t>
        </is>
      </c>
    </row>
    <row r="322">
      <c r="A322" s="15" t="inlineStr">
        <is>
          <t>2026-01-25</t>
        </is>
      </c>
      <c r="B322" s="15" t="inlineStr">
        <is>
          <t>ebb0fb3c-fe8d-503f-81c8-0ba58f5b23fc</t>
        </is>
      </c>
      <c r="C322" s="15" t="inlineStr">
        <is>
          <t>LA</t>
        </is>
      </c>
      <c r="D322" s="15" t="inlineStr">
        <is>
          <t>1987 Bentley Continental GT</t>
        </is>
      </c>
      <c r="E322" s="15" t="inlineStr">
        <is>
          <t>01 Luxury Sedan/SUV</t>
        </is>
      </c>
      <c r="F322" s="16" t="n">
        <v>515000</v>
      </c>
      <c r="G322" s="17" t="n">
        <v>0.65</v>
      </c>
      <c r="H322" s="17" t="n">
        <v>1.21</v>
      </c>
      <c r="I322" s="17" t="n">
        <v>0.8972</v>
      </c>
      <c r="J322" s="17" t="n">
        <v>0.53</v>
      </c>
      <c r="K322" s="16">
        <f>ROUND(F322/100*G322*H322*I322/J322,2)</f>
        <v/>
      </c>
      <c r="L322" s="16" t="n">
        <v>6856.77</v>
      </c>
      <c r="M322" s="16">
        <f>L322-K322</f>
        <v/>
      </c>
      <c r="N322" s="15" t="inlineStr">
        <is>
          <t>bind</t>
        </is>
      </c>
      <c r="O322" s="15" t="inlineStr">
        <is>
          <t>bound</t>
        </is>
      </c>
    </row>
    <row r="323">
      <c r="A323" s="3" t="inlineStr">
        <is>
          <t>2026-01-21</t>
        </is>
      </c>
      <c r="B323" s="3" t="inlineStr">
        <is>
          <t>8ca326eb-b21a-5774-a389-ecac5e8621ff</t>
        </is>
      </c>
      <c r="C323" s="3" t="inlineStr">
        <is>
          <t>CT</t>
        </is>
      </c>
      <c r="D323" s="3" t="inlineStr">
        <is>
          <t>1978 Bentley Continental GT</t>
        </is>
      </c>
      <c r="E323" s="3" t="inlineStr">
        <is>
          <t>01 Luxury Sedan/SUV</t>
        </is>
      </c>
      <c r="F323" s="13" t="n">
        <v>750000</v>
      </c>
      <c r="G323" s="14" t="n">
        <v>0.65</v>
      </c>
      <c r="H323" s="14" t="n">
        <v>1.12</v>
      </c>
      <c r="I323" s="14" t="n">
        <v>0.8972</v>
      </c>
      <c r="J323" s="14" t="n">
        <v>0.53</v>
      </c>
      <c r="K323" s="13">
        <f>ROUND(F323/100*G323*H323*I323/J323,2)</f>
        <v/>
      </c>
      <c r="L323" s="13" t="n">
        <v>9242.860000000001</v>
      </c>
      <c r="M323" s="13">
        <f>L323-K323</f>
        <v/>
      </c>
      <c r="N323" s="3" t="inlineStr">
        <is>
          <t>decline</t>
        </is>
      </c>
      <c r="O323" s="3" t="inlineStr">
        <is>
          <t>indicative</t>
        </is>
      </c>
    </row>
    <row r="324">
      <c r="A324" s="15" t="inlineStr">
        <is>
          <t>2026-01-11</t>
        </is>
      </c>
      <c r="B324" s="15" t="inlineStr">
        <is>
          <t>9b284148-9bce-517f-ada8-680a89bb0bec</t>
        </is>
      </c>
      <c r="C324" s="15" t="inlineStr">
        <is>
          <t>WI</t>
        </is>
      </c>
      <c r="D324" s="15" t="inlineStr">
        <is>
          <t>1961 Mercedes-Benz AMG GT</t>
        </is>
      </c>
      <c r="E324" s="15" t="inlineStr">
        <is>
          <t>01 Luxury Sedan/SUV</t>
        </is>
      </c>
      <c r="F324" s="16" t="n">
        <v>700000</v>
      </c>
      <c r="G324" s="17" t="n">
        <v>0.65</v>
      </c>
      <c r="H324" s="17" t="n">
        <v>1.2</v>
      </c>
      <c r="I324" s="17" t="n">
        <v>0.8972</v>
      </c>
      <c r="J324" s="17" t="n">
        <v>0.53</v>
      </c>
      <c r="K324" s="16">
        <f>ROUND(F324/100*G324*H324*I324/J324,2)</f>
        <v/>
      </c>
      <c r="L324" s="16" t="n">
        <v>9242.860000000001</v>
      </c>
      <c r="M324" s="16">
        <f>L324-K324</f>
        <v/>
      </c>
      <c r="N324" s="15" t="inlineStr">
        <is>
          <t>bind</t>
        </is>
      </c>
      <c r="O324" s="15" t="inlineStr">
        <is>
          <t>bound</t>
        </is>
      </c>
    </row>
    <row r="325">
      <c r="A325" s="3" t="inlineStr">
        <is>
          <t>2026-01-18</t>
        </is>
      </c>
      <c r="B325" s="3" t="inlineStr">
        <is>
          <t>f3695f5d-ee21-5150-b431-6209b4098229</t>
        </is>
      </c>
      <c r="C325" s="3" t="inlineStr">
        <is>
          <t>SC</t>
        </is>
      </c>
      <c r="D325" s="3" t="inlineStr">
        <is>
          <t>1970 Bentley Continental GT</t>
        </is>
      </c>
      <c r="E325" s="3" t="inlineStr">
        <is>
          <t>01 Luxury Sedan/SUV</t>
        </is>
      </c>
      <c r="F325" s="13" t="n">
        <v>715000</v>
      </c>
      <c r="G325" s="14" t="n">
        <v>0.65</v>
      </c>
      <c r="H325" s="14" t="n">
        <v>1.24</v>
      </c>
      <c r="I325" s="14" t="n">
        <v>0.8972</v>
      </c>
      <c r="J325" s="14" t="n">
        <v>0.53</v>
      </c>
      <c r="K325" s="13">
        <f>ROUND(F325/100*G325*H325*I325/J325,2)</f>
        <v/>
      </c>
      <c r="L325" s="13" t="n">
        <v>9755.610000000001</v>
      </c>
      <c r="M325" s="13">
        <f>L325-K325</f>
        <v/>
      </c>
      <c r="N325" s="3" t="inlineStr">
        <is>
          <t>decline</t>
        </is>
      </c>
      <c r="O325" s="3" t="inlineStr">
        <is>
          <t>indicative</t>
        </is>
      </c>
    </row>
    <row r="326">
      <c r="A326" s="15" t="inlineStr">
        <is>
          <t>2026-01-05</t>
        </is>
      </c>
      <c r="B326" s="15" t="inlineStr">
        <is>
          <t>fd33e762-ca72-56e5-864e-8d886e9d5833</t>
        </is>
      </c>
      <c r="C326" s="15" t="inlineStr">
        <is>
          <t>ND</t>
        </is>
      </c>
      <c r="D326" s="15" t="inlineStr">
        <is>
          <t>2013 Aston Martin DB12</t>
        </is>
      </c>
      <c r="E326" s="15" t="inlineStr">
        <is>
          <t>01 Luxury Sedan/SUV</t>
        </is>
      </c>
      <c r="F326" s="16" t="n">
        <v>785000</v>
      </c>
      <c r="G326" s="17" t="n">
        <v>0.65</v>
      </c>
      <c r="H326" s="17" t="n">
        <v>1.02</v>
      </c>
      <c r="I326" s="17" t="n">
        <v>0.8972</v>
      </c>
      <c r="J326" s="17" t="n">
        <v>0.53</v>
      </c>
      <c r="K326" s="16">
        <f>ROUND(F326/100*G326*H326*I326/J326,2)</f>
        <v/>
      </c>
      <c r="L326" s="16" t="n">
        <v>8810.42</v>
      </c>
      <c r="M326" s="16">
        <f>L326-K326</f>
        <v/>
      </c>
      <c r="N326" s="15" t="inlineStr">
        <is>
          <t>bind</t>
        </is>
      </c>
      <c r="O326" s="15" t="inlineStr">
        <is>
          <t>bound</t>
        </is>
      </c>
    </row>
    <row r="327">
      <c r="A327" s="3" t="inlineStr">
        <is>
          <t>2026-01-04</t>
        </is>
      </c>
      <c r="B327" s="3" t="inlineStr">
        <is>
          <t>12e0f575-c8ad-5092-ad74-f08fb114c8ff</t>
        </is>
      </c>
      <c r="C327" s="3" t="inlineStr">
        <is>
          <t>AR</t>
        </is>
      </c>
      <c r="D327" s="3" t="inlineStr">
        <is>
          <t>1992 Lamborghini Huracan EVO</t>
        </is>
      </c>
      <c r="E327" s="3" t="inlineStr">
        <is>
          <t>03 Supercar</t>
        </is>
      </c>
      <c r="F327" s="13" t="n">
        <v>400000</v>
      </c>
      <c r="G327" s="14" t="n">
        <v>1.15</v>
      </c>
      <c r="H327" s="14" t="n">
        <v>1.38</v>
      </c>
      <c r="I327" s="14" t="n">
        <v>0.8972</v>
      </c>
      <c r="J327" s="14" t="n">
        <v>0.53</v>
      </c>
      <c r="K327" s="13">
        <f>ROUND(F327/100*G327*H327*I327/J327,2)</f>
        <v/>
      </c>
      <c r="L327" s="13" t="n">
        <v>10746.09</v>
      </c>
      <c r="M327" s="13">
        <f>L327-K327</f>
        <v/>
      </c>
      <c r="N327" s="3" t="inlineStr">
        <is>
          <t>bind</t>
        </is>
      </c>
      <c r="O327" s="3" t="inlineStr">
        <is>
          <t>bound</t>
        </is>
      </c>
    </row>
    <row r="328">
      <c r="A328" s="15" t="inlineStr">
        <is>
          <t>2026-01-31</t>
        </is>
      </c>
      <c r="B328" s="15" t="inlineStr">
        <is>
          <t>939049e8-555e-5c14-8fd8-5d6cc7a20306</t>
        </is>
      </c>
      <c r="C328" s="15" t="inlineStr">
        <is>
          <t>WY</t>
        </is>
      </c>
      <c r="D328" s="15" t="inlineStr">
        <is>
          <t>2008 Bentley Continental GT</t>
        </is>
      </c>
      <c r="E328" s="15" t="inlineStr">
        <is>
          <t>01 Luxury Sedan/SUV</t>
        </is>
      </c>
      <c r="F328" s="16" t="n">
        <v>270000</v>
      </c>
      <c r="G328" s="17" t="n">
        <v>0.75</v>
      </c>
      <c r="H328" s="17" t="n">
        <v>1.07</v>
      </c>
      <c r="I328" s="17" t="n">
        <v>0.8972</v>
      </c>
      <c r="J328" s="17" t="n">
        <v>0.53</v>
      </c>
      <c r="K328" s="16">
        <f>ROUND(F328/100*G328*H328*I328/J328,2)</f>
        <v/>
      </c>
      <c r="L328" s="16" t="n">
        <v>3667.94</v>
      </c>
      <c r="M328" s="16">
        <f>L328-K328</f>
        <v/>
      </c>
      <c r="N328" s="15" t="inlineStr">
        <is>
          <t>bind</t>
        </is>
      </c>
      <c r="O328" s="15" t="inlineStr">
        <is>
          <t>bound</t>
        </is>
      </c>
    </row>
    <row r="329">
      <c r="A329" s="3" t="inlineStr">
        <is>
          <t>2026-01-13</t>
        </is>
      </c>
      <c r="B329" s="3" t="inlineStr">
        <is>
          <t>0dc1116e-5ab1-50fb-bc8b-647203108f1a</t>
        </is>
      </c>
      <c r="C329" s="3" t="inlineStr">
        <is>
          <t>PA</t>
        </is>
      </c>
      <c r="D329" s="3" t="inlineStr">
        <is>
          <t>1984 BMW M8 Competition</t>
        </is>
      </c>
      <c r="E329" s="3" t="inlineStr">
        <is>
          <t>01 Luxury Sedan/SUV</t>
        </is>
      </c>
      <c r="F329" s="13" t="n">
        <v>610000</v>
      </c>
      <c r="G329" s="14" t="n">
        <v>0.65</v>
      </c>
      <c r="H329" s="14" t="n">
        <v>1</v>
      </c>
      <c r="I329" s="14" t="n">
        <v>0.8972</v>
      </c>
      <c r="J329" s="14" t="n">
        <v>0.53</v>
      </c>
      <c r="K329" s="13">
        <f>ROUND(F329/100*G329*H329*I329/J329,2)</f>
        <v/>
      </c>
      <c r="L329" s="13" t="n">
        <v>6712.07</v>
      </c>
      <c r="M329" s="13">
        <f>L329-K329</f>
        <v/>
      </c>
      <c r="N329" s="3" t="inlineStr">
        <is>
          <t>bind</t>
        </is>
      </c>
      <c r="O329" s="3" t="inlineStr">
        <is>
          <t>bound</t>
        </is>
      </c>
    </row>
    <row r="330">
      <c r="A330" s="15" t="inlineStr">
        <is>
          <t>2026-01-31</t>
        </is>
      </c>
      <c r="B330" s="15" t="inlineStr">
        <is>
          <t>ac1bbd03-9d87-502c-b401-536869063471</t>
        </is>
      </c>
      <c r="C330" s="15" t="inlineStr">
        <is>
          <t>MA</t>
        </is>
      </c>
      <c r="D330" s="15" t="inlineStr">
        <is>
          <t>1965 Mercedes-Benz AMG GT</t>
        </is>
      </c>
      <c r="E330" s="15" t="inlineStr">
        <is>
          <t>01 Luxury Sedan/SUV</t>
        </is>
      </c>
      <c r="F330" s="16" t="n">
        <v>440000</v>
      </c>
      <c r="G330" s="17" t="n">
        <v>0.75</v>
      </c>
      <c r="H330" s="17" t="n">
        <v>1.25</v>
      </c>
      <c r="I330" s="17" t="n">
        <v>0.8972</v>
      </c>
      <c r="J330" s="17" t="n">
        <v>0.53</v>
      </c>
      <c r="K330" s="16">
        <f>ROUND(F330/100*G330*H330*I330/J330,2)</f>
        <v/>
      </c>
      <c r="L330" s="16" t="n">
        <v>6982.93</v>
      </c>
      <c r="M330" s="16">
        <f>L330-K330</f>
        <v/>
      </c>
      <c r="N330" s="15" t="inlineStr">
        <is>
          <t>bind</t>
        </is>
      </c>
      <c r="O330" s="15" t="inlineStr">
        <is>
          <t>bound</t>
        </is>
      </c>
    </row>
    <row r="331">
      <c r="A331" s="3" t="inlineStr">
        <is>
          <t>2026-01-14</t>
        </is>
      </c>
      <c r="B331" s="3" t="inlineStr">
        <is>
          <t>91b50223-4af2-551a-ae2e-3898ad860fb1</t>
        </is>
      </c>
      <c r="C331" s="3" t="inlineStr">
        <is>
          <t>TN</t>
        </is>
      </c>
      <c r="D331" s="3" t="inlineStr">
        <is>
          <t>2010 Aston Martin DB12</t>
        </is>
      </c>
      <c r="E331" s="3" t="inlineStr">
        <is>
          <t>01 Luxury Sedan/SUV</t>
        </is>
      </c>
      <c r="F331" s="13" t="n">
        <v>455000</v>
      </c>
      <c r="G331" s="14" t="n">
        <v>0.75</v>
      </c>
      <c r="H331" s="14" t="n">
        <v>0.98</v>
      </c>
      <c r="I331" s="14" t="n">
        <v>0.8972</v>
      </c>
      <c r="J331" s="14" t="n">
        <v>0.53</v>
      </c>
      <c r="K331" s="13">
        <f>ROUND(F331/100*G331*H331*I331/J331,2)</f>
        <v/>
      </c>
      <c r="L331" s="13" t="n">
        <v>5661.25</v>
      </c>
      <c r="M331" s="13">
        <f>L331-K331</f>
        <v/>
      </c>
      <c r="N331" s="3" t="inlineStr">
        <is>
          <t>bind</t>
        </is>
      </c>
      <c r="O331" s="3" t="inlineStr">
        <is>
          <t>bound</t>
        </is>
      </c>
    </row>
    <row r="332">
      <c r="A332" s="15" t="inlineStr">
        <is>
          <t>2026-01-06</t>
        </is>
      </c>
      <c r="B332" s="15" t="inlineStr">
        <is>
          <t>91a2dc46-518a-527b-a0a5-4b8490a41b80</t>
        </is>
      </c>
      <c r="C332" s="15" t="inlineStr">
        <is>
          <t>MD</t>
        </is>
      </c>
      <c r="D332" s="15" t="inlineStr">
        <is>
          <t>1983 Maserati GranTurismo</t>
        </is>
      </c>
      <c r="E332" s="15" t="inlineStr">
        <is>
          <t>01 Luxury Sedan/SUV</t>
        </is>
      </c>
      <c r="F332" s="16" t="n">
        <v>310000</v>
      </c>
      <c r="G332" s="17" t="n">
        <v>0.75</v>
      </c>
      <c r="H332" s="17" t="n">
        <v>0.95</v>
      </c>
      <c r="I332" s="17" t="n">
        <v>0.8972</v>
      </c>
      <c r="J332" s="17" t="n">
        <v>0.53</v>
      </c>
      <c r="K332" s="16">
        <f>ROUND(F332/100*G332*H332*I332/J332,2)</f>
        <v/>
      </c>
      <c r="L332" s="16" t="n">
        <v>3739.04</v>
      </c>
      <c r="M332" s="16">
        <f>L332-K332</f>
        <v/>
      </c>
      <c r="N332" s="15" t="inlineStr">
        <is>
          <t>refer</t>
        </is>
      </c>
      <c r="O332" s="15" t="inlineStr">
        <is>
          <t>indicative</t>
        </is>
      </c>
    </row>
    <row r="333">
      <c r="A333" s="3" t="inlineStr">
        <is>
          <t>2026-01-07</t>
        </is>
      </c>
      <c r="B333" s="3" t="inlineStr">
        <is>
          <t>1046fe6c-fa8e-5d6a-81f8-43e00d7b5c31</t>
        </is>
      </c>
      <c r="C333" s="3" t="inlineStr">
        <is>
          <t>LA</t>
        </is>
      </c>
      <c r="D333" s="3" t="inlineStr">
        <is>
          <t>1971 Icon Derelict</t>
        </is>
      </c>
      <c r="E333" s="3" t="inlineStr">
        <is>
          <t>11 Restomod/Coachbuilt</t>
        </is>
      </c>
      <c r="F333" s="13" t="n">
        <v>420000</v>
      </c>
      <c r="G333" s="14" t="n">
        <v>0.88</v>
      </c>
      <c r="H333" s="14" t="n">
        <v>1.21</v>
      </c>
      <c r="I333" s="14" t="n">
        <v>0.8972</v>
      </c>
      <c r="J333" s="14" t="n">
        <v>0.53</v>
      </c>
      <c r="K333" s="13">
        <f>ROUND(F333/100*G333*H333*I333/J333,2)</f>
        <v/>
      </c>
      <c r="L333" s="13" t="n">
        <v>7570.61</v>
      </c>
      <c r="M333" s="13">
        <f>L333-K333</f>
        <v/>
      </c>
      <c r="N333" s="3" t="inlineStr">
        <is>
          <t>bind</t>
        </is>
      </c>
      <c r="O333" s="3" t="inlineStr">
        <is>
          <t>bound</t>
        </is>
      </c>
    </row>
    <row r="334">
      <c r="A334" s="15" t="inlineStr">
        <is>
          <t>2026-01-25</t>
        </is>
      </c>
      <c r="B334" s="15" t="inlineStr">
        <is>
          <t>b93a40d6-752c-5479-b2b6-efb9c0fd09f4</t>
        </is>
      </c>
      <c r="C334" s="15" t="inlineStr">
        <is>
          <t>WI</t>
        </is>
      </c>
      <c r="D334" s="15" t="inlineStr">
        <is>
          <t>1995 Bentley 4.5 Litre</t>
        </is>
      </c>
      <c r="E334" s="15" t="inlineStr">
        <is>
          <t>06 Vintage Pre-War (pre-1946)</t>
        </is>
      </c>
      <c r="F334" s="16" t="n">
        <v>1950000</v>
      </c>
      <c r="G334" s="17" t="n">
        <v>0.34</v>
      </c>
      <c r="H334" s="17" t="n">
        <v>1.2</v>
      </c>
      <c r="I334" s="17" t="n">
        <v>0.8972</v>
      </c>
      <c r="J334" s="17" t="n">
        <v>0.53</v>
      </c>
      <c r="K334" s="16">
        <f>ROUND(F334/100*G334*H334*I334/J334,2)</f>
        <v/>
      </c>
      <c r="L334" s="16" t="n">
        <v>13468.16</v>
      </c>
      <c r="M334" s="16">
        <f>L334-K334</f>
        <v/>
      </c>
      <c r="N334" s="15" t="inlineStr">
        <is>
          <t>decline</t>
        </is>
      </c>
      <c r="O334" s="15" t="inlineStr">
        <is>
          <t>indicative</t>
        </is>
      </c>
    </row>
    <row r="335">
      <c r="A335" s="3" t="inlineStr">
        <is>
          <t>2026-01-06</t>
        </is>
      </c>
      <c r="B335" s="3" t="inlineStr">
        <is>
          <t>209b50e7-2e49-539d-ba5c-45a60f771611</t>
        </is>
      </c>
      <c r="C335" s="3" t="inlineStr">
        <is>
          <t>LA</t>
        </is>
      </c>
      <c r="D335" s="3" t="inlineStr">
        <is>
          <t>1984 Mercedes-Benz 280SL Pagoda</t>
        </is>
      </c>
      <c r="E335" s="3" t="inlineStr">
        <is>
          <t>07 Post-War Classic (1946-1972)</t>
        </is>
      </c>
      <c r="F335" s="13" t="n">
        <v>690000</v>
      </c>
      <c r="G335" s="14" t="n">
        <v>0.43</v>
      </c>
      <c r="H335" s="14" t="n">
        <v>1.21</v>
      </c>
      <c r="I335" s="14" t="n">
        <v>0.8972</v>
      </c>
      <c r="J335" s="14" t="n">
        <v>0.53</v>
      </c>
      <c r="K335" s="13">
        <f>ROUND(F335/100*G335*H335*I335/J335,2)</f>
        <v/>
      </c>
      <c r="L335" s="13" t="n">
        <v>6077.38</v>
      </c>
      <c r="M335" s="13">
        <f>L335-K335</f>
        <v/>
      </c>
      <c r="N335" s="3" t="inlineStr">
        <is>
          <t>bind</t>
        </is>
      </c>
      <c r="O335" s="3" t="inlineStr">
        <is>
          <t>bound</t>
        </is>
      </c>
    </row>
    <row r="336">
      <c r="A336" s="15" t="inlineStr">
        <is>
          <t>2026-01-02</t>
        </is>
      </c>
      <c r="B336" s="15" t="inlineStr">
        <is>
          <t>9bfa3907-3342-508b-a71d-bd57f953f4e8</t>
        </is>
      </c>
      <c r="C336" s="15" t="inlineStr">
        <is>
          <t>OH</t>
        </is>
      </c>
      <c r="D336" s="15" t="inlineStr">
        <is>
          <t>1998 Maserati GranTurismo</t>
        </is>
      </c>
      <c r="E336" s="15" t="inlineStr">
        <is>
          <t>01 Luxury Sedan/SUV</t>
        </is>
      </c>
      <c r="F336" s="16" t="n">
        <v>390000</v>
      </c>
      <c r="G336" s="17" t="n">
        <v>0.75</v>
      </c>
      <c r="H336" s="17" t="n">
        <v>1.39</v>
      </c>
      <c r="I336" s="17" t="n">
        <v>0.8972</v>
      </c>
      <c r="J336" s="17" t="n">
        <v>0.53</v>
      </c>
      <c r="K336" s="16">
        <f>ROUND(F336/100*G336*H336*I336/J336,2)</f>
        <v/>
      </c>
      <c r="L336" s="16" t="n">
        <v>6882.63</v>
      </c>
      <c r="M336" s="16">
        <f>L336-K336</f>
        <v/>
      </c>
      <c r="N336" s="15" t="inlineStr">
        <is>
          <t>bind</t>
        </is>
      </c>
      <c r="O336" s="15" t="inlineStr">
        <is>
          <t>bound</t>
        </is>
      </c>
    </row>
    <row r="337">
      <c r="A337" s="3" t="inlineStr">
        <is>
          <t>2026-01-11</t>
        </is>
      </c>
      <c r="B337" s="3" t="inlineStr">
        <is>
          <t>652e9a62-4e72-5e74-b576-01491154ed0f</t>
        </is>
      </c>
      <c r="C337" s="3" t="inlineStr">
        <is>
          <t>MD</t>
        </is>
      </c>
      <c r="D337" s="3" t="inlineStr">
        <is>
          <t>1984 Mercedes-Benz AMG GT</t>
        </is>
      </c>
      <c r="E337" s="3" t="inlineStr">
        <is>
          <t>01 Luxury Sedan/SUV</t>
        </is>
      </c>
      <c r="F337" s="13" t="n">
        <v>405000</v>
      </c>
      <c r="G337" s="14" t="n">
        <v>0.75</v>
      </c>
      <c r="H337" s="14" t="n">
        <v>0.95</v>
      </c>
      <c r="I337" s="14" t="n">
        <v>0.8972</v>
      </c>
      <c r="J337" s="14" t="n">
        <v>0.53</v>
      </c>
      <c r="K337" s="13">
        <f>ROUND(F337/100*G337*H337*I337/J337,2)</f>
        <v/>
      </c>
      <c r="L337" s="13" t="n">
        <v>4884.88</v>
      </c>
      <c r="M337" s="13">
        <f>L337-K337</f>
        <v/>
      </c>
      <c r="N337" s="3" t="inlineStr">
        <is>
          <t>bind</t>
        </is>
      </c>
      <c r="O337" s="3" t="inlineStr">
        <is>
          <t>bound</t>
        </is>
      </c>
    </row>
    <row r="338">
      <c r="A338" s="15" t="inlineStr">
        <is>
          <t>2026-01-19</t>
        </is>
      </c>
      <c r="B338" s="15" t="inlineStr">
        <is>
          <t>d4a0e7e5-1c67-5568-b1e6-c2114e1bcb8d</t>
        </is>
      </c>
      <c r="C338" s="15" t="inlineStr">
        <is>
          <t>RI</t>
        </is>
      </c>
      <c r="D338" s="15" t="inlineStr">
        <is>
          <t>1999 Ferrari 275 GTB/4</t>
        </is>
      </c>
      <c r="E338" s="15" t="inlineStr">
        <is>
          <t>07 Post-War Classic (1946-1972)</t>
        </is>
      </c>
      <c r="F338" s="16" t="n">
        <v>390000</v>
      </c>
      <c r="G338" s="17" t="n">
        <v>0.48</v>
      </c>
      <c r="H338" s="17" t="n">
        <v>1.37</v>
      </c>
      <c r="I338" s="17" t="n">
        <v>0.8972</v>
      </c>
      <c r="J338" s="17" t="n">
        <v>0.53</v>
      </c>
      <c r="K338" s="16">
        <f>ROUND(F338/100*G338*H338*I338/J338,2)</f>
        <v/>
      </c>
      <c r="L338" s="16" t="n">
        <v>4341.5</v>
      </c>
      <c r="M338" s="16">
        <f>L338-K338</f>
        <v/>
      </c>
      <c r="N338" s="15" t="inlineStr">
        <is>
          <t>bind</t>
        </is>
      </c>
      <c r="O338" s="15" t="inlineStr">
        <is>
          <t>bound</t>
        </is>
      </c>
    </row>
    <row r="339">
      <c r="A339" s="3" t="inlineStr">
        <is>
          <t>2026-01-21</t>
        </is>
      </c>
      <c r="B339" s="3" t="inlineStr">
        <is>
          <t>003eca52-815a-54fa-9f4b-a14b7c3598d4</t>
        </is>
      </c>
      <c r="C339" s="3" t="inlineStr">
        <is>
          <t>VA</t>
        </is>
      </c>
      <c r="D339" s="3" t="inlineStr">
        <is>
          <t>2024 Bentley Continental GT</t>
        </is>
      </c>
      <c r="E339" s="3" t="inlineStr">
        <is>
          <t>01 Luxury Sedan/SUV</t>
        </is>
      </c>
      <c r="F339" s="13" t="n">
        <v>550000</v>
      </c>
      <c r="G339" s="14" t="n">
        <v>0.65</v>
      </c>
      <c r="H339" s="14" t="n">
        <v>1.09</v>
      </c>
      <c r="I339" s="14" t="n">
        <v>0.8972</v>
      </c>
      <c r="J339" s="14" t="n">
        <v>0.53</v>
      </c>
      <c r="K339" s="13">
        <f>ROUND(F339/100*G339*H339*I339/J339,2)</f>
        <v/>
      </c>
      <c r="L339" s="13" t="n">
        <v>6596.54</v>
      </c>
      <c r="M339" s="13">
        <f>L339-K339</f>
        <v/>
      </c>
      <c r="N339" s="3" t="inlineStr">
        <is>
          <t>bind</t>
        </is>
      </c>
      <c r="O339" s="3" t="inlineStr">
        <is>
          <t>bound</t>
        </is>
      </c>
    </row>
    <row r="340">
      <c r="A340" s="15" t="inlineStr">
        <is>
          <t>2026-01-01</t>
        </is>
      </c>
      <c r="B340" s="15" t="inlineStr">
        <is>
          <t>bc372365-2a9b-56b2-b167-cd5596918d74</t>
        </is>
      </c>
      <c r="C340" s="15" t="inlineStr">
        <is>
          <t>CA</t>
        </is>
      </c>
      <c r="D340" s="15" t="inlineStr">
        <is>
          <t>1963 Mercedes-Benz AMG GT</t>
        </is>
      </c>
      <c r="E340" s="15" t="inlineStr">
        <is>
          <t>01 Luxury Sedan/SUV</t>
        </is>
      </c>
      <c r="F340" s="16" t="n">
        <v>1070000</v>
      </c>
      <c r="G340" s="17" t="n">
        <v>0.55</v>
      </c>
      <c r="H340" s="17" t="n">
        <v>1.35</v>
      </c>
      <c r="I340" s="17" t="n">
        <v>0.8972</v>
      </c>
      <c r="J340" s="17" t="n">
        <v>0.53</v>
      </c>
      <c r="K340" s="16">
        <f>ROUND(F340/100*G340*H340*I340/J340,2)</f>
        <v/>
      </c>
      <c r="L340" s="16" t="n">
        <v>13449.11</v>
      </c>
      <c r="M340" s="16">
        <f>L340-K340</f>
        <v/>
      </c>
      <c r="N340" s="15" t="inlineStr">
        <is>
          <t>bind</t>
        </is>
      </c>
      <c r="O340" s="15" t="inlineStr">
        <is>
          <t>bound</t>
        </is>
      </c>
    </row>
    <row r="341">
      <c r="A341" s="3" t="inlineStr">
        <is>
          <t>2026-01-18</t>
        </is>
      </c>
      <c r="B341" s="3" t="inlineStr">
        <is>
          <t>e13490aa-1afe-5c86-a720-fd703633b103</t>
        </is>
      </c>
      <c r="C341" s="3" t="inlineStr">
        <is>
          <t>NE</t>
        </is>
      </c>
      <c r="D341" s="3" t="inlineStr">
        <is>
          <t>1987 Porsche 911 Turbo S</t>
        </is>
      </c>
      <c r="E341" s="3" t="inlineStr">
        <is>
          <t>01 Luxury Sedan/SUV</t>
        </is>
      </c>
      <c r="F341" s="13" t="n">
        <v>415000</v>
      </c>
      <c r="G341" s="14" t="n">
        <v>0.75</v>
      </c>
      <c r="H341" s="14" t="n">
        <v>1.3</v>
      </c>
      <c r="I341" s="14" t="n">
        <v>0.8972</v>
      </c>
      <c r="J341" s="14" t="n">
        <v>0.53</v>
      </c>
      <c r="K341" s="13">
        <f>ROUND(F341/100*G341*H341*I341/J341,2)</f>
        <v/>
      </c>
      <c r="L341" s="13" t="n">
        <v>6849.61</v>
      </c>
      <c r="M341" s="13">
        <f>L341-K341</f>
        <v/>
      </c>
      <c r="N341" s="3" t="inlineStr">
        <is>
          <t>bind</t>
        </is>
      </c>
      <c r="O341" s="3" t="inlineStr">
        <is>
          <t>bound</t>
        </is>
      </c>
    </row>
    <row r="342">
      <c r="A342" s="15" t="inlineStr">
        <is>
          <t>2026-01-17</t>
        </is>
      </c>
      <c r="B342" s="15" t="inlineStr">
        <is>
          <t>a4f261fa-9e19-595a-bb97-37e2c929b5ca</t>
        </is>
      </c>
      <c r="C342" s="15" t="inlineStr">
        <is>
          <t>AK</t>
        </is>
      </c>
      <c r="D342" s="15" t="inlineStr">
        <is>
          <t>1984 Lamborghini Huracan EVO</t>
        </is>
      </c>
      <c r="E342" s="15" t="inlineStr">
        <is>
          <t>03 Supercar</t>
        </is>
      </c>
      <c r="F342" s="16" t="n">
        <v>1280000</v>
      </c>
      <c r="G342" s="17" t="n">
        <v>0.8</v>
      </c>
      <c r="H342" s="17" t="n">
        <v>1.14</v>
      </c>
      <c r="I342" s="17" t="n">
        <v>0.8972</v>
      </c>
      <c r="J342" s="17" t="n">
        <v>0.53</v>
      </c>
      <c r="K342" s="16">
        <f>ROUND(F342/100*G342*H342*I342/J342,2)</f>
        <v/>
      </c>
      <c r="L342" s="16" t="n">
        <v>19761.42</v>
      </c>
      <c r="M342" s="16">
        <f>L342-K342</f>
        <v/>
      </c>
      <c r="N342" s="15" t="inlineStr">
        <is>
          <t>decline</t>
        </is>
      </c>
      <c r="O342" s="15" t="inlineStr">
        <is>
          <t>indicative</t>
        </is>
      </c>
    </row>
    <row r="343">
      <c r="A343" s="3" t="inlineStr">
        <is>
          <t>2026-01-18</t>
        </is>
      </c>
      <c r="B343" s="3" t="inlineStr">
        <is>
          <t>d59c75df-d008-5c73-b31f-32be291fbc93</t>
        </is>
      </c>
      <c r="C343" s="3" t="inlineStr">
        <is>
          <t>TX</t>
        </is>
      </c>
      <c r="D343" s="3" t="inlineStr">
        <is>
          <t>2009 Lamborghini Huracan EVO</t>
        </is>
      </c>
      <c r="E343" s="3" t="inlineStr">
        <is>
          <t>03 Supercar</t>
        </is>
      </c>
      <c r="F343" s="13" t="n">
        <v>855000</v>
      </c>
      <c r="G343" s="14" t="n">
        <v>0.95</v>
      </c>
      <c r="H343" s="14" t="n">
        <v>1.15</v>
      </c>
      <c r="I343" s="14" t="n">
        <v>0.8972</v>
      </c>
      <c r="J343" s="14" t="n">
        <v>0.53</v>
      </c>
      <c r="K343" s="13">
        <f>ROUND(F343/100*G343*H343*I343/J343,2)</f>
        <v/>
      </c>
      <c r="L343" s="13" t="n">
        <v>15812.51</v>
      </c>
      <c r="M343" s="13">
        <f>L343-K343</f>
        <v/>
      </c>
      <c r="N343" s="3" t="inlineStr">
        <is>
          <t>bind</t>
        </is>
      </c>
      <c r="O343" s="3" t="inlineStr">
        <is>
          <t>bound</t>
        </is>
      </c>
    </row>
    <row r="344">
      <c r="A344" s="15" t="inlineStr">
        <is>
          <t>2026-01-02</t>
        </is>
      </c>
      <c r="B344" s="15" t="inlineStr">
        <is>
          <t>a046c65a-1ae5-5074-ac39-781a653d70cc</t>
        </is>
      </c>
      <c r="C344" s="15" t="inlineStr">
        <is>
          <t>UT</t>
        </is>
      </c>
      <c r="D344" s="15" t="inlineStr">
        <is>
          <t>1977 Mercedes-Benz AMG GT</t>
        </is>
      </c>
      <c r="E344" s="15" t="inlineStr">
        <is>
          <t>01 Luxury Sedan/SUV</t>
        </is>
      </c>
      <c r="F344" s="16" t="n">
        <v>310000</v>
      </c>
      <c r="G344" s="17" t="n">
        <v>0.75</v>
      </c>
      <c r="H344" s="17" t="n">
        <v>1.35</v>
      </c>
      <c r="I344" s="17" t="n">
        <v>0.8972</v>
      </c>
      <c r="J344" s="17" t="n">
        <v>0.53</v>
      </c>
      <c r="K344" s="16">
        <f>ROUND(F344/100*G344*H344*I344/J344,2)</f>
        <v/>
      </c>
      <c r="L344" s="16" t="n">
        <v>5313.37</v>
      </c>
      <c r="M344" s="16">
        <f>L344-K344</f>
        <v/>
      </c>
      <c r="N344" s="15" t="inlineStr">
        <is>
          <t>bind</t>
        </is>
      </c>
      <c r="O344" s="15" t="inlineStr">
        <is>
          <t>bound</t>
        </is>
      </c>
    </row>
    <row r="345">
      <c r="A345" s="3" t="inlineStr">
        <is>
          <t>2026-01-03</t>
        </is>
      </c>
      <c r="B345" s="3" t="inlineStr">
        <is>
          <t>61932cdd-685b-57f8-ae14-0218c15a3306</t>
        </is>
      </c>
      <c r="C345" s="3" t="inlineStr">
        <is>
          <t>FL</t>
        </is>
      </c>
      <c r="D345" s="3" t="inlineStr">
        <is>
          <t>1992 Ferrari 296 GTB</t>
        </is>
      </c>
      <c r="E345" s="3" t="inlineStr">
        <is>
          <t>03 Supercar</t>
        </is>
      </c>
      <c r="F345" s="13" t="n">
        <v>1205000</v>
      </c>
      <c r="G345" s="14" t="n">
        <v>0.8</v>
      </c>
      <c r="H345" s="14" t="n">
        <v>1.42</v>
      </c>
      <c r="I345" s="14" t="n">
        <v>0.8972</v>
      </c>
      <c r="J345" s="14" t="n">
        <v>0.53</v>
      </c>
      <c r="K345" s="13">
        <f>ROUND(F345/100*G345*H345*I345/J345,2)</f>
        <v/>
      </c>
      <c r="L345" s="13" t="n">
        <v>23172.81</v>
      </c>
      <c r="M345" s="13">
        <f>L345-K345</f>
        <v/>
      </c>
      <c r="N345" s="3" t="inlineStr">
        <is>
          <t>decline</t>
        </is>
      </c>
      <c r="O345" s="3" t="inlineStr">
        <is>
          <t>indicative</t>
        </is>
      </c>
    </row>
    <row r="346">
      <c r="A346" s="15" t="inlineStr">
        <is>
          <t>2026-01-13</t>
        </is>
      </c>
      <c r="B346" s="15" t="inlineStr">
        <is>
          <t>4910a091-1ec5-5cca-a86d-135cc3f5e0e9</t>
        </is>
      </c>
      <c r="C346" s="15" t="inlineStr">
        <is>
          <t>WV</t>
        </is>
      </c>
      <c r="D346" s="15" t="inlineStr">
        <is>
          <t>2008 BMW M8 Competition</t>
        </is>
      </c>
      <c r="E346" s="15" t="inlineStr">
        <is>
          <t>01 Luxury Sedan/SUV</t>
        </is>
      </c>
      <c r="F346" s="16" t="n">
        <v>875000</v>
      </c>
      <c r="G346" s="17" t="n">
        <v>0.65</v>
      </c>
      <c r="H346" s="17" t="n">
        <v>1.33</v>
      </c>
      <c r="I346" s="17" t="n">
        <v>0.8972</v>
      </c>
      <c r="J346" s="17" t="n">
        <v>0.53</v>
      </c>
      <c r="K346" s="16">
        <f>ROUND(F346/100*G346*H346*I346/J346,2)</f>
        <v/>
      </c>
      <c r="L346" s="16" t="n">
        <v>12805.21</v>
      </c>
      <c r="M346" s="16">
        <f>L346-K346</f>
        <v/>
      </c>
      <c r="N346" s="15" t="inlineStr">
        <is>
          <t>bind</t>
        </is>
      </c>
      <c r="O346" s="15" t="inlineStr">
        <is>
          <t>bound</t>
        </is>
      </c>
    </row>
    <row r="347">
      <c r="A347" s="3" t="inlineStr">
        <is>
          <t>2026-01-19</t>
        </is>
      </c>
      <c r="B347" s="3" t="inlineStr">
        <is>
          <t>93a5951b-a313-5e5e-af90-142d2e1dc9ef</t>
        </is>
      </c>
      <c r="C347" s="3" t="inlineStr">
        <is>
          <t>NY</t>
        </is>
      </c>
      <c r="D347" s="3" t="inlineStr">
        <is>
          <t>2000 Ferrari SF90 Stradale</t>
        </is>
      </c>
      <c r="E347" s="3" t="inlineStr">
        <is>
          <t>03 Supercar</t>
        </is>
      </c>
      <c r="F347" s="13" t="n">
        <v>845000</v>
      </c>
      <c r="G347" s="14" t="n">
        <v>0.95</v>
      </c>
      <c r="H347" s="14" t="n">
        <v>1.28</v>
      </c>
      <c r="I347" s="14" t="n">
        <v>0.8972</v>
      </c>
      <c r="J347" s="14" t="n">
        <v>0.53</v>
      </c>
      <c r="K347" s="13">
        <f>ROUND(F347/100*G347*H347*I347/J347,2)</f>
        <v/>
      </c>
      <c r="L347" s="13" t="n">
        <v>17394.17</v>
      </c>
      <c r="M347" s="13">
        <f>L347-K347</f>
        <v/>
      </c>
      <c r="N347" s="3" t="inlineStr">
        <is>
          <t>decline</t>
        </is>
      </c>
      <c r="O347" s="3" t="inlineStr">
        <is>
          <t>indicative</t>
        </is>
      </c>
    </row>
    <row r="348">
      <c r="A348" s="15" t="inlineStr">
        <is>
          <t>2026-01-04</t>
        </is>
      </c>
      <c r="B348" s="15" t="inlineStr">
        <is>
          <t>5b603f1e-2886-58a3-b383-340e7eba9389</t>
        </is>
      </c>
      <c r="C348" s="15" t="inlineStr">
        <is>
          <t>TX</t>
        </is>
      </c>
      <c r="D348" s="15" t="inlineStr">
        <is>
          <t>1966 Aston Martin DB12</t>
        </is>
      </c>
      <c r="E348" s="15" t="inlineStr">
        <is>
          <t>01 Luxury Sedan/SUV</t>
        </is>
      </c>
      <c r="F348" s="16" t="n">
        <v>680000</v>
      </c>
      <c r="G348" s="17" t="n">
        <v>0.65</v>
      </c>
      <c r="H348" s="17" t="n">
        <v>1.15</v>
      </c>
      <c r="I348" s="17" t="n">
        <v>0.8972</v>
      </c>
      <c r="J348" s="17" t="n">
        <v>0.53</v>
      </c>
      <c r="K348" s="16">
        <f>ROUND(F348/100*G348*H348*I348/J348,2)</f>
        <v/>
      </c>
      <c r="L348" s="16" t="n">
        <v>8604.66</v>
      </c>
      <c r="M348" s="16">
        <f>L348-K348</f>
        <v/>
      </c>
      <c r="N348" s="15" t="inlineStr">
        <is>
          <t>decline</t>
        </is>
      </c>
      <c r="O348" s="15" t="inlineStr">
        <is>
          <t>indicative</t>
        </is>
      </c>
    </row>
    <row r="349">
      <c r="A349" s="3" t="inlineStr">
        <is>
          <t>2026-01-16</t>
        </is>
      </c>
      <c r="B349" s="3" t="inlineStr">
        <is>
          <t>42484beb-e2ab-573f-b79b-de38211176d8</t>
        </is>
      </c>
      <c r="C349" s="3" t="inlineStr">
        <is>
          <t>AZ</t>
        </is>
      </c>
      <c r="D349" s="3" t="inlineStr">
        <is>
          <t>1971 Mercedes-Benz AMG GT</t>
        </is>
      </c>
      <c r="E349" s="3" t="inlineStr">
        <is>
          <t>01 Luxury Sedan/SUV</t>
        </is>
      </c>
      <c r="F349" s="13" t="n">
        <v>760000</v>
      </c>
      <c r="G349" s="14" t="n">
        <v>0.65</v>
      </c>
      <c r="H349" s="14" t="n">
        <v>1.01</v>
      </c>
      <c r="I349" s="14" t="n">
        <v>0.8972</v>
      </c>
      <c r="J349" s="14" t="n">
        <v>0.53</v>
      </c>
      <c r="K349" s="13">
        <f>ROUND(F349/100*G349*H349*I349/J349,2)</f>
        <v/>
      </c>
      <c r="L349" s="13" t="n">
        <v>8446.200000000001</v>
      </c>
      <c r="M349" s="13">
        <f>L349-K349</f>
        <v/>
      </c>
      <c r="N349" s="3" t="inlineStr">
        <is>
          <t>decline</t>
        </is>
      </c>
      <c r="O349" s="3" t="inlineStr">
        <is>
          <t>indicative</t>
        </is>
      </c>
    </row>
    <row r="350">
      <c r="A350" s="15" t="inlineStr">
        <is>
          <t>2026-01-30</t>
        </is>
      </c>
      <c r="B350" s="15" t="inlineStr">
        <is>
          <t>2b49b967-b86d-5035-80be-5855278582ff</t>
        </is>
      </c>
      <c r="C350" s="15" t="inlineStr">
        <is>
          <t>WI</t>
        </is>
      </c>
      <c r="D350" s="15" t="inlineStr">
        <is>
          <t>1997 Mercedes-Benz AMG GT</t>
        </is>
      </c>
      <c r="E350" s="15" t="inlineStr">
        <is>
          <t>01 Luxury Sedan/SUV</t>
        </is>
      </c>
      <c r="F350" s="16" t="n">
        <v>525000</v>
      </c>
      <c r="G350" s="17" t="n">
        <v>0.65</v>
      </c>
      <c r="H350" s="17" t="n">
        <v>1.2</v>
      </c>
      <c r="I350" s="17" t="n">
        <v>0.8972</v>
      </c>
      <c r="J350" s="17" t="n">
        <v>0.53</v>
      </c>
      <c r="K350" s="16">
        <f>ROUND(F350/100*G350*H350*I350/J350,2)</f>
        <v/>
      </c>
      <c r="L350" s="16" t="n">
        <v>6932.14</v>
      </c>
      <c r="M350" s="16">
        <f>L350-K350</f>
        <v/>
      </c>
      <c r="N350" s="15" t="inlineStr">
        <is>
          <t>bind</t>
        </is>
      </c>
      <c r="O350" s="15" t="inlineStr">
        <is>
          <t>bound</t>
        </is>
      </c>
    </row>
    <row r="351">
      <c r="A351" s="3" t="inlineStr">
        <is>
          <t>2026-01-22</t>
        </is>
      </c>
      <c r="B351" s="3" t="inlineStr">
        <is>
          <t>cdb075bb-75e0-5fb3-87ba-ce6c90632961</t>
        </is>
      </c>
      <c r="C351" s="3" t="inlineStr">
        <is>
          <t>SD</t>
        </is>
      </c>
      <c r="D351" s="3" t="inlineStr">
        <is>
          <t>1998 Mercedes-Benz AMG GT</t>
        </is>
      </c>
      <c r="E351" s="3" t="inlineStr">
        <is>
          <t>01 Luxury Sedan/SUV</t>
        </is>
      </c>
      <c r="F351" s="13" t="n">
        <v>325000</v>
      </c>
      <c r="G351" s="14" t="n">
        <v>0.75</v>
      </c>
      <c r="H351" s="14" t="n">
        <v>1.11</v>
      </c>
      <c r="I351" s="14" t="n">
        <v>0.8972</v>
      </c>
      <c r="J351" s="14" t="n">
        <v>0.53</v>
      </c>
      <c r="K351" s="13">
        <f>ROUND(F351/100*G351*H351*I351/J351,2)</f>
        <v/>
      </c>
      <c r="L351" s="13" t="n">
        <v>4580.16</v>
      </c>
      <c r="M351" s="13">
        <f>L351-K351</f>
        <v/>
      </c>
      <c r="N351" s="3" t="inlineStr">
        <is>
          <t>bind</t>
        </is>
      </c>
      <c r="O351" s="3" t="inlineStr">
        <is>
          <t>bound</t>
        </is>
      </c>
    </row>
    <row r="352">
      <c r="A352" s="15" t="inlineStr">
        <is>
          <t>2026-01-04</t>
        </is>
      </c>
      <c r="B352" s="15" t="inlineStr">
        <is>
          <t>af5cffc5-549d-5008-904f-5ce6a279ccfe</t>
        </is>
      </c>
      <c r="C352" s="15" t="inlineStr">
        <is>
          <t>CA</t>
        </is>
      </c>
      <c r="D352" s="15" t="inlineStr">
        <is>
          <t>2002 Ferrari 275 GTB/4</t>
        </is>
      </c>
      <c r="E352" s="15" t="inlineStr">
        <is>
          <t>07 Post-War Classic (1946-1972)</t>
        </is>
      </c>
      <c r="F352" s="16" t="n">
        <v>270000</v>
      </c>
      <c r="G352" s="17" t="n">
        <v>0.48</v>
      </c>
      <c r="H352" s="17" t="n">
        <v>1.35</v>
      </c>
      <c r="I352" s="17" t="n">
        <v>0.8972</v>
      </c>
      <c r="J352" s="17" t="n">
        <v>0.53</v>
      </c>
      <c r="K352" s="16">
        <f>ROUND(F352/100*G352*H352*I352/J352,2)</f>
        <v/>
      </c>
      <c r="L352" s="16" t="n">
        <v>2961.77</v>
      </c>
      <c r="M352" s="16">
        <f>L352-K352</f>
        <v/>
      </c>
      <c r="N352" s="15" t="inlineStr">
        <is>
          <t>bind</t>
        </is>
      </c>
      <c r="O352" s="15" t="inlineStr">
        <is>
          <t>bound</t>
        </is>
      </c>
    </row>
    <row r="353">
      <c r="A353" s="3" t="inlineStr">
        <is>
          <t>2026-01-29</t>
        </is>
      </c>
      <c r="B353" s="3" t="inlineStr">
        <is>
          <t>93e99449-371a-50cf-865a-f329d63aa9ce</t>
        </is>
      </c>
      <c r="C353" s="3" t="inlineStr">
        <is>
          <t>OH</t>
        </is>
      </c>
      <c r="D353" s="3" t="inlineStr">
        <is>
          <t>1991 Ferrari 275 GTB/4</t>
        </is>
      </c>
      <c r="E353" s="3" t="inlineStr">
        <is>
          <t>07 Post-War Classic (1946-1972)</t>
        </is>
      </c>
      <c r="F353" s="13" t="n">
        <v>395000</v>
      </c>
      <c r="G353" s="14" t="n">
        <v>0.48</v>
      </c>
      <c r="H353" s="14" t="n">
        <v>1.39</v>
      </c>
      <c r="I353" s="14" t="n">
        <v>0.8972</v>
      </c>
      <c r="J353" s="14" t="n">
        <v>0.53</v>
      </c>
      <c r="K353" s="13">
        <f>ROUND(F353/100*G353*H353*I353/J353,2)</f>
        <v/>
      </c>
      <c r="L353" s="13" t="n">
        <v>4461.35</v>
      </c>
      <c r="M353" s="13">
        <f>L353-K353</f>
        <v/>
      </c>
      <c r="N353" s="3" t="inlineStr">
        <is>
          <t>bind</t>
        </is>
      </c>
      <c r="O353" s="3" t="inlineStr">
        <is>
          <t>bound</t>
        </is>
      </c>
    </row>
    <row r="354">
      <c r="A354" s="15" t="inlineStr">
        <is>
          <t>2026-01-15</t>
        </is>
      </c>
      <c r="B354" s="15" t="inlineStr">
        <is>
          <t>0263b999-f616-5000-8de7-6823d907d907</t>
        </is>
      </c>
      <c r="C354" s="15" t="inlineStr">
        <is>
          <t>TX</t>
        </is>
      </c>
      <c r="D354" s="15" t="inlineStr">
        <is>
          <t>2015 Aston Martin DB12</t>
        </is>
      </c>
      <c r="E354" s="15" t="inlineStr">
        <is>
          <t>01 Luxury Sedan/SUV</t>
        </is>
      </c>
      <c r="F354" s="16" t="n">
        <v>430000</v>
      </c>
      <c r="G354" s="17" t="n">
        <v>0.75</v>
      </c>
      <c r="H354" s="17" t="n">
        <v>1.15</v>
      </c>
      <c r="I354" s="17" t="n">
        <v>0.8972</v>
      </c>
      <c r="J354" s="17" t="n">
        <v>0.53</v>
      </c>
      <c r="K354" s="16">
        <f>ROUND(F354/100*G354*H354*I354/J354,2)</f>
        <v/>
      </c>
      <c r="L354" s="16" t="n">
        <v>6278.28</v>
      </c>
      <c r="M354" s="16">
        <f>L354-K354</f>
        <v/>
      </c>
      <c r="N354" s="15" t="inlineStr">
        <is>
          <t>bind</t>
        </is>
      </c>
      <c r="O354" s="15" t="inlineStr">
        <is>
          <t>bound</t>
        </is>
      </c>
    </row>
    <row r="355">
      <c r="A355" s="3" t="inlineStr">
        <is>
          <t>2026-01-05</t>
        </is>
      </c>
      <c r="B355" s="3" t="inlineStr">
        <is>
          <t>3c321a96-1839-5644-baa6-9ad601e30437</t>
        </is>
      </c>
      <c r="C355" s="3" t="inlineStr">
        <is>
          <t>LA</t>
        </is>
      </c>
      <c r="D355" s="3" t="inlineStr">
        <is>
          <t>2012 Ferrari 275 GTB/4</t>
        </is>
      </c>
      <c r="E355" s="3" t="inlineStr">
        <is>
          <t>07 Post-War Classic (1946-1972)</t>
        </is>
      </c>
      <c r="F355" s="13" t="n">
        <v>690000</v>
      </c>
      <c r="G355" s="14" t="n">
        <v>0.43</v>
      </c>
      <c r="H355" s="14" t="n">
        <v>1.21</v>
      </c>
      <c r="I355" s="14" t="n">
        <v>0.8972</v>
      </c>
      <c r="J355" s="14" t="n">
        <v>0.53</v>
      </c>
      <c r="K355" s="13">
        <f>ROUND(F355/100*G355*H355*I355/J355,2)</f>
        <v/>
      </c>
      <c r="L355" s="13" t="n">
        <v>6077.38</v>
      </c>
      <c r="M355" s="13">
        <f>L355-K355</f>
        <v/>
      </c>
      <c r="N355" s="3" t="inlineStr">
        <is>
          <t>decline</t>
        </is>
      </c>
      <c r="O355" s="3" t="inlineStr">
        <is>
          <t>indicative</t>
        </is>
      </c>
    </row>
    <row r="356">
      <c r="A356" s="15" t="inlineStr">
        <is>
          <t>2026-01-12</t>
        </is>
      </c>
      <c r="B356" s="15" t="inlineStr">
        <is>
          <t>c8c8190c-56d7-580b-9e5d-1d0379e546ad</t>
        </is>
      </c>
      <c r="C356" s="15" t="inlineStr">
        <is>
          <t>OH</t>
        </is>
      </c>
      <c r="D356" s="15" t="inlineStr">
        <is>
          <t>1962 Maserati GranTurismo</t>
        </is>
      </c>
      <c r="E356" s="15" t="inlineStr">
        <is>
          <t>01 Luxury Sedan/SUV</t>
        </is>
      </c>
      <c r="F356" s="16" t="n">
        <v>730000</v>
      </c>
      <c r="G356" s="17" t="n">
        <v>0.65</v>
      </c>
      <c r="H356" s="17" t="n">
        <v>1.39</v>
      </c>
      <c r="I356" s="17" t="n">
        <v>0.8972</v>
      </c>
      <c r="J356" s="17" t="n">
        <v>0.53</v>
      </c>
      <c r="K356" s="16">
        <f>ROUND(F356/100*G356*H356*I356/J356,2)</f>
        <v/>
      </c>
      <c r="L356" s="16" t="n">
        <v>11165.14</v>
      </c>
      <c r="M356" s="16">
        <f>L356-K356</f>
        <v/>
      </c>
      <c r="N356" s="15" t="inlineStr">
        <is>
          <t>bind</t>
        </is>
      </c>
      <c r="O356" s="15" t="inlineStr">
        <is>
          <t>bound</t>
        </is>
      </c>
    </row>
    <row r="357">
      <c r="A357" s="3" t="inlineStr">
        <is>
          <t>2026-01-02</t>
        </is>
      </c>
      <c r="B357" s="3" t="inlineStr">
        <is>
          <t>1e6a33a1-7208-56b0-aea5-d46a7e61aed4</t>
        </is>
      </c>
      <c r="C357" s="3" t="inlineStr">
        <is>
          <t>SD</t>
        </is>
      </c>
      <c r="D357" s="3" t="inlineStr">
        <is>
          <t>1977 Aston Martin DB12</t>
        </is>
      </c>
      <c r="E357" s="3" t="inlineStr">
        <is>
          <t>01 Luxury Sedan/SUV</t>
        </is>
      </c>
      <c r="F357" s="13" t="n">
        <v>730000</v>
      </c>
      <c r="G357" s="14" t="n">
        <v>0.65</v>
      </c>
      <c r="H357" s="14" t="n">
        <v>1.11</v>
      </c>
      <c r="I357" s="14" t="n">
        <v>0.8972</v>
      </c>
      <c r="J357" s="14" t="n">
        <v>0.53</v>
      </c>
      <c r="K357" s="13">
        <f>ROUND(F357/100*G357*H357*I357/J357,2)</f>
        <v/>
      </c>
      <c r="L357" s="13" t="n">
        <v>8916.049999999999</v>
      </c>
      <c r="M357" s="13">
        <f>L357-K357</f>
        <v/>
      </c>
      <c r="N357" s="3" t="inlineStr">
        <is>
          <t>bind</t>
        </is>
      </c>
      <c r="O357" s="3" t="inlineStr">
        <is>
          <t>bound</t>
        </is>
      </c>
    </row>
    <row r="358">
      <c r="A358" s="15" t="inlineStr">
        <is>
          <t>2026-01-03</t>
        </is>
      </c>
      <c r="B358" s="15" t="inlineStr">
        <is>
          <t>490ba490-0a92-5dae-a026-5196d1365c47</t>
        </is>
      </c>
      <c r="C358" s="15" t="inlineStr">
        <is>
          <t>FL</t>
        </is>
      </c>
      <c r="D358" s="15" t="inlineStr">
        <is>
          <t>1970 Ferrari 296 GTB</t>
        </is>
      </c>
      <c r="E358" s="15" t="inlineStr">
        <is>
          <t>03 Supercar</t>
        </is>
      </c>
      <c r="F358" s="16" t="n">
        <v>770000</v>
      </c>
      <c r="G358" s="17" t="n">
        <v>0.95</v>
      </c>
      <c r="H358" s="17" t="n">
        <v>1.42</v>
      </c>
      <c r="I358" s="17" t="n">
        <v>0.8972</v>
      </c>
      <c r="J358" s="17" t="n">
        <v>0.53</v>
      </c>
      <c r="K358" s="16">
        <f>ROUND(F358/100*G358*H358*I358/J358,2)</f>
        <v/>
      </c>
      <c r="L358" s="16" t="n">
        <v>17583.94</v>
      </c>
      <c r="M358" s="16">
        <f>L358-K358</f>
        <v/>
      </c>
      <c r="N358" s="15" t="inlineStr">
        <is>
          <t>refer</t>
        </is>
      </c>
      <c r="O358" s="15" t="inlineStr">
        <is>
          <t>indicative</t>
        </is>
      </c>
    </row>
    <row r="359">
      <c r="A359" s="3" t="inlineStr">
        <is>
          <t>2026-01-17</t>
        </is>
      </c>
      <c r="B359" s="3" t="inlineStr">
        <is>
          <t>37ef5ac0-f3b8-5bfc-8925-f71b090b264a</t>
        </is>
      </c>
      <c r="C359" s="3" t="inlineStr">
        <is>
          <t>NE</t>
        </is>
      </c>
      <c r="D359" s="3" t="inlineStr">
        <is>
          <t>2013 Bentley 4.5 Litre</t>
        </is>
      </c>
      <c r="E359" s="3" t="inlineStr">
        <is>
          <t>06 Vintage Pre-War (pre-1946)</t>
        </is>
      </c>
      <c r="F359" s="13" t="n">
        <v>1390000</v>
      </c>
      <c r="G359" s="14" t="n">
        <v>0.34</v>
      </c>
      <c r="H359" s="14" t="n">
        <v>1.3</v>
      </c>
      <c r="I359" s="14" t="n">
        <v>0.8972</v>
      </c>
      <c r="J359" s="14" t="n">
        <v>0.53</v>
      </c>
      <c r="K359" s="13">
        <f>ROUND(F359/100*G359*H359*I359/J359,2)</f>
        <v/>
      </c>
      <c r="L359" s="13" t="n">
        <v>10400.41</v>
      </c>
      <c r="M359" s="13">
        <f>L359-K359</f>
        <v/>
      </c>
      <c r="N359" s="3" t="inlineStr">
        <is>
          <t>bind</t>
        </is>
      </c>
      <c r="O359" s="3" t="inlineStr">
        <is>
          <t>bound</t>
        </is>
      </c>
    </row>
    <row r="360">
      <c r="A360" s="15" t="inlineStr">
        <is>
          <t>2026-01-31</t>
        </is>
      </c>
      <c r="B360" s="15" t="inlineStr">
        <is>
          <t>51ce6f9d-f690-56fa-83e8-ec52119ef63a</t>
        </is>
      </c>
      <c r="C360" s="15" t="inlineStr">
        <is>
          <t>OH</t>
        </is>
      </c>
      <c r="D360" s="15" t="inlineStr">
        <is>
          <t>1976 Icon Derelict</t>
        </is>
      </c>
      <c r="E360" s="15" t="inlineStr">
        <is>
          <t>11 Restomod/Coachbuilt</t>
        </is>
      </c>
      <c r="F360" s="16" t="n">
        <v>535000</v>
      </c>
      <c r="G360" s="17" t="n">
        <v>0.78</v>
      </c>
      <c r="H360" s="17" t="n">
        <v>1.39</v>
      </c>
      <c r="I360" s="17" t="n">
        <v>0.8972</v>
      </c>
      <c r="J360" s="17" t="n">
        <v>0.53</v>
      </c>
      <c r="K360" s="16">
        <f>ROUND(F360/100*G360*H360*I360/J360,2)</f>
        <v/>
      </c>
      <c r="L360" s="16" t="n">
        <v>9819.209999999999</v>
      </c>
      <c r="M360" s="16">
        <f>L360-K360</f>
        <v/>
      </c>
      <c r="N360" s="15" t="inlineStr">
        <is>
          <t>bind</t>
        </is>
      </c>
      <c r="O360" s="15" t="inlineStr">
        <is>
          <t>bound</t>
        </is>
      </c>
    </row>
    <row r="361">
      <c r="A361" s="3" t="inlineStr">
        <is>
          <t>2026-01-31</t>
        </is>
      </c>
      <c r="B361" s="3" t="inlineStr">
        <is>
          <t>08ca2822-a280-5293-aafb-e23640d50838</t>
        </is>
      </c>
      <c r="C361" s="3" t="inlineStr">
        <is>
          <t>TX</t>
        </is>
      </c>
      <c r="D361" s="3" t="inlineStr">
        <is>
          <t>1994 Maserati GranTurismo</t>
        </is>
      </c>
      <c r="E361" s="3" t="inlineStr">
        <is>
          <t>01 Luxury Sedan/SUV</t>
        </is>
      </c>
      <c r="F361" s="13" t="n">
        <v>1920000</v>
      </c>
      <c r="G361" s="14" t="n">
        <v>0.55</v>
      </c>
      <c r="H361" s="14" t="n">
        <v>1.15</v>
      </c>
      <c r="I361" s="14" t="n">
        <v>0.8972</v>
      </c>
      <c r="J361" s="14" t="n">
        <v>0.53</v>
      </c>
      <c r="K361" s="13">
        <f>ROUND(F361/100*G361*H361*I361/J361,2)</f>
        <v/>
      </c>
      <c r="L361" s="13" t="n">
        <v>20557.73</v>
      </c>
      <c r="M361" s="13">
        <f>L361-K361</f>
        <v/>
      </c>
      <c r="N361" s="3" t="inlineStr">
        <is>
          <t>bind</t>
        </is>
      </c>
      <c r="O361" s="3" t="inlineStr">
        <is>
          <t>bound</t>
        </is>
      </c>
    </row>
    <row r="362">
      <c r="A362" s="15" t="inlineStr">
        <is>
          <t>2026-01-20</t>
        </is>
      </c>
      <c r="B362" s="15" t="inlineStr">
        <is>
          <t>c647ccbc-c227-57a3-a742-d2a5811a85cf</t>
        </is>
      </c>
      <c r="C362" s="15" t="inlineStr">
        <is>
          <t>OK</t>
        </is>
      </c>
      <c r="D362" s="15" t="inlineStr">
        <is>
          <t>2015 Porsche 911 Turbo S</t>
        </is>
      </c>
      <c r="E362" s="15" t="inlineStr">
        <is>
          <t>01 Luxury Sedan/SUV</t>
        </is>
      </c>
      <c r="F362" s="16" t="n">
        <v>280000</v>
      </c>
      <c r="G362" s="17" t="n">
        <v>0.75</v>
      </c>
      <c r="H362" s="17" t="n">
        <v>1.26</v>
      </c>
      <c r="I362" s="17" t="n">
        <v>0.8972</v>
      </c>
      <c r="J362" s="17" t="n">
        <v>0.53</v>
      </c>
      <c r="K362" s="16">
        <f>ROUND(F362/100*G362*H362*I362/J362,2)</f>
        <v/>
      </c>
      <c r="L362" s="16" t="n">
        <v>4479.23</v>
      </c>
      <c r="M362" s="16">
        <f>L362-K362</f>
        <v/>
      </c>
      <c r="N362" s="15" t="inlineStr">
        <is>
          <t>bind</t>
        </is>
      </c>
      <c r="O362" s="15" t="inlineStr">
        <is>
          <t>bound</t>
        </is>
      </c>
    </row>
    <row r="363">
      <c r="A363" s="3" t="inlineStr">
        <is>
          <t>2026-01-26</t>
        </is>
      </c>
      <c r="B363" s="3" t="inlineStr">
        <is>
          <t>1e401e85-5d98-5683-bbe0-8c7cd2b3ed07</t>
        </is>
      </c>
      <c r="C363" s="3" t="inlineStr">
        <is>
          <t>CA</t>
        </is>
      </c>
      <c r="D363" s="3" t="inlineStr">
        <is>
          <t>1989 Ferrari SF90 Stradale</t>
        </is>
      </c>
      <c r="E363" s="3" t="inlineStr">
        <is>
          <t>03 Supercar</t>
        </is>
      </c>
      <c r="F363" s="13" t="n">
        <v>985000</v>
      </c>
      <c r="G363" s="14" t="n">
        <v>0.95</v>
      </c>
      <c r="H363" s="14" t="n">
        <v>1.35</v>
      </c>
      <c r="I363" s="14" t="n">
        <v>0.8972</v>
      </c>
      <c r="J363" s="14" t="n">
        <v>0.53</v>
      </c>
      <c r="K363" s="13">
        <f>ROUND(F363/100*G363*H363*I363/J363,2)</f>
        <v/>
      </c>
      <c r="L363" s="13" t="n">
        <v>21384.89</v>
      </c>
      <c r="M363" s="13">
        <f>L363-K363</f>
        <v/>
      </c>
      <c r="N363" s="3" t="inlineStr">
        <is>
          <t>refer</t>
        </is>
      </c>
      <c r="O363" s="3" t="inlineStr">
        <is>
          <t>indicative</t>
        </is>
      </c>
    </row>
    <row r="364">
      <c r="A364" s="15" t="inlineStr">
        <is>
          <t>2026-01-09</t>
        </is>
      </c>
      <c r="B364" s="15" t="inlineStr">
        <is>
          <t>48aa8984-0753-5aaa-8de3-9ff9c7e23ff1</t>
        </is>
      </c>
      <c r="C364" s="15" t="inlineStr">
        <is>
          <t>VT</t>
        </is>
      </c>
      <c r="D364" s="15" t="inlineStr">
        <is>
          <t>2023 McLaren 750S</t>
        </is>
      </c>
      <c r="E364" s="15" t="inlineStr">
        <is>
          <t>03 Supercar</t>
        </is>
      </c>
      <c r="F364" s="16" t="n">
        <v>1090000</v>
      </c>
      <c r="G364" s="17" t="n">
        <v>0.8</v>
      </c>
      <c r="H364" s="17" t="n">
        <v>1.22</v>
      </c>
      <c r="I364" s="17" t="n">
        <v>0.8972</v>
      </c>
      <c r="J364" s="17" t="n">
        <v>0.53</v>
      </c>
      <c r="K364" s="16">
        <f>ROUND(F364/100*G364*H364*I364/J364,2)</f>
        <v/>
      </c>
      <c r="L364" s="16" t="n">
        <v>18009</v>
      </c>
      <c r="M364" s="16">
        <f>L364-K364</f>
        <v/>
      </c>
      <c r="N364" s="15" t="inlineStr">
        <is>
          <t>bind</t>
        </is>
      </c>
      <c r="O364" s="15" t="inlineStr">
        <is>
          <t>bound</t>
        </is>
      </c>
    </row>
    <row r="365">
      <c r="A365" s="3" t="inlineStr">
        <is>
          <t>2026-01-14</t>
        </is>
      </c>
      <c r="B365" s="3" t="inlineStr">
        <is>
          <t>e14610f9-8f56-5701-85c5-a4a8a86ede26</t>
        </is>
      </c>
      <c r="C365" s="3" t="inlineStr">
        <is>
          <t>TX</t>
        </is>
      </c>
      <c r="D365" s="3" t="inlineStr">
        <is>
          <t>1981 BMW M8 Competition</t>
        </is>
      </c>
      <c r="E365" s="3" t="inlineStr">
        <is>
          <t>01 Luxury Sedan/SUV</t>
        </is>
      </c>
      <c r="F365" s="13" t="n">
        <v>1030000</v>
      </c>
      <c r="G365" s="14" t="n">
        <v>0.55</v>
      </c>
      <c r="H365" s="14" t="n">
        <v>1.15</v>
      </c>
      <c r="I365" s="14" t="n">
        <v>0.8972</v>
      </c>
      <c r="J365" s="14" t="n">
        <v>0.53</v>
      </c>
      <c r="K365" s="13">
        <f>ROUND(F365/100*G365*H365*I365/J365,2)</f>
        <v/>
      </c>
      <c r="L365" s="13" t="n">
        <v>11028.36</v>
      </c>
      <c r="M365" s="13">
        <f>L365-K365</f>
        <v/>
      </c>
      <c r="N365" s="3" t="inlineStr">
        <is>
          <t>bind</t>
        </is>
      </c>
      <c r="O365" s="3" t="inlineStr">
        <is>
          <t>bound</t>
        </is>
      </c>
    </row>
    <row r="366">
      <c r="A366" s="15" t="inlineStr">
        <is>
          <t>2026-01-29</t>
        </is>
      </c>
      <c r="B366" s="15" t="inlineStr">
        <is>
          <t>378c5bfb-8a8c-5d41-8d82-b4d217947a08</t>
        </is>
      </c>
      <c r="C366" s="15" t="inlineStr">
        <is>
          <t>MI</t>
        </is>
      </c>
      <c r="D366" s="15" t="inlineStr">
        <is>
          <t>2001 BMW M8 Competition</t>
        </is>
      </c>
      <c r="E366" s="15" t="inlineStr">
        <is>
          <t>01 Luxury Sedan/SUV</t>
        </is>
      </c>
      <c r="F366" s="16" t="n">
        <v>600000</v>
      </c>
      <c r="G366" s="17" t="n">
        <v>0.65</v>
      </c>
      <c r="H366" s="17" t="n">
        <v>1.55</v>
      </c>
      <c r="I366" s="17" t="n">
        <v>0.8972</v>
      </c>
      <c r="J366" s="17" t="n">
        <v>0.53</v>
      </c>
      <c r="K366" s="16">
        <f>ROUND(F366/100*G366*H366*I366/J366,2)</f>
        <v/>
      </c>
      <c r="L366" s="16" t="n">
        <v>10233.16</v>
      </c>
      <c r="M366" s="16">
        <f>L366-K366</f>
        <v/>
      </c>
      <c r="N366" s="15" t="inlineStr">
        <is>
          <t>bind</t>
        </is>
      </c>
      <c r="O366" s="15" t="inlineStr">
        <is>
          <t>bound</t>
        </is>
      </c>
    </row>
    <row r="367">
      <c r="A367" s="3" t="inlineStr">
        <is>
          <t>2026-01-02</t>
        </is>
      </c>
      <c r="B367" s="3" t="inlineStr">
        <is>
          <t>b5a9a981-81d9-568a-a0d2-ce9670961e28</t>
        </is>
      </c>
      <c r="C367" s="3" t="inlineStr">
        <is>
          <t>NE</t>
        </is>
      </c>
      <c r="D367" s="3" t="inlineStr">
        <is>
          <t>1960 Ferrari SF90 Stradale</t>
        </is>
      </c>
      <c r="E367" s="3" t="inlineStr">
        <is>
          <t>03 Supercar</t>
        </is>
      </c>
      <c r="F367" s="13" t="n">
        <v>625000</v>
      </c>
      <c r="G367" s="14" t="n">
        <v>0.95</v>
      </c>
      <c r="H367" s="14" t="n">
        <v>1.3</v>
      </c>
      <c r="I367" s="14" t="n">
        <v>0.8972</v>
      </c>
      <c r="J367" s="14" t="n">
        <v>0.53</v>
      </c>
      <c r="K367" s="13">
        <f>ROUND(F367/100*G367*H367*I367/J367,2)</f>
        <v/>
      </c>
      <c r="L367" s="13" t="n">
        <v>13066.53</v>
      </c>
      <c r="M367" s="13">
        <f>L367-K367</f>
        <v/>
      </c>
      <c r="N367" s="3" t="inlineStr">
        <is>
          <t>bind</t>
        </is>
      </c>
      <c r="O367" s="3" t="inlineStr">
        <is>
          <t>bound</t>
        </is>
      </c>
    </row>
    <row r="368">
      <c r="A368" s="15" t="inlineStr">
        <is>
          <t>2026-01-09</t>
        </is>
      </c>
      <c r="B368" s="15" t="inlineStr">
        <is>
          <t>94ed47bb-71f7-5615-9d7d-dcd1a095fedb</t>
        </is>
      </c>
      <c r="C368" s="15" t="inlineStr">
        <is>
          <t>GA</t>
        </is>
      </c>
      <c r="D368" s="15" t="inlineStr">
        <is>
          <t>1987 Porsche 911 Turbo S</t>
        </is>
      </c>
      <c r="E368" s="15" t="inlineStr">
        <is>
          <t>01 Luxury Sedan/SUV</t>
        </is>
      </c>
      <c r="F368" s="16" t="n">
        <v>400000</v>
      </c>
      <c r="G368" s="17" t="n">
        <v>0.75</v>
      </c>
      <c r="H368" s="17" t="n">
        <v>1.12</v>
      </c>
      <c r="I368" s="17" t="n">
        <v>0.8972</v>
      </c>
      <c r="J368" s="17" t="n">
        <v>0.53</v>
      </c>
      <c r="K368" s="16">
        <f>ROUND(F368/100*G368*H368*I368/J368,2)</f>
        <v/>
      </c>
      <c r="L368" s="16" t="n">
        <v>5687.91</v>
      </c>
      <c r="M368" s="16">
        <f>L368-K368</f>
        <v/>
      </c>
      <c r="N368" s="15" t="inlineStr">
        <is>
          <t>bind</t>
        </is>
      </c>
      <c r="O368" s="15" t="inlineStr">
        <is>
          <t>bound</t>
        </is>
      </c>
    </row>
    <row r="369">
      <c r="A369" s="3" t="inlineStr">
        <is>
          <t>2026-01-30</t>
        </is>
      </c>
      <c r="B369" s="3" t="inlineStr">
        <is>
          <t>336fb917-837a-5a61-b8d0-68e5dc50beb9</t>
        </is>
      </c>
      <c r="C369" s="3" t="inlineStr">
        <is>
          <t>MN</t>
        </is>
      </c>
      <c r="D369" s="3" t="inlineStr">
        <is>
          <t>2017 Ferrari 296 GTB</t>
        </is>
      </c>
      <c r="E369" s="3" t="inlineStr">
        <is>
          <t>03 Supercar</t>
        </is>
      </c>
      <c r="F369" s="13" t="n">
        <v>875000</v>
      </c>
      <c r="G369" s="14" t="n">
        <v>0.95</v>
      </c>
      <c r="H369" s="14" t="n">
        <v>1.32</v>
      </c>
      <c r="I369" s="14" t="n">
        <v>0.8972</v>
      </c>
      <c r="J369" s="14" t="n">
        <v>0.53</v>
      </c>
      <c r="K369" s="13">
        <f>ROUND(F369/100*G369*H369*I369/J369,2)</f>
        <v/>
      </c>
      <c r="L369" s="13" t="n">
        <v>18574.58</v>
      </c>
      <c r="M369" s="13">
        <f>L369-K369</f>
        <v/>
      </c>
      <c r="N369" s="3" t="inlineStr">
        <is>
          <t>bind</t>
        </is>
      </c>
      <c r="O369" s="3" t="inlineStr">
        <is>
          <t>bound</t>
        </is>
      </c>
    </row>
    <row r="370">
      <c r="A370" s="15" t="inlineStr">
        <is>
          <t>2026-01-12</t>
        </is>
      </c>
      <c r="B370" s="15" t="inlineStr">
        <is>
          <t>7046d7ba-e7bc-54ed-9dc5-e6bce32b4779</t>
        </is>
      </c>
      <c r="C370" s="15" t="inlineStr">
        <is>
          <t>WA</t>
        </is>
      </c>
      <c r="D370" s="15" t="inlineStr">
        <is>
          <t>1986 Mercedes-Benz AMG GT</t>
        </is>
      </c>
      <c r="E370" s="15" t="inlineStr">
        <is>
          <t>01 Luxury Sedan/SUV</t>
        </is>
      </c>
      <c r="F370" s="16" t="n">
        <v>315000</v>
      </c>
      <c r="G370" s="17" t="n">
        <v>0.75</v>
      </c>
      <c r="H370" s="17" t="n">
        <v>0.96</v>
      </c>
      <c r="I370" s="17" t="n">
        <v>0.8972</v>
      </c>
      <c r="J370" s="17" t="n">
        <v>0.53</v>
      </c>
      <c r="K370" s="16">
        <f>ROUND(F370/100*G370*H370*I370/J370,2)</f>
        <v/>
      </c>
      <c r="L370" s="16" t="n">
        <v>3839.34</v>
      </c>
      <c r="M370" s="16">
        <f>L370-K370</f>
        <v/>
      </c>
      <c r="N370" s="15" t="inlineStr">
        <is>
          <t>decline</t>
        </is>
      </c>
      <c r="O370" s="15" t="inlineStr">
        <is>
          <t>indicative</t>
        </is>
      </c>
    </row>
    <row r="371">
      <c r="A371" s="3" t="inlineStr">
        <is>
          <t>2026-01-16</t>
        </is>
      </c>
      <c r="B371" s="3" t="inlineStr">
        <is>
          <t>ed60f3bd-0db7-54b6-aa93-639a5237d944</t>
        </is>
      </c>
      <c r="C371" s="3" t="inlineStr">
        <is>
          <t>NE</t>
        </is>
      </c>
      <c r="D371" s="3" t="inlineStr">
        <is>
          <t>1965 Bentley Continental GT</t>
        </is>
      </c>
      <c r="E371" s="3" t="inlineStr">
        <is>
          <t>01 Luxury Sedan/SUV</t>
        </is>
      </c>
      <c r="F371" s="13" t="n">
        <v>430000</v>
      </c>
      <c r="G371" s="14" t="n">
        <v>0.75</v>
      </c>
      <c r="H371" s="14" t="n">
        <v>1.3</v>
      </c>
      <c r="I371" s="14" t="n">
        <v>0.8972</v>
      </c>
      <c r="J371" s="14" t="n">
        <v>0.53</v>
      </c>
      <c r="K371" s="13">
        <f>ROUND(F371/100*G371*H371*I371/J371,2)</f>
        <v/>
      </c>
      <c r="L371" s="13" t="n">
        <v>7097.19</v>
      </c>
      <c r="M371" s="13">
        <f>L371-K371</f>
        <v/>
      </c>
      <c r="N371" s="3" t="inlineStr">
        <is>
          <t>bind</t>
        </is>
      </c>
      <c r="O371" s="3" t="inlineStr">
        <is>
          <t>bound</t>
        </is>
      </c>
    </row>
    <row r="372">
      <c r="A372" s="15" t="inlineStr">
        <is>
          <t>2026-01-12</t>
        </is>
      </c>
      <c r="B372" s="15" t="inlineStr">
        <is>
          <t>b88ede5a-555f-59cc-9938-ddd5a3260e22</t>
        </is>
      </c>
      <c r="C372" s="15" t="inlineStr">
        <is>
          <t>MO</t>
        </is>
      </c>
      <c r="D372" s="15" t="inlineStr">
        <is>
          <t>2024 Lamborghini Huracan EVO</t>
        </is>
      </c>
      <c r="E372" s="15" t="inlineStr">
        <is>
          <t>03 Supercar</t>
        </is>
      </c>
      <c r="F372" s="16" t="n">
        <v>1275000</v>
      </c>
      <c r="G372" s="17" t="n">
        <v>0.8</v>
      </c>
      <c r="H372" s="17" t="n">
        <v>1.06</v>
      </c>
      <c r="I372" s="17" t="n">
        <v>0.8972</v>
      </c>
      <c r="J372" s="17" t="n">
        <v>0.53</v>
      </c>
      <c r="K372" s="16">
        <f>ROUND(F372/100*G372*H372*I372/J372,2)</f>
        <v/>
      </c>
      <c r="L372" s="16" t="n">
        <v>18302.88</v>
      </c>
      <c r="M372" s="16">
        <f>L372-K372</f>
        <v/>
      </c>
      <c r="N372" s="15" t="inlineStr">
        <is>
          <t>bind</t>
        </is>
      </c>
      <c r="O372" s="15" t="inlineStr">
        <is>
          <t>bound</t>
        </is>
      </c>
    </row>
    <row r="373">
      <c r="A373" s="3" t="inlineStr">
        <is>
          <t>2026-01-10</t>
        </is>
      </c>
      <c r="B373" s="3" t="inlineStr">
        <is>
          <t>db971629-0fd4-568a-a8de-7c37b119f1be</t>
        </is>
      </c>
      <c r="C373" s="3" t="inlineStr">
        <is>
          <t>WI</t>
        </is>
      </c>
      <c r="D373" s="3" t="inlineStr">
        <is>
          <t>2003 Aston Martin DB5</t>
        </is>
      </c>
      <c r="E373" s="3" t="inlineStr">
        <is>
          <t>07 Post-War Classic (1946-1972)</t>
        </is>
      </c>
      <c r="F373" s="13" t="n">
        <v>725000</v>
      </c>
      <c r="G373" s="14" t="n">
        <v>0.43</v>
      </c>
      <c r="H373" s="14" t="n">
        <v>1.2</v>
      </c>
      <c r="I373" s="14" t="n">
        <v>0.8972</v>
      </c>
      <c r="J373" s="14" t="n">
        <v>0.53</v>
      </c>
      <c r="K373" s="13">
        <f>ROUND(F373/100*G373*H373*I373/J373,2)</f>
        <v/>
      </c>
      <c r="L373" s="13" t="n">
        <v>6332.88</v>
      </c>
      <c r="M373" s="13">
        <f>L373-K373</f>
        <v/>
      </c>
      <c r="N373" s="3" t="inlineStr">
        <is>
          <t>bind</t>
        </is>
      </c>
      <c r="O373" s="3" t="inlineStr">
        <is>
          <t>bound</t>
        </is>
      </c>
    </row>
    <row r="374">
      <c r="A374" s="15" t="inlineStr">
        <is>
          <t>2026-01-15</t>
        </is>
      </c>
      <c r="B374" s="15" t="inlineStr">
        <is>
          <t>8fbdbc2a-e3b6-56f4-8223-5e84679f242f</t>
        </is>
      </c>
      <c r="C374" s="15" t="inlineStr">
        <is>
          <t>OH</t>
        </is>
      </c>
      <c r="D374" s="15" t="inlineStr">
        <is>
          <t>2014 Aston Martin DB12</t>
        </is>
      </c>
      <c r="E374" s="15" t="inlineStr">
        <is>
          <t>01 Luxury Sedan/SUV</t>
        </is>
      </c>
      <c r="F374" s="16" t="n">
        <v>1340000</v>
      </c>
      <c r="G374" s="17" t="n">
        <v>0.55</v>
      </c>
      <c r="H374" s="17" t="n">
        <v>1.39</v>
      </c>
      <c r="I374" s="17" t="n">
        <v>0.8972</v>
      </c>
      <c r="J374" s="17" t="n">
        <v>0.53</v>
      </c>
      <c r="K374" s="16">
        <f>ROUND(F374/100*G374*H374*I374/J374,2)</f>
        <v/>
      </c>
      <c r="L374" s="16" t="n">
        <v>17341.86</v>
      </c>
      <c r="M374" s="16">
        <f>L374-K374</f>
        <v/>
      </c>
      <c r="N374" s="15" t="inlineStr">
        <is>
          <t>decline</t>
        </is>
      </c>
      <c r="O374" s="15" t="inlineStr">
        <is>
          <t>indicative</t>
        </is>
      </c>
    </row>
    <row r="375">
      <c r="A375" s="3" t="inlineStr">
        <is>
          <t>2026-01-27</t>
        </is>
      </c>
      <c r="B375" s="3" t="inlineStr">
        <is>
          <t>ea4fbfcd-64b8-514b-99d2-52a7b6af6fc1</t>
        </is>
      </c>
      <c r="C375" s="3" t="inlineStr">
        <is>
          <t>MI</t>
        </is>
      </c>
      <c r="D375" s="3" t="inlineStr">
        <is>
          <t>1969 Bentley Continental GT</t>
        </is>
      </c>
      <c r="E375" s="3" t="inlineStr">
        <is>
          <t>01 Luxury Sedan/SUV</t>
        </is>
      </c>
      <c r="F375" s="13" t="n">
        <v>130000</v>
      </c>
      <c r="G375" s="14" t="n">
        <v>0.92</v>
      </c>
      <c r="H375" s="14" t="n">
        <v>1.55</v>
      </c>
      <c r="I375" s="14" t="n">
        <v>0.8972</v>
      </c>
      <c r="J375" s="14" t="n">
        <v>0.53</v>
      </c>
      <c r="K375" s="13">
        <f>ROUND(F375/100*G375*H375*I375/J375,2)</f>
        <v/>
      </c>
      <c r="L375" s="13" t="n">
        <v>3138.17</v>
      </c>
      <c r="M375" s="13">
        <f>L375-K375</f>
        <v/>
      </c>
      <c r="N375" s="3" t="inlineStr">
        <is>
          <t>bind</t>
        </is>
      </c>
      <c r="O375" s="3" t="inlineStr">
        <is>
          <t>bound</t>
        </is>
      </c>
    </row>
    <row r="376">
      <c r="A376" s="15" t="inlineStr">
        <is>
          <t>2026-01-12</t>
        </is>
      </c>
      <c r="B376" s="15" t="inlineStr">
        <is>
          <t>df09c7de-b837-5552-a459-31ac508d58ea</t>
        </is>
      </c>
      <c r="C376" s="15" t="inlineStr">
        <is>
          <t>CA</t>
        </is>
      </c>
      <c r="D376" s="15" t="inlineStr">
        <is>
          <t>1985 McLaren 750S</t>
        </is>
      </c>
      <c r="E376" s="15" t="inlineStr">
        <is>
          <t>03 Supercar</t>
        </is>
      </c>
      <c r="F376" s="16" t="n">
        <v>1505000</v>
      </c>
      <c r="G376" s="17" t="n">
        <v>0.8</v>
      </c>
      <c r="H376" s="17" t="n">
        <v>1.35</v>
      </c>
      <c r="I376" s="17" t="n">
        <v>0.8972</v>
      </c>
      <c r="J376" s="17" t="n">
        <v>0.53</v>
      </c>
      <c r="K376" s="16">
        <f>ROUND(F376/100*G376*H376*I376/J376,2)</f>
        <v/>
      </c>
      <c r="L376" s="16" t="n">
        <v>27515.26</v>
      </c>
      <c r="M376" s="16">
        <f>L376-K376</f>
        <v/>
      </c>
      <c r="N376" s="15" t="inlineStr">
        <is>
          <t>bind</t>
        </is>
      </c>
      <c r="O376" s="15" t="inlineStr">
        <is>
          <t>bound</t>
        </is>
      </c>
    </row>
    <row r="377">
      <c r="A377" s="3" t="inlineStr">
        <is>
          <t>2026-01-09</t>
        </is>
      </c>
      <c r="B377" s="3" t="inlineStr">
        <is>
          <t>ce0eec1e-9dc5-57bb-b229-259bad47e744</t>
        </is>
      </c>
      <c r="C377" s="3" t="inlineStr">
        <is>
          <t>OH</t>
        </is>
      </c>
      <c r="D377" s="3" t="inlineStr">
        <is>
          <t>1969 Porsche 911 Turbo S</t>
        </is>
      </c>
      <c r="E377" s="3" t="inlineStr">
        <is>
          <t>01 Luxury Sedan/SUV</t>
        </is>
      </c>
      <c r="F377" s="13" t="n">
        <v>310000</v>
      </c>
      <c r="G377" s="14" t="n">
        <v>0.75</v>
      </c>
      <c r="H377" s="14" t="n">
        <v>1.39</v>
      </c>
      <c r="I377" s="14" t="n">
        <v>0.8972</v>
      </c>
      <c r="J377" s="14" t="n">
        <v>0.53</v>
      </c>
      <c r="K377" s="13">
        <f>ROUND(F377/100*G377*H377*I377/J377,2)</f>
        <v/>
      </c>
      <c r="L377" s="13" t="n">
        <v>5470.8</v>
      </c>
      <c r="M377" s="13">
        <f>L377-K377</f>
        <v/>
      </c>
      <c r="N377" s="3" t="inlineStr">
        <is>
          <t>bind</t>
        </is>
      </c>
      <c r="O377" s="3" t="inlineStr">
        <is>
          <t>bound</t>
        </is>
      </c>
    </row>
    <row r="378">
      <c r="A378" s="15" t="inlineStr">
        <is>
          <t>2026-01-03</t>
        </is>
      </c>
      <c r="B378" s="15" t="inlineStr">
        <is>
          <t>7aa78923-1a53-5428-b8eb-0ebba4a9aa8d</t>
        </is>
      </c>
      <c r="C378" s="15" t="inlineStr">
        <is>
          <t>NH</t>
        </is>
      </c>
      <c r="D378" s="15" t="inlineStr">
        <is>
          <t>2017 Jaguar E-Type Series 1</t>
        </is>
      </c>
      <c r="E378" s="15" t="inlineStr">
        <is>
          <t>07 Post-War Classic (1946-1972)</t>
        </is>
      </c>
      <c r="F378" s="16" t="n">
        <v>360000</v>
      </c>
      <c r="G378" s="17" t="n">
        <v>0.48</v>
      </c>
      <c r="H378" s="17" t="n">
        <v>1.04</v>
      </c>
      <c r="I378" s="17" t="n">
        <v>0.8972</v>
      </c>
      <c r="J378" s="17" t="n">
        <v>0.53</v>
      </c>
      <c r="K378" s="16">
        <f>ROUND(F378/100*G378*H378*I378/J378,2)</f>
        <v/>
      </c>
      <c r="L378" s="16" t="n">
        <v>3042.22</v>
      </c>
      <c r="M378" s="16">
        <f>L378-K378</f>
        <v/>
      </c>
      <c r="N378" s="15" t="inlineStr">
        <is>
          <t>bind</t>
        </is>
      </c>
      <c r="O378" s="15" t="inlineStr">
        <is>
          <t>bound</t>
        </is>
      </c>
    </row>
    <row r="379">
      <c r="A379" s="3" t="inlineStr">
        <is>
          <t>2026-01-20</t>
        </is>
      </c>
      <c r="B379" s="3" t="inlineStr">
        <is>
          <t>7a2551eb-8e94-5026-9e4d-ebd42881c200</t>
        </is>
      </c>
      <c r="C379" s="3" t="inlineStr">
        <is>
          <t>VA</t>
        </is>
      </c>
      <c r="D379" s="3" t="inlineStr">
        <is>
          <t>2019 Aston Martin DB12</t>
        </is>
      </c>
      <c r="E379" s="3" t="inlineStr">
        <is>
          <t>01 Luxury Sedan/SUV</t>
        </is>
      </c>
      <c r="F379" s="13" t="n">
        <v>350000</v>
      </c>
      <c r="G379" s="14" t="n">
        <v>0.75</v>
      </c>
      <c r="H379" s="14" t="n">
        <v>1.09</v>
      </c>
      <c r="I379" s="14" t="n">
        <v>0.8972</v>
      </c>
      <c r="J379" s="14" t="n">
        <v>0.53</v>
      </c>
      <c r="K379" s="13">
        <f>ROUND(F379/100*G379*H379*I379/J379,2)</f>
        <v/>
      </c>
      <c r="L379" s="13" t="n">
        <v>4843.61</v>
      </c>
      <c r="M379" s="13">
        <f>L379-K379</f>
        <v/>
      </c>
      <c r="N379" s="3" t="inlineStr">
        <is>
          <t>decline</t>
        </is>
      </c>
      <c r="O379" s="3" t="inlineStr">
        <is>
          <t>indicative</t>
        </is>
      </c>
    </row>
    <row r="380">
      <c r="A380" s="15" t="inlineStr">
        <is>
          <t>2026-01-31</t>
        </is>
      </c>
      <c r="B380" s="15" t="inlineStr">
        <is>
          <t>658a7b83-bfd8-553a-b2bd-f7fe7690b59b</t>
        </is>
      </c>
      <c r="C380" s="15" t="inlineStr">
        <is>
          <t>MT</t>
        </is>
      </c>
      <c r="D380" s="15" t="inlineStr">
        <is>
          <t>1969 Bentley Continental GT</t>
        </is>
      </c>
      <c r="E380" s="15" t="inlineStr">
        <is>
          <t>01 Luxury Sedan/SUV</t>
        </is>
      </c>
      <c r="F380" s="16" t="n">
        <v>240000</v>
      </c>
      <c r="G380" s="17" t="n">
        <v>0.92</v>
      </c>
      <c r="H380" s="17" t="n">
        <v>0.93</v>
      </c>
      <c r="I380" s="17" t="n">
        <v>0.8972</v>
      </c>
      <c r="J380" s="17" t="n">
        <v>0.53</v>
      </c>
      <c r="K380" s="16">
        <f>ROUND(F380/100*G380*H380*I380/J380,2)</f>
        <v/>
      </c>
      <c r="L380" s="16" t="n">
        <v>3476.13</v>
      </c>
      <c r="M380" s="16">
        <f>L380-K380</f>
        <v/>
      </c>
      <c r="N380" s="15" t="inlineStr">
        <is>
          <t>bind</t>
        </is>
      </c>
      <c r="O380" s="15" t="inlineStr">
        <is>
          <t>bound</t>
        </is>
      </c>
    </row>
    <row r="381">
      <c r="A381" s="3" t="inlineStr">
        <is>
          <t>2026-01-08</t>
        </is>
      </c>
      <c r="B381" s="3" t="inlineStr">
        <is>
          <t>6a5bc6b5-6bb1-5ad5-a097-e759513db1a9</t>
        </is>
      </c>
      <c r="C381" s="3" t="inlineStr">
        <is>
          <t>VT</t>
        </is>
      </c>
      <c r="D381" s="3" t="inlineStr">
        <is>
          <t>2006 Aston Martin DB12</t>
        </is>
      </c>
      <c r="E381" s="3" t="inlineStr">
        <is>
          <t>01 Luxury Sedan/SUV</t>
        </is>
      </c>
      <c r="F381" s="13" t="n">
        <v>705000</v>
      </c>
      <c r="G381" s="14" t="n">
        <v>0.65</v>
      </c>
      <c r="H381" s="14" t="n">
        <v>1.22</v>
      </c>
      <c r="I381" s="14" t="n">
        <v>0.8972</v>
      </c>
      <c r="J381" s="14" t="n">
        <v>0.53</v>
      </c>
      <c r="K381" s="13">
        <f>ROUND(F381/100*G381*H381*I381/J381,2)</f>
        <v/>
      </c>
      <c r="L381" s="13" t="n">
        <v>9464.02</v>
      </c>
      <c r="M381" s="13">
        <f>L381-K381</f>
        <v/>
      </c>
      <c r="N381" s="3" t="inlineStr">
        <is>
          <t>refer</t>
        </is>
      </c>
      <c r="O381" s="3" t="inlineStr">
        <is>
          <t>indicative</t>
        </is>
      </c>
    </row>
    <row r="382">
      <c r="A382" s="15" t="inlineStr">
        <is>
          <t>2026-01-02</t>
        </is>
      </c>
      <c r="B382" s="15" t="inlineStr">
        <is>
          <t>c0760162-3652-507d-ae18-01e6fca7fb58</t>
        </is>
      </c>
      <c r="C382" s="15" t="inlineStr">
        <is>
          <t>AL</t>
        </is>
      </c>
      <c r="D382" s="15" t="inlineStr">
        <is>
          <t>1967 Ferrari SF90 Stradale</t>
        </is>
      </c>
      <c r="E382" s="15" t="inlineStr">
        <is>
          <t>03 Supercar</t>
        </is>
      </c>
      <c r="F382" s="16" t="n">
        <v>335000</v>
      </c>
      <c r="G382" s="17" t="n">
        <v>1.15</v>
      </c>
      <c r="H382" s="17" t="n">
        <v>1.27</v>
      </c>
      <c r="I382" s="17" t="n">
        <v>0.8972</v>
      </c>
      <c r="J382" s="17" t="n">
        <v>0.53</v>
      </c>
      <c r="K382" s="16">
        <f>ROUND(F382/100*G382*H382*I382/J382,2)</f>
        <v/>
      </c>
      <c r="L382" s="16" t="n">
        <v>8282.469999999999</v>
      </c>
      <c r="M382" s="16">
        <f>L382-K382</f>
        <v/>
      </c>
      <c r="N382" s="15" t="inlineStr">
        <is>
          <t>bind</t>
        </is>
      </c>
      <c r="O382" s="15" t="inlineStr">
        <is>
          <t>bound</t>
        </is>
      </c>
    </row>
    <row r="383">
      <c r="A383" s="3" t="inlineStr">
        <is>
          <t>2026-01-03</t>
        </is>
      </c>
      <c r="B383" s="3" t="inlineStr">
        <is>
          <t>af994b52-743e-5bb8-b9e4-29a11f4fb888</t>
        </is>
      </c>
      <c r="C383" s="3" t="inlineStr">
        <is>
          <t>NY</t>
        </is>
      </c>
      <c r="D383" s="3" t="inlineStr">
        <is>
          <t>1966 Maserati GranTurismo</t>
        </is>
      </c>
      <c r="E383" s="3" t="inlineStr">
        <is>
          <t>01 Luxury Sedan/SUV</t>
        </is>
      </c>
      <c r="F383" s="13" t="n">
        <v>300000</v>
      </c>
      <c r="G383" s="14" t="n">
        <v>0.75</v>
      </c>
      <c r="H383" s="14" t="n">
        <v>1.28</v>
      </c>
      <c r="I383" s="14" t="n">
        <v>0.8972</v>
      </c>
      <c r="J383" s="14" t="n">
        <v>0.53</v>
      </c>
      <c r="K383" s="13">
        <f>ROUND(F383/100*G383*H383*I383/J383,2)</f>
        <v/>
      </c>
      <c r="L383" s="13" t="n">
        <v>4875.35</v>
      </c>
      <c r="M383" s="13">
        <f>L383-K383</f>
        <v/>
      </c>
      <c r="N383" s="3" t="inlineStr">
        <is>
          <t>decline</t>
        </is>
      </c>
      <c r="O383" s="3" t="inlineStr">
        <is>
          <t>indicative</t>
        </is>
      </c>
    </row>
    <row r="384">
      <c r="A384" s="15" t="inlineStr">
        <is>
          <t>2026-01-11</t>
        </is>
      </c>
      <c r="B384" s="15" t="inlineStr">
        <is>
          <t>17b9b677-8fc9-5d94-979e-d7b4d2e45b56</t>
        </is>
      </c>
      <c r="C384" s="15" t="inlineStr">
        <is>
          <t>CA</t>
        </is>
      </c>
      <c r="D384" s="15" t="inlineStr">
        <is>
          <t>2012 Jaguar E-Type Series 1</t>
        </is>
      </c>
      <c r="E384" s="15" t="inlineStr">
        <is>
          <t>07 Post-War Classic (1946-1972)</t>
        </is>
      </c>
      <c r="F384" s="16" t="n">
        <v>430000</v>
      </c>
      <c r="G384" s="17" t="n">
        <v>0.48</v>
      </c>
      <c r="H384" s="17" t="n">
        <v>1.35</v>
      </c>
      <c r="I384" s="17" t="n">
        <v>0.8972</v>
      </c>
      <c r="J384" s="17" t="n">
        <v>0.53</v>
      </c>
      <c r="K384" s="16">
        <f>ROUND(F384/100*G384*H384*I384/J384,2)</f>
        <v/>
      </c>
      <c r="L384" s="16" t="n">
        <v>4716.9</v>
      </c>
      <c r="M384" s="16">
        <f>L384-K384</f>
        <v/>
      </c>
      <c r="N384" s="15" t="inlineStr">
        <is>
          <t>decline</t>
        </is>
      </c>
      <c r="O384" s="15" t="inlineStr">
        <is>
          <t>indicative</t>
        </is>
      </c>
    </row>
    <row r="385">
      <c r="A385" s="3" t="inlineStr">
        <is>
          <t>2026-01-10</t>
        </is>
      </c>
      <c r="B385" s="3" t="inlineStr">
        <is>
          <t>d7a66a63-6eec-5ec5-8fba-080c7cc47c4e</t>
        </is>
      </c>
      <c r="C385" s="3" t="inlineStr">
        <is>
          <t>NV</t>
        </is>
      </c>
      <c r="D385" s="3" t="inlineStr">
        <is>
          <t>1964 Mercedes-Benz AMG GT</t>
        </is>
      </c>
      <c r="E385" s="3" t="inlineStr">
        <is>
          <t>01 Luxury Sedan/SUV</t>
        </is>
      </c>
      <c r="F385" s="13" t="n">
        <v>865000</v>
      </c>
      <c r="G385" s="14" t="n">
        <v>0.65</v>
      </c>
      <c r="H385" s="14" t="n">
        <v>1.17</v>
      </c>
      <c r="I385" s="14" t="n">
        <v>0.8972</v>
      </c>
      <c r="J385" s="14" t="n">
        <v>0.53</v>
      </c>
      <c r="K385" s="13">
        <f>ROUND(F385/100*G385*H385*I385/J385,2)</f>
        <v/>
      </c>
      <c r="L385" s="13" t="n">
        <v>11135.98</v>
      </c>
      <c r="M385" s="13">
        <f>L385-K385</f>
        <v/>
      </c>
      <c r="N385" s="3" t="inlineStr">
        <is>
          <t>bind</t>
        </is>
      </c>
      <c r="O385" s="3" t="inlineStr">
        <is>
          <t>bound</t>
        </is>
      </c>
    </row>
    <row r="386">
      <c r="A386" s="15" t="inlineStr">
        <is>
          <t>2026-01-26</t>
        </is>
      </c>
      <c r="B386" s="15" t="inlineStr">
        <is>
          <t>7a735369-4007-5d2d-a96e-2d3cddbdbb69</t>
        </is>
      </c>
      <c r="C386" s="15" t="inlineStr">
        <is>
          <t>NC</t>
        </is>
      </c>
      <c r="D386" s="15" t="inlineStr">
        <is>
          <t>2022 Aston Martin DB12</t>
        </is>
      </c>
      <c r="E386" s="15" t="inlineStr">
        <is>
          <t>01 Luxury Sedan/SUV</t>
        </is>
      </c>
      <c r="F386" s="16" t="n">
        <v>480000</v>
      </c>
      <c r="G386" s="17" t="n">
        <v>0.75</v>
      </c>
      <c r="H386" s="17" t="n">
        <v>1.15</v>
      </c>
      <c r="I386" s="17" t="n">
        <v>0.8972</v>
      </c>
      <c r="J386" s="17" t="n">
        <v>0.53</v>
      </c>
      <c r="K386" s="16">
        <f>ROUND(F386/100*G386*H386*I386/J386,2)</f>
        <v/>
      </c>
      <c r="L386" s="16" t="n">
        <v>7008.32</v>
      </c>
      <c r="M386" s="16">
        <f>L386-K386</f>
        <v/>
      </c>
      <c r="N386" s="15" t="inlineStr">
        <is>
          <t>bind</t>
        </is>
      </c>
      <c r="O386" s="15" t="inlineStr">
        <is>
          <t>bound</t>
        </is>
      </c>
    </row>
    <row r="387">
      <c r="A387" s="3" t="inlineStr">
        <is>
          <t>2026-01-20</t>
        </is>
      </c>
      <c r="B387" s="3" t="inlineStr">
        <is>
          <t>aad75aec-6149-538f-97ea-8293a77dba74</t>
        </is>
      </c>
      <c r="C387" s="3" t="inlineStr">
        <is>
          <t>OK</t>
        </is>
      </c>
      <c r="D387" s="3" t="inlineStr">
        <is>
          <t>1974 Porsche 911 Turbo S</t>
        </is>
      </c>
      <c r="E387" s="3" t="inlineStr">
        <is>
          <t>01 Luxury Sedan/SUV</t>
        </is>
      </c>
      <c r="F387" s="13" t="n">
        <v>520000</v>
      </c>
      <c r="G387" s="14" t="n">
        <v>0.65</v>
      </c>
      <c r="H387" s="14" t="n">
        <v>1.26</v>
      </c>
      <c r="I387" s="14" t="n">
        <v>0.8972</v>
      </c>
      <c r="J387" s="14" t="n">
        <v>0.53</v>
      </c>
      <c r="K387" s="13">
        <f>ROUND(F387/100*G387*H387*I387/J387,2)</f>
        <v/>
      </c>
      <c r="L387" s="13" t="n">
        <v>7209.42</v>
      </c>
      <c r="M387" s="13">
        <f>L387-K387</f>
        <v/>
      </c>
      <c r="N387" s="3" t="inlineStr">
        <is>
          <t>refer</t>
        </is>
      </c>
      <c r="O387" s="3" t="inlineStr">
        <is>
          <t>indicative</t>
        </is>
      </c>
    </row>
    <row r="388">
      <c r="A388" s="15" t="inlineStr">
        <is>
          <t>2026-01-13</t>
        </is>
      </c>
      <c r="B388" s="15" t="inlineStr">
        <is>
          <t>a0dc8fca-6a6a-5bf0-9e42-5cda79bc7316</t>
        </is>
      </c>
      <c r="C388" s="15" t="inlineStr">
        <is>
          <t>TX</t>
        </is>
      </c>
      <c r="D388" s="15" t="inlineStr">
        <is>
          <t>1983 Lamborghini Huracan EVO</t>
        </is>
      </c>
      <c r="E388" s="15" t="inlineStr">
        <is>
          <t>03 Supercar</t>
        </is>
      </c>
      <c r="F388" s="16" t="n">
        <v>1510000</v>
      </c>
      <c r="G388" s="17" t="n">
        <v>0.8</v>
      </c>
      <c r="H388" s="17" t="n">
        <v>1.15</v>
      </c>
      <c r="I388" s="17" t="n">
        <v>0.8972</v>
      </c>
      <c r="J388" s="17" t="n">
        <v>0.53</v>
      </c>
      <c r="K388" s="16">
        <f>ROUND(F388/100*G388*H388*I388/J388,2)</f>
        <v/>
      </c>
      <c r="L388" s="16" t="n">
        <v>23516.8</v>
      </c>
      <c r="M388" s="16">
        <f>L388-K388</f>
        <v/>
      </c>
      <c r="N388" s="15" t="inlineStr">
        <is>
          <t>bind</t>
        </is>
      </c>
      <c r="O388" s="15" t="inlineStr">
        <is>
          <t>bound</t>
        </is>
      </c>
    </row>
    <row r="389">
      <c r="A389" s="3" t="inlineStr">
        <is>
          <t>2026-01-07</t>
        </is>
      </c>
      <c r="B389" s="3" t="inlineStr">
        <is>
          <t>49352725-cc14-5570-9d80-5ee22e51058c</t>
        </is>
      </c>
      <c r="C389" s="3" t="inlineStr">
        <is>
          <t>WA</t>
        </is>
      </c>
      <c r="D389" s="3" t="inlineStr">
        <is>
          <t>2003 Jaguar E-Type Series 1</t>
        </is>
      </c>
      <c r="E389" s="3" t="inlineStr">
        <is>
          <t>07 Post-War Classic (1946-1972)</t>
        </is>
      </c>
      <c r="F389" s="13" t="n">
        <v>440000</v>
      </c>
      <c r="G389" s="14" t="n">
        <v>0.48</v>
      </c>
      <c r="H389" s="14" t="n">
        <v>0.96</v>
      </c>
      <c r="I389" s="14" t="n">
        <v>0.8972</v>
      </c>
      <c r="J389" s="14" t="n">
        <v>0.53</v>
      </c>
      <c r="K389" s="13">
        <f>ROUND(F389/100*G389*H389*I389/J389,2)</f>
        <v/>
      </c>
      <c r="L389" s="13" t="n">
        <v>3432.25</v>
      </c>
      <c r="M389" s="13">
        <f>L389-K389</f>
        <v/>
      </c>
      <c r="N389" s="3" t="inlineStr">
        <is>
          <t>bind</t>
        </is>
      </c>
      <c r="O389" s="3" t="inlineStr">
        <is>
          <t>bound</t>
        </is>
      </c>
    </row>
    <row r="390">
      <c r="A390" s="15" t="inlineStr">
        <is>
          <t>2026-01-14</t>
        </is>
      </c>
      <c r="B390" s="15" t="inlineStr">
        <is>
          <t>90877133-c9ad-559d-97df-c86ad57ee365</t>
        </is>
      </c>
      <c r="C390" s="15" t="inlineStr">
        <is>
          <t>NJ</t>
        </is>
      </c>
      <c r="D390" s="15" t="inlineStr">
        <is>
          <t>2021 Maserati GranTurismo</t>
        </is>
      </c>
      <c r="E390" s="15" t="inlineStr">
        <is>
          <t>01 Luxury Sedan/SUV</t>
        </is>
      </c>
      <c r="F390" s="16" t="n">
        <v>275000</v>
      </c>
      <c r="G390" s="17" t="n">
        <v>0.75</v>
      </c>
      <c r="H390" s="17" t="n">
        <v>0.91</v>
      </c>
      <c r="I390" s="17" t="n">
        <v>0.8972</v>
      </c>
      <c r="J390" s="17" t="n">
        <v>0.53</v>
      </c>
      <c r="K390" s="16">
        <f>ROUND(F390/100*G390*H390*I390/J390,2)</f>
        <v/>
      </c>
      <c r="L390" s="16" t="n">
        <v>3177.23</v>
      </c>
      <c r="M390" s="16">
        <f>L390-K390</f>
        <v/>
      </c>
      <c r="N390" s="15" t="inlineStr">
        <is>
          <t>bind</t>
        </is>
      </c>
      <c r="O390" s="15" t="inlineStr">
        <is>
          <t>bound</t>
        </is>
      </c>
    </row>
    <row r="391">
      <c r="A391" s="3" t="inlineStr">
        <is>
          <t>2026-01-26</t>
        </is>
      </c>
      <c r="B391" s="3" t="inlineStr">
        <is>
          <t>4d2c3349-9062-5892-8afc-a82f6f8ca61c</t>
        </is>
      </c>
      <c r="C391" s="3" t="inlineStr">
        <is>
          <t>WV</t>
        </is>
      </c>
      <c r="D391" s="3" t="inlineStr">
        <is>
          <t>1966 BMW M8 Competition</t>
        </is>
      </c>
      <c r="E391" s="3" t="inlineStr">
        <is>
          <t>01 Luxury Sedan/SUV</t>
        </is>
      </c>
      <c r="F391" s="13" t="n">
        <v>530000</v>
      </c>
      <c r="G391" s="14" t="n">
        <v>0.65</v>
      </c>
      <c r="H391" s="14" t="n">
        <v>1.33</v>
      </c>
      <c r="I391" s="14" t="n">
        <v>0.8972</v>
      </c>
      <c r="J391" s="14" t="n">
        <v>0.53</v>
      </c>
      <c r="K391" s="13">
        <f>ROUND(F391/100*G391*H391*I391/J391,2)</f>
        <v/>
      </c>
      <c r="L391" s="13" t="n">
        <v>7756.29</v>
      </c>
      <c r="M391" s="13">
        <f>L391-K391</f>
        <v/>
      </c>
      <c r="N391" s="3" t="inlineStr">
        <is>
          <t>bind</t>
        </is>
      </c>
      <c r="O391" s="3" t="inlineStr">
        <is>
          <t>bound</t>
        </is>
      </c>
    </row>
    <row r="392">
      <c r="A392" s="15" t="inlineStr">
        <is>
          <t>2026-01-12</t>
        </is>
      </c>
      <c r="B392" s="15" t="inlineStr">
        <is>
          <t>21e5f8ab-f659-5f68-81ac-14c43bde5e19</t>
        </is>
      </c>
      <c r="C392" s="15" t="inlineStr">
        <is>
          <t>IA</t>
        </is>
      </c>
      <c r="D392" s="15" t="inlineStr">
        <is>
          <t>1989 Mercedes-Benz 280SL Pagoda</t>
        </is>
      </c>
      <c r="E392" s="15" t="inlineStr">
        <is>
          <t>07 Post-War Classic (1946-1972)</t>
        </is>
      </c>
      <c r="F392" s="16" t="n">
        <v>1020000</v>
      </c>
      <c r="G392" s="17" t="n">
        <v>0.38</v>
      </c>
      <c r="H392" s="17" t="n">
        <v>1.1</v>
      </c>
      <c r="I392" s="17" t="n">
        <v>0.8972</v>
      </c>
      <c r="J392" s="17" t="n">
        <v>0.53</v>
      </c>
      <c r="K392" s="16">
        <f>ROUND(F392/100*G392*H392*I392/J392,2)</f>
        <v/>
      </c>
      <c r="L392" s="16" t="n">
        <v>7217.55</v>
      </c>
      <c r="M392" s="16">
        <f>L392-K392</f>
        <v/>
      </c>
      <c r="N392" s="15" t="inlineStr">
        <is>
          <t>bind</t>
        </is>
      </c>
      <c r="O392" s="15" t="inlineStr">
        <is>
          <t>bound</t>
        </is>
      </c>
    </row>
    <row r="393">
      <c r="A393" s="3" t="inlineStr">
        <is>
          <t>2026-01-10</t>
        </is>
      </c>
      <c r="B393" s="3" t="inlineStr">
        <is>
          <t>18c9b22f-224e-5eb7-ad47-3dd40648d87b</t>
        </is>
      </c>
      <c r="C393" s="3" t="inlineStr">
        <is>
          <t>CT</t>
        </is>
      </c>
      <c r="D393" s="3" t="inlineStr">
        <is>
          <t>2001 Ferrari SF90 Stradale</t>
        </is>
      </c>
      <c r="E393" s="3" t="inlineStr">
        <is>
          <t>03 Supercar</t>
        </is>
      </c>
      <c r="F393" s="13" t="n">
        <v>1865000</v>
      </c>
      <c r="G393" s="14" t="n">
        <v>0.8</v>
      </c>
      <c r="H393" s="14" t="n">
        <v>1.12</v>
      </c>
      <c r="I393" s="14" t="n">
        <v>0.8972</v>
      </c>
      <c r="J393" s="14" t="n">
        <v>0.53</v>
      </c>
      <c r="K393" s="13">
        <f>ROUND(F393/100*G393*H393*I393/J393,2)</f>
        <v/>
      </c>
      <c r="L393" s="13" t="n">
        <v>28287.87</v>
      </c>
      <c r="M393" s="13">
        <f>L393-K393</f>
        <v/>
      </c>
      <c r="N393" s="3" t="inlineStr">
        <is>
          <t>bind</t>
        </is>
      </c>
      <c r="O393" s="3" t="inlineStr">
        <is>
          <t>bound</t>
        </is>
      </c>
    </row>
    <row r="394">
      <c r="A394" s="15" t="inlineStr">
        <is>
          <t>2026-01-11</t>
        </is>
      </c>
      <c r="B394" s="15" t="inlineStr">
        <is>
          <t>c3072f30-ca6e-548b-9a43-62254d46aeca</t>
        </is>
      </c>
      <c r="C394" s="15" t="inlineStr">
        <is>
          <t>NM</t>
        </is>
      </c>
      <c r="D394" s="15" t="inlineStr">
        <is>
          <t>1972 Aston Martin DB5</t>
        </is>
      </c>
      <c r="E394" s="15" t="inlineStr">
        <is>
          <t>07 Post-War Classic (1946-1972)</t>
        </is>
      </c>
      <c r="F394" s="16" t="n">
        <v>280000</v>
      </c>
      <c r="G394" s="17" t="n">
        <v>0.48</v>
      </c>
      <c r="H394" s="17" t="n">
        <v>1.28</v>
      </c>
      <c r="I394" s="17" t="n">
        <v>0.8972</v>
      </c>
      <c r="J394" s="17" t="n">
        <v>0.53</v>
      </c>
      <c r="K394" s="16">
        <f>ROUND(F394/100*G394*H394*I394/J394,2)</f>
        <v/>
      </c>
      <c r="L394" s="16" t="n">
        <v>2912.21</v>
      </c>
      <c r="M394" s="16">
        <f>L394-K394</f>
        <v/>
      </c>
      <c r="N394" s="15" t="inlineStr">
        <is>
          <t>bind</t>
        </is>
      </c>
      <c r="O394" s="15" t="inlineStr">
        <is>
          <t>bound</t>
        </is>
      </c>
    </row>
    <row r="395">
      <c r="A395" s="3" t="inlineStr">
        <is>
          <t>2026-01-11</t>
        </is>
      </c>
      <c r="B395" s="3" t="inlineStr">
        <is>
          <t>ad0e3fdc-9630-5710-bb1b-ebb8c3085bde</t>
        </is>
      </c>
      <c r="C395" s="3" t="inlineStr">
        <is>
          <t>MI</t>
        </is>
      </c>
      <c r="D395" s="3" t="inlineStr">
        <is>
          <t>2015 Porsche 911 Turbo S</t>
        </is>
      </c>
      <c r="E395" s="3" t="inlineStr">
        <is>
          <t>01 Luxury Sedan/SUV</t>
        </is>
      </c>
      <c r="F395" s="13" t="n">
        <v>485000</v>
      </c>
      <c r="G395" s="14" t="n">
        <v>0.75</v>
      </c>
      <c r="H395" s="14" t="n">
        <v>1.55</v>
      </c>
      <c r="I395" s="14" t="n">
        <v>0.8972</v>
      </c>
      <c r="J395" s="14" t="n">
        <v>0.53</v>
      </c>
      <c r="K395" s="13">
        <f>ROUND(F395/100*G395*H395*I395/J395,2)</f>
        <v/>
      </c>
      <c r="L395" s="13" t="n">
        <v>9544.389999999999</v>
      </c>
      <c r="M395" s="13">
        <f>L395-K395</f>
        <v/>
      </c>
      <c r="N395" s="3" t="inlineStr">
        <is>
          <t>bind</t>
        </is>
      </c>
      <c r="O395" s="3" t="inlineStr">
        <is>
          <t>bound</t>
        </is>
      </c>
    </row>
    <row r="396">
      <c r="A396" s="15" t="inlineStr">
        <is>
          <t>2026-01-22</t>
        </is>
      </c>
      <c r="B396" s="15" t="inlineStr">
        <is>
          <t>58fdf467-c8db-51c6-82b3-aac2d41c35c4</t>
        </is>
      </c>
      <c r="C396" s="15" t="inlineStr">
        <is>
          <t>IA</t>
        </is>
      </c>
      <c r="D396" s="15" t="inlineStr">
        <is>
          <t>1972 Maserati GranTurismo</t>
        </is>
      </c>
      <c r="E396" s="15" t="inlineStr">
        <is>
          <t>01 Luxury Sedan/SUV</t>
        </is>
      </c>
      <c r="F396" s="16" t="n">
        <v>160000</v>
      </c>
      <c r="G396" s="17" t="n">
        <v>0.92</v>
      </c>
      <c r="H396" s="17" t="n">
        <v>1.1</v>
      </c>
      <c r="I396" s="17" t="n">
        <v>0.8972</v>
      </c>
      <c r="J396" s="17" t="n">
        <v>0.53</v>
      </c>
      <c r="K396" s="16">
        <f>ROUND(F396/100*G396*H396*I396/J396,2)</f>
        <v/>
      </c>
      <c r="L396" s="16" t="n">
        <v>2741.03</v>
      </c>
      <c r="M396" s="16">
        <f>L396-K396</f>
        <v/>
      </c>
      <c r="N396" s="15" t="inlineStr">
        <is>
          <t>bind</t>
        </is>
      </c>
      <c r="O396" s="15" t="inlineStr">
        <is>
          <t>bound</t>
        </is>
      </c>
    </row>
    <row r="397">
      <c r="A397" s="3" t="inlineStr">
        <is>
          <t>2026-01-22</t>
        </is>
      </c>
      <c r="B397" s="3" t="inlineStr">
        <is>
          <t>4223523d-2ec9-57ff-b46c-883f9c61939a</t>
        </is>
      </c>
      <c r="C397" s="3" t="inlineStr">
        <is>
          <t>IL</t>
        </is>
      </c>
      <c r="D397" s="3" t="inlineStr">
        <is>
          <t>2000 Aston Martin DB12</t>
        </is>
      </c>
      <c r="E397" s="3" t="inlineStr">
        <is>
          <t>01 Luxury Sedan/SUV</t>
        </is>
      </c>
      <c r="F397" s="13" t="n">
        <v>405000</v>
      </c>
      <c r="G397" s="14" t="n">
        <v>0.75</v>
      </c>
      <c r="H397" s="14" t="n">
        <v>1.36</v>
      </c>
      <c r="I397" s="14" t="n">
        <v>0.8972</v>
      </c>
      <c r="J397" s="14" t="n">
        <v>0.53</v>
      </c>
      <c r="K397" s="13">
        <f>ROUND(F397/100*G397*H397*I397/J397,2)</f>
        <v/>
      </c>
      <c r="L397" s="13" t="n">
        <v>6993.08</v>
      </c>
      <c r="M397" s="13">
        <f>L397-K397</f>
        <v/>
      </c>
      <c r="N397" s="3" t="inlineStr">
        <is>
          <t>bind</t>
        </is>
      </c>
      <c r="O397" s="3" t="inlineStr">
        <is>
          <t>bound</t>
        </is>
      </c>
    </row>
    <row r="398">
      <c r="A398" s="15" t="inlineStr">
        <is>
          <t>2026-01-11</t>
        </is>
      </c>
      <c r="B398" s="15" t="inlineStr">
        <is>
          <t>e897502f-c7e0-59c4-a944-d391f0687695</t>
        </is>
      </c>
      <c r="C398" s="15" t="inlineStr">
        <is>
          <t>TX</t>
        </is>
      </c>
      <c r="D398" s="15" t="inlineStr">
        <is>
          <t>2016 Ferrari SF90 Stradale</t>
        </is>
      </c>
      <c r="E398" s="15" t="inlineStr">
        <is>
          <t>03 Supercar</t>
        </is>
      </c>
      <c r="F398" s="16" t="n">
        <v>905000</v>
      </c>
      <c r="G398" s="17" t="n">
        <v>0.95</v>
      </c>
      <c r="H398" s="17" t="n">
        <v>1.15</v>
      </c>
      <c r="I398" s="17" t="n">
        <v>0.8972</v>
      </c>
      <c r="J398" s="17" t="n">
        <v>0.53</v>
      </c>
      <c r="K398" s="16">
        <f>ROUND(F398/100*G398*H398*I398/J398,2)</f>
        <v/>
      </c>
      <c r="L398" s="16" t="n">
        <v>16737.22</v>
      </c>
      <c r="M398" s="16">
        <f>L398-K398</f>
        <v/>
      </c>
      <c r="N398" s="15" t="inlineStr">
        <is>
          <t>decline</t>
        </is>
      </c>
      <c r="O398" s="15" t="inlineStr">
        <is>
          <t>indicative</t>
        </is>
      </c>
    </row>
    <row r="399">
      <c r="A399" s="3" t="inlineStr">
        <is>
          <t>2026-01-02</t>
        </is>
      </c>
      <c r="B399" s="3" t="inlineStr">
        <is>
          <t>83df985d-b4e1-5088-9b67-d46f88cc17f6</t>
        </is>
      </c>
      <c r="C399" s="3" t="inlineStr">
        <is>
          <t>UT</t>
        </is>
      </c>
      <c r="D399" s="3" t="inlineStr">
        <is>
          <t>2013 Jaguar E-Type Series 1</t>
        </is>
      </c>
      <c r="E399" s="3" t="inlineStr">
        <is>
          <t>07 Post-War Classic (1946-1972)</t>
        </is>
      </c>
      <c r="F399" s="13" t="n">
        <v>895000</v>
      </c>
      <c r="G399" s="14" t="n">
        <v>0.43</v>
      </c>
      <c r="H399" s="14" t="n">
        <v>1.35</v>
      </c>
      <c r="I399" s="14" t="n">
        <v>0.8972</v>
      </c>
      <c r="J399" s="14" t="n">
        <v>0.53</v>
      </c>
      <c r="K399" s="13">
        <f>ROUND(F399/100*G399*H399*I399/J399,2)</f>
        <v/>
      </c>
      <c r="L399" s="13" t="n">
        <v>8795.049999999999</v>
      </c>
      <c r="M399" s="13">
        <f>L399-K399</f>
        <v/>
      </c>
      <c r="N399" s="3" t="inlineStr">
        <is>
          <t>bind</t>
        </is>
      </c>
      <c r="O399" s="3" t="inlineStr">
        <is>
          <t>bound</t>
        </is>
      </c>
    </row>
    <row r="400">
      <c r="A400" s="15" t="inlineStr">
        <is>
          <t>2026-01-13</t>
        </is>
      </c>
      <c r="B400" s="15" t="inlineStr">
        <is>
          <t>a7c038d4-1b7c-56be-a712-6b3d5ece3c6c</t>
        </is>
      </c>
      <c r="C400" s="15" t="inlineStr">
        <is>
          <t>NY</t>
        </is>
      </c>
      <c r="D400" s="15" t="inlineStr">
        <is>
          <t>2006 BMW M8 Competition</t>
        </is>
      </c>
      <c r="E400" s="15" t="inlineStr">
        <is>
          <t>01 Luxury Sedan/SUV</t>
        </is>
      </c>
      <c r="F400" s="16" t="n">
        <v>900000</v>
      </c>
      <c r="G400" s="17" t="n">
        <v>0.65</v>
      </c>
      <c r="H400" s="17" t="n">
        <v>1.28</v>
      </c>
      <c r="I400" s="17" t="n">
        <v>0.8972</v>
      </c>
      <c r="J400" s="17" t="n">
        <v>0.53</v>
      </c>
      <c r="K400" s="16">
        <f>ROUND(F400/100*G400*H400*I400/J400,2)</f>
        <v/>
      </c>
      <c r="L400" s="16" t="n">
        <v>12675.91</v>
      </c>
      <c r="M400" s="16">
        <f>L400-K400</f>
        <v/>
      </c>
      <c r="N400" s="15" t="inlineStr">
        <is>
          <t>refer</t>
        </is>
      </c>
      <c r="O400" s="15" t="inlineStr">
        <is>
          <t>indicative</t>
        </is>
      </c>
    </row>
    <row r="401">
      <c r="A401" s="3" t="inlineStr">
        <is>
          <t>2026-01-10</t>
        </is>
      </c>
      <c r="B401" s="3" t="inlineStr">
        <is>
          <t>6d78bbd4-663c-57ab-a6ad-785414c46337</t>
        </is>
      </c>
      <c r="C401" s="3" t="inlineStr">
        <is>
          <t>NY</t>
        </is>
      </c>
      <c r="D401" s="3" t="inlineStr">
        <is>
          <t>1965 Jaguar E-Type Series 1</t>
        </is>
      </c>
      <c r="E401" s="3" t="inlineStr">
        <is>
          <t>07 Post-War Classic (1946-1972)</t>
        </is>
      </c>
      <c r="F401" s="13" t="n">
        <v>330000</v>
      </c>
      <c r="G401" s="14" t="n">
        <v>0.48</v>
      </c>
      <c r="H401" s="14" t="n">
        <v>1.28</v>
      </c>
      <c r="I401" s="14" t="n">
        <v>0.8972</v>
      </c>
      <c r="J401" s="14" t="n">
        <v>0.53</v>
      </c>
      <c r="K401" s="13">
        <f>ROUND(F401/100*G401*H401*I401/J401,2)</f>
        <v/>
      </c>
      <c r="L401" s="13" t="n">
        <v>3432.25</v>
      </c>
      <c r="M401" s="13">
        <f>L401-K401</f>
        <v/>
      </c>
      <c r="N401" s="3" t="inlineStr">
        <is>
          <t>bind</t>
        </is>
      </c>
      <c r="O401" s="3" t="inlineStr">
        <is>
          <t>bound</t>
        </is>
      </c>
    </row>
    <row r="402">
      <c r="A402" s="15" t="inlineStr">
        <is>
          <t>2026-01-17</t>
        </is>
      </c>
      <c r="B402" s="15" t="inlineStr">
        <is>
          <t>7e12ff83-71df-5889-80c1-a10b24a669c9</t>
        </is>
      </c>
      <c r="C402" s="15" t="inlineStr">
        <is>
          <t>FL</t>
        </is>
      </c>
      <c r="D402" s="15" t="inlineStr">
        <is>
          <t>2001 Mercedes-Benz AMG GT</t>
        </is>
      </c>
      <c r="E402" s="15" t="inlineStr">
        <is>
          <t>01 Luxury Sedan/SUV</t>
        </is>
      </c>
      <c r="F402" s="16" t="n">
        <v>875000</v>
      </c>
      <c r="G402" s="17" t="n">
        <v>0.65</v>
      </c>
      <c r="H402" s="17" t="n">
        <v>1.42</v>
      </c>
      <c r="I402" s="17" t="n">
        <v>0.8972</v>
      </c>
      <c r="J402" s="17" t="n">
        <v>0.53</v>
      </c>
      <c r="K402" s="16">
        <f>ROUND(F402/100*G402*H402*I402/J402,2)</f>
        <v/>
      </c>
      <c r="L402" s="16" t="n">
        <v>13671.72</v>
      </c>
      <c r="M402" s="16">
        <f>L402-K402</f>
        <v/>
      </c>
      <c r="N402" s="15" t="inlineStr">
        <is>
          <t>bind</t>
        </is>
      </c>
      <c r="O402" s="15" t="inlineStr">
        <is>
          <t>bound</t>
        </is>
      </c>
    </row>
    <row r="403">
      <c r="A403" s="3" t="inlineStr">
        <is>
          <t>2026-01-01</t>
        </is>
      </c>
      <c r="B403" s="3" t="inlineStr">
        <is>
          <t>14c288a3-55c2-5804-80c7-2c842cda9ad6</t>
        </is>
      </c>
      <c r="C403" s="3" t="inlineStr">
        <is>
          <t>NH</t>
        </is>
      </c>
      <c r="D403" s="3" t="inlineStr">
        <is>
          <t>1964 Porsche 911 Turbo S</t>
        </is>
      </c>
      <c r="E403" s="3" t="inlineStr">
        <is>
          <t>01 Luxury Sedan/SUV</t>
        </is>
      </c>
      <c r="F403" s="13" t="n">
        <v>335000</v>
      </c>
      <c r="G403" s="14" t="n">
        <v>0.75</v>
      </c>
      <c r="H403" s="14" t="n">
        <v>1.04</v>
      </c>
      <c r="I403" s="14" t="n">
        <v>0.8972</v>
      </c>
      <c r="J403" s="14" t="n">
        <v>0.53</v>
      </c>
      <c r="K403" s="13">
        <f>ROUND(F403/100*G403*H403*I403/J403,2)</f>
        <v/>
      </c>
      <c r="L403" s="13" t="n">
        <v>4423.37</v>
      </c>
      <c r="M403" s="13">
        <f>L403-K403</f>
        <v/>
      </c>
      <c r="N403" s="3" t="inlineStr">
        <is>
          <t>bind</t>
        </is>
      </c>
      <c r="O403" s="3" t="inlineStr">
        <is>
          <t>bound</t>
        </is>
      </c>
    </row>
    <row r="404">
      <c r="A404" s="15" t="inlineStr">
        <is>
          <t>2026-01-26</t>
        </is>
      </c>
      <c r="B404" s="15" t="inlineStr">
        <is>
          <t>aef7e9c8-adff-5d71-9f0c-a0c61d90fa2f</t>
        </is>
      </c>
      <c r="C404" s="15" t="inlineStr">
        <is>
          <t>CT</t>
        </is>
      </c>
      <c r="D404" s="15" t="inlineStr">
        <is>
          <t>1967 McLaren 750S</t>
        </is>
      </c>
      <c r="E404" s="15" t="inlineStr">
        <is>
          <t>03 Supercar</t>
        </is>
      </c>
      <c r="F404" s="16" t="n">
        <v>930000</v>
      </c>
      <c r="G404" s="17" t="n">
        <v>0.95</v>
      </c>
      <c r="H404" s="17" t="n">
        <v>1.12</v>
      </c>
      <c r="I404" s="17" t="n">
        <v>0.8972</v>
      </c>
      <c r="J404" s="17" t="n">
        <v>0.53</v>
      </c>
      <c r="K404" s="16">
        <f>ROUND(F404/100*G404*H404*I404/J404,2)</f>
        <v/>
      </c>
      <c r="L404" s="16" t="n">
        <v>16750.89</v>
      </c>
      <c r="M404" s="16">
        <f>L404-K404</f>
        <v/>
      </c>
      <c r="N404" s="15" t="inlineStr">
        <is>
          <t>bind</t>
        </is>
      </c>
      <c r="O404" s="15" t="inlineStr">
        <is>
          <t>bound</t>
        </is>
      </c>
    </row>
    <row r="405">
      <c r="A405" s="3" t="inlineStr">
        <is>
          <t>2026-01-25</t>
        </is>
      </c>
      <c r="B405" s="3" t="inlineStr">
        <is>
          <t>4ab8016e-8a79-5bec-bd50-c050b8aff06a</t>
        </is>
      </c>
      <c r="C405" s="3" t="inlineStr">
        <is>
          <t>AR</t>
        </is>
      </c>
      <c r="D405" s="3" t="inlineStr">
        <is>
          <t>2017 Aston Martin DB12</t>
        </is>
      </c>
      <c r="E405" s="3" t="inlineStr">
        <is>
          <t>01 Luxury Sedan/SUV</t>
        </is>
      </c>
      <c r="F405" s="13" t="n">
        <v>700000</v>
      </c>
      <c r="G405" s="14" t="n">
        <v>0.65</v>
      </c>
      <c r="H405" s="14" t="n">
        <v>1.38</v>
      </c>
      <c r="I405" s="14" t="n">
        <v>0.8972</v>
      </c>
      <c r="J405" s="14" t="n">
        <v>0.53</v>
      </c>
      <c r="K405" s="13">
        <f>ROUND(F405/100*G405*H405*I405/J405,2)</f>
        <v/>
      </c>
      <c r="L405" s="13" t="n">
        <v>10629.28</v>
      </c>
      <c r="M405" s="13">
        <f>L405-K405</f>
        <v/>
      </c>
      <c r="N405" s="3" t="inlineStr">
        <is>
          <t>bind</t>
        </is>
      </c>
      <c r="O405" s="3" t="inlineStr">
        <is>
          <t>bound</t>
        </is>
      </c>
    </row>
    <row r="406">
      <c r="A406" s="15" t="inlineStr">
        <is>
          <t>2026-01-21</t>
        </is>
      </c>
      <c r="B406" s="15" t="inlineStr">
        <is>
          <t>92d96e54-4627-5b5a-b62b-35c62a1e3474</t>
        </is>
      </c>
      <c r="C406" s="15" t="inlineStr">
        <is>
          <t>GA</t>
        </is>
      </c>
      <c r="D406" s="15" t="inlineStr">
        <is>
          <t>2016 Mercedes-Benz AMG GT</t>
        </is>
      </c>
      <c r="E406" s="15" t="inlineStr">
        <is>
          <t>01 Luxury Sedan/SUV</t>
        </is>
      </c>
      <c r="F406" s="16" t="n">
        <v>685000</v>
      </c>
      <c r="G406" s="17" t="n">
        <v>0.65</v>
      </c>
      <c r="H406" s="17" t="n">
        <v>1.12</v>
      </c>
      <c r="I406" s="17" t="n">
        <v>0.8972</v>
      </c>
      <c r="J406" s="17" t="n">
        <v>0.53</v>
      </c>
      <c r="K406" s="16">
        <f>ROUND(F406/100*G406*H406*I406/J406,2)</f>
        <v/>
      </c>
      <c r="L406" s="16" t="n">
        <v>8441.809999999999</v>
      </c>
      <c r="M406" s="16">
        <f>L406-K406</f>
        <v/>
      </c>
      <c r="N406" s="15" t="inlineStr">
        <is>
          <t>bind</t>
        </is>
      </c>
      <c r="O406" s="15" t="inlineStr">
        <is>
          <t>bound</t>
        </is>
      </c>
    </row>
    <row r="407">
      <c r="A407" s="3" t="inlineStr">
        <is>
          <t>2026-01-20</t>
        </is>
      </c>
      <c r="B407" s="3" t="inlineStr">
        <is>
          <t>be9839be-ce3b-5438-9742-330dcfb7adc6</t>
        </is>
      </c>
      <c r="C407" s="3" t="inlineStr">
        <is>
          <t>OH</t>
        </is>
      </c>
      <c r="D407" s="3" t="inlineStr">
        <is>
          <t>1963 Porsche 911 Turbo S</t>
        </is>
      </c>
      <c r="E407" s="3" t="inlineStr">
        <is>
          <t>01 Luxury Sedan/SUV</t>
        </is>
      </c>
      <c r="F407" s="13" t="n">
        <v>270000</v>
      </c>
      <c r="G407" s="14" t="n">
        <v>0.75</v>
      </c>
      <c r="H407" s="14" t="n">
        <v>1.39</v>
      </c>
      <c r="I407" s="14" t="n">
        <v>0.8972</v>
      </c>
      <c r="J407" s="14" t="n">
        <v>0.53</v>
      </c>
      <c r="K407" s="13">
        <f>ROUND(F407/100*G407*H407*I407/J407,2)</f>
        <v/>
      </c>
      <c r="L407" s="13" t="n">
        <v>4764.89</v>
      </c>
      <c r="M407" s="13">
        <f>L407-K407</f>
        <v/>
      </c>
      <c r="N407" s="3" t="inlineStr">
        <is>
          <t>bind</t>
        </is>
      </c>
      <c r="O407" s="3" t="inlineStr">
        <is>
          <t>bound</t>
        </is>
      </c>
    </row>
    <row r="408">
      <c r="A408" s="15" t="inlineStr">
        <is>
          <t>2026-01-24</t>
        </is>
      </c>
      <c r="B408" s="15" t="inlineStr">
        <is>
          <t>90a29118-cdc0-5875-8b00-d12bde7dfd6e</t>
        </is>
      </c>
      <c r="C408" s="15" t="inlineStr">
        <is>
          <t>UT</t>
        </is>
      </c>
      <c r="D408" s="15" t="inlineStr">
        <is>
          <t>1979 Alfa Romeo 8C 2900</t>
        </is>
      </c>
      <c r="E408" s="15" t="inlineStr">
        <is>
          <t>06 Vintage Pre-War (pre-1946)</t>
        </is>
      </c>
      <c r="F408" s="16" t="n">
        <v>1195000</v>
      </c>
      <c r="G408" s="17" t="n">
        <v>0.34</v>
      </c>
      <c r="H408" s="17" t="n">
        <v>1.35</v>
      </c>
      <c r="I408" s="17" t="n">
        <v>0.8972</v>
      </c>
      <c r="J408" s="17" t="n">
        <v>0.53</v>
      </c>
      <c r="K408" s="16">
        <f>ROUND(F408/100*G408*H408*I408/J408,2)</f>
        <v/>
      </c>
      <c r="L408" s="16" t="n">
        <v>9285.26</v>
      </c>
      <c r="M408" s="16">
        <f>L408-K408</f>
        <v/>
      </c>
      <c r="N408" s="15" t="inlineStr">
        <is>
          <t>bind</t>
        </is>
      </c>
      <c r="O408" s="15" t="inlineStr">
        <is>
          <t>bound</t>
        </is>
      </c>
    </row>
    <row r="409">
      <c r="A409" s="3" t="inlineStr">
        <is>
          <t>2026-01-10</t>
        </is>
      </c>
      <c r="B409" s="3" t="inlineStr">
        <is>
          <t>bcf7b264-7e82-5e11-8a1e-de86661d4c65</t>
        </is>
      </c>
      <c r="C409" s="3" t="inlineStr">
        <is>
          <t>NE</t>
        </is>
      </c>
      <c r="D409" s="3" t="inlineStr">
        <is>
          <t>1973 Porsche 911 Turbo S</t>
        </is>
      </c>
      <c r="E409" s="3" t="inlineStr">
        <is>
          <t>01 Luxury Sedan/SUV</t>
        </is>
      </c>
      <c r="F409" s="13" t="n">
        <v>330000</v>
      </c>
      <c r="G409" s="14" t="n">
        <v>0.75</v>
      </c>
      <c r="H409" s="14" t="n">
        <v>1.3</v>
      </c>
      <c r="I409" s="14" t="n">
        <v>0.8972</v>
      </c>
      <c r="J409" s="14" t="n">
        <v>0.53</v>
      </c>
      <c r="K409" s="13">
        <f>ROUND(F409/100*G409*H409*I409/J409,2)</f>
        <v/>
      </c>
      <c r="L409" s="13" t="n">
        <v>5446.68</v>
      </c>
      <c r="M409" s="13">
        <f>L409-K409</f>
        <v/>
      </c>
      <c r="N409" s="3" t="inlineStr">
        <is>
          <t>bind</t>
        </is>
      </c>
      <c r="O409" s="3" t="inlineStr">
        <is>
          <t>bound</t>
        </is>
      </c>
    </row>
    <row r="410">
      <c r="A410" s="15" t="inlineStr">
        <is>
          <t>2026-01-26</t>
        </is>
      </c>
      <c r="B410" s="15" t="inlineStr">
        <is>
          <t>7aea75b7-8750-5d83-9766-9e5cc4d04455</t>
        </is>
      </c>
      <c r="C410" s="15" t="inlineStr">
        <is>
          <t>NY</t>
        </is>
      </c>
      <c r="D410" s="15" t="inlineStr">
        <is>
          <t>1960 McLaren 750S</t>
        </is>
      </c>
      <c r="E410" s="15" t="inlineStr">
        <is>
          <t>03 Supercar</t>
        </is>
      </c>
      <c r="F410" s="16" t="n">
        <v>950000</v>
      </c>
      <c r="G410" s="17" t="n">
        <v>0.95</v>
      </c>
      <c r="H410" s="17" t="n">
        <v>1.28</v>
      </c>
      <c r="I410" s="17" t="n">
        <v>0.8972</v>
      </c>
      <c r="J410" s="17" t="n">
        <v>0.53</v>
      </c>
      <c r="K410" s="16">
        <f>ROUND(F410/100*G410*H410*I410/J410,2)</f>
        <v/>
      </c>
      <c r="L410" s="16" t="n">
        <v>19555.58</v>
      </c>
      <c r="M410" s="16">
        <f>L410-K410</f>
        <v/>
      </c>
      <c r="N410" s="15" t="inlineStr">
        <is>
          <t>bind</t>
        </is>
      </c>
      <c r="O410" s="15" t="inlineStr">
        <is>
          <t>bound</t>
        </is>
      </c>
    </row>
    <row r="411">
      <c r="A411" s="3" t="inlineStr">
        <is>
          <t>2026-01-17</t>
        </is>
      </c>
      <c r="B411" s="3" t="inlineStr">
        <is>
          <t>d0c619c4-abf1-5c50-ad26-997ef465e31e</t>
        </is>
      </c>
      <c r="C411" s="3" t="inlineStr">
        <is>
          <t>IA</t>
        </is>
      </c>
      <c r="D411" s="3" t="inlineStr">
        <is>
          <t>2010 Mercedes-Benz AMG GT</t>
        </is>
      </c>
      <c r="E411" s="3" t="inlineStr">
        <is>
          <t>01 Luxury Sedan/SUV</t>
        </is>
      </c>
      <c r="F411" s="13" t="n">
        <v>275000</v>
      </c>
      <c r="G411" s="14" t="n">
        <v>0.75</v>
      </c>
      <c r="H411" s="14" t="n">
        <v>1.1</v>
      </c>
      <c r="I411" s="14" t="n">
        <v>0.8972</v>
      </c>
      <c r="J411" s="14" t="n">
        <v>0.53</v>
      </c>
      <c r="K411" s="13">
        <f>ROUND(F411/100*G411*H411*I411/J411,2)</f>
        <v/>
      </c>
      <c r="L411" s="13" t="n">
        <v>3840.61</v>
      </c>
      <c r="M411" s="13">
        <f>L411-K411</f>
        <v/>
      </c>
      <c r="N411" s="3" t="inlineStr">
        <is>
          <t>refer</t>
        </is>
      </c>
      <c r="O411" s="3" t="inlineStr">
        <is>
          <t>indicative</t>
        </is>
      </c>
    </row>
    <row r="412">
      <c r="A412" s="15" t="inlineStr">
        <is>
          <t>2026-01-10</t>
        </is>
      </c>
      <c r="B412" s="15" t="inlineStr">
        <is>
          <t>7483b2f8-86b3-524d-857d-9ffa357f78af</t>
        </is>
      </c>
      <c r="C412" s="15" t="inlineStr">
        <is>
          <t>TX</t>
        </is>
      </c>
      <c r="D412" s="15" t="inlineStr">
        <is>
          <t>1955 Ferrari 296 GTB</t>
        </is>
      </c>
      <c r="E412" s="15" t="inlineStr">
        <is>
          <t>03 Supercar</t>
        </is>
      </c>
      <c r="F412" s="16" t="n">
        <v>445000</v>
      </c>
      <c r="G412" s="17" t="n">
        <v>1.15</v>
      </c>
      <c r="H412" s="17" t="n">
        <v>1.15</v>
      </c>
      <c r="I412" s="17" t="n">
        <v>0.8972</v>
      </c>
      <c r="J412" s="17" t="n">
        <v>0.53</v>
      </c>
      <c r="K412" s="16">
        <f>ROUND(F412/100*G412*H412*I412/J412,2)</f>
        <v/>
      </c>
      <c r="L412" s="16" t="n">
        <v>9962.52</v>
      </c>
      <c r="M412" s="16">
        <f>L412-K412</f>
        <v/>
      </c>
      <c r="N412" s="15" t="inlineStr">
        <is>
          <t>bind</t>
        </is>
      </c>
      <c r="O412" s="15" t="inlineStr">
        <is>
          <t>bound</t>
        </is>
      </c>
    </row>
    <row r="413">
      <c r="A413" s="3" t="inlineStr">
        <is>
          <t>2026-01-07</t>
        </is>
      </c>
      <c r="B413" s="3" t="inlineStr">
        <is>
          <t>8cbcc8ea-c98d-56f0-9b6d-eb1b57067c52</t>
        </is>
      </c>
      <c r="C413" s="3" t="inlineStr">
        <is>
          <t>NJ</t>
        </is>
      </c>
      <c r="D413" s="3" t="inlineStr">
        <is>
          <t>2001 Ferrari SF90 Stradale</t>
        </is>
      </c>
      <c r="E413" s="3" t="inlineStr">
        <is>
          <t>03 Supercar</t>
        </is>
      </c>
      <c r="F413" s="13" t="n">
        <v>1950000</v>
      </c>
      <c r="G413" s="14" t="n">
        <v>0.8</v>
      </c>
      <c r="H413" s="14" t="n">
        <v>0.91</v>
      </c>
      <c r="I413" s="14" t="n">
        <v>0.8972</v>
      </c>
      <c r="J413" s="14" t="n">
        <v>0.53</v>
      </c>
      <c r="K413" s="13">
        <f>ROUND(F413/100*G413*H413*I413/J413,2)</f>
        <v/>
      </c>
      <c r="L413" s="13" t="n">
        <v>24031.42</v>
      </c>
      <c r="M413" s="13">
        <f>L413-K413</f>
        <v/>
      </c>
      <c r="N413" s="3" t="inlineStr">
        <is>
          <t>decline</t>
        </is>
      </c>
      <c r="O413" s="3" t="inlineStr">
        <is>
          <t>indicative</t>
        </is>
      </c>
    </row>
    <row r="414">
      <c r="A414" s="15" t="inlineStr">
        <is>
          <t>2026-01-12</t>
        </is>
      </c>
      <c r="B414" s="15" t="inlineStr">
        <is>
          <t>641254d3-83f9-5a37-a589-e07df0506add</t>
        </is>
      </c>
      <c r="C414" s="15" t="inlineStr">
        <is>
          <t>MI</t>
        </is>
      </c>
      <c r="D414" s="15" t="inlineStr">
        <is>
          <t>1999 Mercedes-Benz AMG GT</t>
        </is>
      </c>
      <c r="E414" s="15" t="inlineStr">
        <is>
          <t>01 Luxury Sedan/SUV</t>
        </is>
      </c>
      <c r="F414" s="16" t="n">
        <v>795000</v>
      </c>
      <c r="G414" s="17" t="n">
        <v>0.65</v>
      </c>
      <c r="H414" s="17" t="n">
        <v>1.55</v>
      </c>
      <c r="I414" s="17" t="n">
        <v>0.8972</v>
      </c>
      <c r="J414" s="17" t="n">
        <v>0.53</v>
      </c>
      <c r="K414" s="16">
        <f>ROUND(F414/100*G414*H414*I414/J414,2)</f>
        <v/>
      </c>
      <c r="L414" s="16" t="n">
        <v>13558.93</v>
      </c>
      <c r="M414" s="16">
        <f>L414-K414</f>
        <v/>
      </c>
      <c r="N414" s="15" t="inlineStr">
        <is>
          <t>bind</t>
        </is>
      </c>
      <c r="O414" s="15" t="inlineStr">
        <is>
          <t>bound</t>
        </is>
      </c>
    </row>
    <row r="415">
      <c r="A415" s="3" t="inlineStr">
        <is>
          <t>2026-01-13</t>
        </is>
      </c>
      <c r="B415" s="3" t="inlineStr">
        <is>
          <t>8fe863b7-85eb-5a5b-b33d-769767f2e9d8</t>
        </is>
      </c>
      <c r="C415" s="3" t="inlineStr">
        <is>
          <t>MA</t>
        </is>
      </c>
      <c r="D415" s="3" t="inlineStr">
        <is>
          <t>1991 Bentley Continental GT</t>
        </is>
      </c>
      <c r="E415" s="3" t="inlineStr">
        <is>
          <t>01 Luxury Sedan/SUV</t>
        </is>
      </c>
      <c r="F415" s="13" t="n">
        <v>865000</v>
      </c>
      <c r="G415" s="14" t="n">
        <v>0.65</v>
      </c>
      <c r="H415" s="14" t="n">
        <v>1.25</v>
      </c>
      <c r="I415" s="14" t="n">
        <v>0.8972</v>
      </c>
      <c r="J415" s="14" t="n">
        <v>0.53</v>
      </c>
      <c r="K415" s="13">
        <f>ROUND(F415/100*G415*H415*I415/J415,2)</f>
        <v/>
      </c>
      <c r="L415" s="13" t="n">
        <v>11897.42</v>
      </c>
      <c r="M415" s="13">
        <f>L415-K415</f>
        <v/>
      </c>
      <c r="N415" s="3" t="inlineStr">
        <is>
          <t>bind</t>
        </is>
      </c>
      <c r="O415" s="3" t="inlineStr">
        <is>
          <t>bound</t>
        </is>
      </c>
    </row>
    <row r="416">
      <c r="A416" s="15" t="inlineStr">
        <is>
          <t>2026-01-02</t>
        </is>
      </c>
      <c r="B416" s="15" t="inlineStr">
        <is>
          <t>99444b79-6b01-5cd5-94c6-3b96090c663e</t>
        </is>
      </c>
      <c r="C416" s="15" t="inlineStr">
        <is>
          <t>SD</t>
        </is>
      </c>
      <c r="D416" s="15" t="inlineStr">
        <is>
          <t>1964 McLaren 750S</t>
        </is>
      </c>
      <c r="E416" s="15" t="inlineStr">
        <is>
          <t>03 Supercar</t>
        </is>
      </c>
      <c r="F416" s="16" t="n">
        <v>610000</v>
      </c>
      <c r="G416" s="17" t="n">
        <v>0.95</v>
      </c>
      <c r="H416" s="17" t="n">
        <v>1.11</v>
      </c>
      <c r="I416" s="17" t="n">
        <v>0.8972</v>
      </c>
      <c r="J416" s="17" t="n">
        <v>0.53</v>
      </c>
      <c r="K416" s="16">
        <f>ROUND(F416/100*G416*H416*I416/J416,2)</f>
        <v/>
      </c>
      <c r="L416" s="16" t="n">
        <v>10889.05</v>
      </c>
      <c r="M416" s="16">
        <f>L416-K416</f>
        <v/>
      </c>
      <c r="N416" s="15" t="inlineStr">
        <is>
          <t>decline</t>
        </is>
      </c>
      <c r="O416" s="15" t="inlineStr">
        <is>
          <t>indicative</t>
        </is>
      </c>
    </row>
    <row r="417">
      <c r="A417" s="3" t="inlineStr">
        <is>
          <t>2026-01-15</t>
        </is>
      </c>
      <c r="B417" s="3" t="inlineStr">
        <is>
          <t>afeaee25-d36b-56ab-b461-d6fe1f3d0c28</t>
        </is>
      </c>
      <c r="C417" s="3" t="inlineStr">
        <is>
          <t>CA</t>
        </is>
      </c>
      <c r="D417" s="3" t="inlineStr">
        <is>
          <t>2002 Ferrari 296 GTB</t>
        </is>
      </c>
      <c r="E417" s="3" t="inlineStr">
        <is>
          <t>03 Supercar</t>
        </is>
      </c>
      <c r="F417" s="13" t="n">
        <v>225000</v>
      </c>
      <c r="G417" s="14" t="n">
        <v>1.42</v>
      </c>
      <c r="H417" s="14" t="n">
        <v>1.35</v>
      </c>
      <c r="I417" s="14" t="n">
        <v>0.8972</v>
      </c>
      <c r="J417" s="14" t="n">
        <v>0.53</v>
      </c>
      <c r="K417" s="13">
        <f>ROUND(F417/100*G417*H417*I417/J417,2)</f>
        <v/>
      </c>
      <c r="L417" s="13" t="n">
        <v>7301.6</v>
      </c>
      <c r="M417" s="13">
        <f>L417-K417</f>
        <v/>
      </c>
      <c r="N417" s="3" t="inlineStr">
        <is>
          <t>refer</t>
        </is>
      </c>
      <c r="O417" s="3" t="inlineStr">
        <is>
          <t>indicative</t>
        </is>
      </c>
    </row>
    <row r="418">
      <c r="A418" s="15" t="inlineStr">
        <is>
          <t>2026-01-08</t>
        </is>
      </c>
      <c r="B418" s="15" t="inlineStr">
        <is>
          <t>61e1c9e6-aa7a-5dc0-83cc-9a854a6027d4</t>
        </is>
      </c>
      <c r="C418" s="15" t="inlineStr">
        <is>
          <t>CO</t>
        </is>
      </c>
      <c r="D418" s="15" t="inlineStr">
        <is>
          <t>2013 Lamborghini Huracan EVO</t>
        </is>
      </c>
      <c r="E418" s="15" t="inlineStr">
        <is>
          <t>03 Supercar</t>
        </is>
      </c>
      <c r="F418" s="16" t="n">
        <v>740000</v>
      </c>
      <c r="G418" s="17" t="n">
        <v>0.95</v>
      </c>
      <c r="H418" s="17" t="n">
        <v>1.1</v>
      </c>
      <c r="I418" s="17" t="n">
        <v>0.8972</v>
      </c>
      <c r="J418" s="17" t="n">
        <v>0.53</v>
      </c>
      <c r="K418" s="16">
        <f>ROUND(F418/100*G418*H418*I418/J418,2)</f>
        <v/>
      </c>
      <c r="L418" s="16" t="n">
        <v>13090.66</v>
      </c>
      <c r="M418" s="16">
        <f>L418-K418</f>
        <v/>
      </c>
      <c r="N418" s="15" t="inlineStr">
        <is>
          <t>decline</t>
        </is>
      </c>
      <c r="O418" s="15" t="inlineStr">
        <is>
          <t>indicative</t>
        </is>
      </c>
    </row>
    <row r="419">
      <c r="A419" s="3" t="inlineStr">
        <is>
          <t>2026-01-23</t>
        </is>
      </c>
      <c r="B419" s="3" t="inlineStr">
        <is>
          <t>59da64a0-3ba0-51e3-90b9-e7c13783bb93</t>
        </is>
      </c>
      <c r="C419" s="3" t="inlineStr">
        <is>
          <t>NH</t>
        </is>
      </c>
      <c r="D419" s="3" t="inlineStr">
        <is>
          <t>1988 Mercedes-Benz AMG GT</t>
        </is>
      </c>
      <c r="E419" s="3" t="inlineStr">
        <is>
          <t>01 Luxury Sedan/SUV</t>
        </is>
      </c>
      <c r="F419" s="13" t="n">
        <v>400000</v>
      </c>
      <c r="G419" s="14" t="n">
        <v>0.75</v>
      </c>
      <c r="H419" s="14" t="n">
        <v>1.04</v>
      </c>
      <c r="I419" s="14" t="n">
        <v>0.8972</v>
      </c>
      <c r="J419" s="14" t="n">
        <v>0.53</v>
      </c>
      <c r="K419" s="13">
        <f>ROUND(F419/100*G419*H419*I419/J419,2)</f>
        <v/>
      </c>
      <c r="L419" s="13" t="n">
        <v>5281.63</v>
      </c>
      <c r="M419" s="13">
        <f>L419-K419</f>
        <v/>
      </c>
      <c r="N419" s="3" t="inlineStr">
        <is>
          <t>bind</t>
        </is>
      </c>
      <c r="O419" s="3" t="inlineStr">
        <is>
          <t>bound</t>
        </is>
      </c>
    </row>
    <row r="420">
      <c r="A420" s="15" t="inlineStr">
        <is>
          <t>2026-01-16</t>
        </is>
      </c>
      <c r="B420" s="15" t="inlineStr">
        <is>
          <t>7affe343-f44e-56c0-9023-19de04d239d0</t>
        </is>
      </c>
      <c r="C420" s="15" t="inlineStr">
        <is>
          <t>CO</t>
        </is>
      </c>
      <c r="D420" s="15" t="inlineStr">
        <is>
          <t>1980 Aston Martin DB12</t>
        </is>
      </c>
      <c r="E420" s="15" t="inlineStr">
        <is>
          <t>01 Luxury Sedan/SUV</t>
        </is>
      </c>
      <c r="F420" s="16" t="n">
        <v>145000</v>
      </c>
      <c r="G420" s="17" t="n">
        <v>0.92</v>
      </c>
      <c r="H420" s="17" t="n">
        <v>1.1</v>
      </c>
      <c r="I420" s="17" t="n">
        <v>0.8972</v>
      </c>
      <c r="J420" s="17" t="n">
        <v>0.53</v>
      </c>
      <c r="K420" s="16">
        <f>ROUND(F420/100*G420*H420*I420/J420,2)</f>
        <v/>
      </c>
      <c r="L420" s="16" t="n">
        <v>2484.06</v>
      </c>
      <c r="M420" s="16">
        <f>L420-K420</f>
        <v/>
      </c>
      <c r="N420" s="15" t="inlineStr">
        <is>
          <t>bind</t>
        </is>
      </c>
      <c r="O420" s="15" t="inlineStr">
        <is>
          <t>bound</t>
        </is>
      </c>
    </row>
    <row r="421">
      <c r="A421" s="3" t="inlineStr">
        <is>
          <t>2026-01-28</t>
        </is>
      </c>
      <c r="B421" s="3" t="inlineStr">
        <is>
          <t>817108ac-ef37-5685-89bf-0dc37f0a8405</t>
        </is>
      </c>
      <c r="C421" s="3" t="inlineStr">
        <is>
          <t>WA</t>
        </is>
      </c>
      <c r="D421" s="3" t="inlineStr">
        <is>
          <t>1979 Mercedes-Benz 280SL Pagoda</t>
        </is>
      </c>
      <c r="E421" s="3" t="inlineStr">
        <is>
          <t>07 Post-War Classic (1946-1972)</t>
        </is>
      </c>
      <c r="F421" s="13" t="n">
        <v>465000</v>
      </c>
      <c r="G421" s="14" t="n">
        <v>0.48</v>
      </c>
      <c r="H421" s="14" t="n">
        <v>0.96</v>
      </c>
      <c r="I421" s="14" t="n">
        <v>0.8972</v>
      </c>
      <c r="J421" s="14" t="n">
        <v>0.53</v>
      </c>
      <c r="K421" s="13">
        <f>ROUND(F421/100*G421*H421*I421/J421,2)</f>
        <v/>
      </c>
      <c r="L421" s="13" t="n">
        <v>3627.26</v>
      </c>
      <c r="M421" s="13">
        <f>L421-K421</f>
        <v/>
      </c>
      <c r="N421" s="3" t="inlineStr">
        <is>
          <t>bind</t>
        </is>
      </c>
      <c r="O421" s="3" t="inlineStr">
        <is>
          <t>bound</t>
        </is>
      </c>
    </row>
    <row r="422">
      <c r="A422" s="15" t="inlineStr">
        <is>
          <t>2026-01-24</t>
        </is>
      </c>
      <c r="B422" s="15" t="inlineStr">
        <is>
          <t>8bd29b71-53f0-5d80-bb2e-aaca40768785</t>
        </is>
      </c>
      <c r="C422" s="15" t="inlineStr">
        <is>
          <t>VA</t>
        </is>
      </c>
      <c r="D422" s="15" t="inlineStr">
        <is>
          <t>1986 Porsche 911 Turbo S</t>
        </is>
      </c>
      <c r="E422" s="15" t="inlineStr">
        <is>
          <t>01 Luxury Sedan/SUV</t>
        </is>
      </c>
      <c r="F422" s="16" t="n">
        <v>610000</v>
      </c>
      <c r="G422" s="17" t="n">
        <v>0.65</v>
      </c>
      <c r="H422" s="17" t="n">
        <v>1.09</v>
      </c>
      <c r="I422" s="17" t="n">
        <v>0.8972</v>
      </c>
      <c r="J422" s="17" t="n">
        <v>0.53</v>
      </c>
      <c r="K422" s="16">
        <f>ROUND(F422/100*G422*H422*I422/J422,2)</f>
        <v/>
      </c>
      <c r="L422" s="16" t="n">
        <v>7316.15</v>
      </c>
      <c r="M422" s="16">
        <f>L422-K422</f>
        <v/>
      </c>
      <c r="N422" s="15" t="inlineStr">
        <is>
          <t>decline</t>
        </is>
      </c>
      <c r="O422" s="15" t="inlineStr">
        <is>
          <t>indicative</t>
        </is>
      </c>
    </row>
    <row r="423">
      <c r="A423" s="3" t="inlineStr">
        <is>
          <t>2026-01-06</t>
        </is>
      </c>
      <c r="B423" s="3" t="inlineStr">
        <is>
          <t>70f79d74-7868-53fb-9e81-0ce81cb6c6ff</t>
        </is>
      </c>
      <c r="C423" s="3" t="inlineStr">
        <is>
          <t>IL</t>
        </is>
      </c>
      <c r="D423" s="3" t="inlineStr">
        <is>
          <t>1985 Bentley Continental GT</t>
        </is>
      </c>
      <c r="E423" s="3" t="inlineStr">
        <is>
          <t>01 Luxury Sedan/SUV</t>
        </is>
      </c>
      <c r="F423" s="13" t="n">
        <v>265000</v>
      </c>
      <c r="G423" s="14" t="n">
        <v>0.75</v>
      </c>
      <c r="H423" s="14" t="n">
        <v>1.36</v>
      </c>
      <c r="I423" s="14" t="n">
        <v>0.8972</v>
      </c>
      <c r="J423" s="14" t="n">
        <v>0.53</v>
      </c>
      <c r="K423" s="13">
        <f>ROUND(F423/100*G423*H423*I423/J423,2)</f>
        <v/>
      </c>
      <c r="L423" s="13" t="n">
        <v>4575.72</v>
      </c>
      <c r="M423" s="13">
        <f>L423-K423</f>
        <v/>
      </c>
      <c r="N423" s="3" t="inlineStr">
        <is>
          <t>bind</t>
        </is>
      </c>
      <c r="O423" s="3" t="inlineStr">
        <is>
          <t>bound</t>
        </is>
      </c>
    </row>
    <row r="424">
      <c r="A424" s="15" t="inlineStr">
        <is>
          <t>2026-01-03</t>
        </is>
      </c>
      <c r="B424" s="15" t="inlineStr">
        <is>
          <t>9db8f160-c2ec-5a6c-abb5-711deb93f870</t>
        </is>
      </c>
      <c r="C424" s="15" t="inlineStr">
        <is>
          <t>FL</t>
        </is>
      </c>
      <c r="D424" s="15" t="inlineStr">
        <is>
          <t>1984 Mercedes-Benz AMG GT</t>
        </is>
      </c>
      <c r="E424" s="15" t="inlineStr">
        <is>
          <t>01 Luxury Sedan/SUV</t>
        </is>
      </c>
      <c r="F424" s="16" t="n">
        <v>680000</v>
      </c>
      <c r="G424" s="17" t="n">
        <v>0.65</v>
      </c>
      <c r="H424" s="17" t="n">
        <v>1.42</v>
      </c>
      <c r="I424" s="17" t="n">
        <v>0.8972</v>
      </c>
      <c r="J424" s="17" t="n">
        <v>0.53</v>
      </c>
      <c r="K424" s="16">
        <f>ROUND(F424/100*G424*H424*I424/J424,2)</f>
        <v/>
      </c>
      <c r="L424" s="16" t="n">
        <v>10624.88</v>
      </c>
      <c r="M424" s="16">
        <f>L424-K424</f>
        <v/>
      </c>
      <c r="N424" s="15" t="inlineStr">
        <is>
          <t>refer</t>
        </is>
      </c>
      <c r="O424" s="15" t="inlineStr">
        <is>
          <t>indicative</t>
        </is>
      </c>
    </row>
    <row r="425">
      <c r="A425" s="3" t="inlineStr">
        <is>
          <t>2026-01-20</t>
        </is>
      </c>
      <c r="B425" s="3" t="inlineStr">
        <is>
          <t>72b25270-aa2f-585c-8464-50aedce1e8c2</t>
        </is>
      </c>
      <c r="C425" s="3" t="inlineStr">
        <is>
          <t>IL</t>
        </is>
      </c>
      <c r="D425" s="3" t="inlineStr">
        <is>
          <t>1976 Lamborghini Huracan EVO</t>
        </is>
      </c>
      <c r="E425" s="3" t="inlineStr">
        <is>
          <t>03 Supercar</t>
        </is>
      </c>
      <c r="F425" s="13" t="n">
        <v>415000</v>
      </c>
      <c r="G425" s="14" t="n">
        <v>1.15</v>
      </c>
      <c r="H425" s="14" t="n">
        <v>1.36</v>
      </c>
      <c r="I425" s="14" t="n">
        <v>0.8972</v>
      </c>
      <c r="J425" s="14" t="n">
        <v>0.53</v>
      </c>
      <c r="K425" s="13">
        <f>ROUND(F425/100*G425*H425*I425/J425,2)</f>
        <v/>
      </c>
      <c r="L425" s="13" t="n">
        <v>10987.49</v>
      </c>
      <c r="M425" s="13">
        <f>L425-K425</f>
        <v/>
      </c>
      <c r="N425" s="3" t="inlineStr">
        <is>
          <t>bind</t>
        </is>
      </c>
      <c r="O425" s="3" t="inlineStr">
        <is>
          <t>bound</t>
        </is>
      </c>
    </row>
    <row r="426">
      <c r="A426" s="15" t="inlineStr">
        <is>
          <t>2026-01-09</t>
        </is>
      </c>
      <c r="B426" s="15" t="inlineStr">
        <is>
          <t>f77e00c1-4179-521e-8b46-e8b410cf2730</t>
        </is>
      </c>
      <c r="C426" s="15" t="inlineStr">
        <is>
          <t>CA</t>
        </is>
      </c>
      <c r="D426" s="15" t="inlineStr">
        <is>
          <t>1993 Ferrari SF90 Stradale</t>
        </is>
      </c>
      <c r="E426" s="15" t="inlineStr">
        <is>
          <t>03 Supercar</t>
        </is>
      </c>
      <c r="F426" s="16" t="n">
        <v>655000</v>
      </c>
      <c r="G426" s="17" t="n">
        <v>0.95</v>
      </c>
      <c r="H426" s="17" t="n">
        <v>1.35</v>
      </c>
      <c r="I426" s="17" t="n">
        <v>0.8972</v>
      </c>
      <c r="J426" s="17" t="n">
        <v>0.53</v>
      </c>
      <c r="K426" s="16">
        <f>ROUND(F426/100*G426*H426*I426/J426,2)</f>
        <v/>
      </c>
      <c r="L426" s="16" t="n">
        <v>14220.4</v>
      </c>
      <c r="M426" s="16">
        <f>L426-K426</f>
        <v/>
      </c>
      <c r="N426" s="15" t="inlineStr">
        <is>
          <t>bind</t>
        </is>
      </c>
      <c r="O426" s="15" t="inlineStr">
        <is>
          <t>bound</t>
        </is>
      </c>
    </row>
    <row r="427">
      <c r="A427" s="3" t="inlineStr">
        <is>
          <t>2026-01-11</t>
        </is>
      </c>
      <c r="B427" s="3" t="inlineStr">
        <is>
          <t>07de8e8b-eade-50f6-baeb-66028af7a5b2</t>
        </is>
      </c>
      <c r="C427" s="3" t="inlineStr">
        <is>
          <t>SD</t>
        </is>
      </c>
      <c r="D427" s="3" t="inlineStr">
        <is>
          <t>2016 BMW M8 Competition</t>
        </is>
      </c>
      <c r="E427" s="3" t="inlineStr">
        <is>
          <t>01 Luxury Sedan/SUV</t>
        </is>
      </c>
      <c r="F427" s="13" t="n">
        <v>265000</v>
      </c>
      <c r="G427" s="14" t="n">
        <v>0.75</v>
      </c>
      <c r="H427" s="14" t="n">
        <v>1.11</v>
      </c>
      <c r="I427" s="14" t="n">
        <v>0.8972</v>
      </c>
      <c r="J427" s="14" t="n">
        <v>0.53</v>
      </c>
      <c r="K427" s="13">
        <f>ROUND(F427/100*G427*H427*I427/J427,2)</f>
        <v/>
      </c>
      <c r="L427" s="13" t="n">
        <v>3734.59</v>
      </c>
      <c r="M427" s="13">
        <f>L427-K427</f>
        <v/>
      </c>
      <c r="N427" s="3" t="inlineStr">
        <is>
          <t>bind</t>
        </is>
      </c>
      <c r="O427" s="3" t="inlineStr">
        <is>
          <t>bound</t>
        </is>
      </c>
    </row>
    <row r="428">
      <c r="A428" s="15" t="inlineStr">
        <is>
          <t>2026-01-08</t>
        </is>
      </c>
      <c r="B428" s="15" t="inlineStr">
        <is>
          <t>0505349e-434c-5aa9-a8d0-df13d437aafc</t>
        </is>
      </c>
      <c r="C428" s="15" t="inlineStr">
        <is>
          <t>OH</t>
        </is>
      </c>
      <c r="D428" s="15" t="inlineStr">
        <is>
          <t>2019 Icon Derelict</t>
        </is>
      </c>
      <c r="E428" s="15" t="inlineStr">
        <is>
          <t>11 Restomod/Coachbuilt</t>
        </is>
      </c>
      <c r="F428" s="16" t="n">
        <v>880000</v>
      </c>
      <c r="G428" s="17" t="n">
        <v>0.78</v>
      </c>
      <c r="H428" s="17" t="n">
        <v>1.39</v>
      </c>
      <c r="I428" s="17" t="n">
        <v>0.8972</v>
      </c>
      <c r="J428" s="17" t="n">
        <v>0.53</v>
      </c>
      <c r="K428" s="16">
        <f>ROUND(F428/100*G428*H428*I428/J428,2)</f>
        <v/>
      </c>
      <c r="L428" s="16" t="n">
        <v>16151.22</v>
      </c>
      <c r="M428" s="16">
        <f>L428-K428</f>
        <v/>
      </c>
      <c r="N428" s="15" t="inlineStr">
        <is>
          <t>decline</t>
        </is>
      </c>
      <c r="O428" s="15" t="inlineStr">
        <is>
          <t>indicative</t>
        </is>
      </c>
    </row>
    <row r="429">
      <c r="A429" s="3" t="inlineStr">
        <is>
          <t>2026-01-23</t>
        </is>
      </c>
      <c r="B429" s="3" t="inlineStr">
        <is>
          <t>83fa0e48-f8ea-5982-a70c-b77751594b79</t>
        </is>
      </c>
      <c r="C429" s="3" t="inlineStr">
        <is>
          <t>TN</t>
        </is>
      </c>
      <c r="D429" s="3" t="inlineStr">
        <is>
          <t>1958 BMW M8 Competition</t>
        </is>
      </c>
      <c r="E429" s="3" t="inlineStr">
        <is>
          <t>01 Luxury Sedan/SUV</t>
        </is>
      </c>
      <c r="F429" s="13" t="n">
        <v>330000</v>
      </c>
      <c r="G429" s="14" t="n">
        <v>0.75</v>
      </c>
      <c r="H429" s="14" t="n">
        <v>0.98</v>
      </c>
      <c r="I429" s="14" t="n">
        <v>0.8972</v>
      </c>
      <c r="J429" s="14" t="n">
        <v>0.53</v>
      </c>
      <c r="K429" s="13">
        <f>ROUND(F429/100*G429*H429*I429/J429,2)</f>
        <v/>
      </c>
      <c r="L429" s="13" t="n">
        <v>4105.96</v>
      </c>
      <c r="M429" s="13">
        <f>L429-K429</f>
        <v/>
      </c>
      <c r="N429" s="3" t="inlineStr">
        <is>
          <t>bind</t>
        </is>
      </c>
      <c r="O429" s="3" t="inlineStr">
        <is>
          <t>bound</t>
        </is>
      </c>
    </row>
    <row r="430">
      <c r="A430" s="15" t="inlineStr">
        <is>
          <t>2026-01-07</t>
        </is>
      </c>
      <c r="B430" s="15" t="inlineStr">
        <is>
          <t>13f9688a-5efa-5847-9935-a5d8fc876b4d</t>
        </is>
      </c>
      <c r="C430" s="15" t="inlineStr">
        <is>
          <t>CA</t>
        </is>
      </c>
      <c r="D430" s="15" t="inlineStr">
        <is>
          <t>1986 Porsche 911 Turbo S</t>
        </is>
      </c>
      <c r="E430" s="15" t="inlineStr">
        <is>
          <t>01 Luxury Sedan/SUV</t>
        </is>
      </c>
      <c r="F430" s="16" t="n">
        <v>945000</v>
      </c>
      <c r="G430" s="17" t="n">
        <v>0.65</v>
      </c>
      <c r="H430" s="17" t="n">
        <v>1.35</v>
      </c>
      <c r="I430" s="17" t="n">
        <v>0.8972</v>
      </c>
      <c r="J430" s="17" t="n">
        <v>0.53</v>
      </c>
      <c r="K430" s="16">
        <f>ROUND(F430/100*G430*H430*I430/J430,2)</f>
        <v/>
      </c>
      <c r="L430" s="16" t="n">
        <v>14037.58</v>
      </c>
      <c r="M430" s="16">
        <f>L430-K430</f>
        <v/>
      </c>
      <c r="N430" s="15" t="inlineStr">
        <is>
          <t>bind</t>
        </is>
      </c>
      <c r="O430" s="15" t="inlineStr">
        <is>
          <t>bound</t>
        </is>
      </c>
    </row>
    <row r="431">
      <c r="A431" s="3" t="inlineStr">
        <is>
          <t>2026-01-07</t>
        </is>
      </c>
      <c r="B431" s="3" t="inlineStr">
        <is>
          <t>f263b940-938c-59e5-b2c2-36bc4cd2e698</t>
        </is>
      </c>
      <c r="C431" s="3" t="inlineStr">
        <is>
          <t>NJ</t>
        </is>
      </c>
      <c r="D431" s="3" t="inlineStr">
        <is>
          <t>1994 Ferrari 296 GTB</t>
        </is>
      </c>
      <c r="E431" s="3" t="inlineStr">
        <is>
          <t>03 Supercar</t>
        </is>
      </c>
      <c r="F431" s="13" t="n">
        <v>1950000</v>
      </c>
      <c r="G431" s="14" t="n">
        <v>0.8</v>
      </c>
      <c r="H431" s="14" t="n">
        <v>0.91</v>
      </c>
      <c r="I431" s="14" t="n">
        <v>0.8972</v>
      </c>
      <c r="J431" s="14" t="n">
        <v>0.53</v>
      </c>
      <c r="K431" s="13">
        <f>ROUND(F431/100*G431*H431*I431/J431,2)</f>
        <v/>
      </c>
      <c r="L431" s="13" t="n">
        <v>24031.42</v>
      </c>
      <c r="M431" s="13">
        <f>L431-K431</f>
        <v/>
      </c>
      <c r="N431" s="3" t="inlineStr">
        <is>
          <t>bind</t>
        </is>
      </c>
      <c r="O431" s="3" t="inlineStr">
        <is>
          <t>bound</t>
        </is>
      </c>
    </row>
    <row r="432">
      <c r="A432" s="15" t="inlineStr">
        <is>
          <t>2026-01-27</t>
        </is>
      </c>
      <c r="B432" s="15" t="inlineStr">
        <is>
          <t>863476b8-f0a0-5f84-82ac-fbd9ecd53ec5</t>
        </is>
      </c>
      <c r="C432" s="15" t="inlineStr">
        <is>
          <t>MT</t>
        </is>
      </c>
      <c r="D432" s="15" t="inlineStr">
        <is>
          <t>2002 Ferrari SF90 Stradale</t>
        </is>
      </c>
      <c r="E432" s="15" t="inlineStr">
        <is>
          <t>03 Supercar</t>
        </is>
      </c>
      <c r="F432" s="16" t="n">
        <v>415000</v>
      </c>
      <c r="G432" s="17" t="n">
        <v>1.15</v>
      </c>
      <c r="H432" s="17" t="n">
        <v>0.93</v>
      </c>
      <c r="I432" s="17" t="n">
        <v>0.8972</v>
      </c>
      <c r="J432" s="17" t="n">
        <v>0.53</v>
      </c>
      <c r="K432" s="16">
        <f>ROUND(F432/100*G432*H432*I432/J432,2)</f>
        <v/>
      </c>
      <c r="L432" s="16" t="n">
        <v>7513.5</v>
      </c>
      <c r="M432" s="16">
        <f>L432-K432</f>
        <v/>
      </c>
      <c r="N432" s="15" t="inlineStr">
        <is>
          <t>bind</t>
        </is>
      </c>
      <c r="O432" s="15" t="inlineStr">
        <is>
          <t>bound</t>
        </is>
      </c>
    </row>
    <row r="433">
      <c r="A433" s="3" t="inlineStr">
        <is>
          <t>2026-01-06</t>
        </is>
      </c>
      <c r="B433" s="3" t="inlineStr">
        <is>
          <t>64e7c2b1-6e8f-5994-86a1-ebb270d56c53</t>
        </is>
      </c>
      <c r="C433" s="3" t="inlineStr">
        <is>
          <t>RI</t>
        </is>
      </c>
      <c r="D433" s="3" t="inlineStr">
        <is>
          <t>1994 Mercedes-Benz 280SL Pagoda</t>
        </is>
      </c>
      <c r="E433" s="3" t="inlineStr">
        <is>
          <t>07 Post-War Classic (1946-1972)</t>
        </is>
      </c>
      <c r="F433" s="13" t="n">
        <v>1515000</v>
      </c>
      <c r="G433" s="14" t="n">
        <v>0.38</v>
      </c>
      <c r="H433" s="14" t="n">
        <v>1.37</v>
      </c>
      <c r="I433" s="14" t="n">
        <v>0.8972</v>
      </c>
      <c r="J433" s="14" t="n">
        <v>0.53</v>
      </c>
      <c r="K433" s="13">
        <f>ROUND(F433/100*G433*H433*I433/J433,2)</f>
        <v/>
      </c>
      <c r="L433" s="13" t="n">
        <v>13351.5</v>
      </c>
      <c r="M433" s="13">
        <f>L433-K433</f>
        <v/>
      </c>
      <c r="N433" s="3" t="inlineStr">
        <is>
          <t>bind</t>
        </is>
      </c>
      <c r="O433" s="3" t="inlineStr">
        <is>
          <t>bound</t>
        </is>
      </c>
    </row>
    <row r="434">
      <c r="A434" s="15" t="inlineStr">
        <is>
          <t>2026-01-09</t>
        </is>
      </c>
      <c r="B434" s="15" t="inlineStr">
        <is>
          <t>4c6141a8-c0b4-5a7a-ad3d-15f99ef3ec26</t>
        </is>
      </c>
      <c r="C434" s="15" t="inlineStr">
        <is>
          <t>MO</t>
        </is>
      </c>
      <c r="D434" s="15" t="inlineStr">
        <is>
          <t>1968 Porsche 911 Turbo S</t>
        </is>
      </c>
      <c r="E434" s="15" t="inlineStr">
        <is>
          <t>01 Luxury Sedan/SUV</t>
        </is>
      </c>
      <c r="F434" s="16" t="n">
        <v>1245000</v>
      </c>
      <c r="G434" s="17" t="n">
        <v>0.55</v>
      </c>
      <c r="H434" s="17" t="n">
        <v>1.06</v>
      </c>
      <c r="I434" s="17" t="n">
        <v>0.8972</v>
      </c>
      <c r="J434" s="17" t="n">
        <v>0.53</v>
      </c>
      <c r="K434" s="16">
        <f>ROUND(F434/100*G434*H434*I434/J434,2)</f>
        <v/>
      </c>
      <c r="L434" s="16" t="n">
        <v>12287.15</v>
      </c>
      <c r="M434" s="16">
        <f>L434-K434</f>
        <v/>
      </c>
      <c r="N434" s="15" t="inlineStr">
        <is>
          <t>bind</t>
        </is>
      </c>
      <c r="O434" s="15" t="inlineStr">
        <is>
          <t>bound</t>
        </is>
      </c>
    </row>
    <row r="435">
      <c r="A435" s="3" t="inlineStr">
        <is>
          <t>2026-01-25</t>
        </is>
      </c>
      <c r="B435" s="3" t="inlineStr">
        <is>
          <t>7fbc833c-6b1c-5ff2-a947-a8c226404ecf</t>
        </is>
      </c>
      <c r="C435" s="3" t="inlineStr">
        <is>
          <t>PA</t>
        </is>
      </c>
      <c r="D435" s="3" t="inlineStr">
        <is>
          <t>2017 Aston Martin DB12</t>
        </is>
      </c>
      <c r="E435" s="3" t="inlineStr">
        <is>
          <t>01 Luxury Sedan/SUV</t>
        </is>
      </c>
      <c r="F435" s="13" t="n">
        <v>420000</v>
      </c>
      <c r="G435" s="14" t="n">
        <v>0.75</v>
      </c>
      <c r="H435" s="14" t="n">
        <v>1</v>
      </c>
      <c r="I435" s="14" t="n">
        <v>0.8972</v>
      </c>
      <c r="J435" s="14" t="n">
        <v>0.53</v>
      </c>
      <c r="K435" s="13">
        <f>ROUND(F435/100*G435*H435*I435/J435,2)</f>
        <v/>
      </c>
      <c r="L435" s="13" t="n">
        <v>5332.42</v>
      </c>
      <c r="M435" s="13">
        <f>L435-K435</f>
        <v/>
      </c>
      <c r="N435" s="3" t="inlineStr">
        <is>
          <t>bind</t>
        </is>
      </c>
      <c r="O435" s="3" t="inlineStr">
        <is>
          <t>bound</t>
        </is>
      </c>
    </row>
    <row r="436">
      <c r="A436" s="15" t="inlineStr">
        <is>
          <t>2026-01-09</t>
        </is>
      </c>
      <c r="B436" s="15" t="inlineStr">
        <is>
          <t>a5999a79-7f6e-57bf-8246-859aac2f0f9b</t>
        </is>
      </c>
      <c r="C436" s="15" t="inlineStr">
        <is>
          <t>NV</t>
        </is>
      </c>
      <c r="D436" s="15" t="inlineStr">
        <is>
          <t>2024 BMW M8 Competition</t>
        </is>
      </c>
      <c r="E436" s="15" t="inlineStr">
        <is>
          <t>01 Luxury Sedan/SUV</t>
        </is>
      </c>
      <c r="F436" s="16" t="n">
        <v>260000</v>
      </c>
      <c r="G436" s="17" t="n">
        <v>0.75</v>
      </c>
      <c r="H436" s="17" t="n">
        <v>1.17</v>
      </c>
      <c r="I436" s="17" t="n">
        <v>0.8972</v>
      </c>
      <c r="J436" s="17" t="n">
        <v>0.53</v>
      </c>
      <c r="K436" s="16">
        <f>ROUND(F436/100*G436*H436*I436/J436,2)</f>
        <v/>
      </c>
      <c r="L436" s="16" t="n">
        <v>3862.19</v>
      </c>
      <c r="M436" s="16">
        <f>L436-K436</f>
        <v/>
      </c>
      <c r="N436" s="15" t="inlineStr">
        <is>
          <t>bind</t>
        </is>
      </c>
      <c r="O436" s="15" t="inlineStr">
        <is>
          <t>bound</t>
        </is>
      </c>
    </row>
    <row r="437">
      <c r="A437" s="3" t="inlineStr">
        <is>
          <t>2026-01-19</t>
        </is>
      </c>
      <c r="B437" s="3" t="inlineStr">
        <is>
          <t>2e21a567-2baf-5511-9777-2c963fa95a42</t>
        </is>
      </c>
      <c r="C437" s="3" t="inlineStr">
        <is>
          <t>TN</t>
        </is>
      </c>
      <c r="D437" s="3" t="inlineStr">
        <is>
          <t>1991 Porsche 911 Turbo S</t>
        </is>
      </c>
      <c r="E437" s="3" t="inlineStr">
        <is>
          <t>01 Luxury Sedan/SUV</t>
        </is>
      </c>
      <c r="F437" s="13" t="n">
        <v>490000</v>
      </c>
      <c r="G437" s="14" t="n">
        <v>0.75</v>
      </c>
      <c r="H437" s="14" t="n">
        <v>0.98</v>
      </c>
      <c r="I437" s="14" t="n">
        <v>0.8972</v>
      </c>
      <c r="J437" s="14" t="n">
        <v>0.53</v>
      </c>
      <c r="K437" s="13">
        <f>ROUND(F437/100*G437*H437*I437/J437,2)</f>
        <v/>
      </c>
      <c r="L437" s="13" t="n">
        <v>6096.73</v>
      </c>
      <c r="M437" s="13">
        <f>L437-K437</f>
        <v/>
      </c>
      <c r="N437" s="3" t="inlineStr">
        <is>
          <t>bind</t>
        </is>
      </c>
      <c r="O437" s="3" t="inlineStr">
        <is>
          <t>bound</t>
        </is>
      </c>
    </row>
    <row r="438">
      <c r="A438" s="15" t="inlineStr">
        <is>
          <t>2026-01-25</t>
        </is>
      </c>
      <c r="B438" s="15" t="inlineStr">
        <is>
          <t>065b7012-dfb9-5f49-bf77-0aec2eeafbb5</t>
        </is>
      </c>
      <c r="C438" s="15" t="inlineStr">
        <is>
          <t>OH</t>
        </is>
      </c>
      <c r="D438" s="15" t="inlineStr">
        <is>
          <t>1961 Porsche 911 Turbo S</t>
        </is>
      </c>
      <c r="E438" s="15" t="inlineStr">
        <is>
          <t>01 Luxury Sedan/SUV</t>
        </is>
      </c>
      <c r="F438" s="16" t="n">
        <v>460000</v>
      </c>
      <c r="G438" s="17" t="n">
        <v>0.75</v>
      </c>
      <c r="H438" s="17" t="n">
        <v>1.39</v>
      </c>
      <c r="I438" s="17" t="n">
        <v>0.8972</v>
      </c>
      <c r="J438" s="17" t="n">
        <v>0.53</v>
      </c>
      <c r="K438" s="16">
        <f>ROUND(F438/100*G438*H438*I438/J438,2)</f>
        <v/>
      </c>
      <c r="L438" s="16" t="n">
        <v>8117.96</v>
      </c>
      <c r="M438" s="16">
        <f>L438-K438</f>
        <v/>
      </c>
      <c r="N438" s="15" t="inlineStr">
        <is>
          <t>bind</t>
        </is>
      </c>
      <c r="O438" s="15" t="inlineStr">
        <is>
          <t>bound</t>
        </is>
      </c>
    </row>
    <row r="439">
      <c r="A439" s="3" t="inlineStr">
        <is>
          <t>2026-01-31</t>
        </is>
      </c>
      <c r="B439" s="3" t="inlineStr">
        <is>
          <t>56c3d33e-ae49-5b08-a347-cab86e19fb86</t>
        </is>
      </c>
      <c r="C439" s="3" t="inlineStr">
        <is>
          <t>ND</t>
        </is>
      </c>
      <c r="D439" s="3" t="inlineStr">
        <is>
          <t>1980 McLaren 750S</t>
        </is>
      </c>
      <c r="E439" s="3" t="inlineStr">
        <is>
          <t>03 Supercar</t>
        </is>
      </c>
      <c r="F439" s="13" t="n">
        <v>765000</v>
      </c>
      <c r="G439" s="14" t="n">
        <v>0.95</v>
      </c>
      <c r="H439" s="14" t="n">
        <v>1.02</v>
      </c>
      <c r="I439" s="14" t="n">
        <v>0.8972</v>
      </c>
      <c r="J439" s="14" t="n">
        <v>0.53</v>
      </c>
      <c r="K439" s="13">
        <f>ROUND(F439/100*G439*H439*I439/J439,2)</f>
        <v/>
      </c>
      <c r="L439" s="13" t="n">
        <v>12548.7</v>
      </c>
      <c r="M439" s="13">
        <f>L439-K439</f>
        <v/>
      </c>
      <c r="N439" s="3" t="inlineStr">
        <is>
          <t>bind</t>
        </is>
      </c>
      <c r="O439" s="3" t="inlineStr">
        <is>
          <t>bound</t>
        </is>
      </c>
    </row>
    <row r="440">
      <c r="A440" s="15" t="inlineStr">
        <is>
          <t>2026-01-24</t>
        </is>
      </c>
      <c r="B440" s="15" t="inlineStr">
        <is>
          <t>a1a212bc-7aee-52d0-adfb-4691fabd0554</t>
        </is>
      </c>
      <c r="C440" s="15" t="inlineStr">
        <is>
          <t>ND</t>
        </is>
      </c>
      <c r="D440" s="15" t="inlineStr">
        <is>
          <t>2023 Bentley Continental GT</t>
        </is>
      </c>
      <c r="E440" s="15" t="inlineStr">
        <is>
          <t>01 Luxury Sedan/SUV</t>
        </is>
      </c>
      <c r="F440" s="16" t="n">
        <v>245000</v>
      </c>
      <c r="G440" s="17" t="n">
        <v>0.92</v>
      </c>
      <c r="H440" s="17" t="n">
        <v>1.02</v>
      </c>
      <c r="I440" s="17" t="n">
        <v>0.8972</v>
      </c>
      <c r="J440" s="17" t="n">
        <v>0.53</v>
      </c>
      <c r="K440" s="16">
        <f>ROUND(F440/100*G440*H440*I440/J440,2)</f>
        <v/>
      </c>
      <c r="L440" s="16" t="n">
        <v>3891.95</v>
      </c>
      <c r="M440" s="16">
        <f>L440-K440</f>
        <v/>
      </c>
      <c r="N440" s="15" t="inlineStr">
        <is>
          <t>bind</t>
        </is>
      </c>
      <c r="O440" s="15" t="inlineStr">
        <is>
          <t>bound</t>
        </is>
      </c>
    </row>
    <row r="441">
      <c r="A441" s="3" t="inlineStr">
        <is>
          <t>2026-01-26</t>
        </is>
      </c>
      <c r="B441" s="3" t="inlineStr">
        <is>
          <t>c519f584-fade-586c-a779-e498c89f3d3f</t>
        </is>
      </c>
      <c r="C441" s="3" t="inlineStr">
        <is>
          <t>GA</t>
        </is>
      </c>
      <c r="D441" s="3" t="inlineStr">
        <is>
          <t>1987 Mercedes-Benz AMG GT</t>
        </is>
      </c>
      <c r="E441" s="3" t="inlineStr">
        <is>
          <t>01 Luxury Sedan/SUV</t>
        </is>
      </c>
      <c r="F441" s="13" t="n">
        <v>260000</v>
      </c>
      <c r="G441" s="14" t="n">
        <v>0.75</v>
      </c>
      <c r="H441" s="14" t="n">
        <v>1.12</v>
      </c>
      <c r="I441" s="14" t="n">
        <v>0.8972</v>
      </c>
      <c r="J441" s="14" t="n">
        <v>0.53</v>
      </c>
      <c r="K441" s="13">
        <f>ROUND(F441/100*G441*H441*I441/J441,2)</f>
        <v/>
      </c>
      <c r="L441" s="13" t="n">
        <v>3697.14</v>
      </c>
      <c r="M441" s="13">
        <f>L441-K441</f>
        <v/>
      </c>
      <c r="N441" s="3" t="inlineStr">
        <is>
          <t>bind</t>
        </is>
      </c>
      <c r="O441" s="3" t="inlineStr">
        <is>
          <t>bound</t>
        </is>
      </c>
    </row>
    <row r="442">
      <c r="A442" s="15" t="inlineStr">
        <is>
          <t>2026-01-31</t>
        </is>
      </c>
      <c r="B442" s="15" t="inlineStr">
        <is>
          <t>1d92e428-75d6-52d4-83c9-cc1131a04fc2</t>
        </is>
      </c>
      <c r="C442" s="15" t="inlineStr">
        <is>
          <t>WA</t>
        </is>
      </c>
      <c r="D442" s="15" t="inlineStr">
        <is>
          <t>1971 Maserati GranTurismo</t>
        </is>
      </c>
      <c r="E442" s="15" t="inlineStr">
        <is>
          <t>01 Luxury Sedan/SUV</t>
        </is>
      </c>
      <c r="F442" s="16" t="n">
        <v>620000</v>
      </c>
      <c r="G442" s="17" t="n">
        <v>0.65</v>
      </c>
      <c r="H442" s="17" t="n">
        <v>0.96</v>
      </c>
      <c r="I442" s="17" t="n">
        <v>0.8972</v>
      </c>
      <c r="J442" s="17" t="n">
        <v>0.53</v>
      </c>
      <c r="K442" s="16">
        <f>ROUND(F442/100*G442*H442*I442/J442,2)</f>
        <v/>
      </c>
      <c r="L442" s="16" t="n">
        <v>6549.22</v>
      </c>
      <c r="M442" s="16">
        <f>L442-K442</f>
        <v/>
      </c>
      <c r="N442" s="15" t="inlineStr">
        <is>
          <t>decline</t>
        </is>
      </c>
      <c r="O442" s="15" t="inlineStr">
        <is>
          <t>indicative</t>
        </is>
      </c>
    </row>
    <row r="443">
      <c r="A443" s="3" t="inlineStr">
        <is>
          <t>2026-01-25</t>
        </is>
      </c>
      <c r="B443" s="3" t="inlineStr">
        <is>
          <t>843a1e9e-eafe-5b12-a14b-976cdac62144</t>
        </is>
      </c>
      <c r="C443" s="3" t="inlineStr">
        <is>
          <t>OK</t>
        </is>
      </c>
      <c r="D443" s="3" t="inlineStr">
        <is>
          <t>2003 Ferrari 275 GTB/4</t>
        </is>
      </c>
      <c r="E443" s="3" t="inlineStr">
        <is>
          <t>07 Post-War Classic (1946-1972)</t>
        </is>
      </c>
      <c r="F443" s="13" t="n">
        <v>475000</v>
      </c>
      <c r="G443" s="14" t="n">
        <v>0.48</v>
      </c>
      <c r="H443" s="14" t="n">
        <v>1.26</v>
      </c>
      <c r="I443" s="14" t="n">
        <v>0.8972</v>
      </c>
      <c r="J443" s="14" t="n">
        <v>0.53</v>
      </c>
      <c r="K443" s="13">
        <f>ROUND(F443/100*G443*H443*I443/J443,2)</f>
        <v/>
      </c>
      <c r="L443" s="13" t="n">
        <v>4863.16</v>
      </c>
      <c r="M443" s="13">
        <f>L443-K443</f>
        <v/>
      </c>
      <c r="N443" s="3" t="inlineStr">
        <is>
          <t>bind</t>
        </is>
      </c>
      <c r="O443" s="3" t="inlineStr">
        <is>
          <t>bound</t>
        </is>
      </c>
    </row>
    <row r="444">
      <c r="A444" s="15" t="inlineStr">
        <is>
          <t>2026-01-15</t>
        </is>
      </c>
      <c r="B444" s="15" t="inlineStr">
        <is>
          <t>d24e59a1-0a0f-58e4-9a2c-04b44fd78642</t>
        </is>
      </c>
      <c r="C444" s="15" t="inlineStr">
        <is>
          <t>NY</t>
        </is>
      </c>
      <c r="D444" s="15" t="inlineStr">
        <is>
          <t>2006 BMW M8 Competition</t>
        </is>
      </c>
      <c r="E444" s="15" t="inlineStr">
        <is>
          <t>01 Luxury Sedan/SUV</t>
        </is>
      </c>
      <c r="F444" s="16" t="n">
        <v>380000</v>
      </c>
      <c r="G444" s="17" t="n">
        <v>0.75</v>
      </c>
      <c r="H444" s="17" t="n">
        <v>1.28</v>
      </c>
      <c r="I444" s="17" t="n">
        <v>0.8972</v>
      </c>
      <c r="J444" s="17" t="n">
        <v>0.53</v>
      </c>
      <c r="K444" s="16">
        <f>ROUND(F444/100*G444*H444*I444/J444,2)</f>
        <v/>
      </c>
      <c r="L444" s="16" t="n">
        <v>6175.45</v>
      </c>
      <c r="M444" s="16">
        <f>L444-K444</f>
        <v/>
      </c>
      <c r="N444" s="15" t="inlineStr">
        <is>
          <t>bind</t>
        </is>
      </c>
      <c r="O444" s="15" t="inlineStr">
        <is>
          <t>bound</t>
        </is>
      </c>
    </row>
    <row r="445">
      <c r="A445" s="3" t="inlineStr">
        <is>
          <t>2026-01-05</t>
        </is>
      </c>
      <c r="B445" s="3" t="inlineStr">
        <is>
          <t>fa3090d6-a791-55d4-b749-e67486a800ff</t>
        </is>
      </c>
      <c r="C445" s="3" t="inlineStr">
        <is>
          <t>NJ</t>
        </is>
      </c>
      <c r="D445" s="3" t="inlineStr">
        <is>
          <t>1967 BMW M8 Competition</t>
        </is>
      </c>
      <c r="E445" s="3" t="inlineStr">
        <is>
          <t>01 Luxury Sedan/SUV</t>
        </is>
      </c>
      <c r="F445" s="13" t="n">
        <v>1415000</v>
      </c>
      <c r="G445" s="14" t="n">
        <v>0.55</v>
      </c>
      <c r="H445" s="14" t="n">
        <v>0.91</v>
      </c>
      <c r="I445" s="14" t="n">
        <v>0.8972</v>
      </c>
      <c r="J445" s="14" t="n">
        <v>0.53</v>
      </c>
      <c r="K445" s="13">
        <f>ROUND(F445/100*G445*H445*I445/J445,2)</f>
        <v/>
      </c>
      <c r="L445" s="13" t="n">
        <v>11988.75</v>
      </c>
      <c r="M445" s="13">
        <f>L445-K445</f>
        <v/>
      </c>
      <c r="N445" s="3" t="inlineStr">
        <is>
          <t>bind</t>
        </is>
      </c>
      <c r="O445" s="3" t="inlineStr">
        <is>
          <t>bound</t>
        </is>
      </c>
    </row>
    <row r="446">
      <c r="A446" s="15" t="inlineStr">
        <is>
          <t>2026-01-27</t>
        </is>
      </c>
      <c r="B446" s="15" t="inlineStr">
        <is>
          <t>1bbb549b-dd3a-5526-a1be-ddbce0e56709</t>
        </is>
      </c>
      <c r="C446" s="15" t="inlineStr">
        <is>
          <t>LA</t>
        </is>
      </c>
      <c r="D446" s="15" t="inlineStr">
        <is>
          <t>1975 Porsche 911 Turbo S</t>
        </is>
      </c>
      <c r="E446" s="15" t="inlineStr">
        <is>
          <t>01 Luxury Sedan/SUV</t>
        </is>
      </c>
      <c r="F446" s="16" t="n">
        <v>655000</v>
      </c>
      <c r="G446" s="17" t="n">
        <v>0.65</v>
      </c>
      <c r="H446" s="17" t="n">
        <v>1.21</v>
      </c>
      <c r="I446" s="17" t="n">
        <v>0.8972</v>
      </c>
      <c r="J446" s="17" t="n">
        <v>0.53</v>
      </c>
      <c r="K446" s="16">
        <f>ROUND(F446/100*G446*H446*I446/J446,2)</f>
        <v/>
      </c>
      <c r="L446" s="16" t="n">
        <v>8720.74</v>
      </c>
      <c r="M446" s="16">
        <f>L446-K446</f>
        <v/>
      </c>
      <c r="N446" s="15" t="inlineStr">
        <is>
          <t>decline</t>
        </is>
      </c>
      <c r="O446" s="15" t="inlineStr">
        <is>
          <t>indicative</t>
        </is>
      </c>
    </row>
    <row r="447">
      <c r="A447" s="3" t="inlineStr">
        <is>
          <t>2026-01-31</t>
        </is>
      </c>
      <c r="B447" s="3" t="inlineStr">
        <is>
          <t>8f64295c-137f-5513-acaf-cdf5e12ceeb9</t>
        </is>
      </c>
      <c r="C447" s="3" t="inlineStr">
        <is>
          <t>MI</t>
        </is>
      </c>
      <c r="D447" s="3" t="inlineStr">
        <is>
          <t>2014 Aston Martin DB12</t>
        </is>
      </c>
      <c r="E447" s="3" t="inlineStr">
        <is>
          <t>01 Luxury Sedan/SUV</t>
        </is>
      </c>
      <c r="F447" s="13" t="n">
        <v>750000</v>
      </c>
      <c r="G447" s="14" t="n">
        <v>0.65</v>
      </c>
      <c r="H447" s="14" t="n">
        <v>1.55</v>
      </c>
      <c r="I447" s="14" t="n">
        <v>0.8972</v>
      </c>
      <c r="J447" s="14" t="n">
        <v>0.53</v>
      </c>
      <c r="K447" s="13">
        <f>ROUND(F447/100*G447*H447*I447/J447,2)</f>
        <v/>
      </c>
      <c r="L447" s="13" t="n">
        <v>12791.45</v>
      </c>
      <c r="M447" s="13">
        <f>L447-K447</f>
        <v/>
      </c>
      <c r="N447" s="3" t="inlineStr">
        <is>
          <t>bind</t>
        </is>
      </c>
      <c r="O447" s="3" t="inlineStr">
        <is>
          <t>bound</t>
        </is>
      </c>
    </row>
    <row r="448">
      <c r="A448" s="15" t="inlineStr">
        <is>
          <t>2026-01-09</t>
        </is>
      </c>
      <c r="B448" s="15" t="inlineStr">
        <is>
          <t>4271cbd5-f73d-55d2-8054-6de598e50370</t>
        </is>
      </c>
      <c r="C448" s="15" t="inlineStr">
        <is>
          <t>VA</t>
        </is>
      </c>
      <c r="D448" s="15" t="inlineStr">
        <is>
          <t>1994 Jaguar E-Type Series 1</t>
        </is>
      </c>
      <c r="E448" s="15" t="inlineStr">
        <is>
          <t>07 Post-War Classic (1946-1972)</t>
        </is>
      </c>
      <c r="F448" s="16" t="n">
        <v>365000</v>
      </c>
      <c r="G448" s="17" t="n">
        <v>0.48</v>
      </c>
      <c r="H448" s="17" t="n">
        <v>1.09</v>
      </c>
      <c r="I448" s="17" t="n">
        <v>0.8972</v>
      </c>
      <c r="J448" s="17" t="n">
        <v>0.53</v>
      </c>
      <c r="K448" s="16">
        <f>ROUND(F448/100*G448*H448*I448/J448,2)</f>
        <v/>
      </c>
      <c r="L448" s="16" t="n">
        <v>3232.76</v>
      </c>
      <c r="M448" s="16">
        <f>L448-K448</f>
        <v/>
      </c>
      <c r="N448" s="15" t="inlineStr">
        <is>
          <t>decline</t>
        </is>
      </c>
      <c r="O448" s="15" t="inlineStr">
        <is>
          <t>indicative</t>
        </is>
      </c>
    </row>
    <row r="449">
      <c r="A449" s="3" t="inlineStr">
        <is>
          <t>2026-01-03</t>
        </is>
      </c>
      <c r="B449" s="3" t="inlineStr">
        <is>
          <t>0604ea48-1db7-5467-9920-e3dbd35cdd45</t>
        </is>
      </c>
      <c r="C449" s="3" t="inlineStr">
        <is>
          <t>OH</t>
        </is>
      </c>
      <c r="D449" s="3" t="inlineStr">
        <is>
          <t>1963 McLaren 750S</t>
        </is>
      </c>
      <c r="E449" s="3" t="inlineStr">
        <is>
          <t>03 Supercar</t>
        </is>
      </c>
      <c r="F449" s="13" t="n">
        <v>1390000</v>
      </c>
      <c r="G449" s="14" t="n">
        <v>0.8</v>
      </c>
      <c r="H449" s="14" t="n">
        <v>1.39</v>
      </c>
      <c r="I449" s="14" t="n">
        <v>0.8972</v>
      </c>
      <c r="J449" s="14" t="n">
        <v>0.53</v>
      </c>
      <c r="K449" s="13">
        <f>ROUND(F449/100*G449*H449*I449/J449,2)</f>
        <v/>
      </c>
      <c r="L449" s="13" t="n">
        <v>26165.73</v>
      </c>
      <c r="M449" s="13">
        <f>L449-K449</f>
        <v/>
      </c>
      <c r="N449" s="3" t="inlineStr">
        <is>
          <t>decline</t>
        </is>
      </c>
      <c r="O449" s="3" t="inlineStr">
        <is>
          <t>indicative</t>
        </is>
      </c>
    </row>
    <row r="450">
      <c r="A450" s="15" t="inlineStr">
        <is>
          <t>2026-01-15</t>
        </is>
      </c>
      <c r="B450" s="15" t="inlineStr">
        <is>
          <t>b435f157-7200-57aa-aee1-1843286ea8e8</t>
        </is>
      </c>
      <c r="C450" s="15" t="inlineStr">
        <is>
          <t>NV</t>
        </is>
      </c>
      <c r="D450" s="15" t="inlineStr">
        <is>
          <t>2018 McLaren 750S</t>
        </is>
      </c>
      <c r="E450" s="15" t="inlineStr">
        <is>
          <t>03 Supercar</t>
        </is>
      </c>
      <c r="F450" s="16" t="n">
        <v>1510000</v>
      </c>
      <c r="G450" s="17" t="n">
        <v>0.8</v>
      </c>
      <c r="H450" s="17" t="n">
        <v>1.17</v>
      </c>
      <c r="I450" s="17" t="n">
        <v>0.8972</v>
      </c>
      <c r="J450" s="17" t="n">
        <v>0.53</v>
      </c>
      <c r="K450" s="16">
        <f>ROUND(F450/100*G450*H450*I450/J450,2)</f>
        <v/>
      </c>
      <c r="L450" s="16" t="n">
        <v>23925.78</v>
      </c>
      <c r="M450" s="16">
        <f>L450-K450</f>
        <v/>
      </c>
      <c r="N450" s="15" t="inlineStr">
        <is>
          <t>decline</t>
        </is>
      </c>
      <c r="O450" s="15" t="inlineStr">
        <is>
          <t>indicative</t>
        </is>
      </c>
    </row>
    <row r="451">
      <c r="A451" s="3" t="inlineStr">
        <is>
          <t>2026-01-27</t>
        </is>
      </c>
      <c r="B451" s="3" t="inlineStr">
        <is>
          <t>75acfc4c-361f-502d-a20a-01a8657e9fa9</t>
        </is>
      </c>
      <c r="C451" s="3" t="inlineStr">
        <is>
          <t>TX</t>
        </is>
      </c>
      <c r="D451" s="3" t="inlineStr">
        <is>
          <t>1988 BMW M8 Competition</t>
        </is>
      </c>
      <c r="E451" s="3" t="inlineStr">
        <is>
          <t>01 Luxury Sedan/SUV</t>
        </is>
      </c>
      <c r="F451" s="13" t="n">
        <v>1150000</v>
      </c>
      <c r="G451" s="14" t="n">
        <v>0.55</v>
      </c>
      <c r="H451" s="14" t="n">
        <v>1.15</v>
      </c>
      <c r="I451" s="14" t="n">
        <v>0.8972</v>
      </c>
      <c r="J451" s="14" t="n">
        <v>0.53</v>
      </c>
      <c r="K451" s="13">
        <f>ROUND(F451/100*G451*H451*I451/J451,2)</f>
        <v/>
      </c>
      <c r="L451" s="13" t="n">
        <v>12313.23</v>
      </c>
      <c r="M451" s="13">
        <f>L451-K451</f>
        <v/>
      </c>
      <c r="N451" s="3" t="inlineStr">
        <is>
          <t>bind</t>
        </is>
      </c>
      <c r="O451" s="3" t="inlineStr">
        <is>
          <t>bound</t>
        </is>
      </c>
    </row>
    <row r="452">
      <c r="A452" s="15" t="inlineStr">
        <is>
          <t>2026-01-16</t>
        </is>
      </c>
      <c r="B452" s="15" t="inlineStr">
        <is>
          <t>81ff6b64-51c5-5c5c-9922-ff3c0d724bb7</t>
        </is>
      </c>
      <c r="C452" s="15" t="inlineStr">
        <is>
          <t>IA</t>
        </is>
      </c>
      <c r="D452" s="15" t="inlineStr">
        <is>
          <t>2022 Ferrari SF90 Stradale</t>
        </is>
      </c>
      <c r="E452" s="15" t="inlineStr">
        <is>
          <t>03 Supercar</t>
        </is>
      </c>
      <c r="F452" s="16" t="n">
        <v>745000</v>
      </c>
      <c r="G452" s="17" t="n">
        <v>0.95</v>
      </c>
      <c r="H452" s="17" t="n">
        <v>1.1</v>
      </c>
      <c r="I452" s="17" t="n">
        <v>0.8972</v>
      </c>
      <c r="J452" s="17" t="n">
        <v>0.53</v>
      </c>
      <c r="K452" s="16">
        <f>ROUND(F452/100*G452*H452*I452/J452,2)</f>
        <v/>
      </c>
      <c r="L452" s="16" t="n">
        <v>13179.11</v>
      </c>
      <c r="M452" s="16">
        <f>L452-K452</f>
        <v/>
      </c>
      <c r="N452" s="15" t="inlineStr">
        <is>
          <t>bind</t>
        </is>
      </c>
      <c r="O452" s="15" t="inlineStr">
        <is>
          <t>bound</t>
        </is>
      </c>
    </row>
    <row r="453">
      <c r="A453" s="3" t="inlineStr">
        <is>
          <t>2026-01-17</t>
        </is>
      </c>
      <c r="B453" s="3" t="inlineStr">
        <is>
          <t>17a11f2c-ff84-5e10-b8bc-a1548f0a6726</t>
        </is>
      </c>
      <c r="C453" s="3" t="inlineStr">
        <is>
          <t>FL</t>
        </is>
      </c>
      <c r="D453" s="3" t="inlineStr">
        <is>
          <t>2011 BMW M8 Competition</t>
        </is>
      </c>
      <c r="E453" s="3" t="inlineStr">
        <is>
          <t>01 Luxury Sedan/SUV</t>
        </is>
      </c>
      <c r="F453" s="13" t="n">
        <v>370000</v>
      </c>
      <c r="G453" s="14" t="n">
        <v>0.75</v>
      </c>
      <c r="H453" s="14" t="n">
        <v>1.42</v>
      </c>
      <c r="I453" s="14" t="n">
        <v>0.8972</v>
      </c>
      <c r="J453" s="14" t="n">
        <v>0.53</v>
      </c>
      <c r="K453" s="13">
        <f>ROUND(F453/100*G453*H453*I453/J453,2)</f>
        <v/>
      </c>
      <c r="L453" s="13" t="n">
        <v>6670.6</v>
      </c>
      <c r="M453" s="13">
        <f>L453-K453</f>
        <v/>
      </c>
      <c r="N453" s="3" t="inlineStr">
        <is>
          <t>decline</t>
        </is>
      </c>
      <c r="O453" s="3" t="inlineStr">
        <is>
          <t>indicative</t>
        </is>
      </c>
    </row>
    <row r="454">
      <c r="A454" s="15" t="inlineStr">
        <is>
          <t>2026-01-27</t>
        </is>
      </c>
      <c r="B454" s="15" t="inlineStr">
        <is>
          <t>d0b9cae3-dd97-51d6-9e4d-00658f944ea0</t>
        </is>
      </c>
      <c r="C454" s="15" t="inlineStr">
        <is>
          <t>OR</t>
        </is>
      </c>
      <c r="D454" s="15" t="inlineStr">
        <is>
          <t>2003 Porsche 911 Turbo S</t>
        </is>
      </c>
      <c r="E454" s="15" t="inlineStr">
        <is>
          <t>01 Luxury Sedan/SUV</t>
        </is>
      </c>
      <c r="F454" s="16" t="n">
        <v>360000</v>
      </c>
      <c r="G454" s="17" t="n">
        <v>0.75</v>
      </c>
      <c r="H454" s="17" t="n">
        <v>1.13</v>
      </c>
      <c r="I454" s="17" t="n">
        <v>0.8972</v>
      </c>
      <c r="J454" s="17" t="n">
        <v>0.53</v>
      </c>
      <c r="K454" s="16">
        <f>ROUND(F454/100*G454*H454*I454/J454,2)</f>
        <v/>
      </c>
      <c r="L454" s="16" t="n">
        <v>5164.82</v>
      </c>
      <c r="M454" s="16">
        <f>L454-K454</f>
        <v/>
      </c>
      <c r="N454" s="15" t="inlineStr">
        <is>
          <t>decline</t>
        </is>
      </c>
      <c r="O454" s="15" t="inlineStr">
        <is>
          <t>indicative</t>
        </is>
      </c>
    </row>
    <row r="455">
      <c r="A455" s="3" t="inlineStr">
        <is>
          <t>2026-01-15</t>
        </is>
      </c>
      <c r="B455" s="3" t="inlineStr">
        <is>
          <t>0e1828e4-dce4-552e-8ddf-928d504864e7</t>
        </is>
      </c>
      <c r="C455" s="3" t="inlineStr">
        <is>
          <t>WY</t>
        </is>
      </c>
      <c r="D455" s="3" t="inlineStr">
        <is>
          <t>1958 Mercedes-Benz AMG GT</t>
        </is>
      </c>
      <c r="E455" s="3" t="inlineStr">
        <is>
          <t>01 Luxury Sedan/SUV</t>
        </is>
      </c>
      <c r="F455" s="13" t="n">
        <v>870000</v>
      </c>
      <c r="G455" s="14" t="n">
        <v>0.65</v>
      </c>
      <c r="H455" s="14" t="n">
        <v>1.07</v>
      </c>
      <c r="I455" s="14" t="n">
        <v>0.8972</v>
      </c>
      <c r="J455" s="14" t="n">
        <v>0.53</v>
      </c>
      <c r="K455" s="13">
        <f>ROUND(F455/100*G455*H455*I455/J455,2)</f>
        <v/>
      </c>
      <c r="L455" s="13" t="n">
        <v>10243.06</v>
      </c>
      <c r="M455" s="13">
        <f>L455-K455</f>
        <v/>
      </c>
      <c r="N455" s="3" t="inlineStr">
        <is>
          <t>decline</t>
        </is>
      </c>
      <c r="O455" s="3" t="inlineStr">
        <is>
          <t>indicative</t>
        </is>
      </c>
    </row>
    <row r="456">
      <c r="A456" s="15" t="inlineStr">
        <is>
          <t>2026-01-29</t>
        </is>
      </c>
      <c r="B456" s="15" t="inlineStr">
        <is>
          <t>2779d7a9-7382-573d-b62c-821d9b6ee3a3</t>
        </is>
      </c>
      <c r="C456" s="15" t="inlineStr">
        <is>
          <t>VT</t>
        </is>
      </c>
      <c r="D456" s="15" t="inlineStr">
        <is>
          <t>1979 Mercedes-Benz 280SL Pagoda</t>
        </is>
      </c>
      <c r="E456" s="15" t="inlineStr">
        <is>
          <t>07 Post-War Classic (1946-1972)</t>
        </is>
      </c>
      <c r="F456" s="16" t="n">
        <v>970000</v>
      </c>
      <c r="G456" s="17" t="n">
        <v>0.43</v>
      </c>
      <c r="H456" s="17" t="n">
        <v>1.22</v>
      </c>
      <c r="I456" s="17" t="n">
        <v>0.8972</v>
      </c>
      <c r="J456" s="17" t="n">
        <v>0.53</v>
      </c>
      <c r="K456" s="16">
        <f>ROUND(F456/100*G456*H456*I456/J456,2)</f>
        <v/>
      </c>
      <c r="L456" s="16" t="n">
        <v>8614.17</v>
      </c>
      <c r="M456" s="16">
        <f>L456-K456</f>
        <v/>
      </c>
      <c r="N456" s="15" t="inlineStr">
        <is>
          <t>bind</t>
        </is>
      </c>
      <c r="O456" s="15" t="inlineStr">
        <is>
          <t>bound</t>
        </is>
      </c>
    </row>
    <row r="457">
      <c r="A457" s="3" t="inlineStr">
        <is>
          <t>2026-01-15</t>
        </is>
      </c>
      <c r="B457" s="3" t="inlineStr">
        <is>
          <t>b2a5fb3c-7c06-5330-ba75-b24ca4e8bb40</t>
        </is>
      </c>
      <c r="C457" s="3" t="inlineStr">
        <is>
          <t>HI</t>
        </is>
      </c>
      <c r="D457" s="3" t="inlineStr">
        <is>
          <t>2000 Bentley Continental GT</t>
        </is>
      </c>
      <c r="E457" s="3" t="inlineStr">
        <is>
          <t>01 Luxury Sedan/SUV</t>
        </is>
      </c>
      <c r="F457" s="13" t="n">
        <v>200000</v>
      </c>
      <c r="G457" s="14" t="n">
        <v>0.92</v>
      </c>
      <c r="H457" s="14" t="n">
        <v>1.3</v>
      </c>
      <c r="I457" s="14" t="n">
        <v>0.8972</v>
      </c>
      <c r="J457" s="14" t="n">
        <v>0.53</v>
      </c>
      <c r="K457" s="13">
        <f>ROUND(F457/100*G457*H457*I457/J457,2)</f>
        <v/>
      </c>
      <c r="L457" s="13" t="n">
        <v>4049.25</v>
      </c>
      <c r="M457" s="13">
        <f>L457-K457</f>
        <v/>
      </c>
      <c r="N457" s="3" t="inlineStr">
        <is>
          <t>bind</t>
        </is>
      </c>
      <c r="O457" s="3" t="inlineStr">
        <is>
          <t>bound</t>
        </is>
      </c>
    </row>
    <row r="458">
      <c r="A458" s="15" t="inlineStr">
        <is>
          <t>2026-01-08</t>
        </is>
      </c>
      <c r="B458" s="15" t="inlineStr">
        <is>
          <t>86666902-a841-58f5-8c54-90790bdce54f</t>
        </is>
      </c>
      <c r="C458" s="15" t="inlineStr">
        <is>
          <t>IA</t>
        </is>
      </c>
      <c r="D458" s="15" t="inlineStr">
        <is>
          <t>2007 Mercedes-Benz AMG GT</t>
        </is>
      </c>
      <c r="E458" s="15" t="inlineStr">
        <is>
          <t>01 Luxury Sedan/SUV</t>
        </is>
      </c>
      <c r="F458" s="16" t="n">
        <v>490000</v>
      </c>
      <c r="G458" s="17" t="n">
        <v>0.75</v>
      </c>
      <c r="H458" s="17" t="n">
        <v>1.1</v>
      </c>
      <c r="I458" s="17" t="n">
        <v>0.8972</v>
      </c>
      <c r="J458" s="17" t="n">
        <v>0.53</v>
      </c>
      <c r="K458" s="16">
        <f>ROUND(F458/100*G458*H458*I458/J458,2)</f>
        <v/>
      </c>
      <c r="L458" s="16" t="n">
        <v>6843.27</v>
      </c>
      <c r="M458" s="16">
        <f>L458-K458</f>
        <v/>
      </c>
      <c r="N458" s="15" t="inlineStr">
        <is>
          <t>bind</t>
        </is>
      </c>
      <c r="O458" s="15" t="inlineStr">
        <is>
          <t>bound</t>
        </is>
      </c>
    </row>
    <row r="459">
      <c r="A459" s="3" t="inlineStr">
        <is>
          <t>2026-01-29</t>
        </is>
      </c>
      <c r="B459" s="3" t="inlineStr">
        <is>
          <t>8d0dbf79-d7b6-55b9-bb1e-5b5cd63f9b0d</t>
        </is>
      </c>
      <c r="C459" s="3" t="inlineStr">
        <is>
          <t>TX</t>
        </is>
      </c>
      <c r="D459" s="3" t="inlineStr">
        <is>
          <t>1981 Maserati GranTurismo</t>
        </is>
      </c>
      <c r="E459" s="3" t="inlineStr">
        <is>
          <t>01 Luxury Sedan/SUV</t>
        </is>
      </c>
      <c r="F459" s="13" t="n">
        <v>355000</v>
      </c>
      <c r="G459" s="14" t="n">
        <v>0.75</v>
      </c>
      <c r="H459" s="14" t="n">
        <v>1.15</v>
      </c>
      <c r="I459" s="14" t="n">
        <v>0.8972</v>
      </c>
      <c r="J459" s="14" t="n">
        <v>0.53</v>
      </c>
      <c r="K459" s="13">
        <f>ROUND(F459/100*G459*H459*I459/J459,2)</f>
        <v/>
      </c>
      <c r="L459" s="13" t="n">
        <v>5183.23</v>
      </c>
      <c r="M459" s="13">
        <f>L459-K459</f>
        <v/>
      </c>
      <c r="N459" s="3" t="inlineStr">
        <is>
          <t>bind</t>
        </is>
      </c>
      <c r="O459" s="3" t="inlineStr">
        <is>
          <t>bound</t>
        </is>
      </c>
    </row>
    <row r="460">
      <c r="A460" s="15" t="inlineStr">
        <is>
          <t>2026-01-12</t>
        </is>
      </c>
      <c r="B460" s="15" t="inlineStr">
        <is>
          <t>7f651064-2db2-5eea-831c-95b00083b8d8</t>
        </is>
      </c>
      <c r="C460" s="15" t="inlineStr">
        <is>
          <t>WI</t>
        </is>
      </c>
      <c r="D460" s="15" t="inlineStr">
        <is>
          <t>1975 Lamborghini Huracan EVO</t>
        </is>
      </c>
      <c r="E460" s="15" t="inlineStr">
        <is>
          <t>03 Supercar</t>
        </is>
      </c>
      <c r="F460" s="16" t="n">
        <v>655000</v>
      </c>
      <c r="G460" s="17" t="n">
        <v>0.95</v>
      </c>
      <c r="H460" s="17" t="n">
        <v>1.2</v>
      </c>
      <c r="I460" s="17" t="n">
        <v>0.8972</v>
      </c>
      <c r="J460" s="17" t="n">
        <v>0.53</v>
      </c>
      <c r="K460" s="16">
        <f>ROUND(F460/100*G460*H460*I460/J460,2)</f>
        <v/>
      </c>
      <c r="L460" s="16" t="n">
        <v>12640.36</v>
      </c>
      <c r="M460" s="16">
        <f>L460-K460</f>
        <v/>
      </c>
      <c r="N460" s="15" t="inlineStr">
        <is>
          <t>bind</t>
        </is>
      </c>
      <c r="O460" s="15" t="inlineStr">
        <is>
          <t>bound</t>
        </is>
      </c>
    </row>
    <row r="461">
      <c r="A461" s="3" t="inlineStr">
        <is>
          <t>2026-01-26</t>
        </is>
      </c>
      <c r="B461" s="3" t="inlineStr">
        <is>
          <t>902636ba-75d7-5c80-99da-9a1b99936052</t>
        </is>
      </c>
      <c r="C461" s="3" t="inlineStr">
        <is>
          <t>ME</t>
        </is>
      </c>
      <c r="D461" s="3" t="inlineStr">
        <is>
          <t>1963 Ferrari 296 GTB</t>
        </is>
      </c>
      <c r="E461" s="3" t="inlineStr">
        <is>
          <t>03 Supercar</t>
        </is>
      </c>
      <c r="F461" s="13" t="n">
        <v>1095000</v>
      </c>
      <c r="G461" s="14" t="n">
        <v>0.8</v>
      </c>
      <c r="H461" s="14" t="n">
        <v>1.08</v>
      </c>
      <c r="I461" s="14" t="n">
        <v>0.8972</v>
      </c>
      <c r="J461" s="14" t="n">
        <v>0.53</v>
      </c>
      <c r="K461" s="13">
        <f>ROUND(F461/100*G461*H461*I461/J461,2)</f>
        <v/>
      </c>
      <c r="L461" s="13" t="n">
        <v>16015.53</v>
      </c>
      <c r="M461" s="13">
        <f>L461-K461</f>
        <v/>
      </c>
      <c r="N461" s="3" t="inlineStr">
        <is>
          <t>bind</t>
        </is>
      </c>
      <c r="O461" s="3" t="inlineStr">
        <is>
          <t>bound</t>
        </is>
      </c>
    </row>
    <row r="462">
      <c r="A462" s="15" t="inlineStr">
        <is>
          <t>2026-01-03</t>
        </is>
      </c>
      <c r="B462" s="15" t="inlineStr">
        <is>
          <t>d2d9d540-d9b1-53cb-9c9b-482a83dfc67b</t>
        </is>
      </c>
      <c r="C462" s="15" t="inlineStr">
        <is>
          <t>WY</t>
        </is>
      </c>
      <c r="D462" s="15" t="inlineStr">
        <is>
          <t>2004 Ferrari 275 GTB/4</t>
        </is>
      </c>
      <c r="E462" s="15" t="inlineStr">
        <is>
          <t>07 Post-War Classic (1946-1972)</t>
        </is>
      </c>
      <c r="F462" s="16" t="n">
        <v>1055000</v>
      </c>
      <c r="G462" s="17" t="n">
        <v>0.38</v>
      </c>
      <c r="H462" s="17" t="n">
        <v>1.07</v>
      </c>
      <c r="I462" s="17" t="n">
        <v>0.8972</v>
      </c>
      <c r="J462" s="17" t="n">
        <v>0.53</v>
      </c>
      <c r="K462" s="16">
        <f>ROUND(F462/100*G462*H462*I462/J462,2)</f>
        <v/>
      </c>
      <c r="L462" s="16" t="n">
        <v>7261.61</v>
      </c>
      <c r="M462" s="16">
        <f>L462-K462</f>
        <v/>
      </c>
      <c r="N462" s="15" t="inlineStr">
        <is>
          <t>decline</t>
        </is>
      </c>
      <c r="O462" s="15" t="inlineStr">
        <is>
          <t>indicative</t>
        </is>
      </c>
    </row>
    <row r="463">
      <c r="A463" s="3" t="inlineStr">
        <is>
          <t>2026-01-29</t>
        </is>
      </c>
      <c r="B463" s="3" t="inlineStr">
        <is>
          <t>05443da4-ed0e-554d-a95f-b6a49be4e3f8</t>
        </is>
      </c>
      <c r="C463" s="3" t="inlineStr">
        <is>
          <t>TN</t>
        </is>
      </c>
      <c r="D463" s="3" t="inlineStr">
        <is>
          <t>2016 Maserati GranTurismo</t>
        </is>
      </c>
      <c r="E463" s="3" t="inlineStr">
        <is>
          <t>01 Luxury Sedan/SUV</t>
        </is>
      </c>
      <c r="F463" s="13" t="n">
        <v>335000</v>
      </c>
      <c r="G463" s="14" t="n">
        <v>0.75</v>
      </c>
      <c r="H463" s="14" t="n">
        <v>0.98</v>
      </c>
      <c r="I463" s="14" t="n">
        <v>0.8972</v>
      </c>
      <c r="J463" s="14" t="n">
        <v>0.53</v>
      </c>
      <c r="K463" s="13">
        <f>ROUND(F463/100*G463*H463*I463/J463,2)</f>
        <v/>
      </c>
      <c r="L463" s="13" t="n">
        <v>4168.17</v>
      </c>
      <c r="M463" s="13">
        <f>L463-K463</f>
        <v/>
      </c>
      <c r="N463" s="3" t="inlineStr">
        <is>
          <t>bind</t>
        </is>
      </c>
      <c r="O463" s="3" t="inlineStr">
        <is>
          <t>bound</t>
        </is>
      </c>
    </row>
    <row r="464">
      <c r="A464" s="15" t="inlineStr">
        <is>
          <t>2026-01-21</t>
        </is>
      </c>
      <c r="B464" s="15" t="inlineStr">
        <is>
          <t>03439e4c-ca0c-5355-bb4d-a368d9485d64</t>
        </is>
      </c>
      <c r="C464" s="15" t="inlineStr">
        <is>
          <t>CO</t>
        </is>
      </c>
      <c r="D464" s="15" t="inlineStr">
        <is>
          <t>2002 Ferrari SF90 Stradale</t>
        </is>
      </c>
      <c r="E464" s="15" t="inlineStr">
        <is>
          <t>03 Supercar</t>
        </is>
      </c>
      <c r="F464" s="16" t="n">
        <v>640000</v>
      </c>
      <c r="G464" s="17" t="n">
        <v>0.95</v>
      </c>
      <c r="H464" s="17" t="n">
        <v>1.1</v>
      </c>
      <c r="I464" s="17" t="n">
        <v>0.8972</v>
      </c>
      <c r="J464" s="17" t="n">
        <v>0.53</v>
      </c>
      <c r="K464" s="16">
        <f>ROUND(F464/100*G464*H464*I464/J464,2)</f>
        <v/>
      </c>
      <c r="L464" s="16" t="n">
        <v>11321.65</v>
      </c>
      <c r="M464" s="16">
        <f>L464-K464</f>
        <v/>
      </c>
      <c r="N464" s="15" t="inlineStr">
        <is>
          <t>bind</t>
        </is>
      </c>
      <c r="O464" s="15" t="inlineStr">
        <is>
          <t>bound</t>
        </is>
      </c>
    </row>
    <row r="465">
      <c r="A465" s="3" t="inlineStr">
        <is>
          <t>2026-01-02</t>
        </is>
      </c>
      <c r="B465" s="3" t="inlineStr">
        <is>
          <t>89eb4cea-6a46-5b39-ada6-759b852de22e</t>
        </is>
      </c>
      <c r="C465" s="3" t="inlineStr">
        <is>
          <t>NY</t>
        </is>
      </c>
      <c r="D465" s="3" t="inlineStr">
        <is>
          <t>1989 Porsche 911 Turbo S</t>
        </is>
      </c>
      <c r="E465" s="3" t="inlineStr">
        <is>
          <t>01 Luxury Sedan/SUV</t>
        </is>
      </c>
      <c r="F465" s="13" t="n">
        <v>475000</v>
      </c>
      <c r="G465" s="14" t="n">
        <v>0.75</v>
      </c>
      <c r="H465" s="14" t="n">
        <v>1.28</v>
      </c>
      <c r="I465" s="14" t="n">
        <v>0.8972</v>
      </c>
      <c r="J465" s="14" t="n">
        <v>0.53</v>
      </c>
      <c r="K465" s="13">
        <f>ROUND(F465/100*G465*H465*I465/J465,2)</f>
        <v/>
      </c>
      <c r="L465" s="13" t="n">
        <v>7719.3</v>
      </c>
      <c r="M465" s="13">
        <f>L465-K465</f>
        <v/>
      </c>
      <c r="N465" s="3" t="inlineStr">
        <is>
          <t>bind</t>
        </is>
      </c>
      <c r="O465" s="3" t="inlineStr">
        <is>
          <t>bound</t>
        </is>
      </c>
    </row>
    <row r="466">
      <c r="A466" s="15" t="inlineStr">
        <is>
          <t>2026-01-03</t>
        </is>
      </c>
      <c r="B466" s="15" t="inlineStr">
        <is>
          <t>148db5be-ee65-5cc1-9c3e-8dd747bd03d8</t>
        </is>
      </c>
      <c r="C466" s="15" t="inlineStr">
        <is>
          <t>CO</t>
        </is>
      </c>
      <c r="D466" s="15" t="inlineStr">
        <is>
          <t>1993 Aston Martin DB12</t>
        </is>
      </c>
      <c r="E466" s="15" t="inlineStr">
        <is>
          <t>01 Luxury Sedan/SUV</t>
        </is>
      </c>
      <c r="F466" s="16" t="n">
        <v>185000</v>
      </c>
      <c r="G466" s="17" t="n">
        <v>0.92</v>
      </c>
      <c r="H466" s="17" t="n">
        <v>1.1</v>
      </c>
      <c r="I466" s="17" t="n">
        <v>0.8972</v>
      </c>
      <c r="J466" s="17" t="n">
        <v>0.53</v>
      </c>
      <c r="K466" s="16">
        <f>ROUND(F466/100*G466*H466*I466/J466,2)</f>
        <v/>
      </c>
      <c r="L466" s="16" t="n">
        <v>3169.31</v>
      </c>
      <c r="M466" s="16">
        <f>L466-K466</f>
        <v/>
      </c>
      <c r="N466" s="15" t="inlineStr">
        <is>
          <t>decline</t>
        </is>
      </c>
      <c r="O466" s="15" t="inlineStr">
        <is>
          <t>indicative</t>
        </is>
      </c>
    </row>
    <row r="467">
      <c r="A467" s="3" t="inlineStr">
        <is>
          <t>2026-01-28</t>
        </is>
      </c>
      <c r="B467" s="3" t="inlineStr">
        <is>
          <t>6a7573df-c1cd-5a2f-a67b-bf1893c90882</t>
        </is>
      </c>
      <c r="C467" s="3" t="inlineStr">
        <is>
          <t>NY</t>
        </is>
      </c>
      <c r="D467" s="3" t="inlineStr">
        <is>
          <t>2010 Mercedes-Benz AMG GT</t>
        </is>
      </c>
      <c r="E467" s="3" t="inlineStr">
        <is>
          <t>01 Luxury Sedan/SUV</t>
        </is>
      </c>
      <c r="F467" s="13" t="n">
        <v>385000</v>
      </c>
      <c r="G467" s="14" t="n">
        <v>0.75</v>
      </c>
      <c r="H467" s="14" t="n">
        <v>1.28</v>
      </c>
      <c r="I467" s="14" t="n">
        <v>0.8972</v>
      </c>
      <c r="J467" s="14" t="n">
        <v>0.53</v>
      </c>
      <c r="K467" s="13">
        <f>ROUND(F467/100*G467*H467*I467/J467,2)</f>
        <v/>
      </c>
      <c r="L467" s="13" t="n">
        <v>6256.7</v>
      </c>
      <c r="M467" s="13">
        <f>L467-K467</f>
        <v/>
      </c>
      <c r="N467" s="3" t="inlineStr">
        <is>
          <t>bind</t>
        </is>
      </c>
      <c r="O467" s="3" t="inlineStr">
        <is>
          <t>bound</t>
        </is>
      </c>
    </row>
    <row r="468">
      <c r="A468" s="15" t="inlineStr">
        <is>
          <t>2026-01-07</t>
        </is>
      </c>
      <c r="B468" s="15" t="inlineStr">
        <is>
          <t>eb962698-b16e-5c56-bb3d-43b4f16a6cb7</t>
        </is>
      </c>
      <c r="C468" s="15" t="inlineStr">
        <is>
          <t>OR</t>
        </is>
      </c>
      <c r="D468" s="15" t="inlineStr">
        <is>
          <t>1994 Ferrari 296 GTB</t>
        </is>
      </c>
      <c r="E468" s="15" t="inlineStr">
        <is>
          <t>03 Supercar</t>
        </is>
      </c>
      <c r="F468" s="16" t="n">
        <v>740000</v>
      </c>
      <c r="G468" s="17" t="n">
        <v>0.95</v>
      </c>
      <c r="H468" s="17" t="n">
        <v>1.13</v>
      </c>
      <c r="I468" s="17" t="n">
        <v>0.8972</v>
      </c>
      <c r="J468" s="17" t="n">
        <v>0.53</v>
      </c>
      <c r="K468" s="16">
        <f>ROUND(F468/100*G468*H468*I468/J468,2)</f>
        <v/>
      </c>
      <c r="L468" s="16" t="n">
        <v>13447.67</v>
      </c>
      <c r="M468" s="16">
        <f>L468-K468</f>
        <v/>
      </c>
      <c r="N468" s="15" t="inlineStr">
        <is>
          <t>bind</t>
        </is>
      </c>
      <c r="O468" s="15" t="inlineStr">
        <is>
          <t>bound</t>
        </is>
      </c>
    </row>
    <row r="469">
      <c r="A469" s="3" t="inlineStr">
        <is>
          <t>2026-01-04</t>
        </is>
      </c>
      <c r="B469" s="3" t="inlineStr">
        <is>
          <t>4ee4cb1c-6201-5853-acc8-99a723c5a374</t>
        </is>
      </c>
      <c r="C469" s="3" t="inlineStr">
        <is>
          <t>MI</t>
        </is>
      </c>
      <c r="D469" s="3" t="inlineStr">
        <is>
          <t>2003 Lamborghini Huracan EVO</t>
        </is>
      </c>
      <c r="E469" s="3" t="inlineStr">
        <is>
          <t>03 Supercar</t>
        </is>
      </c>
      <c r="F469" s="13" t="n">
        <v>510000</v>
      </c>
      <c r="G469" s="14" t="n">
        <v>0.95</v>
      </c>
      <c r="H469" s="14" t="n">
        <v>1.55</v>
      </c>
      <c r="I469" s="14" t="n">
        <v>0.8972</v>
      </c>
      <c r="J469" s="14" t="n">
        <v>0.53</v>
      </c>
      <c r="K469" s="13">
        <f>ROUND(F469/100*G469*H469*I469/J469,2)</f>
        <v/>
      </c>
      <c r="L469" s="13" t="n">
        <v>12712.73</v>
      </c>
      <c r="M469" s="13">
        <f>L469-K469</f>
        <v/>
      </c>
      <c r="N469" s="3" t="inlineStr">
        <is>
          <t>decline</t>
        </is>
      </c>
      <c r="O469" s="3" t="inlineStr">
        <is>
          <t>indicative</t>
        </is>
      </c>
    </row>
    <row r="470">
      <c r="A470" s="15" t="inlineStr">
        <is>
          <t>2026-01-04</t>
        </is>
      </c>
      <c r="B470" s="15" t="inlineStr">
        <is>
          <t>1666a50a-b8d1-5162-99de-229bbe10cb5c</t>
        </is>
      </c>
      <c r="C470" s="15" t="inlineStr">
        <is>
          <t>NY</t>
        </is>
      </c>
      <c r="D470" s="15" t="inlineStr">
        <is>
          <t>1965 Bentley Continental GT</t>
        </is>
      </c>
      <c r="E470" s="15" t="inlineStr">
        <is>
          <t>01 Luxury Sedan/SUV</t>
        </is>
      </c>
      <c r="F470" s="16" t="n">
        <v>540000</v>
      </c>
      <c r="G470" s="17" t="n">
        <v>0.65</v>
      </c>
      <c r="H470" s="17" t="n">
        <v>1.28</v>
      </c>
      <c r="I470" s="17" t="n">
        <v>0.8972</v>
      </c>
      <c r="J470" s="17" t="n">
        <v>0.53</v>
      </c>
      <c r="K470" s="16">
        <f>ROUND(F470/100*G470*H470*I470/J470,2)</f>
        <v/>
      </c>
      <c r="L470" s="16" t="n">
        <v>7605.55</v>
      </c>
      <c r="M470" s="16">
        <f>L470-K470</f>
        <v/>
      </c>
      <c r="N470" s="15" t="inlineStr">
        <is>
          <t>bind</t>
        </is>
      </c>
      <c r="O470" s="15" t="inlineStr">
        <is>
          <t>bound</t>
        </is>
      </c>
    </row>
    <row r="471">
      <c r="A471" s="3" t="inlineStr">
        <is>
          <t>2026-01-18</t>
        </is>
      </c>
      <c r="B471" s="3" t="inlineStr">
        <is>
          <t>618c7439-ff9b-5a80-b98f-fee500080abe</t>
        </is>
      </c>
      <c r="C471" s="3" t="inlineStr">
        <is>
          <t>MA</t>
        </is>
      </c>
      <c r="D471" s="3" t="inlineStr">
        <is>
          <t>1984 Aston Martin DB12</t>
        </is>
      </c>
      <c r="E471" s="3" t="inlineStr">
        <is>
          <t>01 Luxury Sedan/SUV</t>
        </is>
      </c>
      <c r="F471" s="13" t="n">
        <v>260000</v>
      </c>
      <c r="G471" s="14" t="n">
        <v>0.75</v>
      </c>
      <c r="H471" s="14" t="n">
        <v>1.25</v>
      </c>
      <c r="I471" s="14" t="n">
        <v>0.8972</v>
      </c>
      <c r="J471" s="14" t="n">
        <v>0.53</v>
      </c>
      <c r="K471" s="13">
        <f>ROUND(F471/100*G471*H471*I471/J471,2)</f>
        <v/>
      </c>
      <c r="L471" s="13" t="n">
        <v>4126.28</v>
      </c>
      <c r="M471" s="13">
        <f>L471-K471</f>
        <v/>
      </c>
      <c r="N471" s="3" t="inlineStr">
        <is>
          <t>bind</t>
        </is>
      </c>
      <c r="O471" s="3" t="inlineStr">
        <is>
          <t>bound</t>
        </is>
      </c>
    </row>
    <row r="472">
      <c r="A472" s="15" t="inlineStr">
        <is>
          <t>2026-01-16</t>
        </is>
      </c>
      <c r="B472" s="15" t="inlineStr">
        <is>
          <t>ff21e454-c562-5821-a49f-9c602ecb70fd</t>
        </is>
      </c>
      <c r="C472" s="15" t="inlineStr">
        <is>
          <t>KS</t>
        </is>
      </c>
      <c r="D472" s="15" t="inlineStr">
        <is>
          <t>1998 Aston Martin DB12</t>
        </is>
      </c>
      <c r="E472" s="15" t="inlineStr">
        <is>
          <t>01 Luxury Sedan/SUV</t>
        </is>
      </c>
      <c r="F472" s="16" t="n">
        <v>740000</v>
      </c>
      <c r="G472" s="17" t="n">
        <v>0.65</v>
      </c>
      <c r="H472" s="17" t="n">
        <v>0.97</v>
      </c>
      <c r="I472" s="17" t="n">
        <v>0.8972</v>
      </c>
      <c r="J472" s="17" t="n">
        <v>0.53</v>
      </c>
      <c r="K472" s="16">
        <f>ROUND(F472/100*G472*H472*I472/J472,2)</f>
        <v/>
      </c>
      <c r="L472" s="16" t="n">
        <v>7898.24</v>
      </c>
      <c r="M472" s="16">
        <f>L472-K472</f>
        <v/>
      </c>
      <c r="N472" s="15" t="inlineStr">
        <is>
          <t>refer</t>
        </is>
      </c>
      <c r="O472" s="15" t="inlineStr">
        <is>
          <t>indicative</t>
        </is>
      </c>
    </row>
    <row r="473">
      <c r="A473" s="3" t="inlineStr">
        <is>
          <t>2026-01-21</t>
        </is>
      </c>
      <c r="B473" s="3" t="inlineStr">
        <is>
          <t>3f83242c-f09b-5680-a408-61d486aca6bd</t>
        </is>
      </c>
      <c r="C473" s="3" t="inlineStr">
        <is>
          <t>MS</t>
        </is>
      </c>
      <c r="D473" s="3" t="inlineStr">
        <is>
          <t>1992 Lamborghini Huracan EVO</t>
        </is>
      </c>
      <c r="E473" s="3" t="inlineStr">
        <is>
          <t>03 Supercar</t>
        </is>
      </c>
      <c r="F473" s="13" t="n">
        <v>690000</v>
      </c>
      <c r="G473" s="14" t="n">
        <v>0.95</v>
      </c>
      <c r="H473" s="14" t="n">
        <v>1.19</v>
      </c>
      <c r="I473" s="14" t="n">
        <v>0.8972</v>
      </c>
      <c r="J473" s="14" t="n">
        <v>0.53</v>
      </c>
      <c r="K473" s="13">
        <f>ROUND(F473/100*G473*H473*I473/J473,2)</f>
        <v/>
      </c>
      <c r="L473" s="13" t="n">
        <v>13204.84</v>
      </c>
      <c r="M473" s="13">
        <f>L473-K473</f>
        <v/>
      </c>
      <c r="N473" s="3" t="inlineStr">
        <is>
          <t>bind</t>
        </is>
      </c>
      <c r="O473" s="3" t="inlineStr">
        <is>
          <t>bound</t>
        </is>
      </c>
    </row>
    <row r="474">
      <c r="A474" s="15" t="inlineStr">
        <is>
          <t>2026-01-16</t>
        </is>
      </c>
      <c r="B474" s="15" t="inlineStr">
        <is>
          <t>5d83f1b6-b77a-5c3b-b631-79c5faa99981</t>
        </is>
      </c>
      <c r="C474" s="15" t="inlineStr">
        <is>
          <t>CO</t>
        </is>
      </c>
      <c r="D474" s="15" t="inlineStr">
        <is>
          <t>1973 Porsche 911 Turbo S</t>
        </is>
      </c>
      <c r="E474" s="15" t="inlineStr">
        <is>
          <t>01 Luxury Sedan/SUV</t>
        </is>
      </c>
      <c r="F474" s="16" t="n">
        <v>700000</v>
      </c>
      <c r="G474" s="17" t="n">
        <v>0.65</v>
      </c>
      <c r="H474" s="17" t="n">
        <v>1.1</v>
      </c>
      <c r="I474" s="17" t="n">
        <v>0.8972</v>
      </c>
      <c r="J474" s="17" t="n">
        <v>0.53</v>
      </c>
      <c r="K474" s="16">
        <f>ROUND(F474/100*G474*H474*I474/J474,2)</f>
        <v/>
      </c>
      <c r="L474" s="16" t="n">
        <v>8472.620000000001</v>
      </c>
      <c r="M474" s="16">
        <f>L474-K474</f>
        <v/>
      </c>
      <c r="N474" s="15" t="inlineStr">
        <is>
          <t>decline</t>
        </is>
      </c>
      <c r="O474" s="15" t="inlineStr">
        <is>
          <t>indicative</t>
        </is>
      </c>
    </row>
    <row r="475">
      <c r="A475" s="3" t="inlineStr">
        <is>
          <t>2026-01-19</t>
        </is>
      </c>
      <c r="B475" s="3" t="inlineStr">
        <is>
          <t>ae664316-7759-597a-bd69-0c73351bfa65</t>
        </is>
      </c>
      <c r="C475" s="3" t="inlineStr">
        <is>
          <t>FL</t>
        </is>
      </c>
      <c r="D475" s="3" t="inlineStr">
        <is>
          <t>2013 Bentley Continental GT</t>
        </is>
      </c>
      <c r="E475" s="3" t="inlineStr">
        <is>
          <t>01 Luxury Sedan/SUV</t>
        </is>
      </c>
      <c r="F475" s="13" t="n">
        <v>555000</v>
      </c>
      <c r="G475" s="14" t="n">
        <v>0.65</v>
      </c>
      <c r="H475" s="14" t="n">
        <v>1.42</v>
      </c>
      <c r="I475" s="14" t="n">
        <v>0.8972</v>
      </c>
      <c r="J475" s="14" t="n">
        <v>0.53</v>
      </c>
      <c r="K475" s="13">
        <f>ROUND(F475/100*G475*H475*I475/J475,2)</f>
        <v/>
      </c>
      <c r="L475" s="13" t="n">
        <v>8671.780000000001</v>
      </c>
      <c r="M475" s="13">
        <f>L475-K475</f>
        <v/>
      </c>
      <c r="N475" s="3" t="inlineStr">
        <is>
          <t>bind</t>
        </is>
      </c>
      <c r="O475" s="3" t="inlineStr">
        <is>
          <t>bound</t>
        </is>
      </c>
    </row>
    <row r="476">
      <c r="A476" s="15" t="inlineStr">
        <is>
          <t>2026-01-05</t>
        </is>
      </c>
      <c r="B476" s="15" t="inlineStr">
        <is>
          <t>616126a1-96b8-5e48-90cf-6e7691480cd4</t>
        </is>
      </c>
      <c r="C476" s="15" t="inlineStr">
        <is>
          <t>OR</t>
        </is>
      </c>
      <c r="D476" s="15" t="inlineStr">
        <is>
          <t>2000 Aston Martin DB12</t>
        </is>
      </c>
      <c r="E476" s="15" t="inlineStr">
        <is>
          <t>01 Luxury Sedan/SUV</t>
        </is>
      </c>
      <c r="F476" s="16" t="n">
        <v>590000</v>
      </c>
      <c r="G476" s="17" t="n">
        <v>0.65</v>
      </c>
      <c r="H476" s="17" t="n">
        <v>1.13</v>
      </c>
      <c r="I476" s="17" t="n">
        <v>0.8972</v>
      </c>
      <c r="J476" s="17" t="n">
        <v>0.53</v>
      </c>
      <c r="K476" s="16">
        <f>ROUND(F476/100*G476*H476*I476/J476,2)</f>
        <v/>
      </c>
      <c r="L476" s="16" t="n">
        <v>7335.96</v>
      </c>
      <c r="M476" s="16">
        <f>L476-K476</f>
        <v/>
      </c>
      <c r="N476" s="15" t="inlineStr">
        <is>
          <t>bind</t>
        </is>
      </c>
      <c r="O476" s="15" t="inlineStr">
        <is>
          <t>bound</t>
        </is>
      </c>
    </row>
    <row r="477">
      <c r="A477" s="3" t="inlineStr">
        <is>
          <t>2026-01-26</t>
        </is>
      </c>
      <c r="B477" s="3" t="inlineStr">
        <is>
          <t>b9a33663-be9c-5c23-b83c-f73bff6300fe</t>
        </is>
      </c>
      <c r="C477" s="3" t="inlineStr">
        <is>
          <t>TX</t>
        </is>
      </c>
      <c r="D477" s="3" t="inlineStr">
        <is>
          <t>1958 Ferrari 296 GTB</t>
        </is>
      </c>
      <c r="E477" s="3" t="inlineStr">
        <is>
          <t>03 Supercar</t>
        </is>
      </c>
      <c r="F477" s="13" t="n">
        <v>555000</v>
      </c>
      <c r="G477" s="14" t="n">
        <v>0.95</v>
      </c>
      <c r="H477" s="14" t="n">
        <v>1.15</v>
      </c>
      <c r="I477" s="14" t="n">
        <v>0.8972</v>
      </c>
      <c r="J477" s="14" t="n">
        <v>0.53</v>
      </c>
      <c r="K477" s="13">
        <f>ROUND(F477/100*G477*H477*I477/J477,2)</f>
        <v/>
      </c>
      <c r="L477" s="13" t="n">
        <v>10264.26</v>
      </c>
      <c r="M477" s="13">
        <f>L477-K477</f>
        <v/>
      </c>
      <c r="N477" s="3" t="inlineStr">
        <is>
          <t>decline</t>
        </is>
      </c>
      <c r="O477" s="3" t="inlineStr">
        <is>
          <t>indicative</t>
        </is>
      </c>
    </row>
    <row r="478">
      <c r="A478" s="15" t="inlineStr">
        <is>
          <t>2026-01-25</t>
        </is>
      </c>
      <c r="B478" s="15" t="inlineStr">
        <is>
          <t>77a5fe2e-217d-53f7-858b-2705d6bbf2b4</t>
        </is>
      </c>
      <c r="C478" s="15" t="inlineStr">
        <is>
          <t>NV</t>
        </is>
      </c>
      <c r="D478" s="15" t="inlineStr">
        <is>
          <t>2011 BMW M8 Competition</t>
        </is>
      </c>
      <c r="E478" s="15" t="inlineStr">
        <is>
          <t>01 Luxury Sedan/SUV</t>
        </is>
      </c>
      <c r="F478" s="16" t="n">
        <v>300000</v>
      </c>
      <c r="G478" s="17" t="n">
        <v>0.75</v>
      </c>
      <c r="H478" s="17" t="n">
        <v>1.17</v>
      </c>
      <c r="I478" s="17" t="n">
        <v>0.8972</v>
      </c>
      <c r="J478" s="17" t="n">
        <v>0.53</v>
      </c>
      <c r="K478" s="16">
        <f>ROUND(F478/100*G478*H478*I478/J478,2)</f>
        <v/>
      </c>
      <c r="L478" s="16" t="n">
        <v>4456.37</v>
      </c>
      <c r="M478" s="16">
        <f>L478-K478</f>
        <v/>
      </c>
      <c r="N478" s="15" t="inlineStr">
        <is>
          <t>bind</t>
        </is>
      </c>
      <c r="O478" s="15" t="inlineStr">
        <is>
          <t>bound</t>
        </is>
      </c>
    </row>
    <row r="479">
      <c r="A479" s="3" t="inlineStr">
        <is>
          <t>2026-01-21</t>
        </is>
      </c>
      <c r="B479" s="3" t="inlineStr">
        <is>
          <t>b3ab5947-1015-5e58-8b01-2cadbe3ca8a6</t>
        </is>
      </c>
      <c r="C479" s="3" t="inlineStr">
        <is>
          <t>MA</t>
        </is>
      </c>
      <c r="D479" s="3" t="inlineStr">
        <is>
          <t>2024 Aston Martin DB12</t>
        </is>
      </c>
      <c r="E479" s="3" t="inlineStr">
        <is>
          <t>01 Luxury Sedan/SUV</t>
        </is>
      </c>
      <c r="F479" s="13" t="n">
        <v>330000</v>
      </c>
      <c r="G479" s="14" t="n">
        <v>0.75</v>
      </c>
      <c r="H479" s="14" t="n">
        <v>1.25</v>
      </c>
      <c r="I479" s="14" t="n">
        <v>0.8972</v>
      </c>
      <c r="J479" s="14" t="n">
        <v>0.53</v>
      </c>
      <c r="K479" s="13">
        <f>ROUND(F479/100*G479*H479*I479/J479,2)</f>
        <v/>
      </c>
      <c r="L479" s="13" t="n">
        <v>5237.19</v>
      </c>
      <c r="M479" s="13">
        <f>L479-K479</f>
        <v/>
      </c>
      <c r="N479" s="3" t="inlineStr">
        <is>
          <t>bind</t>
        </is>
      </c>
      <c r="O479" s="3" t="inlineStr">
        <is>
          <t>bound</t>
        </is>
      </c>
    </row>
    <row r="480">
      <c r="A480" s="15" t="inlineStr">
        <is>
          <t>2026-01-12</t>
        </is>
      </c>
      <c r="B480" s="15" t="inlineStr">
        <is>
          <t>a895b463-9708-5c8a-9d5c-9ed945c588a0</t>
        </is>
      </c>
      <c r="C480" s="15" t="inlineStr">
        <is>
          <t>LA</t>
        </is>
      </c>
      <c r="D480" s="15" t="inlineStr">
        <is>
          <t>2023 Aston Martin DB12</t>
        </is>
      </c>
      <c r="E480" s="15" t="inlineStr">
        <is>
          <t>01 Luxury Sedan/SUV</t>
        </is>
      </c>
      <c r="F480" s="16" t="n">
        <v>485000</v>
      </c>
      <c r="G480" s="17" t="n">
        <v>0.75</v>
      </c>
      <c r="H480" s="17" t="n">
        <v>1.21</v>
      </c>
      <c r="I480" s="17" t="n">
        <v>0.8972</v>
      </c>
      <c r="J480" s="17" t="n">
        <v>0.53</v>
      </c>
      <c r="K480" s="16">
        <f>ROUND(F480/100*G480*H480*I480/J480,2)</f>
        <v/>
      </c>
      <c r="L480" s="16" t="n">
        <v>7450.78</v>
      </c>
      <c r="M480" s="16">
        <f>L480-K480</f>
        <v/>
      </c>
      <c r="N480" s="15" t="inlineStr">
        <is>
          <t>bind</t>
        </is>
      </c>
      <c r="O480" s="15" t="inlineStr">
        <is>
          <t>bound</t>
        </is>
      </c>
    </row>
    <row r="481">
      <c r="A481" s="3" t="inlineStr">
        <is>
          <t>2026-01-11</t>
        </is>
      </c>
      <c r="B481" s="3" t="inlineStr">
        <is>
          <t>17e5ffeb-c0e0-55ad-ace0-1c04fe288b3e</t>
        </is>
      </c>
      <c r="C481" s="3" t="inlineStr">
        <is>
          <t>NM</t>
        </is>
      </c>
      <c r="D481" s="3" t="inlineStr">
        <is>
          <t>1967 Lamborghini Huracan EVO</t>
        </is>
      </c>
      <c r="E481" s="3" t="inlineStr">
        <is>
          <t>03 Supercar</t>
        </is>
      </c>
      <c r="F481" s="13" t="n">
        <v>415000</v>
      </c>
      <c r="G481" s="14" t="n">
        <v>1.15</v>
      </c>
      <c r="H481" s="14" t="n">
        <v>1.28</v>
      </c>
      <c r="I481" s="14" t="n">
        <v>0.8972</v>
      </c>
      <c r="J481" s="14" t="n">
        <v>0.53</v>
      </c>
      <c r="K481" s="13">
        <f>ROUND(F481/100*G481*H481*I481/J481,2)</f>
        <v/>
      </c>
      <c r="L481" s="13" t="n">
        <v>10341.16</v>
      </c>
      <c r="M481" s="13">
        <f>L481-K481</f>
        <v/>
      </c>
      <c r="N481" s="3" t="inlineStr">
        <is>
          <t>bind</t>
        </is>
      </c>
      <c r="O481" s="3" t="inlineStr">
        <is>
          <t>bound</t>
        </is>
      </c>
    </row>
    <row r="482">
      <c r="A482" s="15" t="inlineStr">
        <is>
          <t>2026-01-25</t>
        </is>
      </c>
      <c r="B482" s="15" t="inlineStr">
        <is>
          <t>a4a51272-17ba-5173-b7a2-94eb57632a20</t>
        </is>
      </c>
      <c r="C482" s="15" t="inlineStr">
        <is>
          <t>SD</t>
        </is>
      </c>
      <c r="D482" s="15" t="inlineStr">
        <is>
          <t>1973 Porsche 911 Turbo S</t>
        </is>
      </c>
      <c r="E482" s="15" t="inlineStr">
        <is>
          <t>01 Luxury Sedan/SUV</t>
        </is>
      </c>
      <c r="F482" s="16" t="n">
        <v>525000</v>
      </c>
      <c r="G482" s="17" t="n">
        <v>0.65</v>
      </c>
      <c r="H482" s="17" t="n">
        <v>1.11</v>
      </c>
      <c r="I482" s="17" t="n">
        <v>0.8972</v>
      </c>
      <c r="J482" s="17" t="n">
        <v>0.53</v>
      </c>
      <c r="K482" s="16">
        <f>ROUND(F482/100*G482*H482*I482/J482,2)</f>
        <v/>
      </c>
      <c r="L482" s="16" t="n">
        <v>6412.23</v>
      </c>
      <c r="M482" s="16">
        <f>L482-K482</f>
        <v/>
      </c>
      <c r="N482" s="15" t="inlineStr">
        <is>
          <t>decline</t>
        </is>
      </c>
      <c r="O482" s="15" t="inlineStr">
        <is>
          <t>indicative</t>
        </is>
      </c>
    </row>
    <row r="483">
      <c r="A483" s="3" t="inlineStr">
        <is>
          <t>2026-01-23</t>
        </is>
      </c>
      <c r="B483" s="3" t="inlineStr">
        <is>
          <t>e9d3ffd1-4624-5ea2-b0e2-e17194d0bec7</t>
        </is>
      </c>
      <c r="C483" s="3" t="inlineStr">
        <is>
          <t>OH</t>
        </is>
      </c>
      <c r="D483" s="3" t="inlineStr">
        <is>
          <t>1981 Maserati GranTurismo</t>
        </is>
      </c>
      <c r="E483" s="3" t="inlineStr">
        <is>
          <t>01 Luxury Sedan/SUV</t>
        </is>
      </c>
      <c r="F483" s="13" t="n">
        <v>1030000</v>
      </c>
      <c r="G483" s="14" t="n">
        <v>0.55</v>
      </c>
      <c r="H483" s="14" t="n">
        <v>1.39</v>
      </c>
      <c r="I483" s="14" t="n">
        <v>0.8972</v>
      </c>
      <c r="J483" s="14" t="n">
        <v>0.53</v>
      </c>
      <c r="K483" s="13">
        <f>ROUND(F483/100*G483*H483*I483/J483,2)</f>
        <v/>
      </c>
      <c r="L483" s="13" t="n">
        <v>13329.93</v>
      </c>
      <c r="M483" s="13">
        <f>L483-K483</f>
        <v/>
      </c>
      <c r="N483" s="3" t="inlineStr">
        <is>
          <t>bind</t>
        </is>
      </c>
      <c r="O483" s="3" t="inlineStr">
        <is>
          <t>bound</t>
        </is>
      </c>
    </row>
    <row r="484">
      <c r="A484" s="15" t="inlineStr">
        <is>
          <t>2026-01-13</t>
        </is>
      </c>
      <c r="B484" s="15" t="inlineStr">
        <is>
          <t>7cf6cd04-792a-5008-b9d1-2bda1de1fe02</t>
        </is>
      </c>
      <c r="C484" s="15" t="inlineStr">
        <is>
          <t>VT</t>
        </is>
      </c>
      <c r="D484" s="15" t="inlineStr">
        <is>
          <t>1992 Mercedes-Benz AMG GT</t>
        </is>
      </c>
      <c r="E484" s="15" t="inlineStr">
        <is>
          <t>01 Luxury Sedan/SUV</t>
        </is>
      </c>
      <c r="F484" s="16" t="n">
        <v>510000</v>
      </c>
      <c r="G484" s="17" t="n">
        <v>0.65</v>
      </c>
      <c r="H484" s="17" t="n">
        <v>1.22</v>
      </c>
      <c r="I484" s="17" t="n">
        <v>0.8972</v>
      </c>
      <c r="J484" s="17" t="n">
        <v>0.53</v>
      </c>
      <c r="K484" s="16">
        <f>ROUND(F484/100*G484*H484*I484/J484,2)</f>
        <v/>
      </c>
      <c r="L484" s="16" t="n">
        <v>6846.31</v>
      </c>
      <c r="M484" s="16">
        <f>L484-K484</f>
        <v/>
      </c>
      <c r="N484" s="15" t="inlineStr">
        <is>
          <t>bind</t>
        </is>
      </c>
      <c r="O484" s="15" t="inlineStr">
        <is>
          <t>bound</t>
        </is>
      </c>
    </row>
    <row r="485">
      <c r="A485" s="3" t="inlineStr">
        <is>
          <t>2026-01-11</t>
        </is>
      </c>
      <c r="B485" s="3" t="inlineStr">
        <is>
          <t>97db7719-8f78-534d-a2e1-7eb16bd16209</t>
        </is>
      </c>
      <c r="C485" s="3" t="inlineStr">
        <is>
          <t>UT</t>
        </is>
      </c>
      <c r="D485" s="3" t="inlineStr">
        <is>
          <t>1955 Porsche 911 Turbo S</t>
        </is>
      </c>
      <c r="E485" s="3" t="inlineStr">
        <is>
          <t>01 Luxury Sedan/SUV</t>
        </is>
      </c>
      <c r="F485" s="13" t="n">
        <v>360000</v>
      </c>
      <c r="G485" s="14" t="n">
        <v>0.75</v>
      </c>
      <c r="H485" s="14" t="n">
        <v>1.35</v>
      </c>
      <c r="I485" s="14" t="n">
        <v>0.8972</v>
      </c>
      <c r="J485" s="14" t="n">
        <v>0.53</v>
      </c>
      <c r="K485" s="13">
        <f>ROUND(F485/100*G485*H485*I485/J485,2)</f>
        <v/>
      </c>
      <c r="L485" s="13" t="n">
        <v>6170.37</v>
      </c>
      <c r="M485" s="13">
        <f>L485-K485</f>
        <v/>
      </c>
      <c r="N485" s="3" t="inlineStr">
        <is>
          <t>decline</t>
        </is>
      </c>
      <c r="O485" s="3" t="inlineStr">
        <is>
          <t>indicative</t>
        </is>
      </c>
    </row>
    <row r="486">
      <c r="A486" s="15" t="inlineStr">
        <is>
          <t>2026-01-11</t>
        </is>
      </c>
      <c r="B486" s="15" t="inlineStr">
        <is>
          <t>d68a3e97-cd3c-56a7-bcd5-669f77e0133c</t>
        </is>
      </c>
      <c r="C486" s="15" t="inlineStr">
        <is>
          <t>WV</t>
        </is>
      </c>
      <c r="D486" s="15" t="inlineStr">
        <is>
          <t>1981 Bentley 4.5 Litre</t>
        </is>
      </c>
      <c r="E486" s="15" t="inlineStr">
        <is>
          <t>06 Vintage Pre-War (pre-1946)</t>
        </is>
      </c>
      <c r="F486" s="16" t="n">
        <v>1950000</v>
      </c>
      <c r="G486" s="17" t="n">
        <v>0.34</v>
      </c>
      <c r="H486" s="17" t="n">
        <v>1.33</v>
      </c>
      <c r="I486" s="17" t="n">
        <v>0.8972</v>
      </c>
      <c r="J486" s="17" t="n">
        <v>0.53</v>
      </c>
      <c r="K486" s="16">
        <f>ROUND(F486/100*G486*H486*I486/J486,2)</f>
        <v/>
      </c>
      <c r="L486" s="16" t="n">
        <v>14927.21</v>
      </c>
      <c r="M486" s="16">
        <f>L486-K486</f>
        <v/>
      </c>
      <c r="N486" s="15" t="inlineStr">
        <is>
          <t>bind</t>
        </is>
      </c>
      <c r="O486" s="15" t="inlineStr">
        <is>
          <t>bound</t>
        </is>
      </c>
    </row>
    <row r="487">
      <c r="A487" s="3" t="inlineStr">
        <is>
          <t>2026-01-10</t>
        </is>
      </c>
      <c r="B487" s="3" t="inlineStr">
        <is>
          <t>2105addf-e9c4-525f-afdf-c2e4792587a0</t>
        </is>
      </c>
      <c r="C487" s="3" t="inlineStr">
        <is>
          <t>NM</t>
        </is>
      </c>
      <c r="D487" s="3" t="inlineStr">
        <is>
          <t>1986 Mercedes-Benz AMG GT</t>
        </is>
      </c>
      <c r="E487" s="3" t="inlineStr">
        <is>
          <t>01 Luxury Sedan/SUV</t>
        </is>
      </c>
      <c r="F487" s="13" t="n">
        <v>675000</v>
      </c>
      <c r="G487" s="14" t="n">
        <v>0.65</v>
      </c>
      <c r="H487" s="14" t="n">
        <v>1.28</v>
      </c>
      <c r="I487" s="14" t="n">
        <v>0.8972</v>
      </c>
      <c r="J487" s="14" t="n">
        <v>0.53</v>
      </c>
      <c r="K487" s="13">
        <f>ROUND(F487/100*G487*H487*I487/J487,2)</f>
        <v/>
      </c>
      <c r="L487" s="13" t="n">
        <v>9506.940000000001</v>
      </c>
      <c r="M487" s="13">
        <f>L487-K487</f>
        <v/>
      </c>
      <c r="N487" s="3" t="inlineStr">
        <is>
          <t>bind</t>
        </is>
      </c>
      <c r="O487" s="3" t="inlineStr">
        <is>
          <t>bound</t>
        </is>
      </c>
    </row>
    <row r="488">
      <c r="A488" s="15" t="inlineStr">
        <is>
          <t>2026-01-13</t>
        </is>
      </c>
      <c r="B488" s="15" t="inlineStr">
        <is>
          <t>05120a8d-a32f-55ac-9d2d-d82e16fdeb10</t>
        </is>
      </c>
      <c r="C488" s="15" t="inlineStr">
        <is>
          <t>TN</t>
        </is>
      </c>
      <c r="D488" s="15" t="inlineStr">
        <is>
          <t>2021 Bentley Continental GT</t>
        </is>
      </c>
      <c r="E488" s="15" t="inlineStr">
        <is>
          <t>01 Luxury Sedan/SUV</t>
        </is>
      </c>
      <c r="F488" s="16" t="n">
        <v>1055000</v>
      </c>
      <c r="G488" s="17" t="n">
        <v>0.55</v>
      </c>
      <c r="H488" s="17" t="n">
        <v>0.98</v>
      </c>
      <c r="I488" s="17" t="n">
        <v>0.8972</v>
      </c>
      <c r="J488" s="17" t="n">
        <v>0.53</v>
      </c>
      <c r="K488" s="16">
        <f>ROUND(F488/100*G488*H488*I488/J488,2)</f>
        <v/>
      </c>
      <c r="L488" s="16" t="n">
        <v>9626.190000000001</v>
      </c>
      <c r="M488" s="16">
        <f>L488-K488</f>
        <v/>
      </c>
      <c r="N488" s="15" t="inlineStr">
        <is>
          <t>bind</t>
        </is>
      </c>
      <c r="O488" s="15" t="inlineStr">
        <is>
          <t>bound</t>
        </is>
      </c>
    </row>
    <row r="489">
      <c r="A489" s="3" t="inlineStr">
        <is>
          <t>2026-01-08</t>
        </is>
      </c>
      <c r="B489" s="3" t="inlineStr">
        <is>
          <t>7a8c4f9f-dd6d-57e8-8404-8aa4238efe1f</t>
        </is>
      </c>
      <c r="C489" s="3" t="inlineStr">
        <is>
          <t>MS</t>
        </is>
      </c>
      <c r="D489" s="3" t="inlineStr">
        <is>
          <t>1963 BMW M8 Competition</t>
        </is>
      </c>
      <c r="E489" s="3" t="inlineStr">
        <is>
          <t>01 Luxury Sedan/SUV</t>
        </is>
      </c>
      <c r="F489" s="13" t="n">
        <v>305000</v>
      </c>
      <c r="G489" s="14" t="n">
        <v>0.75</v>
      </c>
      <c r="H489" s="14" t="n">
        <v>1.19</v>
      </c>
      <c r="I489" s="14" t="n">
        <v>0.8972</v>
      </c>
      <c r="J489" s="14" t="n">
        <v>0.53</v>
      </c>
      <c r="K489" s="13">
        <f>ROUND(F489/100*G489*H489*I489/J489,2)</f>
        <v/>
      </c>
      <c r="L489" s="13" t="n">
        <v>4608.09</v>
      </c>
      <c r="M489" s="13">
        <f>L489-K489</f>
        <v/>
      </c>
      <c r="N489" s="3" t="inlineStr">
        <is>
          <t>bind</t>
        </is>
      </c>
      <c r="O489" s="3" t="inlineStr">
        <is>
          <t>bound</t>
        </is>
      </c>
    </row>
    <row r="490">
      <c r="A490" s="15" t="inlineStr">
        <is>
          <t>2026-01-04</t>
        </is>
      </c>
      <c r="B490" s="15" t="inlineStr">
        <is>
          <t>d0219b3b-6794-529f-b08c-f79b79552354</t>
        </is>
      </c>
      <c r="C490" s="15" t="inlineStr">
        <is>
          <t>FL</t>
        </is>
      </c>
      <c r="D490" s="15" t="inlineStr">
        <is>
          <t>1967 Ferrari SF90 Stradale</t>
        </is>
      </c>
      <c r="E490" s="15" t="inlineStr">
        <is>
          <t>03 Supercar</t>
        </is>
      </c>
      <c r="F490" s="16" t="n">
        <v>630000</v>
      </c>
      <c r="G490" s="17" t="n">
        <v>0.95</v>
      </c>
      <c r="H490" s="17" t="n">
        <v>1.42</v>
      </c>
      <c r="I490" s="17" t="n">
        <v>0.8972</v>
      </c>
      <c r="J490" s="17" t="n">
        <v>0.53</v>
      </c>
      <c r="K490" s="16">
        <f>ROUND(F490/100*G490*H490*I490/J490,2)</f>
        <v/>
      </c>
      <c r="L490" s="16" t="n">
        <v>14386.85</v>
      </c>
      <c r="M490" s="16">
        <f>L490-K490</f>
        <v/>
      </c>
      <c r="N490" s="15" t="inlineStr">
        <is>
          <t>bind</t>
        </is>
      </c>
      <c r="O490" s="15" t="inlineStr">
        <is>
          <t>bound</t>
        </is>
      </c>
    </row>
    <row r="491">
      <c r="A491" s="3" t="inlineStr">
        <is>
          <t>2026-01-01</t>
        </is>
      </c>
      <c r="B491" s="3" t="inlineStr">
        <is>
          <t>978207e4-d7be-5c40-b297-d0d71126a0bf</t>
        </is>
      </c>
      <c r="C491" s="3" t="inlineStr">
        <is>
          <t>CA</t>
        </is>
      </c>
      <c r="D491" s="3" t="inlineStr">
        <is>
          <t>2020 Porsche 911 Turbo S</t>
        </is>
      </c>
      <c r="E491" s="3" t="inlineStr">
        <is>
          <t>01 Luxury Sedan/SUV</t>
        </is>
      </c>
      <c r="F491" s="13" t="n">
        <v>665000</v>
      </c>
      <c r="G491" s="14" t="n">
        <v>0.65</v>
      </c>
      <c r="H491" s="14" t="n">
        <v>1.35</v>
      </c>
      <c r="I491" s="14" t="n">
        <v>0.8972</v>
      </c>
      <c r="J491" s="14" t="n">
        <v>0.53</v>
      </c>
      <c r="K491" s="13">
        <f>ROUND(F491/100*G491*H491*I491/J491,2)</f>
        <v/>
      </c>
      <c r="L491" s="13" t="n">
        <v>9878.299999999999</v>
      </c>
      <c r="M491" s="13">
        <f>L491-K491</f>
        <v/>
      </c>
      <c r="N491" s="3" t="inlineStr">
        <is>
          <t>bind</t>
        </is>
      </c>
      <c r="O491" s="3" t="inlineStr">
        <is>
          <t>bound</t>
        </is>
      </c>
    </row>
    <row r="492">
      <c r="A492" s="15" t="inlineStr">
        <is>
          <t>2026-01-03</t>
        </is>
      </c>
      <c r="B492" s="15" t="inlineStr">
        <is>
          <t>cde581e5-5f07-5209-9e3d-9521e025e561</t>
        </is>
      </c>
      <c r="C492" s="15" t="inlineStr">
        <is>
          <t>OH</t>
        </is>
      </c>
      <c r="D492" s="15" t="inlineStr">
        <is>
          <t>1985 Alfa Romeo 8C 2900</t>
        </is>
      </c>
      <c r="E492" s="15" t="inlineStr">
        <is>
          <t>06 Vintage Pre-War (pre-1946)</t>
        </is>
      </c>
      <c r="F492" s="16" t="n">
        <v>835000</v>
      </c>
      <c r="G492" s="17" t="n">
        <v>0.38</v>
      </c>
      <c r="H492" s="17" t="n">
        <v>1.39</v>
      </c>
      <c r="I492" s="17" t="n">
        <v>0.8972</v>
      </c>
      <c r="J492" s="17" t="n">
        <v>0.53</v>
      </c>
      <c r="K492" s="16">
        <f>ROUND(F492/100*G492*H492*I492/J492,2)</f>
        <v/>
      </c>
      <c r="L492" s="16" t="n">
        <v>7466.18</v>
      </c>
      <c r="M492" s="16">
        <f>L492-K492</f>
        <v/>
      </c>
      <c r="N492" s="15" t="inlineStr">
        <is>
          <t>bind</t>
        </is>
      </c>
      <c r="O492" s="15" t="inlineStr">
        <is>
          <t>bound</t>
        </is>
      </c>
    </row>
    <row r="493">
      <c r="A493" s="3" t="inlineStr">
        <is>
          <t>2026-01-06</t>
        </is>
      </c>
      <c r="B493" s="3" t="inlineStr">
        <is>
          <t>65db4996-2e6b-548c-b728-f486d44cf9e3</t>
        </is>
      </c>
      <c r="C493" s="3" t="inlineStr">
        <is>
          <t>NM</t>
        </is>
      </c>
      <c r="D493" s="3" t="inlineStr">
        <is>
          <t>2002 Aston Martin DB5</t>
        </is>
      </c>
      <c r="E493" s="3" t="inlineStr">
        <is>
          <t>07 Post-War Classic (1946-1972)</t>
        </is>
      </c>
      <c r="F493" s="13" t="n">
        <v>1205000</v>
      </c>
      <c r="G493" s="14" t="n">
        <v>0.38</v>
      </c>
      <c r="H493" s="14" t="n">
        <v>1.28</v>
      </c>
      <c r="I493" s="14" t="n">
        <v>0.8972</v>
      </c>
      <c r="J493" s="14" t="n">
        <v>0.53</v>
      </c>
      <c r="K493" s="13">
        <f>ROUND(F493/100*G493*H493*I493/J493,2)</f>
        <v/>
      </c>
      <c r="L493" s="13" t="n">
        <v>9921.879999999999</v>
      </c>
      <c r="M493" s="13">
        <f>L493-K493</f>
        <v/>
      </c>
      <c r="N493" s="3" t="inlineStr">
        <is>
          <t>bind</t>
        </is>
      </c>
      <c r="O493" s="3" t="inlineStr">
        <is>
          <t>bound</t>
        </is>
      </c>
    </row>
    <row r="494">
      <c r="A494" s="15" t="inlineStr">
        <is>
          <t>2026-01-13</t>
        </is>
      </c>
      <c r="B494" s="15" t="inlineStr">
        <is>
          <t>85a5930a-af28-5afb-b8ca-766d7aa5f897</t>
        </is>
      </c>
      <c r="C494" s="15" t="inlineStr">
        <is>
          <t>IL</t>
        </is>
      </c>
      <c r="D494" s="15" t="inlineStr">
        <is>
          <t>1996 Maserati GranTurismo</t>
        </is>
      </c>
      <c r="E494" s="15" t="inlineStr">
        <is>
          <t>01 Luxury Sedan/SUV</t>
        </is>
      </c>
      <c r="F494" s="16" t="n">
        <v>425000</v>
      </c>
      <c r="G494" s="17" t="n">
        <v>0.75</v>
      </c>
      <c r="H494" s="17" t="n">
        <v>1.36</v>
      </c>
      <c r="I494" s="17" t="n">
        <v>0.8972</v>
      </c>
      <c r="J494" s="17" t="n">
        <v>0.53</v>
      </c>
      <c r="K494" s="16">
        <f>ROUND(F494/100*G494*H494*I494/J494,2)</f>
        <v/>
      </c>
      <c r="L494" s="16" t="n">
        <v>7338.42</v>
      </c>
      <c r="M494" s="16">
        <f>L494-K494</f>
        <v/>
      </c>
      <c r="N494" s="15" t="inlineStr">
        <is>
          <t>bind</t>
        </is>
      </c>
      <c r="O494" s="15" t="inlineStr">
        <is>
          <t>bound</t>
        </is>
      </c>
    </row>
    <row r="495">
      <c r="A495" s="3" t="inlineStr">
        <is>
          <t>2026-01-07</t>
        </is>
      </c>
      <c r="B495" s="3" t="inlineStr">
        <is>
          <t>5e5eceeb-285f-5cb8-b767-873bcd8102a4</t>
        </is>
      </c>
      <c r="C495" s="3" t="inlineStr">
        <is>
          <t>TX</t>
        </is>
      </c>
      <c r="D495" s="3" t="inlineStr">
        <is>
          <t>1993 Porsche 911 Turbo S</t>
        </is>
      </c>
      <c r="E495" s="3" t="inlineStr">
        <is>
          <t>01 Luxury Sedan/SUV</t>
        </is>
      </c>
      <c r="F495" s="13" t="n">
        <v>585000</v>
      </c>
      <c r="G495" s="14" t="n">
        <v>0.65</v>
      </c>
      <c r="H495" s="14" t="n">
        <v>1.15</v>
      </c>
      <c r="I495" s="14" t="n">
        <v>0.8972</v>
      </c>
      <c r="J495" s="14" t="n">
        <v>0.53</v>
      </c>
      <c r="K495" s="13">
        <f>ROUND(F495/100*G495*H495*I495/J495,2)</f>
        <v/>
      </c>
      <c r="L495" s="13" t="n">
        <v>7402.54</v>
      </c>
      <c r="M495" s="13">
        <f>L495-K495</f>
        <v/>
      </c>
      <c r="N495" s="3" t="inlineStr">
        <is>
          <t>bind</t>
        </is>
      </c>
      <c r="O495" s="3" t="inlineStr">
        <is>
          <t>bound</t>
        </is>
      </c>
    </row>
    <row r="496">
      <c r="A496" s="15" t="inlineStr">
        <is>
          <t>2026-01-18</t>
        </is>
      </c>
      <c r="B496" s="15" t="inlineStr">
        <is>
          <t>a031c33c-6dbe-5dd8-bc5c-4e3cb796f974</t>
        </is>
      </c>
      <c r="C496" s="15" t="inlineStr">
        <is>
          <t>FL</t>
        </is>
      </c>
      <c r="D496" s="15" t="inlineStr">
        <is>
          <t>1964 Mercedes-Benz AMG GT</t>
        </is>
      </c>
      <c r="E496" s="15" t="inlineStr">
        <is>
          <t>01 Luxury Sedan/SUV</t>
        </is>
      </c>
      <c r="F496" s="16" t="n">
        <v>355000</v>
      </c>
      <c r="G496" s="17" t="n">
        <v>0.75</v>
      </c>
      <c r="H496" s="17" t="n">
        <v>1.42</v>
      </c>
      <c r="I496" s="17" t="n">
        <v>0.8972</v>
      </c>
      <c r="J496" s="17" t="n">
        <v>0.53</v>
      </c>
      <c r="K496" s="16">
        <f>ROUND(F496/100*G496*H496*I496/J496,2)</f>
        <v/>
      </c>
      <c r="L496" s="16" t="n">
        <v>6400.17</v>
      </c>
      <c r="M496" s="16">
        <f>L496-K496</f>
        <v/>
      </c>
      <c r="N496" s="15" t="inlineStr">
        <is>
          <t>refer</t>
        </is>
      </c>
      <c r="O496" s="15" t="inlineStr">
        <is>
          <t>indicative</t>
        </is>
      </c>
    </row>
    <row r="497">
      <c r="A497" s="3" t="inlineStr">
        <is>
          <t>2026-01-15</t>
        </is>
      </c>
      <c r="B497" s="3" t="inlineStr">
        <is>
          <t>7c47ae7f-2ae2-5032-a81e-a10596d4f33f</t>
        </is>
      </c>
      <c r="C497" s="3" t="inlineStr">
        <is>
          <t>TX</t>
        </is>
      </c>
      <c r="D497" s="3" t="inlineStr">
        <is>
          <t>1966 McLaren 750S</t>
        </is>
      </c>
      <c r="E497" s="3" t="inlineStr">
        <is>
          <t>03 Supercar</t>
        </is>
      </c>
      <c r="F497" s="13" t="n">
        <v>695000</v>
      </c>
      <c r="G497" s="14" t="n">
        <v>0.95</v>
      </c>
      <c r="H497" s="14" t="n">
        <v>1.15</v>
      </c>
      <c r="I497" s="14" t="n">
        <v>0.8972</v>
      </c>
      <c r="J497" s="14" t="n">
        <v>0.53</v>
      </c>
      <c r="K497" s="13">
        <f>ROUND(F497/100*G497*H497*I497/J497,2)</f>
        <v/>
      </c>
      <c r="L497" s="13" t="n">
        <v>12853.45</v>
      </c>
      <c r="M497" s="13">
        <f>L497-K497</f>
        <v/>
      </c>
      <c r="N497" s="3" t="inlineStr">
        <is>
          <t>bind</t>
        </is>
      </c>
      <c r="O497" s="3" t="inlineStr">
        <is>
          <t>bound</t>
        </is>
      </c>
    </row>
    <row r="498">
      <c r="A498" s="15" t="inlineStr">
        <is>
          <t>2026-01-16</t>
        </is>
      </c>
      <c r="B498" s="15" t="inlineStr">
        <is>
          <t>4ed4f765-5dae-54d1-89bb-0eb5e77ae4a3</t>
        </is>
      </c>
      <c r="C498" s="15" t="inlineStr">
        <is>
          <t>CA</t>
        </is>
      </c>
      <c r="D498" s="15" t="inlineStr">
        <is>
          <t>2000 BMW M8 Competition</t>
        </is>
      </c>
      <c r="E498" s="15" t="inlineStr">
        <is>
          <t>01 Luxury Sedan/SUV</t>
        </is>
      </c>
      <c r="F498" s="16" t="n">
        <v>655000</v>
      </c>
      <c r="G498" s="17" t="n">
        <v>0.65</v>
      </c>
      <c r="H498" s="17" t="n">
        <v>1.35</v>
      </c>
      <c r="I498" s="17" t="n">
        <v>0.8972</v>
      </c>
      <c r="J498" s="17" t="n">
        <v>0.53</v>
      </c>
      <c r="K498" s="16">
        <f>ROUND(F498/100*G498*H498*I498/J498,2)</f>
        <v/>
      </c>
      <c r="L498" s="16" t="n">
        <v>9729.76</v>
      </c>
      <c r="M498" s="16">
        <f>L498-K498</f>
        <v/>
      </c>
      <c r="N498" s="15" t="inlineStr">
        <is>
          <t>bind</t>
        </is>
      </c>
      <c r="O498" s="15" t="inlineStr">
        <is>
          <t>bound</t>
        </is>
      </c>
    </row>
    <row r="499">
      <c r="A499" s="3" t="inlineStr">
        <is>
          <t>2026-01-13</t>
        </is>
      </c>
      <c r="B499" s="3" t="inlineStr">
        <is>
          <t>f6a48c65-6b50-503f-a3cf-0ecf811cf0e5</t>
        </is>
      </c>
      <c r="C499" s="3" t="inlineStr">
        <is>
          <t>MD</t>
        </is>
      </c>
      <c r="D499" s="3" t="inlineStr">
        <is>
          <t>2020 Icon Derelict</t>
        </is>
      </c>
      <c r="E499" s="3" t="inlineStr">
        <is>
          <t>11 Restomod/Coachbuilt</t>
        </is>
      </c>
      <c r="F499" s="13" t="n">
        <v>355000</v>
      </c>
      <c r="G499" s="14" t="n">
        <v>0.88</v>
      </c>
      <c r="H499" s="14" t="n">
        <v>0.95</v>
      </c>
      <c r="I499" s="14" t="n">
        <v>0.8972</v>
      </c>
      <c r="J499" s="14" t="n">
        <v>0.53</v>
      </c>
      <c r="K499" s="13">
        <f>ROUND(F499/100*G499*H499*I499/J499,2)</f>
        <v/>
      </c>
      <c r="L499" s="13" t="n">
        <v>5023.98</v>
      </c>
      <c r="M499" s="13">
        <f>L499-K499</f>
        <v/>
      </c>
      <c r="N499" s="3" t="inlineStr">
        <is>
          <t>bind</t>
        </is>
      </c>
      <c r="O499" s="3" t="inlineStr">
        <is>
          <t>bound</t>
        </is>
      </c>
    </row>
    <row r="500">
      <c r="A500" s="15" t="inlineStr">
        <is>
          <t>2026-01-16</t>
        </is>
      </c>
      <c r="B500" s="15" t="inlineStr">
        <is>
          <t>83a673bc-ca18-5f16-91a4-28527a58b418</t>
        </is>
      </c>
      <c r="C500" s="15" t="inlineStr">
        <is>
          <t>TX</t>
        </is>
      </c>
      <c r="D500" s="15" t="inlineStr">
        <is>
          <t>2007 Porsche 911 Turbo S</t>
        </is>
      </c>
      <c r="E500" s="15" t="inlineStr">
        <is>
          <t>01 Luxury Sedan/SUV</t>
        </is>
      </c>
      <c r="F500" s="16" t="n">
        <v>360000</v>
      </c>
      <c r="G500" s="17" t="n">
        <v>0.75</v>
      </c>
      <c r="H500" s="17" t="n">
        <v>1.15</v>
      </c>
      <c r="I500" s="17" t="n">
        <v>0.8972</v>
      </c>
      <c r="J500" s="17" t="n">
        <v>0.53</v>
      </c>
      <c r="K500" s="16">
        <f>ROUND(F500/100*G500*H500*I500/J500,2)</f>
        <v/>
      </c>
      <c r="L500" s="16" t="n">
        <v>5256.24</v>
      </c>
      <c r="M500" s="16">
        <f>L500-K500</f>
        <v/>
      </c>
      <c r="N500" s="15" t="inlineStr">
        <is>
          <t>bind</t>
        </is>
      </c>
      <c r="O500" s="15" t="inlineStr">
        <is>
          <t>bound</t>
        </is>
      </c>
    </row>
    <row r="501">
      <c r="A501" s="3" t="inlineStr">
        <is>
          <t>2026-01-25</t>
        </is>
      </c>
      <c r="B501" s="3" t="inlineStr">
        <is>
          <t>4b6d5402-65ae-564e-aeb6-de3157a23e69</t>
        </is>
      </c>
      <c r="C501" s="3" t="inlineStr">
        <is>
          <t>WI</t>
        </is>
      </c>
      <c r="D501" s="3" t="inlineStr">
        <is>
          <t>2022 Bentley Continental GT</t>
        </is>
      </c>
      <c r="E501" s="3" t="inlineStr">
        <is>
          <t>01 Luxury Sedan/SUV</t>
        </is>
      </c>
      <c r="F501" s="13" t="n">
        <v>320000</v>
      </c>
      <c r="G501" s="14" t="n">
        <v>0.75</v>
      </c>
      <c r="H501" s="14" t="n">
        <v>1.2</v>
      </c>
      <c r="I501" s="14" t="n">
        <v>0.8972</v>
      </c>
      <c r="J501" s="14" t="n">
        <v>0.53</v>
      </c>
      <c r="K501" s="13">
        <f>ROUND(F501/100*G501*H501*I501/J501,2)</f>
        <v/>
      </c>
      <c r="L501" s="13" t="n">
        <v>4875.35</v>
      </c>
      <c r="M501" s="13">
        <f>L501-K501</f>
        <v/>
      </c>
      <c r="N501" s="3" t="inlineStr">
        <is>
          <t>bind</t>
        </is>
      </c>
      <c r="O501" s="3" t="inlineStr">
        <is>
          <t>bound</t>
        </is>
      </c>
    </row>
    <row r="502">
      <c r="A502" s="15" t="inlineStr">
        <is>
          <t>2026-01-23</t>
        </is>
      </c>
      <c r="B502" s="15" t="inlineStr">
        <is>
          <t>ea9afa4d-a56e-5813-b063-7dfc1a1ddb6a</t>
        </is>
      </c>
      <c r="C502" s="15" t="inlineStr">
        <is>
          <t>LA</t>
        </is>
      </c>
      <c r="D502" s="15" t="inlineStr">
        <is>
          <t>1981 Maserati GranTurismo</t>
        </is>
      </c>
      <c r="E502" s="15" t="inlineStr">
        <is>
          <t>01 Luxury Sedan/SUV</t>
        </is>
      </c>
      <c r="F502" s="16" t="n">
        <v>945000</v>
      </c>
      <c r="G502" s="17" t="n">
        <v>0.65</v>
      </c>
      <c r="H502" s="17" t="n">
        <v>1.21</v>
      </c>
      <c r="I502" s="17" t="n">
        <v>0.8972</v>
      </c>
      <c r="J502" s="17" t="n">
        <v>0.53</v>
      </c>
      <c r="K502" s="16">
        <f>ROUND(F502/100*G502*H502*I502/J502,2)</f>
        <v/>
      </c>
      <c r="L502" s="16" t="n">
        <v>12581.83</v>
      </c>
      <c r="M502" s="16">
        <f>L502-K502</f>
        <v/>
      </c>
      <c r="N502" s="15" t="inlineStr">
        <is>
          <t>bind</t>
        </is>
      </c>
      <c r="O502" s="15" t="inlineStr">
        <is>
          <t>bound</t>
        </is>
      </c>
    </row>
    <row r="503">
      <c r="A503" s="3" t="inlineStr">
        <is>
          <t>2026-01-06</t>
        </is>
      </c>
      <c r="B503" s="3" t="inlineStr">
        <is>
          <t>7d48831d-c12d-5a21-918a-51d5c9f264d0</t>
        </is>
      </c>
      <c r="C503" s="3" t="inlineStr">
        <is>
          <t>VT</t>
        </is>
      </c>
      <c r="D503" s="3" t="inlineStr">
        <is>
          <t>1981 Bentley Continental GT</t>
        </is>
      </c>
      <c r="E503" s="3" t="inlineStr">
        <is>
          <t>01 Luxury Sedan/SUV</t>
        </is>
      </c>
      <c r="F503" s="13" t="n">
        <v>1190000</v>
      </c>
      <c r="G503" s="14" t="n">
        <v>0.55</v>
      </c>
      <c r="H503" s="14" t="n">
        <v>1.22</v>
      </c>
      <c r="I503" s="14" t="n">
        <v>0.8972</v>
      </c>
      <c r="J503" s="14" t="n">
        <v>0.53</v>
      </c>
      <c r="K503" s="13">
        <f>ROUND(F503/100*G503*H503*I503/J503,2)</f>
        <v/>
      </c>
      <c r="L503" s="13" t="n">
        <v>13517.08</v>
      </c>
      <c r="M503" s="13">
        <f>L503-K503</f>
        <v/>
      </c>
      <c r="N503" s="3" t="inlineStr">
        <is>
          <t>decline</t>
        </is>
      </c>
      <c r="O503" s="3" t="inlineStr">
        <is>
          <t>indicative</t>
        </is>
      </c>
    </row>
    <row r="504">
      <c r="A504" s="15" t="inlineStr">
        <is>
          <t>2026-01-05</t>
        </is>
      </c>
      <c r="B504" s="15" t="inlineStr">
        <is>
          <t>474cfa32-742e-5d62-b709-46d3f10f090d</t>
        </is>
      </c>
      <c r="C504" s="15" t="inlineStr">
        <is>
          <t>OH</t>
        </is>
      </c>
      <c r="D504" s="15" t="inlineStr">
        <is>
          <t>2001 Mercedes-Benz 280SL Pagoda</t>
        </is>
      </c>
      <c r="E504" s="15" t="inlineStr">
        <is>
          <t>07 Post-War Classic (1946-1972)</t>
        </is>
      </c>
      <c r="F504" s="16" t="n">
        <v>470000</v>
      </c>
      <c r="G504" s="17" t="n">
        <v>0.48</v>
      </c>
      <c r="H504" s="17" t="n">
        <v>1.39</v>
      </c>
      <c r="I504" s="17" t="n">
        <v>0.8972</v>
      </c>
      <c r="J504" s="17" t="n">
        <v>0.53</v>
      </c>
      <c r="K504" s="16">
        <f>ROUND(F504/100*G504*H504*I504/J504,2)</f>
        <v/>
      </c>
      <c r="L504" s="16" t="n">
        <v>5308.45</v>
      </c>
      <c r="M504" s="16">
        <f>L504-K504</f>
        <v/>
      </c>
      <c r="N504" s="15" t="inlineStr">
        <is>
          <t>decline</t>
        </is>
      </c>
      <c r="O504" s="15" t="inlineStr">
        <is>
          <t>indicative</t>
        </is>
      </c>
    </row>
    <row r="505">
      <c r="A505" s="3" t="inlineStr">
        <is>
          <t>2026-01-05</t>
        </is>
      </c>
      <c r="B505" s="3" t="inlineStr">
        <is>
          <t>7d8fbaf0-5e24-5455-b097-d73b60060f8d</t>
        </is>
      </c>
      <c r="C505" s="3" t="inlineStr">
        <is>
          <t>PA</t>
        </is>
      </c>
      <c r="D505" s="3" t="inlineStr">
        <is>
          <t>2000 Aston Martin DB12</t>
        </is>
      </c>
      <c r="E505" s="3" t="inlineStr">
        <is>
          <t>01 Luxury Sedan/SUV</t>
        </is>
      </c>
      <c r="F505" s="13" t="n">
        <v>350000</v>
      </c>
      <c r="G505" s="14" t="n">
        <v>0.75</v>
      </c>
      <c r="H505" s="14" t="n">
        <v>1</v>
      </c>
      <c r="I505" s="14" t="n">
        <v>0.8972</v>
      </c>
      <c r="J505" s="14" t="n">
        <v>0.53</v>
      </c>
      <c r="K505" s="13">
        <f>ROUND(F505/100*G505*H505*I505/J505,2)</f>
        <v/>
      </c>
      <c r="L505" s="13" t="n">
        <v>4443.68</v>
      </c>
      <c r="M505" s="13">
        <f>L505-K505</f>
        <v/>
      </c>
      <c r="N505" s="3" t="inlineStr">
        <is>
          <t>bind</t>
        </is>
      </c>
      <c r="O505" s="3" t="inlineStr">
        <is>
          <t>bound</t>
        </is>
      </c>
    </row>
    <row r="506">
      <c r="A506" s="15" t="inlineStr">
        <is>
          <t>2026-01-28</t>
        </is>
      </c>
      <c r="B506" s="15" t="inlineStr">
        <is>
          <t>e7f0d3c3-d2a4-5c81-95f1-fd5464f547f2</t>
        </is>
      </c>
      <c r="C506" s="15" t="inlineStr">
        <is>
          <t>AR</t>
        </is>
      </c>
      <c r="D506" s="15" t="inlineStr">
        <is>
          <t>1991 BMW M8 Competition</t>
        </is>
      </c>
      <c r="E506" s="15" t="inlineStr">
        <is>
          <t>01 Luxury Sedan/SUV</t>
        </is>
      </c>
      <c r="F506" s="16" t="n">
        <v>480000</v>
      </c>
      <c r="G506" s="17" t="n">
        <v>0.75</v>
      </c>
      <c r="H506" s="17" t="n">
        <v>1.38</v>
      </c>
      <c r="I506" s="17" t="n">
        <v>0.8972</v>
      </c>
      <c r="J506" s="17" t="n">
        <v>0.53</v>
      </c>
      <c r="K506" s="16">
        <f>ROUND(F506/100*G506*H506*I506/J506,2)</f>
        <v/>
      </c>
      <c r="L506" s="16" t="n">
        <v>8409.98</v>
      </c>
      <c r="M506" s="16">
        <f>L506-K506</f>
        <v/>
      </c>
      <c r="N506" s="15" t="inlineStr">
        <is>
          <t>bind</t>
        </is>
      </c>
      <c r="O506" s="15" t="inlineStr">
        <is>
          <t>bound</t>
        </is>
      </c>
    </row>
    <row r="507">
      <c r="A507" s="3" t="inlineStr">
        <is>
          <t>2026-01-28</t>
        </is>
      </c>
      <c r="B507" s="3" t="inlineStr">
        <is>
          <t>0d05ff4e-38c0-5210-a5cc-cf3d087ba888</t>
        </is>
      </c>
      <c r="C507" s="3" t="inlineStr">
        <is>
          <t>IL</t>
        </is>
      </c>
      <c r="D507" s="3" t="inlineStr">
        <is>
          <t>1983 Lamborghini Huracan EVO</t>
        </is>
      </c>
      <c r="E507" s="3" t="inlineStr">
        <is>
          <t>03 Supercar</t>
        </is>
      </c>
      <c r="F507" s="13" t="n">
        <v>1000000</v>
      </c>
      <c r="G507" s="14" t="n">
        <v>0.8</v>
      </c>
      <c r="H507" s="14" t="n">
        <v>1.36</v>
      </c>
      <c r="I507" s="14" t="n">
        <v>0.8972</v>
      </c>
      <c r="J507" s="14" t="n">
        <v>0.53</v>
      </c>
      <c r="K507" s="13">
        <f>ROUND(F507/100*G507*H507*I507/J507,2)</f>
        <v/>
      </c>
      <c r="L507" s="13" t="n">
        <v>18417.99</v>
      </c>
      <c r="M507" s="13">
        <f>L507-K507</f>
        <v/>
      </c>
      <c r="N507" s="3" t="inlineStr">
        <is>
          <t>refer</t>
        </is>
      </c>
      <c r="O507" s="3" t="inlineStr">
        <is>
          <t>indicative</t>
        </is>
      </c>
    </row>
    <row r="508">
      <c r="A508" s="15" t="inlineStr">
        <is>
          <t>2026-01-05</t>
        </is>
      </c>
      <c r="B508" s="15" t="inlineStr">
        <is>
          <t>9cf69db1-cc0c-553f-8ade-c030dcb9a10b</t>
        </is>
      </c>
      <c r="C508" s="15" t="inlineStr">
        <is>
          <t>CT</t>
        </is>
      </c>
      <c r="D508" s="15" t="inlineStr">
        <is>
          <t>1966 Lamborghini Huracan EVO</t>
        </is>
      </c>
      <c r="E508" s="15" t="inlineStr">
        <is>
          <t>03 Supercar</t>
        </is>
      </c>
      <c r="F508" s="16" t="n">
        <v>345000</v>
      </c>
      <c r="G508" s="17" t="n">
        <v>1.15</v>
      </c>
      <c r="H508" s="17" t="n">
        <v>1.12</v>
      </c>
      <c r="I508" s="17" t="n">
        <v>0.8972</v>
      </c>
      <c r="J508" s="17" t="n">
        <v>0.53</v>
      </c>
      <c r="K508" s="16">
        <f>ROUND(F508/100*G508*H508*I508/J508,2)</f>
        <v/>
      </c>
      <c r="L508" s="16" t="n">
        <v>7522.26</v>
      </c>
      <c r="M508" s="16">
        <f>L508-K508</f>
        <v/>
      </c>
      <c r="N508" s="15" t="inlineStr">
        <is>
          <t>decline</t>
        </is>
      </c>
      <c r="O508" s="15" t="inlineStr">
        <is>
          <t>indicative</t>
        </is>
      </c>
    </row>
    <row r="509">
      <c r="A509" s="3" t="inlineStr">
        <is>
          <t>2026-01-17</t>
        </is>
      </c>
      <c r="B509" s="3" t="inlineStr">
        <is>
          <t>a7764e66-1640-57d0-86aa-6c5020ad9ac2</t>
        </is>
      </c>
      <c r="C509" s="3" t="inlineStr">
        <is>
          <t>CO</t>
        </is>
      </c>
      <c r="D509" s="3" t="inlineStr">
        <is>
          <t>1988 Aston Martin DB5</t>
        </is>
      </c>
      <c r="E509" s="3" t="inlineStr">
        <is>
          <t>07 Post-War Classic (1946-1972)</t>
        </is>
      </c>
      <c r="F509" s="13" t="n">
        <v>450000</v>
      </c>
      <c r="G509" s="14" t="n">
        <v>0.48</v>
      </c>
      <c r="H509" s="14" t="n">
        <v>1.1</v>
      </c>
      <c r="I509" s="14" t="n">
        <v>0.8972</v>
      </c>
      <c r="J509" s="14" t="n">
        <v>0.53</v>
      </c>
      <c r="K509" s="13">
        <f>ROUND(F509/100*G509*H509*I509/J509,2)</f>
        <v/>
      </c>
      <c r="L509" s="13" t="n">
        <v>4022.17</v>
      </c>
      <c r="M509" s="13">
        <f>L509-K509</f>
        <v/>
      </c>
      <c r="N509" s="3" t="inlineStr">
        <is>
          <t>bind</t>
        </is>
      </c>
      <c r="O509" s="3" t="inlineStr">
        <is>
          <t>bound</t>
        </is>
      </c>
    </row>
    <row r="510">
      <c r="A510" s="15" t="inlineStr">
        <is>
          <t>2026-01-17</t>
        </is>
      </c>
      <c r="B510" s="15" t="inlineStr">
        <is>
          <t>3fa2644b-60ee-5cb9-917e-f8c8e3db1fc5</t>
        </is>
      </c>
      <c r="C510" s="15" t="inlineStr">
        <is>
          <t>WA</t>
        </is>
      </c>
      <c r="D510" s="15" t="inlineStr">
        <is>
          <t>1993 Porsche 911 Turbo S</t>
        </is>
      </c>
      <c r="E510" s="15" t="inlineStr">
        <is>
          <t>01 Luxury Sedan/SUV</t>
        </is>
      </c>
      <c r="F510" s="16" t="n">
        <v>1020000</v>
      </c>
      <c r="G510" s="17" t="n">
        <v>0.55</v>
      </c>
      <c r="H510" s="17" t="n">
        <v>0.96</v>
      </c>
      <c r="I510" s="17" t="n">
        <v>0.8972</v>
      </c>
      <c r="J510" s="17" t="n">
        <v>0.53</v>
      </c>
      <c r="K510" s="16">
        <f>ROUND(F510/100*G510*H510*I510/J510,2)</f>
        <v/>
      </c>
      <c r="L510" s="16" t="n">
        <v>9116.91</v>
      </c>
      <c r="M510" s="16">
        <f>L510-K510</f>
        <v/>
      </c>
      <c r="N510" s="15" t="inlineStr">
        <is>
          <t>bind</t>
        </is>
      </c>
      <c r="O510" s="15" t="inlineStr">
        <is>
          <t>bound</t>
        </is>
      </c>
    </row>
    <row r="511">
      <c r="A511" s="3" t="inlineStr">
        <is>
          <t>2026-01-17</t>
        </is>
      </c>
      <c r="B511" s="3" t="inlineStr">
        <is>
          <t>7dad2c0b-aba8-52c7-a1f4-1d19b2dfcb9a</t>
        </is>
      </c>
      <c r="C511" s="3" t="inlineStr">
        <is>
          <t>ID</t>
        </is>
      </c>
      <c r="D511" s="3" t="inlineStr">
        <is>
          <t>2016 Bentley Continental GT</t>
        </is>
      </c>
      <c r="E511" s="3" t="inlineStr">
        <is>
          <t>01 Luxury Sedan/SUV</t>
        </is>
      </c>
      <c r="F511" s="13" t="n">
        <v>225000</v>
      </c>
      <c r="G511" s="14" t="n">
        <v>0.92</v>
      </c>
      <c r="H511" s="14" t="n">
        <v>0.99</v>
      </c>
      <c r="I511" s="14" t="n">
        <v>0.8972</v>
      </c>
      <c r="J511" s="14" t="n">
        <v>0.53</v>
      </c>
      <c r="K511" s="13">
        <f>ROUND(F511/100*G511*H511*I511/J511,2)</f>
        <v/>
      </c>
      <c r="L511" s="13" t="n">
        <v>3469.11</v>
      </c>
      <c r="M511" s="13">
        <f>L511-K511</f>
        <v/>
      </c>
      <c r="N511" s="3" t="inlineStr">
        <is>
          <t>decline</t>
        </is>
      </c>
      <c r="O511" s="3" t="inlineStr">
        <is>
          <t>indicative</t>
        </is>
      </c>
    </row>
    <row r="512">
      <c r="A512" s="15" t="inlineStr">
        <is>
          <t>2026-01-20</t>
        </is>
      </c>
      <c r="B512" s="15" t="inlineStr">
        <is>
          <t>6acc8fee-b34f-55e2-a302-8ad1bcb0471d</t>
        </is>
      </c>
      <c r="C512" s="15" t="inlineStr">
        <is>
          <t>OH</t>
        </is>
      </c>
      <c r="D512" s="15" t="inlineStr">
        <is>
          <t>2024 Aston Martin DB12</t>
        </is>
      </c>
      <c r="E512" s="15" t="inlineStr">
        <is>
          <t>01 Luxury Sedan/SUV</t>
        </is>
      </c>
      <c r="F512" s="16" t="n">
        <v>680000</v>
      </c>
      <c r="G512" s="17" t="n">
        <v>0.65</v>
      </c>
      <c r="H512" s="17" t="n">
        <v>1.39</v>
      </c>
      <c r="I512" s="17" t="n">
        <v>0.8972</v>
      </c>
      <c r="J512" s="17" t="n">
        <v>0.53</v>
      </c>
      <c r="K512" s="16">
        <f>ROUND(F512/100*G512*H512*I512/J512,2)</f>
        <v/>
      </c>
      <c r="L512" s="16" t="n">
        <v>10400.41</v>
      </c>
      <c r="M512" s="16">
        <f>L512-K512</f>
        <v/>
      </c>
      <c r="N512" s="15" t="inlineStr">
        <is>
          <t>bind</t>
        </is>
      </c>
      <c r="O512" s="15" t="inlineStr">
        <is>
          <t>bound</t>
        </is>
      </c>
    </row>
    <row r="513">
      <c r="A513" s="3" t="inlineStr">
        <is>
          <t>2026-01-22</t>
        </is>
      </c>
      <c r="B513" s="3" t="inlineStr">
        <is>
          <t>48f64981-c1ab-5393-8895-6444280bba9b</t>
        </is>
      </c>
      <c r="C513" s="3" t="inlineStr">
        <is>
          <t>NY</t>
        </is>
      </c>
      <c r="D513" s="3" t="inlineStr">
        <is>
          <t>1968 Aston Martin DB12</t>
        </is>
      </c>
      <c r="E513" s="3" t="inlineStr">
        <is>
          <t>01 Luxury Sedan/SUV</t>
        </is>
      </c>
      <c r="F513" s="13" t="n">
        <v>180000</v>
      </c>
      <c r="G513" s="14" t="n">
        <v>0.92</v>
      </c>
      <c r="H513" s="14" t="n">
        <v>1.28</v>
      </c>
      <c r="I513" s="14" t="n">
        <v>0.8972</v>
      </c>
      <c r="J513" s="14" t="n">
        <v>0.53</v>
      </c>
      <c r="K513" s="13">
        <f>ROUND(F513/100*G513*H513*I513/J513,2)</f>
        <v/>
      </c>
      <c r="L513" s="13" t="n">
        <v>3588.26</v>
      </c>
      <c r="M513" s="13">
        <f>L513-K513</f>
        <v/>
      </c>
      <c r="N513" s="3" t="inlineStr">
        <is>
          <t>bind</t>
        </is>
      </c>
      <c r="O513" s="3" t="inlineStr">
        <is>
          <t>bound</t>
        </is>
      </c>
    </row>
    <row r="514">
      <c r="A514" s="15" t="inlineStr">
        <is>
          <t>2026-01-27</t>
        </is>
      </c>
      <c r="B514" s="15" t="inlineStr">
        <is>
          <t>1d272794-cc73-5094-8e6f-32eb136d6861</t>
        </is>
      </c>
      <c r="C514" s="15" t="inlineStr">
        <is>
          <t>UT</t>
        </is>
      </c>
      <c r="D514" s="15" t="inlineStr">
        <is>
          <t>1997 Maserati GranTurismo</t>
        </is>
      </c>
      <c r="E514" s="15" t="inlineStr">
        <is>
          <t>01 Luxury Sedan/SUV</t>
        </is>
      </c>
      <c r="F514" s="16" t="n">
        <v>315000</v>
      </c>
      <c r="G514" s="17" t="n">
        <v>0.75</v>
      </c>
      <c r="H514" s="17" t="n">
        <v>1.35</v>
      </c>
      <c r="I514" s="17" t="n">
        <v>0.8972</v>
      </c>
      <c r="J514" s="17" t="n">
        <v>0.53</v>
      </c>
      <c r="K514" s="16">
        <f>ROUND(F514/100*G514*H514*I514/J514,2)</f>
        <v/>
      </c>
      <c r="L514" s="16" t="n">
        <v>5399.07</v>
      </c>
      <c r="M514" s="16">
        <f>L514-K514</f>
        <v/>
      </c>
      <c r="N514" s="15" t="inlineStr">
        <is>
          <t>bind</t>
        </is>
      </c>
      <c r="O514" s="15" t="inlineStr">
        <is>
          <t>bound</t>
        </is>
      </c>
    </row>
    <row r="515">
      <c r="A515" s="3" t="inlineStr">
        <is>
          <t>2026-01-09</t>
        </is>
      </c>
      <c r="B515" s="3" t="inlineStr">
        <is>
          <t>5191a6c1-85db-5233-8070-14b6164a712b</t>
        </is>
      </c>
      <c r="C515" s="3" t="inlineStr">
        <is>
          <t>WA</t>
        </is>
      </c>
      <c r="D515" s="3" t="inlineStr">
        <is>
          <t>1997 Maserati GranTurismo</t>
        </is>
      </c>
      <c r="E515" s="3" t="inlineStr">
        <is>
          <t>01 Luxury Sedan/SUV</t>
        </is>
      </c>
      <c r="F515" s="13" t="n">
        <v>705000</v>
      </c>
      <c r="G515" s="14" t="n">
        <v>0.65</v>
      </c>
      <c r="H515" s="14" t="n">
        <v>0.96</v>
      </c>
      <c r="I515" s="14" t="n">
        <v>0.8972</v>
      </c>
      <c r="J515" s="14" t="n">
        <v>0.53</v>
      </c>
      <c r="K515" s="13">
        <f>ROUND(F515/100*G515*H515*I515/J515,2)</f>
        <v/>
      </c>
      <c r="L515" s="13" t="n">
        <v>7447.1</v>
      </c>
      <c r="M515" s="13">
        <f>L515-K515</f>
        <v/>
      </c>
      <c r="N515" s="3" t="inlineStr">
        <is>
          <t>bind</t>
        </is>
      </c>
      <c r="O515" s="3" t="inlineStr">
        <is>
          <t>bound</t>
        </is>
      </c>
    </row>
    <row r="516">
      <c r="A516" s="15" t="inlineStr">
        <is>
          <t>2026-01-26</t>
        </is>
      </c>
      <c r="B516" s="15" t="inlineStr">
        <is>
          <t>e9885d0f-173e-57fc-a151-4650b533187f</t>
        </is>
      </c>
      <c r="C516" s="15" t="inlineStr">
        <is>
          <t>OH</t>
        </is>
      </c>
      <c r="D516" s="15" t="inlineStr">
        <is>
          <t>1998 BMW M8 Competition</t>
        </is>
      </c>
      <c r="E516" s="15" t="inlineStr">
        <is>
          <t>01 Luxury Sedan/SUV</t>
        </is>
      </c>
      <c r="F516" s="16" t="n">
        <v>375000</v>
      </c>
      <c r="G516" s="17" t="n">
        <v>0.75</v>
      </c>
      <c r="H516" s="17" t="n">
        <v>1.39</v>
      </c>
      <c r="I516" s="17" t="n">
        <v>0.8972</v>
      </c>
      <c r="J516" s="17" t="n">
        <v>0.53</v>
      </c>
      <c r="K516" s="16">
        <f>ROUND(F516/100*G516*H516*I516/J516,2)</f>
        <v/>
      </c>
      <c r="L516" s="16" t="n">
        <v>6617.91</v>
      </c>
      <c r="M516" s="16">
        <f>L516-K516</f>
        <v/>
      </c>
      <c r="N516" s="15" t="inlineStr">
        <is>
          <t>bind</t>
        </is>
      </c>
      <c r="O516" s="15" t="inlineStr">
        <is>
          <t>bound</t>
        </is>
      </c>
    </row>
    <row r="517">
      <c r="A517" s="3" t="inlineStr">
        <is>
          <t>2026-01-14</t>
        </is>
      </c>
      <c r="B517" s="3" t="inlineStr">
        <is>
          <t>cccd032b-cd48-57e5-b3f5-f437b2588f21</t>
        </is>
      </c>
      <c r="C517" s="3" t="inlineStr">
        <is>
          <t>NC</t>
        </is>
      </c>
      <c r="D517" s="3" t="inlineStr">
        <is>
          <t>1994 BMW M8 Competition</t>
        </is>
      </c>
      <c r="E517" s="3" t="inlineStr">
        <is>
          <t>01 Luxury Sedan/SUV</t>
        </is>
      </c>
      <c r="F517" s="13" t="n">
        <v>1010000</v>
      </c>
      <c r="G517" s="14" t="n">
        <v>0.55</v>
      </c>
      <c r="H517" s="14" t="n">
        <v>1.15</v>
      </c>
      <c r="I517" s="14" t="n">
        <v>0.8972</v>
      </c>
      <c r="J517" s="14" t="n">
        <v>0.53</v>
      </c>
      <c r="K517" s="13">
        <f>ROUND(F517/100*G517*H517*I517/J517,2)</f>
        <v/>
      </c>
      <c r="L517" s="13" t="n">
        <v>10814.22</v>
      </c>
      <c r="M517" s="13">
        <f>L517-K517</f>
        <v/>
      </c>
      <c r="N517" s="3" t="inlineStr">
        <is>
          <t>decline</t>
        </is>
      </c>
      <c r="O517" s="3" t="inlineStr">
        <is>
          <t>indicative</t>
        </is>
      </c>
    </row>
    <row r="518">
      <c r="A518" s="15" t="inlineStr">
        <is>
          <t>2026-01-18</t>
        </is>
      </c>
      <c r="B518" s="15" t="inlineStr">
        <is>
          <t>64e2b1ab-eb6f-5cf8-9eae-a68facff9396</t>
        </is>
      </c>
      <c r="C518" s="15" t="inlineStr">
        <is>
          <t>HI</t>
        </is>
      </c>
      <c r="D518" s="15" t="inlineStr">
        <is>
          <t>2018 Ringbrothers Mustang</t>
        </is>
      </c>
      <c r="E518" s="15" t="inlineStr">
        <is>
          <t>11 Restomod/Coachbuilt</t>
        </is>
      </c>
      <c r="F518" s="16" t="n">
        <v>590000</v>
      </c>
      <c r="G518" s="17" t="n">
        <v>0.78</v>
      </c>
      <c r="H518" s="17" t="n">
        <v>1.3</v>
      </c>
      <c r="I518" s="17" t="n">
        <v>0.8972</v>
      </c>
      <c r="J518" s="17" t="n">
        <v>0.53</v>
      </c>
      <c r="K518" s="16">
        <f>ROUND(F518/100*G518*H518*I518/J518,2)</f>
        <v/>
      </c>
      <c r="L518" s="16" t="n">
        <v>10127.52</v>
      </c>
      <c r="M518" s="16">
        <f>L518-K518</f>
        <v/>
      </c>
      <c r="N518" s="15" t="inlineStr">
        <is>
          <t>bind</t>
        </is>
      </c>
      <c r="O518" s="15" t="inlineStr">
        <is>
          <t>bound</t>
        </is>
      </c>
    </row>
    <row r="519">
      <c r="A519" s="3" t="inlineStr">
        <is>
          <t>2026-01-17</t>
        </is>
      </c>
      <c r="B519" s="3" t="inlineStr">
        <is>
          <t>2f9628ff-dab6-5dd8-9fed-9aaf266bda60</t>
        </is>
      </c>
      <c r="C519" s="3" t="inlineStr">
        <is>
          <t>CA</t>
        </is>
      </c>
      <c r="D519" s="3" t="inlineStr">
        <is>
          <t>1981 Porsche 911 Turbo S</t>
        </is>
      </c>
      <c r="E519" s="3" t="inlineStr">
        <is>
          <t>01 Luxury Sedan/SUV</t>
        </is>
      </c>
      <c r="F519" s="13" t="n">
        <v>750000</v>
      </c>
      <c r="G519" s="14" t="n">
        <v>0.65</v>
      </c>
      <c r="H519" s="14" t="n">
        <v>1.35</v>
      </c>
      <c r="I519" s="14" t="n">
        <v>0.8972</v>
      </c>
      <c r="J519" s="14" t="n">
        <v>0.53</v>
      </c>
      <c r="K519" s="13">
        <f>ROUND(F519/100*G519*H519*I519/J519,2)</f>
        <v/>
      </c>
      <c r="L519" s="13" t="n">
        <v>11140.94</v>
      </c>
      <c r="M519" s="13">
        <f>L519-K519</f>
        <v/>
      </c>
      <c r="N519" s="3" t="inlineStr">
        <is>
          <t>bind</t>
        </is>
      </c>
      <c r="O519" s="3" t="inlineStr">
        <is>
          <t>bound</t>
        </is>
      </c>
    </row>
    <row r="520">
      <c r="A520" s="15" t="inlineStr">
        <is>
          <t>2026-01-25</t>
        </is>
      </c>
      <c r="B520" s="15" t="inlineStr">
        <is>
          <t>bc2ecb20-cd17-554a-8333-387705184d1e</t>
        </is>
      </c>
      <c r="C520" s="15" t="inlineStr">
        <is>
          <t>SC</t>
        </is>
      </c>
      <c r="D520" s="15" t="inlineStr">
        <is>
          <t>2016 Jaguar E-Type Series 1</t>
        </is>
      </c>
      <c r="E520" s="15" t="inlineStr">
        <is>
          <t>07 Post-War Classic (1946-1972)</t>
        </is>
      </c>
      <c r="F520" s="16" t="n">
        <v>1115000</v>
      </c>
      <c r="G520" s="17" t="n">
        <v>0.38</v>
      </c>
      <c r="H520" s="17" t="n">
        <v>1.24</v>
      </c>
      <c r="I520" s="17" t="n">
        <v>0.8972</v>
      </c>
      <c r="J520" s="17" t="n">
        <v>0.53</v>
      </c>
      <c r="K520" s="16">
        <f>ROUND(F520/100*G520*H520*I520/J520,2)</f>
        <v/>
      </c>
      <c r="L520" s="16" t="n">
        <v>8893.93</v>
      </c>
      <c r="M520" s="16">
        <f>L520-K520</f>
        <v/>
      </c>
      <c r="N520" s="15" t="inlineStr">
        <is>
          <t>bind</t>
        </is>
      </c>
      <c r="O520" s="15" t="inlineStr">
        <is>
          <t>bound</t>
        </is>
      </c>
    </row>
    <row r="521">
      <c r="A521" s="3" t="inlineStr">
        <is>
          <t>2026-01-15</t>
        </is>
      </c>
      <c r="B521" s="3" t="inlineStr">
        <is>
          <t>2ee28252-8496-5089-ab56-75e627a3e151</t>
        </is>
      </c>
      <c r="C521" s="3" t="inlineStr">
        <is>
          <t>NE</t>
        </is>
      </c>
      <c r="D521" s="3" t="inlineStr">
        <is>
          <t>1983 Maserati GranTurismo</t>
        </is>
      </c>
      <c r="E521" s="3" t="inlineStr">
        <is>
          <t>01 Luxury Sedan/SUV</t>
        </is>
      </c>
      <c r="F521" s="13" t="n">
        <v>225000</v>
      </c>
      <c r="G521" s="14" t="n">
        <v>0.92</v>
      </c>
      <c r="H521" s="14" t="n">
        <v>1.3</v>
      </c>
      <c r="I521" s="14" t="n">
        <v>0.8972</v>
      </c>
      <c r="J521" s="14" t="n">
        <v>0.53</v>
      </c>
      <c r="K521" s="13">
        <f>ROUND(F521/100*G521*H521*I521/J521,2)</f>
        <v/>
      </c>
      <c r="L521" s="13" t="n">
        <v>4555.41</v>
      </c>
      <c r="M521" s="13">
        <f>L521-K521</f>
        <v/>
      </c>
      <c r="N521" s="3" t="inlineStr">
        <is>
          <t>bind</t>
        </is>
      </c>
      <c r="O521" s="3" t="inlineStr">
        <is>
          <t>bound</t>
        </is>
      </c>
    </row>
    <row r="522">
      <c r="A522" s="15" t="inlineStr">
        <is>
          <t>2026-01-22</t>
        </is>
      </c>
      <c r="B522" s="15" t="inlineStr">
        <is>
          <t>6588e2d4-224c-53a2-abbf-bfe65b6a6942</t>
        </is>
      </c>
      <c r="C522" s="15" t="inlineStr">
        <is>
          <t>SD</t>
        </is>
      </c>
      <c r="D522" s="15" t="inlineStr">
        <is>
          <t>2020 Aston Martin DB12</t>
        </is>
      </c>
      <c r="E522" s="15" t="inlineStr">
        <is>
          <t>01 Luxury Sedan/SUV</t>
        </is>
      </c>
      <c r="F522" s="16" t="n">
        <v>260000</v>
      </c>
      <c r="G522" s="17" t="n">
        <v>0.75</v>
      </c>
      <c r="H522" s="17" t="n">
        <v>1.11</v>
      </c>
      <c r="I522" s="17" t="n">
        <v>0.8972</v>
      </c>
      <c r="J522" s="17" t="n">
        <v>0.53</v>
      </c>
      <c r="K522" s="16">
        <f>ROUND(F522/100*G522*H522*I522/J522,2)</f>
        <v/>
      </c>
      <c r="L522" s="16" t="n">
        <v>3664.13</v>
      </c>
      <c r="M522" s="16">
        <f>L522-K522</f>
        <v/>
      </c>
      <c r="N522" s="15" t="inlineStr">
        <is>
          <t>bind</t>
        </is>
      </c>
      <c r="O522" s="15" t="inlineStr">
        <is>
          <t>bound</t>
        </is>
      </c>
    </row>
    <row r="523">
      <c r="A523" s="3" t="inlineStr">
        <is>
          <t>2026-01-30</t>
        </is>
      </c>
      <c r="B523" s="3" t="inlineStr">
        <is>
          <t>b6be960c-b771-59b4-a6a1-9da8670c8756</t>
        </is>
      </c>
      <c r="C523" s="3" t="inlineStr">
        <is>
          <t>CA</t>
        </is>
      </c>
      <c r="D523" s="3" t="inlineStr">
        <is>
          <t>2002 Bentley Continental GT</t>
        </is>
      </c>
      <c r="E523" s="3" t="inlineStr">
        <is>
          <t>01 Luxury Sedan/SUV</t>
        </is>
      </c>
      <c r="F523" s="13" t="n">
        <v>225000</v>
      </c>
      <c r="G523" s="14" t="n">
        <v>0.92</v>
      </c>
      <c r="H523" s="14" t="n">
        <v>1.35</v>
      </c>
      <c r="I523" s="14" t="n">
        <v>0.8972</v>
      </c>
      <c r="J523" s="14" t="n">
        <v>0.53</v>
      </c>
      <c r="K523" s="13">
        <f>ROUND(F523/100*G523*H523*I523/J523,2)</f>
        <v/>
      </c>
      <c r="L523" s="13" t="n">
        <v>4730.61</v>
      </c>
      <c r="M523" s="13">
        <f>L523-K523</f>
        <v/>
      </c>
      <c r="N523" s="3" t="inlineStr">
        <is>
          <t>bind</t>
        </is>
      </c>
      <c r="O523" s="3" t="inlineStr">
        <is>
          <t>bound</t>
        </is>
      </c>
    </row>
    <row r="524">
      <c r="A524" s="15" t="inlineStr">
        <is>
          <t>2026-01-15</t>
        </is>
      </c>
      <c r="B524" s="15" t="inlineStr">
        <is>
          <t>222aca2c-9f61-5458-aee7-d94174418df8</t>
        </is>
      </c>
      <c r="C524" s="15" t="inlineStr">
        <is>
          <t>CT</t>
        </is>
      </c>
      <c r="D524" s="15" t="inlineStr">
        <is>
          <t>1998 McLaren 750S</t>
        </is>
      </c>
      <c r="E524" s="15" t="inlineStr">
        <is>
          <t>03 Supercar</t>
        </is>
      </c>
      <c r="F524" s="16" t="n">
        <v>625000</v>
      </c>
      <c r="G524" s="17" t="n">
        <v>0.95</v>
      </c>
      <c r="H524" s="17" t="n">
        <v>1.12</v>
      </c>
      <c r="I524" s="17" t="n">
        <v>0.8972</v>
      </c>
      <c r="J524" s="17" t="n">
        <v>0.53</v>
      </c>
      <c r="K524" s="16">
        <f>ROUND(F524/100*G524*H524*I524/J524,2)</f>
        <v/>
      </c>
      <c r="L524" s="16" t="n">
        <v>11257.32</v>
      </c>
      <c r="M524" s="16">
        <f>L524-K524</f>
        <v/>
      </c>
      <c r="N524" s="15" t="inlineStr">
        <is>
          <t>bind</t>
        </is>
      </c>
      <c r="O524" s="15" t="inlineStr">
        <is>
          <t>bound</t>
        </is>
      </c>
    </row>
    <row r="525">
      <c r="A525" s="3" t="inlineStr">
        <is>
          <t>2026-01-09</t>
        </is>
      </c>
      <c r="B525" s="3" t="inlineStr">
        <is>
          <t>a9b03d62-da7b-5527-8362-46c36fa4adf1</t>
        </is>
      </c>
      <c r="C525" s="3" t="inlineStr">
        <is>
          <t>SC</t>
        </is>
      </c>
      <c r="D525" s="3" t="inlineStr">
        <is>
          <t>2011 Alfa Romeo 8C 2900</t>
        </is>
      </c>
      <c r="E525" s="3" t="inlineStr">
        <is>
          <t>06 Vintage Pre-War (pre-1946)</t>
        </is>
      </c>
      <c r="F525" s="13" t="n">
        <v>1025000</v>
      </c>
      <c r="G525" s="14" t="n">
        <v>0.34</v>
      </c>
      <c r="H525" s="14" t="n">
        <v>1.24</v>
      </c>
      <c r="I525" s="14" t="n">
        <v>0.8972</v>
      </c>
      <c r="J525" s="14" t="n">
        <v>0.53</v>
      </c>
      <c r="K525" s="13">
        <f>ROUND(F525/100*G525*H525*I525/J525,2)</f>
        <v/>
      </c>
      <c r="L525" s="13" t="n">
        <v>7315.39</v>
      </c>
      <c r="M525" s="13">
        <f>L525-K525</f>
        <v/>
      </c>
      <c r="N525" s="3" t="inlineStr">
        <is>
          <t>bind</t>
        </is>
      </c>
      <c r="O525" s="3" t="inlineStr">
        <is>
          <t>bound</t>
        </is>
      </c>
    </row>
    <row r="526">
      <c r="A526" s="15" t="inlineStr">
        <is>
          <t>2026-01-06</t>
        </is>
      </c>
      <c r="B526" s="15" t="inlineStr">
        <is>
          <t>14c71da3-3784-53de-a42b-ab2c4c267f91</t>
        </is>
      </c>
      <c r="C526" s="15" t="inlineStr">
        <is>
          <t>OR</t>
        </is>
      </c>
      <c r="D526" s="15" t="inlineStr">
        <is>
          <t>1964 Aston Martin DB5</t>
        </is>
      </c>
      <c r="E526" s="15" t="inlineStr">
        <is>
          <t>07 Post-War Classic (1946-1972)</t>
        </is>
      </c>
      <c r="F526" s="16" t="n">
        <v>520000</v>
      </c>
      <c r="G526" s="17" t="n">
        <v>0.43</v>
      </c>
      <c r="H526" s="17" t="n">
        <v>1.13</v>
      </c>
      <c r="I526" s="17" t="n">
        <v>0.8972</v>
      </c>
      <c r="J526" s="17" t="n">
        <v>0.53</v>
      </c>
      <c r="K526" s="16">
        <f>ROUND(F526/100*G526*H526*I526/J526,2)</f>
        <v/>
      </c>
      <c r="L526" s="16" t="n">
        <v>4277.24</v>
      </c>
      <c r="M526" s="16">
        <f>L526-K526</f>
        <v/>
      </c>
      <c r="N526" s="15" t="inlineStr">
        <is>
          <t>bind</t>
        </is>
      </c>
      <c r="O526" s="15" t="inlineStr">
        <is>
          <t>bound</t>
        </is>
      </c>
    </row>
    <row r="527">
      <c r="A527" s="3" t="inlineStr">
        <is>
          <t>2026-01-06</t>
        </is>
      </c>
      <c r="B527" s="3" t="inlineStr">
        <is>
          <t>06659b93-a390-5e2d-beab-f3644a36d07f</t>
        </is>
      </c>
      <c r="C527" s="3" t="inlineStr">
        <is>
          <t>ND</t>
        </is>
      </c>
      <c r="D527" s="3" t="inlineStr">
        <is>
          <t>1981 Bentley Continental GT</t>
        </is>
      </c>
      <c r="E527" s="3" t="inlineStr">
        <is>
          <t>01 Luxury Sedan/SUV</t>
        </is>
      </c>
      <c r="F527" s="13" t="n">
        <v>770000</v>
      </c>
      <c r="G527" s="14" t="n">
        <v>0.65</v>
      </c>
      <c r="H527" s="14" t="n">
        <v>1.02</v>
      </c>
      <c r="I527" s="14" t="n">
        <v>0.8972</v>
      </c>
      <c r="J527" s="14" t="n">
        <v>0.53</v>
      </c>
      <c r="K527" s="13">
        <f>ROUND(F527/100*G527*H527*I527/J527,2)</f>
        <v/>
      </c>
      <c r="L527" s="13" t="n">
        <v>8642.059999999999</v>
      </c>
      <c r="M527" s="13">
        <f>L527-K527</f>
        <v/>
      </c>
      <c r="N527" s="3" t="inlineStr">
        <is>
          <t>decline</t>
        </is>
      </c>
      <c r="O527" s="3" t="inlineStr">
        <is>
          <t>indicative</t>
        </is>
      </c>
    </row>
    <row r="528">
      <c r="A528" s="15" t="inlineStr">
        <is>
          <t>2026-01-07</t>
        </is>
      </c>
      <c r="B528" s="15" t="inlineStr">
        <is>
          <t>a7929cb2-26c4-50fb-9a19-11bb1922fda6</t>
        </is>
      </c>
      <c r="C528" s="15" t="inlineStr">
        <is>
          <t>MS</t>
        </is>
      </c>
      <c r="D528" s="15" t="inlineStr">
        <is>
          <t>1957 Maserati GranTurismo</t>
        </is>
      </c>
      <c r="E528" s="15" t="inlineStr">
        <is>
          <t>01 Luxury Sedan/SUV</t>
        </is>
      </c>
      <c r="F528" s="16" t="n">
        <v>335000</v>
      </c>
      <c r="G528" s="17" t="n">
        <v>0.75</v>
      </c>
      <c r="H528" s="17" t="n">
        <v>1.19</v>
      </c>
      <c r="I528" s="17" t="n">
        <v>0.8972</v>
      </c>
      <c r="J528" s="17" t="n">
        <v>0.53</v>
      </c>
      <c r="K528" s="16">
        <f>ROUND(F528/100*G528*H528*I528/J528,2)</f>
        <v/>
      </c>
      <c r="L528" s="16" t="n">
        <v>5061.35</v>
      </c>
      <c r="M528" s="16">
        <f>L528-K528</f>
        <v/>
      </c>
      <c r="N528" s="15" t="inlineStr">
        <is>
          <t>bind</t>
        </is>
      </c>
      <c r="O528" s="15" t="inlineStr">
        <is>
          <t>bound</t>
        </is>
      </c>
    </row>
    <row r="529">
      <c r="A529" s="3" t="inlineStr">
        <is>
          <t>2026-01-22</t>
        </is>
      </c>
      <c r="B529" s="3" t="inlineStr">
        <is>
          <t>2e0a39fa-f927-5989-997b-58c994518e04</t>
        </is>
      </c>
      <c r="C529" s="3" t="inlineStr">
        <is>
          <t>AR</t>
        </is>
      </c>
      <c r="D529" s="3" t="inlineStr">
        <is>
          <t>1995 Mercedes-Benz AMG GT</t>
        </is>
      </c>
      <c r="E529" s="3" t="inlineStr">
        <is>
          <t>01 Luxury Sedan/SUV</t>
        </is>
      </c>
      <c r="F529" s="13" t="n">
        <v>430000</v>
      </c>
      <c r="G529" s="14" t="n">
        <v>0.75</v>
      </c>
      <c r="H529" s="14" t="n">
        <v>1.38</v>
      </c>
      <c r="I529" s="14" t="n">
        <v>0.8972</v>
      </c>
      <c r="J529" s="14" t="n">
        <v>0.53</v>
      </c>
      <c r="K529" s="13">
        <f>ROUND(F529/100*G529*H529*I529/J529,2)</f>
        <v/>
      </c>
      <c r="L529" s="13" t="n">
        <v>7533.94</v>
      </c>
      <c r="M529" s="13">
        <f>L529-K529</f>
        <v/>
      </c>
      <c r="N529" s="3" t="inlineStr">
        <is>
          <t>bind</t>
        </is>
      </c>
      <c r="O529" s="3" t="inlineStr">
        <is>
          <t>bound</t>
        </is>
      </c>
    </row>
    <row r="530">
      <c r="A530" s="15" t="inlineStr">
        <is>
          <t>2026-01-13</t>
        </is>
      </c>
      <c r="B530" s="15" t="inlineStr">
        <is>
          <t>3c690513-3bcd-5ad3-b9be-1f60089c6cb3</t>
        </is>
      </c>
      <c r="C530" s="15" t="inlineStr">
        <is>
          <t>VT</t>
        </is>
      </c>
      <c r="D530" s="15" t="inlineStr">
        <is>
          <t>1974 Mercedes-Benz AMG GT</t>
        </is>
      </c>
      <c r="E530" s="15" t="inlineStr">
        <is>
          <t>01 Luxury Sedan/SUV</t>
        </is>
      </c>
      <c r="F530" s="16" t="n">
        <v>625000</v>
      </c>
      <c r="G530" s="17" t="n">
        <v>0.65</v>
      </c>
      <c r="H530" s="17" t="n">
        <v>1.22</v>
      </c>
      <c r="I530" s="17" t="n">
        <v>0.8972</v>
      </c>
      <c r="J530" s="17" t="n">
        <v>0.53</v>
      </c>
      <c r="K530" s="16">
        <f>ROUND(F530/100*G530*H530*I530/J530,2)</f>
        <v/>
      </c>
      <c r="L530" s="16" t="n">
        <v>8390.09</v>
      </c>
      <c r="M530" s="16">
        <f>L530-K530</f>
        <v/>
      </c>
      <c r="N530" s="15" t="inlineStr">
        <is>
          <t>bind</t>
        </is>
      </c>
      <c r="O530" s="15" t="inlineStr">
        <is>
          <t>bound</t>
        </is>
      </c>
    </row>
    <row r="531">
      <c r="A531" s="3" t="inlineStr">
        <is>
          <t>2026-01-28</t>
        </is>
      </c>
      <c r="B531" s="3" t="inlineStr">
        <is>
          <t>bfad9ceb-ac6e-51be-b08b-c615e734806d</t>
        </is>
      </c>
      <c r="C531" s="3" t="inlineStr">
        <is>
          <t>RI</t>
        </is>
      </c>
      <c r="D531" s="3" t="inlineStr">
        <is>
          <t>1991 Aston Martin DB12</t>
        </is>
      </c>
      <c r="E531" s="3" t="inlineStr">
        <is>
          <t>01 Luxury Sedan/SUV</t>
        </is>
      </c>
      <c r="F531" s="13" t="n">
        <v>380000</v>
      </c>
      <c r="G531" s="14" t="n">
        <v>0.75</v>
      </c>
      <c r="H531" s="14" t="n">
        <v>1.37</v>
      </c>
      <c r="I531" s="14" t="n">
        <v>0.8972</v>
      </c>
      <c r="J531" s="14" t="n">
        <v>0.53</v>
      </c>
      <c r="K531" s="13">
        <f>ROUND(F531/100*G531*H531*I531/J531,2)</f>
        <v/>
      </c>
      <c r="L531" s="13" t="n">
        <v>6609.65</v>
      </c>
      <c r="M531" s="13">
        <f>L531-K531</f>
        <v/>
      </c>
      <c r="N531" s="3" t="inlineStr">
        <is>
          <t>decline</t>
        </is>
      </c>
      <c r="O531" s="3" t="inlineStr">
        <is>
          <t>indicative</t>
        </is>
      </c>
    </row>
    <row r="532">
      <c r="A532" s="15" t="inlineStr">
        <is>
          <t>2026-01-14</t>
        </is>
      </c>
      <c r="B532" s="15" t="inlineStr">
        <is>
          <t>2cb03a9a-c745-527e-b09f-46dfa8ddd954</t>
        </is>
      </c>
      <c r="C532" s="15" t="inlineStr">
        <is>
          <t>CA</t>
        </is>
      </c>
      <c r="D532" s="15" t="inlineStr">
        <is>
          <t>1965 Bentley Continental GT</t>
        </is>
      </c>
      <c r="E532" s="15" t="inlineStr">
        <is>
          <t>01 Luxury Sedan/SUV</t>
        </is>
      </c>
      <c r="F532" s="16" t="n">
        <v>565000</v>
      </c>
      <c r="G532" s="17" t="n">
        <v>0.65</v>
      </c>
      <c r="H532" s="17" t="n">
        <v>1.35</v>
      </c>
      <c r="I532" s="17" t="n">
        <v>0.8972</v>
      </c>
      <c r="J532" s="17" t="n">
        <v>0.53</v>
      </c>
      <c r="K532" s="16">
        <f>ROUND(F532/100*G532*H532*I532/J532,2)</f>
        <v/>
      </c>
      <c r="L532" s="16" t="n">
        <v>8392.84</v>
      </c>
      <c r="M532" s="16">
        <f>L532-K532</f>
        <v/>
      </c>
      <c r="N532" s="15" t="inlineStr">
        <is>
          <t>decline</t>
        </is>
      </c>
      <c r="O532" s="15" t="inlineStr">
        <is>
          <t>indicative</t>
        </is>
      </c>
    </row>
    <row r="533">
      <c r="A533" s="3" t="inlineStr">
        <is>
          <t>2026-01-23</t>
        </is>
      </c>
      <c r="B533" s="3" t="inlineStr">
        <is>
          <t>e1d9c36e-8756-5736-8729-3cf6d54ab823</t>
        </is>
      </c>
      <c r="C533" s="3" t="inlineStr">
        <is>
          <t>WV</t>
        </is>
      </c>
      <c r="D533" s="3" t="inlineStr">
        <is>
          <t>2024 Maserati GranTurismo</t>
        </is>
      </c>
      <c r="E533" s="3" t="inlineStr">
        <is>
          <t>01 Luxury Sedan/SUV</t>
        </is>
      </c>
      <c r="F533" s="13" t="n">
        <v>430000</v>
      </c>
      <c r="G533" s="14" t="n">
        <v>0.75</v>
      </c>
      <c r="H533" s="14" t="n">
        <v>1.33</v>
      </c>
      <c r="I533" s="14" t="n">
        <v>0.8972</v>
      </c>
      <c r="J533" s="14" t="n">
        <v>0.53</v>
      </c>
      <c r="K533" s="13">
        <f>ROUND(F533/100*G533*H533*I533/J533,2)</f>
        <v/>
      </c>
      <c r="L533" s="13" t="n">
        <v>7260.97</v>
      </c>
      <c r="M533" s="13">
        <f>L533-K533</f>
        <v/>
      </c>
      <c r="N533" s="3" t="inlineStr">
        <is>
          <t>bind</t>
        </is>
      </c>
      <c r="O533" s="3" t="inlineStr">
        <is>
          <t>bound</t>
        </is>
      </c>
    </row>
    <row r="534">
      <c r="A534" s="15" t="inlineStr">
        <is>
          <t>2026-01-29</t>
        </is>
      </c>
      <c r="B534" s="15" t="inlineStr">
        <is>
          <t>87d758ec-5da9-55d6-a4d8-744e3d48337b</t>
        </is>
      </c>
      <c r="C534" s="15" t="inlineStr">
        <is>
          <t>MO</t>
        </is>
      </c>
      <c r="D534" s="15" t="inlineStr">
        <is>
          <t>1981 Ferrari 275 GTB/4</t>
        </is>
      </c>
      <c r="E534" s="15" t="inlineStr">
        <is>
          <t>07 Post-War Classic (1946-1972)</t>
        </is>
      </c>
      <c r="F534" s="16" t="n">
        <v>1950000</v>
      </c>
      <c r="G534" s="17" t="n">
        <v>0.38</v>
      </c>
      <c r="H534" s="17" t="n">
        <v>1.06</v>
      </c>
      <c r="I534" s="17" t="n">
        <v>0.8972</v>
      </c>
      <c r="J534" s="17" t="n">
        <v>0.53</v>
      </c>
      <c r="K534" s="16">
        <f>ROUND(F534/100*G534*H534*I534/J534,2)</f>
        <v/>
      </c>
      <c r="L534" s="16" t="n">
        <v>13296.5</v>
      </c>
      <c r="M534" s="16">
        <f>L534-K534</f>
        <v/>
      </c>
      <c r="N534" s="15" t="inlineStr">
        <is>
          <t>decline</t>
        </is>
      </c>
      <c r="O534" s="15" t="inlineStr">
        <is>
          <t>indicative</t>
        </is>
      </c>
    </row>
    <row r="535">
      <c r="A535" s="3" t="inlineStr">
        <is>
          <t>2026-01-19</t>
        </is>
      </c>
      <c r="B535" s="3" t="inlineStr">
        <is>
          <t>305ec482-c9c7-5b5a-a556-e8fffc0d041f</t>
        </is>
      </c>
      <c r="C535" s="3" t="inlineStr">
        <is>
          <t>VT</t>
        </is>
      </c>
      <c r="D535" s="3" t="inlineStr">
        <is>
          <t>1966 Ferrari 296 GTB</t>
        </is>
      </c>
      <c r="E535" s="3" t="inlineStr">
        <is>
          <t>03 Supercar</t>
        </is>
      </c>
      <c r="F535" s="13" t="n">
        <v>385000</v>
      </c>
      <c r="G535" s="14" t="n">
        <v>1.15</v>
      </c>
      <c r="H535" s="14" t="n">
        <v>1.22</v>
      </c>
      <c r="I535" s="14" t="n">
        <v>0.8972</v>
      </c>
      <c r="J535" s="14" t="n">
        <v>0.53</v>
      </c>
      <c r="K535" s="13">
        <f>ROUND(F535/100*G535*H535*I535/J535,2)</f>
        <v/>
      </c>
      <c r="L535" s="13" t="n">
        <v>9143.9</v>
      </c>
      <c r="M535" s="13">
        <f>L535-K535</f>
        <v/>
      </c>
      <c r="N535" s="3" t="inlineStr">
        <is>
          <t>refer</t>
        </is>
      </c>
      <c r="O535" s="3" t="inlineStr">
        <is>
          <t>indicative</t>
        </is>
      </c>
    </row>
    <row r="536">
      <c r="A536" s="15" t="inlineStr">
        <is>
          <t>2026-01-14</t>
        </is>
      </c>
      <c r="B536" s="15" t="inlineStr">
        <is>
          <t>5628c839-e9fb-581b-a909-30621c1ca72e</t>
        </is>
      </c>
      <c r="C536" s="15" t="inlineStr">
        <is>
          <t>MA</t>
        </is>
      </c>
      <c r="D536" s="15" t="inlineStr">
        <is>
          <t>1976 Mercedes-Benz AMG GT</t>
        </is>
      </c>
      <c r="E536" s="15" t="inlineStr">
        <is>
          <t>01 Luxury Sedan/SUV</t>
        </is>
      </c>
      <c r="F536" s="16" t="n">
        <v>345000</v>
      </c>
      <c r="G536" s="17" t="n">
        <v>0.75</v>
      </c>
      <c r="H536" s="17" t="n">
        <v>1.25</v>
      </c>
      <c r="I536" s="17" t="n">
        <v>0.8972</v>
      </c>
      <c r="J536" s="17" t="n">
        <v>0.53</v>
      </c>
      <c r="K536" s="16">
        <f>ROUND(F536/100*G536*H536*I536/J536,2)</f>
        <v/>
      </c>
      <c r="L536" s="16" t="n">
        <v>5475.24</v>
      </c>
      <c r="M536" s="16">
        <f>L536-K536</f>
        <v/>
      </c>
      <c r="N536" s="15" t="inlineStr">
        <is>
          <t>decline</t>
        </is>
      </c>
      <c r="O536" s="15" t="inlineStr">
        <is>
          <t>indicative</t>
        </is>
      </c>
    </row>
    <row r="537">
      <c r="A537" s="3" t="inlineStr">
        <is>
          <t>2026-01-15</t>
        </is>
      </c>
      <c r="B537" s="3" t="inlineStr">
        <is>
          <t>f5058aff-bb64-55e9-9ac9-fdca71681819</t>
        </is>
      </c>
      <c r="C537" s="3" t="inlineStr">
        <is>
          <t>WY</t>
        </is>
      </c>
      <c r="D537" s="3" t="inlineStr">
        <is>
          <t>2006 Maserati GranTurismo</t>
        </is>
      </c>
      <c r="E537" s="3" t="inlineStr">
        <is>
          <t>01 Luxury Sedan/SUV</t>
        </is>
      </c>
      <c r="F537" s="13" t="n">
        <v>435000</v>
      </c>
      <c r="G537" s="14" t="n">
        <v>0.75</v>
      </c>
      <c r="H537" s="14" t="n">
        <v>1.07</v>
      </c>
      <c r="I537" s="14" t="n">
        <v>0.8972</v>
      </c>
      <c r="J537" s="14" t="n">
        <v>0.53</v>
      </c>
      <c r="K537" s="13">
        <f>ROUND(F537/100*G537*H537*I537/J537,2)</f>
        <v/>
      </c>
      <c r="L537" s="13" t="n">
        <v>5909.46</v>
      </c>
      <c r="M537" s="13">
        <f>L537-K537</f>
        <v/>
      </c>
      <c r="N537" s="3" t="inlineStr">
        <is>
          <t>bind</t>
        </is>
      </c>
      <c r="O537" s="3" t="inlineStr">
        <is>
          <t>bound</t>
        </is>
      </c>
    </row>
    <row r="538">
      <c r="A538" s="15" t="inlineStr">
        <is>
          <t>2026-01-02</t>
        </is>
      </c>
      <c r="B538" s="15" t="inlineStr">
        <is>
          <t>a65ebaf1-aaae-5513-b205-598ea51af4a2</t>
        </is>
      </c>
      <c r="C538" s="15" t="inlineStr">
        <is>
          <t>PA</t>
        </is>
      </c>
      <c r="D538" s="15" t="inlineStr">
        <is>
          <t>1972 BMW M8 Competition</t>
        </is>
      </c>
      <c r="E538" s="15" t="inlineStr">
        <is>
          <t>01 Luxury Sedan/SUV</t>
        </is>
      </c>
      <c r="F538" s="16" t="n">
        <v>575000</v>
      </c>
      <c r="G538" s="17" t="n">
        <v>0.65</v>
      </c>
      <c r="H538" s="17" t="n">
        <v>1</v>
      </c>
      <c r="I538" s="17" t="n">
        <v>0.8972</v>
      </c>
      <c r="J538" s="17" t="n">
        <v>0.53</v>
      </c>
      <c r="K538" s="16">
        <f>ROUND(F538/100*G538*H538*I538/J538,2)</f>
        <v/>
      </c>
      <c r="L538" s="16" t="n">
        <v>6326.96</v>
      </c>
      <c r="M538" s="16">
        <f>L538-K538</f>
        <v/>
      </c>
      <c r="N538" s="15" t="inlineStr">
        <is>
          <t>bind</t>
        </is>
      </c>
      <c r="O538" s="15" t="inlineStr">
        <is>
          <t>bound</t>
        </is>
      </c>
    </row>
    <row r="539">
      <c r="A539" s="3" t="inlineStr">
        <is>
          <t>2026-01-19</t>
        </is>
      </c>
      <c r="B539" s="3" t="inlineStr">
        <is>
          <t>c8805a52-c67a-502d-91f6-00db907cc386</t>
        </is>
      </c>
      <c r="C539" s="3" t="inlineStr">
        <is>
          <t>CA</t>
        </is>
      </c>
      <c r="D539" s="3" t="inlineStr">
        <is>
          <t>2001 Ferrari SF90 Stradale</t>
        </is>
      </c>
      <c r="E539" s="3" t="inlineStr">
        <is>
          <t>03 Supercar</t>
        </is>
      </c>
      <c r="F539" s="13" t="n">
        <v>920000</v>
      </c>
      <c r="G539" s="14" t="n">
        <v>0.95</v>
      </c>
      <c r="H539" s="14" t="n">
        <v>1.35</v>
      </c>
      <c r="I539" s="14" t="n">
        <v>0.8972</v>
      </c>
      <c r="J539" s="14" t="n">
        <v>0.53</v>
      </c>
      <c r="K539" s="13">
        <f>ROUND(F539/100*G539*H539*I539/J539,2)</f>
        <v/>
      </c>
      <c r="L539" s="13" t="n">
        <v>19973.7</v>
      </c>
      <c r="M539" s="13">
        <f>L539-K539</f>
        <v/>
      </c>
      <c r="N539" s="3" t="inlineStr">
        <is>
          <t>bind</t>
        </is>
      </c>
      <c r="O539" s="3" t="inlineStr">
        <is>
          <t>bound</t>
        </is>
      </c>
    </row>
    <row r="540">
      <c r="A540" s="15" t="inlineStr">
        <is>
          <t>2026-01-01</t>
        </is>
      </c>
      <c r="B540" s="15" t="inlineStr">
        <is>
          <t>142c113f-443b-5384-bf5b-2413611b294e</t>
        </is>
      </c>
      <c r="C540" s="15" t="inlineStr">
        <is>
          <t>IN</t>
        </is>
      </c>
      <c r="D540" s="15" t="inlineStr">
        <is>
          <t>1979 Ferrari 275 GTB/4</t>
        </is>
      </c>
      <c r="E540" s="15" t="inlineStr">
        <is>
          <t>07 Post-War Classic (1946-1972)</t>
        </is>
      </c>
      <c r="F540" s="16" t="n">
        <v>460000</v>
      </c>
      <c r="G540" s="17" t="n">
        <v>0.48</v>
      </c>
      <c r="H540" s="17" t="n">
        <v>1.23</v>
      </c>
      <c r="I540" s="17" t="n">
        <v>0.8972</v>
      </c>
      <c r="J540" s="17" t="n">
        <v>0.53</v>
      </c>
      <c r="K540" s="16">
        <f>ROUND(F540/100*G540*H540*I540/J540,2)</f>
        <v/>
      </c>
      <c r="L540" s="16" t="n">
        <v>4597.46</v>
      </c>
      <c r="M540" s="16">
        <f>L540-K540</f>
        <v/>
      </c>
      <c r="N540" s="15" t="inlineStr">
        <is>
          <t>decline</t>
        </is>
      </c>
      <c r="O540" s="15" t="inlineStr">
        <is>
          <t>indicative</t>
        </is>
      </c>
    </row>
    <row r="541">
      <c r="A541" s="3" t="inlineStr">
        <is>
          <t>2026-01-14</t>
        </is>
      </c>
      <c r="B541" s="3" t="inlineStr">
        <is>
          <t>3d97fa41-f977-580f-ad6f-336d240966f2</t>
        </is>
      </c>
      <c r="C541" s="3" t="inlineStr">
        <is>
          <t>AR</t>
        </is>
      </c>
      <c r="D541" s="3" t="inlineStr">
        <is>
          <t>2006 Maserati GranTurismo</t>
        </is>
      </c>
      <c r="E541" s="3" t="inlineStr">
        <is>
          <t>01 Luxury Sedan/SUV</t>
        </is>
      </c>
      <c r="F541" s="13" t="n">
        <v>285000</v>
      </c>
      <c r="G541" s="14" t="n">
        <v>0.75</v>
      </c>
      <c r="H541" s="14" t="n">
        <v>1.38</v>
      </c>
      <c r="I541" s="14" t="n">
        <v>0.8972</v>
      </c>
      <c r="J541" s="14" t="n">
        <v>0.53</v>
      </c>
      <c r="K541" s="13">
        <f>ROUND(F541/100*G541*H541*I541/J541,2)</f>
        <v/>
      </c>
      <c r="L541" s="13" t="n">
        <v>4993.43</v>
      </c>
      <c r="M541" s="13">
        <f>L541-K541</f>
        <v/>
      </c>
      <c r="N541" s="3" t="inlineStr">
        <is>
          <t>decline</t>
        </is>
      </c>
      <c r="O541" s="3" t="inlineStr">
        <is>
          <t>indicative</t>
        </is>
      </c>
    </row>
    <row r="542">
      <c r="A542" s="15" t="inlineStr">
        <is>
          <t>2026-01-09</t>
        </is>
      </c>
      <c r="B542" s="15" t="inlineStr">
        <is>
          <t>c92b2ac9-6714-5245-b12b-7c2abf132a08</t>
        </is>
      </c>
      <c r="C542" s="15" t="inlineStr">
        <is>
          <t>NY</t>
        </is>
      </c>
      <c r="D542" s="15" t="inlineStr">
        <is>
          <t>2005 Porsche 911 Turbo S</t>
        </is>
      </c>
      <c r="E542" s="15" t="inlineStr">
        <is>
          <t>01 Luxury Sedan/SUV</t>
        </is>
      </c>
      <c r="F542" s="16" t="n">
        <v>480000</v>
      </c>
      <c r="G542" s="17" t="n">
        <v>0.75</v>
      </c>
      <c r="H542" s="17" t="n">
        <v>1.28</v>
      </c>
      <c r="I542" s="17" t="n">
        <v>0.8972</v>
      </c>
      <c r="J542" s="17" t="n">
        <v>0.53</v>
      </c>
      <c r="K542" s="16">
        <f>ROUND(F542/100*G542*H542*I542/J542,2)</f>
        <v/>
      </c>
      <c r="L542" s="16" t="n">
        <v>7800.56</v>
      </c>
      <c r="M542" s="16">
        <f>L542-K542</f>
        <v/>
      </c>
      <c r="N542" s="15" t="inlineStr">
        <is>
          <t>bind</t>
        </is>
      </c>
      <c r="O542" s="15" t="inlineStr">
        <is>
          <t>bound</t>
        </is>
      </c>
    </row>
    <row r="543">
      <c r="A543" s="3" t="inlineStr">
        <is>
          <t>2026-01-15</t>
        </is>
      </c>
      <c r="B543" s="3" t="inlineStr">
        <is>
          <t>f944fdb6-793b-55f5-8f67-29e6155e6684</t>
        </is>
      </c>
      <c r="C543" s="3" t="inlineStr">
        <is>
          <t>WA</t>
        </is>
      </c>
      <c r="D543" s="3" t="inlineStr">
        <is>
          <t>2019 Ferrari SF90 Stradale</t>
        </is>
      </c>
      <c r="E543" s="3" t="inlineStr">
        <is>
          <t>03 Supercar</t>
        </is>
      </c>
      <c r="F543" s="13" t="n">
        <v>545000</v>
      </c>
      <c r="G543" s="14" t="n">
        <v>0.95</v>
      </c>
      <c r="H543" s="14" t="n">
        <v>0.96</v>
      </c>
      <c r="I543" s="14" t="n">
        <v>0.8972</v>
      </c>
      <c r="J543" s="14" t="n">
        <v>0.53</v>
      </c>
      <c r="K543" s="13">
        <f>ROUND(F543/100*G543*H543*I543/J543,2)</f>
        <v/>
      </c>
      <c r="L543" s="13" t="n">
        <v>8414.040000000001</v>
      </c>
      <c r="M543" s="13">
        <f>L543-K543</f>
        <v/>
      </c>
      <c r="N543" s="3" t="inlineStr">
        <is>
          <t>bind</t>
        </is>
      </c>
      <c r="O543" s="3" t="inlineStr">
        <is>
          <t>bound</t>
        </is>
      </c>
    </row>
    <row r="544">
      <c r="A544" s="15" t="inlineStr">
        <is>
          <t>2026-01-19</t>
        </is>
      </c>
      <c r="B544" s="15" t="inlineStr">
        <is>
          <t>3f021a20-a29b-5e4f-9385-dc920febe488</t>
        </is>
      </c>
      <c r="C544" s="15" t="inlineStr">
        <is>
          <t>WA</t>
        </is>
      </c>
      <c r="D544" s="15" t="inlineStr">
        <is>
          <t>1979 McLaren 750S</t>
        </is>
      </c>
      <c r="E544" s="15" t="inlineStr">
        <is>
          <t>03 Supercar</t>
        </is>
      </c>
      <c r="F544" s="16" t="n">
        <v>1695000</v>
      </c>
      <c r="G544" s="17" t="n">
        <v>0.8</v>
      </c>
      <c r="H544" s="17" t="n">
        <v>0.96</v>
      </c>
      <c r="I544" s="17" t="n">
        <v>0.8972</v>
      </c>
      <c r="J544" s="17" t="n">
        <v>0.53</v>
      </c>
      <c r="K544" s="16">
        <f>ROUND(F544/100*G544*H544*I544/J544,2)</f>
        <v/>
      </c>
      <c r="L544" s="16" t="n">
        <v>22036.59</v>
      </c>
      <c r="M544" s="16">
        <f>L544-K544</f>
        <v/>
      </c>
      <c r="N544" s="15" t="inlineStr">
        <is>
          <t>bind</t>
        </is>
      </c>
      <c r="O544" s="15" t="inlineStr">
        <is>
          <t>bound</t>
        </is>
      </c>
    </row>
    <row r="545">
      <c r="A545" s="3" t="inlineStr">
        <is>
          <t>2026-01-04</t>
        </is>
      </c>
      <c r="B545" s="3" t="inlineStr">
        <is>
          <t>00192dc4-282c-5f77-95ee-15545cadc888</t>
        </is>
      </c>
      <c r="C545" s="3" t="inlineStr">
        <is>
          <t>WY</t>
        </is>
      </c>
      <c r="D545" s="3" t="inlineStr">
        <is>
          <t>2002 Ferrari SF90 Stradale</t>
        </is>
      </c>
      <c r="E545" s="3" t="inlineStr">
        <is>
          <t>03 Supercar</t>
        </is>
      </c>
      <c r="F545" s="13" t="n">
        <v>1280000</v>
      </c>
      <c r="G545" s="14" t="n">
        <v>0.8</v>
      </c>
      <c r="H545" s="14" t="n">
        <v>1.07</v>
      </c>
      <c r="I545" s="14" t="n">
        <v>0.8972</v>
      </c>
      <c r="J545" s="14" t="n">
        <v>0.53</v>
      </c>
      <c r="K545" s="13">
        <f>ROUND(F545/100*G545*H545*I545/J545,2)</f>
        <v/>
      </c>
      <c r="L545" s="13" t="n">
        <v>18548</v>
      </c>
      <c r="M545" s="13">
        <f>L545-K545</f>
        <v/>
      </c>
      <c r="N545" s="3" t="inlineStr">
        <is>
          <t>decline</t>
        </is>
      </c>
      <c r="O545" s="3" t="inlineStr">
        <is>
          <t>indicative</t>
        </is>
      </c>
    </row>
    <row r="546">
      <c r="A546" s="15" t="inlineStr">
        <is>
          <t>2026-01-15</t>
        </is>
      </c>
      <c r="B546" s="15" t="inlineStr">
        <is>
          <t>d5f84d92-2df0-5c7e-b3ac-2fcfaa11f607</t>
        </is>
      </c>
      <c r="C546" s="15" t="inlineStr">
        <is>
          <t>AL</t>
        </is>
      </c>
      <c r="D546" s="15" t="inlineStr">
        <is>
          <t>2007 Ferrari SF90 Stradale</t>
        </is>
      </c>
      <c r="E546" s="15" t="inlineStr">
        <is>
          <t>03 Supercar</t>
        </is>
      </c>
      <c r="F546" s="16" t="n">
        <v>705000</v>
      </c>
      <c r="G546" s="17" t="n">
        <v>0.95</v>
      </c>
      <c r="H546" s="17" t="n">
        <v>1.27</v>
      </c>
      <c r="I546" s="17" t="n">
        <v>0.8972</v>
      </c>
      <c r="J546" s="17" t="n">
        <v>0.53</v>
      </c>
      <c r="K546" s="16">
        <f>ROUND(F546/100*G546*H546*I546/J546,2)</f>
        <v/>
      </c>
      <c r="L546" s="16" t="n">
        <v>14398.92</v>
      </c>
      <c r="M546" s="16">
        <f>L546-K546</f>
        <v/>
      </c>
      <c r="N546" s="15" t="inlineStr">
        <is>
          <t>bind</t>
        </is>
      </c>
      <c r="O546" s="15" t="inlineStr">
        <is>
          <t>bound</t>
        </is>
      </c>
    </row>
    <row r="547">
      <c r="A547" s="3" t="inlineStr">
        <is>
          <t>2026-01-28</t>
        </is>
      </c>
      <c r="B547" s="3" t="inlineStr">
        <is>
          <t>55fc622b-47e7-5653-8776-c7b5a285f492</t>
        </is>
      </c>
      <c r="C547" s="3" t="inlineStr">
        <is>
          <t>RI</t>
        </is>
      </c>
      <c r="D547" s="3" t="inlineStr">
        <is>
          <t>2023 Mercedes-Benz AMG GT</t>
        </is>
      </c>
      <c r="E547" s="3" t="inlineStr">
        <is>
          <t>01 Luxury Sedan/SUV</t>
        </is>
      </c>
      <c r="F547" s="13" t="n">
        <v>435000</v>
      </c>
      <c r="G547" s="14" t="n">
        <v>0.75</v>
      </c>
      <c r="H547" s="14" t="n">
        <v>1.37</v>
      </c>
      <c r="I547" s="14" t="n">
        <v>0.8972</v>
      </c>
      <c r="J547" s="14" t="n">
        <v>0.53</v>
      </c>
      <c r="K547" s="13">
        <f>ROUND(F547/100*G547*H547*I547/J547,2)</f>
        <v/>
      </c>
      <c r="L547" s="13" t="n">
        <v>7566.31</v>
      </c>
      <c r="M547" s="13">
        <f>L547-K547</f>
        <v/>
      </c>
      <c r="N547" s="3" t="inlineStr">
        <is>
          <t>bind</t>
        </is>
      </c>
      <c r="O547" s="3" t="inlineStr">
        <is>
          <t>bound</t>
        </is>
      </c>
    </row>
    <row r="548">
      <c r="A548" s="15" t="inlineStr">
        <is>
          <t>2026-01-22</t>
        </is>
      </c>
      <c r="B548" s="15" t="inlineStr">
        <is>
          <t>f3da67bb-eb6c-5251-a9d1-119f1e98ce0a</t>
        </is>
      </c>
      <c r="C548" s="15" t="inlineStr">
        <is>
          <t>WI</t>
        </is>
      </c>
      <c r="D548" s="15" t="inlineStr">
        <is>
          <t>2006 Porsche 911 Turbo S</t>
        </is>
      </c>
      <c r="E548" s="15" t="inlineStr">
        <is>
          <t>01 Luxury Sedan/SUV</t>
        </is>
      </c>
      <c r="F548" s="16" t="n">
        <v>345000</v>
      </c>
      <c r="G548" s="17" t="n">
        <v>0.75</v>
      </c>
      <c r="H548" s="17" t="n">
        <v>1.2</v>
      </c>
      <c r="I548" s="17" t="n">
        <v>0.8972</v>
      </c>
      <c r="J548" s="17" t="n">
        <v>0.53</v>
      </c>
      <c r="K548" s="16">
        <f>ROUND(F548/100*G548*H548*I548/J548,2)</f>
        <v/>
      </c>
      <c r="L548" s="16" t="n">
        <v>5256.24</v>
      </c>
      <c r="M548" s="16">
        <f>L548-K548</f>
        <v/>
      </c>
      <c r="N548" s="15" t="inlineStr">
        <is>
          <t>bind</t>
        </is>
      </c>
      <c r="O548" s="15" t="inlineStr">
        <is>
          <t>bound</t>
        </is>
      </c>
    </row>
    <row r="549">
      <c r="A549" s="3" t="inlineStr">
        <is>
          <t>2026-01-14</t>
        </is>
      </c>
      <c r="B549" s="3" t="inlineStr">
        <is>
          <t>263f74a7-5ea0-5d08-a347-6c1deffaa263</t>
        </is>
      </c>
      <c r="C549" s="3" t="inlineStr">
        <is>
          <t>NV</t>
        </is>
      </c>
      <c r="D549" s="3" t="inlineStr">
        <is>
          <t>2009 Lamborghini Huracan EVO</t>
        </is>
      </c>
      <c r="E549" s="3" t="inlineStr">
        <is>
          <t>03 Supercar</t>
        </is>
      </c>
      <c r="F549" s="13" t="n">
        <v>455000</v>
      </c>
      <c r="G549" s="14" t="n">
        <v>1.15</v>
      </c>
      <c r="H549" s="14" t="n">
        <v>1.17</v>
      </c>
      <c r="I549" s="14" t="n">
        <v>0.8972</v>
      </c>
      <c r="J549" s="14" t="n">
        <v>0.53</v>
      </c>
      <c r="K549" s="13">
        <f>ROUND(F549/100*G549*H549*I549/J549,2)</f>
        <v/>
      </c>
      <c r="L549" s="13" t="n">
        <v>10363.55</v>
      </c>
      <c r="M549" s="13">
        <f>L549-K549</f>
        <v/>
      </c>
      <c r="N549" s="3" t="inlineStr">
        <is>
          <t>decline</t>
        </is>
      </c>
      <c r="O549" s="3" t="inlineStr">
        <is>
          <t>indicative</t>
        </is>
      </c>
    </row>
    <row r="550">
      <c r="A550" s="15" t="inlineStr">
        <is>
          <t>2026-01-05</t>
        </is>
      </c>
      <c r="B550" s="15" t="inlineStr">
        <is>
          <t>10095baa-5777-53af-abb3-1e04cc741423</t>
        </is>
      </c>
      <c r="C550" s="15" t="inlineStr">
        <is>
          <t>FL</t>
        </is>
      </c>
      <c r="D550" s="15" t="inlineStr">
        <is>
          <t>1961 Bentley Continental GT</t>
        </is>
      </c>
      <c r="E550" s="15" t="inlineStr">
        <is>
          <t>01 Luxury Sedan/SUV</t>
        </is>
      </c>
      <c r="F550" s="16" t="n">
        <v>650000</v>
      </c>
      <c r="G550" s="17" t="n">
        <v>0.65</v>
      </c>
      <c r="H550" s="17" t="n">
        <v>1.42</v>
      </c>
      <c r="I550" s="17" t="n">
        <v>0.8972</v>
      </c>
      <c r="J550" s="17" t="n">
        <v>0.53</v>
      </c>
      <c r="K550" s="16">
        <f>ROUND(F550/100*G550*H550*I550/J550,2)</f>
        <v/>
      </c>
      <c r="L550" s="16" t="n">
        <v>10156.13</v>
      </c>
      <c r="M550" s="16">
        <f>L550-K550</f>
        <v/>
      </c>
      <c r="N550" s="15" t="inlineStr">
        <is>
          <t>refer</t>
        </is>
      </c>
      <c r="O550" s="15" t="inlineStr">
        <is>
          <t>indicative</t>
        </is>
      </c>
    </row>
    <row r="551">
      <c r="A551" s="3" t="inlineStr">
        <is>
          <t>2026-01-16</t>
        </is>
      </c>
      <c r="B551" s="3" t="inlineStr">
        <is>
          <t>03ce21d1-7ebf-5ec1-aa41-00dc22b8a462</t>
        </is>
      </c>
      <c r="C551" s="3" t="inlineStr">
        <is>
          <t>MD</t>
        </is>
      </c>
      <c r="D551" s="3" t="inlineStr">
        <is>
          <t>1972 Bentley 4.5 Litre</t>
        </is>
      </c>
      <c r="E551" s="3" t="inlineStr">
        <is>
          <t>06 Vintage Pre-War (pre-1946)</t>
        </is>
      </c>
      <c r="F551" s="13" t="n">
        <v>1950000</v>
      </c>
      <c r="G551" s="14" t="n">
        <v>0.34</v>
      </c>
      <c r="H551" s="14" t="n">
        <v>0.95</v>
      </c>
      <c r="I551" s="14" t="n">
        <v>0.8972</v>
      </c>
      <c r="J551" s="14" t="n">
        <v>0.53</v>
      </c>
      <c r="K551" s="13">
        <f>ROUND(F551/100*G551*H551*I551/J551,2)</f>
        <v/>
      </c>
      <c r="L551" s="13" t="n">
        <v>10662.29</v>
      </c>
      <c r="M551" s="13">
        <f>L551-K551</f>
        <v/>
      </c>
      <c r="N551" s="3" t="inlineStr">
        <is>
          <t>decline</t>
        </is>
      </c>
      <c r="O551" s="3" t="inlineStr">
        <is>
          <t>indicative</t>
        </is>
      </c>
    </row>
    <row r="552">
      <c r="A552" s="15" t="inlineStr">
        <is>
          <t>2026-01-01</t>
        </is>
      </c>
      <c r="B552" s="15" t="inlineStr">
        <is>
          <t>82c327a0-dab7-5927-a8dd-9d09f40219c6</t>
        </is>
      </c>
      <c r="C552" s="15" t="inlineStr">
        <is>
          <t>AK</t>
        </is>
      </c>
      <c r="D552" s="15" t="inlineStr">
        <is>
          <t>2005 Icon Derelict</t>
        </is>
      </c>
      <c r="E552" s="15" t="inlineStr">
        <is>
          <t>11 Restomod/Coachbuilt</t>
        </is>
      </c>
      <c r="F552" s="16" t="n">
        <v>1950000</v>
      </c>
      <c r="G552" s="17" t="n">
        <v>0.68</v>
      </c>
      <c r="H552" s="17" t="n">
        <v>1.14</v>
      </c>
      <c r="I552" s="17" t="n">
        <v>0.8972</v>
      </c>
      <c r="J552" s="17" t="n">
        <v>0.53</v>
      </c>
      <c r="K552" s="16">
        <f>ROUND(F552/100*G552*H552*I552/J552,2)</f>
        <v/>
      </c>
      <c r="L552" s="16" t="n">
        <v>25589.5</v>
      </c>
      <c r="M552" s="16">
        <f>L552-K552</f>
        <v/>
      </c>
      <c r="N552" s="15" t="inlineStr">
        <is>
          <t>refer</t>
        </is>
      </c>
      <c r="O552" s="15" t="inlineStr">
        <is>
          <t>indicative</t>
        </is>
      </c>
    </row>
    <row r="553">
      <c r="A553" s="3" t="inlineStr">
        <is>
          <t>2026-01-01</t>
        </is>
      </c>
      <c r="B553" s="3" t="inlineStr">
        <is>
          <t>de0e36c9-1f71-5fba-a673-cd225ef02840</t>
        </is>
      </c>
      <c r="C553" s="3" t="inlineStr">
        <is>
          <t>IN</t>
        </is>
      </c>
      <c r="D553" s="3" t="inlineStr">
        <is>
          <t>1979 BMW M8 Competition</t>
        </is>
      </c>
      <c r="E553" s="3" t="inlineStr">
        <is>
          <t>01 Luxury Sedan/SUV</t>
        </is>
      </c>
      <c r="F553" s="13" t="n">
        <v>465000</v>
      </c>
      <c r="G553" s="14" t="n">
        <v>0.75</v>
      </c>
      <c r="H553" s="14" t="n">
        <v>1.23</v>
      </c>
      <c r="I553" s="14" t="n">
        <v>0.8972</v>
      </c>
      <c r="J553" s="14" t="n">
        <v>0.53</v>
      </c>
      <c r="K553" s="13">
        <f>ROUND(F553/100*G553*H553*I553/J553,2)</f>
        <v/>
      </c>
      <c r="L553" s="13" t="n">
        <v>7261.6</v>
      </c>
      <c r="M553" s="13">
        <f>L553-K553</f>
        <v/>
      </c>
      <c r="N553" s="3" t="inlineStr">
        <is>
          <t>refer</t>
        </is>
      </c>
      <c r="O553" s="3" t="inlineStr">
        <is>
          <t>indicative</t>
        </is>
      </c>
    </row>
    <row r="554">
      <c r="A554" s="15" t="inlineStr">
        <is>
          <t>2026-01-27</t>
        </is>
      </c>
      <c r="B554" s="15" t="inlineStr">
        <is>
          <t>67a10957-10c6-5d4f-8270-a0b79b987013</t>
        </is>
      </c>
      <c r="C554" s="15" t="inlineStr">
        <is>
          <t>OH</t>
        </is>
      </c>
      <c r="D554" s="15" t="inlineStr">
        <is>
          <t>2007 Porsche 911 Turbo S</t>
        </is>
      </c>
      <c r="E554" s="15" t="inlineStr">
        <is>
          <t>01 Luxury Sedan/SUV</t>
        </is>
      </c>
      <c r="F554" s="16" t="n">
        <v>795000</v>
      </c>
      <c r="G554" s="17" t="n">
        <v>0.65</v>
      </c>
      <c r="H554" s="17" t="n">
        <v>1.39</v>
      </c>
      <c r="I554" s="17" t="n">
        <v>0.8972</v>
      </c>
      <c r="J554" s="17" t="n">
        <v>0.53</v>
      </c>
      <c r="K554" s="16">
        <f>ROUND(F554/100*G554*H554*I554/J554,2)</f>
        <v/>
      </c>
      <c r="L554" s="16" t="n">
        <v>12159.3</v>
      </c>
      <c r="M554" s="16">
        <f>L554-K554</f>
        <v/>
      </c>
      <c r="N554" s="15" t="inlineStr">
        <is>
          <t>bind</t>
        </is>
      </c>
      <c r="O554" s="15" t="inlineStr">
        <is>
          <t>bound</t>
        </is>
      </c>
    </row>
    <row r="555">
      <c r="A555" s="3" t="inlineStr">
        <is>
          <t>2026-01-29</t>
        </is>
      </c>
      <c r="B555" s="3" t="inlineStr">
        <is>
          <t>f47019bb-acc6-528a-baa7-eb9056bb65ab</t>
        </is>
      </c>
      <c r="C555" s="3" t="inlineStr">
        <is>
          <t>CA</t>
        </is>
      </c>
      <c r="D555" s="3" t="inlineStr">
        <is>
          <t>2008 Ferrari 296 GTB</t>
        </is>
      </c>
      <c r="E555" s="3" t="inlineStr">
        <is>
          <t>03 Supercar</t>
        </is>
      </c>
      <c r="F555" s="13" t="n">
        <v>1130000</v>
      </c>
      <c r="G555" s="14" t="n">
        <v>0.8</v>
      </c>
      <c r="H555" s="14" t="n">
        <v>1.35</v>
      </c>
      <c r="I555" s="14" t="n">
        <v>0.8972</v>
      </c>
      <c r="J555" s="14" t="n">
        <v>0.53</v>
      </c>
      <c r="K555" s="13">
        <f>ROUND(F555/100*G555*H555*I555/J555,2)</f>
        <v/>
      </c>
      <c r="L555" s="13" t="n">
        <v>20659.3</v>
      </c>
      <c r="M555" s="13">
        <f>L555-K555</f>
        <v/>
      </c>
      <c r="N555" s="3" t="inlineStr">
        <is>
          <t>refer</t>
        </is>
      </c>
      <c r="O555" s="3" t="inlineStr">
        <is>
          <t>indicative</t>
        </is>
      </c>
    </row>
    <row r="556">
      <c r="A556" s="15" t="inlineStr">
        <is>
          <t>2026-01-09</t>
        </is>
      </c>
      <c r="B556" s="15" t="inlineStr">
        <is>
          <t>19497026-d5af-5821-bd9f-ec6305730443</t>
        </is>
      </c>
      <c r="C556" s="15" t="inlineStr">
        <is>
          <t>ME</t>
        </is>
      </c>
      <c r="D556" s="15" t="inlineStr">
        <is>
          <t>2003 Aston Martin DB5</t>
        </is>
      </c>
      <c r="E556" s="15" t="inlineStr">
        <is>
          <t>07 Post-War Classic (1946-1972)</t>
        </is>
      </c>
      <c r="F556" s="16" t="n">
        <v>335000</v>
      </c>
      <c r="G556" s="17" t="n">
        <v>0.48</v>
      </c>
      <c r="H556" s="17" t="n">
        <v>1.08</v>
      </c>
      <c r="I556" s="17" t="n">
        <v>0.8972</v>
      </c>
      <c r="J556" s="17" t="n">
        <v>0.53</v>
      </c>
      <c r="K556" s="16">
        <f>ROUND(F556/100*G556*H556*I556/J556,2)</f>
        <v/>
      </c>
      <c r="L556" s="16" t="n">
        <v>2939.84</v>
      </c>
      <c r="M556" s="16">
        <f>L556-K556</f>
        <v/>
      </c>
      <c r="N556" s="15" t="inlineStr">
        <is>
          <t>bind</t>
        </is>
      </c>
      <c r="O556" s="15" t="inlineStr">
        <is>
          <t>bound</t>
        </is>
      </c>
    </row>
    <row r="557">
      <c r="A557" s="3" t="inlineStr">
        <is>
          <t>2026-01-03</t>
        </is>
      </c>
      <c r="B557" s="3" t="inlineStr">
        <is>
          <t>ae02b77b-ea8d-5100-abee-fc63514be99c</t>
        </is>
      </c>
      <c r="C557" s="3" t="inlineStr">
        <is>
          <t>CO</t>
        </is>
      </c>
      <c r="D557" s="3" t="inlineStr">
        <is>
          <t>2005 Ferrari 296 GTB</t>
        </is>
      </c>
      <c r="E557" s="3" t="inlineStr">
        <is>
          <t>03 Supercar</t>
        </is>
      </c>
      <c r="F557" s="13" t="n">
        <v>910000</v>
      </c>
      <c r="G557" s="14" t="n">
        <v>0.95</v>
      </c>
      <c r="H557" s="14" t="n">
        <v>1.1</v>
      </c>
      <c r="I557" s="14" t="n">
        <v>0.8972</v>
      </c>
      <c r="J557" s="14" t="n">
        <v>0.53</v>
      </c>
      <c r="K557" s="13">
        <f>ROUND(F557/100*G557*H557*I557/J557,2)</f>
        <v/>
      </c>
      <c r="L557" s="13" t="n">
        <v>16097.97</v>
      </c>
      <c r="M557" s="13">
        <f>L557-K557</f>
        <v/>
      </c>
      <c r="N557" s="3" t="inlineStr">
        <is>
          <t>bind</t>
        </is>
      </c>
      <c r="O557" s="3" t="inlineStr">
        <is>
          <t>bound</t>
        </is>
      </c>
    </row>
    <row r="558">
      <c r="A558" s="15" t="inlineStr">
        <is>
          <t>2026-01-20</t>
        </is>
      </c>
      <c r="B558" s="15" t="inlineStr">
        <is>
          <t>441b05e7-5613-5468-af25-8c2acfcae20d</t>
        </is>
      </c>
      <c r="C558" s="15" t="inlineStr">
        <is>
          <t>CO</t>
        </is>
      </c>
      <c r="D558" s="15" t="inlineStr">
        <is>
          <t>1990 Porsche 911 Turbo S</t>
        </is>
      </c>
      <c r="E558" s="15" t="inlineStr">
        <is>
          <t>01 Luxury Sedan/SUV</t>
        </is>
      </c>
      <c r="F558" s="16" t="n">
        <v>830000</v>
      </c>
      <c r="G558" s="17" t="n">
        <v>0.65</v>
      </c>
      <c r="H558" s="17" t="n">
        <v>1.1</v>
      </c>
      <c r="I558" s="17" t="n">
        <v>0.8972</v>
      </c>
      <c r="J558" s="17" t="n">
        <v>0.53</v>
      </c>
      <c r="K558" s="16">
        <f>ROUND(F558/100*G558*H558*I558/J558,2)</f>
        <v/>
      </c>
      <c r="L558" s="16" t="n">
        <v>10046.1</v>
      </c>
      <c r="M558" s="16">
        <f>L558-K558</f>
        <v/>
      </c>
      <c r="N558" s="15" t="inlineStr">
        <is>
          <t>bind</t>
        </is>
      </c>
      <c r="O558" s="15" t="inlineStr">
        <is>
          <t>bound</t>
        </is>
      </c>
    </row>
    <row r="559">
      <c r="A559" s="3" t="inlineStr">
        <is>
          <t>2026-01-03</t>
        </is>
      </c>
      <c r="B559" s="3" t="inlineStr">
        <is>
          <t>9e1d2637-904b-5aba-937f-be59ac564bfa</t>
        </is>
      </c>
      <c r="C559" s="3" t="inlineStr">
        <is>
          <t>CO</t>
        </is>
      </c>
      <c r="D559" s="3" t="inlineStr">
        <is>
          <t>2013 Porsche 911 Turbo S</t>
        </is>
      </c>
      <c r="E559" s="3" t="inlineStr">
        <is>
          <t>01 Luxury Sedan/SUV</t>
        </is>
      </c>
      <c r="F559" s="13" t="n">
        <v>855000</v>
      </c>
      <c r="G559" s="14" t="n">
        <v>0.65</v>
      </c>
      <c r="H559" s="14" t="n">
        <v>1.1</v>
      </c>
      <c r="I559" s="14" t="n">
        <v>0.8972</v>
      </c>
      <c r="J559" s="14" t="n">
        <v>0.53</v>
      </c>
      <c r="K559" s="13">
        <f>ROUND(F559/100*G559*H559*I559/J559,2)</f>
        <v/>
      </c>
      <c r="L559" s="13" t="n">
        <v>10348.69</v>
      </c>
      <c r="M559" s="13">
        <f>L559-K559</f>
        <v/>
      </c>
      <c r="N559" s="3" t="inlineStr">
        <is>
          <t>bind</t>
        </is>
      </c>
      <c r="O559" s="3" t="inlineStr">
        <is>
          <t>bound</t>
        </is>
      </c>
    </row>
    <row r="560">
      <c r="A560" s="15" t="inlineStr">
        <is>
          <t>2026-01-14</t>
        </is>
      </c>
      <c r="B560" s="15" t="inlineStr">
        <is>
          <t>a0a8d760-209d-5aea-9b7a-6a3ed5ffca4c</t>
        </is>
      </c>
      <c r="C560" s="15" t="inlineStr">
        <is>
          <t>TX</t>
        </is>
      </c>
      <c r="D560" s="15" t="inlineStr">
        <is>
          <t>1979 Porsche 911 Turbo S</t>
        </is>
      </c>
      <c r="E560" s="15" t="inlineStr">
        <is>
          <t>01 Luxury Sedan/SUV</t>
        </is>
      </c>
      <c r="F560" s="16" t="n">
        <v>385000</v>
      </c>
      <c r="G560" s="17" t="n">
        <v>0.75</v>
      </c>
      <c r="H560" s="17" t="n">
        <v>1.15</v>
      </c>
      <c r="I560" s="17" t="n">
        <v>0.8972</v>
      </c>
      <c r="J560" s="17" t="n">
        <v>0.53</v>
      </c>
      <c r="K560" s="16">
        <f>ROUND(F560/100*G560*H560*I560/J560,2)</f>
        <v/>
      </c>
      <c r="L560" s="16" t="n">
        <v>5621.25</v>
      </c>
      <c r="M560" s="16">
        <f>L560-K560</f>
        <v/>
      </c>
      <c r="N560" s="15" t="inlineStr">
        <is>
          <t>bind</t>
        </is>
      </c>
      <c r="O560" s="15" t="inlineStr">
        <is>
          <t>bound</t>
        </is>
      </c>
    </row>
    <row r="561">
      <c r="A561" s="3" t="inlineStr">
        <is>
          <t>2026-01-31</t>
        </is>
      </c>
      <c r="B561" s="3" t="inlineStr">
        <is>
          <t>d56d35d1-2d79-5764-b5bf-87bfc034a432</t>
        </is>
      </c>
      <c r="C561" s="3" t="inlineStr">
        <is>
          <t>KY</t>
        </is>
      </c>
      <c r="D561" s="3" t="inlineStr">
        <is>
          <t>1985 Aston Martin DB12</t>
        </is>
      </c>
      <c r="E561" s="3" t="inlineStr">
        <is>
          <t>01 Luxury Sedan/SUV</t>
        </is>
      </c>
      <c r="F561" s="13" t="n">
        <v>330000</v>
      </c>
      <c r="G561" s="14" t="n">
        <v>0.75</v>
      </c>
      <c r="H561" s="14" t="n">
        <v>1.34</v>
      </c>
      <c r="I561" s="14" t="n">
        <v>0.8972</v>
      </c>
      <c r="J561" s="14" t="n">
        <v>0.53</v>
      </c>
      <c r="K561" s="13">
        <f>ROUND(F561/100*G561*H561*I561/J561,2)</f>
        <v/>
      </c>
      <c r="L561" s="13" t="n">
        <v>5614.27</v>
      </c>
      <c r="M561" s="13">
        <f>L561-K561</f>
        <v/>
      </c>
      <c r="N561" s="3" t="inlineStr">
        <is>
          <t>decline</t>
        </is>
      </c>
      <c r="O561" s="3" t="inlineStr">
        <is>
          <t>indicative</t>
        </is>
      </c>
    </row>
    <row r="562">
      <c r="A562" s="15" t="inlineStr">
        <is>
          <t>2026-01-21</t>
        </is>
      </c>
      <c r="B562" s="15" t="inlineStr">
        <is>
          <t>817864cb-3ea0-5185-bfb9-d5f31612b196</t>
        </is>
      </c>
      <c r="C562" s="15" t="inlineStr">
        <is>
          <t>ND</t>
        </is>
      </c>
      <c r="D562" s="15" t="inlineStr">
        <is>
          <t>1964 Porsche 911 Turbo S</t>
        </is>
      </c>
      <c r="E562" s="15" t="inlineStr">
        <is>
          <t>01 Luxury Sedan/SUV</t>
        </is>
      </c>
      <c r="F562" s="16" t="n">
        <v>690000</v>
      </c>
      <c r="G562" s="17" t="n">
        <v>0.65</v>
      </c>
      <c r="H562" s="17" t="n">
        <v>1.02</v>
      </c>
      <c r="I562" s="17" t="n">
        <v>0.8972</v>
      </c>
      <c r="J562" s="17" t="n">
        <v>0.53</v>
      </c>
      <c r="K562" s="16">
        <f>ROUND(F562/100*G562*H562*I562/J562,2)</f>
        <v/>
      </c>
      <c r="L562" s="16" t="n">
        <v>7744.19</v>
      </c>
      <c r="M562" s="16">
        <f>L562-K562</f>
        <v/>
      </c>
      <c r="N562" s="15" t="inlineStr">
        <is>
          <t>bind</t>
        </is>
      </c>
      <c r="O562" s="15" t="inlineStr">
        <is>
          <t>bound</t>
        </is>
      </c>
    </row>
    <row r="563">
      <c r="A563" s="3" t="inlineStr">
        <is>
          <t>2026-01-24</t>
        </is>
      </c>
      <c r="B563" s="3" t="inlineStr">
        <is>
          <t>ca973f44-4aef-5b17-9026-fc576db06f47</t>
        </is>
      </c>
      <c r="C563" s="3" t="inlineStr">
        <is>
          <t>VT</t>
        </is>
      </c>
      <c r="D563" s="3" t="inlineStr">
        <is>
          <t>2021 Ferrari 275 GTB/4</t>
        </is>
      </c>
      <c r="E563" s="3" t="inlineStr">
        <is>
          <t>07 Post-War Classic (1946-1972)</t>
        </is>
      </c>
      <c r="F563" s="13" t="n">
        <v>1880000</v>
      </c>
      <c r="G563" s="14" t="n">
        <v>0.38</v>
      </c>
      <c r="H563" s="14" t="n">
        <v>1.22</v>
      </c>
      <c r="I563" s="14" t="n">
        <v>0.8972</v>
      </c>
      <c r="J563" s="14" t="n">
        <v>0.53</v>
      </c>
      <c r="K563" s="13">
        <f>ROUND(F563/100*G563*H563*I563/J563,2)</f>
        <v/>
      </c>
      <c r="L563" s="13" t="n">
        <v>14754.17</v>
      </c>
      <c r="M563" s="13">
        <f>L563-K563</f>
        <v/>
      </c>
      <c r="N563" s="3" t="inlineStr">
        <is>
          <t>decline</t>
        </is>
      </c>
      <c r="O563" s="3" t="inlineStr">
        <is>
          <t>indicative</t>
        </is>
      </c>
    </row>
    <row r="564">
      <c r="A564" s="15" t="inlineStr">
        <is>
          <t>2026-01-10</t>
        </is>
      </c>
      <c r="B564" s="15" t="inlineStr">
        <is>
          <t>3e0f5cc2-baf3-575c-b3c0-9d3955179212</t>
        </is>
      </c>
      <c r="C564" s="15" t="inlineStr">
        <is>
          <t>FL</t>
        </is>
      </c>
      <c r="D564" s="15" t="inlineStr">
        <is>
          <t>2014 Aston Martin DB12</t>
        </is>
      </c>
      <c r="E564" s="15" t="inlineStr">
        <is>
          <t>01 Luxury Sedan/SUV</t>
        </is>
      </c>
      <c r="F564" s="16" t="n">
        <v>1090000</v>
      </c>
      <c r="G564" s="17" t="n">
        <v>0.55</v>
      </c>
      <c r="H564" s="17" t="n">
        <v>1.42</v>
      </c>
      <c r="I564" s="17" t="n">
        <v>0.8972</v>
      </c>
      <c r="J564" s="17" t="n">
        <v>0.53</v>
      </c>
      <c r="K564" s="16">
        <f>ROUND(F564/100*G564*H564*I564/J564,2)</f>
        <v/>
      </c>
      <c r="L564" s="16" t="n">
        <v>14410.9</v>
      </c>
      <c r="M564" s="16">
        <f>L564-K564</f>
        <v/>
      </c>
      <c r="N564" s="15" t="inlineStr">
        <is>
          <t>bind</t>
        </is>
      </c>
      <c r="O564" s="15" t="inlineStr">
        <is>
          <t>bound</t>
        </is>
      </c>
    </row>
    <row r="565">
      <c r="A565" s="3" t="inlineStr">
        <is>
          <t>2026-01-21</t>
        </is>
      </c>
      <c r="B565" s="3" t="inlineStr">
        <is>
          <t>ce5e363a-5329-591d-9000-cc93df29195b</t>
        </is>
      </c>
      <c r="C565" s="3" t="inlineStr">
        <is>
          <t>SC</t>
        </is>
      </c>
      <c r="D565" s="3" t="inlineStr">
        <is>
          <t>1961 Maserati GranTurismo</t>
        </is>
      </c>
      <c r="E565" s="3" t="inlineStr">
        <is>
          <t>01 Luxury Sedan/SUV</t>
        </is>
      </c>
      <c r="F565" s="13" t="n">
        <v>290000</v>
      </c>
      <c r="G565" s="14" t="n">
        <v>0.75</v>
      </c>
      <c r="H565" s="14" t="n">
        <v>1.24</v>
      </c>
      <c r="I565" s="14" t="n">
        <v>0.8972</v>
      </c>
      <c r="J565" s="14" t="n">
        <v>0.53</v>
      </c>
      <c r="K565" s="13">
        <f>ROUND(F565/100*G565*H565*I565/J565,2)</f>
        <v/>
      </c>
      <c r="L565" s="13" t="n">
        <v>4565.56</v>
      </c>
      <c r="M565" s="13">
        <f>L565-K565</f>
        <v/>
      </c>
      <c r="N565" s="3" t="inlineStr">
        <is>
          <t>bind</t>
        </is>
      </c>
      <c r="O565" s="3" t="inlineStr">
        <is>
          <t>bound</t>
        </is>
      </c>
    </row>
    <row r="566">
      <c r="A566" s="15" t="inlineStr">
        <is>
          <t>2026-01-04</t>
        </is>
      </c>
      <c r="B566" s="15" t="inlineStr">
        <is>
          <t>07fb9efa-71b4-5734-8ef2-d661bf92a22b</t>
        </is>
      </c>
      <c r="C566" s="15" t="inlineStr">
        <is>
          <t>WI</t>
        </is>
      </c>
      <c r="D566" s="15" t="inlineStr">
        <is>
          <t>1997 Porsche 911 Turbo S</t>
        </is>
      </c>
      <c r="E566" s="15" t="inlineStr">
        <is>
          <t>01 Luxury Sedan/SUV</t>
        </is>
      </c>
      <c r="F566" s="16" t="n">
        <v>160000</v>
      </c>
      <c r="G566" s="17" t="n">
        <v>0.92</v>
      </c>
      <c r="H566" s="17" t="n">
        <v>1.2</v>
      </c>
      <c r="I566" s="17" t="n">
        <v>0.8972</v>
      </c>
      <c r="J566" s="17" t="n">
        <v>0.53</v>
      </c>
      <c r="K566" s="16">
        <f>ROUND(F566/100*G566*H566*I566/J566,2)</f>
        <v/>
      </c>
      <c r="L566" s="16" t="n">
        <v>2990.22</v>
      </c>
      <c r="M566" s="16">
        <f>L566-K566</f>
        <v/>
      </c>
      <c r="N566" s="15" t="inlineStr">
        <is>
          <t>bind</t>
        </is>
      </c>
      <c r="O566" s="15" t="inlineStr">
        <is>
          <t>bound</t>
        </is>
      </c>
    </row>
    <row r="567">
      <c r="A567" s="3" t="inlineStr">
        <is>
          <t>2026-01-04</t>
        </is>
      </c>
      <c r="B567" s="3" t="inlineStr">
        <is>
          <t>d36010eb-377b-5f97-be03-72b931c91405</t>
        </is>
      </c>
      <c r="C567" s="3" t="inlineStr">
        <is>
          <t>OK</t>
        </is>
      </c>
      <c r="D567" s="3" t="inlineStr">
        <is>
          <t>2004 Ferrari SF90 Stradale</t>
        </is>
      </c>
      <c r="E567" s="3" t="inlineStr">
        <is>
          <t>03 Supercar</t>
        </is>
      </c>
      <c r="F567" s="13" t="n">
        <v>335000</v>
      </c>
      <c r="G567" s="14" t="n">
        <v>1.15</v>
      </c>
      <c r="H567" s="14" t="n">
        <v>1.26</v>
      </c>
      <c r="I567" s="14" t="n">
        <v>0.8972</v>
      </c>
      <c r="J567" s="14" t="n">
        <v>0.53</v>
      </c>
      <c r="K567" s="13">
        <f>ROUND(F567/100*G567*H567*I567/J567,2)</f>
        <v/>
      </c>
      <c r="L567" s="13" t="n">
        <v>8217.25</v>
      </c>
      <c r="M567" s="13">
        <f>L567-K567</f>
        <v/>
      </c>
      <c r="N567" s="3" t="inlineStr">
        <is>
          <t>decline</t>
        </is>
      </c>
      <c r="O567" s="3" t="inlineStr">
        <is>
          <t>indicative</t>
        </is>
      </c>
    </row>
    <row r="568">
      <c r="A568" s="15" t="inlineStr">
        <is>
          <t>2026-01-29</t>
        </is>
      </c>
      <c r="B568" s="15" t="inlineStr">
        <is>
          <t>8efe78f6-8e4c-5e87-907d-a0f3224c6ed7</t>
        </is>
      </c>
      <c r="C568" s="15" t="inlineStr">
        <is>
          <t>NJ</t>
        </is>
      </c>
      <c r="D568" s="15" t="inlineStr">
        <is>
          <t>2013 BMW M8 Competition</t>
        </is>
      </c>
      <c r="E568" s="15" t="inlineStr">
        <is>
          <t>01 Luxury Sedan/SUV</t>
        </is>
      </c>
      <c r="F568" s="16" t="n">
        <v>605000</v>
      </c>
      <c r="G568" s="17" t="n">
        <v>0.65</v>
      </c>
      <c r="H568" s="17" t="n">
        <v>0.91</v>
      </c>
      <c r="I568" s="17" t="n">
        <v>0.8972</v>
      </c>
      <c r="J568" s="17" t="n">
        <v>0.53</v>
      </c>
      <c r="K568" s="16">
        <f>ROUND(F568/100*G568*H568*I568/J568,2)</f>
        <v/>
      </c>
      <c r="L568" s="16" t="n">
        <v>6057.92</v>
      </c>
      <c r="M568" s="16">
        <f>L568-K568</f>
        <v/>
      </c>
      <c r="N568" s="15" t="inlineStr">
        <is>
          <t>bind</t>
        </is>
      </c>
      <c r="O568" s="15" t="inlineStr">
        <is>
          <t>bound</t>
        </is>
      </c>
    </row>
    <row r="569">
      <c r="A569" s="3" t="inlineStr">
        <is>
          <t>2026-01-11</t>
        </is>
      </c>
      <c r="B569" s="3" t="inlineStr">
        <is>
          <t>becea294-fcb5-5ec0-b785-b1a6376e5fe4</t>
        </is>
      </c>
      <c r="C569" s="3" t="inlineStr">
        <is>
          <t>MA</t>
        </is>
      </c>
      <c r="D569" s="3" t="inlineStr">
        <is>
          <t>2001 Porsche 911 Turbo S</t>
        </is>
      </c>
      <c r="E569" s="3" t="inlineStr">
        <is>
          <t>01 Luxury Sedan/SUV</t>
        </is>
      </c>
      <c r="F569" s="13" t="n">
        <v>955000</v>
      </c>
      <c r="G569" s="14" t="n">
        <v>0.65</v>
      </c>
      <c r="H569" s="14" t="n">
        <v>1.25</v>
      </c>
      <c r="I569" s="14" t="n">
        <v>0.8972</v>
      </c>
      <c r="J569" s="14" t="n">
        <v>0.53</v>
      </c>
      <c r="K569" s="13">
        <f>ROUND(F569/100*G569*H569*I569/J569,2)</f>
        <v/>
      </c>
      <c r="L569" s="13" t="n">
        <v>13135.3</v>
      </c>
      <c r="M569" s="13">
        <f>L569-K569</f>
        <v/>
      </c>
      <c r="N569" s="3" t="inlineStr">
        <is>
          <t>bind</t>
        </is>
      </c>
      <c r="O569" s="3" t="inlineStr">
        <is>
          <t>bound</t>
        </is>
      </c>
    </row>
    <row r="570">
      <c r="A570" s="15" t="inlineStr">
        <is>
          <t>2026-01-07</t>
        </is>
      </c>
      <c r="B570" s="15" t="inlineStr">
        <is>
          <t>e188abb3-b15d-5d94-b336-9662065960de</t>
        </is>
      </c>
      <c r="C570" s="15" t="inlineStr">
        <is>
          <t>MN</t>
        </is>
      </c>
      <c r="D570" s="15" t="inlineStr">
        <is>
          <t>1993 Maserati GranTurismo</t>
        </is>
      </c>
      <c r="E570" s="15" t="inlineStr">
        <is>
          <t>01 Luxury Sedan/SUV</t>
        </is>
      </c>
      <c r="F570" s="16" t="n">
        <v>660000</v>
      </c>
      <c r="G570" s="17" t="n">
        <v>0.65</v>
      </c>
      <c r="H570" s="17" t="n">
        <v>1.32</v>
      </c>
      <c r="I570" s="17" t="n">
        <v>0.8972</v>
      </c>
      <c r="J570" s="17" t="n">
        <v>0.53</v>
      </c>
      <c r="K570" s="16">
        <f>ROUND(F570/100*G570*H570*I570/J570,2)</f>
        <v/>
      </c>
      <c r="L570" s="16" t="n">
        <v>9586.16</v>
      </c>
      <c r="M570" s="16">
        <f>L570-K570</f>
        <v/>
      </c>
      <c r="N570" s="15" t="inlineStr">
        <is>
          <t>decline</t>
        </is>
      </c>
      <c r="O570" s="15" t="inlineStr">
        <is>
          <t>indicative</t>
        </is>
      </c>
    </row>
    <row r="571">
      <c r="A571" s="3" t="inlineStr">
        <is>
          <t>2026-01-02</t>
        </is>
      </c>
      <c r="B571" s="3" t="inlineStr">
        <is>
          <t>0ef4166a-f9f1-598a-964f-0694edcabbb6</t>
        </is>
      </c>
      <c r="C571" s="3" t="inlineStr">
        <is>
          <t>OR</t>
        </is>
      </c>
      <c r="D571" s="3" t="inlineStr">
        <is>
          <t>1959 McLaren 750S</t>
        </is>
      </c>
      <c r="E571" s="3" t="inlineStr">
        <is>
          <t>03 Supercar</t>
        </is>
      </c>
      <c r="F571" s="13" t="n">
        <v>1950000</v>
      </c>
      <c r="G571" s="14" t="n">
        <v>0.8</v>
      </c>
      <c r="H571" s="14" t="n">
        <v>1.13</v>
      </c>
      <c r="I571" s="14" t="n">
        <v>0.8972</v>
      </c>
      <c r="J571" s="14" t="n">
        <v>0.53</v>
      </c>
      <c r="K571" s="13">
        <f>ROUND(F571/100*G571*H571*I571/J571,2)</f>
        <v/>
      </c>
      <c r="L571" s="13" t="n">
        <v>29841.21</v>
      </c>
      <c r="M571" s="13">
        <f>L571-K571</f>
        <v/>
      </c>
      <c r="N571" s="3" t="inlineStr">
        <is>
          <t>bind</t>
        </is>
      </c>
      <c r="O571" s="3" t="inlineStr">
        <is>
          <t>bound</t>
        </is>
      </c>
    </row>
    <row r="572">
      <c r="A572" s="15" t="inlineStr">
        <is>
          <t>2026-01-31</t>
        </is>
      </c>
      <c r="B572" s="15" t="inlineStr">
        <is>
          <t>ec521965-c007-5620-9aec-dcebb2c73608</t>
        </is>
      </c>
      <c r="C572" s="15" t="inlineStr">
        <is>
          <t>GA</t>
        </is>
      </c>
      <c r="D572" s="15" t="inlineStr">
        <is>
          <t>1971 Aston Martin DB12</t>
        </is>
      </c>
      <c r="E572" s="15" t="inlineStr">
        <is>
          <t>01 Luxury Sedan/SUV</t>
        </is>
      </c>
      <c r="F572" s="16" t="n">
        <v>1950000</v>
      </c>
      <c r="G572" s="17" t="n">
        <v>0.55</v>
      </c>
      <c r="H572" s="17" t="n">
        <v>1.12</v>
      </c>
      <c r="I572" s="17" t="n">
        <v>0.8972</v>
      </c>
      <c r="J572" s="17" t="n">
        <v>0.53</v>
      </c>
      <c r="K572" s="16">
        <f>ROUND(F572/100*G572*H572*I572/J572,2)</f>
        <v/>
      </c>
      <c r="L572" s="16" t="n">
        <v>20334.28</v>
      </c>
      <c r="M572" s="16">
        <f>L572-K572</f>
        <v/>
      </c>
      <c r="N572" s="15" t="inlineStr">
        <is>
          <t>decline</t>
        </is>
      </c>
      <c r="O572" s="15" t="inlineStr">
        <is>
          <t>indicative</t>
        </is>
      </c>
    </row>
    <row r="573">
      <c r="A573" s="3" t="inlineStr">
        <is>
          <t>2026-01-15</t>
        </is>
      </c>
      <c r="B573" s="3" t="inlineStr">
        <is>
          <t>4ff2ab01-b3a7-51c4-bcd2-cd20253f7943</t>
        </is>
      </c>
      <c r="C573" s="3" t="inlineStr">
        <is>
          <t>NY</t>
        </is>
      </c>
      <c r="D573" s="3" t="inlineStr">
        <is>
          <t>1975 BMW M8 Competition</t>
        </is>
      </c>
      <c r="E573" s="3" t="inlineStr">
        <is>
          <t>01 Luxury Sedan/SUV</t>
        </is>
      </c>
      <c r="F573" s="13" t="n">
        <v>410000</v>
      </c>
      <c r="G573" s="14" t="n">
        <v>0.75</v>
      </c>
      <c r="H573" s="14" t="n">
        <v>1.28</v>
      </c>
      <c r="I573" s="14" t="n">
        <v>0.8972</v>
      </c>
      <c r="J573" s="14" t="n">
        <v>0.53</v>
      </c>
      <c r="K573" s="13">
        <f>ROUND(F573/100*G573*H573*I573/J573,2)</f>
        <v/>
      </c>
      <c r="L573" s="13" t="n">
        <v>6662.98</v>
      </c>
      <c r="M573" s="13">
        <f>L573-K573</f>
        <v/>
      </c>
      <c r="N573" s="3" t="inlineStr">
        <is>
          <t>bind</t>
        </is>
      </c>
      <c r="O573" s="3" t="inlineStr">
        <is>
          <t>bound</t>
        </is>
      </c>
    </row>
    <row r="574">
      <c r="A574" s="15" t="inlineStr">
        <is>
          <t>2026-01-07</t>
        </is>
      </c>
      <c r="B574" s="15" t="inlineStr">
        <is>
          <t>ceb907a1-693a-5948-b059-cc7805fc4093</t>
        </is>
      </c>
      <c r="C574" s="15" t="inlineStr">
        <is>
          <t>WV</t>
        </is>
      </c>
      <c r="D574" s="15" t="inlineStr">
        <is>
          <t>2009 Mercedes-Benz AMG GT</t>
        </is>
      </c>
      <c r="E574" s="15" t="inlineStr">
        <is>
          <t>01 Luxury Sedan/SUV</t>
        </is>
      </c>
      <c r="F574" s="16" t="n">
        <v>1175000</v>
      </c>
      <c r="G574" s="17" t="n">
        <v>0.55</v>
      </c>
      <c r="H574" s="17" t="n">
        <v>1.33</v>
      </c>
      <c r="I574" s="17" t="n">
        <v>0.8972</v>
      </c>
      <c r="J574" s="17" t="n">
        <v>0.53</v>
      </c>
      <c r="K574" s="16">
        <f>ROUND(F574/100*G574*H574*I574/J574,2)</f>
        <v/>
      </c>
      <c r="L574" s="16" t="n">
        <v>14550.09</v>
      </c>
      <c r="M574" s="16">
        <f>L574-K574</f>
        <v/>
      </c>
      <c r="N574" s="15" t="inlineStr">
        <is>
          <t>bind</t>
        </is>
      </c>
      <c r="O574" s="15" t="inlineStr">
        <is>
          <t>bound</t>
        </is>
      </c>
    </row>
    <row r="575">
      <c r="A575" s="3" t="inlineStr">
        <is>
          <t>2026-01-26</t>
        </is>
      </c>
      <c r="B575" s="3" t="inlineStr">
        <is>
          <t>d55594e2-19ab-537b-b3c2-3e27539aa3d2</t>
        </is>
      </c>
      <c r="C575" s="3" t="inlineStr">
        <is>
          <t>CA</t>
        </is>
      </c>
      <c r="D575" s="3" t="inlineStr">
        <is>
          <t>1967 Ringbrothers Mustang</t>
        </is>
      </c>
      <c r="E575" s="3" t="inlineStr">
        <is>
          <t>11 Restomod/Coachbuilt</t>
        </is>
      </c>
      <c r="F575" s="13" t="n">
        <v>990000</v>
      </c>
      <c r="G575" s="14" t="n">
        <v>0.78</v>
      </c>
      <c r="H575" s="14" t="n">
        <v>1.35</v>
      </c>
      <c r="I575" s="14" t="n">
        <v>0.8972</v>
      </c>
      <c r="J575" s="14" t="n">
        <v>0.53</v>
      </c>
      <c r="K575" s="13">
        <f>ROUND(F575/100*G575*H575*I575/J575,2)</f>
        <v/>
      </c>
      <c r="L575" s="13" t="n">
        <v>17647.25</v>
      </c>
      <c r="M575" s="13">
        <f>L575-K575</f>
        <v/>
      </c>
      <c r="N575" s="3" t="inlineStr">
        <is>
          <t>bind</t>
        </is>
      </c>
      <c r="O575" s="3" t="inlineStr">
        <is>
          <t>bound</t>
        </is>
      </c>
    </row>
    <row r="576">
      <c r="A576" s="15" t="inlineStr">
        <is>
          <t>2026-01-14</t>
        </is>
      </c>
      <c r="B576" s="15" t="inlineStr">
        <is>
          <t>1212135a-c768-5a43-9e62-5defee54de79</t>
        </is>
      </c>
      <c r="C576" s="15" t="inlineStr">
        <is>
          <t>MS</t>
        </is>
      </c>
      <c r="D576" s="15" t="inlineStr">
        <is>
          <t>1969 Aston Martin DB12</t>
        </is>
      </c>
      <c r="E576" s="15" t="inlineStr">
        <is>
          <t>01 Luxury Sedan/SUV</t>
        </is>
      </c>
      <c r="F576" s="16" t="n">
        <v>275000</v>
      </c>
      <c r="G576" s="17" t="n">
        <v>0.75</v>
      </c>
      <c r="H576" s="17" t="n">
        <v>1.19</v>
      </c>
      <c r="I576" s="17" t="n">
        <v>0.8972</v>
      </c>
      <c r="J576" s="17" t="n">
        <v>0.53</v>
      </c>
      <c r="K576" s="16">
        <f>ROUND(F576/100*G576*H576*I576/J576,2)</f>
        <v/>
      </c>
      <c r="L576" s="16" t="n">
        <v>4154.84</v>
      </c>
      <c r="M576" s="16">
        <f>L576-K576</f>
        <v/>
      </c>
      <c r="N576" s="15" t="inlineStr">
        <is>
          <t>bind</t>
        </is>
      </c>
      <c r="O576" s="15" t="inlineStr">
        <is>
          <t>bound</t>
        </is>
      </c>
    </row>
    <row r="577">
      <c r="A577" s="3" t="inlineStr">
        <is>
          <t>2026-01-16</t>
        </is>
      </c>
      <c r="B577" s="3" t="inlineStr">
        <is>
          <t>c81b0ceb-82e6-507b-a10d-1519e2735b22</t>
        </is>
      </c>
      <c r="C577" s="3" t="inlineStr">
        <is>
          <t>FL</t>
        </is>
      </c>
      <c r="D577" s="3" t="inlineStr">
        <is>
          <t>2004 Bentley Continental GT</t>
        </is>
      </c>
      <c r="E577" s="3" t="inlineStr">
        <is>
          <t>01 Luxury Sedan/SUV</t>
        </is>
      </c>
      <c r="F577" s="13" t="n">
        <v>340000</v>
      </c>
      <c r="G577" s="14" t="n">
        <v>0.75</v>
      </c>
      <c r="H577" s="14" t="n">
        <v>1.42</v>
      </c>
      <c r="I577" s="14" t="n">
        <v>0.8972</v>
      </c>
      <c r="J577" s="14" t="n">
        <v>0.53</v>
      </c>
      <c r="K577" s="13">
        <f>ROUND(F577/100*G577*H577*I577/J577,2)</f>
        <v/>
      </c>
      <c r="L577" s="13" t="n">
        <v>6129.74</v>
      </c>
      <c r="M577" s="13">
        <f>L577-K577</f>
        <v/>
      </c>
      <c r="N577" s="3" t="inlineStr">
        <is>
          <t>bind</t>
        </is>
      </c>
      <c r="O577" s="3" t="inlineStr">
        <is>
          <t>bound</t>
        </is>
      </c>
    </row>
    <row r="578">
      <c r="A578" s="15" t="inlineStr">
        <is>
          <t>2026-01-06</t>
        </is>
      </c>
      <c r="B578" s="15" t="inlineStr">
        <is>
          <t>7032c751-3b4f-54af-95d8-06ebd70a88d5</t>
        </is>
      </c>
      <c r="C578" s="15" t="inlineStr">
        <is>
          <t>SC</t>
        </is>
      </c>
      <c r="D578" s="15" t="inlineStr">
        <is>
          <t>2008 Ferrari 296 GTB</t>
        </is>
      </c>
      <c r="E578" s="15" t="inlineStr">
        <is>
          <t>03 Supercar</t>
        </is>
      </c>
      <c r="F578" s="16" t="n">
        <v>1290000</v>
      </c>
      <c r="G578" s="17" t="n">
        <v>0.8</v>
      </c>
      <c r="H578" s="17" t="n">
        <v>1.24</v>
      </c>
      <c r="I578" s="17" t="n">
        <v>0.8972</v>
      </c>
      <c r="J578" s="17" t="n">
        <v>0.53</v>
      </c>
      <c r="K578" s="16">
        <f>ROUND(F578/100*G578*H578*I578/J578,2)</f>
        <v/>
      </c>
      <c r="L578" s="16" t="n">
        <v>21662.81</v>
      </c>
      <c r="M578" s="16">
        <f>L578-K578</f>
        <v/>
      </c>
      <c r="N578" s="15" t="inlineStr">
        <is>
          <t>bind</t>
        </is>
      </c>
      <c r="O578" s="15" t="inlineStr">
        <is>
          <t>bound</t>
        </is>
      </c>
    </row>
    <row r="579">
      <c r="A579" s="3" t="inlineStr">
        <is>
          <t>2026-01-12</t>
        </is>
      </c>
      <c r="B579" s="3" t="inlineStr">
        <is>
          <t>e61d0d2d-307c-5a78-b118-d3fc365f5884</t>
        </is>
      </c>
      <c r="C579" s="3" t="inlineStr">
        <is>
          <t>TX</t>
        </is>
      </c>
      <c r="D579" s="3" t="inlineStr">
        <is>
          <t>2000 Aston Martin DB12</t>
        </is>
      </c>
      <c r="E579" s="3" t="inlineStr">
        <is>
          <t>01 Luxury Sedan/SUV</t>
        </is>
      </c>
      <c r="F579" s="13" t="n">
        <v>380000</v>
      </c>
      <c r="G579" s="14" t="n">
        <v>0.75</v>
      </c>
      <c r="H579" s="14" t="n">
        <v>1.15</v>
      </c>
      <c r="I579" s="14" t="n">
        <v>0.8972</v>
      </c>
      <c r="J579" s="14" t="n">
        <v>0.53</v>
      </c>
      <c r="K579" s="13">
        <f>ROUND(F579/100*G579*H579*I579/J579,2)</f>
        <v/>
      </c>
      <c r="L579" s="13" t="n">
        <v>5548.25</v>
      </c>
      <c r="M579" s="13">
        <f>L579-K579</f>
        <v/>
      </c>
      <c r="N579" s="3" t="inlineStr">
        <is>
          <t>bind</t>
        </is>
      </c>
      <c r="O579" s="3" t="inlineStr">
        <is>
          <t>bound</t>
        </is>
      </c>
    </row>
    <row r="580">
      <c r="A580" s="15" t="inlineStr">
        <is>
          <t>2026-01-16</t>
        </is>
      </c>
      <c r="B580" s="15" t="inlineStr">
        <is>
          <t>17213e45-49f7-5984-bcef-5615d8ff05c4</t>
        </is>
      </c>
      <c r="C580" s="15" t="inlineStr">
        <is>
          <t>MO</t>
        </is>
      </c>
      <c r="D580" s="15" t="inlineStr">
        <is>
          <t>1957 Aston Martin DB12</t>
        </is>
      </c>
      <c r="E580" s="15" t="inlineStr">
        <is>
          <t>01 Luxury Sedan/SUV</t>
        </is>
      </c>
      <c r="F580" s="16" t="n">
        <v>1610000</v>
      </c>
      <c r="G580" s="17" t="n">
        <v>0.55</v>
      </c>
      <c r="H580" s="17" t="n">
        <v>1.06</v>
      </c>
      <c r="I580" s="17" t="n">
        <v>0.8972</v>
      </c>
      <c r="J580" s="17" t="n">
        <v>0.53</v>
      </c>
      <c r="K580" s="16">
        <f>ROUND(F580/100*G580*H580*I580/J580,2)</f>
        <v/>
      </c>
      <c r="L580" s="16" t="n">
        <v>15889.41</v>
      </c>
      <c r="M580" s="16">
        <f>L580-K580</f>
        <v/>
      </c>
      <c r="N580" s="15" t="inlineStr">
        <is>
          <t>bind</t>
        </is>
      </c>
      <c r="O580" s="15" t="inlineStr">
        <is>
          <t>bound</t>
        </is>
      </c>
    </row>
    <row r="581">
      <c r="A581" s="3" t="inlineStr">
        <is>
          <t>2026-01-16</t>
        </is>
      </c>
      <c r="B581" s="3" t="inlineStr">
        <is>
          <t>a9670090-1763-5122-af38-32259ca97323</t>
        </is>
      </c>
      <c r="C581" s="3" t="inlineStr">
        <is>
          <t>LA</t>
        </is>
      </c>
      <c r="D581" s="3" t="inlineStr">
        <is>
          <t>2006 Bentley Continental GT</t>
        </is>
      </c>
      <c r="E581" s="3" t="inlineStr">
        <is>
          <t>01 Luxury Sedan/SUV</t>
        </is>
      </c>
      <c r="F581" s="13" t="n">
        <v>335000</v>
      </c>
      <c r="G581" s="14" t="n">
        <v>0.75</v>
      </c>
      <c r="H581" s="14" t="n">
        <v>1.21</v>
      </c>
      <c r="I581" s="14" t="n">
        <v>0.8972</v>
      </c>
      <c r="J581" s="14" t="n">
        <v>0.53</v>
      </c>
      <c r="K581" s="13">
        <f>ROUND(F581/100*G581*H581*I581/J581,2)</f>
        <v/>
      </c>
      <c r="L581" s="13" t="n">
        <v>5146.41</v>
      </c>
      <c r="M581" s="13">
        <f>L581-K581</f>
        <v/>
      </c>
      <c r="N581" s="3" t="inlineStr">
        <is>
          <t>bind</t>
        </is>
      </c>
      <c r="O581" s="3" t="inlineStr">
        <is>
          <t>bound</t>
        </is>
      </c>
    </row>
    <row r="582">
      <c r="A582" s="15" t="inlineStr">
        <is>
          <t>2026-01-18</t>
        </is>
      </c>
      <c r="B582" s="15" t="inlineStr">
        <is>
          <t>7165abd5-e67e-545d-80c7-5f4eae5c5b12</t>
        </is>
      </c>
      <c r="C582" s="15" t="inlineStr">
        <is>
          <t>RI</t>
        </is>
      </c>
      <c r="D582" s="15" t="inlineStr">
        <is>
          <t>2021 Porsche 911 Turbo S</t>
        </is>
      </c>
      <c r="E582" s="15" t="inlineStr">
        <is>
          <t>01 Luxury Sedan/SUV</t>
        </is>
      </c>
      <c r="F582" s="16" t="n">
        <v>480000</v>
      </c>
      <c r="G582" s="17" t="n">
        <v>0.75</v>
      </c>
      <c r="H582" s="17" t="n">
        <v>1.37</v>
      </c>
      <c r="I582" s="17" t="n">
        <v>0.8972</v>
      </c>
      <c r="J582" s="17" t="n">
        <v>0.53</v>
      </c>
      <c r="K582" s="16">
        <f>ROUND(F582/100*G582*H582*I582/J582,2)</f>
        <v/>
      </c>
      <c r="L582" s="16" t="n">
        <v>8349.040000000001</v>
      </c>
      <c r="M582" s="16">
        <f>L582-K582</f>
        <v/>
      </c>
      <c r="N582" s="15" t="inlineStr">
        <is>
          <t>bind</t>
        </is>
      </c>
      <c r="O582" s="15" t="inlineStr">
        <is>
          <t>bound</t>
        </is>
      </c>
    </row>
    <row r="583">
      <c r="A583" s="3" t="inlineStr">
        <is>
          <t>2026-01-04</t>
        </is>
      </c>
      <c r="B583" s="3" t="inlineStr">
        <is>
          <t>6b147f94-89b9-5b45-bc83-7201808794f7</t>
        </is>
      </c>
      <c r="C583" s="3" t="inlineStr">
        <is>
          <t>FL</t>
        </is>
      </c>
      <c r="D583" s="3" t="inlineStr">
        <is>
          <t>2001 Aston Martin DB12</t>
        </is>
      </c>
      <c r="E583" s="3" t="inlineStr">
        <is>
          <t>01 Luxury Sedan/SUV</t>
        </is>
      </c>
      <c r="F583" s="13" t="n">
        <v>825000</v>
      </c>
      <c r="G583" s="14" t="n">
        <v>0.65</v>
      </c>
      <c r="H583" s="14" t="n">
        <v>1.42</v>
      </c>
      <c r="I583" s="14" t="n">
        <v>0.8972</v>
      </c>
      <c r="J583" s="14" t="n">
        <v>0.53</v>
      </c>
      <c r="K583" s="13">
        <f>ROUND(F583/100*G583*H583*I583/J583,2)</f>
        <v/>
      </c>
      <c r="L583" s="13" t="n">
        <v>12890.48</v>
      </c>
      <c r="M583" s="13">
        <f>L583-K583</f>
        <v/>
      </c>
      <c r="N583" s="3" t="inlineStr">
        <is>
          <t>decline</t>
        </is>
      </c>
      <c r="O583" s="3" t="inlineStr">
        <is>
          <t>indicative</t>
        </is>
      </c>
    </row>
    <row r="584">
      <c r="A584" s="15" t="inlineStr">
        <is>
          <t>2026-01-13</t>
        </is>
      </c>
      <c r="B584" s="15" t="inlineStr">
        <is>
          <t>5f21412a-ad83-508c-85c1-5c594a58c35d</t>
        </is>
      </c>
      <c r="C584" s="15" t="inlineStr">
        <is>
          <t>OR</t>
        </is>
      </c>
      <c r="D584" s="15" t="inlineStr">
        <is>
          <t>2005 Mercedes-Benz AMG GT</t>
        </is>
      </c>
      <c r="E584" s="15" t="inlineStr">
        <is>
          <t>01 Luxury Sedan/SUV</t>
        </is>
      </c>
      <c r="F584" s="16" t="n">
        <v>1630000</v>
      </c>
      <c r="G584" s="17" t="n">
        <v>0.55</v>
      </c>
      <c r="H584" s="17" t="n">
        <v>1.13</v>
      </c>
      <c r="I584" s="17" t="n">
        <v>0.8972</v>
      </c>
      <c r="J584" s="17" t="n">
        <v>0.53</v>
      </c>
      <c r="K584" s="16">
        <f>ROUND(F584/100*G584*H584*I584/J584,2)</f>
        <v/>
      </c>
      <c r="L584" s="16" t="n">
        <v>17149.13</v>
      </c>
      <c r="M584" s="16">
        <f>L584-K584</f>
        <v/>
      </c>
      <c r="N584" s="15" t="inlineStr">
        <is>
          <t>bind</t>
        </is>
      </c>
      <c r="O584" s="15" t="inlineStr">
        <is>
          <t>bound</t>
        </is>
      </c>
    </row>
    <row r="585">
      <c r="A585" s="3" t="inlineStr">
        <is>
          <t>2026-01-06</t>
        </is>
      </c>
      <c r="B585" s="3" t="inlineStr">
        <is>
          <t>6f28b84b-a849-58a2-9b75-82b7fa71c4f1</t>
        </is>
      </c>
      <c r="C585" s="3" t="inlineStr">
        <is>
          <t>TX</t>
        </is>
      </c>
      <c r="D585" s="3" t="inlineStr">
        <is>
          <t>1955 Aston Martin DB12</t>
        </is>
      </c>
      <c r="E585" s="3" t="inlineStr">
        <is>
          <t>01 Luxury Sedan/SUV</t>
        </is>
      </c>
      <c r="F585" s="13" t="n">
        <v>410000</v>
      </c>
      <c r="G585" s="14" t="n">
        <v>0.75</v>
      </c>
      <c r="H585" s="14" t="n">
        <v>1.15</v>
      </c>
      <c r="I585" s="14" t="n">
        <v>0.8972</v>
      </c>
      <c r="J585" s="14" t="n">
        <v>0.53</v>
      </c>
      <c r="K585" s="13">
        <f>ROUND(F585/100*G585*H585*I585/J585,2)</f>
        <v/>
      </c>
      <c r="L585" s="13" t="n">
        <v>5986.27</v>
      </c>
      <c r="M585" s="13">
        <f>L585-K585</f>
        <v/>
      </c>
      <c r="N585" s="3" t="inlineStr">
        <is>
          <t>decline</t>
        </is>
      </c>
      <c r="O585" s="3" t="inlineStr">
        <is>
          <t>indicative</t>
        </is>
      </c>
    </row>
    <row r="586">
      <c r="A586" s="15" t="inlineStr">
        <is>
          <t>2026-01-05</t>
        </is>
      </c>
      <c r="B586" s="15" t="inlineStr">
        <is>
          <t>e0694168-a9d9-5a13-a6a0-af2c82578342</t>
        </is>
      </c>
      <c r="C586" s="15" t="inlineStr">
        <is>
          <t>OR</t>
        </is>
      </c>
      <c r="D586" s="15" t="inlineStr">
        <is>
          <t>2005 Mercedes-Benz 280SL Pagoda</t>
        </is>
      </c>
      <c r="E586" s="15" t="inlineStr">
        <is>
          <t>07 Post-War Classic (1946-1972)</t>
        </is>
      </c>
      <c r="F586" s="16" t="n">
        <v>125000</v>
      </c>
      <c r="G586" s="17" t="n">
        <v>0.57</v>
      </c>
      <c r="H586" s="17" t="n">
        <v>1.13</v>
      </c>
      <c r="I586" s="17" t="n">
        <v>0.8972</v>
      </c>
      <c r="J586" s="17" t="n">
        <v>0.53</v>
      </c>
      <c r="K586" s="16">
        <f>ROUND(F586/100*G586*H586*I586/J586,2)</f>
        <v/>
      </c>
      <c r="L586" s="16" t="n">
        <v>1362.94</v>
      </c>
      <c r="M586" s="16">
        <f>L586-K586</f>
        <v/>
      </c>
      <c r="N586" s="15" t="inlineStr">
        <is>
          <t>bind</t>
        </is>
      </c>
      <c r="O586" s="15" t="inlineStr">
        <is>
          <t>bound</t>
        </is>
      </c>
    </row>
    <row r="587">
      <c r="A587" s="3" t="inlineStr">
        <is>
          <t>2026-01-03</t>
        </is>
      </c>
      <c r="B587" s="3" t="inlineStr">
        <is>
          <t>757169ce-4ee1-5b82-b645-148f6cf18332</t>
        </is>
      </c>
      <c r="C587" s="3" t="inlineStr">
        <is>
          <t>IN</t>
        </is>
      </c>
      <c r="D587" s="3" t="inlineStr">
        <is>
          <t>1962 Mercedes-Benz AMG GT</t>
        </is>
      </c>
      <c r="E587" s="3" t="inlineStr">
        <is>
          <t>01 Luxury Sedan/SUV</t>
        </is>
      </c>
      <c r="F587" s="13" t="n">
        <v>240000</v>
      </c>
      <c r="G587" s="14" t="n">
        <v>0.92</v>
      </c>
      <c r="H587" s="14" t="n">
        <v>1.23</v>
      </c>
      <c r="I587" s="14" t="n">
        <v>0.8972</v>
      </c>
      <c r="J587" s="14" t="n">
        <v>0.53</v>
      </c>
      <c r="K587" s="13">
        <f>ROUND(F587/100*G587*H587*I587/J587,2)</f>
        <v/>
      </c>
      <c r="L587" s="13" t="n">
        <v>4597.46</v>
      </c>
      <c r="M587" s="13">
        <f>L587-K587</f>
        <v/>
      </c>
      <c r="N587" s="3" t="inlineStr">
        <is>
          <t>decline</t>
        </is>
      </c>
      <c r="O587" s="3" t="inlineStr">
        <is>
          <t>indicative</t>
        </is>
      </c>
    </row>
    <row r="588">
      <c r="A588" s="15" t="inlineStr">
        <is>
          <t>2026-01-13</t>
        </is>
      </c>
      <c r="B588" s="15" t="inlineStr">
        <is>
          <t>2e91b97d-a5e7-577c-922b-ea9b4794b494</t>
        </is>
      </c>
      <c r="C588" s="15" t="inlineStr">
        <is>
          <t>SC</t>
        </is>
      </c>
      <c r="D588" s="15" t="inlineStr">
        <is>
          <t>2020 Jaguar E-Type Series 1</t>
        </is>
      </c>
      <c r="E588" s="15" t="inlineStr">
        <is>
          <t>07 Post-War Classic (1946-1972)</t>
        </is>
      </c>
      <c r="F588" s="16" t="n">
        <v>1020000</v>
      </c>
      <c r="G588" s="17" t="n">
        <v>0.38</v>
      </c>
      <c r="H588" s="17" t="n">
        <v>1.24</v>
      </c>
      <c r="I588" s="17" t="n">
        <v>0.8972</v>
      </c>
      <c r="J588" s="17" t="n">
        <v>0.53</v>
      </c>
      <c r="K588" s="16">
        <f>ROUND(F588/100*G588*H588*I588/J588,2)</f>
        <v/>
      </c>
      <c r="L588" s="16" t="n">
        <v>8136.15</v>
      </c>
      <c r="M588" s="16">
        <f>L588-K588</f>
        <v/>
      </c>
      <c r="N588" s="15" t="inlineStr">
        <is>
          <t>bind</t>
        </is>
      </c>
      <c r="O588" s="15" t="inlineStr">
        <is>
          <t>bound</t>
        </is>
      </c>
    </row>
    <row r="589">
      <c r="A589" s="3" t="inlineStr">
        <is>
          <t>2026-01-09</t>
        </is>
      </c>
      <c r="B589" s="3" t="inlineStr">
        <is>
          <t>4379a685-c15b-58e0-98ee-287f033a90dc</t>
        </is>
      </c>
      <c r="C589" s="3" t="inlineStr">
        <is>
          <t>IL</t>
        </is>
      </c>
      <c r="D589" s="3" t="inlineStr">
        <is>
          <t>1998 Jaguar E-Type Series 1</t>
        </is>
      </c>
      <c r="E589" s="3" t="inlineStr">
        <is>
          <t>07 Post-War Classic (1946-1972)</t>
        </is>
      </c>
      <c r="F589" s="13" t="n">
        <v>990000</v>
      </c>
      <c r="G589" s="14" t="n">
        <v>0.43</v>
      </c>
      <c r="H589" s="14" t="n">
        <v>1.36</v>
      </c>
      <c r="I589" s="14" t="n">
        <v>0.8972</v>
      </c>
      <c r="J589" s="14" t="n">
        <v>0.53</v>
      </c>
      <c r="K589" s="13">
        <f>ROUND(F589/100*G589*H589*I589/J589,2)</f>
        <v/>
      </c>
      <c r="L589" s="13" t="n">
        <v>9800.67</v>
      </c>
      <c r="M589" s="13">
        <f>L589-K589</f>
        <v/>
      </c>
      <c r="N589" s="3" t="inlineStr">
        <is>
          <t>decline</t>
        </is>
      </c>
      <c r="O589" s="3" t="inlineStr">
        <is>
          <t>indicative</t>
        </is>
      </c>
    </row>
    <row r="590">
      <c r="A590" s="15" t="inlineStr">
        <is>
          <t>2026-01-01</t>
        </is>
      </c>
      <c r="B590" s="15" t="inlineStr">
        <is>
          <t>73ed6f60-1415-5d41-ad80-040541b05229</t>
        </is>
      </c>
      <c r="C590" s="15" t="inlineStr">
        <is>
          <t>AR</t>
        </is>
      </c>
      <c r="D590" s="15" t="inlineStr">
        <is>
          <t>1979 Aston Martin DB12</t>
        </is>
      </c>
      <c r="E590" s="15" t="inlineStr">
        <is>
          <t>01 Luxury Sedan/SUV</t>
        </is>
      </c>
      <c r="F590" s="16" t="n">
        <v>890000</v>
      </c>
      <c r="G590" s="17" t="n">
        <v>0.65</v>
      </c>
      <c r="H590" s="17" t="n">
        <v>1.38</v>
      </c>
      <c r="I590" s="17" t="n">
        <v>0.8972</v>
      </c>
      <c r="J590" s="17" t="n">
        <v>0.53</v>
      </c>
      <c r="K590" s="16">
        <f>ROUND(F590/100*G590*H590*I590/J590,2)</f>
        <v/>
      </c>
      <c r="L590" s="16" t="n">
        <v>13514.37</v>
      </c>
      <c r="M590" s="16">
        <f>L590-K590</f>
        <v/>
      </c>
      <c r="N590" s="15" t="inlineStr">
        <is>
          <t>decline</t>
        </is>
      </c>
      <c r="O590" s="15" t="inlineStr">
        <is>
          <t>indicative</t>
        </is>
      </c>
    </row>
    <row r="591">
      <c r="A591" s="3" t="inlineStr">
        <is>
          <t>2026-01-27</t>
        </is>
      </c>
      <c r="B591" s="3" t="inlineStr">
        <is>
          <t>839d2418-2834-5fed-bcd6-90866182f2d5</t>
        </is>
      </c>
      <c r="C591" s="3" t="inlineStr">
        <is>
          <t>DE</t>
        </is>
      </c>
      <c r="D591" s="3" t="inlineStr">
        <is>
          <t>1967 Icon Derelict</t>
        </is>
      </c>
      <c r="E591" s="3" t="inlineStr">
        <is>
          <t>11 Restomod/Coachbuilt</t>
        </is>
      </c>
      <c r="F591" s="13" t="n">
        <v>495000</v>
      </c>
      <c r="G591" s="14" t="n">
        <v>0.88</v>
      </c>
      <c r="H591" s="14" t="n">
        <v>1.25</v>
      </c>
      <c r="I591" s="14" t="n">
        <v>0.8972</v>
      </c>
      <c r="J591" s="14" t="n">
        <v>0.53</v>
      </c>
      <c r="K591" s="13">
        <f>ROUND(F591/100*G591*H591*I591/J591,2)</f>
        <v/>
      </c>
      <c r="L591" s="13" t="n">
        <v>9217.459999999999</v>
      </c>
      <c r="M591" s="13">
        <f>L591-K591</f>
        <v/>
      </c>
      <c r="N591" s="3" t="inlineStr">
        <is>
          <t>decline</t>
        </is>
      </c>
      <c r="O591" s="3" t="inlineStr">
        <is>
          <t>indicative</t>
        </is>
      </c>
    </row>
    <row r="592">
      <c r="A592" s="15" t="inlineStr">
        <is>
          <t>2026-01-17</t>
        </is>
      </c>
      <c r="B592" s="15" t="inlineStr">
        <is>
          <t>755c1815-6334-5539-94c1-a6abe682196c</t>
        </is>
      </c>
      <c r="C592" s="15" t="inlineStr">
        <is>
          <t>ID</t>
        </is>
      </c>
      <c r="D592" s="15" t="inlineStr">
        <is>
          <t>1965 Maserati GranTurismo</t>
        </is>
      </c>
      <c r="E592" s="15" t="inlineStr">
        <is>
          <t>01 Luxury Sedan/SUV</t>
        </is>
      </c>
      <c r="F592" s="16" t="n">
        <v>400000</v>
      </c>
      <c r="G592" s="17" t="n">
        <v>0.75</v>
      </c>
      <c r="H592" s="17" t="n">
        <v>0.99</v>
      </c>
      <c r="I592" s="17" t="n">
        <v>0.8972</v>
      </c>
      <c r="J592" s="17" t="n">
        <v>0.53</v>
      </c>
      <c r="K592" s="16">
        <f>ROUND(F592/100*G592*H592*I592/J592,2)</f>
        <v/>
      </c>
      <c r="L592" s="16" t="n">
        <v>5027.7</v>
      </c>
      <c r="M592" s="16">
        <f>L592-K592</f>
        <v/>
      </c>
      <c r="N592" s="15" t="inlineStr">
        <is>
          <t>bind</t>
        </is>
      </c>
      <c r="O592" s="15" t="inlineStr">
        <is>
          <t>bound</t>
        </is>
      </c>
    </row>
    <row r="593">
      <c r="A593" s="3" t="inlineStr">
        <is>
          <t>2026-01-11</t>
        </is>
      </c>
      <c r="B593" s="3" t="inlineStr">
        <is>
          <t>dc494bf9-ef22-527d-a5e6-f88f90e918f8</t>
        </is>
      </c>
      <c r="C593" s="3" t="inlineStr">
        <is>
          <t>ID</t>
        </is>
      </c>
      <c r="D593" s="3" t="inlineStr">
        <is>
          <t>1996 Lamborghini Huracan EVO</t>
        </is>
      </c>
      <c r="E593" s="3" t="inlineStr">
        <is>
          <t>03 Supercar</t>
        </is>
      </c>
      <c r="F593" s="13" t="n">
        <v>1630000</v>
      </c>
      <c r="G593" s="14" t="n">
        <v>0.8</v>
      </c>
      <c r="H593" s="14" t="n">
        <v>0.99</v>
      </c>
      <c r="I593" s="14" t="n">
        <v>0.8972</v>
      </c>
      <c r="J593" s="14" t="n">
        <v>0.53</v>
      </c>
      <c r="K593" s="13">
        <f>ROUND(F593/100*G593*H593*I593/J593,2)</f>
        <v/>
      </c>
      <c r="L593" s="13" t="n">
        <v>21853.76</v>
      </c>
      <c r="M593" s="13">
        <f>L593-K593</f>
        <v/>
      </c>
      <c r="N593" s="3" t="inlineStr">
        <is>
          <t>bind</t>
        </is>
      </c>
      <c r="O593" s="3" t="inlineStr">
        <is>
          <t>bound</t>
        </is>
      </c>
    </row>
    <row r="594">
      <c r="A594" s="15" t="inlineStr">
        <is>
          <t>2026-01-23</t>
        </is>
      </c>
      <c r="B594" s="15" t="inlineStr">
        <is>
          <t>ae659371-bdd2-5ecd-9465-ed191f974980</t>
        </is>
      </c>
      <c r="C594" s="15" t="inlineStr">
        <is>
          <t>TX</t>
        </is>
      </c>
      <c r="D594" s="15" t="inlineStr">
        <is>
          <t>1976 Alfa Romeo 8C 2900</t>
        </is>
      </c>
      <c r="E594" s="15" t="inlineStr">
        <is>
          <t>06 Vintage Pre-War (pre-1946)</t>
        </is>
      </c>
      <c r="F594" s="16" t="n">
        <v>1465000</v>
      </c>
      <c r="G594" s="17" t="n">
        <v>0.34</v>
      </c>
      <c r="H594" s="17" t="n">
        <v>1.15</v>
      </c>
      <c r="I594" s="17" t="n">
        <v>0.8972</v>
      </c>
      <c r="J594" s="17" t="n">
        <v>0.53</v>
      </c>
      <c r="K594" s="16">
        <f>ROUND(F594/100*G594*H594*I594/J594,2)</f>
        <v/>
      </c>
      <c r="L594" s="16" t="n">
        <v>9696.790000000001</v>
      </c>
      <c r="M594" s="16">
        <f>L594-K594</f>
        <v/>
      </c>
      <c r="N594" s="15" t="inlineStr">
        <is>
          <t>decline</t>
        </is>
      </c>
      <c r="O594" s="15" t="inlineStr">
        <is>
          <t>indicative</t>
        </is>
      </c>
    </row>
    <row r="595">
      <c r="A595" s="3" t="inlineStr">
        <is>
          <t>2026-01-09</t>
        </is>
      </c>
      <c r="B595" s="3" t="inlineStr">
        <is>
          <t>0ccf30d8-5f24-5251-bfd7-2a8a9d8de296</t>
        </is>
      </c>
      <c r="C595" s="3" t="inlineStr">
        <is>
          <t>OH</t>
        </is>
      </c>
      <c r="D595" s="3" t="inlineStr">
        <is>
          <t>2013 Mercedes-Benz AMG GT</t>
        </is>
      </c>
      <c r="E595" s="3" t="inlineStr">
        <is>
          <t>01 Luxury Sedan/SUV</t>
        </is>
      </c>
      <c r="F595" s="13" t="n">
        <v>365000</v>
      </c>
      <c r="G595" s="14" t="n">
        <v>0.75</v>
      </c>
      <c r="H595" s="14" t="n">
        <v>1.39</v>
      </c>
      <c r="I595" s="14" t="n">
        <v>0.8972</v>
      </c>
      <c r="J595" s="14" t="n">
        <v>0.53</v>
      </c>
      <c r="K595" s="13">
        <f>ROUND(F595/100*G595*H595*I595/J595,2)</f>
        <v/>
      </c>
      <c r="L595" s="13" t="n">
        <v>6441.43</v>
      </c>
      <c r="M595" s="13">
        <f>L595-K595</f>
        <v/>
      </c>
      <c r="N595" s="3" t="inlineStr">
        <is>
          <t>bind</t>
        </is>
      </c>
      <c r="O595" s="3" t="inlineStr">
        <is>
          <t>bound</t>
        </is>
      </c>
    </row>
    <row r="596">
      <c r="A596" s="15" t="inlineStr">
        <is>
          <t>2026-01-14</t>
        </is>
      </c>
      <c r="B596" s="15" t="inlineStr">
        <is>
          <t>ef6dc92d-66b9-5479-a50d-143bab691951</t>
        </is>
      </c>
      <c r="C596" s="15" t="inlineStr">
        <is>
          <t>CO</t>
        </is>
      </c>
      <c r="D596" s="15" t="inlineStr">
        <is>
          <t>1971 McLaren 750S</t>
        </is>
      </c>
      <c r="E596" s="15" t="inlineStr">
        <is>
          <t>03 Supercar</t>
        </is>
      </c>
      <c r="F596" s="16" t="n">
        <v>145000</v>
      </c>
      <c r="G596" s="17" t="n">
        <v>1.42</v>
      </c>
      <c r="H596" s="17" t="n">
        <v>1.1</v>
      </c>
      <c r="I596" s="17" t="n">
        <v>0.8972</v>
      </c>
      <c r="J596" s="17" t="n">
        <v>0.53</v>
      </c>
      <c r="K596" s="16">
        <f>ROUND(F596/100*G596*H596*I596/J596,2)</f>
        <v/>
      </c>
      <c r="L596" s="16" t="n">
        <v>3834.09</v>
      </c>
      <c r="M596" s="16">
        <f>L596-K596</f>
        <v/>
      </c>
      <c r="N596" s="15" t="inlineStr">
        <is>
          <t>bind</t>
        </is>
      </c>
      <c r="O596" s="15" t="inlineStr">
        <is>
          <t>bound</t>
        </is>
      </c>
    </row>
    <row r="597">
      <c r="A597" s="3" t="inlineStr">
        <is>
          <t>2026-01-26</t>
        </is>
      </c>
      <c r="B597" s="3" t="inlineStr">
        <is>
          <t>8e1fdc73-585a-5181-acb6-c0f88c61ad0f</t>
        </is>
      </c>
      <c r="C597" s="3" t="inlineStr">
        <is>
          <t>NY</t>
        </is>
      </c>
      <c r="D597" s="3" t="inlineStr">
        <is>
          <t>1989 Ferrari SF90 Stradale</t>
        </is>
      </c>
      <c r="E597" s="3" t="inlineStr">
        <is>
          <t>03 Supercar</t>
        </is>
      </c>
      <c r="F597" s="13" t="n">
        <v>1220000</v>
      </c>
      <c r="G597" s="14" t="n">
        <v>0.8</v>
      </c>
      <c r="H597" s="14" t="n">
        <v>1.28</v>
      </c>
      <c r="I597" s="14" t="n">
        <v>0.8972</v>
      </c>
      <c r="J597" s="14" t="n">
        <v>0.53</v>
      </c>
      <c r="K597" s="13">
        <f>ROUND(F597/100*G597*H597*I597/J597,2)</f>
        <v/>
      </c>
      <c r="L597" s="13" t="n">
        <v>21148.19</v>
      </c>
      <c r="M597" s="13">
        <f>L597-K597</f>
        <v/>
      </c>
      <c r="N597" s="3" t="inlineStr">
        <is>
          <t>decline</t>
        </is>
      </c>
      <c r="O597" s="3" t="inlineStr">
        <is>
          <t>indicative</t>
        </is>
      </c>
    </row>
    <row r="598">
      <c r="A598" s="15" t="inlineStr">
        <is>
          <t>2026-01-29</t>
        </is>
      </c>
      <c r="B598" s="15" t="inlineStr">
        <is>
          <t>8f9e83bb-6d58-5ed3-bf6c-998cb3413871</t>
        </is>
      </c>
      <c r="C598" s="15" t="inlineStr">
        <is>
          <t>MA</t>
        </is>
      </c>
      <c r="D598" s="15" t="inlineStr">
        <is>
          <t>1956 Ferrari 296 GTB</t>
        </is>
      </c>
      <c r="E598" s="15" t="inlineStr">
        <is>
          <t>03 Supercar</t>
        </is>
      </c>
      <c r="F598" s="16" t="n">
        <v>845000</v>
      </c>
      <c r="G598" s="17" t="n">
        <v>0.95</v>
      </c>
      <c r="H598" s="17" t="n">
        <v>1.25</v>
      </c>
      <c r="I598" s="17" t="n">
        <v>0.8972</v>
      </c>
      <c r="J598" s="17" t="n">
        <v>0.53</v>
      </c>
      <c r="K598" s="16">
        <f>ROUND(F598/100*G598*H598*I598/J598,2)</f>
        <v/>
      </c>
      <c r="L598" s="16" t="n">
        <v>16986.49</v>
      </c>
      <c r="M598" s="16">
        <f>L598-K598</f>
        <v/>
      </c>
      <c r="N598" s="15" t="inlineStr">
        <is>
          <t>bind</t>
        </is>
      </c>
      <c r="O598" s="15" t="inlineStr">
        <is>
          <t>bound</t>
        </is>
      </c>
    </row>
    <row r="599">
      <c r="A599" s="3" t="inlineStr">
        <is>
          <t>2026-01-06</t>
        </is>
      </c>
      <c r="B599" s="3" t="inlineStr">
        <is>
          <t>3f332a91-c58d-507b-b2fe-bf2b54c82cb8</t>
        </is>
      </c>
      <c r="C599" s="3" t="inlineStr">
        <is>
          <t>AR</t>
        </is>
      </c>
      <c r="D599" s="3" t="inlineStr">
        <is>
          <t>1999 BMW M8 Competition</t>
        </is>
      </c>
      <c r="E599" s="3" t="inlineStr">
        <is>
          <t>01 Luxury Sedan/SUV</t>
        </is>
      </c>
      <c r="F599" s="13" t="n">
        <v>1395000</v>
      </c>
      <c r="G599" s="14" t="n">
        <v>0.55</v>
      </c>
      <c r="H599" s="14" t="n">
        <v>1.38</v>
      </c>
      <c r="I599" s="14" t="n">
        <v>0.8972</v>
      </c>
      <c r="J599" s="14" t="n">
        <v>0.53</v>
      </c>
      <c r="K599" s="13">
        <f>ROUND(F599/100*G599*H599*I599/J599,2)</f>
        <v/>
      </c>
      <c r="L599" s="13" t="n">
        <v>17923.77</v>
      </c>
      <c r="M599" s="13">
        <f>L599-K599</f>
        <v/>
      </c>
      <c r="N599" s="3" t="inlineStr">
        <is>
          <t>bind</t>
        </is>
      </c>
      <c r="O599" s="3" t="inlineStr">
        <is>
          <t>bound</t>
        </is>
      </c>
    </row>
    <row r="600">
      <c r="A600" s="15" t="inlineStr">
        <is>
          <t>2026-01-01</t>
        </is>
      </c>
      <c r="B600" s="15" t="inlineStr">
        <is>
          <t>61984ab4-21aa-505f-91f7-2d71df7dca26</t>
        </is>
      </c>
      <c r="C600" s="15" t="inlineStr">
        <is>
          <t>CA</t>
        </is>
      </c>
      <c r="D600" s="15" t="inlineStr">
        <is>
          <t>1977 Ferrari 296 GTB</t>
        </is>
      </c>
      <c r="E600" s="15" t="inlineStr">
        <is>
          <t>03 Supercar</t>
        </is>
      </c>
      <c r="F600" s="16" t="n">
        <v>1020000</v>
      </c>
      <c r="G600" s="17" t="n">
        <v>0.8</v>
      </c>
      <c r="H600" s="17" t="n">
        <v>1.35</v>
      </c>
      <c r="I600" s="17" t="n">
        <v>0.8972</v>
      </c>
      <c r="J600" s="17" t="n">
        <v>0.53</v>
      </c>
      <c r="K600" s="16">
        <f>ROUND(F600/100*G600*H600*I600/J600,2)</f>
        <v/>
      </c>
      <c r="L600" s="16" t="n">
        <v>18648.22</v>
      </c>
      <c r="M600" s="16">
        <f>L600-K600</f>
        <v/>
      </c>
      <c r="N600" s="15" t="inlineStr">
        <is>
          <t>bind</t>
        </is>
      </c>
      <c r="O600" s="15" t="inlineStr">
        <is>
          <t>bound</t>
        </is>
      </c>
    </row>
    <row r="601">
      <c r="A601" s="3" t="inlineStr">
        <is>
          <t>2026-01-02</t>
        </is>
      </c>
      <c r="B601" s="3" t="inlineStr">
        <is>
          <t>56854be3-a5c9-5870-b1b8-d4e59f2287b1</t>
        </is>
      </c>
      <c r="C601" s="3" t="inlineStr">
        <is>
          <t>TX</t>
        </is>
      </c>
      <c r="D601" s="3" t="inlineStr">
        <is>
          <t>2002 Mercedes-Benz AMG GT</t>
        </is>
      </c>
      <c r="E601" s="3" t="inlineStr">
        <is>
          <t>01 Luxury Sedan/SUV</t>
        </is>
      </c>
      <c r="F601" s="13" t="n">
        <v>385000</v>
      </c>
      <c r="G601" s="14" t="n">
        <v>0.75</v>
      </c>
      <c r="H601" s="14" t="n">
        <v>1.15</v>
      </c>
      <c r="I601" s="14" t="n">
        <v>0.8972</v>
      </c>
      <c r="J601" s="14" t="n">
        <v>0.53</v>
      </c>
      <c r="K601" s="13">
        <f>ROUND(F601/100*G601*H601*I601/J601,2)</f>
        <v/>
      </c>
      <c r="L601" s="13" t="n">
        <v>5621.25</v>
      </c>
      <c r="M601" s="13">
        <f>L601-K601</f>
        <v/>
      </c>
      <c r="N601" s="3" t="inlineStr">
        <is>
          <t>bind</t>
        </is>
      </c>
      <c r="O601" s="3" t="inlineStr">
        <is>
          <t>bound</t>
        </is>
      </c>
    </row>
    <row r="602">
      <c r="A602" s="15" t="inlineStr">
        <is>
          <t>2026-01-15</t>
        </is>
      </c>
      <c r="B602" s="15" t="inlineStr">
        <is>
          <t>7235ee7d-b66b-50fb-a6fe-7131c302a0f5</t>
        </is>
      </c>
      <c r="C602" s="15" t="inlineStr">
        <is>
          <t>VT</t>
        </is>
      </c>
      <c r="D602" s="15" t="inlineStr">
        <is>
          <t>1970 Porsche 911 Turbo S</t>
        </is>
      </c>
      <c r="E602" s="15" t="inlineStr">
        <is>
          <t>01 Luxury Sedan/SUV</t>
        </is>
      </c>
      <c r="F602" s="16" t="n">
        <v>330000</v>
      </c>
      <c r="G602" s="17" t="n">
        <v>0.75</v>
      </c>
      <c r="H602" s="17" t="n">
        <v>1.22</v>
      </c>
      <c r="I602" s="17" t="n">
        <v>0.8972</v>
      </c>
      <c r="J602" s="17" t="n">
        <v>0.53</v>
      </c>
      <c r="K602" s="16">
        <f>ROUND(F602/100*G602*H602*I602/J602,2)</f>
        <v/>
      </c>
      <c r="L602" s="16" t="n">
        <v>5111.5</v>
      </c>
      <c r="M602" s="16">
        <f>L602-K602</f>
        <v/>
      </c>
      <c r="N602" s="15" t="inlineStr">
        <is>
          <t>decline</t>
        </is>
      </c>
      <c r="O602" s="15" t="inlineStr">
        <is>
          <t>indicative</t>
        </is>
      </c>
    </row>
    <row r="603">
      <c r="A603" s="3" t="inlineStr">
        <is>
          <t>2026-01-03</t>
        </is>
      </c>
      <c r="B603" s="3" t="inlineStr">
        <is>
          <t>54e0c137-14e5-5524-b894-e69641947dbc</t>
        </is>
      </c>
      <c r="C603" s="3" t="inlineStr">
        <is>
          <t>ID</t>
        </is>
      </c>
      <c r="D603" s="3" t="inlineStr">
        <is>
          <t>1968 Aston Martin DB12</t>
        </is>
      </c>
      <c r="E603" s="3" t="inlineStr">
        <is>
          <t>01 Luxury Sedan/SUV</t>
        </is>
      </c>
      <c r="F603" s="13" t="n">
        <v>670000</v>
      </c>
      <c r="G603" s="14" t="n">
        <v>0.65</v>
      </c>
      <c r="H603" s="14" t="n">
        <v>0.99</v>
      </c>
      <c r="I603" s="14" t="n">
        <v>0.8972</v>
      </c>
      <c r="J603" s="14" t="n">
        <v>0.53</v>
      </c>
      <c r="K603" s="13">
        <f>ROUND(F603/100*G603*H603*I603/J603,2)</f>
        <v/>
      </c>
      <c r="L603" s="13" t="n">
        <v>7298.55</v>
      </c>
      <c r="M603" s="13">
        <f>L603-K603</f>
        <v/>
      </c>
      <c r="N603" s="3" t="inlineStr">
        <is>
          <t>decline</t>
        </is>
      </c>
      <c r="O603" s="3" t="inlineStr">
        <is>
          <t>indicative</t>
        </is>
      </c>
    </row>
    <row r="604">
      <c r="A604" s="15" t="inlineStr">
        <is>
          <t>2026-01-31</t>
        </is>
      </c>
      <c r="B604" s="15" t="inlineStr">
        <is>
          <t>7b1a8082-41c1-52b5-9742-d4534ceab600</t>
        </is>
      </c>
      <c r="C604" s="15" t="inlineStr">
        <is>
          <t>NY</t>
        </is>
      </c>
      <c r="D604" s="15" t="inlineStr">
        <is>
          <t>2021 Mercedes-Benz 280SL Pagoda</t>
        </is>
      </c>
      <c r="E604" s="15" t="inlineStr">
        <is>
          <t>07 Post-War Classic (1946-1972)</t>
        </is>
      </c>
      <c r="F604" s="16" t="n">
        <v>660000</v>
      </c>
      <c r="G604" s="17" t="n">
        <v>0.43</v>
      </c>
      <c r="H604" s="17" t="n">
        <v>1.28</v>
      </c>
      <c r="I604" s="17" t="n">
        <v>0.8972</v>
      </c>
      <c r="J604" s="17" t="n">
        <v>0.53</v>
      </c>
      <c r="K604" s="16">
        <f>ROUND(F604/100*G604*H604*I604/J604,2)</f>
        <v/>
      </c>
      <c r="L604" s="16" t="n">
        <v>6149.44</v>
      </c>
      <c r="M604" s="16">
        <f>L604-K604</f>
        <v/>
      </c>
      <c r="N604" s="15" t="inlineStr">
        <is>
          <t>bind</t>
        </is>
      </c>
      <c r="O604" s="15" t="inlineStr">
        <is>
          <t>bound</t>
        </is>
      </c>
    </row>
    <row r="605">
      <c r="A605" s="3" t="inlineStr">
        <is>
          <t>2026-01-15</t>
        </is>
      </c>
      <c r="B605" s="3" t="inlineStr">
        <is>
          <t>29b9ef58-1eb5-54c1-880c-6822e83b968b</t>
        </is>
      </c>
      <c r="C605" s="3" t="inlineStr">
        <is>
          <t>ID</t>
        </is>
      </c>
      <c r="D605" s="3" t="inlineStr">
        <is>
          <t>1989 Alfa Romeo 8C 2900</t>
        </is>
      </c>
      <c r="E605" s="3" t="inlineStr">
        <is>
          <t>06 Vintage Pre-War (pre-1946)</t>
        </is>
      </c>
      <c r="F605" s="13" t="n">
        <v>305000</v>
      </c>
      <c r="G605" s="14" t="n">
        <v>0.42</v>
      </c>
      <c r="H605" s="14" t="n">
        <v>0.99</v>
      </c>
      <c r="I605" s="14" t="n">
        <v>0.8972</v>
      </c>
      <c r="J605" s="14" t="n">
        <v>0.53</v>
      </c>
      <c r="K605" s="13">
        <f>ROUND(F605/100*G605*H605*I605/J605,2)</f>
        <v/>
      </c>
      <c r="L605" s="13" t="n">
        <v>2146.83</v>
      </c>
      <c r="M605" s="13">
        <f>L605-K605</f>
        <v/>
      </c>
      <c r="N605" s="3" t="inlineStr">
        <is>
          <t>bind</t>
        </is>
      </c>
      <c r="O605" s="3" t="inlineStr">
        <is>
          <t>bound</t>
        </is>
      </c>
    </row>
    <row r="606">
      <c r="A606" s="15" t="inlineStr">
        <is>
          <t>2026-01-28</t>
        </is>
      </c>
      <c r="B606" s="15" t="inlineStr">
        <is>
          <t>4778742c-2edc-5858-8aa2-9d77ac85fc69</t>
        </is>
      </c>
      <c r="C606" s="15" t="inlineStr">
        <is>
          <t>ID</t>
        </is>
      </c>
      <c r="D606" s="15" t="inlineStr">
        <is>
          <t>1977 Porsche 911 Turbo S</t>
        </is>
      </c>
      <c r="E606" s="15" t="inlineStr">
        <is>
          <t>01 Luxury Sedan/SUV</t>
        </is>
      </c>
      <c r="F606" s="16" t="n">
        <v>290000</v>
      </c>
      <c r="G606" s="17" t="n">
        <v>0.75</v>
      </c>
      <c r="H606" s="17" t="n">
        <v>0.99</v>
      </c>
      <c r="I606" s="17" t="n">
        <v>0.8972</v>
      </c>
      <c r="J606" s="17" t="n">
        <v>0.53</v>
      </c>
      <c r="K606" s="16">
        <f>ROUND(F606/100*G606*H606*I606/J606,2)</f>
        <v/>
      </c>
      <c r="L606" s="16" t="n">
        <v>3645.09</v>
      </c>
      <c r="M606" s="16">
        <f>L606-K606</f>
        <v/>
      </c>
      <c r="N606" s="15" t="inlineStr">
        <is>
          <t>bind</t>
        </is>
      </c>
      <c r="O606" s="15" t="inlineStr">
        <is>
          <t>bound</t>
        </is>
      </c>
    </row>
    <row r="607">
      <c r="A607" s="3" t="inlineStr">
        <is>
          <t>2026-01-26</t>
        </is>
      </c>
      <c r="B607" s="3" t="inlineStr">
        <is>
          <t>a5b194c6-88ea-5f64-9d81-8eac624f1ac1</t>
        </is>
      </c>
      <c r="C607" s="3" t="inlineStr">
        <is>
          <t>KY</t>
        </is>
      </c>
      <c r="D607" s="3" t="inlineStr">
        <is>
          <t>1968 Mercedes-Benz 280SL Pagoda</t>
        </is>
      </c>
      <c r="E607" s="3" t="inlineStr">
        <is>
          <t>07 Post-War Classic (1946-1972)</t>
        </is>
      </c>
      <c r="F607" s="13" t="n">
        <v>695000</v>
      </c>
      <c r="G607" s="14" t="n">
        <v>0.43</v>
      </c>
      <c r="H607" s="14" t="n">
        <v>1.34</v>
      </c>
      <c r="I607" s="14" t="n">
        <v>0.8972</v>
      </c>
      <c r="J607" s="14" t="n">
        <v>0.53</v>
      </c>
      <c r="K607" s="13">
        <f>ROUND(F607/100*G607*H607*I607/J607,2)</f>
        <v/>
      </c>
      <c r="L607" s="13" t="n">
        <v>6779.09</v>
      </c>
      <c r="M607" s="13">
        <f>L607-K607</f>
        <v/>
      </c>
      <c r="N607" s="3" t="inlineStr">
        <is>
          <t>bind</t>
        </is>
      </c>
      <c r="O607" s="3" t="inlineStr">
        <is>
          <t>bound</t>
        </is>
      </c>
    </row>
    <row r="608">
      <c r="A608" s="15" t="inlineStr">
        <is>
          <t>2026-01-09</t>
        </is>
      </c>
      <c r="B608" s="15" t="inlineStr">
        <is>
          <t>e7807879-6bd4-5057-a527-865211243e86</t>
        </is>
      </c>
      <c r="C608" s="15" t="inlineStr">
        <is>
          <t>MI</t>
        </is>
      </c>
      <c r="D608" s="15" t="inlineStr">
        <is>
          <t>1959 Mercedes-Benz AMG GT</t>
        </is>
      </c>
      <c r="E608" s="15" t="inlineStr">
        <is>
          <t>01 Luxury Sedan/SUV</t>
        </is>
      </c>
      <c r="F608" s="16" t="n">
        <v>565000</v>
      </c>
      <c r="G608" s="17" t="n">
        <v>0.65</v>
      </c>
      <c r="H608" s="17" t="n">
        <v>1.55</v>
      </c>
      <c r="I608" s="17" t="n">
        <v>0.8972</v>
      </c>
      <c r="J608" s="17" t="n">
        <v>0.53</v>
      </c>
      <c r="K608" s="16">
        <f>ROUND(F608/100*G608*H608*I608/J608,2)</f>
        <v/>
      </c>
      <c r="L608" s="16" t="n">
        <v>9636.219999999999</v>
      </c>
      <c r="M608" s="16">
        <f>L608-K608</f>
        <v/>
      </c>
      <c r="N608" s="15" t="inlineStr">
        <is>
          <t>bind</t>
        </is>
      </c>
      <c r="O608" s="15" t="inlineStr">
        <is>
          <t>bound</t>
        </is>
      </c>
    </row>
    <row r="609">
      <c r="A609" s="3" t="inlineStr">
        <is>
          <t>2026-01-26</t>
        </is>
      </c>
      <c r="B609" s="3" t="inlineStr">
        <is>
          <t>b826ff72-3b0e-51cc-81f6-7679eebe593b</t>
        </is>
      </c>
      <c r="C609" s="3" t="inlineStr">
        <is>
          <t>IL</t>
        </is>
      </c>
      <c r="D609" s="3" t="inlineStr">
        <is>
          <t>1955 Aston Martin DB12</t>
        </is>
      </c>
      <c r="E609" s="3" t="inlineStr">
        <is>
          <t>01 Luxury Sedan/SUV</t>
        </is>
      </c>
      <c r="F609" s="13" t="n">
        <v>400000</v>
      </c>
      <c r="G609" s="14" t="n">
        <v>0.75</v>
      </c>
      <c r="H609" s="14" t="n">
        <v>1.36</v>
      </c>
      <c r="I609" s="14" t="n">
        <v>0.8972</v>
      </c>
      <c r="J609" s="14" t="n">
        <v>0.53</v>
      </c>
      <c r="K609" s="13">
        <f>ROUND(F609/100*G609*H609*I609/J609,2)</f>
        <v/>
      </c>
      <c r="L609" s="13" t="n">
        <v>6906.74</v>
      </c>
      <c r="M609" s="13">
        <f>L609-K609</f>
        <v/>
      </c>
      <c r="N609" s="3" t="inlineStr">
        <is>
          <t>decline</t>
        </is>
      </c>
      <c r="O609" s="3" t="inlineStr">
        <is>
          <t>indicative</t>
        </is>
      </c>
    </row>
    <row r="610">
      <c r="A610" s="15" t="inlineStr">
        <is>
          <t>2026-01-30</t>
        </is>
      </c>
      <c r="B610" s="15" t="inlineStr">
        <is>
          <t>13f80a71-d57a-592b-b2ff-9ff23092e686</t>
        </is>
      </c>
      <c r="C610" s="15" t="inlineStr">
        <is>
          <t>MA</t>
        </is>
      </c>
      <c r="D610" s="15" t="inlineStr">
        <is>
          <t>2007 Bentley Continental GT</t>
        </is>
      </c>
      <c r="E610" s="15" t="inlineStr">
        <is>
          <t>01 Luxury Sedan/SUV</t>
        </is>
      </c>
      <c r="F610" s="16" t="n">
        <v>300000</v>
      </c>
      <c r="G610" s="17" t="n">
        <v>0.75</v>
      </c>
      <c r="H610" s="17" t="n">
        <v>1.25</v>
      </c>
      <c r="I610" s="17" t="n">
        <v>0.8972</v>
      </c>
      <c r="J610" s="17" t="n">
        <v>0.53</v>
      </c>
      <c r="K610" s="16">
        <f>ROUND(F610/100*G610*H610*I610/J610,2)</f>
        <v/>
      </c>
      <c r="L610" s="16" t="n">
        <v>4761.08</v>
      </c>
      <c r="M610" s="16">
        <f>L610-K610</f>
        <v/>
      </c>
      <c r="N610" s="15" t="inlineStr">
        <is>
          <t>decline</t>
        </is>
      </c>
      <c r="O610" s="15" t="inlineStr">
        <is>
          <t>indicative</t>
        </is>
      </c>
    </row>
    <row r="611">
      <c r="A611" s="3" t="inlineStr">
        <is>
          <t>2026-01-28</t>
        </is>
      </c>
      <c r="B611" s="3" t="inlineStr">
        <is>
          <t>def58a9b-b4c0-586f-8d20-b0a1d96ad631</t>
        </is>
      </c>
      <c r="C611" s="3" t="inlineStr">
        <is>
          <t>AK</t>
        </is>
      </c>
      <c r="D611" s="3" t="inlineStr">
        <is>
          <t>1956 Ferrari 275 GTB/4</t>
        </is>
      </c>
      <c r="E611" s="3" t="inlineStr">
        <is>
          <t>07 Post-War Classic (1946-1972)</t>
        </is>
      </c>
      <c r="F611" s="13" t="n">
        <v>845000</v>
      </c>
      <c r="G611" s="14" t="n">
        <v>0.43</v>
      </c>
      <c r="H611" s="14" t="n">
        <v>1.14</v>
      </c>
      <c r="I611" s="14" t="n">
        <v>0.8972</v>
      </c>
      <c r="J611" s="14" t="n">
        <v>0.53</v>
      </c>
      <c r="K611" s="13">
        <f>ROUND(F611/100*G611*H611*I611/J611,2)</f>
        <v/>
      </c>
      <c r="L611" s="13" t="n">
        <v>7012.02</v>
      </c>
      <c r="M611" s="13">
        <f>L611-K611</f>
        <v/>
      </c>
      <c r="N611" s="3" t="inlineStr">
        <is>
          <t>bind</t>
        </is>
      </c>
      <c r="O611" s="3" t="inlineStr">
        <is>
          <t>bound</t>
        </is>
      </c>
    </row>
    <row r="612">
      <c r="A612" s="15" t="inlineStr">
        <is>
          <t>2026-01-14</t>
        </is>
      </c>
      <c r="B612" s="15" t="inlineStr">
        <is>
          <t>8ab456d5-66b5-5427-80d6-037b576a3675</t>
        </is>
      </c>
      <c r="C612" s="15" t="inlineStr">
        <is>
          <t>MI</t>
        </is>
      </c>
      <c r="D612" s="15" t="inlineStr">
        <is>
          <t>2018 Maserati GranTurismo</t>
        </is>
      </c>
      <c r="E612" s="15" t="inlineStr">
        <is>
          <t>01 Luxury Sedan/SUV</t>
        </is>
      </c>
      <c r="F612" s="16" t="n">
        <v>555000</v>
      </c>
      <c r="G612" s="17" t="n">
        <v>0.65</v>
      </c>
      <c r="H612" s="17" t="n">
        <v>1.55</v>
      </c>
      <c r="I612" s="17" t="n">
        <v>0.8972</v>
      </c>
      <c r="J612" s="17" t="n">
        <v>0.53</v>
      </c>
      <c r="K612" s="16">
        <f>ROUND(F612/100*G612*H612*I612/J612,2)</f>
        <v/>
      </c>
      <c r="L612" s="16" t="n">
        <v>9465.68</v>
      </c>
      <c r="M612" s="16">
        <f>L612-K612</f>
        <v/>
      </c>
      <c r="N612" s="15" t="inlineStr">
        <is>
          <t>decline</t>
        </is>
      </c>
      <c r="O612" s="15" t="inlineStr">
        <is>
          <t>indicative</t>
        </is>
      </c>
    </row>
    <row r="613">
      <c r="A613" s="3" t="inlineStr">
        <is>
          <t>2026-01-05</t>
        </is>
      </c>
      <c r="B613" s="3" t="inlineStr">
        <is>
          <t>20ddb2eb-3c72-54a8-aaf7-5dac7f6f0376</t>
        </is>
      </c>
      <c r="C613" s="3" t="inlineStr">
        <is>
          <t>IL</t>
        </is>
      </c>
      <c r="D613" s="3" t="inlineStr">
        <is>
          <t>2014 Ferrari 275 GTB/4</t>
        </is>
      </c>
      <c r="E613" s="3" t="inlineStr">
        <is>
          <t>07 Post-War Classic (1946-1972)</t>
        </is>
      </c>
      <c r="F613" s="13" t="n">
        <v>750000</v>
      </c>
      <c r="G613" s="14" t="n">
        <v>0.43</v>
      </c>
      <c r="H613" s="14" t="n">
        <v>1.36</v>
      </c>
      <c r="I613" s="14" t="n">
        <v>0.8972</v>
      </c>
      <c r="J613" s="14" t="n">
        <v>0.53</v>
      </c>
      <c r="K613" s="13">
        <f>ROUND(F613/100*G613*H613*I613/J613,2)</f>
        <v/>
      </c>
      <c r="L613" s="13" t="n">
        <v>7424.75</v>
      </c>
      <c r="M613" s="13">
        <f>L613-K613</f>
        <v/>
      </c>
      <c r="N613" s="3" t="inlineStr">
        <is>
          <t>bind</t>
        </is>
      </c>
      <c r="O613" s="3" t="inlineStr">
        <is>
          <t>bound</t>
        </is>
      </c>
    </row>
    <row r="614">
      <c r="A614" s="15" t="inlineStr">
        <is>
          <t>2026-01-21</t>
        </is>
      </c>
      <c r="B614" s="15" t="inlineStr">
        <is>
          <t>9ef715b9-dbcf-5882-834a-8df2b6ce9d66</t>
        </is>
      </c>
      <c r="C614" s="15" t="inlineStr">
        <is>
          <t>OR</t>
        </is>
      </c>
      <c r="D614" s="15" t="inlineStr">
        <is>
          <t>2001 Porsche 911 Turbo S</t>
        </is>
      </c>
      <c r="E614" s="15" t="inlineStr">
        <is>
          <t>01 Luxury Sedan/SUV</t>
        </is>
      </c>
      <c r="F614" s="16" t="n">
        <v>550000</v>
      </c>
      <c r="G614" s="17" t="n">
        <v>0.65</v>
      </c>
      <c r="H614" s="17" t="n">
        <v>1.13</v>
      </c>
      <c r="I614" s="17" t="n">
        <v>0.8972</v>
      </c>
      <c r="J614" s="17" t="n">
        <v>0.53</v>
      </c>
      <c r="K614" s="16">
        <f>ROUND(F614/100*G614*H614*I614/J614,2)</f>
        <v/>
      </c>
      <c r="L614" s="16" t="n">
        <v>6838.61</v>
      </c>
      <c r="M614" s="16">
        <f>L614-K614</f>
        <v/>
      </c>
      <c r="N614" s="15" t="inlineStr">
        <is>
          <t>bind</t>
        </is>
      </c>
      <c r="O614" s="15" t="inlineStr">
        <is>
          <t>bound</t>
        </is>
      </c>
    </row>
    <row r="615">
      <c r="A615" s="3" t="inlineStr">
        <is>
          <t>2026-01-05</t>
        </is>
      </c>
      <c r="B615" s="3" t="inlineStr">
        <is>
          <t>d6c15044-28bb-5b0f-b94b-c4e5581437b8</t>
        </is>
      </c>
      <c r="C615" s="3" t="inlineStr">
        <is>
          <t>AL</t>
        </is>
      </c>
      <c r="D615" s="3" t="inlineStr">
        <is>
          <t>1987 BMW M8 Competition</t>
        </is>
      </c>
      <c r="E615" s="3" t="inlineStr">
        <is>
          <t>01 Luxury Sedan/SUV</t>
        </is>
      </c>
      <c r="F615" s="13" t="n">
        <v>330000</v>
      </c>
      <c r="G615" s="14" t="n">
        <v>0.75</v>
      </c>
      <c r="H615" s="14" t="n">
        <v>1.27</v>
      </c>
      <c r="I615" s="14" t="n">
        <v>0.8972</v>
      </c>
      <c r="J615" s="14" t="n">
        <v>0.53</v>
      </c>
      <c r="K615" s="13">
        <f>ROUND(F615/100*G615*H615*I615/J615,2)</f>
        <v/>
      </c>
      <c r="L615" s="13" t="n">
        <v>5320.99</v>
      </c>
      <c r="M615" s="13">
        <f>L615-K615</f>
        <v/>
      </c>
      <c r="N615" s="3" t="inlineStr">
        <is>
          <t>bind</t>
        </is>
      </c>
      <c r="O615" s="3" t="inlineStr">
        <is>
          <t>bound</t>
        </is>
      </c>
    </row>
    <row r="616">
      <c r="A616" s="15" t="inlineStr">
        <is>
          <t>2026-01-07</t>
        </is>
      </c>
      <c r="B616" s="15" t="inlineStr">
        <is>
          <t>ee22a8a8-6f65-5719-83f0-3fd38fe1df85</t>
        </is>
      </c>
      <c r="C616" s="15" t="inlineStr">
        <is>
          <t>OK</t>
        </is>
      </c>
      <c r="D616" s="15" t="inlineStr">
        <is>
          <t>1981 Aston Martin DB12</t>
        </is>
      </c>
      <c r="E616" s="15" t="inlineStr">
        <is>
          <t>01 Luxury Sedan/SUV</t>
        </is>
      </c>
      <c r="F616" s="16" t="n">
        <v>210000</v>
      </c>
      <c r="G616" s="17" t="n">
        <v>0.92</v>
      </c>
      <c r="H616" s="17" t="n">
        <v>1.26</v>
      </c>
      <c r="I616" s="17" t="n">
        <v>0.8972</v>
      </c>
      <c r="J616" s="17" t="n">
        <v>0.53</v>
      </c>
      <c r="K616" s="16">
        <f>ROUND(F616/100*G616*H616*I616/J616,2)</f>
        <v/>
      </c>
      <c r="L616" s="16" t="n">
        <v>4120.89</v>
      </c>
      <c r="M616" s="16">
        <f>L616-K616</f>
        <v/>
      </c>
      <c r="N616" s="15" t="inlineStr">
        <is>
          <t>bind</t>
        </is>
      </c>
      <c r="O616" s="15" t="inlineStr">
        <is>
          <t>bound</t>
        </is>
      </c>
    </row>
    <row r="617">
      <c r="A617" s="3" t="inlineStr">
        <is>
          <t>2026-01-05</t>
        </is>
      </c>
      <c r="B617" s="3" t="inlineStr">
        <is>
          <t>20e5c8ae-aa42-5f9f-a692-9363753c421f</t>
        </is>
      </c>
      <c r="C617" s="3" t="inlineStr">
        <is>
          <t>AL</t>
        </is>
      </c>
      <c r="D617" s="3" t="inlineStr">
        <is>
          <t>2000 Aston Martin DB5</t>
        </is>
      </c>
      <c r="E617" s="3" t="inlineStr">
        <is>
          <t>07 Post-War Classic (1946-1972)</t>
        </is>
      </c>
      <c r="F617" s="13" t="n">
        <v>1205000</v>
      </c>
      <c r="G617" s="14" t="n">
        <v>0.38</v>
      </c>
      <c r="H617" s="14" t="n">
        <v>1.27</v>
      </c>
      <c r="I617" s="14" t="n">
        <v>0.8972</v>
      </c>
      <c r="J617" s="14" t="n">
        <v>0.53</v>
      </c>
      <c r="K617" s="13">
        <f>ROUND(F617/100*G617*H617*I617/J617,2)</f>
        <v/>
      </c>
      <c r="L617" s="13" t="n">
        <v>9844.370000000001</v>
      </c>
      <c r="M617" s="13">
        <f>L617-K617</f>
        <v/>
      </c>
      <c r="N617" s="3" t="inlineStr">
        <is>
          <t>bind</t>
        </is>
      </c>
      <c r="O617" s="3" t="inlineStr">
        <is>
          <t>bound</t>
        </is>
      </c>
    </row>
    <row r="618">
      <c r="A618" s="15" t="inlineStr">
        <is>
          <t>2026-01-19</t>
        </is>
      </c>
      <c r="B618" s="15" t="inlineStr">
        <is>
          <t>4536b1e3-3d3f-5933-a216-1b5fa1c768ac</t>
        </is>
      </c>
      <c r="C618" s="15" t="inlineStr">
        <is>
          <t>CO</t>
        </is>
      </c>
      <c r="D618" s="15" t="inlineStr">
        <is>
          <t>2000 McLaren 750S</t>
        </is>
      </c>
      <c r="E618" s="15" t="inlineStr">
        <is>
          <t>03 Supercar</t>
        </is>
      </c>
      <c r="F618" s="16" t="n">
        <v>1950000</v>
      </c>
      <c r="G618" s="17" t="n">
        <v>0.8</v>
      </c>
      <c r="H618" s="17" t="n">
        <v>1.1</v>
      </c>
      <c r="I618" s="17" t="n">
        <v>0.8972</v>
      </c>
      <c r="J618" s="17" t="n">
        <v>0.53</v>
      </c>
      <c r="K618" s="16">
        <f>ROUND(F618/100*G618*H618*I618/J618,2)</f>
        <v/>
      </c>
      <c r="L618" s="16" t="n">
        <v>29048.97</v>
      </c>
      <c r="M618" s="16">
        <f>L618-K618</f>
        <v/>
      </c>
      <c r="N618" s="15" t="inlineStr">
        <is>
          <t>decline</t>
        </is>
      </c>
      <c r="O618" s="15" t="inlineStr">
        <is>
          <t>indicative</t>
        </is>
      </c>
    </row>
    <row r="619">
      <c r="A619" s="3" t="inlineStr">
        <is>
          <t>2026-01-14</t>
        </is>
      </c>
      <c r="B619" s="3" t="inlineStr">
        <is>
          <t>78629f9f-8b22-5394-9e3e-35269b5c7d24</t>
        </is>
      </c>
      <c r="C619" s="3" t="inlineStr">
        <is>
          <t>MI</t>
        </is>
      </c>
      <c r="D619" s="3" t="inlineStr">
        <is>
          <t>1978 Porsche 911 Turbo S</t>
        </is>
      </c>
      <c r="E619" s="3" t="inlineStr">
        <is>
          <t>01 Luxury Sedan/SUV</t>
        </is>
      </c>
      <c r="F619" s="13" t="n">
        <v>1585000</v>
      </c>
      <c r="G619" s="14" t="n">
        <v>0.55</v>
      </c>
      <c r="H619" s="14" t="n">
        <v>1.55</v>
      </c>
      <c r="I619" s="14" t="n">
        <v>0.8972</v>
      </c>
      <c r="J619" s="14" t="n">
        <v>0.53</v>
      </c>
      <c r="K619" s="13">
        <f>ROUND(F619/100*G619*H619*I619/J619,2)</f>
        <v/>
      </c>
      <c r="L619" s="13" t="n">
        <v>22873.74</v>
      </c>
      <c r="M619" s="13">
        <f>L619-K619</f>
        <v/>
      </c>
      <c r="N619" s="3" t="inlineStr">
        <is>
          <t>decline</t>
        </is>
      </c>
      <c r="O619" s="3" t="inlineStr">
        <is>
          <t>indicative</t>
        </is>
      </c>
    </row>
    <row r="620">
      <c r="A620" s="15" t="inlineStr">
        <is>
          <t>2026-01-17</t>
        </is>
      </c>
      <c r="B620" s="15" t="inlineStr">
        <is>
          <t>48222eb7-4262-5206-ac7b-7037bc280657</t>
        </is>
      </c>
      <c r="C620" s="15" t="inlineStr">
        <is>
          <t>CO</t>
        </is>
      </c>
      <c r="D620" s="15" t="inlineStr">
        <is>
          <t>1955 Porsche 911 Turbo S</t>
        </is>
      </c>
      <c r="E620" s="15" t="inlineStr">
        <is>
          <t>01 Luxury Sedan/SUV</t>
        </is>
      </c>
      <c r="F620" s="16" t="n">
        <v>345000</v>
      </c>
      <c r="G620" s="17" t="n">
        <v>0.75</v>
      </c>
      <c r="H620" s="17" t="n">
        <v>1.1</v>
      </c>
      <c r="I620" s="17" t="n">
        <v>0.8972</v>
      </c>
      <c r="J620" s="17" t="n">
        <v>0.53</v>
      </c>
      <c r="K620" s="16">
        <f>ROUND(F620/100*G620*H620*I620/J620,2)</f>
        <v/>
      </c>
      <c r="L620" s="16" t="n">
        <v>4818.22</v>
      </c>
      <c r="M620" s="16">
        <f>L620-K620</f>
        <v/>
      </c>
      <c r="N620" s="15" t="inlineStr">
        <is>
          <t>bind</t>
        </is>
      </c>
      <c r="O620" s="15" t="inlineStr">
        <is>
          <t>bound</t>
        </is>
      </c>
    </row>
    <row r="621">
      <c r="A621" s="3" t="inlineStr">
        <is>
          <t>2026-01-05</t>
        </is>
      </c>
      <c r="B621" s="3" t="inlineStr">
        <is>
          <t>44c05013-7a64-5940-89dd-907eb9fe4b77</t>
        </is>
      </c>
      <c r="C621" s="3" t="inlineStr">
        <is>
          <t>VT</t>
        </is>
      </c>
      <c r="D621" s="3" t="inlineStr">
        <is>
          <t>1962 Ferrari SF90 Stradale</t>
        </is>
      </c>
      <c r="E621" s="3" t="inlineStr">
        <is>
          <t>03 Supercar</t>
        </is>
      </c>
      <c r="F621" s="13" t="n">
        <v>1030000</v>
      </c>
      <c r="G621" s="14" t="n">
        <v>0.8</v>
      </c>
      <c r="H621" s="14" t="n">
        <v>1.22</v>
      </c>
      <c r="I621" s="14" t="n">
        <v>0.8972</v>
      </c>
      <c r="J621" s="14" t="n">
        <v>0.53</v>
      </c>
      <c r="K621" s="13">
        <f>ROUND(F621/100*G621*H621*I621/J621,2)</f>
        <v/>
      </c>
      <c r="L621" s="13" t="n">
        <v>17017.69</v>
      </c>
      <c r="M621" s="13">
        <f>L621-K621</f>
        <v/>
      </c>
      <c r="N621" s="3" t="inlineStr">
        <is>
          <t>bind</t>
        </is>
      </c>
      <c r="O621" s="3" t="inlineStr">
        <is>
          <t>bound</t>
        </is>
      </c>
    </row>
    <row r="622">
      <c r="A622" s="15" t="inlineStr">
        <is>
          <t>2026-01-22</t>
        </is>
      </c>
      <c r="B622" s="15" t="inlineStr">
        <is>
          <t>78d29a92-5889-578f-b95a-808a39091d58</t>
        </is>
      </c>
      <c r="C622" s="15" t="inlineStr">
        <is>
          <t>TN</t>
        </is>
      </c>
      <c r="D622" s="15" t="inlineStr">
        <is>
          <t>1982 Porsche 911 Turbo S</t>
        </is>
      </c>
      <c r="E622" s="15" t="inlineStr">
        <is>
          <t>01 Luxury Sedan/SUV</t>
        </is>
      </c>
      <c r="F622" s="16" t="n">
        <v>735000</v>
      </c>
      <c r="G622" s="17" t="n">
        <v>0.65</v>
      </c>
      <c r="H622" s="17" t="n">
        <v>0.98</v>
      </c>
      <c r="I622" s="17" t="n">
        <v>0.8972</v>
      </c>
      <c r="J622" s="17" t="n">
        <v>0.53</v>
      </c>
      <c r="K622" s="16">
        <f>ROUND(F622/100*G622*H622*I622/J622,2)</f>
        <v/>
      </c>
      <c r="L622" s="16" t="n">
        <v>7925.75</v>
      </c>
      <c r="M622" s="16">
        <f>L622-K622</f>
        <v/>
      </c>
      <c r="N622" s="15" t="inlineStr">
        <is>
          <t>decline</t>
        </is>
      </c>
      <c r="O622" s="15" t="inlineStr">
        <is>
          <t>indicative</t>
        </is>
      </c>
    </row>
    <row r="623">
      <c r="A623" s="3" t="inlineStr">
        <is>
          <t>2026-01-27</t>
        </is>
      </c>
      <c r="B623" s="3" t="inlineStr">
        <is>
          <t>02a88203-1f6a-58f7-9b14-0662314dbcca</t>
        </is>
      </c>
      <c r="C623" s="3" t="inlineStr">
        <is>
          <t>PA</t>
        </is>
      </c>
      <c r="D623" s="3" t="inlineStr">
        <is>
          <t>1957 Aston Martin DB12</t>
        </is>
      </c>
      <c r="E623" s="3" t="inlineStr">
        <is>
          <t>01 Luxury Sedan/SUV</t>
        </is>
      </c>
      <c r="F623" s="13" t="n">
        <v>975000</v>
      </c>
      <c r="G623" s="14" t="n">
        <v>0.65</v>
      </c>
      <c r="H623" s="14" t="n">
        <v>1</v>
      </c>
      <c r="I623" s="14" t="n">
        <v>0.8972</v>
      </c>
      <c r="J623" s="14" t="n">
        <v>0.53</v>
      </c>
      <c r="K623" s="13">
        <f>ROUND(F623/100*G623*H623*I623/J623,2)</f>
        <v/>
      </c>
      <c r="L623" s="13" t="n">
        <v>10728.31</v>
      </c>
      <c r="M623" s="13">
        <f>L623-K623</f>
        <v/>
      </c>
      <c r="N623" s="3" t="inlineStr">
        <is>
          <t>bind</t>
        </is>
      </c>
      <c r="O623" s="3" t="inlineStr">
        <is>
          <t>bound</t>
        </is>
      </c>
    </row>
    <row r="624">
      <c r="A624" s="15" t="inlineStr">
        <is>
          <t>2026-01-07</t>
        </is>
      </c>
      <c r="B624" s="15" t="inlineStr">
        <is>
          <t>81880d09-33b1-5898-ae97-a4ebd600cb4f</t>
        </is>
      </c>
      <c r="C624" s="15" t="inlineStr">
        <is>
          <t>NJ</t>
        </is>
      </c>
      <c r="D624" s="15" t="inlineStr">
        <is>
          <t>2018 Aston Martin DB12</t>
        </is>
      </c>
      <c r="E624" s="15" t="inlineStr">
        <is>
          <t>01 Luxury Sedan/SUV</t>
        </is>
      </c>
      <c r="F624" s="16" t="n">
        <v>640000</v>
      </c>
      <c r="G624" s="17" t="n">
        <v>0.65</v>
      </c>
      <c r="H624" s="17" t="n">
        <v>0.91</v>
      </c>
      <c r="I624" s="17" t="n">
        <v>0.8972</v>
      </c>
      <c r="J624" s="17" t="n">
        <v>0.53</v>
      </c>
      <c r="K624" s="16">
        <f>ROUND(F624/100*G624*H624*I624/J624,2)</f>
        <v/>
      </c>
      <c r="L624" s="16" t="n">
        <v>6408.38</v>
      </c>
      <c r="M624" s="16">
        <f>L624-K624</f>
        <v/>
      </c>
      <c r="N624" s="15" t="inlineStr">
        <is>
          <t>decline</t>
        </is>
      </c>
      <c r="O624" s="15" t="inlineStr">
        <is>
          <t>indicative</t>
        </is>
      </c>
    </row>
    <row r="625">
      <c r="A625" s="3" t="inlineStr">
        <is>
          <t>2026-01-13</t>
        </is>
      </c>
      <c r="B625" s="3" t="inlineStr">
        <is>
          <t>144d2eed-4613-5eb1-84a6-fd7c51aa48a9</t>
        </is>
      </c>
      <c r="C625" s="3" t="inlineStr">
        <is>
          <t>GA</t>
        </is>
      </c>
      <c r="D625" s="3" t="inlineStr">
        <is>
          <t>2004 Porsche 911 Turbo S</t>
        </is>
      </c>
      <c r="E625" s="3" t="inlineStr">
        <is>
          <t>01 Luxury Sedan/SUV</t>
        </is>
      </c>
      <c r="F625" s="13" t="n">
        <v>515000</v>
      </c>
      <c r="G625" s="14" t="n">
        <v>0.65</v>
      </c>
      <c r="H625" s="14" t="n">
        <v>1.12</v>
      </c>
      <c r="I625" s="14" t="n">
        <v>0.8972</v>
      </c>
      <c r="J625" s="14" t="n">
        <v>0.53</v>
      </c>
      <c r="K625" s="13">
        <f>ROUND(F625/100*G625*H625*I625/J625,2)</f>
        <v/>
      </c>
      <c r="L625" s="13" t="n">
        <v>6346.76</v>
      </c>
      <c r="M625" s="13">
        <f>L625-K625</f>
        <v/>
      </c>
      <c r="N625" s="3" t="inlineStr">
        <is>
          <t>decline</t>
        </is>
      </c>
      <c r="O625" s="3" t="inlineStr">
        <is>
          <t>indicative</t>
        </is>
      </c>
    </row>
    <row r="626">
      <c r="A626" s="15" t="inlineStr">
        <is>
          <t>2026-01-15</t>
        </is>
      </c>
      <c r="B626" s="15" t="inlineStr">
        <is>
          <t>7917ac10-19e2-5777-bf41-52e87edbb914</t>
        </is>
      </c>
      <c r="C626" s="15" t="inlineStr">
        <is>
          <t>WA</t>
        </is>
      </c>
      <c r="D626" s="15" t="inlineStr">
        <is>
          <t>2011 Maserati GranTurismo</t>
        </is>
      </c>
      <c r="E626" s="15" t="inlineStr">
        <is>
          <t>01 Luxury Sedan/SUV</t>
        </is>
      </c>
      <c r="F626" s="16" t="n">
        <v>545000</v>
      </c>
      <c r="G626" s="17" t="n">
        <v>0.65</v>
      </c>
      <c r="H626" s="17" t="n">
        <v>0.96</v>
      </c>
      <c r="I626" s="17" t="n">
        <v>0.8972</v>
      </c>
      <c r="J626" s="17" t="n">
        <v>0.53</v>
      </c>
      <c r="K626" s="16">
        <f>ROUND(F626/100*G626*H626*I626/J626,2)</f>
        <v/>
      </c>
      <c r="L626" s="16" t="n">
        <v>5756.97</v>
      </c>
      <c r="M626" s="16">
        <f>L626-K626</f>
        <v/>
      </c>
      <c r="N626" s="15" t="inlineStr">
        <is>
          <t>bind</t>
        </is>
      </c>
      <c r="O626" s="15" t="inlineStr">
        <is>
          <t>bound</t>
        </is>
      </c>
    </row>
    <row r="627">
      <c r="A627" s="3" t="inlineStr">
        <is>
          <t>2026-01-19</t>
        </is>
      </c>
      <c r="B627" s="3" t="inlineStr">
        <is>
          <t>aa78d739-bf4f-5603-a9f6-f1e609e8aa45</t>
        </is>
      </c>
      <c r="C627" s="3" t="inlineStr">
        <is>
          <t>MA</t>
        </is>
      </c>
      <c r="D627" s="3" t="inlineStr">
        <is>
          <t>1979 McLaren 750S</t>
        </is>
      </c>
      <c r="E627" s="3" t="inlineStr">
        <is>
          <t>03 Supercar</t>
        </is>
      </c>
      <c r="F627" s="13" t="n">
        <v>1650000</v>
      </c>
      <c r="G627" s="14" t="n">
        <v>0.8</v>
      </c>
      <c r="H627" s="14" t="n">
        <v>1.25</v>
      </c>
      <c r="I627" s="14" t="n">
        <v>0.8972</v>
      </c>
      <c r="J627" s="14" t="n">
        <v>0.53</v>
      </c>
      <c r="K627" s="13">
        <f>ROUND(F627/100*G627*H627*I627/J627,2)</f>
        <v/>
      </c>
      <c r="L627" s="13" t="n">
        <v>27931.7</v>
      </c>
      <c r="M627" s="13">
        <f>L627-K627</f>
        <v/>
      </c>
      <c r="N627" s="3" t="inlineStr">
        <is>
          <t>bind</t>
        </is>
      </c>
      <c r="O627" s="3" t="inlineStr">
        <is>
          <t>bound</t>
        </is>
      </c>
    </row>
    <row r="628">
      <c r="A628" s="15" t="inlineStr">
        <is>
          <t>2026-01-22</t>
        </is>
      </c>
      <c r="B628" s="15" t="inlineStr">
        <is>
          <t>3c412821-e34f-5245-8c11-2fda8b5a415e</t>
        </is>
      </c>
      <c r="C628" s="15" t="inlineStr">
        <is>
          <t>SC</t>
        </is>
      </c>
      <c r="D628" s="15" t="inlineStr">
        <is>
          <t>1965 McLaren 750S</t>
        </is>
      </c>
      <c r="E628" s="15" t="inlineStr">
        <is>
          <t>03 Supercar</t>
        </is>
      </c>
      <c r="F628" s="16" t="n">
        <v>980000</v>
      </c>
      <c r="G628" s="17" t="n">
        <v>0.95</v>
      </c>
      <c r="H628" s="17" t="n">
        <v>1.24</v>
      </c>
      <c r="I628" s="17" t="n">
        <v>0.8972</v>
      </c>
      <c r="J628" s="17" t="n">
        <v>0.53</v>
      </c>
      <c r="K628" s="16">
        <f>ROUND(F628/100*G628*H628*I628/J628,2)</f>
        <v/>
      </c>
      <c r="L628" s="16" t="n">
        <v>19542.71</v>
      </c>
      <c r="M628" s="16">
        <f>L628-K628</f>
        <v/>
      </c>
      <c r="N628" s="15" t="inlineStr">
        <is>
          <t>bind</t>
        </is>
      </c>
      <c r="O628" s="15" t="inlineStr">
        <is>
          <t>bound</t>
        </is>
      </c>
    </row>
    <row r="629">
      <c r="A629" s="3" t="inlineStr">
        <is>
          <t>2026-01-03</t>
        </is>
      </c>
      <c r="B629" s="3" t="inlineStr">
        <is>
          <t>198d2a11-3a90-5ee3-bb33-3f65bdb46e4d</t>
        </is>
      </c>
      <c r="C629" s="3" t="inlineStr">
        <is>
          <t>TX</t>
        </is>
      </c>
      <c r="D629" s="3" t="inlineStr">
        <is>
          <t>2005 Aston Martin DB12</t>
        </is>
      </c>
      <c r="E629" s="3" t="inlineStr">
        <is>
          <t>01 Luxury Sedan/SUV</t>
        </is>
      </c>
      <c r="F629" s="13" t="n">
        <v>410000</v>
      </c>
      <c r="G629" s="14" t="n">
        <v>0.75</v>
      </c>
      <c r="H629" s="14" t="n">
        <v>1.15</v>
      </c>
      <c r="I629" s="14" t="n">
        <v>0.8972</v>
      </c>
      <c r="J629" s="14" t="n">
        <v>0.53</v>
      </c>
      <c r="K629" s="13">
        <f>ROUND(F629/100*G629*H629*I629/J629,2)</f>
        <v/>
      </c>
      <c r="L629" s="13" t="n">
        <v>5986.27</v>
      </c>
      <c r="M629" s="13">
        <f>L629-K629</f>
        <v/>
      </c>
      <c r="N629" s="3" t="inlineStr">
        <is>
          <t>bind</t>
        </is>
      </c>
      <c r="O629" s="3" t="inlineStr">
        <is>
          <t>bound</t>
        </is>
      </c>
    </row>
    <row r="630">
      <c r="A630" s="15" t="inlineStr">
        <is>
          <t>2026-01-15</t>
        </is>
      </c>
      <c r="B630" s="15" t="inlineStr">
        <is>
          <t>cbdbb0a8-cbca-5e2d-82eb-3e76abc1221f</t>
        </is>
      </c>
      <c r="C630" s="15" t="inlineStr">
        <is>
          <t>OH</t>
        </is>
      </c>
      <c r="D630" s="15" t="inlineStr">
        <is>
          <t>2006 Mercedes-Benz AMG GT</t>
        </is>
      </c>
      <c r="E630" s="15" t="inlineStr">
        <is>
          <t>01 Luxury Sedan/SUV</t>
        </is>
      </c>
      <c r="F630" s="16" t="n">
        <v>440000</v>
      </c>
      <c r="G630" s="17" t="n">
        <v>0.75</v>
      </c>
      <c r="H630" s="17" t="n">
        <v>1.39</v>
      </c>
      <c r="I630" s="17" t="n">
        <v>0.8972</v>
      </c>
      <c r="J630" s="17" t="n">
        <v>0.53</v>
      </c>
      <c r="K630" s="16">
        <f>ROUND(F630/100*G630*H630*I630/J630,2)</f>
        <v/>
      </c>
      <c r="L630" s="16" t="n">
        <v>7765.01</v>
      </c>
      <c r="M630" s="16">
        <f>L630-K630</f>
        <v/>
      </c>
      <c r="N630" s="15" t="inlineStr">
        <is>
          <t>bind</t>
        </is>
      </c>
      <c r="O630" s="15" t="inlineStr">
        <is>
          <t>bound</t>
        </is>
      </c>
    </row>
    <row r="631">
      <c r="A631" s="3" t="inlineStr">
        <is>
          <t>2026-01-11</t>
        </is>
      </c>
      <c r="B631" s="3" t="inlineStr">
        <is>
          <t>b380ccca-bda8-5044-9177-9996e7a4ea44</t>
        </is>
      </c>
      <c r="C631" s="3" t="inlineStr">
        <is>
          <t>NY</t>
        </is>
      </c>
      <c r="D631" s="3" t="inlineStr">
        <is>
          <t>1964 Aston Martin DB12</t>
        </is>
      </c>
      <c r="E631" s="3" t="inlineStr">
        <is>
          <t>01 Luxury Sedan/SUV</t>
        </is>
      </c>
      <c r="F631" s="13" t="n">
        <v>525000</v>
      </c>
      <c r="G631" s="14" t="n">
        <v>0.65</v>
      </c>
      <c r="H631" s="14" t="n">
        <v>1.28</v>
      </c>
      <c r="I631" s="14" t="n">
        <v>0.8972</v>
      </c>
      <c r="J631" s="14" t="n">
        <v>0.53</v>
      </c>
      <c r="K631" s="13">
        <f>ROUND(F631/100*G631*H631*I631/J631,2)</f>
        <v/>
      </c>
      <c r="L631" s="13" t="n">
        <v>7394.28</v>
      </c>
      <c r="M631" s="13">
        <f>L631-K631</f>
        <v/>
      </c>
      <c r="N631" s="3" t="inlineStr">
        <is>
          <t>bind</t>
        </is>
      </c>
      <c r="O631" s="3" t="inlineStr">
        <is>
          <t>bound</t>
        </is>
      </c>
    </row>
    <row r="632">
      <c r="A632" s="15" t="inlineStr">
        <is>
          <t>2026-01-01</t>
        </is>
      </c>
      <c r="B632" s="15" t="inlineStr">
        <is>
          <t>d93c443b-45d2-5054-9b64-d2a8c80f3fec</t>
        </is>
      </c>
      <c r="C632" s="15" t="inlineStr">
        <is>
          <t>NY</t>
        </is>
      </c>
      <c r="D632" s="15" t="inlineStr">
        <is>
          <t>1967 Maserati GranTurismo</t>
        </is>
      </c>
      <c r="E632" s="15" t="inlineStr">
        <is>
          <t>01 Luxury Sedan/SUV</t>
        </is>
      </c>
      <c r="F632" s="16" t="n">
        <v>370000</v>
      </c>
      <c r="G632" s="17" t="n">
        <v>0.75</v>
      </c>
      <c r="H632" s="17" t="n">
        <v>1.28</v>
      </c>
      <c r="I632" s="17" t="n">
        <v>0.8972</v>
      </c>
      <c r="J632" s="17" t="n">
        <v>0.53</v>
      </c>
      <c r="K632" s="16">
        <f>ROUND(F632/100*G632*H632*I632/J632,2)</f>
        <v/>
      </c>
      <c r="L632" s="16" t="n">
        <v>6012.94</v>
      </c>
      <c r="M632" s="16">
        <f>L632-K632</f>
        <v/>
      </c>
      <c r="N632" s="15" t="inlineStr">
        <is>
          <t>bind</t>
        </is>
      </c>
      <c r="O632" s="15" t="inlineStr">
        <is>
          <t>bound</t>
        </is>
      </c>
    </row>
    <row r="633">
      <c r="A633" s="3" t="inlineStr">
        <is>
          <t>2026-01-16</t>
        </is>
      </c>
      <c r="B633" s="3" t="inlineStr">
        <is>
          <t>f0ef1537-854e-575c-a68c-6b4c887def9e</t>
        </is>
      </c>
      <c r="C633" s="3" t="inlineStr">
        <is>
          <t>IN</t>
        </is>
      </c>
      <c r="D633" s="3" t="inlineStr">
        <is>
          <t>2018 Bugatti Type 57</t>
        </is>
      </c>
      <c r="E633" s="3" t="inlineStr">
        <is>
          <t>06 Vintage Pre-War (pre-1946)</t>
        </is>
      </c>
      <c r="F633" s="13" t="n">
        <v>925000</v>
      </c>
      <c r="G633" s="14" t="n">
        <v>0.38</v>
      </c>
      <c r="H633" s="14" t="n">
        <v>1.23</v>
      </c>
      <c r="I633" s="14" t="n">
        <v>0.8972</v>
      </c>
      <c r="J633" s="14" t="n">
        <v>0.53</v>
      </c>
      <c r="K633" s="13">
        <f>ROUND(F633/100*G633*H633*I633/J633,2)</f>
        <v/>
      </c>
      <c r="L633" s="13" t="n">
        <v>7318.86</v>
      </c>
      <c r="M633" s="13">
        <f>L633-K633</f>
        <v/>
      </c>
      <c r="N633" s="3" t="inlineStr">
        <is>
          <t>bind</t>
        </is>
      </c>
      <c r="O633" s="3" t="inlineStr">
        <is>
          <t>bound</t>
        </is>
      </c>
    </row>
    <row r="634">
      <c r="A634" s="15" t="inlineStr">
        <is>
          <t>2026-01-19</t>
        </is>
      </c>
      <c r="B634" s="15" t="inlineStr">
        <is>
          <t>193135a0-5732-5aa9-b503-4b6b61e69214</t>
        </is>
      </c>
      <c r="C634" s="15" t="inlineStr">
        <is>
          <t>MI</t>
        </is>
      </c>
      <c r="D634" s="15" t="inlineStr">
        <is>
          <t>1987 Ferrari 296 GTB</t>
        </is>
      </c>
      <c r="E634" s="15" t="inlineStr">
        <is>
          <t>03 Supercar</t>
        </is>
      </c>
      <c r="F634" s="16" t="n">
        <v>430000</v>
      </c>
      <c r="G634" s="17" t="n">
        <v>1.15</v>
      </c>
      <c r="H634" s="17" t="n">
        <v>1.55</v>
      </c>
      <c r="I634" s="17" t="n">
        <v>0.8972</v>
      </c>
      <c r="J634" s="17" t="n">
        <v>0.53</v>
      </c>
      <c r="K634" s="16">
        <f>ROUND(F634/100*G634*H634*I634/J634,2)</f>
        <v/>
      </c>
      <c r="L634" s="16" t="n">
        <v>12975.12</v>
      </c>
      <c r="M634" s="16">
        <f>L634-K634</f>
        <v/>
      </c>
      <c r="N634" s="15" t="inlineStr">
        <is>
          <t>bind</t>
        </is>
      </c>
      <c r="O634" s="15" t="inlineStr">
        <is>
          <t>bound</t>
        </is>
      </c>
    </row>
    <row r="635">
      <c r="A635" s="3" t="inlineStr">
        <is>
          <t>2026-01-12</t>
        </is>
      </c>
      <c r="B635" s="3" t="inlineStr">
        <is>
          <t>d2fbd81f-6e80-5c23-8b6f-b13190f4ab3a</t>
        </is>
      </c>
      <c r="C635" s="3" t="inlineStr">
        <is>
          <t>OH</t>
        </is>
      </c>
      <c r="D635" s="3" t="inlineStr">
        <is>
          <t>2019 Ferrari 296 GTB</t>
        </is>
      </c>
      <c r="E635" s="3" t="inlineStr">
        <is>
          <t>03 Supercar</t>
        </is>
      </c>
      <c r="F635" s="13" t="n">
        <v>920000</v>
      </c>
      <c r="G635" s="14" t="n">
        <v>0.95</v>
      </c>
      <c r="H635" s="14" t="n">
        <v>1.39</v>
      </c>
      <c r="I635" s="14" t="n">
        <v>0.8972</v>
      </c>
      <c r="J635" s="14" t="n">
        <v>0.53</v>
      </c>
      <c r="K635" s="13">
        <f>ROUND(F635/100*G635*H635*I635/J635,2)</f>
        <v/>
      </c>
      <c r="L635" s="13" t="n">
        <v>20565.52</v>
      </c>
      <c r="M635" s="13">
        <f>L635-K635</f>
        <v/>
      </c>
      <c r="N635" s="3" t="inlineStr">
        <is>
          <t>bind</t>
        </is>
      </c>
      <c r="O635" s="3" t="inlineStr">
        <is>
          <t>bound</t>
        </is>
      </c>
    </row>
    <row r="636">
      <c r="A636" s="15" t="inlineStr">
        <is>
          <t>2026-01-09</t>
        </is>
      </c>
      <c r="B636" s="15" t="inlineStr">
        <is>
          <t>0c3320fb-ae5b-5ac2-90aa-8362c0f74900</t>
        </is>
      </c>
      <c r="C636" s="15" t="inlineStr">
        <is>
          <t>RI</t>
        </is>
      </c>
      <c r="D636" s="15" t="inlineStr">
        <is>
          <t>1984 Alfa Romeo 8C 2900</t>
        </is>
      </c>
      <c r="E636" s="15" t="inlineStr">
        <is>
          <t>06 Vintage Pre-War (pre-1946)</t>
        </is>
      </c>
      <c r="F636" s="16" t="n">
        <v>1020000</v>
      </c>
      <c r="G636" s="17" t="n">
        <v>0.34</v>
      </c>
      <c r="H636" s="17" t="n">
        <v>1.37</v>
      </c>
      <c r="I636" s="17" t="n">
        <v>0.8972</v>
      </c>
      <c r="J636" s="17" t="n">
        <v>0.53</v>
      </c>
      <c r="K636" s="16">
        <f>ROUND(F636/100*G636*H636*I636/J636,2)</f>
        <v/>
      </c>
      <c r="L636" s="16" t="n">
        <v>8042.9</v>
      </c>
      <c r="M636" s="16">
        <f>L636-K636</f>
        <v/>
      </c>
      <c r="N636" s="15" t="inlineStr">
        <is>
          <t>bind</t>
        </is>
      </c>
      <c r="O636" s="15" t="inlineStr">
        <is>
          <t>bound</t>
        </is>
      </c>
    </row>
    <row r="637">
      <c r="A637" s="3" t="inlineStr">
        <is>
          <t>2026-01-10</t>
        </is>
      </c>
      <c r="B637" s="3" t="inlineStr">
        <is>
          <t>0294d61b-70cd-5822-83f1-ab04d5875ffc</t>
        </is>
      </c>
      <c r="C637" s="3" t="inlineStr">
        <is>
          <t>MD</t>
        </is>
      </c>
      <c r="D637" s="3" t="inlineStr">
        <is>
          <t>1965 Maserati GranTurismo</t>
        </is>
      </c>
      <c r="E637" s="3" t="inlineStr">
        <is>
          <t>01 Luxury Sedan/SUV</t>
        </is>
      </c>
      <c r="F637" s="13" t="n">
        <v>700000</v>
      </c>
      <c r="G637" s="14" t="n">
        <v>0.65</v>
      </c>
      <c r="H637" s="14" t="n">
        <v>0.95</v>
      </c>
      <c r="I637" s="14" t="n">
        <v>0.8972</v>
      </c>
      <c r="J637" s="14" t="n">
        <v>0.53</v>
      </c>
      <c r="K637" s="13">
        <f>ROUND(F637/100*G637*H637*I637/J637,2)</f>
        <v/>
      </c>
      <c r="L637" s="13" t="n">
        <v>7317.26</v>
      </c>
      <c r="M637" s="13">
        <f>L637-K637</f>
        <v/>
      </c>
      <c r="N637" s="3" t="inlineStr">
        <is>
          <t>bind</t>
        </is>
      </c>
      <c r="O637" s="3" t="inlineStr">
        <is>
          <t>bound</t>
        </is>
      </c>
    </row>
    <row r="638">
      <c r="A638" s="15" t="inlineStr">
        <is>
          <t>2026-01-04</t>
        </is>
      </c>
      <c r="B638" s="15" t="inlineStr">
        <is>
          <t>c91c7c25-6b13-540c-bc29-993ed9d15690</t>
        </is>
      </c>
      <c r="C638" s="15" t="inlineStr">
        <is>
          <t>CA</t>
        </is>
      </c>
      <c r="D638" s="15" t="inlineStr">
        <is>
          <t>1985 Lamborghini Huracan EVO</t>
        </is>
      </c>
      <c r="E638" s="15" t="inlineStr">
        <is>
          <t>03 Supercar</t>
        </is>
      </c>
      <c r="F638" s="16" t="n">
        <v>475000</v>
      </c>
      <c r="G638" s="17" t="n">
        <v>1.15</v>
      </c>
      <c r="H638" s="17" t="n">
        <v>1.35</v>
      </c>
      <c r="I638" s="17" t="n">
        <v>0.8972</v>
      </c>
      <c r="J638" s="17" t="n">
        <v>0.53</v>
      </c>
      <c r="K638" s="16">
        <f>ROUND(F638/100*G638*H638*I638/J638,2)</f>
        <v/>
      </c>
      <c r="L638" s="16" t="n">
        <v>12483.57</v>
      </c>
      <c r="M638" s="16">
        <f>L638-K638</f>
        <v/>
      </c>
      <c r="N638" s="15" t="inlineStr">
        <is>
          <t>decline</t>
        </is>
      </c>
      <c r="O638" s="15" t="inlineStr">
        <is>
          <t>indicative</t>
        </is>
      </c>
    </row>
    <row r="639">
      <c r="A639" s="3" t="inlineStr">
        <is>
          <t>2026-01-17</t>
        </is>
      </c>
      <c r="B639" s="3" t="inlineStr">
        <is>
          <t>aa3c55c8-6f34-5635-ac90-d7ba0c5b1d6d</t>
        </is>
      </c>
      <c r="C639" s="3" t="inlineStr">
        <is>
          <t>MA</t>
        </is>
      </c>
      <c r="D639" s="3" t="inlineStr">
        <is>
          <t>2002 Ferrari 275 GTB/4</t>
        </is>
      </c>
      <c r="E639" s="3" t="inlineStr">
        <is>
          <t>07 Post-War Classic (1946-1972)</t>
        </is>
      </c>
      <c r="F639" s="13" t="n">
        <v>200000</v>
      </c>
      <c r="G639" s="14" t="n">
        <v>0.57</v>
      </c>
      <c r="H639" s="14" t="n">
        <v>1.25</v>
      </c>
      <c r="I639" s="14" t="n">
        <v>0.8972</v>
      </c>
      <c r="J639" s="14" t="n">
        <v>0.53</v>
      </c>
      <c r="K639" s="13">
        <f>ROUND(F639/100*G639*H639*I639/J639,2)</f>
        <v/>
      </c>
      <c r="L639" s="13" t="n">
        <v>2412.28</v>
      </c>
      <c r="M639" s="13">
        <f>L639-K639</f>
        <v/>
      </c>
      <c r="N639" s="3" t="inlineStr">
        <is>
          <t>bind</t>
        </is>
      </c>
      <c r="O639" s="3" t="inlineStr">
        <is>
          <t>bound</t>
        </is>
      </c>
    </row>
    <row r="640">
      <c r="A640" s="15" t="inlineStr">
        <is>
          <t>2026-01-30</t>
        </is>
      </c>
      <c r="B640" s="15" t="inlineStr">
        <is>
          <t>f9c678a3-179e-562d-9e13-3f6f54662c95</t>
        </is>
      </c>
      <c r="C640" s="15" t="inlineStr">
        <is>
          <t>NY</t>
        </is>
      </c>
      <c r="D640" s="15" t="inlineStr">
        <is>
          <t>2000 Aston Martin DB5</t>
        </is>
      </c>
      <c r="E640" s="15" t="inlineStr">
        <is>
          <t>07 Post-War Classic (1946-1972)</t>
        </is>
      </c>
      <c r="F640" s="16" t="n">
        <v>465000</v>
      </c>
      <c r="G640" s="17" t="n">
        <v>0.48</v>
      </c>
      <c r="H640" s="17" t="n">
        <v>1.28</v>
      </c>
      <c r="I640" s="17" t="n">
        <v>0.8972</v>
      </c>
      <c r="J640" s="17" t="n">
        <v>0.53</v>
      </c>
      <c r="K640" s="16">
        <f>ROUND(F640/100*G640*H640*I640/J640,2)</f>
        <v/>
      </c>
      <c r="L640" s="16" t="n">
        <v>4836.35</v>
      </c>
      <c r="M640" s="16">
        <f>L640-K640</f>
        <v/>
      </c>
      <c r="N640" s="15" t="inlineStr">
        <is>
          <t>bind</t>
        </is>
      </c>
      <c r="O640" s="15" t="inlineStr">
        <is>
          <t>bound</t>
        </is>
      </c>
    </row>
    <row r="641">
      <c r="A641" s="3" t="inlineStr">
        <is>
          <t>2026-01-15</t>
        </is>
      </c>
      <c r="B641" s="3" t="inlineStr">
        <is>
          <t>5b886108-a20b-50bb-89a4-bd9c9066740c</t>
        </is>
      </c>
      <c r="C641" s="3" t="inlineStr">
        <is>
          <t>PA</t>
        </is>
      </c>
      <c r="D641" s="3" t="inlineStr">
        <is>
          <t>1976 Bentley Continental GT</t>
        </is>
      </c>
      <c r="E641" s="3" t="inlineStr">
        <is>
          <t>01 Luxury Sedan/SUV</t>
        </is>
      </c>
      <c r="F641" s="13" t="n">
        <v>290000</v>
      </c>
      <c r="G641" s="14" t="n">
        <v>0.75</v>
      </c>
      <c r="H641" s="14" t="n">
        <v>1</v>
      </c>
      <c r="I641" s="14" t="n">
        <v>0.8972</v>
      </c>
      <c r="J641" s="14" t="n">
        <v>0.53</v>
      </c>
      <c r="K641" s="13">
        <f>ROUND(F641/100*G641*H641*I641/J641,2)</f>
        <v/>
      </c>
      <c r="L641" s="13" t="n">
        <v>3681.9</v>
      </c>
      <c r="M641" s="13">
        <f>L641-K641</f>
        <v/>
      </c>
      <c r="N641" s="3" t="inlineStr">
        <is>
          <t>decline</t>
        </is>
      </c>
      <c r="O641" s="3" t="inlineStr">
        <is>
          <t>indicative</t>
        </is>
      </c>
    </row>
    <row r="642">
      <c r="A642" s="15" t="inlineStr">
        <is>
          <t>2026-01-25</t>
        </is>
      </c>
      <c r="B642" s="15" t="inlineStr">
        <is>
          <t>112b860e-21c8-5638-b78c-3151e6b1d4ed</t>
        </is>
      </c>
      <c r="C642" s="15" t="inlineStr">
        <is>
          <t>WV</t>
        </is>
      </c>
      <c r="D642" s="15" t="inlineStr">
        <is>
          <t>1959 Porsche 911 Turbo S</t>
        </is>
      </c>
      <c r="E642" s="15" t="inlineStr">
        <is>
          <t>01 Luxury Sedan/SUV</t>
        </is>
      </c>
      <c r="F642" s="16" t="n">
        <v>230000</v>
      </c>
      <c r="G642" s="17" t="n">
        <v>0.92</v>
      </c>
      <c r="H642" s="17" t="n">
        <v>1.33</v>
      </c>
      <c r="I642" s="17" t="n">
        <v>0.8972</v>
      </c>
      <c r="J642" s="17" t="n">
        <v>0.53</v>
      </c>
      <c r="K642" s="16">
        <f>ROUND(F642/100*G642*H642*I642/J642,2)</f>
        <v/>
      </c>
      <c r="L642" s="16" t="n">
        <v>4764.1</v>
      </c>
      <c r="M642" s="16">
        <f>L642-K642</f>
        <v/>
      </c>
      <c r="N642" s="15" t="inlineStr">
        <is>
          <t>bind</t>
        </is>
      </c>
      <c r="O642" s="15" t="inlineStr">
        <is>
          <t>bound</t>
        </is>
      </c>
    </row>
    <row r="643">
      <c r="A643" s="3" t="inlineStr">
        <is>
          <t>2026-01-03</t>
        </is>
      </c>
      <c r="B643" s="3" t="inlineStr">
        <is>
          <t>4e94e059-a6c9-5784-afff-23b6076a3b93</t>
        </is>
      </c>
      <c r="C643" s="3" t="inlineStr">
        <is>
          <t>IN</t>
        </is>
      </c>
      <c r="D643" s="3" t="inlineStr">
        <is>
          <t>1956 Maserati GranTurismo</t>
        </is>
      </c>
      <c r="E643" s="3" t="inlineStr">
        <is>
          <t>01 Luxury Sedan/SUV</t>
        </is>
      </c>
      <c r="F643" s="13" t="n">
        <v>610000</v>
      </c>
      <c r="G643" s="14" t="n">
        <v>0.65</v>
      </c>
      <c r="H643" s="14" t="n">
        <v>1.23</v>
      </c>
      <c r="I643" s="14" t="n">
        <v>0.8972</v>
      </c>
      <c r="J643" s="14" t="n">
        <v>0.53</v>
      </c>
      <c r="K643" s="13">
        <f>ROUND(F643/100*G643*H643*I643/J643,2)</f>
        <v/>
      </c>
      <c r="L643" s="13" t="n">
        <v>8255.85</v>
      </c>
      <c r="M643" s="13">
        <f>L643-K643</f>
        <v/>
      </c>
      <c r="N643" s="3" t="inlineStr">
        <is>
          <t>decline</t>
        </is>
      </c>
      <c r="O643" s="3" t="inlineStr">
        <is>
          <t>indicative</t>
        </is>
      </c>
    </row>
    <row r="644">
      <c r="A644" s="15" t="inlineStr">
        <is>
          <t>2026-01-26</t>
        </is>
      </c>
      <c r="B644" s="15" t="inlineStr">
        <is>
          <t>3e593812-41e3-56f9-b131-36fca1cfb66b</t>
        </is>
      </c>
      <c r="C644" s="15" t="inlineStr">
        <is>
          <t>AR</t>
        </is>
      </c>
      <c r="D644" s="15" t="inlineStr">
        <is>
          <t>1997 Aston Martin DB12</t>
        </is>
      </c>
      <c r="E644" s="15" t="inlineStr">
        <is>
          <t>01 Luxury Sedan/SUV</t>
        </is>
      </c>
      <c r="F644" s="16" t="n">
        <v>820000</v>
      </c>
      <c r="G644" s="17" t="n">
        <v>0.65</v>
      </c>
      <c r="H644" s="17" t="n">
        <v>1.38</v>
      </c>
      <c r="I644" s="17" t="n">
        <v>0.8972</v>
      </c>
      <c r="J644" s="17" t="n">
        <v>0.53</v>
      </c>
      <c r="K644" s="16">
        <f>ROUND(F644/100*G644*H644*I644/J644,2)</f>
        <v/>
      </c>
      <c r="L644" s="16" t="n">
        <v>12451.44</v>
      </c>
      <c r="M644" s="16">
        <f>L644-K644</f>
        <v/>
      </c>
      <c r="N644" s="15" t="inlineStr">
        <is>
          <t>bind</t>
        </is>
      </c>
      <c r="O644" s="15" t="inlineStr">
        <is>
          <t>bound</t>
        </is>
      </c>
    </row>
    <row r="645">
      <c r="A645" s="3" t="inlineStr">
        <is>
          <t>2026-01-05</t>
        </is>
      </c>
      <c r="B645" s="3" t="inlineStr">
        <is>
          <t>baade374-9b4b-5fd2-98b8-5868ed9e10a2</t>
        </is>
      </c>
      <c r="C645" s="3" t="inlineStr">
        <is>
          <t>CT</t>
        </is>
      </c>
      <c r="D645" s="3" t="inlineStr">
        <is>
          <t>1977 Aston Martin DB12</t>
        </is>
      </c>
      <c r="E645" s="3" t="inlineStr">
        <is>
          <t>01 Luxury Sedan/SUV</t>
        </is>
      </c>
      <c r="F645" s="13" t="n">
        <v>520000</v>
      </c>
      <c r="G645" s="14" t="n">
        <v>0.65</v>
      </c>
      <c r="H645" s="14" t="n">
        <v>1.12</v>
      </c>
      <c r="I645" s="14" t="n">
        <v>0.8972</v>
      </c>
      <c r="J645" s="14" t="n">
        <v>0.53</v>
      </c>
      <c r="K645" s="13">
        <f>ROUND(F645/100*G645*H645*I645/J645,2)</f>
        <v/>
      </c>
      <c r="L645" s="13" t="n">
        <v>6408.38</v>
      </c>
      <c r="M645" s="13">
        <f>L645-K645</f>
        <v/>
      </c>
      <c r="N645" s="3" t="inlineStr">
        <is>
          <t>bind</t>
        </is>
      </c>
      <c r="O645" s="3" t="inlineStr">
        <is>
          <t>bound</t>
        </is>
      </c>
    </row>
    <row r="646">
      <c r="A646" s="15" t="inlineStr">
        <is>
          <t>2026-01-04</t>
        </is>
      </c>
      <c r="B646" s="15" t="inlineStr">
        <is>
          <t>21918e56-c9cf-52df-9a38-b8f48a1ac42c</t>
        </is>
      </c>
      <c r="C646" s="15" t="inlineStr">
        <is>
          <t>CO</t>
        </is>
      </c>
      <c r="D646" s="15" t="inlineStr">
        <is>
          <t>1966 Singer 911 Reimagined</t>
        </is>
      </c>
      <c r="E646" s="15" t="inlineStr">
        <is>
          <t>11 Restomod/Coachbuilt</t>
        </is>
      </c>
      <c r="F646" s="16" t="n">
        <v>420000</v>
      </c>
      <c r="G646" s="17" t="n">
        <v>0.88</v>
      </c>
      <c r="H646" s="17" t="n">
        <v>1.1</v>
      </c>
      <c r="I646" s="17" t="n">
        <v>0.8972</v>
      </c>
      <c r="J646" s="17" t="n">
        <v>0.53</v>
      </c>
      <c r="K646" s="16">
        <f>ROUND(F646/100*G646*H646*I646/J646,2)</f>
        <v/>
      </c>
      <c r="L646" s="16" t="n">
        <v>6882.37</v>
      </c>
      <c r="M646" s="16">
        <f>L646-K646</f>
        <v/>
      </c>
      <c r="N646" s="15" t="inlineStr">
        <is>
          <t>bind</t>
        </is>
      </c>
      <c r="O646" s="15" t="inlineStr">
        <is>
          <t>bound</t>
        </is>
      </c>
    </row>
    <row r="647">
      <c r="A647" s="3" t="inlineStr">
        <is>
          <t>2026-01-17</t>
        </is>
      </c>
      <c r="B647" s="3" t="inlineStr">
        <is>
          <t>efb52170-2d25-5235-8a1c-eb010c4a289c</t>
        </is>
      </c>
      <c r="C647" s="3" t="inlineStr">
        <is>
          <t>SD</t>
        </is>
      </c>
      <c r="D647" s="3" t="inlineStr">
        <is>
          <t>1989 Aston Martin DB12</t>
        </is>
      </c>
      <c r="E647" s="3" t="inlineStr">
        <is>
          <t>01 Luxury Sedan/SUV</t>
        </is>
      </c>
      <c r="F647" s="13" t="n">
        <v>825000</v>
      </c>
      <c r="G647" s="14" t="n">
        <v>0.65</v>
      </c>
      <c r="H647" s="14" t="n">
        <v>1.11</v>
      </c>
      <c r="I647" s="14" t="n">
        <v>0.8972</v>
      </c>
      <c r="J647" s="14" t="n">
        <v>0.53</v>
      </c>
      <c r="K647" s="13">
        <f>ROUND(F647/100*G647*H647*I647/J647,2)</f>
        <v/>
      </c>
      <c r="L647" s="13" t="n">
        <v>10076.36</v>
      </c>
      <c r="M647" s="13">
        <f>L647-K647</f>
        <v/>
      </c>
      <c r="N647" s="3" t="inlineStr">
        <is>
          <t>bind</t>
        </is>
      </c>
      <c r="O647" s="3" t="inlineStr">
        <is>
          <t>bound</t>
        </is>
      </c>
    </row>
    <row r="648">
      <c r="A648" s="15" t="inlineStr">
        <is>
          <t>2026-01-20</t>
        </is>
      </c>
      <c r="B648" s="15" t="inlineStr">
        <is>
          <t>14b5d247-a5b1-5fdf-a7c4-3a7013edbf60</t>
        </is>
      </c>
      <c r="C648" s="15" t="inlineStr">
        <is>
          <t>NC</t>
        </is>
      </c>
      <c r="D648" s="15" t="inlineStr">
        <is>
          <t>1991 Porsche 911 Turbo S</t>
        </is>
      </c>
      <c r="E648" s="15" t="inlineStr">
        <is>
          <t>01 Luxury Sedan/SUV</t>
        </is>
      </c>
      <c r="F648" s="16" t="n">
        <v>420000</v>
      </c>
      <c r="G648" s="17" t="n">
        <v>0.75</v>
      </c>
      <c r="H648" s="17" t="n">
        <v>1.15</v>
      </c>
      <c r="I648" s="17" t="n">
        <v>0.8972</v>
      </c>
      <c r="J648" s="17" t="n">
        <v>0.53</v>
      </c>
      <c r="K648" s="16">
        <f>ROUND(F648/100*G648*H648*I648/J648,2)</f>
        <v/>
      </c>
      <c r="L648" s="16" t="n">
        <v>6132.28</v>
      </c>
      <c r="M648" s="16">
        <f>L648-K648</f>
        <v/>
      </c>
      <c r="N648" s="15" t="inlineStr">
        <is>
          <t>decline</t>
        </is>
      </c>
      <c r="O648" s="15" t="inlineStr">
        <is>
          <t>indicative</t>
        </is>
      </c>
    </row>
    <row r="649">
      <c r="A649" s="3" t="inlineStr">
        <is>
          <t>2026-01-16</t>
        </is>
      </c>
      <c r="B649" s="3" t="inlineStr">
        <is>
          <t>4fb336e1-1976-5b60-8ecc-2636ce703c3c</t>
        </is>
      </c>
      <c r="C649" s="3" t="inlineStr">
        <is>
          <t>NY</t>
        </is>
      </c>
      <c r="D649" s="3" t="inlineStr">
        <is>
          <t>2014 Porsche 911 Turbo S</t>
        </is>
      </c>
      <c r="E649" s="3" t="inlineStr">
        <is>
          <t>01 Luxury Sedan/SUV</t>
        </is>
      </c>
      <c r="F649" s="13" t="n">
        <v>355000</v>
      </c>
      <c r="G649" s="14" t="n">
        <v>0.75</v>
      </c>
      <c r="H649" s="14" t="n">
        <v>1.28</v>
      </c>
      <c r="I649" s="14" t="n">
        <v>0.8972</v>
      </c>
      <c r="J649" s="14" t="n">
        <v>0.53</v>
      </c>
      <c r="K649" s="13">
        <f>ROUND(F649/100*G649*H649*I649/J649,2)</f>
        <v/>
      </c>
      <c r="L649" s="13" t="n">
        <v>5769.17</v>
      </c>
      <c r="M649" s="13">
        <f>L649-K649</f>
        <v/>
      </c>
      <c r="N649" s="3" t="inlineStr">
        <is>
          <t>bind</t>
        </is>
      </c>
      <c r="O649" s="3" t="inlineStr">
        <is>
          <t>bound</t>
        </is>
      </c>
    </row>
    <row r="650">
      <c r="A650" s="15" t="inlineStr">
        <is>
          <t>2026-01-03</t>
        </is>
      </c>
      <c r="B650" s="15" t="inlineStr">
        <is>
          <t>5413f127-20d9-536f-9091-d48d575a4538</t>
        </is>
      </c>
      <c r="C650" s="15" t="inlineStr">
        <is>
          <t>NM</t>
        </is>
      </c>
      <c r="D650" s="15" t="inlineStr">
        <is>
          <t>2020 Ferrari 296 GTB</t>
        </is>
      </c>
      <c r="E650" s="15" t="inlineStr">
        <is>
          <t>03 Supercar</t>
        </is>
      </c>
      <c r="F650" s="16" t="n">
        <v>1400000</v>
      </c>
      <c r="G650" s="17" t="n">
        <v>0.8</v>
      </c>
      <c r="H650" s="17" t="n">
        <v>1.28</v>
      </c>
      <c r="I650" s="17" t="n">
        <v>0.8972</v>
      </c>
      <c r="J650" s="17" t="n">
        <v>0.53</v>
      </c>
      <c r="K650" s="16">
        <f>ROUND(F650/100*G650*H650*I650/J650,2)</f>
        <v/>
      </c>
      <c r="L650" s="16" t="n">
        <v>24268.42</v>
      </c>
      <c r="M650" s="16">
        <f>L650-K650</f>
        <v/>
      </c>
      <c r="N650" s="15" t="inlineStr">
        <is>
          <t>bind</t>
        </is>
      </c>
      <c r="O650" s="15" t="inlineStr">
        <is>
          <t>bound</t>
        </is>
      </c>
    </row>
    <row r="651">
      <c r="A651" s="3" t="inlineStr">
        <is>
          <t>2026-01-13</t>
        </is>
      </c>
      <c r="B651" s="3" t="inlineStr">
        <is>
          <t>aef82d8d-a65a-5eea-9ac3-391e01b8bbe9</t>
        </is>
      </c>
      <c r="C651" s="3" t="inlineStr">
        <is>
          <t>MA</t>
        </is>
      </c>
      <c r="D651" s="3" t="inlineStr">
        <is>
          <t>1958 Aston Martin DB12</t>
        </is>
      </c>
      <c r="E651" s="3" t="inlineStr">
        <is>
          <t>01 Luxury Sedan/SUV</t>
        </is>
      </c>
      <c r="F651" s="13" t="n">
        <v>995000</v>
      </c>
      <c r="G651" s="14" t="n">
        <v>0.65</v>
      </c>
      <c r="H651" s="14" t="n">
        <v>1.25</v>
      </c>
      <c r="I651" s="14" t="n">
        <v>0.8972</v>
      </c>
      <c r="J651" s="14" t="n">
        <v>0.53</v>
      </c>
      <c r="K651" s="13">
        <f>ROUND(F651/100*G651*H651*I651/J651,2)</f>
        <v/>
      </c>
      <c r="L651" s="13" t="n">
        <v>13685.48</v>
      </c>
      <c r="M651" s="13">
        <f>L651-K651</f>
        <v/>
      </c>
      <c r="N651" s="3" t="inlineStr">
        <is>
          <t>bind</t>
        </is>
      </c>
      <c r="O651" s="3" t="inlineStr">
        <is>
          <t>bound</t>
        </is>
      </c>
    </row>
    <row r="652">
      <c r="A652" s="15" t="inlineStr">
        <is>
          <t>2026-01-19</t>
        </is>
      </c>
      <c r="B652" s="15" t="inlineStr">
        <is>
          <t>17d3042d-f0bd-53ff-adfa-875031b10221</t>
        </is>
      </c>
      <c r="C652" s="15" t="inlineStr">
        <is>
          <t>IL</t>
        </is>
      </c>
      <c r="D652" s="15" t="inlineStr">
        <is>
          <t>2011 Ferrari SF90 Stradale</t>
        </is>
      </c>
      <c r="E652" s="15" t="inlineStr">
        <is>
          <t>03 Supercar</t>
        </is>
      </c>
      <c r="F652" s="16" t="n">
        <v>405000</v>
      </c>
      <c r="G652" s="17" t="n">
        <v>1.15</v>
      </c>
      <c r="H652" s="17" t="n">
        <v>1.36</v>
      </c>
      <c r="I652" s="17" t="n">
        <v>0.8972</v>
      </c>
      <c r="J652" s="17" t="n">
        <v>0.53</v>
      </c>
      <c r="K652" s="16">
        <f>ROUND(F652/100*G652*H652*I652/J652,2)</f>
        <v/>
      </c>
      <c r="L652" s="16" t="n">
        <v>10722.72</v>
      </c>
      <c r="M652" s="16">
        <f>L652-K652</f>
        <v/>
      </c>
      <c r="N652" s="15" t="inlineStr">
        <is>
          <t>bind</t>
        </is>
      </c>
      <c r="O652" s="15" t="inlineStr">
        <is>
          <t>bound</t>
        </is>
      </c>
    </row>
    <row r="653">
      <c r="A653" s="3" t="inlineStr">
        <is>
          <t>2026-01-19</t>
        </is>
      </c>
      <c r="B653" s="3" t="inlineStr">
        <is>
          <t>b2898542-2e10-5bb1-b189-46d5f36ee664</t>
        </is>
      </c>
      <c r="C653" s="3" t="inlineStr">
        <is>
          <t>NE</t>
        </is>
      </c>
      <c r="D653" s="3" t="inlineStr">
        <is>
          <t>1999 Maserati GranTurismo</t>
        </is>
      </c>
      <c r="E653" s="3" t="inlineStr">
        <is>
          <t>01 Luxury Sedan/SUV</t>
        </is>
      </c>
      <c r="F653" s="13" t="n">
        <v>290000</v>
      </c>
      <c r="G653" s="14" t="n">
        <v>0.75</v>
      </c>
      <c r="H653" s="14" t="n">
        <v>1.3</v>
      </c>
      <c r="I653" s="14" t="n">
        <v>0.8972</v>
      </c>
      <c r="J653" s="14" t="n">
        <v>0.53</v>
      </c>
      <c r="K653" s="13">
        <f>ROUND(F653/100*G653*H653*I653/J653,2)</f>
        <v/>
      </c>
      <c r="L653" s="13" t="n">
        <v>4786.48</v>
      </c>
      <c r="M653" s="13">
        <f>L653-K653</f>
        <v/>
      </c>
      <c r="N653" s="3" t="inlineStr">
        <is>
          <t>bind</t>
        </is>
      </c>
      <c r="O653" s="3" t="inlineStr">
        <is>
          <t>bound</t>
        </is>
      </c>
    </row>
    <row r="654">
      <c r="A654" s="15" t="inlineStr">
        <is>
          <t>2026-01-22</t>
        </is>
      </c>
      <c r="B654" s="15" t="inlineStr">
        <is>
          <t>03f2eb5e-0839-54c8-b398-c6db4227ea23</t>
        </is>
      </c>
      <c r="C654" s="15" t="inlineStr">
        <is>
          <t>WY</t>
        </is>
      </c>
      <c r="D654" s="15" t="inlineStr">
        <is>
          <t>1961 BMW M8 Competition</t>
        </is>
      </c>
      <c r="E654" s="15" t="inlineStr">
        <is>
          <t>01 Luxury Sedan/SUV</t>
        </is>
      </c>
      <c r="F654" s="16" t="n">
        <v>715000</v>
      </c>
      <c r="G654" s="17" t="n">
        <v>0.65</v>
      </c>
      <c r="H654" s="17" t="n">
        <v>1.07</v>
      </c>
      <c r="I654" s="17" t="n">
        <v>0.8972</v>
      </c>
      <c r="J654" s="17" t="n">
        <v>0.53</v>
      </c>
      <c r="K654" s="16">
        <f>ROUND(F654/100*G654*H654*I654/J654,2)</f>
        <v/>
      </c>
      <c r="L654" s="16" t="n">
        <v>8418.15</v>
      </c>
      <c r="M654" s="16">
        <f>L654-K654</f>
        <v/>
      </c>
      <c r="N654" s="15" t="inlineStr">
        <is>
          <t>bind</t>
        </is>
      </c>
      <c r="O654" s="15" t="inlineStr">
        <is>
          <t>bound</t>
        </is>
      </c>
    </row>
    <row r="655">
      <c r="A655" s="3" t="inlineStr">
        <is>
          <t>2026-01-23</t>
        </is>
      </c>
      <c r="B655" s="3" t="inlineStr">
        <is>
          <t>a89d3e1a-85d6-53f6-8fba-8f0e8a881cb7</t>
        </is>
      </c>
      <c r="C655" s="3" t="inlineStr">
        <is>
          <t>RI</t>
        </is>
      </c>
      <c r="D655" s="3" t="inlineStr">
        <is>
          <t>2011 Bentley 4.5 Litre</t>
        </is>
      </c>
      <c r="E655" s="3" t="inlineStr">
        <is>
          <t>06 Vintage Pre-War (pre-1946)</t>
        </is>
      </c>
      <c r="F655" s="13" t="n">
        <v>1045000</v>
      </c>
      <c r="G655" s="14" t="n">
        <v>0.34</v>
      </c>
      <c r="H655" s="14" t="n">
        <v>1.37</v>
      </c>
      <c r="I655" s="14" t="n">
        <v>0.8972</v>
      </c>
      <c r="J655" s="14" t="n">
        <v>0.53</v>
      </c>
      <c r="K655" s="13">
        <f>ROUND(F655/100*G655*H655*I655/J655,2)</f>
        <v/>
      </c>
      <c r="L655" s="13" t="n">
        <v>8240.040000000001</v>
      </c>
      <c r="M655" s="13">
        <f>L655-K655</f>
        <v/>
      </c>
      <c r="N655" s="3" t="inlineStr">
        <is>
          <t>bind</t>
        </is>
      </c>
      <c r="O655" s="3" t="inlineStr">
        <is>
          <t>bound</t>
        </is>
      </c>
    </row>
    <row r="656">
      <c r="A656" s="15" t="inlineStr">
        <is>
          <t>2026-01-11</t>
        </is>
      </c>
      <c r="B656" s="15" t="inlineStr">
        <is>
          <t>741b3e57-3de9-5a2a-b092-d07ac2544919</t>
        </is>
      </c>
      <c r="C656" s="15" t="inlineStr">
        <is>
          <t>NY</t>
        </is>
      </c>
      <c r="D656" s="15" t="inlineStr">
        <is>
          <t>2003 Porsche 911 Turbo S</t>
        </is>
      </c>
      <c r="E656" s="15" t="inlineStr">
        <is>
          <t>01 Luxury Sedan/SUV</t>
        </is>
      </c>
      <c r="F656" s="16" t="n">
        <v>395000</v>
      </c>
      <c r="G656" s="17" t="n">
        <v>0.75</v>
      </c>
      <c r="H656" s="17" t="n">
        <v>1.28</v>
      </c>
      <c r="I656" s="17" t="n">
        <v>0.8972</v>
      </c>
      <c r="J656" s="17" t="n">
        <v>0.53</v>
      </c>
      <c r="K656" s="16">
        <f>ROUND(F656/100*G656*H656*I656/J656,2)</f>
        <v/>
      </c>
      <c r="L656" s="16" t="n">
        <v>6419.21</v>
      </c>
      <c r="M656" s="16">
        <f>L656-K656</f>
        <v/>
      </c>
      <c r="N656" s="15" t="inlineStr">
        <is>
          <t>bind</t>
        </is>
      </c>
      <c r="O656" s="15" t="inlineStr">
        <is>
          <t>bound</t>
        </is>
      </c>
    </row>
    <row r="657">
      <c r="A657" s="3" t="inlineStr">
        <is>
          <t>2026-01-29</t>
        </is>
      </c>
      <c r="B657" s="3" t="inlineStr">
        <is>
          <t>734c3709-4f68-58bc-b7a2-d0b5a078ad62</t>
        </is>
      </c>
      <c r="C657" s="3" t="inlineStr">
        <is>
          <t>TN</t>
        </is>
      </c>
      <c r="D657" s="3" t="inlineStr">
        <is>
          <t>1992 BMW M8 Competition</t>
        </is>
      </c>
      <c r="E657" s="3" t="inlineStr">
        <is>
          <t>01 Luxury Sedan/SUV</t>
        </is>
      </c>
      <c r="F657" s="13" t="n">
        <v>325000</v>
      </c>
      <c r="G657" s="14" t="n">
        <v>0.75</v>
      </c>
      <c r="H657" s="14" t="n">
        <v>0.98</v>
      </c>
      <c r="I657" s="14" t="n">
        <v>0.8972</v>
      </c>
      <c r="J657" s="14" t="n">
        <v>0.53</v>
      </c>
      <c r="K657" s="13">
        <f>ROUND(F657/100*G657*H657*I657/J657,2)</f>
        <v/>
      </c>
      <c r="L657" s="13" t="n">
        <v>4043.75</v>
      </c>
      <c r="M657" s="13">
        <f>L657-K657</f>
        <v/>
      </c>
      <c r="N657" s="3" t="inlineStr">
        <is>
          <t>bind</t>
        </is>
      </c>
      <c r="O657" s="3" t="inlineStr">
        <is>
          <t>bound</t>
        </is>
      </c>
    </row>
    <row r="658">
      <c r="A658" s="15" t="inlineStr">
        <is>
          <t>2026-01-31</t>
        </is>
      </c>
      <c r="B658" s="15" t="inlineStr">
        <is>
          <t>2c307804-ef77-5d7e-b67b-1da58ed840e7</t>
        </is>
      </c>
      <c r="C658" s="15" t="inlineStr">
        <is>
          <t>LA</t>
        </is>
      </c>
      <c r="D658" s="15" t="inlineStr">
        <is>
          <t>1955 Ferrari SF90 Stradale</t>
        </is>
      </c>
      <c r="E658" s="15" t="inlineStr">
        <is>
          <t>03 Supercar</t>
        </is>
      </c>
      <c r="F658" s="16" t="n">
        <v>870000</v>
      </c>
      <c r="G658" s="17" t="n">
        <v>0.95</v>
      </c>
      <c r="H658" s="17" t="n">
        <v>1.21</v>
      </c>
      <c r="I658" s="17" t="n">
        <v>0.8972</v>
      </c>
      <c r="J658" s="17" t="n">
        <v>0.53</v>
      </c>
      <c r="K658" s="16">
        <f>ROUND(F658/100*G658*H658*I658/J658,2)</f>
        <v/>
      </c>
      <c r="L658" s="16" t="n">
        <v>16929.4</v>
      </c>
      <c r="M658" s="16">
        <f>L658-K658</f>
        <v/>
      </c>
      <c r="N658" s="15" t="inlineStr">
        <is>
          <t>bind</t>
        </is>
      </c>
      <c r="O658" s="15" t="inlineStr">
        <is>
          <t>bound</t>
        </is>
      </c>
    </row>
    <row r="659">
      <c r="A659" s="3" t="inlineStr">
        <is>
          <t>2026-01-16</t>
        </is>
      </c>
      <c r="B659" s="3" t="inlineStr">
        <is>
          <t>d0d3d69c-e121-5d77-9a9e-b018140ce263</t>
        </is>
      </c>
      <c r="C659" s="3" t="inlineStr">
        <is>
          <t>TX</t>
        </is>
      </c>
      <c r="D659" s="3" t="inlineStr">
        <is>
          <t>1985 BMW M8 Competition</t>
        </is>
      </c>
      <c r="E659" s="3" t="inlineStr">
        <is>
          <t>01 Luxury Sedan/SUV</t>
        </is>
      </c>
      <c r="F659" s="13" t="n">
        <v>285000</v>
      </c>
      <c r="G659" s="14" t="n">
        <v>0.75</v>
      </c>
      <c r="H659" s="14" t="n">
        <v>1.15</v>
      </c>
      <c r="I659" s="14" t="n">
        <v>0.8972</v>
      </c>
      <c r="J659" s="14" t="n">
        <v>0.53</v>
      </c>
      <c r="K659" s="13">
        <f>ROUND(F659/100*G659*H659*I659/J659,2)</f>
        <v/>
      </c>
      <c r="L659" s="13" t="n">
        <v>4161.19</v>
      </c>
      <c r="M659" s="13">
        <f>L659-K659</f>
        <v/>
      </c>
      <c r="N659" s="3" t="inlineStr">
        <is>
          <t>bind</t>
        </is>
      </c>
      <c r="O659" s="3" t="inlineStr">
        <is>
          <t>bound</t>
        </is>
      </c>
    </row>
    <row r="660">
      <c r="A660" s="15" t="inlineStr">
        <is>
          <t>2026-01-19</t>
        </is>
      </c>
      <c r="B660" s="15" t="inlineStr">
        <is>
          <t>7e33fe0a-bd3c-539a-8770-ee9d0db453ce</t>
        </is>
      </c>
      <c r="C660" s="15" t="inlineStr">
        <is>
          <t>LA</t>
        </is>
      </c>
      <c r="D660" s="15" t="inlineStr">
        <is>
          <t>1959 Maserati GranTurismo</t>
        </is>
      </c>
      <c r="E660" s="15" t="inlineStr">
        <is>
          <t>01 Luxury Sedan/SUV</t>
        </is>
      </c>
      <c r="F660" s="16" t="n">
        <v>795000</v>
      </c>
      <c r="G660" s="17" t="n">
        <v>0.65</v>
      </c>
      <c r="H660" s="17" t="n">
        <v>1.21</v>
      </c>
      <c r="I660" s="17" t="n">
        <v>0.8972</v>
      </c>
      <c r="J660" s="17" t="n">
        <v>0.53</v>
      </c>
      <c r="K660" s="16">
        <f>ROUND(F660/100*G660*H660*I660/J660,2)</f>
        <v/>
      </c>
      <c r="L660" s="16" t="n">
        <v>10584.72</v>
      </c>
      <c r="M660" s="16">
        <f>L660-K660</f>
        <v/>
      </c>
      <c r="N660" s="15" t="inlineStr">
        <is>
          <t>decline</t>
        </is>
      </c>
      <c r="O660" s="15" t="inlineStr">
        <is>
          <t>indicative</t>
        </is>
      </c>
    </row>
    <row r="661">
      <c r="A661" s="3" t="inlineStr">
        <is>
          <t>2026-01-24</t>
        </is>
      </c>
      <c r="B661" s="3" t="inlineStr">
        <is>
          <t>71fc375e-4f9b-5533-a700-41866083fc5d</t>
        </is>
      </c>
      <c r="C661" s="3" t="inlineStr">
        <is>
          <t>IN</t>
        </is>
      </c>
      <c r="D661" s="3" t="inlineStr">
        <is>
          <t>2000 Bugatti Type 57</t>
        </is>
      </c>
      <c r="E661" s="3" t="inlineStr">
        <is>
          <t>06 Vintage Pre-War (pre-1946)</t>
        </is>
      </c>
      <c r="F661" s="13" t="n">
        <v>1150000</v>
      </c>
      <c r="G661" s="14" t="n">
        <v>0.34</v>
      </c>
      <c r="H661" s="14" t="n">
        <v>1.23</v>
      </c>
      <c r="I661" s="14" t="n">
        <v>0.8972</v>
      </c>
      <c r="J661" s="14" t="n">
        <v>0.53</v>
      </c>
      <c r="K661" s="13">
        <f>ROUND(F661/100*G661*H661*I661/J661,2)</f>
        <v/>
      </c>
      <c r="L661" s="13" t="n">
        <v>8141.33</v>
      </c>
      <c r="M661" s="13">
        <f>L661-K661</f>
        <v/>
      </c>
      <c r="N661" s="3" t="inlineStr">
        <is>
          <t>decline</t>
        </is>
      </c>
      <c r="O661" s="3" t="inlineStr">
        <is>
          <t>indicative</t>
        </is>
      </c>
    </row>
    <row r="662">
      <c r="A662" s="15" t="inlineStr">
        <is>
          <t>2026-01-11</t>
        </is>
      </c>
      <c r="B662" s="15" t="inlineStr">
        <is>
          <t>a7d21aae-6da5-5217-be43-30d9ee54a18f</t>
        </is>
      </c>
      <c r="C662" s="15" t="inlineStr">
        <is>
          <t>NY</t>
        </is>
      </c>
      <c r="D662" s="15" t="inlineStr">
        <is>
          <t>1976 Mercedes-Benz AMG GT</t>
        </is>
      </c>
      <c r="E662" s="15" t="inlineStr">
        <is>
          <t>01 Luxury Sedan/SUV</t>
        </is>
      </c>
      <c r="F662" s="16" t="n">
        <v>725000</v>
      </c>
      <c r="G662" s="17" t="n">
        <v>0.65</v>
      </c>
      <c r="H662" s="17" t="n">
        <v>1.28</v>
      </c>
      <c r="I662" s="17" t="n">
        <v>0.8972</v>
      </c>
      <c r="J662" s="17" t="n">
        <v>0.53</v>
      </c>
      <c r="K662" s="16">
        <f>ROUND(F662/100*G662*H662*I662/J662,2)</f>
        <v/>
      </c>
      <c r="L662" s="16" t="n">
        <v>10211.15</v>
      </c>
      <c r="M662" s="16">
        <f>L662-K662</f>
        <v/>
      </c>
      <c r="N662" s="15" t="inlineStr">
        <is>
          <t>bind</t>
        </is>
      </c>
      <c r="O662" s="15" t="inlineStr">
        <is>
          <t>bound</t>
        </is>
      </c>
    </row>
    <row r="663">
      <c r="A663" s="3" t="inlineStr">
        <is>
          <t>2026-01-29</t>
        </is>
      </c>
      <c r="B663" s="3" t="inlineStr">
        <is>
          <t>f05e8de4-577c-5bc4-8199-543ac1341b95</t>
        </is>
      </c>
      <c r="C663" s="3" t="inlineStr">
        <is>
          <t>WI</t>
        </is>
      </c>
      <c r="D663" s="3" t="inlineStr">
        <is>
          <t>1961 Maserati GranTurismo</t>
        </is>
      </c>
      <c r="E663" s="3" t="inlineStr">
        <is>
          <t>01 Luxury Sedan/SUV</t>
        </is>
      </c>
      <c r="F663" s="13" t="n">
        <v>440000</v>
      </c>
      <c r="G663" s="14" t="n">
        <v>0.75</v>
      </c>
      <c r="H663" s="14" t="n">
        <v>1.2</v>
      </c>
      <c r="I663" s="14" t="n">
        <v>0.8972</v>
      </c>
      <c r="J663" s="14" t="n">
        <v>0.53</v>
      </c>
      <c r="K663" s="13">
        <f>ROUND(F663/100*G663*H663*I663/J663,2)</f>
        <v/>
      </c>
      <c r="L663" s="13" t="n">
        <v>6703.61</v>
      </c>
      <c r="M663" s="13">
        <f>L663-K663</f>
        <v/>
      </c>
      <c r="N663" s="3" t="inlineStr">
        <is>
          <t>bind</t>
        </is>
      </c>
      <c r="O663" s="3" t="inlineStr">
        <is>
          <t>bound</t>
        </is>
      </c>
    </row>
    <row r="664">
      <c r="A664" s="15" t="inlineStr">
        <is>
          <t>2026-01-14</t>
        </is>
      </c>
      <c r="B664" s="15" t="inlineStr">
        <is>
          <t>85c401f5-a86d-5463-9e3d-3ba23efcf5d0</t>
        </is>
      </c>
      <c r="C664" s="15" t="inlineStr">
        <is>
          <t>AR</t>
        </is>
      </c>
      <c r="D664" s="15" t="inlineStr">
        <is>
          <t>1997 Maserati GranTurismo</t>
        </is>
      </c>
      <c r="E664" s="15" t="inlineStr">
        <is>
          <t>01 Luxury Sedan/SUV</t>
        </is>
      </c>
      <c r="F664" s="16" t="n">
        <v>320000</v>
      </c>
      <c r="G664" s="17" t="n">
        <v>0.75</v>
      </c>
      <c r="H664" s="17" t="n">
        <v>1.38</v>
      </c>
      <c r="I664" s="17" t="n">
        <v>0.8972</v>
      </c>
      <c r="J664" s="17" t="n">
        <v>0.53</v>
      </c>
      <c r="K664" s="16">
        <f>ROUND(F664/100*G664*H664*I664/J664,2)</f>
        <v/>
      </c>
      <c r="L664" s="16" t="n">
        <v>5606.66</v>
      </c>
      <c r="M664" s="16">
        <f>L664-K664</f>
        <v/>
      </c>
      <c r="N664" s="15" t="inlineStr">
        <is>
          <t>bind</t>
        </is>
      </c>
      <c r="O664" s="15" t="inlineStr">
        <is>
          <t>bound</t>
        </is>
      </c>
    </row>
    <row r="665">
      <c r="A665" s="3" t="inlineStr">
        <is>
          <t>2026-01-17</t>
        </is>
      </c>
      <c r="B665" s="3" t="inlineStr">
        <is>
          <t>93c23f24-0afa-5116-9832-d22667ddc877</t>
        </is>
      </c>
      <c r="C665" s="3" t="inlineStr">
        <is>
          <t>NC</t>
        </is>
      </c>
      <c r="D665" s="3" t="inlineStr">
        <is>
          <t>1973 McLaren 750S</t>
        </is>
      </c>
      <c r="E665" s="3" t="inlineStr">
        <is>
          <t>03 Supercar</t>
        </is>
      </c>
      <c r="F665" s="13" t="n">
        <v>545000</v>
      </c>
      <c r="G665" s="14" t="n">
        <v>0.95</v>
      </c>
      <c r="H665" s="14" t="n">
        <v>1.15</v>
      </c>
      <c r="I665" s="14" t="n">
        <v>0.8972</v>
      </c>
      <c r="J665" s="14" t="n">
        <v>0.53</v>
      </c>
      <c r="K665" s="13">
        <f>ROUND(F665/100*G665*H665*I665/J665,2)</f>
        <v/>
      </c>
      <c r="L665" s="13" t="n">
        <v>10079.32</v>
      </c>
      <c r="M665" s="13">
        <f>L665-K665</f>
        <v/>
      </c>
      <c r="N665" s="3" t="inlineStr">
        <is>
          <t>refer</t>
        </is>
      </c>
      <c r="O665" s="3" t="inlineStr">
        <is>
          <t>indicative</t>
        </is>
      </c>
    </row>
    <row r="666">
      <c r="A666" s="15" t="inlineStr">
        <is>
          <t>2026-01-01</t>
        </is>
      </c>
      <c r="B666" s="15" t="inlineStr">
        <is>
          <t>ae2e0000-03dd-5ad1-ab25-d4254f7e7a59</t>
        </is>
      </c>
      <c r="C666" s="15" t="inlineStr">
        <is>
          <t>WY</t>
        </is>
      </c>
      <c r="D666" s="15" t="inlineStr">
        <is>
          <t>2023 Bentley Continental GT</t>
        </is>
      </c>
      <c r="E666" s="15" t="inlineStr">
        <is>
          <t>01 Luxury Sedan/SUV</t>
        </is>
      </c>
      <c r="F666" s="16" t="n">
        <v>1175000</v>
      </c>
      <c r="G666" s="17" t="n">
        <v>0.55</v>
      </c>
      <c r="H666" s="17" t="n">
        <v>1.07</v>
      </c>
      <c r="I666" s="17" t="n">
        <v>0.8972</v>
      </c>
      <c r="J666" s="17" t="n">
        <v>0.53</v>
      </c>
      <c r="K666" s="16">
        <f>ROUND(F666/100*G666*H666*I666/J666,2)</f>
        <v/>
      </c>
      <c r="L666" s="16" t="n">
        <v>11705.71</v>
      </c>
      <c r="M666" s="16">
        <f>L666-K666</f>
        <v/>
      </c>
      <c r="N666" s="15" t="inlineStr">
        <is>
          <t>refer</t>
        </is>
      </c>
      <c r="O666" s="15" t="inlineStr">
        <is>
          <t>indicative</t>
        </is>
      </c>
    </row>
    <row r="667">
      <c r="A667" s="3" t="inlineStr">
        <is>
          <t>2026-01-25</t>
        </is>
      </c>
      <c r="B667" s="3" t="inlineStr">
        <is>
          <t>45a3908b-cd35-5d8a-bea5-97f84ec0ece5</t>
        </is>
      </c>
      <c r="C667" s="3" t="inlineStr">
        <is>
          <t>FL</t>
        </is>
      </c>
      <c r="D667" s="3" t="inlineStr">
        <is>
          <t>1991 Porsche 911 Turbo S</t>
        </is>
      </c>
      <c r="E667" s="3" t="inlineStr">
        <is>
          <t>01 Luxury Sedan/SUV</t>
        </is>
      </c>
      <c r="F667" s="13" t="n">
        <v>685000</v>
      </c>
      <c r="G667" s="14" t="n">
        <v>0.65</v>
      </c>
      <c r="H667" s="14" t="n">
        <v>1.42</v>
      </c>
      <c r="I667" s="14" t="n">
        <v>0.8972</v>
      </c>
      <c r="J667" s="14" t="n">
        <v>0.53</v>
      </c>
      <c r="K667" s="13">
        <f>ROUND(F667/100*G667*H667*I667/J667,2)</f>
        <v/>
      </c>
      <c r="L667" s="13" t="n">
        <v>10703</v>
      </c>
      <c r="M667" s="13">
        <f>L667-K667</f>
        <v/>
      </c>
      <c r="N667" s="3" t="inlineStr">
        <is>
          <t>bind</t>
        </is>
      </c>
      <c r="O667" s="3" t="inlineStr">
        <is>
          <t>bound</t>
        </is>
      </c>
    </row>
    <row r="668">
      <c r="A668" s="15" t="inlineStr">
        <is>
          <t>2026-01-22</t>
        </is>
      </c>
      <c r="B668" s="15" t="inlineStr">
        <is>
          <t>f99774b5-7586-5bb1-823c-025d6cc52417</t>
        </is>
      </c>
      <c r="C668" s="15" t="inlineStr">
        <is>
          <t>RI</t>
        </is>
      </c>
      <c r="D668" s="15" t="inlineStr">
        <is>
          <t>2003 Lamborghini Huracan EVO</t>
        </is>
      </c>
      <c r="E668" s="15" t="inlineStr">
        <is>
          <t>03 Supercar</t>
        </is>
      </c>
      <c r="F668" s="16" t="n">
        <v>1290000</v>
      </c>
      <c r="G668" s="17" t="n">
        <v>0.8</v>
      </c>
      <c r="H668" s="17" t="n">
        <v>1.37</v>
      </c>
      <c r="I668" s="17" t="n">
        <v>0.8972</v>
      </c>
      <c r="J668" s="17" t="n">
        <v>0.53</v>
      </c>
      <c r="K668" s="16">
        <f>ROUND(F668/100*G668*H668*I668/J668,2)</f>
        <v/>
      </c>
      <c r="L668" s="16" t="n">
        <v>23933.91</v>
      </c>
      <c r="M668" s="16">
        <f>L668-K668</f>
        <v/>
      </c>
      <c r="N668" s="15" t="inlineStr">
        <is>
          <t>bind</t>
        </is>
      </c>
      <c r="O668" s="15" t="inlineStr">
        <is>
          <t>bound</t>
        </is>
      </c>
    </row>
    <row r="669">
      <c r="A669" s="3" t="inlineStr">
        <is>
          <t>2026-01-16</t>
        </is>
      </c>
      <c r="B669" s="3" t="inlineStr">
        <is>
          <t>01c55393-4c46-5704-a667-da9982ed2d3b</t>
        </is>
      </c>
      <c r="C669" s="3" t="inlineStr">
        <is>
          <t>ME</t>
        </is>
      </c>
      <c r="D669" s="3" t="inlineStr">
        <is>
          <t>1993 Bentley Continental GT</t>
        </is>
      </c>
      <c r="E669" s="3" t="inlineStr">
        <is>
          <t>01 Luxury Sedan/SUV</t>
        </is>
      </c>
      <c r="F669" s="13" t="n">
        <v>505000</v>
      </c>
      <c r="G669" s="14" t="n">
        <v>0.65</v>
      </c>
      <c r="H669" s="14" t="n">
        <v>1.08</v>
      </c>
      <c r="I669" s="14" t="n">
        <v>0.8972</v>
      </c>
      <c r="J669" s="14" t="n">
        <v>0.53</v>
      </c>
      <c r="K669" s="13">
        <f>ROUND(F669/100*G669*H669*I669/J669,2)</f>
        <v/>
      </c>
      <c r="L669" s="13" t="n">
        <v>6001.25</v>
      </c>
      <c r="M669" s="13">
        <f>L669-K669</f>
        <v/>
      </c>
      <c r="N669" s="3" t="inlineStr">
        <is>
          <t>bind</t>
        </is>
      </c>
      <c r="O669" s="3" t="inlineStr">
        <is>
          <t>bound</t>
        </is>
      </c>
    </row>
    <row r="670">
      <c r="A670" s="15" t="inlineStr">
        <is>
          <t>2026-01-28</t>
        </is>
      </c>
      <c r="B670" s="15" t="inlineStr">
        <is>
          <t>2d6d976b-75b0-5241-8e42-0a01f2127f96</t>
        </is>
      </c>
      <c r="C670" s="15" t="inlineStr">
        <is>
          <t>NH</t>
        </is>
      </c>
      <c r="D670" s="15" t="inlineStr">
        <is>
          <t>1992 Mercedes-Benz AMG GT</t>
        </is>
      </c>
      <c r="E670" s="15" t="inlineStr">
        <is>
          <t>01 Luxury Sedan/SUV</t>
        </is>
      </c>
      <c r="F670" s="16" t="n">
        <v>455000</v>
      </c>
      <c r="G670" s="17" t="n">
        <v>0.75</v>
      </c>
      <c r="H670" s="17" t="n">
        <v>1.04</v>
      </c>
      <c r="I670" s="17" t="n">
        <v>0.8972</v>
      </c>
      <c r="J670" s="17" t="n">
        <v>0.53</v>
      </c>
      <c r="K670" s="16">
        <f>ROUND(F670/100*G670*H670*I670/J670,2)</f>
        <v/>
      </c>
      <c r="L670" s="16" t="n">
        <v>6007.86</v>
      </c>
      <c r="M670" s="16">
        <f>L670-K670</f>
        <v/>
      </c>
      <c r="N670" s="15" t="inlineStr">
        <is>
          <t>bind</t>
        </is>
      </c>
      <c r="O670" s="15" t="inlineStr">
        <is>
          <t>bound</t>
        </is>
      </c>
    </row>
    <row r="671">
      <c r="A671" s="3" t="inlineStr">
        <is>
          <t>2026-01-03</t>
        </is>
      </c>
      <c r="B671" s="3" t="inlineStr">
        <is>
          <t>729a2e6d-79bf-50e9-9068-7fc1c4119bee</t>
        </is>
      </c>
      <c r="C671" s="3" t="inlineStr">
        <is>
          <t>AL</t>
        </is>
      </c>
      <c r="D671" s="3" t="inlineStr">
        <is>
          <t>1997 Mercedes-Benz AMG GT</t>
        </is>
      </c>
      <c r="E671" s="3" t="inlineStr">
        <is>
          <t>01 Luxury Sedan/SUV</t>
        </is>
      </c>
      <c r="F671" s="13" t="n">
        <v>780000</v>
      </c>
      <c r="G671" s="14" t="n">
        <v>0.65</v>
      </c>
      <c r="H671" s="14" t="n">
        <v>1.27</v>
      </c>
      <c r="I671" s="14" t="n">
        <v>0.8972</v>
      </c>
      <c r="J671" s="14" t="n">
        <v>0.53</v>
      </c>
      <c r="K671" s="13">
        <f>ROUND(F671/100*G671*H671*I671/J671,2)</f>
        <v/>
      </c>
      <c r="L671" s="13" t="n">
        <v>10899.97</v>
      </c>
      <c r="M671" s="13">
        <f>L671-K671</f>
        <v/>
      </c>
      <c r="N671" s="3" t="inlineStr">
        <is>
          <t>decline</t>
        </is>
      </c>
      <c r="O671" s="3" t="inlineStr">
        <is>
          <t>indicative</t>
        </is>
      </c>
    </row>
    <row r="672">
      <c r="A672" s="15" t="inlineStr">
        <is>
          <t>2026-01-22</t>
        </is>
      </c>
      <c r="B672" s="15" t="inlineStr">
        <is>
          <t>75016559-f016-58eb-ba5e-663b6c4ec147</t>
        </is>
      </c>
      <c r="C672" s="15" t="inlineStr">
        <is>
          <t>OH</t>
        </is>
      </c>
      <c r="D672" s="15" t="inlineStr">
        <is>
          <t>1999 Ferrari 296 GTB</t>
        </is>
      </c>
      <c r="E672" s="15" t="inlineStr">
        <is>
          <t>03 Supercar</t>
        </is>
      </c>
      <c r="F672" s="16" t="n">
        <v>795000</v>
      </c>
      <c r="G672" s="17" t="n">
        <v>0.95</v>
      </c>
      <c r="H672" s="17" t="n">
        <v>1.39</v>
      </c>
      <c r="I672" s="17" t="n">
        <v>0.8972</v>
      </c>
      <c r="J672" s="17" t="n">
        <v>0.53</v>
      </c>
      <c r="K672" s="16">
        <f>ROUND(F672/100*G672*H672*I672/J672,2)</f>
        <v/>
      </c>
      <c r="L672" s="16" t="n">
        <v>17771.29</v>
      </c>
      <c r="M672" s="16">
        <f>L672-K672</f>
        <v/>
      </c>
      <c r="N672" s="15" t="inlineStr">
        <is>
          <t>decline</t>
        </is>
      </c>
      <c r="O672" s="15" t="inlineStr">
        <is>
          <t>indicative</t>
        </is>
      </c>
    </row>
    <row r="673">
      <c r="A673" s="3" t="inlineStr">
        <is>
          <t>2026-01-15</t>
        </is>
      </c>
      <c r="B673" s="3" t="inlineStr">
        <is>
          <t>0968abcd-6e20-5bc9-9e97-814b7e7cbfb5</t>
        </is>
      </c>
      <c r="C673" s="3" t="inlineStr">
        <is>
          <t>CA</t>
        </is>
      </c>
      <c r="D673" s="3" t="inlineStr">
        <is>
          <t>2022 Porsche 911 Turbo S</t>
        </is>
      </c>
      <c r="E673" s="3" t="inlineStr">
        <is>
          <t>01 Luxury Sedan/SUV</t>
        </is>
      </c>
      <c r="F673" s="13" t="n">
        <v>335000</v>
      </c>
      <c r="G673" s="14" t="n">
        <v>0.75</v>
      </c>
      <c r="H673" s="14" t="n">
        <v>1.35</v>
      </c>
      <c r="I673" s="14" t="n">
        <v>0.8972</v>
      </c>
      <c r="J673" s="14" t="n">
        <v>0.53</v>
      </c>
      <c r="K673" s="13">
        <f>ROUND(F673/100*G673*H673*I673/J673,2)</f>
        <v/>
      </c>
      <c r="L673" s="13" t="n">
        <v>5741.86</v>
      </c>
      <c r="M673" s="13">
        <f>L673-K673</f>
        <v/>
      </c>
      <c r="N673" s="3" t="inlineStr">
        <is>
          <t>bind</t>
        </is>
      </c>
      <c r="O673" s="3" t="inlineStr">
        <is>
          <t>bound</t>
        </is>
      </c>
    </row>
    <row r="674">
      <c r="A674" s="15" t="inlineStr">
        <is>
          <t>2026-01-19</t>
        </is>
      </c>
      <c r="B674" s="15" t="inlineStr">
        <is>
          <t>e433c9f2-a481-5787-bfa2-b75149a71603</t>
        </is>
      </c>
      <c r="C674" s="15" t="inlineStr">
        <is>
          <t>NC</t>
        </is>
      </c>
      <c r="D674" s="15" t="inlineStr">
        <is>
          <t>1972 Bentley Continental GT</t>
        </is>
      </c>
      <c r="E674" s="15" t="inlineStr">
        <is>
          <t>01 Luxury Sedan/SUV</t>
        </is>
      </c>
      <c r="F674" s="16" t="n">
        <v>545000</v>
      </c>
      <c r="G674" s="17" t="n">
        <v>0.65</v>
      </c>
      <c r="H674" s="17" t="n">
        <v>1.15</v>
      </c>
      <c r="I674" s="17" t="n">
        <v>0.8972</v>
      </c>
      <c r="J674" s="17" t="n">
        <v>0.53</v>
      </c>
      <c r="K674" s="16">
        <f>ROUND(F674/100*G674*H674*I674/J674,2)</f>
        <v/>
      </c>
      <c r="L674" s="16" t="n">
        <v>6896.38</v>
      </c>
      <c r="M674" s="16">
        <f>L674-K674</f>
        <v/>
      </c>
      <c r="N674" s="15" t="inlineStr">
        <is>
          <t>bind</t>
        </is>
      </c>
      <c r="O674" s="15" t="inlineStr">
        <is>
          <t>bound</t>
        </is>
      </c>
    </row>
    <row r="675">
      <c r="A675" s="3" t="inlineStr">
        <is>
          <t>2026-01-02</t>
        </is>
      </c>
      <c r="B675" s="3" t="inlineStr">
        <is>
          <t>5617da59-e1da-5078-ad37-29a14b4e15ed</t>
        </is>
      </c>
      <c r="C675" s="3" t="inlineStr">
        <is>
          <t>TX</t>
        </is>
      </c>
      <c r="D675" s="3" t="inlineStr">
        <is>
          <t>1982 Ferrari SF90 Stradale</t>
        </is>
      </c>
      <c r="E675" s="3" t="inlineStr">
        <is>
          <t>03 Supercar</t>
        </is>
      </c>
      <c r="F675" s="13" t="n">
        <v>250000</v>
      </c>
      <c r="G675" s="14" t="n">
        <v>1.15</v>
      </c>
      <c r="H675" s="14" t="n">
        <v>1.15</v>
      </c>
      <c r="I675" s="14" t="n">
        <v>0.8972</v>
      </c>
      <c r="J675" s="14" t="n">
        <v>0.53</v>
      </c>
      <c r="K675" s="13">
        <f>ROUND(F675/100*G675*H675*I675/J675,2)</f>
        <v/>
      </c>
      <c r="L675" s="13" t="n">
        <v>5596.92</v>
      </c>
      <c r="M675" s="13">
        <f>L675-K675</f>
        <v/>
      </c>
      <c r="N675" s="3" t="inlineStr">
        <is>
          <t>bind</t>
        </is>
      </c>
      <c r="O675" s="3" t="inlineStr">
        <is>
          <t>bound</t>
        </is>
      </c>
    </row>
    <row r="676">
      <c r="A676" s="15" t="inlineStr">
        <is>
          <t>2026-01-06</t>
        </is>
      </c>
      <c r="B676" s="15" t="inlineStr">
        <is>
          <t>5f688dec-955f-597d-8beb-55abb2b97ac7</t>
        </is>
      </c>
      <c r="C676" s="15" t="inlineStr">
        <is>
          <t>NV</t>
        </is>
      </c>
      <c r="D676" s="15" t="inlineStr">
        <is>
          <t>1964 BMW M8 Competition</t>
        </is>
      </c>
      <c r="E676" s="15" t="inlineStr">
        <is>
          <t>01 Luxury Sedan/SUV</t>
        </is>
      </c>
      <c r="F676" s="16" t="n">
        <v>620000</v>
      </c>
      <c r="G676" s="17" t="n">
        <v>0.65</v>
      </c>
      <c r="H676" s="17" t="n">
        <v>1.17</v>
      </c>
      <c r="I676" s="17" t="n">
        <v>0.8972</v>
      </c>
      <c r="J676" s="17" t="n">
        <v>0.53</v>
      </c>
      <c r="K676" s="16">
        <f>ROUND(F676/100*G676*H676*I676/J676,2)</f>
        <v/>
      </c>
      <c r="L676" s="16" t="n">
        <v>7981.87</v>
      </c>
      <c r="M676" s="16">
        <f>L676-K676</f>
        <v/>
      </c>
      <c r="N676" s="15" t="inlineStr">
        <is>
          <t>bind</t>
        </is>
      </c>
      <c r="O676" s="15" t="inlineStr">
        <is>
          <t>bound</t>
        </is>
      </c>
    </row>
    <row r="677">
      <c r="A677" s="3" t="inlineStr">
        <is>
          <t>2026-01-02</t>
        </is>
      </c>
      <c r="B677" s="3" t="inlineStr">
        <is>
          <t>de8cada3-4dc1-5f92-8b54-4bb1e6350f1e</t>
        </is>
      </c>
      <c r="C677" s="3" t="inlineStr">
        <is>
          <t>MA</t>
        </is>
      </c>
      <c r="D677" s="3" t="inlineStr">
        <is>
          <t>1988 Ferrari 275 GTB/4</t>
        </is>
      </c>
      <c r="E677" s="3" t="inlineStr">
        <is>
          <t>07 Post-War Classic (1946-1972)</t>
        </is>
      </c>
      <c r="F677" s="13" t="n">
        <v>325000</v>
      </c>
      <c r="G677" s="14" t="n">
        <v>0.48</v>
      </c>
      <c r="H677" s="14" t="n">
        <v>1.25</v>
      </c>
      <c r="I677" s="14" t="n">
        <v>0.8972</v>
      </c>
      <c r="J677" s="14" t="n">
        <v>0.53</v>
      </c>
      <c r="K677" s="13">
        <f>ROUND(F677/100*G677*H677*I677/J677,2)</f>
        <v/>
      </c>
      <c r="L677" s="13" t="n">
        <v>3301.02</v>
      </c>
      <c r="M677" s="13">
        <f>L677-K677</f>
        <v/>
      </c>
      <c r="N677" s="3" t="inlineStr">
        <is>
          <t>bind</t>
        </is>
      </c>
      <c r="O677" s="3" t="inlineStr">
        <is>
          <t>bound</t>
        </is>
      </c>
    </row>
    <row r="678">
      <c r="A678" s="15" t="inlineStr">
        <is>
          <t>2026-01-23</t>
        </is>
      </c>
      <c r="B678" s="15" t="inlineStr">
        <is>
          <t>3b1ce81a-829a-5ef6-a38b-79c68c7d8070</t>
        </is>
      </c>
      <c r="C678" s="15" t="inlineStr">
        <is>
          <t>CA</t>
        </is>
      </c>
      <c r="D678" s="15" t="inlineStr">
        <is>
          <t>1960 Lamborghini Huracan EVO</t>
        </is>
      </c>
      <c r="E678" s="15" t="inlineStr">
        <is>
          <t>03 Supercar</t>
        </is>
      </c>
      <c r="F678" s="16" t="n">
        <v>1155000</v>
      </c>
      <c r="G678" s="17" t="n">
        <v>0.8</v>
      </c>
      <c r="H678" s="17" t="n">
        <v>1.35</v>
      </c>
      <c r="I678" s="17" t="n">
        <v>0.8972</v>
      </c>
      <c r="J678" s="17" t="n">
        <v>0.53</v>
      </c>
      <c r="K678" s="16">
        <f>ROUND(F678/100*G678*H678*I678/J678,2)</f>
        <v/>
      </c>
      <c r="L678" s="16" t="n">
        <v>21116.36</v>
      </c>
      <c r="M678" s="16">
        <f>L678-K678</f>
        <v/>
      </c>
      <c r="N678" s="15" t="inlineStr">
        <is>
          <t>decline</t>
        </is>
      </c>
      <c r="O678" s="15" t="inlineStr">
        <is>
          <t>indicative</t>
        </is>
      </c>
    </row>
    <row r="679">
      <c r="A679" s="3" t="inlineStr">
        <is>
          <t>2026-01-14</t>
        </is>
      </c>
      <c r="B679" s="3" t="inlineStr">
        <is>
          <t>a5e8c0d2-c9cb-521a-accd-396175f7311a</t>
        </is>
      </c>
      <c r="C679" s="3" t="inlineStr">
        <is>
          <t>CO</t>
        </is>
      </c>
      <c r="D679" s="3" t="inlineStr">
        <is>
          <t>1991 Porsche 911 Turbo S</t>
        </is>
      </c>
      <c r="E679" s="3" t="inlineStr">
        <is>
          <t>01 Luxury Sedan/SUV</t>
        </is>
      </c>
      <c r="F679" s="13" t="n">
        <v>505000</v>
      </c>
      <c r="G679" s="14" t="n">
        <v>0.65</v>
      </c>
      <c r="H679" s="14" t="n">
        <v>1.1</v>
      </c>
      <c r="I679" s="14" t="n">
        <v>0.8972</v>
      </c>
      <c r="J679" s="14" t="n">
        <v>0.53</v>
      </c>
      <c r="K679" s="13">
        <f>ROUND(F679/100*G679*H679*I679/J679,2)</f>
        <v/>
      </c>
      <c r="L679" s="13" t="n">
        <v>6112.39</v>
      </c>
      <c r="M679" s="13">
        <f>L679-K679</f>
        <v/>
      </c>
      <c r="N679" s="3" t="inlineStr">
        <is>
          <t>bind</t>
        </is>
      </c>
      <c r="O679" s="3" t="inlineStr">
        <is>
          <t>bound</t>
        </is>
      </c>
    </row>
    <row r="680">
      <c r="A680" s="15" t="inlineStr">
        <is>
          <t>2026-01-30</t>
        </is>
      </c>
      <c r="B680" s="15" t="inlineStr">
        <is>
          <t>4455424c-feea-5975-bee3-19f85e4d2463</t>
        </is>
      </c>
      <c r="C680" s="15" t="inlineStr">
        <is>
          <t>OH</t>
        </is>
      </c>
      <c r="D680" s="15" t="inlineStr">
        <is>
          <t>1990 Maserati GranTurismo</t>
        </is>
      </c>
      <c r="E680" s="15" t="inlineStr">
        <is>
          <t>01 Luxury Sedan/SUV</t>
        </is>
      </c>
      <c r="F680" s="16" t="n">
        <v>345000</v>
      </c>
      <c r="G680" s="17" t="n">
        <v>0.75</v>
      </c>
      <c r="H680" s="17" t="n">
        <v>1.39</v>
      </c>
      <c r="I680" s="17" t="n">
        <v>0.8972</v>
      </c>
      <c r="J680" s="17" t="n">
        <v>0.53</v>
      </c>
      <c r="K680" s="16">
        <f>ROUND(F680/100*G680*H680*I680/J680,2)</f>
        <v/>
      </c>
      <c r="L680" s="16" t="n">
        <v>6088.47</v>
      </c>
      <c r="M680" s="16">
        <f>L680-K680</f>
        <v/>
      </c>
      <c r="N680" s="15" t="inlineStr">
        <is>
          <t>decline</t>
        </is>
      </c>
      <c r="O680" s="15" t="inlineStr">
        <is>
          <t>indicative</t>
        </is>
      </c>
    </row>
    <row r="681">
      <c r="A681" s="3" t="inlineStr">
        <is>
          <t>2026-01-22</t>
        </is>
      </c>
      <c r="B681" s="3" t="inlineStr">
        <is>
          <t>f9d857e1-9424-597a-9b64-5a1460a6d705</t>
        </is>
      </c>
      <c r="C681" s="3" t="inlineStr">
        <is>
          <t>CO</t>
        </is>
      </c>
      <c r="D681" s="3" t="inlineStr">
        <is>
          <t>2018 Bentley Continental GT</t>
        </is>
      </c>
      <c r="E681" s="3" t="inlineStr">
        <is>
          <t>01 Luxury Sedan/SUV</t>
        </is>
      </c>
      <c r="F681" s="13" t="n">
        <v>690000</v>
      </c>
      <c r="G681" s="14" t="n">
        <v>0.65</v>
      </c>
      <c r="H681" s="14" t="n">
        <v>1.1</v>
      </c>
      <c r="I681" s="14" t="n">
        <v>0.8972</v>
      </c>
      <c r="J681" s="14" t="n">
        <v>0.53</v>
      </c>
      <c r="K681" s="13">
        <f>ROUND(F681/100*G681*H681*I681/J681,2)</f>
        <v/>
      </c>
      <c r="L681" s="13" t="n">
        <v>8351.58</v>
      </c>
      <c r="M681" s="13">
        <f>L681-K681</f>
        <v/>
      </c>
      <c r="N681" s="3" t="inlineStr">
        <is>
          <t>bind</t>
        </is>
      </c>
      <c r="O681" s="3" t="inlineStr">
        <is>
          <t>bound</t>
        </is>
      </c>
    </row>
    <row r="682">
      <c r="A682" s="15" t="inlineStr">
        <is>
          <t>2026-01-08</t>
        </is>
      </c>
      <c r="B682" s="15" t="inlineStr">
        <is>
          <t>f55206d2-ac61-50b2-aed0-6528119615b2</t>
        </is>
      </c>
      <c r="C682" s="15" t="inlineStr">
        <is>
          <t>NJ</t>
        </is>
      </c>
      <c r="D682" s="15" t="inlineStr">
        <is>
          <t>1976 Bentley Continental GT</t>
        </is>
      </c>
      <c r="E682" s="15" t="inlineStr">
        <is>
          <t>01 Luxury Sedan/SUV</t>
        </is>
      </c>
      <c r="F682" s="16" t="n">
        <v>765000</v>
      </c>
      <c r="G682" s="17" t="n">
        <v>0.65</v>
      </c>
      <c r="H682" s="17" t="n">
        <v>0.91</v>
      </c>
      <c r="I682" s="17" t="n">
        <v>0.8972</v>
      </c>
      <c r="J682" s="17" t="n">
        <v>0.53</v>
      </c>
      <c r="K682" s="16">
        <f>ROUND(F682/100*G682*H682*I682/J682,2)</f>
        <v/>
      </c>
      <c r="L682" s="16" t="n">
        <v>7660.02</v>
      </c>
      <c r="M682" s="16">
        <f>L682-K682</f>
        <v/>
      </c>
      <c r="N682" s="15" t="inlineStr">
        <is>
          <t>bind</t>
        </is>
      </c>
      <c r="O682" s="15" t="inlineStr">
        <is>
          <t>bound</t>
        </is>
      </c>
    </row>
    <row r="683">
      <c r="A683" s="3" t="inlineStr">
        <is>
          <t>2026-01-22</t>
        </is>
      </c>
      <c r="B683" s="3" t="inlineStr">
        <is>
          <t>8b8c0c60-0a57-55b0-b21e-5bb1bcfb0580</t>
        </is>
      </c>
      <c r="C683" s="3" t="inlineStr">
        <is>
          <t>NH</t>
        </is>
      </c>
      <c r="D683" s="3" t="inlineStr">
        <is>
          <t>2021 Aston Martin DB12</t>
        </is>
      </c>
      <c r="E683" s="3" t="inlineStr">
        <is>
          <t>01 Luxury Sedan/SUV</t>
        </is>
      </c>
      <c r="F683" s="13" t="n">
        <v>840000</v>
      </c>
      <c r="G683" s="14" t="n">
        <v>0.65</v>
      </c>
      <c r="H683" s="14" t="n">
        <v>1.04</v>
      </c>
      <c r="I683" s="14" t="n">
        <v>0.8972</v>
      </c>
      <c r="J683" s="14" t="n">
        <v>0.53</v>
      </c>
      <c r="K683" s="13">
        <f>ROUND(F683/100*G683*H683*I683/J683,2)</f>
        <v/>
      </c>
      <c r="L683" s="13" t="n">
        <v>9612.559999999999</v>
      </c>
      <c r="M683" s="13">
        <f>L683-K683</f>
        <v/>
      </c>
      <c r="N683" s="3" t="inlineStr">
        <is>
          <t>bind</t>
        </is>
      </c>
      <c r="O683" s="3" t="inlineStr">
        <is>
          <t>bound</t>
        </is>
      </c>
    </row>
    <row r="684">
      <c r="A684" s="15" t="inlineStr">
        <is>
          <t>2026-01-10</t>
        </is>
      </c>
      <c r="B684" s="15" t="inlineStr">
        <is>
          <t>72acdecf-b5d3-5436-99c5-8020624384d9</t>
        </is>
      </c>
      <c r="C684" s="15" t="inlineStr">
        <is>
          <t>AR</t>
        </is>
      </c>
      <c r="D684" s="15" t="inlineStr">
        <is>
          <t>2016 Maserati GranTurismo</t>
        </is>
      </c>
      <c r="E684" s="15" t="inlineStr">
        <is>
          <t>01 Luxury Sedan/SUV</t>
        </is>
      </c>
      <c r="F684" s="16" t="n">
        <v>300000</v>
      </c>
      <c r="G684" s="17" t="n">
        <v>0.75</v>
      </c>
      <c r="H684" s="17" t="n">
        <v>1.38</v>
      </c>
      <c r="I684" s="17" t="n">
        <v>0.8972</v>
      </c>
      <c r="J684" s="17" t="n">
        <v>0.53</v>
      </c>
      <c r="K684" s="16">
        <f>ROUND(F684/100*G684*H684*I684/J684,2)</f>
        <v/>
      </c>
      <c r="L684" s="16" t="n">
        <v>5256.24</v>
      </c>
      <c r="M684" s="16">
        <f>L684-K684</f>
        <v/>
      </c>
      <c r="N684" s="15" t="inlineStr">
        <is>
          <t>decline</t>
        </is>
      </c>
      <c r="O684" s="15" t="inlineStr">
        <is>
          <t>indicative</t>
        </is>
      </c>
    </row>
    <row r="685">
      <c r="A685" s="3" t="inlineStr">
        <is>
          <t>2026-01-13</t>
        </is>
      </c>
      <c r="B685" s="3" t="inlineStr">
        <is>
          <t>8752dd6d-e7a8-5b5a-b863-20cb4c657344</t>
        </is>
      </c>
      <c r="C685" s="3" t="inlineStr">
        <is>
          <t>FL</t>
        </is>
      </c>
      <c r="D685" s="3" t="inlineStr">
        <is>
          <t>1963 Jaguar E-Type Series 1</t>
        </is>
      </c>
      <c r="E685" s="3" t="inlineStr">
        <is>
          <t>07 Post-War Classic (1946-1972)</t>
        </is>
      </c>
      <c r="F685" s="13" t="n">
        <v>1505000</v>
      </c>
      <c r="G685" s="14" t="n">
        <v>0.38</v>
      </c>
      <c r="H685" s="14" t="n">
        <v>1.42</v>
      </c>
      <c r="I685" s="14" t="n">
        <v>0.8972</v>
      </c>
      <c r="J685" s="14" t="n">
        <v>0.53</v>
      </c>
      <c r="K685" s="13">
        <f>ROUND(F685/100*G685*H685*I685/J685,2)</f>
        <v/>
      </c>
      <c r="L685" s="13" t="n">
        <v>13747.44</v>
      </c>
      <c r="M685" s="13">
        <f>L685-K685</f>
        <v/>
      </c>
      <c r="N685" s="3" t="inlineStr">
        <is>
          <t>bind</t>
        </is>
      </c>
      <c r="O685" s="3" t="inlineStr">
        <is>
          <t>bound</t>
        </is>
      </c>
    </row>
    <row r="686">
      <c r="A686" s="15" t="inlineStr">
        <is>
          <t>2026-01-26</t>
        </is>
      </c>
      <c r="B686" s="15" t="inlineStr">
        <is>
          <t>44510116-5bc0-5daa-8083-eade8eedf11f</t>
        </is>
      </c>
      <c r="C686" s="15" t="inlineStr">
        <is>
          <t>DE</t>
        </is>
      </c>
      <c r="D686" s="15" t="inlineStr">
        <is>
          <t>1958 Jaguar E-Type Series 1</t>
        </is>
      </c>
      <c r="E686" s="15" t="inlineStr">
        <is>
          <t>07 Post-War Classic (1946-1972)</t>
        </is>
      </c>
      <c r="F686" s="16" t="n">
        <v>825000</v>
      </c>
      <c r="G686" s="17" t="n">
        <v>0.43</v>
      </c>
      <c r="H686" s="17" t="n">
        <v>1.25</v>
      </c>
      <c r="I686" s="17" t="n">
        <v>0.8972</v>
      </c>
      <c r="J686" s="17" t="n">
        <v>0.53</v>
      </c>
      <c r="K686" s="16">
        <f>ROUND(F686/100*G686*H686*I686/J686,2)</f>
        <v/>
      </c>
      <c r="L686" s="16" t="n">
        <v>7506.65</v>
      </c>
      <c r="M686" s="16">
        <f>L686-K686</f>
        <v/>
      </c>
      <c r="N686" s="15" t="inlineStr">
        <is>
          <t>bind</t>
        </is>
      </c>
      <c r="O686" s="15" t="inlineStr">
        <is>
          <t>bound</t>
        </is>
      </c>
    </row>
    <row r="687">
      <c r="A687" s="3" t="inlineStr">
        <is>
          <t>2026-01-04</t>
        </is>
      </c>
      <c r="B687" s="3" t="inlineStr">
        <is>
          <t>b9899dcb-217f-5ce0-870c-b213fcb93a4f</t>
        </is>
      </c>
      <c r="C687" s="3" t="inlineStr">
        <is>
          <t>OH</t>
        </is>
      </c>
      <c r="D687" s="3" t="inlineStr">
        <is>
          <t>2008 Porsche 911 Turbo S</t>
        </is>
      </c>
      <c r="E687" s="3" t="inlineStr">
        <is>
          <t>01 Luxury Sedan/SUV</t>
        </is>
      </c>
      <c r="F687" s="13" t="n">
        <v>265000</v>
      </c>
      <c r="G687" s="14" t="n">
        <v>0.75</v>
      </c>
      <c r="H687" s="14" t="n">
        <v>1.39</v>
      </c>
      <c r="I687" s="14" t="n">
        <v>0.8972</v>
      </c>
      <c r="J687" s="14" t="n">
        <v>0.53</v>
      </c>
      <c r="K687" s="13">
        <f>ROUND(F687/100*G687*H687*I687/J687,2)</f>
        <v/>
      </c>
      <c r="L687" s="13" t="n">
        <v>4676.65</v>
      </c>
      <c r="M687" s="13">
        <f>L687-K687</f>
        <v/>
      </c>
      <c r="N687" s="3" t="inlineStr">
        <is>
          <t>bind</t>
        </is>
      </c>
      <c r="O687" s="3" t="inlineStr">
        <is>
          <t>bound</t>
        </is>
      </c>
    </row>
    <row r="688">
      <c r="A688" s="15" t="inlineStr">
        <is>
          <t>2026-01-03</t>
        </is>
      </c>
      <c r="B688" s="15" t="inlineStr">
        <is>
          <t>75b0fdc0-36de-5eb2-9d72-51b6043198a0</t>
        </is>
      </c>
      <c r="C688" s="15" t="inlineStr">
        <is>
          <t>AK</t>
        </is>
      </c>
      <c r="D688" s="15" t="inlineStr">
        <is>
          <t>2016 Jaguar E-Type Series 1</t>
        </is>
      </c>
      <c r="E688" s="15" t="inlineStr">
        <is>
          <t>07 Post-War Classic (1946-1972)</t>
        </is>
      </c>
      <c r="F688" s="16" t="n">
        <v>295000</v>
      </c>
      <c r="G688" s="17" t="n">
        <v>0.48</v>
      </c>
      <c r="H688" s="17" t="n">
        <v>1.14</v>
      </c>
      <c r="I688" s="17" t="n">
        <v>0.8972</v>
      </c>
      <c r="J688" s="17" t="n">
        <v>0.53</v>
      </c>
      <c r="K688" s="16">
        <f>ROUND(F688/100*G688*H688*I688/J688,2)</f>
        <v/>
      </c>
      <c r="L688" s="16" t="n">
        <v>2732.64</v>
      </c>
      <c r="M688" s="16">
        <f>L688-K688</f>
        <v/>
      </c>
      <c r="N688" s="15" t="inlineStr">
        <is>
          <t>refer</t>
        </is>
      </c>
      <c r="O688" s="15" t="inlineStr">
        <is>
          <t>indicative</t>
        </is>
      </c>
    </row>
    <row r="689">
      <c r="A689" s="3" t="inlineStr">
        <is>
          <t>2026-01-06</t>
        </is>
      </c>
      <c r="B689" s="3" t="inlineStr">
        <is>
          <t>4d0d4711-e804-5a45-adc1-b3cfc731f0eb</t>
        </is>
      </c>
      <c r="C689" s="3" t="inlineStr">
        <is>
          <t>TX</t>
        </is>
      </c>
      <c r="D689" s="3" t="inlineStr">
        <is>
          <t>2013 Maserati GranTurismo</t>
        </is>
      </c>
      <c r="E689" s="3" t="inlineStr">
        <is>
          <t>01 Luxury Sedan/SUV</t>
        </is>
      </c>
      <c r="F689" s="13" t="n">
        <v>340000</v>
      </c>
      <c r="G689" s="14" t="n">
        <v>0.75</v>
      </c>
      <c r="H689" s="14" t="n">
        <v>1.15</v>
      </c>
      <c r="I689" s="14" t="n">
        <v>0.8972</v>
      </c>
      <c r="J689" s="14" t="n">
        <v>0.53</v>
      </c>
      <c r="K689" s="13">
        <f>ROUND(F689/100*G689*H689*I689/J689,2)</f>
        <v/>
      </c>
      <c r="L689" s="13" t="n">
        <v>4964.23</v>
      </c>
      <c r="M689" s="13">
        <f>L689-K689</f>
        <v/>
      </c>
      <c r="N689" s="3" t="inlineStr">
        <is>
          <t>bind</t>
        </is>
      </c>
      <c r="O689" s="3" t="inlineStr">
        <is>
          <t>bound</t>
        </is>
      </c>
    </row>
    <row r="691">
      <c r="A691" s="11" t="inlineStr">
        <is>
          <t>Rated submissions</t>
        </is>
      </c>
      <c r="C691" s="18">
        <f>COUNTA(B5:B689)</f>
        <v/>
      </c>
    </row>
    <row r="692">
      <c r="A692" s="11" t="inlineStr">
        <is>
          <t>Bound count</t>
        </is>
      </c>
      <c r="C692" s="18">
        <f>COUNTIF(O5:O689,"bound")</f>
        <v/>
      </c>
    </row>
    <row r="693">
      <c r="A693" s="11" t="inlineStr">
        <is>
          <t>Avg premium — all rated</t>
        </is>
      </c>
      <c r="C693" s="19">
        <f>AVERAGE(L5:L689)</f>
        <v/>
      </c>
    </row>
    <row r="694">
      <c r="A694" s="11" t="inlineStr">
        <is>
          <t>Avg premium — BOUND only</t>
        </is>
      </c>
      <c r="C694" s="19">
        <f>AVERAGEIF(O5:O689,"bound",L5:L689)</f>
        <v/>
      </c>
    </row>
    <row r="695">
      <c r="A695" s="11" t="inlineStr">
        <is>
          <t>GWP bound (month)</t>
        </is>
      </c>
      <c r="C695" s="19">
        <f>SUMIF(O5:O689,"bound",L5:L689)</f>
        <v/>
      </c>
    </row>
    <row r="696">
      <c r="A696" s="11" t="inlineStr">
        <is>
          <t>Softening index (month)</t>
        </is>
      </c>
      <c r="C696" s="20" t="n">
        <v>0.8972</v>
      </c>
    </row>
  </sheetData>
  <autoFilter ref="A4:O689"/>
  <mergeCells count="2">
    <mergeCell ref="A1:O1"/>
    <mergeCell ref="A2:O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F4E79"/>
    <outlinePr summaryBelow="1" summaryRight="1"/>
    <pageSetUpPr/>
  </sheetPr>
  <dimension ref="A1:O7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6" customWidth="1" min="3" max="3"/>
    <col width="24" customWidth="1" min="4" max="4"/>
    <col width="24" customWidth="1" min="5" max="5"/>
    <col width="14" customWidth="1" min="6" max="6"/>
    <col width="12" customWidth="1" min="7" max="7"/>
    <col width="13" customWidth="1" min="8" max="8"/>
    <col width="13" customWidth="1" min="9" max="9"/>
    <col width="13" customWidth="1" min="10" max="10"/>
    <col width="15" customWidth="1" min="11" max="11"/>
    <col width="16" customWidth="1" min="12" max="12"/>
    <col width="9" customWidth="1" min="13" max="13"/>
    <col width="11" customWidth="1" min="14" max="14"/>
    <col width="12" customWidth="1" min="15" max="15"/>
  </cols>
  <sheetData>
    <row r="1" ht="22" customHeight="1">
      <c r="A1" s="4" t="inlineStr">
        <is>
          <t>Monthly Rater — 2026-02  (Month 7 of 12)</t>
        </is>
      </c>
    </row>
    <row r="2">
      <c r="A2" s="5" t="inlineStr">
        <is>
          <t>Softening index 0.8792. Rated Premium = ROUND(AgreedValue/100 × BaseRate × Territory × Softening ÷ Gross-Up, 2); ties to artifact premium within $0.01 (generator rounding).</t>
        </is>
      </c>
    </row>
    <row r="4">
      <c r="A4" s="6" t="inlineStr">
        <is>
          <t>Submitted Date</t>
        </is>
      </c>
      <c r="B4" s="6" t="inlineStr">
        <is>
          <t>Submission ID</t>
        </is>
      </c>
      <c r="C4" s="6" t="inlineStr">
        <is>
          <t>State</t>
        </is>
      </c>
      <c r="D4" s="6" t="inlineStr">
        <is>
          <t>Vehicle</t>
        </is>
      </c>
      <c r="E4" s="6" t="inlineStr">
        <is>
          <t>Rating Class</t>
        </is>
      </c>
      <c r="F4" s="6" t="inlineStr">
        <is>
          <t>Agreed Value</t>
        </is>
      </c>
      <c r="G4" s="6" t="inlineStr">
        <is>
          <t>Base Rate /100</t>
        </is>
      </c>
      <c r="H4" s="6" t="inlineStr">
        <is>
          <t>Territory Factor</t>
        </is>
      </c>
      <c r="I4" s="6" t="inlineStr">
        <is>
          <t>Softening Index</t>
        </is>
      </c>
      <c r="J4" s="6" t="inlineStr">
        <is>
          <t>Gross-Up Divisor</t>
        </is>
      </c>
      <c r="K4" s="6" t="inlineStr">
        <is>
          <t>Rated Premium (calc)</t>
        </is>
      </c>
      <c r="L4" s="6" t="inlineStr">
        <is>
          <t>Premium — Artifact</t>
        </is>
      </c>
      <c r="M4" s="6" t="inlineStr">
        <is>
          <t>Δ</t>
        </is>
      </c>
      <c r="N4" s="6" t="inlineStr">
        <is>
          <t>Disposition</t>
        </is>
      </c>
      <c r="O4" s="6" t="inlineStr">
        <is>
          <t>Premium Kind</t>
        </is>
      </c>
    </row>
    <row r="5">
      <c r="A5" s="3" t="inlineStr">
        <is>
          <t>2026-02-26</t>
        </is>
      </c>
      <c r="B5" s="3" t="inlineStr">
        <is>
          <t>13560221-5736-53e0-b2c2-e140d051895b</t>
        </is>
      </c>
      <c r="C5" s="3" t="inlineStr">
        <is>
          <t>IA</t>
        </is>
      </c>
      <c r="D5" s="3" t="inlineStr">
        <is>
          <t>1963 Ferrari SF90 Stradale</t>
        </is>
      </c>
      <c r="E5" s="3" t="inlineStr">
        <is>
          <t>03 Supercar</t>
        </is>
      </c>
      <c r="F5" s="13" t="n">
        <v>550000</v>
      </c>
      <c r="G5" s="14" t="n">
        <v>0.95</v>
      </c>
      <c r="H5" s="14" t="n">
        <v>1.1</v>
      </c>
      <c r="I5" s="14" t="n">
        <v>0.8792</v>
      </c>
      <c r="J5" s="14" t="n">
        <v>0.53</v>
      </c>
      <c r="K5" s="13">
        <f>ROUND(F5/100*G5*H5*I5/J5,2)</f>
        <v/>
      </c>
      <c r="L5" s="13" t="n">
        <v>9534.34</v>
      </c>
      <c r="M5" s="13">
        <f>L5-K5</f>
        <v/>
      </c>
      <c r="N5" s="3" t="inlineStr">
        <is>
          <t>bind</t>
        </is>
      </c>
      <c r="O5" s="3" t="inlineStr">
        <is>
          <t>bound</t>
        </is>
      </c>
    </row>
    <row r="6">
      <c r="A6" s="15" t="inlineStr">
        <is>
          <t>2026-02-12</t>
        </is>
      </c>
      <c r="B6" s="15" t="inlineStr">
        <is>
          <t>b90f11e3-79d6-500c-9f4e-f647f2f185ca</t>
        </is>
      </c>
      <c r="C6" s="15" t="inlineStr">
        <is>
          <t>OH</t>
        </is>
      </c>
      <c r="D6" s="15" t="inlineStr">
        <is>
          <t>1986 BMW M8 Competition</t>
        </is>
      </c>
      <c r="E6" s="15" t="inlineStr">
        <is>
          <t>01 Luxury Sedan/SUV</t>
        </is>
      </c>
      <c r="F6" s="16" t="n">
        <v>205000</v>
      </c>
      <c r="G6" s="17" t="n">
        <v>0.92</v>
      </c>
      <c r="H6" s="17" t="n">
        <v>1.39</v>
      </c>
      <c r="I6" s="17" t="n">
        <v>0.8792</v>
      </c>
      <c r="J6" s="17" t="n">
        <v>0.53</v>
      </c>
      <c r="K6" s="16">
        <f>ROUND(F6/100*G6*H6*I6/J6,2)</f>
        <v/>
      </c>
      <c r="L6" s="16" t="n">
        <v>4348.79</v>
      </c>
      <c r="M6" s="16">
        <f>L6-K6</f>
        <v/>
      </c>
      <c r="N6" s="15" t="inlineStr">
        <is>
          <t>bind</t>
        </is>
      </c>
      <c r="O6" s="15" t="inlineStr">
        <is>
          <t>bound</t>
        </is>
      </c>
    </row>
    <row r="7">
      <c r="A7" s="3" t="inlineStr">
        <is>
          <t>2026-02-10</t>
        </is>
      </c>
      <c r="B7" s="3" t="inlineStr">
        <is>
          <t>8a94a6cf-4e79-5f37-ba73-8deb3554f66f</t>
        </is>
      </c>
      <c r="C7" s="3" t="inlineStr">
        <is>
          <t>WI</t>
        </is>
      </c>
      <c r="D7" s="3" t="inlineStr">
        <is>
          <t>1970 Mercedes-Benz AMG GT</t>
        </is>
      </c>
      <c r="E7" s="3" t="inlineStr">
        <is>
          <t>01 Luxury Sedan/SUV</t>
        </is>
      </c>
      <c r="F7" s="13" t="n">
        <v>635000</v>
      </c>
      <c r="G7" s="14" t="n">
        <v>0.65</v>
      </c>
      <c r="H7" s="14" t="n">
        <v>1.2</v>
      </c>
      <c r="I7" s="14" t="n">
        <v>0.8792</v>
      </c>
      <c r="J7" s="14" t="n">
        <v>0.53</v>
      </c>
      <c r="K7" s="13">
        <f>ROUND(F7/100*G7*H7*I7/J7,2)</f>
        <v/>
      </c>
      <c r="L7" s="13" t="n">
        <v>8216.370000000001</v>
      </c>
      <c r="M7" s="13">
        <f>L7-K7</f>
        <v/>
      </c>
      <c r="N7" s="3" t="inlineStr">
        <is>
          <t>bind</t>
        </is>
      </c>
      <c r="O7" s="3" t="inlineStr">
        <is>
          <t>bound</t>
        </is>
      </c>
    </row>
    <row r="8">
      <c r="A8" s="15" t="inlineStr">
        <is>
          <t>2026-02-27</t>
        </is>
      </c>
      <c r="B8" s="15" t="inlineStr">
        <is>
          <t>8c91bd59-62f0-5210-a36c-59a7c01d77ca</t>
        </is>
      </c>
      <c r="C8" s="15" t="inlineStr">
        <is>
          <t>CA</t>
        </is>
      </c>
      <c r="D8" s="15" t="inlineStr">
        <is>
          <t>1958 Aston Martin DB12</t>
        </is>
      </c>
      <c r="E8" s="15" t="inlineStr">
        <is>
          <t>01 Luxury Sedan/SUV</t>
        </is>
      </c>
      <c r="F8" s="16" t="n">
        <v>415000</v>
      </c>
      <c r="G8" s="17" t="n">
        <v>0.75</v>
      </c>
      <c r="H8" s="17" t="n">
        <v>1.35</v>
      </c>
      <c r="I8" s="17" t="n">
        <v>0.8792</v>
      </c>
      <c r="J8" s="17" t="n">
        <v>0.53</v>
      </c>
      <c r="K8" s="16">
        <f>ROUND(F8/100*G8*H8*I8/J8,2)</f>
        <v/>
      </c>
      <c r="L8" s="16" t="n">
        <v>6970.36</v>
      </c>
      <c r="M8" s="16">
        <f>L8-K8</f>
        <v/>
      </c>
      <c r="N8" s="15" t="inlineStr">
        <is>
          <t>bind</t>
        </is>
      </c>
      <c r="O8" s="15" t="inlineStr">
        <is>
          <t>bound</t>
        </is>
      </c>
    </row>
    <row r="9">
      <c r="A9" s="3" t="inlineStr">
        <is>
          <t>2026-02-11</t>
        </is>
      </c>
      <c r="B9" s="3" t="inlineStr">
        <is>
          <t>86ed58a3-89fa-55d0-9ae9-00f15af0d01a</t>
        </is>
      </c>
      <c r="C9" s="3" t="inlineStr">
        <is>
          <t>FL</t>
        </is>
      </c>
      <c r="D9" s="3" t="inlineStr">
        <is>
          <t>1982 Ringbrothers Mustang</t>
        </is>
      </c>
      <c r="E9" s="3" t="inlineStr">
        <is>
          <t>11 Restomod/Coachbuilt</t>
        </is>
      </c>
      <c r="F9" s="13" t="n">
        <v>460000</v>
      </c>
      <c r="G9" s="14" t="n">
        <v>0.88</v>
      </c>
      <c r="H9" s="14" t="n">
        <v>1.42</v>
      </c>
      <c r="I9" s="14" t="n">
        <v>0.8792</v>
      </c>
      <c r="J9" s="14" t="n">
        <v>0.53</v>
      </c>
      <c r="K9" s="13">
        <f>ROUND(F9/100*G9*H9*I9/J9,2)</f>
        <v/>
      </c>
      <c r="L9" s="13" t="n">
        <v>9535.43</v>
      </c>
      <c r="M9" s="13">
        <f>L9-K9</f>
        <v/>
      </c>
      <c r="N9" s="3" t="inlineStr">
        <is>
          <t>bind</t>
        </is>
      </c>
      <c r="O9" s="3" t="inlineStr">
        <is>
          <t>bound</t>
        </is>
      </c>
    </row>
    <row r="10">
      <c r="A10" s="15" t="inlineStr">
        <is>
          <t>2026-02-05</t>
        </is>
      </c>
      <c r="B10" s="15" t="inlineStr">
        <is>
          <t>a066fa76-6c93-53b1-b9e7-f6d6520e4a17</t>
        </is>
      </c>
      <c r="C10" s="15" t="inlineStr">
        <is>
          <t>HI</t>
        </is>
      </c>
      <c r="D10" s="15" t="inlineStr">
        <is>
          <t>2017 Ferrari 275 GTB/4</t>
        </is>
      </c>
      <c r="E10" s="15" t="inlineStr">
        <is>
          <t>07 Post-War Classic (1946-1972)</t>
        </is>
      </c>
      <c r="F10" s="16" t="n">
        <v>910000</v>
      </c>
      <c r="G10" s="17" t="n">
        <v>0.43</v>
      </c>
      <c r="H10" s="17" t="n">
        <v>1.3</v>
      </c>
      <c r="I10" s="17" t="n">
        <v>0.8792</v>
      </c>
      <c r="J10" s="17" t="n">
        <v>0.53</v>
      </c>
      <c r="K10" s="16">
        <f>ROUND(F10/100*G10*H10*I10/J10,2)</f>
        <v/>
      </c>
      <c r="L10" s="16" t="n">
        <v>8438.49</v>
      </c>
      <c r="M10" s="16">
        <f>L10-K10</f>
        <v/>
      </c>
      <c r="N10" s="15" t="inlineStr">
        <is>
          <t>bind</t>
        </is>
      </c>
      <c r="O10" s="15" t="inlineStr">
        <is>
          <t>bound</t>
        </is>
      </c>
    </row>
    <row r="11">
      <c r="A11" s="3" t="inlineStr">
        <is>
          <t>2026-02-05</t>
        </is>
      </c>
      <c r="B11" s="3" t="inlineStr">
        <is>
          <t>26b6ee43-99fb-56fc-ad20-5bf654272603</t>
        </is>
      </c>
      <c r="C11" s="3" t="inlineStr">
        <is>
          <t>CA</t>
        </is>
      </c>
      <c r="D11" s="3" t="inlineStr">
        <is>
          <t>1966 Mercedes-Benz AMG GT</t>
        </is>
      </c>
      <c r="E11" s="3" t="inlineStr">
        <is>
          <t>01 Luxury Sedan/SUV</t>
        </is>
      </c>
      <c r="F11" s="13" t="n">
        <v>545000</v>
      </c>
      <c r="G11" s="14" t="n">
        <v>0.65</v>
      </c>
      <c r="H11" s="14" t="n">
        <v>1.35</v>
      </c>
      <c r="I11" s="14" t="n">
        <v>0.8792</v>
      </c>
      <c r="J11" s="14" t="n">
        <v>0.53</v>
      </c>
      <c r="K11" s="13">
        <f>ROUND(F11/100*G11*H11*I11/J11,2)</f>
        <v/>
      </c>
      <c r="L11" s="13" t="n">
        <v>7933.33</v>
      </c>
      <c r="M11" s="13">
        <f>L11-K11</f>
        <v/>
      </c>
      <c r="N11" s="3" t="inlineStr">
        <is>
          <t>refer</t>
        </is>
      </c>
      <c r="O11" s="3" t="inlineStr">
        <is>
          <t>indicative</t>
        </is>
      </c>
    </row>
    <row r="12">
      <c r="A12" s="15" t="inlineStr">
        <is>
          <t>2026-02-05</t>
        </is>
      </c>
      <c r="B12" s="15" t="inlineStr">
        <is>
          <t>17b71386-6d36-5bd4-9f35-06dea40956fb</t>
        </is>
      </c>
      <c r="C12" s="15" t="inlineStr">
        <is>
          <t>MO</t>
        </is>
      </c>
      <c r="D12" s="15" t="inlineStr">
        <is>
          <t>1980 Bentley Continental GT</t>
        </is>
      </c>
      <c r="E12" s="15" t="inlineStr">
        <is>
          <t>01 Luxury Sedan/SUV</t>
        </is>
      </c>
      <c r="F12" s="16" t="n">
        <v>800000</v>
      </c>
      <c r="G12" s="17" t="n">
        <v>0.65</v>
      </c>
      <c r="H12" s="17" t="n">
        <v>1.06</v>
      </c>
      <c r="I12" s="17" t="n">
        <v>0.8792</v>
      </c>
      <c r="J12" s="17" t="n">
        <v>0.53</v>
      </c>
      <c r="K12" s="16">
        <f>ROUND(F12/100*G12*H12*I12/J12,2)</f>
        <v/>
      </c>
      <c r="L12" s="16" t="n">
        <v>9143.68</v>
      </c>
      <c r="M12" s="16">
        <f>L12-K12</f>
        <v/>
      </c>
      <c r="N12" s="15" t="inlineStr">
        <is>
          <t>bind</t>
        </is>
      </c>
      <c r="O12" s="15" t="inlineStr">
        <is>
          <t>bound</t>
        </is>
      </c>
    </row>
    <row r="13">
      <c r="A13" s="3" t="inlineStr">
        <is>
          <t>2026-02-11</t>
        </is>
      </c>
      <c r="B13" s="3" t="inlineStr">
        <is>
          <t>9b3c88ab-1836-5e94-aa09-ccca27f7566c</t>
        </is>
      </c>
      <c r="C13" s="3" t="inlineStr">
        <is>
          <t>KS</t>
        </is>
      </c>
      <c r="D13" s="3" t="inlineStr">
        <is>
          <t>1957 BMW M8 Competition</t>
        </is>
      </c>
      <c r="E13" s="3" t="inlineStr">
        <is>
          <t>01 Luxury Sedan/SUV</t>
        </is>
      </c>
      <c r="F13" s="13" t="n">
        <v>500000</v>
      </c>
      <c r="G13" s="14" t="n">
        <v>0.65</v>
      </c>
      <c r="H13" s="14" t="n">
        <v>0.97</v>
      </c>
      <c r="I13" s="14" t="n">
        <v>0.8792</v>
      </c>
      <c r="J13" s="14" t="n">
        <v>0.53</v>
      </c>
      <c r="K13" s="13">
        <f>ROUND(F13/100*G13*H13*I13/J13,2)</f>
        <v/>
      </c>
      <c r="L13" s="13" t="n">
        <v>5229.58</v>
      </c>
      <c r="M13" s="13">
        <f>L13-K13</f>
        <v/>
      </c>
      <c r="N13" s="3" t="inlineStr">
        <is>
          <t>bind</t>
        </is>
      </c>
      <c r="O13" s="3" t="inlineStr">
        <is>
          <t>bound</t>
        </is>
      </c>
    </row>
    <row r="14">
      <c r="A14" s="15" t="inlineStr">
        <is>
          <t>2026-02-16</t>
        </is>
      </c>
      <c r="B14" s="15" t="inlineStr">
        <is>
          <t>df714270-4399-59b8-811d-cf1e31e0718a</t>
        </is>
      </c>
      <c r="C14" s="15" t="inlineStr">
        <is>
          <t>WA</t>
        </is>
      </c>
      <c r="D14" s="15" t="inlineStr">
        <is>
          <t>1955 Aston Martin DB5</t>
        </is>
      </c>
      <c r="E14" s="15" t="inlineStr">
        <is>
          <t>07 Post-War Classic (1946-1972)</t>
        </is>
      </c>
      <c r="F14" s="16" t="n">
        <v>720000</v>
      </c>
      <c r="G14" s="17" t="n">
        <v>0.43</v>
      </c>
      <c r="H14" s="17" t="n">
        <v>0.96</v>
      </c>
      <c r="I14" s="17" t="n">
        <v>0.8792</v>
      </c>
      <c r="J14" s="17" t="n">
        <v>0.53</v>
      </c>
      <c r="K14" s="16">
        <f>ROUND(F14/100*G14*H14*I14/J14,2)</f>
        <v/>
      </c>
      <c r="L14" s="16" t="n">
        <v>4930.42</v>
      </c>
      <c r="M14" s="16">
        <f>L14-K14</f>
        <v/>
      </c>
      <c r="N14" s="15" t="inlineStr">
        <is>
          <t>decline</t>
        </is>
      </c>
      <c r="O14" s="15" t="inlineStr">
        <is>
          <t>indicative</t>
        </is>
      </c>
    </row>
    <row r="15">
      <c r="A15" s="3" t="inlineStr">
        <is>
          <t>2026-02-25</t>
        </is>
      </c>
      <c r="B15" s="3" t="inlineStr">
        <is>
          <t>5bba29f7-545c-5eda-9f6d-7a557552e176</t>
        </is>
      </c>
      <c r="C15" s="3" t="inlineStr">
        <is>
          <t>KS</t>
        </is>
      </c>
      <c r="D15" s="3" t="inlineStr">
        <is>
          <t>1962 Maserati GranTurismo</t>
        </is>
      </c>
      <c r="E15" s="3" t="inlineStr">
        <is>
          <t>01 Luxury Sedan/SUV</t>
        </is>
      </c>
      <c r="F15" s="13" t="n">
        <v>275000</v>
      </c>
      <c r="G15" s="14" t="n">
        <v>0.75</v>
      </c>
      <c r="H15" s="14" t="n">
        <v>0.97</v>
      </c>
      <c r="I15" s="14" t="n">
        <v>0.8792</v>
      </c>
      <c r="J15" s="14" t="n">
        <v>0.53</v>
      </c>
      <c r="K15" s="13">
        <f>ROUND(F15/100*G15*H15*I15/J15,2)</f>
        <v/>
      </c>
      <c r="L15" s="13" t="n">
        <v>3318.77</v>
      </c>
      <c r="M15" s="13">
        <f>L15-K15</f>
        <v/>
      </c>
      <c r="N15" s="3" t="inlineStr">
        <is>
          <t>refer</t>
        </is>
      </c>
      <c r="O15" s="3" t="inlineStr">
        <is>
          <t>indicative</t>
        </is>
      </c>
    </row>
    <row r="16">
      <c r="A16" s="15" t="inlineStr">
        <is>
          <t>2026-02-01</t>
        </is>
      </c>
      <c r="B16" s="15" t="inlineStr">
        <is>
          <t>7fcc6b88-725d-5ebf-a1f0-d4ce4b379b65</t>
        </is>
      </c>
      <c r="C16" s="15" t="inlineStr">
        <is>
          <t>TX</t>
        </is>
      </c>
      <c r="D16" s="15" t="inlineStr">
        <is>
          <t>1969 Mercedes-Benz AMG GT</t>
        </is>
      </c>
      <c r="E16" s="15" t="inlineStr">
        <is>
          <t>01 Luxury Sedan/SUV</t>
        </is>
      </c>
      <c r="F16" s="16" t="n">
        <v>970000</v>
      </c>
      <c r="G16" s="17" t="n">
        <v>0.65</v>
      </c>
      <c r="H16" s="17" t="n">
        <v>1.15</v>
      </c>
      <c r="I16" s="17" t="n">
        <v>0.8792</v>
      </c>
      <c r="J16" s="17" t="n">
        <v>0.53</v>
      </c>
      <c r="K16" s="16">
        <f>ROUND(F16/100*G16*H16*I16/J16,2)</f>
        <v/>
      </c>
      <c r="L16" s="16" t="n">
        <v>12028.04</v>
      </c>
      <c r="M16" s="16">
        <f>L16-K16</f>
        <v/>
      </c>
      <c r="N16" s="15" t="inlineStr">
        <is>
          <t>bind</t>
        </is>
      </c>
      <c r="O16" s="15" t="inlineStr">
        <is>
          <t>bound</t>
        </is>
      </c>
    </row>
    <row r="17">
      <c r="A17" s="3" t="inlineStr">
        <is>
          <t>2026-02-26</t>
        </is>
      </c>
      <c r="B17" s="3" t="inlineStr">
        <is>
          <t>956d9666-c38d-5ce4-ae2c-e64cd88e5722</t>
        </is>
      </c>
      <c r="C17" s="3" t="inlineStr">
        <is>
          <t>OH</t>
        </is>
      </c>
      <c r="D17" s="3" t="inlineStr">
        <is>
          <t>1980 Bentley Continental GT</t>
        </is>
      </c>
      <c r="E17" s="3" t="inlineStr">
        <is>
          <t>01 Luxury Sedan/SUV</t>
        </is>
      </c>
      <c r="F17" s="13" t="n">
        <v>1595000</v>
      </c>
      <c r="G17" s="14" t="n">
        <v>0.55</v>
      </c>
      <c r="H17" s="14" t="n">
        <v>1.39</v>
      </c>
      <c r="I17" s="14" t="n">
        <v>0.8792</v>
      </c>
      <c r="J17" s="14" t="n">
        <v>0.53</v>
      </c>
      <c r="K17" s="13">
        <f>ROUND(F17/100*G17*H17*I17/J17,2)</f>
        <v/>
      </c>
      <c r="L17" s="13" t="n">
        <v>20227.86</v>
      </c>
      <c r="M17" s="13">
        <f>L17-K17</f>
        <v/>
      </c>
      <c r="N17" s="3" t="inlineStr">
        <is>
          <t>refer</t>
        </is>
      </c>
      <c r="O17" s="3" t="inlineStr">
        <is>
          <t>indicative</t>
        </is>
      </c>
    </row>
    <row r="18">
      <c r="A18" s="15" t="inlineStr">
        <is>
          <t>2026-02-06</t>
        </is>
      </c>
      <c r="B18" s="15" t="inlineStr">
        <is>
          <t>83a56f43-6f18-59dc-859a-7e7378826509</t>
        </is>
      </c>
      <c r="C18" s="15" t="inlineStr">
        <is>
          <t>WA</t>
        </is>
      </c>
      <c r="D18" s="15" t="inlineStr">
        <is>
          <t>1958 Mercedes-Benz 280SL Pagoda</t>
        </is>
      </c>
      <c r="E18" s="15" t="inlineStr">
        <is>
          <t>07 Post-War Classic (1946-1972)</t>
        </is>
      </c>
      <c r="F18" s="16" t="n">
        <v>785000</v>
      </c>
      <c r="G18" s="17" t="n">
        <v>0.43</v>
      </c>
      <c r="H18" s="17" t="n">
        <v>0.96</v>
      </c>
      <c r="I18" s="17" t="n">
        <v>0.8792</v>
      </c>
      <c r="J18" s="17" t="n">
        <v>0.53</v>
      </c>
      <c r="K18" s="16">
        <f>ROUND(F18/100*G18*H18*I18/J18,2)</f>
        <v/>
      </c>
      <c r="L18" s="16" t="n">
        <v>5375.53</v>
      </c>
      <c r="M18" s="16">
        <f>L18-K18</f>
        <v/>
      </c>
      <c r="N18" s="15" t="inlineStr">
        <is>
          <t>bind</t>
        </is>
      </c>
      <c r="O18" s="15" t="inlineStr">
        <is>
          <t>bound</t>
        </is>
      </c>
    </row>
    <row r="19">
      <c r="A19" s="3" t="inlineStr">
        <is>
          <t>2026-02-22</t>
        </is>
      </c>
      <c r="B19" s="3" t="inlineStr">
        <is>
          <t>bd0ec146-6146-52ea-a697-a0e9ebb797f5</t>
        </is>
      </c>
      <c r="C19" s="3" t="inlineStr">
        <is>
          <t>TN</t>
        </is>
      </c>
      <c r="D19" s="3" t="inlineStr">
        <is>
          <t>1983 Porsche 911 Turbo S</t>
        </is>
      </c>
      <c r="E19" s="3" t="inlineStr">
        <is>
          <t>01 Luxury Sedan/SUV</t>
        </is>
      </c>
      <c r="F19" s="13" t="n">
        <v>440000</v>
      </c>
      <c r="G19" s="14" t="n">
        <v>0.75</v>
      </c>
      <c r="H19" s="14" t="n">
        <v>0.98</v>
      </c>
      <c r="I19" s="14" t="n">
        <v>0.8792</v>
      </c>
      <c r="J19" s="14" t="n">
        <v>0.53</v>
      </c>
      <c r="K19" s="13">
        <f>ROUND(F19/100*G19*H19*I19/J19,2)</f>
        <v/>
      </c>
      <c r="L19" s="13" t="n">
        <v>5364.78</v>
      </c>
      <c r="M19" s="13">
        <f>L19-K19</f>
        <v/>
      </c>
      <c r="N19" s="3" t="inlineStr">
        <is>
          <t>decline</t>
        </is>
      </c>
      <c r="O19" s="3" t="inlineStr">
        <is>
          <t>indicative</t>
        </is>
      </c>
    </row>
    <row r="20">
      <c r="A20" s="15" t="inlineStr">
        <is>
          <t>2026-02-23</t>
        </is>
      </c>
      <c r="B20" s="15" t="inlineStr">
        <is>
          <t>f99f6394-a96a-5630-8648-ebfd77a01558</t>
        </is>
      </c>
      <c r="C20" s="15" t="inlineStr">
        <is>
          <t>MT</t>
        </is>
      </c>
      <c r="D20" s="15" t="inlineStr">
        <is>
          <t>1976 Ferrari SF90 Stradale</t>
        </is>
      </c>
      <c r="E20" s="15" t="inlineStr">
        <is>
          <t>03 Supercar</t>
        </is>
      </c>
      <c r="F20" s="16" t="n">
        <v>830000</v>
      </c>
      <c r="G20" s="17" t="n">
        <v>0.95</v>
      </c>
      <c r="H20" s="17" t="n">
        <v>0.93</v>
      </c>
      <c r="I20" s="17" t="n">
        <v>0.8792</v>
      </c>
      <c r="J20" s="17" t="n">
        <v>0.53</v>
      </c>
      <c r="K20" s="16">
        <f>ROUND(F20/100*G20*H20*I20/J20,2)</f>
        <v/>
      </c>
      <c r="L20" s="16" t="n">
        <v>12164.56</v>
      </c>
      <c r="M20" s="16">
        <f>L20-K20</f>
        <v/>
      </c>
      <c r="N20" s="15" t="inlineStr">
        <is>
          <t>bind</t>
        </is>
      </c>
      <c r="O20" s="15" t="inlineStr">
        <is>
          <t>bound</t>
        </is>
      </c>
    </row>
    <row r="21">
      <c r="A21" s="3" t="inlineStr">
        <is>
          <t>2026-02-22</t>
        </is>
      </c>
      <c r="B21" s="3" t="inlineStr">
        <is>
          <t>d857ffff-19d7-5393-8086-41f2419d05d3</t>
        </is>
      </c>
      <c r="C21" s="3" t="inlineStr">
        <is>
          <t>NJ</t>
        </is>
      </c>
      <c r="D21" s="3" t="inlineStr">
        <is>
          <t>1988 Icon Derelict</t>
        </is>
      </c>
      <c r="E21" s="3" t="inlineStr">
        <is>
          <t>11 Restomod/Coachbuilt</t>
        </is>
      </c>
      <c r="F21" s="13" t="n">
        <v>940000</v>
      </c>
      <c r="G21" s="14" t="n">
        <v>0.78</v>
      </c>
      <c r="H21" s="14" t="n">
        <v>0.91</v>
      </c>
      <c r="I21" s="14" t="n">
        <v>0.8792</v>
      </c>
      <c r="J21" s="14" t="n">
        <v>0.53</v>
      </c>
      <c r="K21" s="13">
        <f>ROUND(F21/100*G21*H21*I21/J21,2)</f>
        <v/>
      </c>
      <c r="L21" s="13" t="n">
        <v>11068.17</v>
      </c>
      <c r="M21" s="13">
        <f>L21-K21</f>
        <v/>
      </c>
      <c r="N21" s="3" t="inlineStr">
        <is>
          <t>bind</t>
        </is>
      </c>
      <c r="O21" s="3" t="inlineStr">
        <is>
          <t>bound</t>
        </is>
      </c>
    </row>
    <row r="22">
      <c r="A22" s="15" t="inlineStr">
        <is>
          <t>2026-02-26</t>
        </is>
      </c>
      <c r="B22" s="15" t="inlineStr">
        <is>
          <t>29a24e5e-9acd-5db0-8c8b-93d83371ac13</t>
        </is>
      </c>
      <c r="C22" s="15" t="inlineStr">
        <is>
          <t>CT</t>
        </is>
      </c>
      <c r="D22" s="15" t="inlineStr">
        <is>
          <t>2001 Ferrari 275 GTB/4</t>
        </is>
      </c>
      <c r="E22" s="15" t="inlineStr">
        <is>
          <t>07 Post-War Classic (1946-1972)</t>
        </is>
      </c>
      <c r="F22" s="16" t="n">
        <v>335000</v>
      </c>
      <c r="G22" s="17" t="n">
        <v>0.48</v>
      </c>
      <c r="H22" s="17" t="n">
        <v>1.12</v>
      </c>
      <c r="I22" s="17" t="n">
        <v>0.8792</v>
      </c>
      <c r="J22" s="17" t="n">
        <v>0.53</v>
      </c>
      <c r="K22" s="16">
        <f>ROUND(F22/100*G22*H22*I22/J22,2)</f>
        <v/>
      </c>
      <c r="L22" s="16" t="n">
        <v>2987.56</v>
      </c>
      <c r="M22" s="16">
        <f>L22-K22</f>
        <v/>
      </c>
      <c r="N22" s="15" t="inlineStr">
        <is>
          <t>bind</t>
        </is>
      </c>
      <c r="O22" s="15" t="inlineStr">
        <is>
          <t>bound</t>
        </is>
      </c>
    </row>
    <row r="23">
      <c r="A23" s="3" t="inlineStr">
        <is>
          <t>2026-02-14</t>
        </is>
      </c>
      <c r="B23" s="3" t="inlineStr">
        <is>
          <t>f9b0c090-a7d4-5044-aa3f-5dec3c04e458</t>
        </is>
      </c>
      <c r="C23" s="3" t="inlineStr">
        <is>
          <t>KS</t>
        </is>
      </c>
      <c r="D23" s="3" t="inlineStr">
        <is>
          <t>2006 Mercedes-Benz 280SL Pagoda</t>
        </is>
      </c>
      <c r="E23" s="3" t="inlineStr">
        <is>
          <t>07 Post-War Classic (1946-1972)</t>
        </is>
      </c>
      <c r="F23" s="13" t="n">
        <v>500000</v>
      </c>
      <c r="G23" s="14" t="n">
        <v>0.43</v>
      </c>
      <c r="H23" s="14" t="n">
        <v>0.97</v>
      </c>
      <c r="I23" s="14" t="n">
        <v>0.8792</v>
      </c>
      <c r="J23" s="14" t="n">
        <v>0.53</v>
      </c>
      <c r="K23" s="13">
        <f>ROUND(F23/100*G23*H23*I23/J23,2)</f>
        <v/>
      </c>
      <c r="L23" s="13" t="n">
        <v>3459.57</v>
      </c>
      <c r="M23" s="13">
        <f>L23-K23</f>
        <v/>
      </c>
      <c r="N23" s="3" t="inlineStr">
        <is>
          <t>bind</t>
        </is>
      </c>
      <c r="O23" s="3" t="inlineStr">
        <is>
          <t>bound</t>
        </is>
      </c>
    </row>
    <row r="24">
      <c r="A24" s="15" t="inlineStr">
        <is>
          <t>2026-02-27</t>
        </is>
      </c>
      <c r="B24" s="15" t="inlineStr">
        <is>
          <t>ea9b3d24-60b0-54c8-9e40-c7475e6b07b3</t>
        </is>
      </c>
      <c r="C24" s="15" t="inlineStr">
        <is>
          <t>NC</t>
        </is>
      </c>
      <c r="D24" s="15" t="inlineStr">
        <is>
          <t>1959 Lamborghini Huracan EVO</t>
        </is>
      </c>
      <c r="E24" s="15" t="inlineStr">
        <is>
          <t>03 Supercar</t>
        </is>
      </c>
      <c r="F24" s="16" t="n">
        <v>615000</v>
      </c>
      <c r="G24" s="17" t="n">
        <v>0.95</v>
      </c>
      <c r="H24" s="17" t="n">
        <v>1.15</v>
      </c>
      <c r="I24" s="17" t="n">
        <v>0.8792</v>
      </c>
      <c r="J24" s="17" t="n">
        <v>0.53</v>
      </c>
      <c r="K24" s="16">
        <f>ROUND(F24/100*G24*H24*I24/J24,2)</f>
        <v/>
      </c>
      <c r="L24" s="16" t="n">
        <v>11145.72</v>
      </c>
      <c r="M24" s="16">
        <f>L24-K24</f>
        <v/>
      </c>
      <c r="N24" s="15" t="inlineStr">
        <is>
          <t>bind</t>
        </is>
      </c>
      <c r="O24" s="15" t="inlineStr">
        <is>
          <t>bound</t>
        </is>
      </c>
    </row>
    <row r="25">
      <c r="A25" s="3" t="inlineStr">
        <is>
          <t>2026-02-16</t>
        </is>
      </c>
      <c r="B25" s="3" t="inlineStr">
        <is>
          <t>68bc59cd-3106-5f82-bfce-2db085b407f5</t>
        </is>
      </c>
      <c r="C25" s="3" t="inlineStr">
        <is>
          <t>NE</t>
        </is>
      </c>
      <c r="D25" s="3" t="inlineStr">
        <is>
          <t>2014 Aston Martin DB5</t>
        </is>
      </c>
      <c r="E25" s="3" t="inlineStr">
        <is>
          <t>07 Post-War Classic (1946-1972)</t>
        </is>
      </c>
      <c r="F25" s="13" t="n">
        <v>355000</v>
      </c>
      <c r="G25" s="14" t="n">
        <v>0.48</v>
      </c>
      <c r="H25" s="14" t="n">
        <v>1.3</v>
      </c>
      <c r="I25" s="14" t="n">
        <v>0.8792</v>
      </c>
      <c r="J25" s="14" t="n">
        <v>0.53</v>
      </c>
      <c r="K25" s="13">
        <f>ROUND(F25/100*G25*H25*I25/J25,2)</f>
        <v/>
      </c>
      <c r="L25" s="13" t="n">
        <v>3674.72</v>
      </c>
      <c r="M25" s="13">
        <f>L25-K25</f>
        <v/>
      </c>
      <c r="N25" s="3" t="inlineStr">
        <is>
          <t>bind</t>
        </is>
      </c>
      <c r="O25" s="3" t="inlineStr">
        <is>
          <t>bound</t>
        </is>
      </c>
    </row>
    <row r="26">
      <c r="A26" s="15" t="inlineStr">
        <is>
          <t>2026-02-01</t>
        </is>
      </c>
      <c r="B26" s="15" t="inlineStr">
        <is>
          <t>f3e47bea-f500-5276-84f9-7718f3db3461</t>
        </is>
      </c>
      <c r="C26" s="15" t="inlineStr">
        <is>
          <t>PA</t>
        </is>
      </c>
      <c r="D26" s="15" t="inlineStr">
        <is>
          <t>1977 Porsche 911 Turbo S</t>
        </is>
      </c>
      <c r="E26" s="15" t="inlineStr">
        <is>
          <t>01 Luxury Sedan/SUV</t>
        </is>
      </c>
      <c r="F26" s="16" t="n">
        <v>1000000</v>
      </c>
      <c r="G26" s="17" t="n">
        <v>0.55</v>
      </c>
      <c r="H26" s="17" t="n">
        <v>1</v>
      </c>
      <c r="I26" s="17" t="n">
        <v>0.8792</v>
      </c>
      <c r="J26" s="17" t="n">
        <v>0.53</v>
      </c>
      <c r="K26" s="16">
        <f>ROUND(F26/100*G26*H26*I26/J26,2)</f>
        <v/>
      </c>
      <c r="L26" s="16" t="n">
        <v>9123.77</v>
      </c>
      <c r="M26" s="16">
        <f>L26-K26</f>
        <v/>
      </c>
      <c r="N26" s="15" t="inlineStr">
        <is>
          <t>bind</t>
        </is>
      </c>
      <c r="O26" s="15" t="inlineStr">
        <is>
          <t>bound</t>
        </is>
      </c>
    </row>
    <row r="27">
      <c r="A27" s="3" t="inlineStr">
        <is>
          <t>2026-02-01</t>
        </is>
      </c>
      <c r="B27" s="3" t="inlineStr">
        <is>
          <t>137fbd99-38a6-5569-b1e0-3ecb53510dde</t>
        </is>
      </c>
      <c r="C27" s="3" t="inlineStr">
        <is>
          <t>FL</t>
        </is>
      </c>
      <c r="D27" s="3" t="inlineStr">
        <is>
          <t>1981 Bugatti Type 57</t>
        </is>
      </c>
      <c r="E27" s="3" t="inlineStr">
        <is>
          <t>06 Vintage Pre-War (pre-1946)</t>
        </is>
      </c>
      <c r="F27" s="13" t="n">
        <v>1395000</v>
      </c>
      <c r="G27" s="14" t="n">
        <v>0.34</v>
      </c>
      <c r="H27" s="14" t="n">
        <v>1.42</v>
      </c>
      <c r="I27" s="14" t="n">
        <v>0.8792</v>
      </c>
      <c r="J27" s="14" t="n">
        <v>0.53</v>
      </c>
      <c r="K27" s="13">
        <f>ROUND(F27/100*G27*H27*I27/J27,2)</f>
        <v/>
      </c>
      <c r="L27" s="13" t="n">
        <v>11172.57</v>
      </c>
      <c r="M27" s="13">
        <f>L27-K27</f>
        <v/>
      </c>
      <c r="N27" s="3" t="inlineStr">
        <is>
          <t>decline</t>
        </is>
      </c>
      <c r="O27" s="3" t="inlineStr">
        <is>
          <t>indicative</t>
        </is>
      </c>
    </row>
    <row r="28">
      <c r="A28" s="15" t="inlineStr">
        <is>
          <t>2026-02-07</t>
        </is>
      </c>
      <c r="B28" s="15" t="inlineStr">
        <is>
          <t>e947b436-9fcf-5e63-bc3c-ca1fffbc21a1</t>
        </is>
      </c>
      <c r="C28" s="15" t="inlineStr">
        <is>
          <t>TX</t>
        </is>
      </c>
      <c r="D28" s="15" t="inlineStr">
        <is>
          <t>1986 Mercedes-Benz 280SL Pagoda</t>
        </is>
      </c>
      <c r="E28" s="15" t="inlineStr">
        <is>
          <t>07 Post-War Classic (1946-1972)</t>
        </is>
      </c>
      <c r="F28" s="16" t="n">
        <v>470000</v>
      </c>
      <c r="G28" s="17" t="n">
        <v>0.48</v>
      </c>
      <c r="H28" s="17" t="n">
        <v>1.15</v>
      </c>
      <c r="I28" s="17" t="n">
        <v>0.8792</v>
      </c>
      <c r="J28" s="17" t="n">
        <v>0.53</v>
      </c>
      <c r="K28" s="16">
        <f>ROUND(F28/100*G28*H28*I28/J28,2)</f>
        <v/>
      </c>
      <c r="L28" s="16" t="n">
        <v>4303.76</v>
      </c>
      <c r="M28" s="16">
        <f>L28-K28</f>
        <v/>
      </c>
      <c r="N28" s="15" t="inlineStr">
        <is>
          <t>bind</t>
        </is>
      </c>
      <c r="O28" s="15" t="inlineStr">
        <is>
          <t>bound</t>
        </is>
      </c>
    </row>
    <row r="29">
      <c r="A29" s="3" t="inlineStr">
        <is>
          <t>2026-02-04</t>
        </is>
      </c>
      <c r="B29" s="3" t="inlineStr">
        <is>
          <t>69f6f716-7fc8-5f1c-b95d-ab82385dd67c</t>
        </is>
      </c>
      <c r="C29" s="3" t="inlineStr">
        <is>
          <t>PA</t>
        </is>
      </c>
      <c r="D29" s="3" t="inlineStr">
        <is>
          <t>2020 Maserati GranTurismo</t>
        </is>
      </c>
      <c r="E29" s="3" t="inlineStr">
        <is>
          <t>01 Luxury Sedan/SUV</t>
        </is>
      </c>
      <c r="F29" s="13" t="n">
        <v>430000</v>
      </c>
      <c r="G29" s="14" t="n">
        <v>0.75</v>
      </c>
      <c r="H29" s="14" t="n">
        <v>1</v>
      </c>
      <c r="I29" s="14" t="n">
        <v>0.8792</v>
      </c>
      <c r="J29" s="14" t="n">
        <v>0.53</v>
      </c>
      <c r="K29" s="13">
        <f>ROUND(F29/100*G29*H29*I29/J29,2)</f>
        <v/>
      </c>
      <c r="L29" s="13" t="n">
        <v>5349.85</v>
      </c>
      <c r="M29" s="13">
        <f>L29-K29</f>
        <v/>
      </c>
      <c r="N29" s="3" t="inlineStr">
        <is>
          <t>bind</t>
        </is>
      </c>
      <c r="O29" s="3" t="inlineStr">
        <is>
          <t>bound</t>
        </is>
      </c>
    </row>
    <row r="30">
      <c r="A30" s="15" t="inlineStr">
        <is>
          <t>2026-02-25</t>
        </is>
      </c>
      <c r="B30" s="15" t="inlineStr">
        <is>
          <t>ce577bfc-c6a2-50ef-9ad6-40dd6a1ccbe0</t>
        </is>
      </c>
      <c r="C30" s="15" t="inlineStr">
        <is>
          <t>AL</t>
        </is>
      </c>
      <c r="D30" s="15" t="inlineStr">
        <is>
          <t>2001 Lamborghini Huracan EVO</t>
        </is>
      </c>
      <c r="E30" s="15" t="inlineStr">
        <is>
          <t>03 Supercar</t>
        </is>
      </c>
      <c r="F30" s="16" t="n">
        <v>1100000</v>
      </c>
      <c r="G30" s="17" t="n">
        <v>0.8</v>
      </c>
      <c r="H30" s="17" t="n">
        <v>1.27</v>
      </c>
      <c r="I30" s="17" t="n">
        <v>0.8792</v>
      </c>
      <c r="J30" s="17" t="n">
        <v>0.53</v>
      </c>
      <c r="K30" s="16">
        <f>ROUND(F30/100*G30*H30*I30/J30,2)</f>
        <v/>
      </c>
      <c r="L30" s="16" t="n">
        <v>18539.51</v>
      </c>
      <c r="M30" s="16">
        <f>L30-K30</f>
        <v/>
      </c>
      <c r="N30" s="15" t="inlineStr">
        <is>
          <t>refer</t>
        </is>
      </c>
      <c r="O30" s="15" t="inlineStr">
        <is>
          <t>indicative</t>
        </is>
      </c>
    </row>
    <row r="31">
      <c r="A31" s="3" t="inlineStr">
        <is>
          <t>2026-02-15</t>
        </is>
      </c>
      <c r="B31" s="3" t="inlineStr">
        <is>
          <t>416cee6b-2835-56bb-8249-674b87ef6f1f</t>
        </is>
      </c>
      <c r="C31" s="3" t="inlineStr">
        <is>
          <t>GA</t>
        </is>
      </c>
      <c r="D31" s="3" t="inlineStr">
        <is>
          <t>1993 Porsche 911 Turbo S</t>
        </is>
      </c>
      <c r="E31" s="3" t="inlineStr">
        <is>
          <t>01 Luxury Sedan/SUV</t>
        </is>
      </c>
      <c r="F31" s="13" t="n">
        <v>380000</v>
      </c>
      <c r="G31" s="14" t="n">
        <v>0.75</v>
      </c>
      <c r="H31" s="14" t="n">
        <v>1.12</v>
      </c>
      <c r="I31" s="14" t="n">
        <v>0.8792</v>
      </c>
      <c r="J31" s="14" t="n">
        <v>0.53</v>
      </c>
      <c r="K31" s="13">
        <f>ROUND(F31/100*G31*H31*I31/J31,2)</f>
        <v/>
      </c>
      <c r="L31" s="13" t="n">
        <v>5295.11</v>
      </c>
      <c r="M31" s="13">
        <f>L31-K31</f>
        <v/>
      </c>
      <c r="N31" s="3" t="inlineStr">
        <is>
          <t>bind</t>
        </is>
      </c>
      <c r="O31" s="3" t="inlineStr">
        <is>
          <t>bound</t>
        </is>
      </c>
    </row>
    <row r="32">
      <c r="A32" s="15" t="inlineStr">
        <is>
          <t>2026-02-26</t>
        </is>
      </c>
      <c r="B32" s="15" t="inlineStr">
        <is>
          <t>24e621fc-4bc9-5a9f-b2c0-6e36147c85c3</t>
        </is>
      </c>
      <c r="C32" s="15" t="inlineStr">
        <is>
          <t>FL</t>
        </is>
      </c>
      <c r="D32" s="15" t="inlineStr">
        <is>
          <t>2024 Mercedes-Benz AMG GT</t>
        </is>
      </c>
      <c r="E32" s="15" t="inlineStr">
        <is>
          <t>01 Luxury Sedan/SUV</t>
        </is>
      </c>
      <c r="F32" s="16" t="n">
        <v>1905000</v>
      </c>
      <c r="G32" s="17" t="n">
        <v>0.55</v>
      </c>
      <c r="H32" s="17" t="n">
        <v>1.42</v>
      </c>
      <c r="I32" s="17" t="n">
        <v>0.8792</v>
      </c>
      <c r="J32" s="17" t="n">
        <v>0.53</v>
      </c>
      <c r="K32" s="16">
        <f>ROUND(F32/100*G32*H32*I32/J32,2)</f>
        <v/>
      </c>
      <c r="L32" s="16" t="n">
        <v>24680.72</v>
      </c>
      <c r="M32" s="16">
        <f>L32-K32</f>
        <v/>
      </c>
      <c r="N32" s="15" t="inlineStr">
        <is>
          <t>bind</t>
        </is>
      </c>
      <c r="O32" s="15" t="inlineStr">
        <is>
          <t>bound</t>
        </is>
      </c>
    </row>
    <row r="33">
      <c r="A33" s="3" t="inlineStr">
        <is>
          <t>2026-02-19</t>
        </is>
      </c>
      <c r="B33" s="3" t="inlineStr">
        <is>
          <t>e627bad6-f342-5336-b00f-d05f64ff262d</t>
        </is>
      </c>
      <c r="C33" s="3" t="inlineStr">
        <is>
          <t>CA</t>
        </is>
      </c>
      <c r="D33" s="3" t="inlineStr">
        <is>
          <t>1994 Mercedes-Benz 280SL Pagoda</t>
        </is>
      </c>
      <c r="E33" s="3" t="inlineStr">
        <is>
          <t>07 Post-War Classic (1946-1972)</t>
        </is>
      </c>
      <c r="F33" s="13" t="n">
        <v>1160000</v>
      </c>
      <c r="G33" s="14" t="n">
        <v>0.38</v>
      </c>
      <c r="H33" s="14" t="n">
        <v>1.35</v>
      </c>
      <c r="I33" s="14" t="n">
        <v>0.8792</v>
      </c>
      <c r="J33" s="14" t="n">
        <v>0.53</v>
      </c>
      <c r="K33" s="13">
        <f>ROUND(F33/100*G33*H33*I33/J33,2)</f>
        <v/>
      </c>
      <c r="L33" s="13" t="n">
        <v>9871.59</v>
      </c>
      <c r="M33" s="13">
        <f>L33-K33</f>
        <v/>
      </c>
      <c r="N33" s="3" t="inlineStr">
        <is>
          <t>bind</t>
        </is>
      </c>
      <c r="O33" s="3" t="inlineStr">
        <is>
          <t>bound</t>
        </is>
      </c>
    </row>
    <row r="34">
      <c r="A34" s="15" t="inlineStr">
        <is>
          <t>2026-02-24</t>
        </is>
      </c>
      <c r="B34" s="15" t="inlineStr">
        <is>
          <t>0ee25b34-782f-505c-a9bd-a8aeb32d5caf</t>
        </is>
      </c>
      <c r="C34" s="15" t="inlineStr">
        <is>
          <t>WA</t>
        </is>
      </c>
      <c r="D34" s="15" t="inlineStr">
        <is>
          <t>1974 Alfa Romeo 8C 2900</t>
        </is>
      </c>
      <c r="E34" s="15" t="inlineStr">
        <is>
          <t>06 Vintage Pre-War (pre-1946)</t>
        </is>
      </c>
      <c r="F34" s="16" t="n">
        <v>1950000</v>
      </c>
      <c r="G34" s="17" t="n">
        <v>0.34</v>
      </c>
      <c r="H34" s="17" t="n">
        <v>0.96</v>
      </c>
      <c r="I34" s="17" t="n">
        <v>0.8792</v>
      </c>
      <c r="J34" s="17" t="n">
        <v>0.53</v>
      </c>
      <c r="K34" s="16">
        <f>ROUND(F34/100*G34*H34*I34/J34,2)</f>
        <v/>
      </c>
      <c r="L34" s="16" t="n">
        <v>10558.37</v>
      </c>
      <c r="M34" s="16">
        <f>L34-K34</f>
        <v/>
      </c>
      <c r="N34" s="15" t="inlineStr">
        <is>
          <t>bind</t>
        </is>
      </c>
      <c r="O34" s="15" t="inlineStr">
        <is>
          <t>bound</t>
        </is>
      </c>
    </row>
    <row r="35">
      <c r="A35" s="3" t="inlineStr">
        <is>
          <t>2026-02-11</t>
        </is>
      </c>
      <c r="B35" s="3" t="inlineStr">
        <is>
          <t>aa4cb7cf-f40e-575e-a685-c2125784282d</t>
        </is>
      </c>
      <c r="C35" s="3" t="inlineStr">
        <is>
          <t>CT</t>
        </is>
      </c>
      <c r="D35" s="3" t="inlineStr">
        <is>
          <t>2001 Lamborghini Huracan EVO</t>
        </is>
      </c>
      <c r="E35" s="3" t="inlineStr">
        <is>
          <t>03 Supercar</t>
        </is>
      </c>
      <c r="F35" s="13" t="n">
        <v>770000</v>
      </c>
      <c r="G35" s="14" t="n">
        <v>0.95</v>
      </c>
      <c r="H35" s="14" t="n">
        <v>1.12</v>
      </c>
      <c r="I35" s="14" t="n">
        <v>0.8792</v>
      </c>
      <c r="J35" s="14" t="n">
        <v>0.53</v>
      </c>
      <c r="K35" s="13">
        <f>ROUND(F35/100*G35*H35*I35/J35,2)</f>
        <v/>
      </c>
      <c r="L35" s="13" t="n">
        <v>13590.77</v>
      </c>
      <c r="M35" s="13">
        <f>L35-K35</f>
        <v/>
      </c>
      <c r="N35" s="3" t="inlineStr">
        <is>
          <t>bind</t>
        </is>
      </c>
      <c r="O35" s="3" t="inlineStr">
        <is>
          <t>bound</t>
        </is>
      </c>
    </row>
    <row r="36">
      <c r="A36" s="15" t="inlineStr">
        <is>
          <t>2026-02-17</t>
        </is>
      </c>
      <c r="B36" s="15" t="inlineStr">
        <is>
          <t>d83b4916-9b74-587e-83cf-5ed36cb51893</t>
        </is>
      </c>
      <c r="C36" s="15" t="inlineStr">
        <is>
          <t>TX</t>
        </is>
      </c>
      <c r="D36" s="15" t="inlineStr">
        <is>
          <t>1986 Ferrari 296 GTB</t>
        </is>
      </c>
      <c r="E36" s="15" t="inlineStr">
        <is>
          <t>03 Supercar</t>
        </is>
      </c>
      <c r="F36" s="16" t="n">
        <v>1635000</v>
      </c>
      <c r="G36" s="17" t="n">
        <v>0.8</v>
      </c>
      <c r="H36" s="17" t="n">
        <v>1.15</v>
      </c>
      <c r="I36" s="17" t="n">
        <v>0.8792</v>
      </c>
      <c r="J36" s="17" t="n">
        <v>0.53</v>
      </c>
      <c r="K36" s="16">
        <f>ROUND(F36/100*G36*H36*I36/J36,2)</f>
        <v/>
      </c>
      <c r="L36" s="16" t="n">
        <v>24952.69</v>
      </c>
      <c r="M36" s="16">
        <f>L36-K36</f>
        <v/>
      </c>
      <c r="N36" s="15" t="inlineStr">
        <is>
          <t>bind</t>
        </is>
      </c>
      <c r="O36" s="15" t="inlineStr">
        <is>
          <t>bound</t>
        </is>
      </c>
    </row>
    <row r="37">
      <c r="A37" s="3" t="inlineStr">
        <is>
          <t>2026-02-03</t>
        </is>
      </c>
      <c r="B37" s="3" t="inlineStr">
        <is>
          <t>26ceacd2-a4b3-5a3b-ab28-cc0f85c629fa</t>
        </is>
      </c>
      <c r="C37" s="3" t="inlineStr">
        <is>
          <t>WV</t>
        </is>
      </c>
      <c r="D37" s="3" t="inlineStr">
        <is>
          <t>1968 BMW M8 Competition</t>
        </is>
      </c>
      <c r="E37" s="3" t="inlineStr">
        <is>
          <t>01 Luxury Sedan/SUV</t>
        </is>
      </c>
      <c r="F37" s="13" t="n">
        <v>655000</v>
      </c>
      <c r="G37" s="14" t="n">
        <v>0.65</v>
      </c>
      <c r="H37" s="14" t="n">
        <v>1.33</v>
      </c>
      <c r="I37" s="14" t="n">
        <v>0.8792</v>
      </c>
      <c r="J37" s="14" t="n">
        <v>0.53</v>
      </c>
      <c r="K37" s="13">
        <f>ROUND(F37/100*G37*H37*I37/J37,2)</f>
        <v/>
      </c>
      <c r="L37" s="13" t="n">
        <v>9393.299999999999</v>
      </c>
      <c r="M37" s="13">
        <f>L37-K37</f>
        <v/>
      </c>
      <c r="N37" s="3" t="inlineStr">
        <is>
          <t>bind</t>
        </is>
      </c>
      <c r="O37" s="3" t="inlineStr">
        <is>
          <t>bound</t>
        </is>
      </c>
    </row>
    <row r="38">
      <c r="A38" s="15" t="inlineStr">
        <is>
          <t>2026-02-03</t>
        </is>
      </c>
      <c r="B38" s="15" t="inlineStr">
        <is>
          <t>6ffb261e-5901-5fca-a79c-9a2828f80935</t>
        </is>
      </c>
      <c r="C38" s="15" t="inlineStr">
        <is>
          <t>AK</t>
        </is>
      </c>
      <c r="D38" s="15" t="inlineStr">
        <is>
          <t>2002 Maserati GranTurismo</t>
        </is>
      </c>
      <c r="E38" s="15" t="inlineStr">
        <is>
          <t>01 Luxury Sedan/SUV</t>
        </is>
      </c>
      <c r="F38" s="16" t="n">
        <v>205000</v>
      </c>
      <c r="G38" s="17" t="n">
        <v>0.92</v>
      </c>
      <c r="H38" s="17" t="n">
        <v>1.14</v>
      </c>
      <c r="I38" s="17" t="n">
        <v>0.8792</v>
      </c>
      <c r="J38" s="17" t="n">
        <v>0.53</v>
      </c>
      <c r="K38" s="16">
        <f>ROUND(F38/100*G38*H38*I38/J38,2)</f>
        <v/>
      </c>
      <c r="L38" s="16" t="n">
        <v>3566.63</v>
      </c>
      <c r="M38" s="16">
        <f>L38-K38</f>
        <v/>
      </c>
      <c r="N38" s="15" t="inlineStr">
        <is>
          <t>bind</t>
        </is>
      </c>
      <c r="O38" s="15" t="inlineStr">
        <is>
          <t>bound</t>
        </is>
      </c>
    </row>
    <row r="39">
      <c r="A39" s="3" t="inlineStr">
        <is>
          <t>2026-02-20</t>
        </is>
      </c>
      <c r="B39" s="3" t="inlineStr">
        <is>
          <t>512ead41-08ea-5a7d-b9b7-45d7fb7e635a</t>
        </is>
      </c>
      <c r="C39" s="3" t="inlineStr">
        <is>
          <t>CA</t>
        </is>
      </c>
      <c r="D39" s="3" t="inlineStr">
        <is>
          <t>1971 McLaren 750S</t>
        </is>
      </c>
      <c r="E39" s="3" t="inlineStr">
        <is>
          <t>03 Supercar</t>
        </is>
      </c>
      <c r="F39" s="13" t="n">
        <v>920000</v>
      </c>
      <c r="G39" s="14" t="n">
        <v>0.95</v>
      </c>
      <c r="H39" s="14" t="n">
        <v>1.35</v>
      </c>
      <c r="I39" s="14" t="n">
        <v>0.8792</v>
      </c>
      <c r="J39" s="14" t="n">
        <v>0.53</v>
      </c>
      <c r="K39" s="13">
        <f>ROUND(F39/100*G39*H39*I39/J39,2)</f>
        <v/>
      </c>
      <c r="L39" s="13" t="n">
        <v>19572.98</v>
      </c>
      <c r="M39" s="13">
        <f>L39-K39</f>
        <v/>
      </c>
      <c r="N39" s="3" t="inlineStr">
        <is>
          <t>decline</t>
        </is>
      </c>
      <c r="O39" s="3" t="inlineStr">
        <is>
          <t>indicative</t>
        </is>
      </c>
    </row>
    <row r="40">
      <c r="A40" s="15" t="inlineStr">
        <is>
          <t>2026-02-19</t>
        </is>
      </c>
      <c r="B40" s="15" t="inlineStr">
        <is>
          <t>8cd1f831-3079-57a8-9362-dd773ec00b8a</t>
        </is>
      </c>
      <c r="C40" s="15" t="inlineStr">
        <is>
          <t>IL</t>
        </is>
      </c>
      <c r="D40" s="15" t="inlineStr">
        <is>
          <t>1968 Mercedes-Benz 280SL Pagoda</t>
        </is>
      </c>
      <c r="E40" s="15" t="inlineStr">
        <is>
          <t>07 Post-War Classic (1946-1972)</t>
        </is>
      </c>
      <c r="F40" s="16" t="n">
        <v>1040000</v>
      </c>
      <c r="G40" s="17" t="n">
        <v>0.38</v>
      </c>
      <c r="H40" s="17" t="n">
        <v>1.36</v>
      </c>
      <c r="I40" s="17" t="n">
        <v>0.8792</v>
      </c>
      <c r="J40" s="17" t="n">
        <v>0.53</v>
      </c>
      <c r="K40" s="16">
        <f>ROUND(F40/100*G40*H40*I40/J40,2)</f>
        <v/>
      </c>
      <c r="L40" s="16" t="n">
        <v>8915.950000000001</v>
      </c>
      <c r="M40" s="16">
        <f>L40-K40</f>
        <v/>
      </c>
      <c r="N40" s="15" t="inlineStr">
        <is>
          <t>refer</t>
        </is>
      </c>
      <c r="O40" s="15" t="inlineStr">
        <is>
          <t>indicative</t>
        </is>
      </c>
    </row>
    <row r="41">
      <c r="A41" s="3" t="inlineStr">
        <is>
          <t>2026-02-17</t>
        </is>
      </c>
      <c r="B41" s="3" t="inlineStr">
        <is>
          <t>0c135fa1-b5c8-5089-914a-4a325345ec11</t>
        </is>
      </c>
      <c r="C41" s="3" t="inlineStr">
        <is>
          <t>MI</t>
        </is>
      </c>
      <c r="D41" s="3" t="inlineStr">
        <is>
          <t>2014 BMW M8 Competition</t>
        </is>
      </c>
      <c r="E41" s="3" t="inlineStr">
        <is>
          <t>01 Luxury Sedan/SUV</t>
        </is>
      </c>
      <c r="F41" s="13" t="n">
        <v>440000</v>
      </c>
      <c r="G41" s="14" t="n">
        <v>0.75</v>
      </c>
      <c r="H41" s="14" t="n">
        <v>1.55</v>
      </c>
      <c r="I41" s="14" t="n">
        <v>0.8792</v>
      </c>
      <c r="J41" s="14" t="n">
        <v>0.53</v>
      </c>
      <c r="K41" s="13">
        <f>ROUND(F41/100*G41*H41*I41/J41,2)</f>
        <v/>
      </c>
      <c r="L41" s="13" t="n">
        <v>8485.110000000001</v>
      </c>
      <c r="M41" s="13">
        <f>L41-K41</f>
        <v/>
      </c>
      <c r="N41" s="3" t="inlineStr">
        <is>
          <t>bind</t>
        </is>
      </c>
      <c r="O41" s="3" t="inlineStr">
        <is>
          <t>bound</t>
        </is>
      </c>
    </row>
    <row r="42">
      <c r="A42" s="15" t="inlineStr">
        <is>
          <t>2026-02-09</t>
        </is>
      </c>
      <c r="B42" s="15" t="inlineStr">
        <is>
          <t>233d10dd-74b3-525d-9a3a-c979cfa7bb18</t>
        </is>
      </c>
      <c r="C42" s="15" t="inlineStr">
        <is>
          <t>IL</t>
        </is>
      </c>
      <c r="D42" s="15" t="inlineStr">
        <is>
          <t>1965 McLaren 750S</t>
        </is>
      </c>
      <c r="E42" s="15" t="inlineStr">
        <is>
          <t>03 Supercar</t>
        </is>
      </c>
      <c r="F42" s="16" t="n">
        <v>335000</v>
      </c>
      <c r="G42" s="17" t="n">
        <v>1.15</v>
      </c>
      <c r="H42" s="17" t="n">
        <v>1.36</v>
      </c>
      <c r="I42" s="17" t="n">
        <v>0.8792</v>
      </c>
      <c r="J42" s="17" t="n">
        <v>0.53</v>
      </c>
      <c r="K42" s="16">
        <f>ROUND(F42/100*G42*H42*I42/J42,2)</f>
        <v/>
      </c>
      <c r="L42" s="16" t="n">
        <v>8691.469999999999</v>
      </c>
      <c r="M42" s="16">
        <f>L42-K42</f>
        <v/>
      </c>
      <c r="N42" s="15" t="inlineStr">
        <is>
          <t>decline</t>
        </is>
      </c>
      <c r="O42" s="15" t="inlineStr">
        <is>
          <t>indicative</t>
        </is>
      </c>
    </row>
    <row r="43">
      <c r="A43" s="3" t="inlineStr">
        <is>
          <t>2026-02-13</t>
        </is>
      </c>
      <c r="B43" s="3" t="inlineStr">
        <is>
          <t>8a04c0b8-9b27-5887-bd0b-a684bf417b9f</t>
        </is>
      </c>
      <c r="C43" s="3" t="inlineStr">
        <is>
          <t>MO</t>
        </is>
      </c>
      <c r="D43" s="3" t="inlineStr">
        <is>
          <t>2010 Mercedes-Benz AMG GT</t>
        </is>
      </c>
      <c r="E43" s="3" t="inlineStr">
        <is>
          <t>01 Luxury Sedan/SUV</t>
        </is>
      </c>
      <c r="F43" s="13" t="n">
        <v>1670000</v>
      </c>
      <c r="G43" s="14" t="n">
        <v>0.55</v>
      </c>
      <c r="H43" s="14" t="n">
        <v>1.06</v>
      </c>
      <c r="I43" s="14" t="n">
        <v>0.8792</v>
      </c>
      <c r="J43" s="14" t="n">
        <v>0.53</v>
      </c>
      <c r="K43" s="13">
        <f>ROUND(F43/100*G43*H43*I43/J43,2)</f>
        <v/>
      </c>
      <c r="L43" s="13" t="n">
        <v>16150.9</v>
      </c>
      <c r="M43" s="13">
        <f>L43-K43</f>
        <v/>
      </c>
      <c r="N43" s="3" t="inlineStr">
        <is>
          <t>bind</t>
        </is>
      </c>
      <c r="O43" s="3" t="inlineStr">
        <is>
          <t>bound</t>
        </is>
      </c>
    </row>
    <row r="44">
      <c r="A44" s="15" t="inlineStr">
        <is>
          <t>2026-02-26</t>
        </is>
      </c>
      <c r="B44" s="15" t="inlineStr">
        <is>
          <t>f0ece11a-ee84-5607-842b-224ba8eb858c</t>
        </is>
      </c>
      <c r="C44" s="15" t="inlineStr">
        <is>
          <t>MO</t>
        </is>
      </c>
      <c r="D44" s="15" t="inlineStr">
        <is>
          <t>1977 Aston Martin DB12</t>
        </is>
      </c>
      <c r="E44" s="15" t="inlineStr">
        <is>
          <t>01 Luxury Sedan/SUV</t>
        </is>
      </c>
      <c r="F44" s="16" t="n">
        <v>440000</v>
      </c>
      <c r="G44" s="17" t="n">
        <v>0.75</v>
      </c>
      <c r="H44" s="17" t="n">
        <v>1.06</v>
      </c>
      <c r="I44" s="17" t="n">
        <v>0.8792</v>
      </c>
      <c r="J44" s="17" t="n">
        <v>0.53</v>
      </c>
      <c r="K44" s="16">
        <f>ROUND(F44/100*G44*H44*I44/J44,2)</f>
        <v/>
      </c>
      <c r="L44" s="16" t="n">
        <v>5802.72</v>
      </c>
      <c r="M44" s="16">
        <f>L44-K44</f>
        <v/>
      </c>
      <c r="N44" s="15" t="inlineStr">
        <is>
          <t>bind</t>
        </is>
      </c>
      <c r="O44" s="15" t="inlineStr">
        <is>
          <t>bound</t>
        </is>
      </c>
    </row>
    <row r="45">
      <c r="A45" s="3" t="inlineStr">
        <is>
          <t>2026-02-08</t>
        </is>
      </c>
      <c r="B45" s="3" t="inlineStr">
        <is>
          <t>bbbebb99-9f4a-5e26-afb0-c89d73a66d1d</t>
        </is>
      </c>
      <c r="C45" s="3" t="inlineStr">
        <is>
          <t>TX</t>
        </is>
      </c>
      <c r="D45" s="3" t="inlineStr">
        <is>
          <t>1989 BMW M8 Competition</t>
        </is>
      </c>
      <c r="E45" s="3" t="inlineStr">
        <is>
          <t>01 Luxury Sedan/SUV</t>
        </is>
      </c>
      <c r="F45" s="13" t="n">
        <v>1595000</v>
      </c>
      <c r="G45" s="14" t="n">
        <v>0.55</v>
      </c>
      <c r="H45" s="14" t="n">
        <v>1.15</v>
      </c>
      <c r="I45" s="14" t="n">
        <v>0.8792</v>
      </c>
      <c r="J45" s="14" t="n">
        <v>0.53</v>
      </c>
      <c r="K45" s="13">
        <f>ROUND(F45/100*G45*H45*I45/J45,2)</f>
        <v/>
      </c>
      <c r="L45" s="13" t="n">
        <v>16735.28</v>
      </c>
      <c r="M45" s="13">
        <f>L45-K45</f>
        <v/>
      </c>
      <c r="N45" s="3" t="inlineStr">
        <is>
          <t>bind</t>
        </is>
      </c>
      <c r="O45" s="3" t="inlineStr">
        <is>
          <t>bound</t>
        </is>
      </c>
    </row>
    <row r="46">
      <c r="A46" s="15" t="inlineStr">
        <is>
          <t>2026-02-27</t>
        </is>
      </c>
      <c r="B46" s="15" t="inlineStr">
        <is>
          <t>4817bbfa-2ece-546a-8c6b-69425dd7c277</t>
        </is>
      </c>
      <c r="C46" s="15" t="inlineStr">
        <is>
          <t>MA</t>
        </is>
      </c>
      <c r="D46" s="15" t="inlineStr">
        <is>
          <t>2006 BMW M8 Competition</t>
        </is>
      </c>
      <c r="E46" s="15" t="inlineStr">
        <is>
          <t>01 Luxury Sedan/SUV</t>
        </is>
      </c>
      <c r="F46" s="16" t="n">
        <v>410000</v>
      </c>
      <c r="G46" s="17" t="n">
        <v>0.75</v>
      </c>
      <c r="H46" s="17" t="n">
        <v>1.25</v>
      </c>
      <c r="I46" s="17" t="n">
        <v>0.8792</v>
      </c>
      <c r="J46" s="17" t="n">
        <v>0.53</v>
      </c>
      <c r="K46" s="16">
        <f>ROUND(F46/100*G46*H46*I46/J46,2)</f>
        <v/>
      </c>
      <c r="L46" s="16" t="n">
        <v>6376.27</v>
      </c>
      <c r="M46" s="16">
        <f>L46-K46</f>
        <v/>
      </c>
      <c r="N46" s="15" t="inlineStr">
        <is>
          <t>bind</t>
        </is>
      </c>
      <c r="O46" s="15" t="inlineStr">
        <is>
          <t>bound</t>
        </is>
      </c>
    </row>
    <row r="47">
      <c r="A47" s="3" t="inlineStr">
        <is>
          <t>2026-02-03</t>
        </is>
      </c>
      <c r="B47" s="3" t="inlineStr">
        <is>
          <t>b40375b2-f4fa-5c59-a129-109bc5fd9cd9</t>
        </is>
      </c>
      <c r="C47" s="3" t="inlineStr">
        <is>
          <t>WI</t>
        </is>
      </c>
      <c r="D47" s="3" t="inlineStr">
        <is>
          <t>2021 Mercedes-Benz AMG GT</t>
        </is>
      </c>
      <c r="E47" s="3" t="inlineStr">
        <is>
          <t>01 Luxury Sedan/SUV</t>
        </is>
      </c>
      <c r="F47" s="13" t="n">
        <v>520000</v>
      </c>
      <c r="G47" s="14" t="n">
        <v>0.65</v>
      </c>
      <c r="H47" s="14" t="n">
        <v>1.2</v>
      </c>
      <c r="I47" s="14" t="n">
        <v>0.8792</v>
      </c>
      <c r="J47" s="14" t="n">
        <v>0.53</v>
      </c>
      <c r="K47" s="13">
        <f>ROUND(F47/100*G47*H47*I47/J47,2)</f>
        <v/>
      </c>
      <c r="L47" s="13" t="n">
        <v>6728.37</v>
      </c>
      <c r="M47" s="13">
        <f>L47-K47</f>
        <v/>
      </c>
      <c r="N47" s="3" t="inlineStr">
        <is>
          <t>bind</t>
        </is>
      </c>
      <c r="O47" s="3" t="inlineStr">
        <is>
          <t>bound</t>
        </is>
      </c>
    </row>
    <row r="48">
      <c r="A48" s="15" t="inlineStr">
        <is>
          <t>2026-02-14</t>
        </is>
      </c>
      <c r="B48" s="15" t="inlineStr">
        <is>
          <t>89392a09-dfd5-5824-993f-0cd43f18f691</t>
        </is>
      </c>
      <c r="C48" s="15" t="inlineStr">
        <is>
          <t>CA</t>
        </is>
      </c>
      <c r="D48" s="15" t="inlineStr">
        <is>
          <t>1986 Jaguar E-Type Series 1</t>
        </is>
      </c>
      <c r="E48" s="15" t="inlineStr">
        <is>
          <t>07 Post-War Classic (1946-1972)</t>
        </is>
      </c>
      <c r="F48" s="16" t="n">
        <v>755000</v>
      </c>
      <c r="G48" s="17" t="n">
        <v>0.43</v>
      </c>
      <c r="H48" s="17" t="n">
        <v>1.35</v>
      </c>
      <c r="I48" s="17" t="n">
        <v>0.8792</v>
      </c>
      <c r="J48" s="17" t="n">
        <v>0.53</v>
      </c>
      <c r="K48" s="16">
        <f>ROUND(F48/100*G48*H48*I48/J48,2)</f>
        <v/>
      </c>
      <c r="L48" s="16" t="n">
        <v>7270.45</v>
      </c>
      <c r="M48" s="16">
        <f>L48-K48</f>
        <v/>
      </c>
      <c r="N48" s="15" t="inlineStr">
        <is>
          <t>refer</t>
        </is>
      </c>
      <c r="O48" s="15" t="inlineStr">
        <is>
          <t>indicative</t>
        </is>
      </c>
    </row>
    <row r="49">
      <c r="A49" s="3" t="inlineStr">
        <is>
          <t>2026-02-20</t>
        </is>
      </c>
      <c r="B49" s="3" t="inlineStr">
        <is>
          <t>24c851f9-4d42-58ff-b82b-2ca76bf53faf</t>
        </is>
      </c>
      <c r="C49" s="3" t="inlineStr">
        <is>
          <t>CO</t>
        </is>
      </c>
      <c r="D49" s="3" t="inlineStr">
        <is>
          <t>1963 Porsche 911 Turbo S</t>
        </is>
      </c>
      <c r="E49" s="3" t="inlineStr">
        <is>
          <t>01 Luxury Sedan/SUV</t>
        </is>
      </c>
      <c r="F49" s="13" t="n">
        <v>395000</v>
      </c>
      <c r="G49" s="14" t="n">
        <v>0.75</v>
      </c>
      <c r="H49" s="14" t="n">
        <v>1.1</v>
      </c>
      <c r="I49" s="14" t="n">
        <v>0.8792</v>
      </c>
      <c r="J49" s="14" t="n">
        <v>0.53</v>
      </c>
      <c r="K49" s="13">
        <f>ROUND(F49/100*G49*H49*I49/J49,2)</f>
        <v/>
      </c>
      <c r="L49" s="13" t="n">
        <v>5405.83</v>
      </c>
      <c r="M49" s="13">
        <f>L49-K49</f>
        <v/>
      </c>
      <c r="N49" s="3" t="inlineStr">
        <is>
          <t>bind</t>
        </is>
      </c>
      <c r="O49" s="3" t="inlineStr">
        <is>
          <t>bound</t>
        </is>
      </c>
    </row>
    <row r="50">
      <c r="A50" s="15" t="inlineStr">
        <is>
          <t>2026-02-11</t>
        </is>
      </c>
      <c r="B50" s="15" t="inlineStr">
        <is>
          <t>2cbc899c-45ca-5a27-97b3-2219322a8d3c</t>
        </is>
      </c>
      <c r="C50" s="15" t="inlineStr">
        <is>
          <t>CA</t>
        </is>
      </c>
      <c r="D50" s="15" t="inlineStr">
        <is>
          <t>1988 Aston Martin DB12</t>
        </is>
      </c>
      <c r="E50" s="15" t="inlineStr">
        <is>
          <t>01 Luxury Sedan/SUV</t>
        </is>
      </c>
      <c r="F50" s="16" t="n">
        <v>530000</v>
      </c>
      <c r="G50" s="17" t="n">
        <v>0.65</v>
      </c>
      <c r="H50" s="17" t="n">
        <v>1.35</v>
      </c>
      <c r="I50" s="17" t="n">
        <v>0.8792</v>
      </c>
      <c r="J50" s="17" t="n">
        <v>0.53</v>
      </c>
      <c r="K50" s="16">
        <f>ROUND(F50/100*G50*H50*I50/J50,2)</f>
        <v/>
      </c>
      <c r="L50" s="16" t="n">
        <v>7714.98</v>
      </c>
      <c r="M50" s="16">
        <f>L50-K50</f>
        <v/>
      </c>
      <c r="N50" s="15" t="inlineStr">
        <is>
          <t>bind</t>
        </is>
      </c>
      <c r="O50" s="15" t="inlineStr">
        <is>
          <t>bound</t>
        </is>
      </c>
    </row>
    <row r="51">
      <c r="A51" s="3" t="inlineStr">
        <is>
          <t>2026-02-03</t>
        </is>
      </c>
      <c r="B51" s="3" t="inlineStr">
        <is>
          <t>309dabf6-8037-5894-a31e-e554f44f1011</t>
        </is>
      </c>
      <c r="C51" s="3" t="inlineStr">
        <is>
          <t>VA</t>
        </is>
      </c>
      <c r="D51" s="3" t="inlineStr">
        <is>
          <t>1984 Aston Martin DB12</t>
        </is>
      </c>
      <c r="E51" s="3" t="inlineStr">
        <is>
          <t>01 Luxury Sedan/SUV</t>
        </is>
      </c>
      <c r="F51" s="13" t="n">
        <v>885000</v>
      </c>
      <c r="G51" s="14" t="n">
        <v>0.65</v>
      </c>
      <c r="H51" s="14" t="n">
        <v>1.09</v>
      </c>
      <c r="I51" s="14" t="n">
        <v>0.8792</v>
      </c>
      <c r="J51" s="14" t="n">
        <v>0.53</v>
      </c>
      <c r="K51" s="13">
        <f>ROUND(F51/100*G51*H51*I51/J51,2)</f>
        <v/>
      </c>
      <c r="L51" s="13" t="n">
        <v>10401.47</v>
      </c>
      <c r="M51" s="13">
        <f>L51-K51</f>
        <v/>
      </c>
      <c r="N51" s="3" t="inlineStr">
        <is>
          <t>bind</t>
        </is>
      </c>
      <c r="O51" s="3" t="inlineStr">
        <is>
          <t>bound</t>
        </is>
      </c>
    </row>
    <row r="52">
      <c r="A52" s="15" t="inlineStr">
        <is>
          <t>2026-02-07</t>
        </is>
      </c>
      <c r="B52" s="15" t="inlineStr">
        <is>
          <t>a86c4c2a-e2bc-5346-9d24-3827c57ce5a8</t>
        </is>
      </c>
      <c r="C52" s="15" t="inlineStr">
        <is>
          <t>MI</t>
        </is>
      </c>
      <c r="D52" s="15" t="inlineStr">
        <is>
          <t>2021 Maserati GranTurismo</t>
        </is>
      </c>
      <c r="E52" s="15" t="inlineStr">
        <is>
          <t>01 Luxury Sedan/SUV</t>
        </is>
      </c>
      <c r="F52" s="16" t="n">
        <v>665000</v>
      </c>
      <c r="G52" s="17" t="n">
        <v>0.65</v>
      </c>
      <c r="H52" s="17" t="n">
        <v>1.55</v>
      </c>
      <c r="I52" s="17" t="n">
        <v>0.8792</v>
      </c>
      <c r="J52" s="17" t="n">
        <v>0.53</v>
      </c>
      <c r="K52" s="16">
        <f>ROUND(F52/100*G52*H52*I52/J52,2)</f>
        <v/>
      </c>
      <c r="L52" s="16" t="n">
        <v>11114.2</v>
      </c>
      <c r="M52" s="16">
        <f>L52-K52</f>
        <v/>
      </c>
      <c r="N52" s="15" t="inlineStr">
        <is>
          <t>bind</t>
        </is>
      </c>
      <c r="O52" s="15" t="inlineStr">
        <is>
          <t>bound</t>
        </is>
      </c>
    </row>
    <row r="53">
      <c r="A53" s="3" t="inlineStr">
        <is>
          <t>2026-02-10</t>
        </is>
      </c>
      <c r="B53" s="3" t="inlineStr">
        <is>
          <t>fd958073-681a-5dba-a9a5-990620fe4026</t>
        </is>
      </c>
      <c r="C53" s="3" t="inlineStr">
        <is>
          <t>CA</t>
        </is>
      </c>
      <c r="D53" s="3" t="inlineStr">
        <is>
          <t>2022 Lamborghini Huracan EVO</t>
        </is>
      </c>
      <c r="E53" s="3" t="inlineStr">
        <is>
          <t>03 Supercar</t>
        </is>
      </c>
      <c r="F53" s="13" t="n">
        <v>840000</v>
      </c>
      <c r="G53" s="14" t="n">
        <v>0.95</v>
      </c>
      <c r="H53" s="14" t="n">
        <v>1.35</v>
      </c>
      <c r="I53" s="14" t="n">
        <v>0.8792</v>
      </c>
      <c r="J53" s="14" t="n">
        <v>0.53</v>
      </c>
      <c r="K53" s="13">
        <f>ROUND(F53/100*G53*H53*I53/J53,2)</f>
        <v/>
      </c>
      <c r="L53" s="13" t="n">
        <v>17870.99</v>
      </c>
      <c r="M53" s="13">
        <f>L53-K53</f>
        <v/>
      </c>
      <c r="N53" s="3" t="inlineStr">
        <is>
          <t>bind</t>
        </is>
      </c>
      <c r="O53" s="3" t="inlineStr">
        <is>
          <t>bound</t>
        </is>
      </c>
    </row>
    <row r="54">
      <c r="A54" s="15" t="inlineStr">
        <is>
          <t>2026-02-09</t>
        </is>
      </c>
      <c r="B54" s="15" t="inlineStr">
        <is>
          <t>39e18feb-6b17-50b9-9a51-017a43dcecae</t>
        </is>
      </c>
      <c r="C54" s="15" t="inlineStr">
        <is>
          <t>SD</t>
        </is>
      </c>
      <c r="D54" s="15" t="inlineStr">
        <is>
          <t>1959 McLaren 750S</t>
        </is>
      </c>
      <c r="E54" s="15" t="inlineStr">
        <is>
          <t>03 Supercar</t>
        </is>
      </c>
      <c r="F54" s="16" t="n">
        <v>845000</v>
      </c>
      <c r="G54" s="17" t="n">
        <v>0.95</v>
      </c>
      <c r="H54" s="17" t="n">
        <v>1.11</v>
      </c>
      <c r="I54" s="17" t="n">
        <v>0.8792</v>
      </c>
      <c r="J54" s="17" t="n">
        <v>0.53</v>
      </c>
      <c r="K54" s="16">
        <f>ROUND(F54/100*G54*H54*I54/J54,2)</f>
        <v/>
      </c>
      <c r="L54" s="16" t="n">
        <v>14781.38</v>
      </c>
      <c r="M54" s="16">
        <f>L54-K54</f>
        <v/>
      </c>
      <c r="N54" s="15" t="inlineStr">
        <is>
          <t>decline</t>
        </is>
      </c>
      <c r="O54" s="15" t="inlineStr">
        <is>
          <t>indicative</t>
        </is>
      </c>
    </row>
    <row r="55">
      <c r="A55" s="3" t="inlineStr">
        <is>
          <t>2026-02-03</t>
        </is>
      </c>
      <c r="B55" s="3" t="inlineStr">
        <is>
          <t>1c302d64-f81c-5563-bd91-f7fe4fdd9367</t>
        </is>
      </c>
      <c r="C55" s="3" t="inlineStr">
        <is>
          <t>PA</t>
        </is>
      </c>
      <c r="D55" s="3" t="inlineStr">
        <is>
          <t>1983 Aston Martin DB5</t>
        </is>
      </c>
      <c r="E55" s="3" t="inlineStr">
        <is>
          <t>07 Post-War Classic (1946-1972)</t>
        </is>
      </c>
      <c r="F55" s="13" t="n">
        <v>575000</v>
      </c>
      <c r="G55" s="14" t="n">
        <v>0.43</v>
      </c>
      <c r="H55" s="14" t="n">
        <v>1</v>
      </c>
      <c r="I55" s="14" t="n">
        <v>0.8792</v>
      </c>
      <c r="J55" s="14" t="n">
        <v>0.53</v>
      </c>
      <c r="K55" s="13">
        <f>ROUND(F55/100*G55*H55*I55/J55,2)</f>
        <v/>
      </c>
      <c r="L55" s="13" t="n">
        <v>4101.55</v>
      </c>
      <c r="M55" s="13">
        <f>L55-K55</f>
        <v/>
      </c>
      <c r="N55" s="3" t="inlineStr">
        <is>
          <t>decline</t>
        </is>
      </c>
      <c r="O55" s="3" t="inlineStr">
        <is>
          <t>indicative</t>
        </is>
      </c>
    </row>
    <row r="56">
      <c r="A56" s="15" t="inlineStr">
        <is>
          <t>2026-02-09</t>
        </is>
      </c>
      <c r="B56" s="15" t="inlineStr">
        <is>
          <t>9f0b2be6-1646-5d01-b857-4f414aafcad5</t>
        </is>
      </c>
      <c r="C56" s="15" t="inlineStr">
        <is>
          <t>NV</t>
        </is>
      </c>
      <c r="D56" s="15" t="inlineStr">
        <is>
          <t>2001 Bentley Continental GT</t>
        </is>
      </c>
      <c r="E56" s="15" t="inlineStr">
        <is>
          <t>01 Luxury Sedan/SUV</t>
        </is>
      </c>
      <c r="F56" s="16" t="n">
        <v>615000</v>
      </c>
      <c r="G56" s="17" t="n">
        <v>0.65</v>
      </c>
      <c r="H56" s="17" t="n">
        <v>1.17</v>
      </c>
      <c r="I56" s="17" t="n">
        <v>0.8792</v>
      </c>
      <c r="J56" s="17" t="n">
        <v>0.53</v>
      </c>
      <c r="K56" s="16">
        <f>ROUND(F56/100*G56*H56*I56/J56,2)</f>
        <v/>
      </c>
      <c r="L56" s="16" t="n">
        <v>7758.65</v>
      </c>
      <c r="M56" s="16">
        <f>L56-K56</f>
        <v/>
      </c>
      <c r="N56" s="15" t="inlineStr">
        <is>
          <t>bind</t>
        </is>
      </c>
      <c r="O56" s="15" t="inlineStr">
        <is>
          <t>bound</t>
        </is>
      </c>
    </row>
    <row r="57">
      <c r="A57" s="3" t="inlineStr">
        <is>
          <t>2026-02-13</t>
        </is>
      </c>
      <c r="B57" s="3" t="inlineStr">
        <is>
          <t>c716232b-2bc5-53f7-a0a5-c1d89535edc0</t>
        </is>
      </c>
      <c r="C57" s="3" t="inlineStr">
        <is>
          <t>FL</t>
        </is>
      </c>
      <c r="D57" s="3" t="inlineStr">
        <is>
          <t>1974 Bentley 4.5 Litre</t>
        </is>
      </c>
      <c r="E57" s="3" t="inlineStr">
        <is>
          <t>06 Vintage Pre-War (pre-1946)</t>
        </is>
      </c>
      <c r="F57" s="13" t="n">
        <v>1685000</v>
      </c>
      <c r="G57" s="14" t="n">
        <v>0.34</v>
      </c>
      <c r="H57" s="14" t="n">
        <v>1.42</v>
      </c>
      <c r="I57" s="14" t="n">
        <v>0.8792</v>
      </c>
      <c r="J57" s="14" t="n">
        <v>0.53</v>
      </c>
      <c r="K57" s="13">
        <f>ROUND(F57/100*G57*H57*I57/J57,2)</f>
        <v/>
      </c>
      <c r="L57" s="13" t="n">
        <v>13495.19</v>
      </c>
      <c r="M57" s="13">
        <f>L57-K57</f>
        <v/>
      </c>
      <c r="N57" s="3" t="inlineStr">
        <is>
          <t>decline</t>
        </is>
      </c>
      <c r="O57" s="3" t="inlineStr">
        <is>
          <t>indicative</t>
        </is>
      </c>
    </row>
    <row r="58">
      <c r="A58" s="15" t="inlineStr">
        <is>
          <t>2026-02-23</t>
        </is>
      </c>
      <c r="B58" s="15" t="inlineStr">
        <is>
          <t>880a56b5-0408-5b01-a657-ab895d7c1a84</t>
        </is>
      </c>
      <c r="C58" s="15" t="inlineStr">
        <is>
          <t>NY</t>
        </is>
      </c>
      <c r="D58" s="15" t="inlineStr">
        <is>
          <t>2020 Maserati GranTurismo</t>
        </is>
      </c>
      <c r="E58" s="15" t="inlineStr">
        <is>
          <t>01 Luxury Sedan/SUV</t>
        </is>
      </c>
      <c r="F58" s="16" t="n">
        <v>1950000</v>
      </c>
      <c r="G58" s="17" t="n">
        <v>0.55</v>
      </c>
      <c r="H58" s="17" t="n">
        <v>1.28</v>
      </c>
      <c r="I58" s="17" t="n">
        <v>0.8792</v>
      </c>
      <c r="J58" s="17" t="n">
        <v>0.53</v>
      </c>
      <c r="K58" s="16">
        <f>ROUND(F58/100*G58*H58*I58/J58,2)</f>
        <v/>
      </c>
      <c r="L58" s="16" t="n">
        <v>22772.94</v>
      </c>
      <c r="M58" s="16">
        <f>L58-K58</f>
        <v/>
      </c>
      <c r="N58" s="15" t="inlineStr">
        <is>
          <t>bind</t>
        </is>
      </c>
      <c r="O58" s="15" t="inlineStr">
        <is>
          <t>bound</t>
        </is>
      </c>
    </row>
    <row r="59">
      <c r="A59" s="3" t="inlineStr">
        <is>
          <t>2026-02-20</t>
        </is>
      </c>
      <c r="B59" s="3" t="inlineStr">
        <is>
          <t>c25077a8-cf96-575d-908d-599477aa06da</t>
        </is>
      </c>
      <c r="C59" s="3" t="inlineStr">
        <is>
          <t>CO</t>
        </is>
      </c>
      <c r="D59" s="3" t="inlineStr">
        <is>
          <t>1994 BMW M8 Competition</t>
        </is>
      </c>
      <c r="E59" s="3" t="inlineStr">
        <is>
          <t>01 Luxury Sedan/SUV</t>
        </is>
      </c>
      <c r="F59" s="13" t="n">
        <v>440000</v>
      </c>
      <c r="G59" s="14" t="n">
        <v>0.75</v>
      </c>
      <c r="H59" s="14" t="n">
        <v>1.1</v>
      </c>
      <c r="I59" s="14" t="n">
        <v>0.8792</v>
      </c>
      <c r="J59" s="14" t="n">
        <v>0.53</v>
      </c>
      <c r="K59" s="13">
        <f>ROUND(F59/100*G59*H59*I59/J59,2)</f>
        <v/>
      </c>
      <c r="L59" s="13" t="n">
        <v>6021.69</v>
      </c>
      <c r="M59" s="13">
        <f>L59-K59</f>
        <v/>
      </c>
      <c r="N59" s="3" t="inlineStr">
        <is>
          <t>bind</t>
        </is>
      </c>
      <c r="O59" s="3" t="inlineStr">
        <is>
          <t>bound</t>
        </is>
      </c>
    </row>
    <row r="60">
      <c r="A60" s="15" t="inlineStr">
        <is>
          <t>2026-02-14</t>
        </is>
      </c>
      <c r="B60" s="15" t="inlineStr">
        <is>
          <t>7a40267d-774d-50e4-b9ad-c89f9503b026</t>
        </is>
      </c>
      <c r="C60" s="15" t="inlineStr">
        <is>
          <t>WI</t>
        </is>
      </c>
      <c r="D60" s="15" t="inlineStr">
        <is>
          <t>2014 Porsche 911 Turbo S</t>
        </is>
      </c>
      <c r="E60" s="15" t="inlineStr">
        <is>
          <t>01 Luxury Sedan/SUV</t>
        </is>
      </c>
      <c r="F60" s="16" t="n">
        <v>490000</v>
      </c>
      <c r="G60" s="17" t="n">
        <v>0.75</v>
      </c>
      <c r="H60" s="17" t="n">
        <v>1.2</v>
      </c>
      <c r="I60" s="17" t="n">
        <v>0.8792</v>
      </c>
      <c r="J60" s="17" t="n">
        <v>0.53</v>
      </c>
      <c r="K60" s="16">
        <f>ROUND(F60/100*G60*H60*I60/J60,2)</f>
        <v/>
      </c>
      <c r="L60" s="16" t="n">
        <v>7315.6</v>
      </c>
      <c r="M60" s="16">
        <f>L60-K60</f>
        <v/>
      </c>
      <c r="N60" s="15" t="inlineStr">
        <is>
          <t>refer</t>
        </is>
      </c>
      <c r="O60" s="15" t="inlineStr">
        <is>
          <t>indicative</t>
        </is>
      </c>
    </row>
    <row r="61">
      <c r="A61" s="3" t="inlineStr">
        <is>
          <t>2026-02-23</t>
        </is>
      </c>
      <c r="B61" s="3" t="inlineStr">
        <is>
          <t>6e11489b-0142-54e1-8265-43261307d292</t>
        </is>
      </c>
      <c r="C61" s="3" t="inlineStr">
        <is>
          <t>WI</t>
        </is>
      </c>
      <c r="D61" s="3" t="inlineStr">
        <is>
          <t>2011 Aston Martin DB12</t>
        </is>
      </c>
      <c r="E61" s="3" t="inlineStr">
        <is>
          <t>01 Luxury Sedan/SUV</t>
        </is>
      </c>
      <c r="F61" s="13" t="n">
        <v>105000</v>
      </c>
      <c r="G61" s="14" t="n">
        <v>0.92</v>
      </c>
      <c r="H61" s="14" t="n">
        <v>1.2</v>
      </c>
      <c r="I61" s="14" t="n">
        <v>0.8792</v>
      </c>
      <c r="J61" s="14" t="n">
        <v>0.53</v>
      </c>
      <c r="K61" s="13">
        <f>ROUND(F61/100*G61*H61*I61/J61,2)</f>
        <v/>
      </c>
      <c r="L61" s="13" t="n">
        <v>1922.96</v>
      </c>
      <c r="M61" s="13">
        <f>L61-K61</f>
        <v/>
      </c>
      <c r="N61" s="3" t="inlineStr">
        <is>
          <t>bind</t>
        </is>
      </c>
      <c r="O61" s="3" t="inlineStr">
        <is>
          <t>bound</t>
        </is>
      </c>
    </row>
    <row r="62">
      <c r="A62" s="15" t="inlineStr">
        <is>
          <t>2026-02-20</t>
        </is>
      </c>
      <c r="B62" s="15" t="inlineStr">
        <is>
          <t>5dc32f4f-0d6d-5de6-90e2-d3ca72243043</t>
        </is>
      </c>
      <c r="C62" s="15" t="inlineStr">
        <is>
          <t>ME</t>
        </is>
      </c>
      <c r="D62" s="15" t="inlineStr">
        <is>
          <t>2008 Bentley Continental GT</t>
        </is>
      </c>
      <c r="E62" s="15" t="inlineStr">
        <is>
          <t>01 Luxury Sedan/SUV</t>
        </is>
      </c>
      <c r="F62" s="16" t="n">
        <v>775000</v>
      </c>
      <c r="G62" s="17" t="n">
        <v>0.65</v>
      </c>
      <c r="H62" s="17" t="n">
        <v>1.08</v>
      </c>
      <c r="I62" s="17" t="n">
        <v>0.8792</v>
      </c>
      <c r="J62" s="17" t="n">
        <v>0.53</v>
      </c>
      <c r="K62" s="16">
        <f>ROUND(F62/100*G62*H62*I62/J62,2)</f>
        <v/>
      </c>
      <c r="L62" s="16" t="n">
        <v>9025.07</v>
      </c>
      <c r="M62" s="16">
        <f>L62-K62</f>
        <v/>
      </c>
      <c r="N62" s="15" t="inlineStr">
        <is>
          <t>bind</t>
        </is>
      </c>
      <c r="O62" s="15" t="inlineStr">
        <is>
          <t>bound</t>
        </is>
      </c>
    </row>
    <row r="63">
      <c r="A63" s="3" t="inlineStr">
        <is>
          <t>2026-02-09</t>
        </is>
      </c>
      <c r="B63" s="3" t="inlineStr">
        <is>
          <t>a3edb114-2dcd-58d2-b2bb-a1d13ccc2e40</t>
        </is>
      </c>
      <c r="C63" s="3" t="inlineStr">
        <is>
          <t>CA</t>
        </is>
      </c>
      <c r="D63" s="3" t="inlineStr">
        <is>
          <t>1977 Ferrari 296 GTB</t>
        </is>
      </c>
      <c r="E63" s="3" t="inlineStr">
        <is>
          <t>03 Supercar</t>
        </is>
      </c>
      <c r="F63" s="13" t="n">
        <v>615000</v>
      </c>
      <c r="G63" s="14" t="n">
        <v>0.95</v>
      </c>
      <c r="H63" s="14" t="n">
        <v>1.35</v>
      </c>
      <c r="I63" s="14" t="n">
        <v>0.8792</v>
      </c>
      <c r="J63" s="14" t="n">
        <v>0.53</v>
      </c>
      <c r="K63" s="13">
        <f>ROUND(F63/100*G63*H63*I63/J63,2)</f>
        <v/>
      </c>
      <c r="L63" s="13" t="n">
        <v>13084.11</v>
      </c>
      <c r="M63" s="13">
        <f>L63-K63</f>
        <v/>
      </c>
      <c r="N63" s="3" t="inlineStr">
        <is>
          <t>decline</t>
        </is>
      </c>
      <c r="O63" s="3" t="inlineStr">
        <is>
          <t>indicative</t>
        </is>
      </c>
    </row>
    <row r="64">
      <c r="A64" s="15" t="inlineStr">
        <is>
          <t>2026-02-17</t>
        </is>
      </c>
      <c r="B64" s="15" t="inlineStr">
        <is>
          <t>35afc61c-64ee-57f1-9e0c-0e90ebd32744</t>
        </is>
      </c>
      <c r="C64" s="15" t="inlineStr">
        <is>
          <t>CA</t>
        </is>
      </c>
      <c r="D64" s="15" t="inlineStr">
        <is>
          <t>1967 Porsche 911 Turbo S</t>
        </is>
      </c>
      <c r="E64" s="15" t="inlineStr">
        <is>
          <t>01 Luxury Sedan/SUV</t>
        </is>
      </c>
      <c r="F64" s="16" t="n">
        <v>420000</v>
      </c>
      <c r="G64" s="17" t="n">
        <v>0.75</v>
      </c>
      <c r="H64" s="17" t="n">
        <v>1.35</v>
      </c>
      <c r="I64" s="17" t="n">
        <v>0.8792</v>
      </c>
      <c r="J64" s="17" t="n">
        <v>0.53</v>
      </c>
      <c r="K64" s="16">
        <f>ROUND(F64/100*G64*H64*I64/J64,2)</f>
        <v/>
      </c>
      <c r="L64" s="16" t="n">
        <v>7054.33</v>
      </c>
      <c r="M64" s="16">
        <f>L64-K64</f>
        <v/>
      </c>
      <c r="N64" s="15" t="inlineStr">
        <is>
          <t>bind</t>
        </is>
      </c>
      <c r="O64" s="15" t="inlineStr">
        <is>
          <t>bound</t>
        </is>
      </c>
    </row>
    <row r="65">
      <c r="A65" s="3" t="inlineStr">
        <is>
          <t>2026-02-03</t>
        </is>
      </c>
      <c r="B65" s="3" t="inlineStr">
        <is>
          <t>3d674587-f23b-5d15-bda2-b6eaa68e6da7</t>
        </is>
      </c>
      <c r="C65" s="3" t="inlineStr">
        <is>
          <t>AK</t>
        </is>
      </c>
      <c r="D65" s="3" t="inlineStr">
        <is>
          <t>1959 Ferrari 296 GTB</t>
        </is>
      </c>
      <c r="E65" s="3" t="inlineStr">
        <is>
          <t>03 Supercar</t>
        </is>
      </c>
      <c r="F65" s="13" t="n">
        <v>645000</v>
      </c>
      <c r="G65" s="14" t="n">
        <v>0.95</v>
      </c>
      <c r="H65" s="14" t="n">
        <v>1.14</v>
      </c>
      <c r="I65" s="14" t="n">
        <v>0.8792</v>
      </c>
      <c r="J65" s="14" t="n">
        <v>0.53</v>
      </c>
      <c r="K65" s="13">
        <f>ROUND(F65/100*G65*H65*I65/J65,2)</f>
        <v/>
      </c>
      <c r="L65" s="13" t="n">
        <v>11587.78</v>
      </c>
      <c r="M65" s="13">
        <f>L65-K65</f>
        <v/>
      </c>
      <c r="N65" s="3" t="inlineStr">
        <is>
          <t>bind</t>
        </is>
      </c>
      <c r="O65" s="3" t="inlineStr">
        <is>
          <t>bound</t>
        </is>
      </c>
    </row>
    <row r="66">
      <c r="A66" s="15" t="inlineStr">
        <is>
          <t>2026-02-13</t>
        </is>
      </c>
      <c r="B66" s="15" t="inlineStr">
        <is>
          <t>b8133b23-7219-506e-a038-62e9e7c721a5</t>
        </is>
      </c>
      <c r="C66" s="15" t="inlineStr">
        <is>
          <t>MS</t>
        </is>
      </c>
      <c r="D66" s="15" t="inlineStr">
        <is>
          <t>2021 Porsche 911 Turbo S</t>
        </is>
      </c>
      <c r="E66" s="15" t="inlineStr">
        <is>
          <t>01 Luxury Sedan/SUV</t>
        </is>
      </c>
      <c r="F66" s="16" t="n">
        <v>145000</v>
      </c>
      <c r="G66" s="17" t="n">
        <v>0.92</v>
      </c>
      <c r="H66" s="17" t="n">
        <v>1.19</v>
      </c>
      <c r="I66" s="17" t="n">
        <v>0.8792</v>
      </c>
      <c r="J66" s="17" t="n">
        <v>0.53</v>
      </c>
      <c r="K66" s="16">
        <f>ROUND(F66/100*G66*H66*I66/J66,2)</f>
        <v/>
      </c>
      <c r="L66" s="16" t="n">
        <v>2633.39</v>
      </c>
      <c r="M66" s="16">
        <f>L66-K66</f>
        <v/>
      </c>
      <c r="N66" s="15" t="inlineStr">
        <is>
          <t>bind</t>
        </is>
      </c>
      <c r="O66" s="15" t="inlineStr">
        <is>
          <t>bound</t>
        </is>
      </c>
    </row>
    <row r="67">
      <c r="A67" s="3" t="inlineStr">
        <is>
          <t>2026-02-03</t>
        </is>
      </c>
      <c r="B67" s="3" t="inlineStr">
        <is>
          <t>0bb38088-9e47-5037-a1b6-392760e33649</t>
        </is>
      </c>
      <c r="C67" s="3" t="inlineStr">
        <is>
          <t>KS</t>
        </is>
      </c>
      <c r="D67" s="3" t="inlineStr">
        <is>
          <t>2017 Jaguar E-Type Series 1</t>
        </is>
      </c>
      <c r="E67" s="3" t="inlineStr">
        <is>
          <t>07 Post-War Classic (1946-1972)</t>
        </is>
      </c>
      <c r="F67" s="13" t="n">
        <v>265000</v>
      </c>
      <c r="G67" s="14" t="n">
        <v>0.48</v>
      </c>
      <c r="H67" s="14" t="n">
        <v>0.97</v>
      </c>
      <c r="I67" s="14" t="n">
        <v>0.8792</v>
      </c>
      <c r="J67" s="14" t="n">
        <v>0.53</v>
      </c>
      <c r="K67" s="13">
        <f>ROUND(F67/100*G67*H67*I67/J67,2)</f>
        <v/>
      </c>
      <c r="L67" s="13" t="n">
        <v>2046.78</v>
      </c>
      <c r="M67" s="13">
        <f>L67-K67</f>
        <v/>
      </c>
      <c r="N67" s="3" t="inlineStr">
        <is>
          <t>decline</t>
        </is>
      </c>
      <c r="O67" s="3" t="inlineStr">
        <is>
          <t>indicative</t>
        </is>
      </c>
    </row>
    <row r="68">
      <c r="A68" s="15" t="inlineStr">
        <is>
          <t>2026-02-11</t>
        </is>
      </c>
      <c r="B68" s="15" t="inlineStr">
        <is>
          <t>8ff05164-0776-555d-930f-c2c3f1ac4a46</t>
        </is>
      </c>
      <c r="C68" s="15" t="inlineStr">
        <is>
          <t>DE</t>
        </is>
      </c>
      <c r="D68" s="15" t="inlineStr">
        <is>
          <t>1977 Mercedes-Benz AMG GT</t>
        </is>
      </c>
      <c r="E68" s="15" t="inlineStr">
        <is>
          <t>01 Luxury Sedan/SUV</t>
        </is>
      </c>
      <c r="F68" s="16" t="n">
        <v>1435000</v>
      </c>
      <c r="G68" s="17" t="n">
        <v>0.55</v>
      </c>
      <c r="H68" s="17" t="n">
        <v>1.25</v>
      </c>
      <c r="I68" s="17" t="n">
        <v>0.8792</v>
      </c>
      <c r="J68" s="17" t="n">
        <v>0.53</v>
      </c>
      <c r="K68" s="16">
        <f>ROUND(F68/100*G68*H68*I68/J68,2)</f>
        <v/>
      </c>
      <c r="L68" s="16" t="n">
        <v>16365.77</v>
      </c>
      <c r="M68" s="16">
        <f>L68-K68</f>
        <v/>
      </c>
      <c r="N68" s="15" t="inlineStr">
        <is>
          <t>bind</t>
        </is>
      </c>
      <c r="O68" s="15" t="inlineStr">
        <is>
          <t>bound</t>
        </is>
      </c>
    </row>
    <row r="69">
      <c r="A69" s="3" t="inlineStr">
        <is>
          <t>2026-02-14</t>
        </is>
      </c>
      <c r="B69" s="3" t="inlineStr">
        <is>
          <t>012449a8-b908-5dda-bc9b-8cfe6d1db7f1</t>
        </is>
      </c>
      <c r="C69" s="3" t="inlineStr">
        <is>
          <t>CA</t>
        </is>
      </c>
      <c r="D69" s="3" t="inlineStr">
        <is>
          <t>2008 Bentley Continental GT</t>
        </is>
      </c>
      <c r="E69" s="3" t="inlineStr">
        <is>
          <t>01 Luxury Sedan/SUV</t>
        </is>
      </c>
      <c r="F69" s="13" t="n">
        <v>650000</v>
      </c>
      <c r="G69" s="14" t="n">
        <v>0.65</v>
      </c>
      <c r="H69" s="14" t="n">
        <v>1.35</v>
      </c>
      <c r="I69" s="14" t="n">
        <v>0.8792</v>
      </c>
      <c r="J69" s="14" t="n">
        <v>0.53</v>
      </c>
      <c r="K69" s="13">
        <f>ROUND(F69/100*G69*H69*I69/J69,2)</f>
        <v/>
      </c>
      <c r="L69" s="13" t="n">
        <v>9461.77</v>
      </c>
      <c r="M69" s="13">
        <f>L69-K69</f>
        <v/>
      </c>
      <c r="N69" s="3" t="inlineStr">
        <is>
          <t>bind</t>
        </is>
      </c>
      <c r="O69" s="3" t="inlineStr">
        <is>
          <t>bound</t>
        </is>
      </c>
    </row>
    <row r="70">
      <c r="A70" s="15" t="inlineStr">
        <is>
          <t>2026-02-18</t>
        </is>
      </c>
      <c r="B70" s="15" t="inlineStr">
        <is>
          <t>b0023f36-3157-59c5-bdf5-4a2ddada30bc</t>
        </is>
      </c>
      <c r="C70" s="15" t="inlineStr">
        <is>
          <t>RI</t>
        </is>
      </c>
      <c r="D70" s="15" t="inlineStr">
        <is>
          <t>1982 Ferrari SF90 Stradale</t>
        </is>
      </c>
      <c r="E70" s="15" t="inlineStr">
        <is>
          <t>03 Supercar</t>
        </is>
      </c>
      <c r="F70" s="16" t="n">
        <v>680000</v>
      </c>
      <c r="G70" s="17" t="n">
        <v>0.95</v>
      </c>
      <c r="H70" s="17" t="n">
        <v>1.37</v>
      </c>
      <c r="I70" s="17" t="n">
        <v>0.8792</v>
      </c>
      <c r="J70" s="17" t="n">
        <v>0.53</v>
      </c>
      <c r="K70" s="16">
        <f>ROUND(F70/100*G70*H70*I70/J70,2)</f>
        <v/>
      </c>
      <c r="L70" s="16" t="n">
        <v>14681.31</v>
      </c>
      <c r="M70" s="16">
        <f>L70-K70</f>
        <v/>
      </c>
      <c r="N70" s="15" t="inlineStr">
        <is>
          <t>bind</t>
        </is>
      </c>
      <c r="O70" s="15" t="inlineStr">
        <is>
          <t>bound</t>
        </is>
      </c>
    </row>
    <row r="71">
      <c r="A71" s="3" t="inlineStr">
        <is>
          <t>2026-02-26</t>
        </is>
      </c>
      <c r="B71" s="3" t="inlineStr">
        <is>
          <t>e7b82bc4-bb2f-56de-be3a-32bc5fbd99c2</t>
        </is>
      </c>
      <c r="C71" s="3" t="inlineStr">
        <is>
          <t>MT</t>
        </is>
      </c>
      <c r="D71" s="3" t="inlineStr">
        <is>
          <t>2023 Maserati GranTurismo</t>
        </is>
      </c>
      <c r="E71" s="3" t="inlineStr">
        <is>
          <t>01 Luxury Sedan/SUV</t>
        </is>
      </c>
      <c r="F71" s="13" t="n">
        <v>405000</v>
      </c>
      <c r="G71" s="14" t="n">
        <v>0.75</v>
      </c>
      <c r="H71" s="14" t="n">
        <v>0.93</v>
      </c>
      <c r="I71" s="14" t="n">
        <v>0.8792</v>
      </c>
      <c r="J71" s="14" t="n">
        <v>0.53</v>
      </c>
      <c r="K71" s="13">
        <f>ROUND(F71/100*G71*H71*I71/J71,2)</f>
        <v/>
      </c>
      <c r="L71" s="13" t="n">
        <v>4686.09</v>
      </c>
      <c r="M71" s="13">
        <f>L71-K71</f>
        <v/>
      </c>
      <c r="N71" s="3" t="inlineStr">
        <is>
          <t>bind</t>
        </is>
      </c>
      <c r="O71" s="3" t="inlineStr">
        <is>
          <t>bound</t>
        </is>
      </c>
    </row>
    <row r="72">
      <c r="A72" s="15" t="inlineStr">
        <is>
          <t>2026-02-04</t>
        </is>
      </c>
      <c r="B72" s="15" t="inlineStr">
        <is>
          <t>85ca2263-1a6f-5357-865e-44680e2c26ef</t>
        </is>
      </c>
      <c r="C72" s="15" t="inlineStr">
        <is>
          <t>IL</t>
        </is>
      </c>
      <c r="D72" s="15" t="inlineStr">
        <is>
          <t>1961 McLaren 750S</t>
        </is>
      </c>
      <c r="E72" s="15" t="inlineStr">
        <is>
          <t>03 Supercar</t>
        </is>
      </c>
      <c r="F72" s="16" t="n">
        <v>1130000</v>
      </c>
      <c r="G72" s="17" t="n">
        <v>0.8</v>
      </c>
      <c r="H72" s="17" t="n">
        <v>1.36</v>
      </c>
      <c r="I72" s="17" t="n">
        <v>0.8792</v>
      </c>
      <c r="J72" s="17" t="n">
        <v>0.53</v>
      </c>
      <c r="K72" s="16">
        <f>ROUND(F72/100*G72*H72*I72/J72,2)</f>
        <v/>
      </c>
      <c r="L72" s="16" t="n">
        <v>20394.78</v>
      </c>
      <c r="M72" s="16">
        <f>L72-K72</f>
        <v/>
      </c>
      <c r="N72" s="15" t="inlineStr">
        <is>
          <t>decline</t>
        </is>
      </c>
      <c r="O72" s="15" t="inlineStr">
        <is>
          <t>indicative</t>
        </is>
      </c>
    </row>
    <row r="73">
      <c r="A73" s="3" t="inlineStr">
        <is>
          <t>2026-02-24</t>
        </is>
      </c>
      <c r="B73" s="3" t="inlineStr">
        <is>
          <t>054678ce-184f-5df1-b63e-f2f1955ddbe3</t>
        </is>
      </c>
      <c r="C73" s="3" t="inlineStr">
        <is>
          <t>TX</t>
        </is>
      </c>
      <c r="D73" s="3" t="inlineStr">
        <is>
          <t>1967 Bentley 4.5 Litre</t>
        </is>
      </c>
      <c r="E73" s="3" t="inlineStr">
        <is>
          <t>06 Vintage Pre-War (pre-1946)</t>
        </is>
      </c>
      <c r="F73" s="13" t="n">
        <v>930000</v>
      </c>
      <c r="G73" s="14" t="n">
        <v>0.38</v>
      </c>
      <c r="H73" s="14" t="n">
        <v>1.15</v>
      </c>
      <c r="I73" s="14" t="n">
        <v>0.8792</v>
      </c>
      <c r="J73" s="14" t="n">
        <v>0.53</v>
      </c>
      <c r="K73" s="13">
        <f>ROUND(F73/100*G73*H73*I73/J73,2)</f>
        <v/>
      </c>
      <c r="L73" s="13" t="n">
        <v>6741.8</v>
      </c>
      <c r="M73" s="13">
        <f>L73-K73</f>
        <v/>
      </c>
      <c r="N73" s="3" t="inlineStr">
        <is>
          <t>decline</t>
        </is>
      </c>
      <c r="O73" s="3" t="inlineStr">
        <is>
          <t>indicative</t>
        </is>
      </c>
    </row>
    <row r="74">
      <c r="A74" s="15" t="inlineStr">
        <is>
          <t>2026-02-24</t>
        </is>
      </c>
      <c r="B74" s="15" t="inlineStr">
        <is>
          <t>e39c54ef-73b6-5ea7-9fce-dd43c9d831b9</t>
        </is>
      </c>
      <c r="C74" s="15" t="inlineStr">
        <is>
          <t>CO</t>
        </is>
      </c>
      <c r="D74" s="15" t="inlineStr">
        <is>
          <t>1966 Aston Martin DB12</t>
        </is>
      </c>
      <c r="E74" s="15" t="inlineStr">
        <is>
          <t>01 Luxury Sedan/SUV</t>
        </is>
      </c>
      <c r="F74" s="16" t="n">
        <v>130000</v>
      </c>
      <c r="G74" s="17" t="n">
        <v>0.92</v>
      </c>
      <c r="H74" s="17" t="n">
        <v>1.1</v>
      </c>
      <c r="I74" s="17" t="n">
        <v>0.8792</v>
      </c>
      <c r="J74" s="17" t="n">
        <v>0.53</v>
      </c>
      <c r="K74" s="16">
        <f>ROUND(F74/100*G74*H74*I74/J74,2)</f>
        <v/>
      </c>
      <c r="L74" s="16" t="n">
        <v>2182.4</v>
      </c>
      <c r="M74" s="16">
        <f>L74-K74</f>
        <v/>
      </c>
      <c r="N74" s="15" t="inlineStr">
        <is>
          <t>bind</t>
        </is>
      </c>
      <c r="O74" s="15" t="inlineStr">
        <is>
          <t>bound</t>
        </is>
      </c>
    </row>
    <row r="75">
      <c r="A75" s="3" t="inlineStr">
        <is>
          <t>2026-02-01</t>
        </is>
      </c>
      <c r="B75" s="3" t="inlineStr">
        <is>
          <t>d5519e41-d485-51fa-98df-88b1b4c82685</t>
        </is>
      </c>
      <c r="C75" s="3" t="inlineStr">
        <is>
          <t>NY</t>
        </is>
      </c>
      <c r="D75" s="3" t="inlineStr">
        <is>
          <t>2007 Aston Martin DB12</t>
        </is>
      </c>
      <c r="E75" s="3" t="inlineStr">
        <is>
          <t>01 Luxury Sedan/SUV</t>
        </is>
      </c>
      <c r="F75" s="13" t="n">
        <v>105000</v>
      </c>
      <c r="G75" s="14" t="n">
        <v>0.92</v>
      </c>
      <c r="H75" s="14" t="n">
        <v>1.28</v>
      </c>
      <c r="I75" s="14" t="n">
        <v>0.8792</v>
      </c>
      <c r="J75" s="14" t="n">
        <v>0.53</v>
      </c>
      <c r="K75" s="13">
        <f>ROUND(F75/100*G75*H75*I75/J75,2)</f>
        <v/>
      </c>
      <c r="L75" s="13" t="n">
        <v>2051.16</v>
      </c>
      <c r="M75" s="13">
        <f>L75-K75</f>
        <v/>
      </c>
      <c r="N75" s="3" t="inlineStr">
        <is>
          <t>bind</t>
        </is>
      </c>
      <c r="O75" s="3" t="inlineStr">
        <is>
          <t>bound</t>
        </is>
      </c>
    </row>
    <row r="76">
      <c r="A76" s="15" t="inlineStr">
        <is>
          <t>2026-02-18</t>
        </is>
      </c>
      <c r="B76" s="15" t="inlineStr">
        <is>
          <t>b0662f58-36f7-544c-9d3b-a430ba725ade</t>
        </is>
      </c>
      <c r="C76" s="15" t="inlineStr">
        <is>
          <t>FL</t>
        </is>
      </c>
      <c r="D76" s="15" t="inlineStr">
        <is>
          <t>1981 Jaguar E-Type Series 1</t>
        </is>
      </c>
      <c r="E76" s="15" t="inlineStr">
        <is>
          <t>07 Post-War Classic (1946-1972)</t>
        </is>
      </c>
      <c r="F76" s="16" t="n">
        <v>1380000</v>
      </c>
      <c r="G76" s="17" t="n">
        <v>0.38</v>
      </c>
      <c r="H76" s="17" t="n">
        <v>1.42</v>
      </c>
      <c r="I76" s="17" t="n">
        <v>0.8792</v>
      </c>
      <c r="J76" s="17" t="n">
        <v>0.53</v>
      </c>
      <c r="K76" s="16">
        <f>ROUND(F76/100*G76*H76*I76/J76,2)</f>
        <v/>
      </c>
      <c r="L76" s="16" t="n">
        <v>12352.72</v>
      </c>
      <c r="M76" s="16">
        <f>L76-K76</f>
        <v/>
      </c>
      <c r="N76" s="15" t="inlineStr">
        <is>
          <t>bind</t>
        </is>
      </c>
      <c r="O76" s="15" t="inlineStr">
        <is>
          <t>bound</t>
        </is>
      </c>
    </row>
    <row r="77">
      <c r="A77" s="3" t="inlineStr">
        <is>
          <t>2026-02-02</t>
        </is>
      </c>
      <c r="B77" s="3" t="inlineStr">
        <is>
          <t>29ff2b13-2048-57d6-803c-eb4b022126cd</t>
        </is>
      </c>
      <c r="C77" s="3" t="inlineStr">
        <is>
          <t>FL</t>
        </is>
      </c>
      <c r="D77" s="3" t="inlineStr">
        <is>
          <t>1968 Maserati GranTurismo</t>
        </is>
      </c>
      <c r="E77" s="3" t="inlineStr">
        <is>
          <t>01 Luxury Sedan/SUV</t>
        </is>
      </c>
      <c r="F77" s="13" t="n">
        <v>700000</v>
      </c>
      <c r="G77" s="14" t="n">
        <v>0.65</v>
      </c>
      <c r="H77" s="14" t="n">
        <v>1.42</v>
      </c>
      <c r="I77" s="14" t="n">
        <v>0.8792</v>
      </c>
      <c r="J77" s="14" t="n">
        <v>0.53</v>
      </c>
      <c r="K77" s="13">
        <f>ROUND(F77/100*G77*H77*I77/J77,2)</f>
        <v/>
      </c>
      <c r="L77" s="13" t="n">
        <v>10717.95</v>
      </c>
      <c r="M77" s="13">
        <f>L77-K77</f>
        <v/>
      </c>
      <c r="N77" s="3" t="inlineStr">
        <is>
          <t>bind</t>
        </is>
      </c>
      <c r="O77" s="3" t="inlineStr">
        <is>
          <t>bound</t>
        </is>
      </c>
    </row>
    <row r="78">
      <c r="A78" s="15" t="inlineStr">
        <is>
          <t>2026-02-24</t>
        </is>
      </c>
      <c r="B78" s="15" t="inlineStr">
        <is>
          <t>66e8b77a-5400-5a84-9596-a74bfd6588e4</t>
        </is>
      </c>
      <c r="C78" s="15" t="inlineStr">
        <is>
          <t>TN</t>
        </is>
      </c>
      <c r="D78" s="15" t="inlineStr">
        <is>
          <t>1988 Singer 911 Reimagined</t>
        </is>
      </c>
      <c r="E78" s="15" t="inlineStr">
        <is>
          <t>11 Restomod/Coachbuilt</t>
        </is>
      </c>
      <c r="F78" s="16" t="n">
        <v>535000</v>
      </c>
      <c r="G78" s="17" t="n">
        <v>0.78</v>
      </c>
      <c r="H78" s="17" t="n">
        <v>0.98</v>
      </c>
      <c r="I78" s="17" t="n">
        <v>0.8792</v>
      </c>
      <c r="J78" s="17" t="n">
        <v>0.53</v>
      </c>
      <c r="K78" s="16">
        <f>ROUND(F78/100*G78*H78*I78/J78,2)</f>
        <v/>
      </c>
      <c r="L78" s="16" t="n">
        <v>6784</v>
      </c>
      <c r="M78" s="16">
        <f>L78-K78</f>
        <v/>
      </c>
      <c r="N78" s="15" t="inlineStr">
        <is>
          <t>bind</t>
        </is>
      </c>
      <c r="O78" s="15" t="inlineStr">
        <is>
          <t>bound</t>
        </is>
      </c>
    </row>
    <row r="79">
      <c r="A79" s="3" t="inlineStr">
        <is>
          <t>2026-02-03</t>
        </is>
      </c>
      <c r="B79" s="3" t="inlineStr">
        <is>
          <t>e0dab6ab-19a7-54b7-91a7-62cc821c8775</t>
        </is>
      </c>
      <c r="C79" s="3" t="inlineStr">
        <is>
          <t>GA</t>
        </is>
      </c>
      <c r="D79" s="3" t="inlineStr">
        <is>
          <t>2017 Bentley Continental GT</t>
        </is>
      </c>
      <c r="E79" s="3" t="inlineStr">
        <is>
          <t>01 Luxury Sedan/SUV</t>
        </is>
      </c>
      <c r="F79" s="13" t="n">
        <v>685000</v>
      </c>
      <c r="G79" s="14" t="n">
        <v>0.65</v>
      </c>
      <c r="H79" s="14" t="n">
        <v>1.12</v>
      </c>
      <c r="I79" s="14" t="n">
        <v>0.8792</v>
      </c>
      <c r="J79" s="14" t="n">
        <v>0.53</v>
      </c>
      <c r="K79" s="13">
        <f>ROUND(F79/100*G79*H79*I79/J79,2)</f>
        <v/>
      </c>
      <c r="L79" s="13" t="n">
        <v>8272.450000000001</v>
      </c>
      <c r="M79" s="13">
        <f>L79-K79</f>
        <v/>
      </c>
      <c r="N79" s="3" t="inlineStr">
        <is>
          <t>bind</t>
        </is>
      </c>
      <c r="O79" s="3" t="inlineStr">
        <is>
          <t>bound</t>
        </is>
      </c>
    </row>
    <row r="80">
      <c r="A80" s="15" t="inlineStr">
        <is>
          <t>2026-02-11</t>
        </is>
      </c>
      <c r="B80" s="15" t="inlineStr">
        <is>
          <t>a0ddad5b-e6a2-5075-a3bd-97f5a63d8d56</t>
        </is>
      </c>
      <c r="C80" s="15" t="inlineStr">
        <is>
          <t>AK</t>
        </is>
      </c>
      <c r="D80" s="15" t="inlineStr">
        <is>
          <t>2020 McLaren 750S</t>
        </is>
      </c>
      <c r="E80" s="15" t="inlineStr">
        <is>
          <t>03 Supercar</t>
        </is>
      </c>
      <c r="F80" s="16" t="n">
        <v>855000</v>
      </c>
      <c r="G80" s="17" t="n">
        <v>0.95</v>
      </c>
      <c r="H80" s="17" t="n">
        <v>1.14</v>
      </c>
      <c r="I80" s="17" t="n">
        <v>0.8792</v>
      </c>
      <c r="J80" s="17" t="n">
        <v>0.53</v>
      </c>
      <c r="K80" s="16">
        <f>ROUND(F80/100*G80*H80*I80/J80,2)</f>
        <v/>
      </c>
      <c r="L80" s="16" t="n">
        <v>15360.54</v>
      </c>
      <c r="M80" s="16">
        <f>L80-K80</f>
        <v/>
      </c>
      <c r="N80" s="15" t="inlineStr">
        <is>
          <t>decline</t>
        </is>
      </c>
      <c r="O80" s="15" t="inlineStr">
        <is>
          <t>indicative</t>
        </is>
      </c>
    </row>
    <row r="81">
      <c r="A81" s="3" t="inlineStr">
        <is>
          <t>2026-02-22</t>
        </is>
      </c>
      <c r="B81" s="3" t="inlineStr">
        <is>
          <t>4529825b-6ef6-5e42-ab20-6de3d1af478b</t>
        </is>
      </c>
      <c r="C81" s="3" t="inlineStr">
        <is>
          <t>CO</t>
        </is>
      </c>
      <c r="D81" s="3" t="inlineStr">
        <is>
          <t>1974 McLaren 750S</t>
        </is>
      </c>
      <c r="E81" s="3" t="inlineStr">
        <is>
          <t>03 Supercar</t>
        </is>
      </c>
      <c r="F81" s="13" t="n">
        <v>1550000</v>
      </c>
      <c r="G81" s="14" t="n">
        <v>0.8</v>
      </c>
      <c r="H81" s="14" t="n">
        <v>1.1</v>
      </c>
      <c r="I81" s="14" t="n">
        <v>0.8792</v>
      </c>
      <c r="J81" s="14" t="n">
        <v>0.53</v>
      </c>
      <c r="K81" s="13">
        <f>ROUND(F81/100*G81*H81*I81/J81,2)</f>
        <v/>
      </c>
      <c r="L81" s="13" t="n">
        <v>22626.96</v>
      </c>
      <c r="M81" s="13">
        <f>L81-K81</f>
        <v/>
      </c>
      <c r="N81" s="3" t="inlineStr">
        <is>
          <t>decline</t>
        </is>
      </c>
      <c r="O81" s="3" t="inlineStr">
        <is>
          <t>indicative</t>
        </is>
      </c>
    </row>
    <row r="82">
      <c r="A82" s="15" t="inlineStr">
        <is>
          <t>2026-02-02</t>
        </is>
      </c>
      <c r="B82" s="15" t="inlineStr">
        <is>
          <t>9a52f15d-6c5b-5736-bd65-56c8df5b723d</t>
        </is>
      </c>
      <c r="C82" s="15" t="inlineStr">
        <is>
          <t>CA</t>
        </is>
      </c>
      <c r="D82" s="15" t="inlineStr">
        <is>
          <t>1987 Alfa Romeo 8C 2900</t>
        </is>
      </c>
      <c r="E82" s="15" t="inlineStr">
        <is>
          <t>06 Vintage Pre-War (pre-1946)</t>
        </is>
      </c>
      <c r="F82" s="16" t="n">
        <v>340000</v>
      </c>
      <c r="G82" s="17" t="n">
        <v>0.42</v>
      </c>
      <c r="H82" s="17" t="n">
        <v>1.35</v>
      </c>
      <c r="I82" s="17" t="n">
        <v>0.8792</v>
      </c>
      <c r="J82" s="17" t="n">
        <v>0.53</v>
      </c>
      <c r="K82" s="16">
        <f>ROUND(F82/100*G82*H82*I82/J82,2)</f>
        <v/>
      </c>
      <c r="L82" s="16" t="n">
        <v>3197.97</v>
      </c>
      <c r="M82" s="16">
        <f>L82-K82</f>
        <v/>
      </c>
      <c r="N82" s="15" t="inlineStr">
        <is>
          <t>decline</t>
        </is>
      </c>
      <c r="O82" s="15" t="inlineStr">
        <is>
          <t>indicative</t>
        </is>
      </c>
    </row>
    <row r="83">
      <c r="A83" s="3" t="inlineStr">
        <is>
          <t>2026-02-10</t>
        </is>
      </c>
      <c r="B83" s="3" t="inlineStr">
        <is>
          <t>ab927410-6741-5c74-848e-07adec3fe248</t>
        </is>
      </c>
      <c r="C83" s="3" t="inlineStr">
        <is>
          <t>NH</t>
        </is>
      </c>
      <c r="D83" s="3" t="inlineStr">
        <is>
          <t>1985 Mercedes-Benz 280SL Pagoda</t>
        </is>
      </c>
      <c r="E83" s="3" t="inlineStr">
        <is>
          <t>07 Post-War Classic (1946-1972)</t>
        </is>
      </c>
      <c r="F83" s="13" t="n">
        <v>1950000</v>
      </c>
      <c r="G83" s="14" t="n">
        <v>0.38</v>
      </c>
      <c r="H83" s="14" t="n">
        <v>1.04</v>
      </c>
      <c r="I83" s="14" t="n">
        <v>0.8792</v>
      </c>
      <c r="J83" s="14" t="n">
        <v>0.53</v>
      </c>
      <c r="K83" s="13">
        <f>ROUND(F83/100*G83*H83*I83/J83,2)</f>
        <v/>
      </c>
      <c r="L83" s="13" t="n">
        <v>12783.9</v>
      </c>
      <c r="M83" s="13">
        <f>L83-K83</f>
        <v/>
      </c>
      <c r="N83" s="3" t="inlineStr">
        <is>
          <t>bind</t>
        </is>
      </c>
      <c r="O83" s="3" t="inlineStr">
        <is>
          <t>bound</t>
        </is>
      </c>
    </row>
    <row r="84">
      <c r="A84" s="15" t="inlineStr">
        <is>
          <t>2026-02-06</t>
        </is>
      </c>
      <c r="B84" s="15" t="inlineStr">
        <is>
          <t>c0192931-1f46-53e2-8c83-28374be90415</t>
        </is>
      </c>
      <c r="C84" s="15" t="inlineStr">
        <is>
          <t>PA</t>
        </is>
      </c>
      <c r="D84" s="15" t="inlineStr">
        <is>
          <t>1960 Aston Martin DB12</t>
        </is>
      </c>
      <c r="E84" s="15" t="inlineStr">
        <is>
          <t>01 Luxury Sedan/SUV</t>
        </is>
      </c>
      <c r="F84" s="16" t="n">
        <v>320000</v>
      </c>
      <c r="G84" s="17" t="n">
        <v>0.75</v>
      </c>
      <c r="H84" s="17" t="n">
        <v>1</v>
      </c>
      <c r="I84" s="17" t="n">
        <v>0.8792</v>
      </c>
      <c r="J84" s="17" t="n">
        <v>0.53</v>
      </c>
      <c r="K84" s="16">
        <f>ROUND(F84/100*G84*H84*I84/J84,2)</f>
        <v/>
      </c>
      <c r="L84" s="16" t="n">
        <v>3981.28</v>
      </c>
      <c r="M84" s="16">
        <f>L84-K84</f>
        <v/>
      </c>
      <c r="N84" s="15" t="inlineStr">
        <is>
          <t>bind</t>
        </is>
      </c>
      <c r="O84" s="15" t="inlineStr">
        <is>
          <t>bound</t>
        </is>
      </c>
    </row>
    <row r="85">
      <c r="A85" s="3" t="inlineStr">
        <is>
          <t>2026-02-12</t>
        </is>
      </c>
      <c r="B85" s="3" t="inlineStr">
        <is>
          <t>90cde185-f3f8-5a7b-a838-9959ff650c01</t>
        </is>
      </c>
      <c r="C85" s="3" t="inlineStr">
        <is>
          <t>NE</t>
        </is>
      </c>
      <c r="D85" s="3" t="inlineStr">
        <is>
          <t>1964 Ferrari 296 GTB</t>
        </is>
      </c>
      <c r="E85" s="3" t="inlineStr">
        <is>
          <t>03 Supercar</t>
        </is>
      </c>
      <c r="F85" s="13" t="n">
        <v>1325000</v>
      </c>
      <c r="G85" s="14" t="n">
        <v>0.8</v>
      </c>
      <c r="H85" s="14" t="n">
        <v>1.3</v>
      </c>
      <c r="I85" s="14" t="n">
        <v>0.8792</v>
      </c>
      <c r="J85" s="14" t="n">
        <v>0.53</v>
      </c>
      <c r="K85" s="13">
        <f>ROUND(F85/100*G85*H85*I85/J85,2)</f>
        <v/>
      </c>
      <c r="L85" s="13" t="n">
        <v>22859.2</v>
      </c>
      <c r="M85" s="13">
        <f>L85-K85</f>
        <v/>
      </c>
      <c r="N85" s="3" t="inlineStr">
        <is>
          <t>bind</t>
        </is>
      </c>
      <c r="O85" s="3" t="inlineStr">
        <is>
          <t>bound</t>
        </is>
      </c>
    </row>
    <row r="86">
      <c r="A86" s="15" t="inlineStr">
        <is>
          <t>2026-02-01</t>
        </is>
      </c>
      <c r="B86" s="15" t="inlineStr">
        <is>
          <t>a7fbbdf1-7e78-5f99-b432-7cb8bfc548b8</t>
        </is>
      </c>
      <c r="C86" s="15" t="inlineStr">
        <is>
          <t>PA</t>
        </is>
      </c>
      <c r="D86" s="15" t="inlineStr">
        <is>
          <t>1972 Aston Martin DB12</t>
        </is>
      </c>
      <c r="E86" s="15" t="inlineStr">
        <is>
          <t>01 Luxury Sedan/SUV</t>
        </is>
      </c>
      <c r="F86" s="16" t="n">
        <v>1950000</v>
      </c>
      <c r="G86" s="17" t="n">
        <v>0.55</v>
      </c>
      <c r="H86" s="17" t="n">
        <v>1</v>
      </c>
      <c r="I86" s="17" t="n">
        <v>0.8792</v>
      </c>
      <c r="J86" s="17" t="n">
        <v>0.53</v>
      </c>
      <c r="K86" s="16">
        <f>ROUND(F86/100*G86*H86*I86/J86,2)</f>
        <v/>
      </c>
      <c r="L86" s="16" t="n">
        <v>17791.36</v>
      </c>
      <c r="M86" s="16">
        <f>L86-K86</f>
        <v/>
      </c>
      <c r="N86" s="15" t="inlineStr">
        <is>
          <t>decline</t>
        </is>
      </c>
      <c r="O86" s="15" t="inlineStr">
        <is>
          <t>indicative</t>
        </is>
      </c>
    </row>
    <row r="87">
      <c r="A87" s="3" t="inlineStr">
        <is>
          <t>2026-02-22</t>
        </is>
      </c>
      <c r="B87" s="3" t="inlineStr">
        <is>
          <t>4c7dac83-38f7-5673-aba8-2acb3f630b69</t>
        </is>
      </c>
      <c r="C87" s="3" t="inlineStr">
        <is>
          <t>NM</t>
        </is>
      </c>
      <c r="D87" s="3" t="inlineStr">
        <is>
          <t>1993 McLaren 750S</t>
        </is>
      </c>
      <c r="E87" s="3" t="inlineStr">
        <is>
          <t>03 Supercar</t>
        </is>
      </c>
      <c r="F87" s="13" t="n">
        <v>615000</v>
      </c>
      <c r="G87" s="14" t="n">
        <v>0.95</v>
      </c>
      <c r="H87" s="14" t="n">
        <v>1.28</v>
      </c>
      <c r="I87" s="14" t="n">
        <v>0.8792</v>
      </c>
      <c r="J87" s="14" t="n">
        <v>0.53</v>
      </c>
      <c r="K87" s="13">
        <f>ROUND(F87/100*G87*H87*I87/J87,2)</f>
        <v/>
      </c>
      <c r="L87" s="13" t="n">
        <v>12405.68</v>
      </c>
      <c r="M87" s="13">
        <f>L87-K87</f>
        <v/>
      </c>
      <c r="N87" s="3" t="inlineStr">
        <is>
          <t>bind</t>
        </is>
      </c>
      <c r="O87" s="3" t="inlineStr">
        <is>
          <t>bound</t>
        </is>
      </c>
    </row>
    <row r="88">
      <c r="A88" s="15" t="inlineStr">
        <is>
          <t>2026-02-13</t>
        </is>
      </c>
      <c r="B88" s="15" t="inlineStr">
        <is>
          <t>c3fda2b5-5376-5904-8f5c-8120a3b6aa97</t>
        </is>
      </c>
      <c r="C88" s="15" t="inlineStr">
        <is>
          <t>MI</t>
        </is>
      </c>
      <c r="D88" s="15" t="inlineStr">
        <is>
          <t>1968 McLaren 750S</t>
        </is>
      </c>
      <c r="E88" s="15" t="inlineStr">
        <is>
          <t>03 Supercar</t>
        </is>
      </c>
      <c r="F88" s="16" t="n">
        <v>1050000</v>
      </c>
      <c r="G88" s="17" t="n">
        <v>0.8</v>
      </c>
      <c r="H88" s="17" t="n">
        <v>1.55</v>
      </c>
      <c r="I88" s="17" t="n">
        <v>0.8792</v>
      </c>
      <c r="J88" s="17" t="n">
        <v>0.53</v>
      </c>
      <c r="K88" s="16">
        <f>ROUND(F88/100*G88*H88*I88/J88,2)</f>
        <v/>
      </c>
      <c r="L88" s="16" t="n">
        <v>21598.46</v>
      </c>
      <c r="M88" s="16">
        <f>L88-K88</f>
        <v/>
      </c>
      <c r="N88" s="15" t="inlineStr">
        <is>
          <t>bind</t>
        </is>
      </c>
      <c r="O88" s="15" t="inlineStr">
        <is>
          <t>bound</t>
        </is>
      </c>
    </row>
    <row r="89">
      <c r="A89" s="3" t="inlineStr">
        <is>
          <t>2026-02-08</t>
        </is>
      </c>
      <c r="B89" s="3" t="inlineStr">
        <is>
          <t>2e4852b0-e4f6-52aa-b919-8d06ba6a9f3e</t>
        </is>
      </c>
      <c r="C89" s="3" t="inlineStr">
        <is>
          <t>NJ</t>
        </is>
      </c>
      <c r="D89" s="3" t="inlineStr">
        <is>
          <t>1979 BMW M8 Competition</t>
        </is>
      </c>
      <c r="E89" s="3" t="inlineStr">
        <is>
          <t>01 Luxury Sedan/SUV</t>
        </is>
      </c>
      <c r="F89" s="13" t="n">
        <v>675000</v>
      </c>
      <c r="G89" s="14" t="n">
        <v>0.65</v>
      </c>
      <c r="H89" s="14" t="n">
        <v>0.91</v>
      </c>
      <c r="I89" s="14" t="n">
        <v>0.8792</v>
      </c>
      <c r="J89" s="14" t="n">
        <v>0.53</v>
      </c>
      <c r="K89" s="13">
        <f>ROUND(F89/100*G89*H89*I89/J89,2)</f>
        <v/>
      </c>
      <c r="L89" s="13" t="n">
        <v>6623.23</v>
      </c>
      <c r="M89" s="13">
        <f>L89-K89</f>
        <v/>
      </c>
      <c r="N89" s="3" t="inlineStr">
        <is>
          <t>bind</t>
        </is>
      </c>
      <c r="O89" s="3" t="inlineStr">
        <is>
          <t>bound</t>
        </is>
      </c>
    </row>
    <row r="90">
      <c r="A90" s="15" t="inlineStr">
        <is>
          <t>2026-02-22</t>
        </is>
      </c>
      <c r="B90" s="15" t="inlineStr">
        <is>
          <t>2c65ecb6-7633-5c29-8762-e149eb74435a</t>
        </is>
      </c>
      <c r="C90" s="15" t="inlineStr">
        <is>
          <t>NJ</t>
        </is>
      </c>
      <c r="D90" s="15" t="inlineStr">
        <is>
          <t>1981 Porsche 911 Turbo S</t>
        </is>
      </c>
      <c r="E90" s="15" t="inlineStr">
        <is>
          <t>01 Luxury Sedan/SUV</t>
        </is>
      </c>
      <c r="F90" s="16" t="n">
        <v>385000</v>
      </c>
      <c r="G90" s="17" t="n">
        <v>0.75</v>
      </c>
      <c r="H90" s="17" t="n">
        <v>0.91</v>
      </c>
      <c r="I90" s="17" t="n">
        <v>0.8792</v>
      </c>
      <c r="J90" s="17" t="n">
        <v>0.53</v>
      </c>
      <c r="K90" s="16">
        <f>ROUND(F90/100*G90*H90*I90/J90,2)</f>
        <v/>
      </c>
      <c r="L90" s="16" t="n">
        <v>4358.88</v>
      </c>
      <c r="M90" s="16">
        <f>L90-K90</f>
        <v/>
      </c>
      <c r="N90" s="15" t="inlineStr">
        <is>
          <t>bind</t>
        </is>
      </c>
      <c r="O90" s="15" t="inlineStr">
        <is>
          <t>bound</t>
        </is>
      </c>
    </row>
    <row r="91">
      <c r="A91" s="3" t="inlineStr">
        <is>
          <t>2026-02-26</t>
        </is>
      </c>
      <c r="B91" s="3" t="inlineStr">
        <is>
          <t>b11be210-70e0-5793-b6e8-842b56fd0b6e</t>
        </is>
      </c>
      <c r="C91" s="3" t="inlineStr">
        <is>
          <t>AL</t>
        </is>
      </c>
      <c r="D91" s="3" t="inlineStr">
        <is>
          <t>2008 Aston Martin DB5</t>
        </is>
      </c>
      <c r="E91" s="3" t="inlineStr">
        <is>
          <t>07 Post-War Classic (1946-1972)</t>
        </is>
      </c>
      <c r="F91" s="13" t="n">
        <v>895000</v>
      </c>
      <c r="G91" s="14" t="n">
        <v>0.43</v>
      </c>
      <c r="H91" s="14" t="n">
        <v>1.27</v>
      </c>
      <c r="I91" s="14" t="n">
        <v>0.8792</v>
      </c>
      <c r="J91" s="14" t="n">
        <v>0.53</v>
      </c>
      <c r="K91" s="13">
        <f>ROUND(F91/100*G91*H91*I91/J91,2)</f>
        <v/>
      </c>
      <c r="L91" s="13" t="n">
        <v>8107.88</v>
      </c>
      <c r="M91" s="13">
        <f>L91-K91</f>
        <v/>
      </c>
      <c r="N91" s="3" t="inlineStr">
        <is>
          <t>bind</t>
        </is>
      </c>
      <c r="O91" s="3" t="inlineStr">
        <is>
          <t>bound</t>
        </is>
      </c>
    </row>
    <row r="92">
      <c r="A92" s="15" t="inlineStr">
        <is>
          <t>2026-02-02</t>
        </is>
      </c>
      <c r="B92" s="15" t="inlineStr">
        <is>
          <t>ca4048d4-c5b0-5466-9ae0-a7b05b61d61e</t>
        </is>
      </c>
      <c r="C92" s="15" t="inlineStr">
        <is>
          <t>MT</t>
        </is>
      </c>
      <c r="D92" s="15" t="inlineStr">
        <is>
          <t>1972 Ferrari SF90 Stradale</t>
        </is>
      </c>
      <c r="E92" s="15" t="inlineStr">
        <is>
          <t>03 Supercar</t>
        </is>
      </c>
      <c r="F92" s="16" t="n">
        <v>255000</v>
      </c>
      <c r="G92" s="17" t="n">
        <v>1.15</v>
      </c>
      <c r="H92" s="17" t="n">
        <v>0.93</v>
      </c>
      <c r="I92" s="17" t="n">
        <v>0.8792</v>
      </c>
      <c r="J92" s="17" t="n">
        <v>0.53</v>
      </c>
      <c r="K92" s="16">
        <f>ROUND(F92/100*G92*H92*I92/J92,2)</f>
        <v/>
      </c>
      <c r="L92" s="16" t="n">
        <v>4524.11</v>
      </c>
      <c r="M92" s="16">
        <f>L92-K92</f>
        <v/>
      </c>
      <c r="N92" s="15" t="inlineStr">
        <is>
          <t>bind</t>
        </is>
      </c>
      <c r="O92" s="15" t="inlineStr">
        <is>
          <t>bound</t>
        </is>
      </c>
    </row>
    <row r="93">
      <c r="A93" s="3" t="inlineStr">
        <is>
          <t>2026-02-22</t>
        </is>
      </c>
      <c r="B93" s="3" t="inlineStr">
        <is>
          <t>8f043410-efcf-5ac3-a1cd-b116a937940c</t>
        </is>
      </c>
      <c r="C93" s="3" t="inlineStr">
        <is>
          <t>MN</t>
        </is>
      </c>
      <c r="D93" s="3" t="inlineStr">
        <is>
          <t>1979 Maserati GranTurismo</t>
        </is>
      </c>
      <c r="E93" s="3" t="inlineStr">
        <is>
          <t>01 Luxury Sedan/SUV</t>
        </is>
      </c>
      <c r="F93" s="13" t="n">
        <v>220000</v>
      </c>
      <c r="G93" s="14" t="n">
        <v>0.92</v>
      </c>
      <c r="H93" s="14" t="n">
        <v>1.32</v>
      </c>
      <c r="I93" s="14" t="n">
        <v>0.8792</v>
      </c>
      <c r="J93" s="14" t="n">
        <v>0.53</v>
      </c>
      <c r="K93" s="13">
        <f>ROUND(F93/100*G93*H93*I93/J93,2)</f>
        <v/>
      </c>
      <c r="L93" s="13" t="n">
        <v>4431.97</v>
      </c>
      <c r="M93" s="13">
        <f>L93-K93</f>
        <v/>
      </c>
      <c r="N93" s="3" t="inlineStr">
        <is>
          <t>bind</t>
        </is>
      </c>
      <c r="O93" s="3" t="inlineStr">
        <is>
          <t>bound</t>
        </is>
      </c>
    </row>
    <row r="94">
      <c r="A94" s="15" t="inlineStr">
        <is>
          <t>2026-02-26</t>
        </is>
      </c>
      <c r="B94" s="15" t="inlineStr">
        <is>
          <t>8d8b9e6e-1bdf-5247-9fa2-00a58435f076</t>
        </is>
      </c>
      <c r="C94" s="15" t="inlineStr">
        <is>
          <t>TN</t>
        </is>
      </c>
      <c r="D94" s="15" t="inlineStr">
        <is>
          <t>1990 Lamborghini Huracan EVO</t>
        </is>
      </c>
      <c r="E94" s="15" t="inlineStr">
        <is>
          <t>03 Supercar</t>
        </is>
      </c>
      <c r="F94" s="16" t="n">
        <v>1950000</v>
      </c>
      <c r="G94" s="17" t="n">
        <v>0.8</v>
      </c>
      <c r="H94" s="17" t="n">
        <v>0.98</v>
      </c>
      <c r="I94" s="17" t="n">
        <v>0.8792</v>
      </c>
      <c r="J94" s="17" t="n">
        <v>0.53</v>
      </c>
      <c r="K94" s="16">
        <f>ROUND(F94/100*G94*H94*I94/J94,2)</f>
        <v/>
      </c>
      <c r="L94" s="16" t="n">
        <v>25360.77</v>
      </c>
      <c r="M94" s="16">
        <f>L94-K94</f>
        <v/>
      </c>
      <c r="N94" s="15" t="inlineStr">
        <is>
          <t>decline</t>
        </is>
      </c>
      <c r="O94" s="15" t="inlineStr">
        <is>
          <t>indicative</t>
        </is>
      </c>
    </row>
    <row r="95">
      <c r="A95" s="3" t="inlineStr">
        <is>
          <t>2026-02-25</t>
        </is>
      </c>
      <c r="B95" s="3" t="inlineStr">
        <is>
          <t>55bde94d-2a68-5b4c-b2f9-f63134c702b8</t>
        </is>
      </c>
      <c r="C95" s="3" t="inlineStr">
        <is>
          <t>WV</t>
        </is>
      </c>
      <c r="D95" s="3" t="inlineStr">
        <is>
          <t>2003 Singer 911 Reimagined</t>
        </is>
      </c>
      <c r="E95" s="3" t="inlineStr">
        <is>
          <t>11 Restomod/Coachbuilt</t>
        </is>
      </c>
      <c r="F95" s="13" t="n">
        <v>1085000</v>
      </c>
      <c r="G95" s="14" t="n">
        <v>0.68</v>
      </c>
      <c r="H95" s="14" t="n">
        <v>1.33</v>
      </c>
      <c r="I95" s="14" t="n">
        <v>0.8792</v>
      </c>
      <c r="J95" s="14" t="n">
        <v>0.53</v>
      </c>
      <c r="K95" s="13">
        <f>ROUND(F95/100*G95*H95*I95/J95,2)</f>
        <v/>
      </c>
      <c r="L95" s="13" t="n">
        <v>16278.04</v>
      </c>
      <c r="M95" s="13">
        <f>L95-K95</f>
        <v/>
      </c>
      <c r="N95" s="3" t="inlineStr">
        <is>
          <t>refer</t>
        </is>
      </c>
      <c r="O95" s="3" t="inlineStr">
        <is>
          <t>indicative</t>
        </is>
      </c>
    </row>
    <row r="96">
      <c r="A96" s="15" t="inlineStr">
        <is>
          <t>2026-02-25</t>
        </is>
      </c>
      <c r="B96" s="15" t="inlineStr">
        <is>
          <t>7169ec34-a9cd-5545-a4b4-953457a38381</t>
        </is>
      </c>
      <c r="C96" s="15" t="inlineStr">
        <is>
          <t>WY</t>
        </is>
      </c>
      <c r="D96" s="15" t="inlineStr">
        <is>
          <t>2019 Maserati GranTurismo</t>
        </is>
      </c>
      <c r="E96" s="15" t="inlineStr">
        <is>
          <t>01 Luxury Sedan/SUV</t>
        </is>
      </c>
      <c r="F96" s="16" t="n">
        <v>955000</v>
      </c>
      <c r="G96" s="17" t="n">
        <v>0.65</v>
      </c>
      <c r="H96" s="17" t="n">
        <v>1.07</v>
      </c>
      <c r="I96" s="17" t="n">
        <v>0.8792</v>
      </c>
      <c r="J96" s="17" t="n">
        <v>0.53</v>
      </c>
      <c r="K96" s="16">
        <f>ROUND(F96/100*G96*H96*I96/J96,2)</f>
        <v/>
      </c>
      <c r="L96" s="16" t="n">
        <v>11018.24</v>
      </c>
      <c r="M96" s="16">
        <f>L96-K96</f>
        <v/>
      </c>
      <c r="N96" s="15" t="inlineStr">
        <is>
          <t>bind</t>
        </is>
      </c>
      <c r="O96" s="15" t="inlineStr">
        <is>
          <t>bound</t>
        </is>
      </c>
    </row>
    <row r="97">
      <c r="A97" s="3" t="inlineStr">
        <is>
          <t>2026-02-13</t>
        </is>
      </c>
      <c r="B97" s="3" t="inlineStr">
        <is>
          <t>aa3dd54a-ab87-5051-bbe6-420b0a26c97a</t>
        </is>
      </c>
      <c r="C97" s="3" t="inlineStr">
        <is>
          <t>TX</t>
        </is>
      </c>
      <c r="D97" s="3" t="inlineStr">
        <is>
          <t>2022 Bentley Continental GT</t>
        </is>
      </c>
      <c r="E97" s="3" t="inlineStr">
        <is>
          <t>01 Luxury Sedan/SUV</t>
        </is>
      </c>
      <c r="F97" s="13" t="n">
        <v>400000</v>
      </c>
      <c r="G97" s="14" t="n">
        <v>0.75</v>
      </c>
      <c r="H97" s="14" t="n">
        <v>1.15</v>
      </c>
      <c r="I97" s="14" t="n">
        <v>0.8792</v>
      </c>
      <c r="J97" s="14" t="n">
        <v>0.53</v>
      </c>
      <c r="K97" s="13">
        <f>ROUND(F97/100*G97*H97*I97/J97,2)</f>
        <v/>
      </c>
      <c r="L97" s="13" t="n">
        <v>5723.09</v>
      </c>
      <c r="M97" s="13">
        <f>L97-K97</f>
        <v/>
      </c>
      <c r="N97" s="3" t="inlineStr">
        <is>
          <t>bind</t>
        </is>
      </c>
      <c r="O97" s="3" t="inlineStr">
        <is>
          <t>bound</t>
        </is>
      </c>
    </row>
    <row r="98">
      <c r="A98" s="15" t="inlineStr">
        <is>
          <t>2026-02-14</t>
        </is>
      </c>
      <c r="B98" s="15" t="inlineStr">
        <is>
          <t>281d314c-d4b3-5fad-95d7-d0f17d5dd6e1</t>
        </is>
      </c>
      <c r="C98" s="15" t="inlineStr">
        <is>
          <t>SC</t>
        </is>
      </c>
      <c r="D98" s="15" t="inlineStr">
        <is>
          <t>1988 McLaren 750S</t>
        </is>
      </c>
      <c r="E98" s="15" t="inlineStr">
        <is>
          <t>03 Supercar</t>
        </is>
      </c>
      <c r="F98" s="16" t="n">
        <v>1150000</v>
      </c>
      <c r="G98" s="17" t="n">
        <v>0.8</v>
      </c>
      <c r="H98" s="17" t="n">
        <v>1.24</v>
      </c>
      <c r="I98" s="17" t="n">
        <v>0.8792</v>
      </c>
      <c r="J98" s="17" t="n">
        <v>0.53</v>
      </c>
      <c r="K98" s="16">
        <f>ROUND(F98/100*G98*H98*I98/J98,2)</f>
        <v/>
      </c>
      <c r="L98" s="16" t="n">
        <v>18924.37</v>
      </c>
      <c r="M98" s="16">
        <f>L98-K98</f>
        <v/>
      </c>
      <c r="N98" s="15" t="inlineStr">
        <is>
          <t>bind</t>
        </is>
      </c>
      <c r="O98" s="15" t="inlineStr">
        <is>
          <t>bound</t>
        </is>
      </c>
    </row>
    <row r="99">
      <c r="A99" s="3" t="inlineStr">
        <is>
          <t>2026-02-02</t>
        </is>
      </c>
      <c r="B99" s="3" t="inlineStr">
        <is>
          <t>1cd0e92c-e0f2-5e35-b215-5762f915b938</t>
        </is>
      </c>
      <c r="C99" s="3" t="inlineStr">
        <is>
          <t>RI</t>
        </is>
      </c>
      <c r="D99" s="3" t="inlineStr">
        <is>
          <t>1986 Jaguar E-Type Series 1</t>
        </is>
      </c>
      <c r="E99" s="3" t="inlineStr">
        <is>
          <t>07 Post-War Classic (1946-1972)</t>
        </is>
      </c>
      <c r="F99" s="13" t="n">
        <v>665000</v>
      </c>
      <c r="G99" s="14" t="n">
        <v>0.43</v>
      </c>
      <c r="H99" s="14" t="n">
        <v>1.37</v>
      </c>
      <c r="I99" s="14" t="n">
        <v>0.8792</v>
      </c>
      <c r="J99" s="14" t="n">
        <v>0.53</v>
      </c>
      <c r="K99" s="13">
        <f>ROUND(F99/100*G99*H99*I99/J99,2)</f>
        <v/>
      </c>
      <c r="L99" s="13" t="n">
        <v>6498.64</v>
      </c>
      <c r="M99" s="13">
        <f>L99-K99</f>
        <v/>
      </c>
      <c r="N99" s="3" t="inlineStr">
        <is>
          <t>bind</t>
        </is>
      </c>
      <c r="O99" s="3" t="inlineStr">
        <is>
          <t>bound</t>
        </is>
      </c>
    </row>
    <row r="100">
      <c r="A100" s="15" t="inlineStr">
        <is>
          <t>2026-02-12</t>
        </is>
      </c>
      <c r="B100" s="15" t="inlineStr">
        <is>
          <t>89ec3c34-0355-5ab9-aae9-57b81087ebc2</t>
        </is>
      </c>
      <c r="C100" s="15" t="inlineStr">
        <is>
          <t>FL</t>
        </is>
      </c>
      <c r="D100" s="15" t="inlineStr">
        <is>
          <t>1979 BMW M8 Competition</t>
        </is>
      </c>
      <c r="E100" s="15" t="inlineStr">
        <is>
          <t>01 Luxury Sedan/SUV</t>
        </is>
      </c>
      <c r="F100" s="16" t="n">
        <v>1865000</v>
      </c>
      <c r="G100" s="17" t="n">
        <v>0.55</v>
      </c>
      <c r="H100" s="17" t="n">
        <v>1.42</v>
      </c>
      <c r="I100" s="17" t="n">
        <v>0.8792</v>
      </c>
      <c r="J100" s="17" t="n">
        <v>0.53</v>
      </c>
      <c r="K100" s="16">
        <f>ROUND(F100/100*G100*H100*I100/J100,2)</f>
        <v/>
      </c>
      <c r="L100" s="16" t="n">
        <v>24162.49</v>
      </c>
      <c r="M100" s="16">
        <f>L100-K100</f>
        <v/>
      </c>
      <c r="N100" s="15" t="inlineStr">
        <is>
          <t>bind</t>
        </is>
      </c>
      <c r="O100" s="15" t="inlineStr">
        <is>
          <t>bound</t>
        </is>
      </c>
    </row>
    <row r="101">
      <c r="A101" s="3" t="inlineStr">
        <is>
          <t>2026-02-05</t>
        </is>
      </c>
      <c r="B101" s="3" t="inlineStr">
        <is>
          <t>eee62c1d-60b1-5adc-8545-0bf68337a158</t>
        </is>
      </c>
      <c r="C101" s="3" t="inlineStr">
        <is>
          <t>NY</t>
        </is>
      </c>
      <c r="D101" s="3" t="inlineStr">
        <is>
          <t>2018 Ferrari 275 GTB/4</t>
        </is>
      </c>
      <c r="E101" s="3" t="inlineStr">
        <is>
          <t>07 Post-War Classic (1946-1972)</t>
        </is>
      </c>
      <c r="F101" s="13" t="n">
        <v>475000</v>
      </c>
      <c r="G101" s="14" t="n">
        <v>0.48</v>
      </c>
      <c r="H101" s="14" t="n">
        <v>1.28</v>
      </c>
      <c r="I101" s="14" t="n">
        <v>0.8792</v>
      </c>
      <c r="J101" s="14" t="n">
        <v>0.53</v>
      </c>
      <c r="K101" s="13">
        <f>ROUND(F101/100*G101*H101*I101/J101,2)</f>
        <v/>
      </c>
      <c r="L101" s="13" t="n">
        <v>4841.24</v>
      </c>
      <c r="M101" s="13">
        <f>L101-K101</f>
        <v/>
      </c>
      <c r="N101" s="3" t="inlineStr">
        <is>
          <t>decline</t>
        </is>
      </c>
      <c r="O101" s="3" t="inlineStr">
        <is>
          <t>indicative</t>
        </is>
      </c>
    </row>
    <row r="102">
      <c r="A102" s="15" t="inlineStr">
        <is>
          <t>2026-02-26</t>
        </is>
      </c>
      <c r="B102" s="15" t="inlineStr">
        <is>
          <t>e58bd41a-c152-5bde-810d-5021ef01393e</t>
        </is>
      </c>
      <c r="C102" s="15" t="inlineStr">
        <is>
          <t>CO</t>
        </is>
      </c>
      <c r="D102" s="15" t="inlineStr">
        <is>
          <t>1981 BMW M8 Competition</t>
        </is>
      </c>
      <c r="E102" s="15" t="inlineStr">
        <is>
          <t>01 Luxury Sedan/SUV</t>
        </is>
      </c>
      <c r="F102" s="16" t="n">
        <v>430000</v>
      </c>
      <c r="G102" s="17" t="n">
        <v>0.75</v>
      </c>
      <c r="H102" s="17" t="n">
        <v>1.1</v>
      </c>
      <c r="I102" s="17" t="n">
        <v>0.8792</v>
      </c>
      <c r="J102" s="17" t="n">
        <v>0.53</v>
      </c>
      <c r="K102" s="16">
        <f>ROUND(F102/100*G102*H102*I102/J102,2)</f>
        <v/>
      </c>
      <c r="L102" s="16" t="n">
        <v>5884.84</v>
      </c>
      <c r="M102" s="16">
        <f>L102-K102</f>
        <v/>
      </c>
      <c r="N102" s="15" t="inlineStr">
        <is>
          <t>bind</t>
        </is>
      </c>
      <c r="O102" s="15" t="inlineStr">
        <is>
          <t>bound</t>
        </is>
      </c>
    </row>
    <row r="103">
      <c r="A103" s="3" t="inlineStr">
        <is>
          <t>2026-02-17</t>
        </is>
      </c>
      <c r="B103" s="3" t="inlineStr">
        <is>
          <t>86f22e66-7d86-572f-b161-09ae8cd9e3e1</t>
        </is>
      </c>
      <c r="C103" s="3" t="inlineStr">
        <is>
          <t>KS</t>
        </is>
      </c>
      <c r="D103" s="3" t="inlineStr">
        <is>
          <t>1982 Bentley Continental GT</t>
        </is>
      </c>
      <c r="E103" s="3" t="inlineStr">
        <is>
          <t>01 Luxury Sedan/SUV</t>
        </is>
      </c>
      <c r="F103" s="13" t="n">
        <v>365000</v>
      </c>
      <c r="G103" s="14" t="n">
        <v>0.75</v>
      </c>
      <c r="H103" s="14" t="n">
        <v>0.97</v>
      </c>
      <c r="I103" s="14" t="n">
        <v>0.8792</v>
      </c>
      <c r="J103" s="14" t="n">
        <v>0.53</v>
      </c>
      <c r="K103" s="13">
        <f>ROUND(F103/100*G103*H103*I103/J103,2)</f>
        <v/>
      </c>
      <c r="L103" s="13" t="n">
        <v>4404.92</v>
      </c>
      <c r="M103" s="13">
        <f>L103-K103</f>
        <v/>
      </c>
      <c r="N103" s="3" t="inlineStr">
        <is>
          <t>decline</t>
        </is>
      </c>
      <c r="O103" s="3" t="inlineStr">
        <is>
          <t>indicative</t>
        </is>
      </c>
    </row>
    <row r="104">
      <c r="A104" s="15" t="inlineStr">
        <is>
          <t>2026-02-22</t>
        </is>
      </c>
      <c r="B104" s="15" t="inlineStr">
        <is>
          <t>849e094d-b549-549b-a823-e382b3075a42</t>
        </is>
      </c>
      <c r="C104" s="15" t="inlineStr">
        <is>
          <t>VT</t>
        </is>
      </c>
      <c r="D104" s="15" t="inlineStr">
        <is>
          <t>2011 Aston Martin DB12</t>
        </is>
      </c>
      <c r="E104" s="15" t="inlineStr">
        <is>
          <t>01 Luxury Sedan/SUV</t>
        </is>
      </c>
      <c r="F104" s="16" t="n">
        <v>1490000</v>
      </c>
      <c r="G104" s="17" t="n">
        <v>0.55</v>
      </c>
      <c r="H104" s="17" t="n">
        <v>1.22</v>
      </c>
      <c r="I104" s="17" t="n">
        <v>0.8792</v>
      </c>
      <c r="J104" s="17" t="n">
        <v>0.53</v>
      </c>
      <c r="K104" s="16">
        <f>ROUND(F104/100*G104*H104*I104/J104,2)</f>
        <v/>
      </c>
      <c r="L104" s="16" t="n">
        <v>16585.19</v>
      </c>
      <c r="M104" s="16">
        <f>L104-K104</f>
        <v/>
      </c>
      <c r="N104" s="15" t="inlineStr">
        <is>
          <t>bind</t>
        </is>
      </c>
      <c r="O104" s="15" t="inlineStr">
        <is>
          <t>bound</t>
        </is>
      </c>
    </row>
    <row r="105">
      <c r="A105" s="3" t="inlineStr">
        <is>
          <t>2026-02-05</t>
        </is>
      </c>
      <c r="B105" s="3" t="inlineStr">
        <is>
          <t>3e995bed-2a00-5627-8d0d-de389806a355</t>
        </is>
      </c>
      <c r="C105" s="3" t="inlineStr">
        <is>
          <t>ND</t>
        </is>
      </c>
      <c r="D105" s="3" t="inlineStr">
        <is>
          <t>2017 Porsche 911 Turbo S</t>
        </is>
      </c>
      <c r="E105" s="3" t="inlineStr">
        <is>
          <t>01 Luxury Sedan/SUV</t>
        </is>
      </c>
      <c r="F105" s="13" t="n">
        <v>435000</v>
      </c>
      <c r="G105" s="14" t="n">
        <v>0.75</v>
      </c>
      <c r="H105" s="14" t="n">
        <v>1.02</v>
      </c>
      <c r="I105" s="14" t="n">
        <v>0.8792</v>
      </c>
      <c r="J105" s="14" t="n">
        <v>0.53</v>
      </c>
      <c r="K105" s="13">
        <f>ROUND(F105/100*G105*H105*I105/J105,2)</f>
        <v/>
      </c>
      <c r="L105" s="13" t="n">
        <v>5520.29</v>
      </c>
      <c r="M105" s="13">
        <f>L105-K105</f>
        <v/>
      </c>
      <c r="N105" s="3" t="inlineStr">
        <is>
          <t>bind</t>
        </is>
      </c>
      <c r="O105" s="3" t="inlineStr">
        <is>
          <t>bound</t>
        </is>
      </c>
    </row>
    <row r="106">
      <c r="A106" s="15" t="inlineStr">
        <is>
          <t>2026-02-08</t>
        </is>
      </c>
      <c r="B106" s="15" t="inlineStr">
        <is>
          <t>b64c9ba9-ae86-5ecb-a95e-93c857fed5b2</t>
        </is>
      </c>
      <c r="C106" s="15" t="inlineStr">
        <is>
          <t>MA</t>
        </is>
      </c>
      <c r="D106" s="15" t="inlineStr">
        <is>
          <t>1968 Porsche 911 Turbo S</t>
        </is>
      </c>
      <c r="E106" s="15" t="inlineStr">
        <is>
          <t>01 Luxury Sedan/SUV</t>
        </is>
      </c>
      <c r="F106" s="16" t="n">
        <v>630000</v>
      </c>
      <c r="G106" s="17" t="n">
        <v>0.65</v>
      </c>
      <c r="H106" s="17" t="n">
        <v>1.25</v>
      </c>
      <c r="I106" s="17" t="n">
        <v>0.8792</v>
      </c>
      <c r="J106" s="17" t="n">
        <v>0.53</v>
      </c>
      <c r="K106" s="16">
        <f>ROUND(F106/100*G106*H106*I106/J106,2)</f>
        <v/>
      </c>
      <c r="L106" s="16" t="n">
        <v>8491.33</v>
      </c>
      <c r="M106" s="16">
        <f>L106-K106</f>
        <v/>
      </c>
      <c r="N106" s="15" t="inlineStr">
        <is>
          <t>bind</t>
        </is>
      </c>
      <c r="O106" s="15" t="inlineStr">
        <is>
          <t>bound</t>
        </is>
      </c>
    </row>
    <row r="107">
      <c r="A107" s="3" t="inlineStr">
        <is>
          <t>2026-02-10</t>
        </is>
      </c>
      <c r="B107" s="3" t="inlineStr">
        <is>
          <t>58c25caa-66a6-5d05-80f6-4a4e62281dda</t>
        </is>
      </c>
      <c r="C107" s="3" t="inlineStr">
        <is>
          <t>KS</t>
        </is>
      </c>
      <c r="D107" s="3" t="inlineStr">
        <is>
          <t>1999 Jaguar E-Type Series 1</t>
        </is>
      </c>
      <c r="E107" s="3" t="inlineStr">
        <is>
          <t>07 Post-War Classic (1946-1972)</t>
        </is>
      </c>
      <c r="F107" s="13" t="n">
        <v>660000</v>
      </c>
      <c r="G107" s="14" t="n">
        <v>0.43</v>
      </c>
      <c r="H107" s="14" t="n">
        <v>0.97</v>
      </c>
      <c r="I107" s="14" t="n">
        <v>0.8792</v>
      </c>
      <c r="J107" s="14" t="n">
        <v>0.53</v>
      </c>
      <c r="K107" s="13">
        <f>ROUND(F107/100*G107*H107*I107/J107,2)</f>
        <v/>
      </c>
      <c r="L107" s="13" t="n">
        <v>4566.64</v>
      </c>
      <c r="M107" s="13">
        <f>L107-K107</f>
        <v/>
      </c>
      <c r="N107" s="3" t="inlineStr">
        <is>
          <t>bind</t>
        </is>
      </c>
      <c r="O107" s="3" t="inlineStr">
        <is>
          <t>bound</t>
        </is>
      </c>
    </row>
    <row r="108">
      <c r="A108" s="15" t="inlineStr">
        <is>
          <t>2026-02-16</t>
        </is>
      </c>
      <c r="B108" s="15" t="inlineStr">
        <is>
          <t>8791455a-12ac-5c52-93f1-834ecf814323</t>
        </is>
      </c>
      <c r="C108" s="15" t="inlineStr">
        <is>
          <t>IL</t>
        </is>
      </c>
      <c r="D108" s="15" t="inlineStr">
        <is>
          <t>1986 Jaguar E-Type Series 1</t>
        </is>
      </c>
      <c r="E108" s="15" t="inlineStr">
        <is>
          <t>07 Post-War Classic (1946-1972)</t>
        </is>
      </c>
      <c r="F108" s="16" t="n">
        <v>450000</v>
      </c>
      <c r="G108" s="17" t="n">
        <v>0.48</v>
      </c>
      <c r="H108" s="17" t="n">
        <v>1.36</v>
      </c>
      <c r="I108" s="17" t="n">
        <v>0.8792</v>
      </c>
      <c r="J108" s="17" t="n">
        <v>0.53</v>
      </c>
      <c r="K108" s="16">
        <f>ROUND(F108/100*G108*H108*I108/J108,2)</f>
        <v/>
      </c>
      <c r="L108" s="16" t="n">
        <v>4873.09</v>
      </c>
      <c r="M108" s="16">
        <f>L108-K108</f>
        <v/>
      </c>
      <c r="N108" s="15" t="inlineStr">
        <is>
          <t>bind</t>
        </is>
      </c>
      <c r="O108" s="15" t="inlineStr">
        <is>
          <t>bound</t>
        </is>
      </c>
    </row>
    <row r="109">
      <c r="A109" s="3" t="inlineStr">
        <is>
          <t>2026-02-26</t>
        </is>
      </c>
      <c r="B109" s="3" t="inlineStr">
        <is>
          <t>ad6253dd-742c-5731-827d-bc7b1b482a74</t>
        </is>
      </c>
      <c r="C109" s="3" t="inlineStr">
        <is>
          <t>NY</t>
        </is>
      </c>
      <c r="D109" s="3" t="inlineStr">
        <is>
          <t>2008 Aston Martin DB12</t>
        </is>
      </c>
      <c r="E109" s="3" t="inlineStr">
        <is>
          <t>01 Luxury Sedan/SUV</t>
        </is>
      </c>
      <c r="F109" s="13" t="n">
        <v>960000</v>
      </c>
      <c r="G109" s="14" t="n">
        <v>0.65</v>
      </c>
      <c r="H109" s="14" t="n">
        <v>1.28</v>
      </c>
      <c r="I109" s="14" t="n">
        <v>0.8792</v>
      </c>
      <c r="J109" s="14" t="n">
        <v>0.53</v>
      </c>
      <c r="K109" s="13">
        <f>ROUND(F109/100*G109*H109*I109/J109,2)</f>
        <v/>
      </c>
      <c r="L109" s="13" t="n">
        <v>13249.71</v>
      </c>
      <c r="M109" s="13">
        <f>L109-K109</f>
        <v/>
      </c>
      <c r="N109" s="3" t="inlineStr">
        <is>
          <t>bind</t>
        </is>
      </c>
      <c r="O109" s="3" t="inlineStr">
        <is>
          <t>bound</t>
        </is>
      </c>
    </row>
    <row r="110">
      <c r="A110" s="15" t="inlineStr">
        <is>
          <t>2026-02-13</t>
        </is>
      </c>
      <c r="B110" s="15" t="inlineStr">
        <is>
          <t>bc6ed589-7a27-5601-b8b7-b554955b3f49</t>
        </is>
      </c>
      <c r="C110" s="15" t="inlineStr">
        <is>
          <t>CO</t>
        </is>
      </c>
      <c r="D110" s="15" t="inlineStr">
        <is>
          <t>2001 BMW M8 Competition</t>
        </is>
      </c>
      <c r="E110" s="15" t="inlineStr">
        <is>
          <t>01 Luxury Sedan/SUV</t>
        </is>
      </c>
      <c r="F110" s="16" t="n">
        <v>485000</v>
      </c>
      <c r="G110" s="17" t="n">
        <v>0.75</v>
      </c>
      <c r="H110" s="17" t="n">
        <v>1.1</v>
      </c>
      <c r="I110" s="17" t="n">
        <v>0.8792</v>
      </c>
      <c r="J110" s="17" t="n">
        <v>0.53</v>
      </c>
      <c r="K110" s="16">
        <f>ROUND(F110/100*G110*H110*I110/J110,2)</f>
        <v/>
      </c>
      <c r="L110" s="16" t="n">
        <v>6637.55</v>
      </c>
      <c r="M110" s="16">
        <f>L110-K110</f>
        <v/>
      </c>
      <c r="N110" s="15" t="inlineStr">
        <is>
          <t>decline</t>
        </is>
      </c>
      <c r="O110" s="15" t="inlineStr">
        <is>
          <t>indicative</t>
        </is>
      </c>
    </row>
    <row r="111">
      <c r="A111" s="3" t="inlineStr">
        <is>
          <t>2026-02-11</t>
        </is>
      </c>
      <c r="B111" s="3" t="inlineStr">
        <is>
          <t>195ce383-a56e-5471-99cc-14c82b3bdc3e</t>
        </is>
      </c>
      <c r="C111" s="3" t="inlineStr">
        <is>
          <t>GA</t>
        </is>
      </c>
      <c r="D111" s="3" t="inlineStr">
        <is>
          <t>2001 Aston Martin DB12</t>
        </is>
      </c>
      <c r="E111" s="3" t="inlineStr">
        <is>
          <t>01 Luxury Sedan/SUV</t>
        </is>
      </c>
      <c r="F111" s="13" t="n">
        <v>415000</v>
      </c>
      <c r="G111" s="14" t="n">
        <v>0.75</v>
      </c>
      <c r="H111" s="14" t="n">
        <v>1.12</v>
      </c>
      <c r="I111" s="14" t="n">
        <v>0.8792</v>
      </c>
      <c r="J111" s="14" t="n">
        <v>0.53</v>
      </c>
      <c r="K111" s="13">
        <f>ROUND(F111/100*G111*H111*I111/J111,2)</f>
        <v/>
      </c>
      <c r="L111" s="13" t="n">
        <v>5782.81</v>
      </c>
      <c r="M111" s="13">
        <f>L111-K111</f>
        <v/>
      </c>
      <c r="N111" s="3" t="inlineStr">
        <is>
          <t>decline</t>
        </is>
      </c>
      <c r="O111" s="3" t="inlineStr">
        <is>
          <t>indicative</t>
        </is>
      </c>
    </row>
    <row r="112">
      <c r="A112" s="15" t="inlineStr">
        <is>
          <t>2026-02-21</t>
        </is>
      </c>
      <c r="B112" s="15" t="inlineStr">
        <is>
          <t>5d1509e1-003f-5ed7-8514-aa31bdd6f3d0</t>
        </is>
      </c>
      <c r="C112" s="15" t="inlineStr">
        <is>
          <t>NY</t>
        </is>
      </c>
      <c r="D112" s="15" t="inlineStr">
        <is>
          <t>2023 Ferrari 296 GTB</t>
        </is>
      </c>
      <c r="E112" s="15" t="inlineStr">
        <is>
          <t>03 Supercar</t>
        </is>
      </c>
      <c r="F112" s="16" t="n">
        <v>1220000</v>
      </c>
      <c r="G112" s="17" t="n">
        <v>0.8</v>
      </c>
      <c r="H112" s="17" t="n">
        <v>1.28</v>
      </c>
      <c r="I112" s="17" t="n">
        <v>0.8792</v>
      </c>
      <c r="J112" s="17" t="n">
        <v>0.53</v>
      </c>
      <c r="K112" s="16">
        <f>ROUND(F112/100*G112*H112*I112/J112,2)</f>
        <v/>
      </c>
      <c r="L112" s="16" t="n">
        <v>20723.9</v>
      </c>
      <c r="M112" s="16">
        <f>L112-K112</f>
        <v/>
      </c>
      <c r="N112" s="15" t="inlineStr">
        <is>
          <t>decline</t>
        </is>
      </c>
      <c r="O112" s="15" t="inlineStr">
        <is>
          <t>indicative</t>
        </is>
      </c>
    </row>
    <row r="113">
      <c r="A113" s="3" t="inlineStr">
        <is>
          <t>2026-02-05</t>
        </is>
      </c>
      <c r="B113" s="3" t="inlineStr">
        <is>
          <t>5860b37a-b66b-5366-94ea-b1415f2937a0</t>
        </is>
      </c>
      <c r="C113" s="3" t="inlineStr">
        <is>
          <t>MI</t>
        </is>
      </c>
      <c r="D113" s="3" t="inlineStr">
        <is>
          <t>1993 Ringbrothers Mustang</t>
        </is>
      </c>
      <c r="E113" s="3" t="inlineStr">
        <is>
          <t>11 Restomod/Coachbuilt</t>
        </is>
      </c>
      <c r="F113" s="13" t="n">
        <v>350000</v>
      </c>
      <c r="G113" s="14" t="n">
        <v>0.88</v>
      </c>
      <c r="H113" s="14" t="n">
        <v>1.55</v>
      </c>
      <c r="I113" s="14" t="n">
        <v>0.8792</v>
      </c>
      <c r="J113" s="14" t="n">
        <v>0.53</v>
      </c>
      <c r="K113" s="13">
        <f>ROUND(F113/100*G113*H113*I113/J113,2)</f>
        <v/>
      </c>
      <c r="L113" s="13" t="n">
        <v>7919.44</v>
      </c>
      <c r="M113" s="13">
        <f>L113-K113</f>
        <v/>
      </c>
      <c r="N113" s="3" t="inlineStr">
        <is>
          <t>refer</t>
        </is>
      </c>
      <c r="O113" s="3" t="inlineStr">
        <is>
          <t>indicative</t>
        </is>
      </c>
    </row>
    <row r="114">
      <c r="A114" s="15" t="inlineStr">
        <is>
          <t>2026-02-26</t>
        </is>
      </c>
      <c r="B114" s="15" t="inlineStr">
        <is>
          <t>8b86d2d0-a3e3-5e87-bf98-95c1b4c99478</t>
        </is>
      </c>
      <c r="C114" s="15" t="inlineStr">
        <is>
          <t>ID</t>
        </is>
      </c>
      <c r="D114" s="15" t="inlineStr">
        <is>
          <t>2006 Porsche 911 Turbo S</t>
        </is>
      </c>
      <c r="E114" s="15" t="inlineStr">
        <is>
          <t>01 Luxury Sedan/SUV</t>
        </is>
      </c>
      <c r="F114" s="16" t="n">
        <v>355000</v>
      </c>
      <c r="G114" s="17" t="n">
        <v>0.75</v>
      </c>
      <c r="H114" s="17" t="n">
        <v>0.99</v>
      </c>
      <c r="I114" s="17" t="n">
        <v>0.8792</v>
      </c>
      <c r="J114" s="17" t="n">
        <v>0.53</v>
      </c>
      <c r="K114" s="16">
        <f>ROUND(F114/100*G114*H114*I114/J114,2)</f>
        <v/>
      </c>
      <c r="L114" s="16" t="n">
        <v>4372.57</v>
      </c>
      <c r="M114" s="16">
        <f>L114-K114</f>
        <v/>
      </c>
      <c r="N114" s="15" t="inlineStr">
        <is>
          <t>decline</t>
        </is>
      </c>
      <c r="O114" s="15" t="inlineStr">
        <is>
          <t>indicative</t>
        </is>
      </c>
    </row>
    <row r="115">
      <c r="A115" s="3" t="inlineStr">
        <is>
          <t>2026-02-09</t>
        </is>
      </c>
      <c r="B115" s="3" t="inlineStr">
        <is>
          <t>14fdf0c4-eaad-528e-acaa-d1f573c2f8c1</t>
        </is>
      </c>
      <c r="C115" s="3" t="inlineStr">
        <is>
          <t>TX</t>
        </is>
      </c>
      <c r="D115" s="3" t="inlineStr">
        <is>
          <t>2018 Aston Martin DB12</t>
        </is>
      </c>
      <c r="E115" s="3" t="inlineStr">
        <is>
          <t>01 Luxury Sedan/SUV</t>
        </is>
      </c>
      <c r="F115" s="13" t="n">
        <v>510000</v>
      </c>
      <c r="G115" s="14" t="n">
        <v>0.65</v>
      </c>
      <c r="H115" s="14" t="n">
        <v>1.15</v>
      </c>
      <c r="I115" s="14" t="n">
        <v>0.8792</v>
      </c>
      <c r="J115" s="14" t="n">
        <v>0.53</v>
      </c>
      <c r="K115" s="13">
        <f>ROUND(F115/100*G115*H115*I115/J115,2)</f>
        <v/>
      </c>
      <c r="L115" s="13" t="n">
        <v>6324.02</v>
      </c>
      <c r="M115" s="13">
        <f>L115-K115</f>
        <v/>
      </c>
      <c r="N115" s="3" t="inlineStr">
        <is>
          <t>bind</t>
        </is>
      </c>
      <c r="O115" s="3" t="inlineStr">
        <is>
          <t>bound</t>
        </is>
      </c>
    </row>
    <row r="116">
      <c r="A116" s="15" t="inlineStr">
        <is>
          <t>2026-02-06</t>
        </is>
      </c>
      <c r="B116" s="15" t="inlineStr">
        <is>
          <t>0582f324-8c30-5b8c-822e-eaf6791098e1</t>
        </is>
      </c>
      <c r="C116" s="15" t="inlineStr">
        <is>
          <t>AK</t>
        </is>
      </c>
      <c r="D116" s="15" t="inlineStr">
        <is>
          <t>2017 BMW M8 Competition</t>
        </is>
      </c>
      <c r="E116" s="15" t="inlineStr">
        <is>
          <t>01 Luxury Sedan/SUV</t>
        </is>
      </c>
      <c r="F116" s="16" t="n">
        <v>1200000</v>
      </c>
      <c r="G116" s="17" t="n">
        <v>0.55</v>
      </c>
      <c r="H116" s="17" t="n">
        <v>1.14</v>
      </c>
      <c r="I116" s="17" t="n">
        <v>0.8792</v>
      </c>
      <c r="J116" s="17" t="n">
        <v>0.53</v>
      </c>
      <c r="K116" s="16">
        <f>ROUND(F116/100*G116*H116*I116/J116,2)</f>
        <v/>
      </c>
      <c r="L116" s="16" t="n">
        <v>12481.33</v>
      </c>
      <c r="M116" s="16">
        <f>L116-K116</f>
        <v/>
      </c>
      <c r="N116" s="15" t="inlineStr">
        <is>
          <t>refer</t>
        </is>
      </c>
      <c r="O116" s="15" t="inlineStr">
        <is>
          <t>indicative</t>
        </is>
      </c>
    </row>
    <row r="117">
      <c r="A117" s="3" t="inlineStr">
        <is>
          <t>2026-02-17</t>
        </is>
      </c>
      <c r="B117" s="3" t="inlineStr">
        <is>
          <t>a318560b-dc8f-5780-a65e-c8f6d4f74d90</t>
        </is>
      </c>
      <c r="C117" s="3" t="inlineStr">
        <is>
          <t>UT</t>
        </is>
      </c>
      <c r="D117" s="3" t="inlineStr">
        <is>
          <t>2006 McLaren 750S</t>
        </is>
      </c>
      <c r="E117" s="3" t="inlineStr">
        <is>
          <t>03 Supercar</t>
        </is>
      </c>
      <c r="F117" s="13" t="n">
        <v>660000</v>
      </c>
      <c r="G117" s="14" t="n">
        <v>0.95</v>
      </c>
      <c r="H117" s="14" t="n">
        <v>1.35</v>
      </c>
      <c r="I117" s="14" t="n">
        <v>0.8792</v>
      </c>
      <c r="J117" s="14" t="n">
        <v>0.53</v>
      </c>
      <c r="K117" s="13">
        <f>ROUND(F117/100*G117*H117*I117/J117,2)</f>
        <v/>
      </c>
      <c r="L117" s="13" t="n">
        <v>14041.48</v>
      </c>
      <c r="M117" s="13">
        <f>L117-K117</f>
        <v/>
      </c>
      <c r="N117" s="3" t="inlineStr">
        <is>
          <t>refer</t>
        </is>
      </c>
      <c r="O117" s="3" t="inlineStr">
        <is>
          <t>indicative</t>
        </is>
      </c>
    </row>
    <row r="118">
      <c r="A118" s="15" t="inlineStr">
        <is>
          <t>2026-02-19</t>
        </is>
      </c>
      <c r="B118" s="15" t="inlineStr">
        <is>
          <t>0ee3e16c-281b-5f13-b4c4-2274ec3ccadf</t>
        </is>
      </c>
      <c r="C118" s="15" t="inlineStr">
        <is>
          <t>MD</t>
        </is>
      </c>
      <c r="D118" s="15" t="inlineStr">
        <is>
          <t>2010 Aston Martin DB5</t>
        </is>
      </c>
      <c r="E118" s="15" t="inlineStr">
        <is>
          <t>07 Post-War Classic (1946-1972)</t>
        </is>
      </c>
      <c r="F118" s="16" t="n">
        <v>950000</v>
      </c>
      <c r="G118" s="17" t="n">
        <v>0.43</v>
      </c>
      <c r="H118" s="17" t="n">
        <v>0.95</v>
      </c>
      <c r="I118" s="17" t="n">
        <v>0.8792</v>
      </c>
      <c r="J118" s="17" t="n">
        <v>0.53</v>
      </c>
      <c r="K118" s="16">
        <f>ROUND(F118/100*G118*H118*I118/J118,2)</f>
        <v/>
      </c>
      <c r="L118" s="16" t="n">
        <v>6437.65</v>
      </c>
      <c r="M118" s="16">
        <f>L118-K118</f>
        <v/>
      </c>
      <c r="N118" s="15" t="inlineStr">
        <is>
          <t>refer</t>
        </is>
      </c>
      <c r="O118" s="15" t="inlineStr">
        <is>
          <t>indicative</t>
        </is>
      </c>
    </row>
    <row r="119">
      <c r="A119" s="3" t="inlineStr">
        <is>
          <t>2026-02-25</t>
        </is>
      </c>
      <c r="B119" s="3" t="inlineStr">
        <is>
          <t>78242dbf-6489-53c2-b869-e5cada4d8013</t>
        </is>
      </c>
      <c r="C119" s="3" t="inlineStr">
        <is>
          <t>OK</t>
        </is>
      </c>
      <c r="D119" s="3" t="inlineStr">
        <is>
          <t>2004 Ferrari 296 GTB</t>
        </is>
      </c>
      <c r="E119" s="3" t="inlineStr">
        <is>
          <t>03 Supercar</t>
        </is>
      </c>
      <c r="F119" s="13" t="n">
        <v>475000</v>
      </c>
      <c r="G119" s="14" t="n">
        <v>1.15</v>
      </c>
      <c r="H119" s="14" t="n">
        <v>1.26</v>
      </c>
      <c r="I119" s="14" t="n">
        <v>0.8792</v>
      </c>
      <c r="J119" s="14" t="n">
        <v>0.53</v>
      </c>
      <c r="K119" s="13">
        <f>ROUND(F119/100*G119*H119*I119/J119,2)</f>
        <v/>
      </c>
      <c r="L119" s="13" t="n">
        <v>11417.57</v>
      </c>
      <c r="M119" s="13">
        <f>L119-K119</f>
        <v/>
      </c>
      <c r="N119" s="3" t="inlineStr">
        <is>
          <t>bind</t>
        </is>
      </c>
      <c r="O119" s="3" t="inlineStr">
        <is>
          <t>bound</t>
        </is>
      </c>
    </row>
    <row r="120">
      <c r="A120" s="15" t="inlineStr">
        <is>
          <t>2026-02-20</t>
        </is>
      </c>
      <c r="B120" s="15" t="inlineStr">
        <is>
          <t>8eb29424-d1e8-5f06-acb9-83baaa8db655</t>
        </is>
      </c>
      <c r="C120" s="15" t="inlineStr">
        <is>
          <t>NJ</t>
        </is>
      </c>
      <c r="D120" s="15" t="inlineStr">
        <is>
          <t>1992 Mercedes-Benz 280SL Pagoda</t>
        </is>
      </c>
      <c r="E120" s="15" t="inlineStr">
        <is>
          <t>07 Post-War Classic (1946-1972)</t>
        </is>
      </c>
      <c r="F120" s="16" t="n">
        <v>375000</v>
      </c>
      <c r="G120" s="17" t="n">
        <v>0.48</v>
      </c>
      <c r="H120" s="17" t="n">
        <v>0.91</v>
      </c>
      <c r="I120" s="17" t="n">
        <v>0.8792</v>
      </c>
      <c r="J120" s="17" t="n">
        <v>0.53</v>
      </c>
      <c r="K120" s="16">
        <f>ROUND(F120/100*G120*H120*I120/J120,2)</f>
        <v/>
      </c>
      <c r="L120" s="16" t="n">
        <v>2717.23</v>
      </c>
      <c r="M120" s="16">
        <f>L120-K120</f>
        <v/>
      </c>
      <c r="N120" s="15" t="inlineStr">
        <is>
          <t>bind</t>
        </is>
      </c>
      <c r="O120" s="15" t="inlineStr">
        <is>
          <t>bound</t>
        </is>
      </c>
    </row>
    <row r="121">
      <c r="A121" s="3" t="inlineStr">
        <is>
          <t>2026-02-12</t>
        </is>
      </c>
      <c r="B121" s="3" t="inlineStr">
        <is>
          <t>90dbb8c5-072b-5f52-ad2e-e816452abddf</t>
        </is>
      </c>
      <c r="C121" s="3" t="inlineStr">
        <is>
          <t>ID</t>
        </is>
      </c>
      <c r="D121" s="3" t="inlineStr">
        <is>
          <t>1984 Bentley Continental GT</t>
        </is>
      </c>
      <c r="E121" s="3" t="inlineStr">
        <is>
          <t>01 Luxury Sedan/SUV</t>
        </is>
      </c>
      <c r="F121" s="13" t="n">
        <v>210000</v>
      </c>
      <c r="G121" s="14" t="n">
        <v>0.92</v>
      </c>
      <c r="H121" s="14" t="n">
        <v>0.99</v>
      </c>
      <c r="I121" s="14" t="n">
        <v>0.8792</v>
      </c>
      <c r="J121" s="14" t="n">
        <v>0.53</v>
      </c>
      <c r="K121" s="13">
        <f>ROUND(F121/100*G121*H121*I121/J121,2)</f>
        <v/>
      </c>
      <c r="L121" s="13" t="n">
        <v>3172.88</v>
      </c>
      <c r="M121" s="13">
        <f>L121-K121</f>
        <v/>
      </c>
      <c r="N121" s="3" t="inlineStr">
        <is>
          <t>bind</t>
        </is>
      </c>
      <c r="O121" s="3" t="inlineStr">
        <is>
          <t>bound</t>
        </is>
      </c>
    </row>
    <row r="122">
      <c r="A122" s="15" t="inlineStr">
        <is>
          <t>2026-02-23</t>
        </is>
      </c>
      <c r="B122" s="15" t="inlineStr">
        <is>
          <t>7eafd269-d2c4-5bd3-8d81-d4a9fa131b40</t>
        </is>
      </c>
      <c r="C122" s="15" t="inlineStr">
        <is>
          <t>IN</t>
        </is>
      </c>
      <c r="D122" s="15" t="inlineStr">
        <is>
          <t>1999 McLaren 750S</t>
        </is>
      </c>
      <c r="E122" s="15" t="inlineStr">
        <is>
          <t>03 Supercar</t>
        </is>
      </c>
      <c r="F122" s="16" t="n">
        <v>1625000</v>
      </c>
      <c r="G122" s="17" t="n">
        <v>0.8</v>
      </c>
      <c r="H122" s="17" t="n">
        <v>1.23</v>
      </c>
      <c r="I122" s="17" t="n">
        <v>0.8792</v>
      </c>
      <c r="J122" s="17" t="n">
        <v>0.53</v>
      </c>
      <c r="K122" s="16">
        <f>ROUND(F122/100*G122*H122*I122/J122,2)</f>
        <v/>
      </c>
      <c r="L122" s="16" t="n">
        <v>26525.3</v>
      </c>
      <c r="M122" s="16">
        <f>L122-K122</f>
        <v/>
      </c>
      <c r="N122" s="15" t="inlineStr">
        <is>
          <t>bind</t>
        </is>
      </c>
      <c r="O122" s="15" t="inlineStr">
        <is>
          <t>bound</t>
        </is>
      </c>
    </row>
    <row r="123">
      <c r="A123" s="3" t="inlineStr">
        <is>
          <t>2026-02-18</t>
        </is>
      </c>
      <c r="B123" s="3" t="inlineStr">
        <is>
          <t>1bdf6d63-d43a-5252-93a7-49d844fd4cad</t>
        </is>
      </c>
      <c r="C123" s="3" t="inlineStr">
        <is>
          <t>CA</t>
        </is>
      </c>
      <c r="D123" s="3" t="inlineStr">
        <is>
          <t>2021 BMW M8 Competition</t>
        </is>
      </c>
      <c r="E123" s="3" t="inlineStr">
        <is>
          <t>01 Luxury Sedan/SUV</t>
        </is>
      </c>
      <c r="F123" s="13" t="n">
        <v>600000</v>
      </c>
      <c r="G123" s="14" t="n">
        <v>0.65</v>
      </c>
      <c r="H123" s="14" t="n">
        <v>1.35</v>
      </c>
      <c r="I123" s="14" t="n">
        <v>0.8792</v>
      </c>
      <c r="J123" s="14" t="n">
        <v>0.53</v>
      </c>
      <c r="K123" s="13">
        <f>ROUND(F123/100*G123*H123*I123/J123,2)</f>
        <v/>
      </c>
      <c r="L123" s="13" t="n">
        <v>8733.940000000001</v>
      </c>
      <c r="M123" s="13">
        <f>L123-K123</f>
        <v/>
      </c>
      <c r="N123" s="3" t="inlineStr">
        <is>
          <t>decline</t>
        </is>
      </c>
      <c r="O123" s="3" t="inlineStr">
        <is>
          <t>indicative</t>
        </is>
      </c>
    </row>
    <row r="124">
      <c r="A124" s="15" t="inlineStr">
        <is>
          <t>2026-02-05</t>
        </is>
      </c>
      <c r="B124" s="15" t="inlineStr">
        <is>
          <t>9c5c87fa-4993-5d9c-a30e-1772f8765208</t>
        </is>
      </c>
      <c r="C124" s="15" t="inlineStr">
        <is>
          <t>MT</t>
        </is>
      </c>
      <c r="D124" s="15" t="inlineStr">
        <is>
          <t>2007 Alfa Romeo 8C 2900</t>
        </is>
      </c>
      <c r="E124" s="15" t="inlineStr">
        <is>
          <t>06 Vintage Pre-War (pre-1946)</t>
        </is>
      </c>
      <c r="F124" s="16" t="n">
        <v>395000</v>
      </c>
      <c r="G124" s="17" t="n">
        <v>0.42</v>
      </c>
      <c r="H124" s="17" t="n">
        <v>0.93</v>
      </c>
      <c r="I124" s="17" t="n">
        <v>0.8792</v>
      </c>
      <c r="J124" s="17" t="n">
        <v>0.53</v>
      </c>
      <c r="K124" s="16">
        <f>ROUND(F124/100*G124*H124*I124/J124,2)</f>
        <v/>
      </c>
      <c r="L124" s="16" t="n">
        <v>2559.42</v>
      </c>
      <c r="M124" s="16">
        <f>L124-K124</f>
        <v/>
      </c>
      <c r="N124" s="15" t="inlineStr">
        <is>
          <t>bind</t>
        </is>
      </c>
      <c r="O124" s="15" t="inlineStr">
        <is>
          <t>bound</t>
        </is>
      </c>
    </row>
    <row r="125">
      <c r="A125" s="3" t="inlineStr">
        <is>
          <t>2026-02-02</t>
        </is>
      </c>
      <c r="B125" s="3" t="inlineStr">
        <is>
          <t>f974917b-ffa9-5723-9027-5cf55f4d3769</t>
        </is>
      </c>
      <c r="C125" s="3" t="inlineStr">
        <is>
          <t>NY</t>
        </is>
      </c>
      <c r="D125" s="3" t="inlineStr">
        <is>
          <t>2017 Bentley Continental GT</t>
        </is>
      </c>
      <c r="E125" s="3" t="inlineStr">
        <is>
          <t>01 Luxury Sedan/SUV</t>
        </is>
      </c>
      <c r="F125" s="13" t="n">
        <v>685000</v>
      </c>
      <c r="G125" s="14" t="n">
        <v>0.65</v>
      </c>
      <c r="H125" s="14" t="n">
        <v>1.28</v>
      </c>
      <c r="I125" s="14" t="n">
        <v>0.8792</v>
      </c>
      <c r="J125" s="14" t="n">
        <v>0.53</v>
      </c>
      <c r="K125" s="13">
        <f>ROUND(F125/100*G125*H125*I125/J125,2)</f>
        <v/>
      </c>
      <c r="L125" s="13" t="n">
        <v>9454.219999999999</v>
      </c>
      <c r="M125" s="13">
        <f>L125-K125</f>
        <v/>
      </c>
      <c r="N125" s="3" t="inlineStr">
        <is>
          <t>bind</t>
        </is>
      </c>
      <c r="O125" s="3" t="inlineStr">
        <is>
          <t>bound</t>
        </is>
      </c>
    </row>
    <row r="126">
      <c r="A126" s="15" t="inlineStr">
        <is>
          <t>2026-02-20</t>
        </is>
      </c>
      <c r="B126" s="15" t="inlineStr">
        <is>
          <t>80263344-7322-5f96-bde3-195f5d39b237</t>
        </is>
      </c>
      <c r="C126" s="15" t="inlineStr">
        <is>
          <t>IN</t>
        </is>
      </c>
      <c r="D126" s="15" t="inlineStr">
        <is>
          <t>1990 Maserati GranTurismo</t>
        </is>
      </c>
      <c r="E126" s="15" t="inlineStr">
        <is>
          <t>01 Luxury Sedan/SUV</t>
        </is>
      </c>
      <c r="F126" s="16" t="n">
        <v>890000</v>
      </c>
      <c r="G126" s="17" t="n">
        <v>0.65</v>
      </c>
      <c r="H126" s="17" t="n">
        <v>1.23</v>
      </c>
      <c r="I126" s="17" t="n">
        <v>0.8792</v>
      </c>
      <c r="J126" s="17" t="n">
        <v>0.53</v>
      </c>
      <c r="K126" s="16">
        <f>ROUND(F126/100*G126*H126*I126/J126,2)</f>
        <v/>
      </c>
      <c r="L126" s="16" t="n">
        <v>11803.76</v>
      </c>
      <c r="M126" s="16">
        <f>L126-K126</f>
        <v/>
      </c>
      <c r="N126" s="15" t="inlineStr">
        <is>
          <t>bind</t>
        </is>
      </c>
      <c r="O126" s="15" t="inlineStr">
        <is>
          <t>bound</t>
        </is>
      </c>
    </row>
    <row r="127">
      <c r="A127" s="3" t="inlineStr">
        <is>
          <t>2026-02-17</t>
        </is>
      </c>
      <c r="B127" s="3" t="inlineStr">
        <is>
          <t>51ea1c46-bb9b-5426-a761-27f6a3c5ae1e</t>
        </is>
      </c>
      <c r="C127" s="3" t="inlineStr">
        <is>
          <t>NM</t>
        </is>
      </c>
      <c r="D127" s="3" t="inlineStr">
        <is>
          <t>2014 Porsche 911 Turbo S</t>
        </is>
      </c>
      <c r="E127" s="3" t="inlineStr">
        <is>
          <t>01 Luxury Sedan/SUV</t>
        </is>
      </c>
      <c r="F127" s="13" t="n">
        <v>220000</v>
      </c>
      <c r="G127" s="14" t="n">
        <v>0.92</v>
      </c>
      <c r="H127" s="14" t="n">
        <v>1.28</v>
      </c>
      <c r="I127" s="14" t="n">
        <v>0.8792</v>
      </c>
      <c r="J127" s="14" t="n">
        <v>0.53</v>
      </c>
      <c r="K127" s="13">
        <f>ROUND(F127/100*G127*H127*I127/J127,2)</f>
        <v/>
      </c>
      <c r="L127" s="13" t="n">
        <v>4297.66</v>
      </c>
      <c r="M127" s="13">
        <f>L127-K127</f>
        <v/>
      </c>
      <c r="N127" s="3" t="inlineStr">
        <is>
          <t>bind</t>
        </is>
      </c>
      <c r="O127" s="3" t="inlineStr">
        <is>
          <t>bound</t>
        </is>
      </c>
    </row>
    <row r="128">
      <c r="A128" s="15" t="inlineStr">
        <is>
          <t>2026-02-22</t>
        </is>
      </c>
      <c r="B128" s="15" t="inlineStr">
        <is>
          <t>f960c057-91b9-5699-a1b1-8743be4b4b77</t>
        </is>
      </c>
      <c r="C128" s="15" t="inlineStr">
        <is>
          <t>OR</t>
        </is>
      </c>
      <c r="D128" s="15" t="inlineStr">
        <is>
          <t>1990 Porsche 911 Turbo S</t>
        </is>
      </c>
      <c r="E128" s="15" t="inlineStr">
        <is>
          <t>01 Luxury Sedan/SUV</t>
        </is>
      </c>
      <c r="F128" s="16" t="n">
        <v>910000</v>
      </c>
      <c r="G128" s="17" t="n">
        <v>0.65</v>
      </c>
      <c r="H128" s="17" t="n">
        <v>1.13</v>
      </c>
      <c r="I128" s="17" t="n">
        <v>0.8792</v>
      </c>
      <c r="J128" s="17" t="n">
        <v>0.53</v>
      </c>
      <c r="K128" s="16">
        <f>ROUND(F128/100*G128*H128*I128/J128,2)</f>
        <v/>
      </c>
      <c r="L128" s="16" t="n">
        <v>11087.79</v>
      </c>
      <c r="M128" s="16">
        <f>L128-K128</f>
        <v/>
      </c>
      <c r="N128" s="15" t="inlineStr">
        <is>
          <t>decline</t>
        </is>
      </c>
      <c r="O128" s="15" t="inlineStr">
        <is>
          <t>indicative</t>
        </is>
      </c>
    </row>
    <row r="129">
      <c r="A129" s="3" t="inlineStr">
        <is>
          <t>2026-02-20</t>
        </is>
      </c>
      <c r="B129" s="3" t="inlineStr">
        <is>
          <t>71743d18-0d48-5156-876a-c11358396d32</t>
        </is>
      </c>
      <c r="C129" s="3" t="inlineStr">
        <is>
          <t>NY</t>
        </is>
      </c>
      <c r="D129" s="3" t="inlineStr">
        <is>
          <t>1972 BMW M8 Competition</t>
        </is>
      </c>
      <c r="E129" s="3" t="inlineStr">
        <is>
          <t>01 Luxury Sedan/SUV</t>
        </is>
      </c>
      <c r="F129" s="13" t="n">
        <v>1295000</v>
      </c>
      <c r="G129" s="14" t="n">
        <v>0.55</v>
      </c>
      <c r="H129" s="14" t="n">
        <v>1.28</v>
      </c>
      <c r="I129" s="14" t="n">
        <v>0.8792</v>
      </c>
      <c r="J129" s="14" t="n">
        <v>0.53</v>
      </c>
      <c r="K129" s="13">
        <f>ROUND(F129/100*G129*H129*I129/J129,2)</f>
        <v/>
      </c>
      <c r="L129" s="13" t="n">
        <v>15123.57</v>
      </c>
      <c r="M129" s="13">
        <f>L129-K129</f>
        <v/>
      </c>
      <c r="N129" s="3" t="inlineStr">
        <is>
          <t>refer</t>
        </is>
      </c>
      <c r="O129" s="3" t="inlineStr">
        <is>
          <t>indicative</t>
        </is>
      </c>
    </row>
    <row r="130">
      <c r="A130" s="15" t="inlineStr">
        <is>
          <t>2026-02-13</t>
        </is>
      </c>
      <c r="B130" s="15" t="inlineStr">
        <is>
          <t>908fcaea-b426-55be-a2ec-f9f86fc84d67</t>
        </is>
      </c>
      <c r="C130" s="15" t="inlineStr">
        <is>
          <t>NJ</t>
        </is>
      </c>
      <c r="D130" s="15" t="inlineStr">
        <is>
          <t>1998 Mercedes-Benz AMG GT</t>
        </is>
      </c>
      <c r="E130" s="15" t="inlineStr">
        <is>
          <t>01 Luxury Sedan/SUV</t>
        </is>
      </c>
      <c r="F130" s="16" t="n">
        <v>560000</v>
      </c>
      <c r="G130" s="17" t="n">
        <v>0.65</v>
      </c>
      <c r="H130" s="17" t="n">
        <v>0.91</v>
      </c>
      <c r="I130" s="17" t="n">
        <v>0.8792</v>
      </c>
      <c r="J130" s="17" t="n">
        <v>0.53</v>
      </c>
      <c r="K130" s="16">
        <f>ROUND(F130/100*G130*H130*I130/J130,2)</f>
        <v/>
      </c>
      <c r="L130" s="16" t="n">
        <v>5494.83</v>
      </c>
      <c r="M130" s="16">
        <f>L130-K130</f>
        <v/>
      </c>
      <c r="N130" s="15" t="inlineStr">
        <is>
          <t>bind</t>
        </is>
      </c>
      <c r="O130" s="15" t="inlineStr">
        <is>
          <t>bound</t>
        </is>
      </c>
    </row>
    <row r="131">
      <c r="A131" s="3" t="inlineStr">
        <is>
          <t>2026-02-15</t>
        </is>
      </c>
      <c r="B131" s="3" t="inlineStr">
        <is>
          <t>6982773b-15c4-5890-8ac8-989dc7b2baa2</t>
        </is>
      </c>
      <c r="C131" s="3" t="inlineStr">
        <is>
          <t>VA</t>
        </is>
      </c>
      <c r="D131" s="3" t="inlineStr">
        <is>
          <t>2016 Ringbrothers Mustang</t>
        </is>
      </c>
      <c r="E131" s="3" t="inlineStr">
        <is>
          <t>11 Restomod/Coachbuilt</t>
        </is>
      </c>
      <c r="F131" s="13" t="n">
        <v>1195000</v>
      </c>
      <c r="G131" s="14" t="n">
        <v>0.68</v>
      </c>
      <c r="H131" s="14" t="n">
        <v>1.09</v>
      </c>
      <c r="I131" s="14" t="n">
        <v>0.8792</v>
      </c>
      <c r="J131" s="14" t="n">
        <v>0.53</v>
      </c>
      <c r="K131" s="13">
        <f>ROUND(F131/100*G131*H131*I131/J131,2)</f>
        <v/>
      </c>
      <c r="L131" s="13" t="n">
        <v>14693.16</v>
      </c>
      <c r="M131" s="13">
        <f>L131-K131</f>
        <v/>
      </c>
      <c r="N131" s="3" t="inlineStr">
        <is>
          <t>bind</t>
        </is>
      </c>
      <c r="O131" s="3" t="inlineStr">
        <is>
          <t>bound</t>
        </is>
      </c>
    </row>
    <row r="132">
      <c r="A132" s="15" t="inlineStr">
        <is>
          <t>2026-02-27</t>
        </is>
      </c>
      <c r="B132" s="15" t="inlineStr">
        <is>
          <t>4b946f3d-3673-58aa-88bc-9338c7064eed</t>
        </is>
      </c>
      <c r="C132" s="15" t="inlineStr">
        <is>
          <t>TX</t>
        </is>
      </c>
      <c r="D132" s="15" t="inlineStr">
        <is>
          <t>2010 Bugatti Type 57</t>
        </is>
      </c>
      <c r="E132" s="15" t="inlineStr">
        <is>
          <t>06 Vintage Pre-War (pre-1946)</t>
        </is>
      </c>
      <c r="F132" s="16" t="n">
        <v>565000</v>
      </c>
      <c r="G132" s="17" t="n">
        <v>0.38</v>
      </c>
      <c r="H132" s="17" t="n">
        <v>1.15</v>
      </c>
      <c r="I132" s="17" t="n">
        <v>0.8792</v>
      </c>
      <c r="J132" s="17" t="n">
        <v>0.53</v>
      </c>
      <c r="K132" s="16">
        <f>ROUND(F132/100*G132*H132*I132/J132,2)</f>
        <v/>
      </c>
      <c r="L132" s="16" t="n">
        <v>4095.82</v>
      </c>
      <c r="M132" s="16">
        <f>L132-K132</f>
        <v/>
      </c>
      <c r="N132" s="15" t="inlineStr">
        <is>
          <t>bind</t>
        </is>
      </c>
      <c r="O132" s="15" t="inlineStr">
        <is>
          <t>bound</t>
        </is>
      </c>
    </row>
    <row r="133">
      <c r="A133" s="3" t="inlineStr">
        <is>
          <t>2026-02-27</t>
        </is>
      </c>
      <c r="B133" s="3" t="inlineStr">
        <is>
          <t>d5fa83ee-c7bf-5d9f-bd3e-3fdad164945a</t>
        </is>
      </c>
      <c r="C133" s="3" t="inlineStr">
        <is>
          <t>CA</t>
        </is>
      </c>
      <c r="D133" s="3" t="inlineStr">
        <is>
          <t>1991 Ferrari 296 GTB</t>
        </is>
      </c>
      <c r="E133" s="3" t="inlineStr">
        <is>
          <t>03 Supercar</t>
        </is>
      </c>
      <c r="F133" s="13" t="n">
        <v>615000</v>
      </c>
      <c r="G133" s="14" t="n">
        <v>0.95</v>
      </c>
      <c r="H133" s="14" t="n">
        <v>1.35</v>
      </c>
      <c r="I133" s="14" t="n">
        <v>0.8792</v>
      </c>
      <c r="J133" s="14" t="n">
        <v>0.53</v>
      </c>
      <c r="K133" s="13">
        <f>ROUND(F133/100*G133*H133*I133/J133,2)</f>
        <v/>
      </c>
      <c r="L133" s="13" t="n">
        <v>13084.11</v>
      </c>
      <c r="M133" s="13">
        <f>L133-K133</f>
        <v/>
      </c>
      <c r="N133" s="3" t="inlineStr">
        <is>
          <t>bind</t>
        </is>
      </c>
      <c r="O133" s="3" t="inlineStr">
        <is>
          <t>bound</t>
        </is>
      </c>
    </row>
    <row r="134">
      <c r="A134" s="15" t="inlineStr">
        <is>
          <t>2026-02-27</t>
        </is>
      </c>
      <c r="B134" s="15" t="inlineStr">
        <is>
          <t>3f0c8525-b7d2-5111-9059-89fc4fdfafb8</t>
        </is>
      </c>
      <c r="C134" s="15" t="inlineStr">
        <is>
          <t>MI</t>
        </is>
      </c>
      <c r="D134" s="15" t="inlineStr">
        <is>
          <t>1966 Ferrari SF90 Stradale</t>
        </is>
      </c>
      <c r="E134" s="15" t="inlineStr">
        <is>
          <t>03 Supercar</t>
        </is>
      </c>
      <c r="F134" s="16" t="n">
        <v>405000</v>
      </c>
      <c r="G134" s="17" t="n">
        <v>1.15</v>
      </c>
      <c r="H134" s="17" t="n">
        <v>1.55</v>
      </c>
      <c r="I134" s="17" t="n">
        <v>0.8792</v>
      </c>
      <c r="J134" s="17" t="n">
        <v>0.53</v>
      </c>
      <c r="K134" s="16">
        <f>ROUND(F134/100*G134*H134*I134/J134,2)</f>
        <v/>
      </c>
      <c r="L134" s="16" t="n">
        <v>11975.57</v>
      </c>
      <c r="M134" s="16">
        <f>L134-K134</f>
        <v/>
      </c>
      <c r="N134" s="15" t="inlineStr">
        <is>
          <t>decline</t>
        </is>
      </c>
      <c r="O134" s="15" t="inlineStr">
        <is>
          <t>indicative</t>
        </is>
      </c>
    </row>
    <row r="135">
      <c r="A135" s="3" t="inlineStr">
        <is>
          <t>2026-02-13</t>
        </is>
      </c>
      <c r="B135" s="3" t="inlineStr">
        <is>
          <t>9871dccd-de8e-5461-b996-40956cb4c825</t>
        </is>
      </c>
      <c r="C135" s="3" t="inlineStr">
        <is>
          <t>ND</t>
        </is>
      </c>
      <c r="D135" s="3" t="inlineStr">
        <is>
          <t>2002 Aston Martin DB12</t>
        </is>
      </c>
      <c r="E135" s="3" t="inlineStr">
        <is>
          <t>01 Luxury Sedan/SUV</t>
        </is>
      </c>
      <c r="F135" s="13" t="n">
        <v>240000</v>
      </c>
      <c r="G135" s="14" t="n">
        <v>0.92</v>
      </c>
      <c r="H135" s="14" t="n">
        <v>1.02</v>
      </c>
      <c r="I135" s="14" t="n">
        <v>0.8792</v>
      </c>
      <c r="J135" s="14" t="n">
        <v>0.53</v>
      </c>
      <c r="K135" s="13">
        <f>ROUND(F135/100*G135*H135*I135/J135,2)</f>
        <v/>
      </c>
      <c r="L135" s="13" t="n">
        <v>3736.04</v>
      </c>
      <c r="M135" s="13">
        <f>L135-K135</f>
        <v/>
      </c>
      <c r="N135" s="3" t="inlineStr">
        <is>
          <t>decline</t>
        </is>
      </c>
      <c r="O135" s="3" t="inlineStr">
        <is>
          <t>indicative</t>
        </is>
      </c>
    </row>
    <row r="136">
      <c r="A136" s="15" t="inlineStr">
        <is>
          <t>2026-02-03</t>
        </is>
      </c>
      <c r="B136" s="15" t="inlineStr">
        <is>
          <t>88ebda0d-bb2c-5f7f-adce-7938d7fec033</t>
        </is>
      </c>
      <c r="C136" s="15" t="inlineStr">
        <is>
          <t>PA</t>
        </is>
      </c>
      <c r="D136" s="15" t="inlineStr">
        <is>
          <t>1972 Porsche 911 Turbo S</t>
        </is>
      </c>
      <c r="E136" s="15" t="inlineStr">
        <is>
          <t>01 Luxury Sedan/SUV</t>
        </is>
      </c>
      <c r="F136" s="16" t="n">
        <v>650000</v>
      </c>
      <c r="G136" s="17" t="n">
        <v>0.65</v>
      </c>
      <c r="H136" s="17" t="n">
        <v>1</v>
      </c>
      <c r="I136" s="17" t="n">
        <v>0.8792</v>
      </c>
      <c r="J136" s="17" t="n">
        <v>0.53</v>
      </c>
      <c r="K136" s="16">
        <f>ROUND(F136/100*G136*H136*I136/J136,2)</f>
        <v/>
      </c>
      <c r="L136" s="16" t="n">
        <v>7008.72</v>
      </c>
      <c r="M136" s="16">
        <f>L136-K136</f>
        <v/>
      </c>
      <c r="N136" s="15" t="inlineStr">
        <is>
          <t>bind</t>
        </is>
      </c>
      <c r="O136" s="15" t="inlineStr">
        <is>
          <t>bound</t>
        </is>
      </c>
    </row>
    <row r="137">
      <c r="A137" s="3" t="inlineStr">
        <is>
          <t>2026-02-13</t>
        </is>
      </c>
      <c r="B137" s="3" t="inlineStr">
        <is>
          <t>098e4900-a5de-5299-8774-eaa53076a6ab</t>
        </is>
      </c>
      <c r="C137" s="3" t="inlineStr">
        <is>
          <t>NY</t>
        </is>
      </c>
      <c r="D137" s="3" t="inlineStr">
        <is>
          <t>1959 Mercedes-Benz AMG GT</t>
        </is>
      </c>
      <c r="E137" s="3" t="inlineStr">
        <is>
          <t>01 Luxury Sedan/SUV</t>
        </is>
      </c>
      <c r="F137" s="13" t="n">
        <v>360000</v>
      </c>
      <c r="G137" s="14" t="n">
        <v>0.75</v>
      </c>
      <c r="H137" s="14" t="n">
        <v>1.28</v>
      </c>
      <c r="I137" s="14" t="n">
        <v>0.8792</v>
      </c>
      <c r="J137" s="14" t="n">
        <v>0.53</v>
      </c>
      <c r="K137" s="13">
        <f>ROUND(F137/100*G137*H137*I137/J137,2)</f>
        <v/>
      </c>
      <c r="L137" s="13" t="n">
        <v>5733.04</v>
      </c>
      <c r="M137" s="13">
        <f>L137-K137</f>
        <v/>
      </c>
      <c r="N137" s="3" t="inlineStr">
        <is>
          <t>bind</t>
        </is>
      </c>
      <c r="O137" s="3" t="inlineStr">
        <is>
          <t>bound</t>
        </is>
      </c>
    </row>
    <row r="138">
      <c r="A138" s="15" t="inlineStr">
        <is>
          <t>2026-02-18</t>
        </is>
      </c>
      <c r="B138" s="15" t="inlineStr">
        <is>
          <t>000bd490-9146-5fc9-bcf0-be71de9f2145</t>
        </is>
      </c>
      <c r="C138" s="15" t="inlineStr">
        <is>
          <t>WI</t>
        </is>
      </c>
      <c r="D138" s="15" t="inlineStr">
        <is>
          <t>1981 Aston Martin DB12</t>
        </is>
      </c>
      <c r="E138" s="15" t="inlineStr">
        <is>
          <t>01 Luxury Sedan/SUV</t>
        </is>
      </c>
      <c r="F138" s="16" t="n">
        <v>565000</v>
      </c>
      <c r="G138" s="17" t="n">
        <v>0.65</v>
      </c>
      <c r="H138" s="17" t="n">
        <v>1.2</v>
      </c>
      <c r="I138" s="17" t="n">
        <v>0.8792</v>
      </c>
      <c r="J138" s="17" t="n">
        <v>0.53</v>
      </c>
      <c r="K138" s="16">
        <f>ROUND(F138/100*G138*H138*I138/J138,2)</f>
        <v/>
      </c>
      <c r="L138" s="16" t="n">
        <v>7310.63</v>
      </c>
      <c r="M138" s="16">
        <f>L138-K138</f>
        <v/>
      </c>
      <c r="N138" s="15" t="inlineStr">
        <is>
          <t>bind</t>
        </is>
      </c>
      <c r="O138" s="15" t="inlineStr">
        <is>
          <t>bound</t>
        </is>
      </c>
    </row>
    <row r="139">
      <c r="A139" s="3" t="inlineStr">
        <is>
          <t>2026-02-17</t>
        </is>
      </c>
      <c r="B139" s="3" t="inlineStr">
        <is>
          <t>e2d5d1de-d8eb-5682-8b62-90799a235ec7</t>
        </is>
      </c>
      <c r="C139" s="3" t="inlineStr">
        <is>
          <t>WI</t>
        </is>
      </c>
      <c r="D139" s="3" t="inlineStr">
        <is>
          <t>1999 Singer 911 Reimagined</t>
        </is>
      </c>
      <c r="E139" s="3" t="inlineStr">
        <is>
          <t>11 Restomod/Coachbuilt</t>
        </is>
      </c>
      <c r="F139" s="13" t="n">
        <v>355000</v>
      </c>
      <c r="G139" s="14" t="n">
        <v>0.88</v>
      </c>
      <c r="H139" s="14" t="n">
        <v>1.2</v>
      </c>
      <c r="I139" s="14" t="n">
        <v>0.8792</v>
      </c>
      <c r="J139" s="14" t="n">
        <v>0.53</v>
      </c>
      <c r="K139" s="13">
        <f>ROUND(F139/100*G139*H139*I139/J139,2)</f>
        <v/>
      </c>
      <c r="L139" s="13" t="n">
        <v>6218.77</v>
      </c>
      <c r="M139" s="13">
        <f>L139-K139</f>
        <v/>
      </c>
      <c r="N139" s="3" t="inlineStr">
        <is>
          <t>bind</t>
        </is>
      </c>
      <c r="O139" s="3" t="inlineStr">
        <is>
          <t>bound</t>
        </is>
      </c>
    </row>
    <row r="140">
      <c r="A140" s="15" t="inlineStr">
        <is>
          <t>2026-02-14</t>
        </is>
      </c>
      <c r="B140" s="15" t="inlineStr">
        <is>
          <t>91879d21-af40-5c95-a294-31cb2ccba3f4</t>
        </is>
      </c>
      <c r="C140" s="15" t="inlineStr">
        <is>
          <t>SD</t>
        </is>
      </c>
      <c r="D140" s="15" t="inlineStr">
        <is>
          <t>2003 Porsche 911 Turbo S</t>
        </is>
      </c>
      <c r="E140" s="15" t="inlineStr">
        <is>
          <t>01 Luxury Sedan/SUV</t>
        </is>
      </c>
      <c r="F140" s="16" t="n">
        <v>690000</v>
      </c>
      <c r="G140" s="17" t="n">
        <v>0.65</v>
      </c>
      <c r="H140" s="17" t="n">
        <v>1.11</v>
      </c>
      <c r="I140" s="17" t="n">
        <v>0.8792</v>
      </c>
      <c r="J140" s="17" t="n">
        <v>0.53</v>
      </c>
      <c r="K140" s="16">
        <f>ROUND(F140/100*G140*H140*I140/J140,2)</f>
        <v/>
      </c>
      <c r="L140" s="16" t="n">
        <v>8258.42</v>
      </c>
      <c r="M140" s="16">
        <f>L140-K140</f>
        <v/>
      </c>
      <c r="N140" s="15" t="inlineStr">
        <is>
          <t>bind</t>
        </is>
      </c>
      <c r="O140" s="15" t="inlineStr">
        <is>
          <t>bound</t>
        </is>
      </c>
    </row>
    <row r="141">
      <c r="A141" s="3" t="inlineStr">
        <is>
          <t>2026-02-05</t>
        </is>
      </c>
      <c r="B141" s="3" t="inlineStr">
        <is>
          <t>e342bd4b-7f3f-58bd-894d-e3f2c5e676b3</t>
        </is>
      </c>
      <c r="C141" s="3" t="inlineStr">
        <is>
          <t>MA</t>
        </is>
      </c>
      <c r="D141" s="3" t="inlineStr">
        <is>
          <t>1988 BMW M8 Competition</t>
        </is>
      </c>
      <c r="E141" s="3" t="inlineStr">
        <is>
          <t>01 Luxury Sedan/SUV</t>
        </is>
      </c>
      <c r="F141" s="13" t="n">
        <v>680000</v>
      </c>
      <c r="G141" s="14" t="n">
        <v>0.65</v>
      </c>
      <c r="H141" s="14" t="n">
        <v>1.25</v>
      </c>
      <c r="I141" s="14" t="n">
        <v>0.8792</v>
      </c>
      <c r="J141" s="14" t="n">
        <v>0.53</v>
      </c>
      <c r="K141" s="13">
        <f>ROUND(F141/100*G141*H141*I141/J141,2)</f>
        <v/>
      </c>
      <c r="L141" s="13" t="n">
        <v>9165.25</v>
      </c>
      <c r="M141" s="13">
        <f>L141-K141</f>
        <v/>
      </c>
      <c r="N141" s="3" t="inlineStr">
        <is>
          <t>decline</t>
        </is>
      </c>
      <c r="O141" s="3" t="inlineStr">
        <is>
          <t>indicative</t>
        </is>
      </c>
    </row>
    <row r="142">
      <c r="A142" s="15" t="inlineStr">
        <is>
          <t>2026-02-10</t>
        </is>
      </c>
      <c r="B142" s="15" t="inlineStr">
        <is>
          <t>65179cd4-a08c-556c-b425-c19af827cfcb</t>
        </is>
      </c>
      <c r="C142" s="15" t="inlineStr">
        <is>
          <t>NY</t>
        </is>
      </c>
      <c r="D142" s="15" t="inlineStr">
        <is>
          <t>2018 McLaren 750S</t>
        </is>
      </c>
      <c r="E142" s="15" t="inlineStr">
        <is>
          <t>03 Supercar</t>
        </is>
      </c>
      <c r="F142" s="16" t="n">
        <v>635000</v>
      </c>
      <c r="G142" s="17" t="n">
        <v>0.95</v>
      </c>
      <c r="H142" s="17" t="n">
        <v>1.28</v>
      </c>
      <c r="I142" s="17" t="n">
        <v>0.8792</v>
      </c>
      <c r="J142" s="17" t="n">
        <v>0.53</v>
      </c>
      <c r="K142" s="16">
        <f>ROUND(F142/100*G142*H142*I142/J142,2)</f>
        <v/>
      </c>
      <c r="L142" s="16" t="n">
        <v>12809.12</v>
      </c>
      <c r="M142" s="16">
        <f>L142-K142</f>
        <v/>
      </c>
      <c r="N142" s="15" t="inlineStr">
        <is>
          <t>decline</t>
        </is>
      </c>
      <c r="O142" s="15" t="inlineStr">
        <is>
          <t>indicative</t>
        </is>
      </c>
    </row>
    <row r="143">
      <c r="A143" s="3" t="inlineStr">
        <is>
          <t>2026-02-06</t>
        </is>
      </c>
      <c r="B143" s="3" t="inlineStr">
        <is>
          <t>7872dfc8-4ca9-5a1b-a361-97f559f5413c</t>
        </is>
      </c>
      <c r="C143" s="3" t="inlineStr">
        <is>
          <t>NE</t>
        </is>
      </c>
      <c r="D143" s="3" t="inlineStr">
        <is>
          <t>1968 Aston Martin DB12</t>
        </is>
      </c>
      <c r="E143" s="3" t="inlineStr">
        <is>
          <t>01 Luxury Sedan/SUV</t>
        </is>
      </c>
      <c r="F143" s="13" t="n">
        <v>375000</v>
      </c>
      <c r="G143" s="14" t="n">
        <v>0.75</v>
      </c>
      <c r="H143" s="14" t="n">
        <v>1.3</v>
      </c>
      <c r="I143" s="14" t="n">
        <v>0.8792</v>
      </c>
      <c r="J143" s="14" t="n">
        <v>0.53</v>
      </c>
      <c r="K143" s="13">
        <f>ROUND(F143/100*G143*H143*I143/J143,2)</f>
        <v/>
      </c>
      <c r="L143" s="13" t="n">
        <v>6065.23</v>
      </c>
      <c r="M143" s="13">
        <f>L143-K143</f>
        <v/>
      </c>
      <c r="N143" s="3" t="inlineStr">
        <is>
          <t>bind</t>
        </is>
      </c>
      <c r="O143" s="3" t="inlineStr">
        <is>
          <t>bound</t>
        </is>
      </c>
    </row>
    <row r="144">
      <c r="A144" s="15" t="inlineStr">
        <is>
          <t>2026-02-27</t>
        </is>
      </c>
      <c r="B144" s="15" t="inlineStr">
        <is>
          <t>89f89cea-454f-539d-b498-86453b4999f2</t>
        </is>
      </c>
      <c r="C144" s="15" t="inlineStr">
        <is>
          <t>WA</t>
        </is>
      </c>
      <c r="D144" s="15" t="inlineStr">
        <is>
          <t>1985 Aston Martin DB12</t>
        </is>
      </c>
      <c r="E144" s="15" t="inlineStr">
        <is>
          <t>01 Luxury Sedan/SUV</t>
        </is>
      </c>
      <c r="F144" s="16" t="n">
        <v>995000</v>
      </c>
      <c r="G144" s="17" t="n">
        <v>0.65</v>
      </c>
      <c r="H144" s="17" t="n">
        <v>0.96</v>
      </c>
      <c r="I144" s="17" t="n">
        <v>0.8792</v>
      </c>
      <c r="J144" s="17" t="n">
        <v>0.53</v>
      </c>
      <c r="K144" s="16">
        <f>ROUND(F144/100*G144*H144*I144/J144,2)</f>
        <v/>
      </c>
      <c r="L144" s="16" t="n">
        <v>10299.58</v>
      </c>
      <c r="M144" s="16">
        <f>L144-K144</f>
        <v/>
      </c>
      <c r="N144" s="15" t="inlineStr">
        <is>
          <t>bind</t>
        </is>
      </c>
      <c r="O144" s="15" t="inlineStr">
        <is>
          <t>bound</t>
        </is>
      </c>
    </row>
    <row r="145">
      <c r="A145" s="3" t="inlineStr">
        <is>
          <t>2026-02-04</t>
        </is>
      </c>
      <c r="B145" s="3" t="inlineStr">
        <is>
          <t>4158d767-543f-5e4b-a880-90a6c40d2da1</t>
        </is>
      </c>
      <c r="C145" s="3" t="inlineStr">
        <is>
          <t>CO</t>
        </is>
      </c>
      <c r="D145" s="3" t="inlineStr">
        <is>
          <t>1972 Porsche 911 Turbo S</t>
        </is>
      </c>
      <c r="E145" s="3" t="inlineStr">
        <is>
          <t>01 Luxury Sedan/SUV</t>
        </is>
      </c>
      <c r="F145" s="13" t="n">
        <v>850000</v>
      </c>
      <c r="G145" s="14" t="n">
        <v>0.65</v>
      </c>
      <c r="H145" s="14" t="n">
        <v>1.1</v>
      </c>
      <c r="I145" s="14" t="n">
        <v>0.8792</v>
      </c>
      <c r="J145" s="14" t="n">
        <v>0.53</v>
      </c>
      <c r="K145" s="13">
        <f>ROUND(F145/100*G145*H145*I145/J145,2)</f>
        <v/>
      </c>
      <c r="L145" s="13" t="n">
        <v>10081.77</v>
      </c>
      <c r="M145" s="13">
        <f>L145-K145</f>
        <v/>
      </c>
      <c r="N145" s="3" t="inlineStr">
        <is>
          <t>decline</t>
        </is>
      </c>
      <c r="O145" s="3" t="inlineStr">
        <is>
          <t>indicative</t>
        </is>
      </c>
    </row>
    <row r="146">
      <c r="A146" s="15" t="inlineStr">
        <is>
          <t>2026-02-06</t>
        </is>
      </c>
      <c r="B146" s="15" t="inlineStr">
        <is>
          <t>9d57516c-c600-5694-b924-cdf2a1d2c273</t>
        </is>
      </c>
      <c r="C146" s="15" t="inlineStr">
        <is>
          <t>OK</t>
        </is>
      </c>
      <c r="D146" s="15" t="inlineStr">
        <is>
          <t>2020 Maserati GranTurismo</t>
        </is>
      </c>
      <c r="E146" s="15" t="inlineStr">
        <is>
          <t>01 Luxury Sedan/SUV</t>
        </is>
      </c>
      <c r="F146" s="16" t="n">
        <v>465000</v>
      </c>
      <c r="G146" s="17" t="n">
        <v>0.75</v>
      </c>
      <c r="H146" s="17" t="n">
        <v>1.26</v>
      </c>
      <c r="I146" s="17" t="n">
        <v>0.8792</v>
      </c>
      <c r="J146" s="17" t="n">
        <v>0.53</v>
      </c>
      <c r="K146" s="16">
        <f>ROUND(F146/100*G146*H146*I146/J146,2)</f>
        <v/>
      </c>
      <c r="L146" s="16" t="n">
        <v>7289.48</v>
      </c>
      <c r="M146" s="16">
        <f>L146-K146</f>
        <v/>
      </c>
      <c r="N146" s="15" t="inlineStr">
        <is>
          <t>bind</t>
        </is>
      </c>
      <c r="O146" s="15" t="inlineStr">
        <is>
          <t>bound</t>
        </is>
      </c>
    </row>
    <row r="147">
      <c r="A147" s="3" t="inlineStr">
        <is>
          <t>2026-02-08</t>
        </is>
      </c>
      <c r="B147" s="3" t="inlineStr">
        <is>
          <t>9428dff7-964a-5ab2-b39b-9c9b21075751</t>
        </is>
      </c>
      <c r="C147" s="3" t="inlineStr">
        <is>
          <t>PA</t>
        </is>
      </c>
      <c r="D147" s="3" t="inlineStr">
        <is>
          <t>1998 Porsche 911 Turbo S</t>
        </is>
      </c>
      <c r="E147" s="3" t="inlineStr">
        <is>
          <t>01 Luxury Sedan/SUV</t>
        </is>
      </c>
      <c r="F147" s="13" t="n">
        <v>960000</v>
      </c>
      <c r="G147" s="14" t="n">
        <v>0.65</v>
      </c>
      <c r="H147" s="14" t="n">
        <v>1</v>
      </c>
      <c r="I147" s="14" t="n">
        <v>0.8792</v>
      </c>
      <c r="J147" s="14" t="n">
        <v>0.53</v>
      </c>
      <c r="K147" s="13">
        <f>ROUND(F147/100*G147*H147*I147/J147,2)</f>
        <v/>
      </c>
      <c r="L147" s="13" t="n">
        <v>10351.33</v>
      </c>
      <c r="M147" s="13">
        <f>L147-K147</f>
        <v/>
      </c>
      <c r="N147" s="3" t="inlineStr">
        <is>
          <t>bind</t>
        </is>
      </c>
      <c r="O147" s="3" t="inlineStr">
        <is>
          <t>bound</t>
        </is>
      </c>
    </row>
    <row r="148">
      <c r="A148" s="15" t="inlineStr">
        <is>
          <t>2026-02-16</t>
        </is>
      </c>
      <c r="B148" s="15" t="inlineStr">
        <is>
          <t>eae44d9e-5183-5484-a75f-374a50da1fe5</t>
        </is>
      </c>
      <c r="C148" s="15" t="inlineStr">
        <is>
          <t>OH</t>
        </is>
      </c>
      <c r="D148" s="15" t="inlineStr">
        <is>
          <t>1990 Porsche 911 Turbo S</t>
        </is>
      </c>
      <c r="E148" s="15" t="inlineStr">
        <is>
          <t>01 Luxury Sedan/SUV</t>
        </is>
      </c>
      <c r="F148" s="16" t="n">
        <v>615000</v>
      </c>
      <c r="G148" s="17" t="n">
        <v>0.65</v>
      </c>
      <c r="H148" s="17" t="n">
        <v>1.39</v>
      </c>
      <c r="I148" s="17" t="n">
        <v>0.8792</v>
      </c>
      <c r="J148" s="17" t="n">
        <v>0.53</v>
      </c>
      <c r="K148" s="16">
        <f>ROUND(F148/100*G148*H148*I148/J148,2)</f>
        <v/>
      </c>
      <c r="L148" s="16" t="n">
        <v>9217.540000000001</v>
      </c>
      <c r="M148" s="16">
        <f>L148-K148</f>
        <v/>
      </c>
      <c r="N148" s="15" t="inlineStr">
        <is>
          <t>bind</t>
        </is>
      </c>
      <c r="O148" s="15" t="inlineStr">
        <is>
          <t>bound</t>
        </is>
      </c>
    </row>
    <row r="149">
      <c r="A149" s="3" t="inlineStr">
        <is>
          <t>2026-02-07</t>
        </is>
      </c>
      <c r="B149" s="3" t="inlineStr">
        <is>
          <t>45fda17a-ae66-5c64-8142-61deff2f3998</t>
        </is>
      </c>
      <c r="C149" s="3" t="inlineStr">
        <is>
          <t>CA</t>
        </is>
      </c>
      <c r="D149" s="3" t="inlineStr">
        <is>
          <t>1991 Mercedes-Benz 280SL Pagoda</t>
        </is>
      </c>
      <c r="E149" s="3" t="inlineStr">
        <is>
          <t>07 Post-War Classic (1946-1972)</t>
        </is>
      </c>
      <c r="F149" s="13" t="n">
        <v>1785000</v>
      </c>
      <c r="G149" s="14" t="n">
        <v>0.38</v>
      </c>
      <c r="H149" s="14" t="n">
        <v>1.35</v>
      </c>
      <c r="I149" s="14" t="n">
        <v>0.8792</v>
      </c>
      <c r="J149" s="14" t="n">
        <v>0.53</v>
      </c>
      <c r="K149" s="13">
        <f>ROUND(F149/100*G149*H149*I149/J149,2)</f>
        <v/>
      </c>
      <c r="L149" s="13" t="n">
        <v>15190.33</v>
      </c>
      <c r="M149" s="13">
        <f>L149-K149</f>
        <v/>
      </c>
      <c r="N149" s="3" t="inlineStr">
        <is>
          <t>bind</t>
        </is>
      </c>
      <c r="O149" s="3" t="inlineStr">
        <is>
          <t>bound</t>
        </is>
      </c>
    </row>
    <row r="150">
      <c r="A150" s="15" t="inlineStr">
        <is>
          <t>2026-02-14</t>
        </is>
      </c>
      <c r="B150" s="15" t="inlineStr">
        <is>
          <t>45144c97-5d1d-5851-a949-c5db656b8ba4</t>
        </is>
      </c>
      <c r="C150" s="15" t="inlineStr">
        <is>
          <t>AK</t>
        </is>
      </c>
      <c r="D150" s="15" t="inlineStr">
        <is>
          <t>1960 BMW M8 Competition</t>
        </is>
      </c>
      <c r="E150" s="15" t="inlineStr">
        <is>
          <t>01 Luxury Sedan/SUV</t>
        </is>
      </c>
      <c r="F150" s="16" t="n">
        <v>705000</v>
      </c>
      <c r="G150" s="17" t="n">
        <v>0.65</v>
      </c>
      <c r="H150" s="17" t="n">
        <v>1.14</v>
      </c>
      <c r="I150" s="17" t="n">
        <v>0.8792</v>
      </c>
      <c r="J150" s="17" t="n">
        <v>0.53</v>
      </c>
      <c r="K150" s="16">
        <f>ROUND(F150/100*G150*H150*I150/J150,2)</f>
        <v/>
      </c>
      <c r="L150" s="16" t="n">
        <v>8666.01</v>
      </c>
      <c r="M150" s="16">
        <f>L150-K150</f>
        <v/>
      </c>
      <c r="N150" s="15" t="inlineStr">
        <is>
          <t>bind</t>
        </is>
      </c>
      <c r="O150" s="15" t="inlineStr">
        <is>
          <t>bound</t>
        </is>
      </c>
    </row>
    <row r="151">
      <c r="A151" s="3" t="inlineStr">
        <is>
          <t>2026-02-15</t>
        </is>
      </c>
      <c r="B151" s="3" t="inlineStr">
        <is>
          <t>1a17766c-db2a-57ad-a863-d04cdae2d18f</t>
        </is>
      </c>
      <c r="C151" s="3" t="inlineStr">
        <is>
          <t>VT</t>
        </is>
      </c>
      <c r="D151" s="3" t="inlineStr">
        <is>
          <t>1968 BMW M8 Competition</t>
        </is>
      </c>
      <c r="E151" s="3" t="inlineStr">
        <is>
          <t>01 Luxury Sedan/SUV</t>
        </is>
      </c>
      <c r="F151" s="13" t="n">
        <v>490000</v>
      </c>
      <c r="G151" s="14" t="n">
        <v>0.75</v>
      </c>
      <c r="H151" s="14" t="n">
        <v>1.22</v>
      </c>
      <c r="I151" s="14" t="n">
        <v>0.8792</v>
      </c>
      <c r="J151" s="14" t="n">
        <v>0.53</v>
      </c>
      <c r="K151" s="13">
        <f>ROUND(F151/100*G151*H151*I151/J151,2)</f>
        <v/>
      </c>
      <c r="L151" s="13" t="n">
        <v>7437.53</v>
      </c>
      <c r="M151" s="13">
        <f>L151-K151</f>
        <v/>
      </c>
      <c r="N151" s="3" t="inlineStr">
        <is>
          <t>bind</t>
        </is>
      </c>
      <c r="O151" s="3" t="inlineStr">
        <is>
          <t>bound</t>
        </is>
      </c>
    </row>
    <row r="152">
      <c r="A152" s="15" t="inlineStr">
        <is>
          <t>2026-02-05</t>
        </is>
      </c>
      <c r="B152" s="15" t="inlineStr">
        <is>
          <t>73246c26-bbbe-523c-98fb-dc4a79b11694</t>
        </is>
      </c>
      <c r="C152" s="15" t="inlineStr">
        <is>
          <t>IA</t>
        </is>
      </c>
      <c r="D152" s="15" t="inlineStr">
        <is>
          <t>1974 Bentley 4.5 Litre</t>
        </is>
      </c>
      <c r="E152" s="15" t="inlineStr">
        <is>
          <t>06 Vintage Pre-War (pre-1946)</t>
        </is>
      </c>
      <c r="F152" s="16" t="n">
        <v>430000</v>
      </c>
      <c r="G152" s="17" t="n">
        <v>0.42</v>
      </c>
      <c r="H152" s="17" t="n">
        <v>1.1</v>
      </c>
      <c r="I152" s="17" t="n">
        <v>0.8792</v>
      </c>
      <c r="J152" s="17" t="n">
        <v>0.53</v>
      </c>
      <c r="K152" s="16">
        <f>ROUND(F152/100*G152*H152*I152/J152,2)</f>
        <v/>
      </c>
      <c r="L152" s="16" t="n">
        <v>3295.51</v>
      </c>
      <c r="M152" s="16">
        <f>L152-K152</f>
        <v/>
      </c>
      <c r="N152" s="15" t="inlineStr">
        <is>
          <t>decline</t>
        </is>
      </c>
      <c r="O152" s="15" t="inlineStr">
        <is>
          <t>indicative</t>
        </is>
      </c>
    </row>
    <row r="153">
      <c r="A153" s="3" t="inlineStr">
        <is>
          <t>2026-02-28</t>
        </is>
      </c>
      <c r="B153" s="3" t="inlineStr">
        <is>
          <t>a62b9314-cbd8-575f-adc2-41ec2d31a272</t>
        </is>
      </c>
      <c r="C153" s="3" t="inlineStr">
        <is>
          <t>IL</t>
        </is>
      </c>
      <c r="D153" s="3" t="inlineStr">
        <is>
          <t>2014 McLaren 750S</t>
        </is>
      </c>
      <c r="E153" s="3" t="inlineStr">
        <is>
          <t>03 Supercar</t>
        </is>
      </c>
      <c r="F153" s="13" t="n">
        <v>1610000</v>
      </c>
      <c r="G153" s="14" t="n">
        <v>0.8</v>
      </c>
      <c r="H153" s="14" t="n">
        <v>1.36</v>
      </c>
      <c r="I153" s="14" t="n">
        <v>0.8792</v>
      </c>
      <c r="J153" s="14" t="n">
        <v>0.53</v>
      </c>
      <c r="K153" s="13">
        <f>ROUND(F153/100*G153*H153*I153/J153,2)</f>
        <v/>
      </c>
      <c r="L153" s="13" t="n">
        <v>29058.06</v>
      </c>
      <c r="M153" s="13">
        <f>L153-K153</f>
        <v/>
      </c>
      <c r="N153" s="3" t="inlineStr">
        <is>
          <t>bind</t>
        </is>
      </c>
      <c r="O153" s="3" t="inlineStr">
        <is>
          <t>bound</t>
        </is>
      </c>
    </row>
    <row r="154">
      <c r="A154" s="15" t="inlineStr">
        <is>
          <t>2026-02-11</t>
        </is>
      </c>
      <c r="B154" s="15" t="inlineStr">
        <is>
          <t>6b805e1f-a093-5a26-877a-04b500ab3b38</t>
        </is>
      </c>
      <c r="C154" s="15" t="inlineStr">
        <is>
          <t>IN</t>
        </is>
      </c>
      <c r="D154" s="15" t="inlineStr">
        <is>
          <t>1992 Aston Martin DB12</t>
        </is>
      </c>
      <c r="E154" s="15" t="inlineStr">
        <is>
          <t>01 Luxury Sedan/SUV</t>
        </is>
      </c>
      <c r="F154" s="16" t="n">
        <v>490000</v>
      </c>
      <c r="G154" s="17" t="n">
        <v>0.75</v>
      </c>
      <c r="H154" s="17" t="n">
        <v>1.23</v>
      </c>
      <c r="I154" s="17" t="n">
        <v>0.8792</v>
      </c>
      <c r="J154" s="17" t="n">
        <v>0.53</v>
      </c>
      <c r="K154" s="16">
        <f>ROUND(F154/100*G154*H154*I154/J154,2)</f>
        <v/>
      </c>
      <c r="L154" s="16" t="n">
        <v>7498.49</v>
      </c>
      <c r="M154" s="16">
        <f>L154-K154</f>
        <v/>
      </c>
      <c r="N154" s="15" t="inlineStr">
        <is>
          <t>bind</t>
        </is>
      </c>
      <c r="O154" s="15" t="inlineStr">
        <is>
          <t>bound</t>
        </is>
      </c>
    </row>
    <row r="155">
      <c r="A155" s="3" t="inlineStr">
        <is>
          <t>2026-02-22</t>
        </is>
      </c>
      <c r="B155" s="3" t="inlineStr">
        <is>
          <t>0fdb954d-7667-54ea-8c9f-f6852ea2f1f6</t>
        </is>
      </c>
      <c r="C155" s="3" t="inlineStr">
        <is>
          <t>NJ</t>
        </is>
      </c>
      <c r="D155" s="3" t="inlineStr">
        <is>
          <t>1958 Maserati GranTurismo</t>
        </is>
      </c>
      <c r="E155" s="3" t="inlineStr">
        <is>
          <t>01 Luxury Sedan/SUV</t>
        </is>
      </c>
      <c r="F155" s="13" t="n">
        <v>465000</v>
      </c>
      <c r="G155" s="14" t="n">
        <v>0.75</v>
      </c>
      <c r="H155" s="14" t="n">
        <v>0.91</v>
      </c>
      <c r="I155" s="14" t="n">
        <v>0.8792</v>
      </c>
      <c r="J155" s="14" t="n">
        <v>0.53</v>
      </c>
      <c r="K155" s="13">
        <f>ROUND(F155/100*G155*H155*I155/J155,2)</f>
        <v/>
      </c>
      <c r="L155" s="13" t="n">
        <v>5264.62</v>
      </c>
      <c r="M155" s="13">
        <f>L155-K155</f>
        <v/>
      </c>
      <c r="N155" s="3" t="inlineStr">
        <is>
          <t>decline</t>
        </is>
      </c>
      <c r="O155" s="3" t="inlineStr">
        <is>
          <t>indicative</t>
        </is>
      </c>
    </row>
    <row r="156">
      <c r="A156" s="15" t="inlineStr">
        <is>
          <t>2026-02-16</t>
        </is>
      </c>
      <c r="B156" s="15" t="inlineStr">
        <is>
          <t>2265a9fd-7a03-5832-88f9-0b9fbf598ad1</t>
        </is>
      </c>
      <c r="C156" s="15" t="inlineStr">
        <is>
          <t>CA</t>
        </is>
      </c>
      <c r="D156" s="15" t="inlineStr">
        <is>
          <t>2006 Mercedes-Benz AMG GT</t>
        </is>
      </c>
      <c r="E156" s="15" t="inlineStr">
        <is>
          <t>01 Luxury Sedan/SUV</t>
        </is>
      </c>
      <c r="F156" s="16" t="n">
        <v>300000</v>
      </c>
      <c r="G156" s="17" t="n">
        <v>0.75</v>
      </c>
      <c r="H156" s="17" t="n">
        <v>1.35</v>
      </c>
      <c r="I156" s="17" t="n">
        <v>0.8792</v>
      </c>
      <c r="J156" s="17" t="n">
        <v>0.53</v>
      </c>
      <c r="K156" s="16">
        <f>ROUND(F156/100*G156*H156*I156/J156,2)</f>
        <v/>
      </c>
      <c r="L156" s="16" t="n">
        <v>5038.81</v>
      </c>
      <c r="M156" s="16">
        <f>L156-K156</f>
        <v/>
      </c>
      <c r="N156" s="15" t="inlineStr">
        <is>
          <t>bind</t>
        </is>
      </c>
      <c r="O156" s="15" t="inlineStr">
        <is>
          <t>bound</t>
        </is>
      </c>
    </row>
    <row r="157">
      <c r="A157" s="3" t="inlineStr">
        <is>
          <t>2026-02-22</t>
        </is>
      </c>
      <c r="B157" s="3" t="inlineStr">
        <is>
          <t>bd2a33df-f4ed-5f39-a025-8961d3e4e669</t>
        </is>
      </c>
      <c r="C157" s="3" t="inlineStr">
        <is>
          <t>IN</t>
        </is>
      </c>
      <c r="D157" s="3" t="inlineStr">
        <is>
          <t>2013 Bentley Continental GT</t>
        </is>
      </c>
      <c r="E157" s="3" t="inlineStr">
        <is>
          <t>01 Luxury Sedan/SUV</t>
        </is>
      </c>
      <c r="F157" s="13" t="n">
        <v>445000</v>
      </c>
      <c r="G157" s="14" t="n">
        <v>0.75</v>
      </c>
      <c r="H157" s="14" t="n">
        <v>1.23</v>
      </c>
      <c r="I157" s="14" t="n">
        <v>0.8792</v>
      </c>
      <c r="J157" s="14" t="n">
        <v>0.53</v>
      </c>
      <c r="K157" s="13">
        <f>ROUND(F157/100*G157*H157*I157/J157,2)</f>
        <v/>
      </c>
      <c r="L157" s="13" t="n">
        <v>6809.86</v>
      </c>
      <c r="M157" s="13">
        <f>L157-K157</f>
        <v/>
      </c>
      <c r="N157" s="3" t="inlineStr">
        <is>
          <t>bind</t>
        </is>
      </c>
      <c r="O157" s="3" t="inlineStr">
        <is>
          <t>bound</t>
        </is>
      </c>
    </row>
    <row r="158">
      <c r="A158" s="15" t="inlineStr">
        <is>
          <t>2026-02-19</t>
        </is>
      </c>
      <c r="B158" s="15" t="inlineStr">
        <is>
          <t>f2db95cc-c075-5d3a-b285-5ee05ad7bb09</t>
        </is>
      </c>
      <c r="C158" s="15" t="inlineStr">
        <is>
          <t>MO</t>
        </is>
      </c>
      <c r="D158" s="15" t="inlineStr">
        <is>
          <t>2011 Aston Martin DB12</t>
        </is>
      </c>
      <c r="E158" s="15" t="inlineStr">
        <is>
          <t>01 Luxury Sedan/SUV</t>
        </is>
      </c>
      <c r="F158" s="16" t="n">
        <v>555000</v>
      </c>
      <c r="G158" s="17" t="n">
        <v>0.65</v>
      </c>
      <c r="H158" s="17" t="n">
        <v>1.06</v>
      </c>
      <c r="I158" s="17" t="n">
        <v>0.8792</v>
      </c>
      <c r="J158" s="17" t="n">
        <v>0.53</v>
      </c>
      <c r="K158" s="16">
        <f>ROUND(F158/100*G158*H158*I158/J158,2)</f>
        <v/>
      </c>
      <c r="L158" s="16" t="n">
        <v>6343.43</v>
      </c>
      <c r="M158" s="16">
        <f>L158-K158</f>
        <v/>
      </c>
      <c r="N158" s="15" t="inlineStr">
        <is>
          <t>bind</t>
        </is>
      </c>
      <c r="O158" s="15" t="inlineStr">
        <is>
          <t>bound</t>
        </is>
      </c>
    </row>
    <row r="159">
      <c r="A159" s="3" t="inlineStr">
        <is>
          <t>2026-02-01</t>
        </is>
      </c>
      <c r="B159" s="3" t="inlineStr">
        <is>
          <t>28eb86d7-472e-58af-99aa-11ad824834de</t>
        </is>
      </c>
      <c r="C159" s="3" t="inlineStr">
        <is>
          <t>IL</t>
        </is>
      </c>
      <c r="D159" s="3" t="inlineStr">
        <is>
          <t>2011 Porsche 911 Turbo S</t>
        </is>
      </c>
      <c r="E159" s="3" t="inlineStr">
        <is>
          <t>01 Luxury Sedan/SUV</t>
        </is>
      </c>
      <c r="F159" s="13" t="n">
        <v>260000</v>
      </c>
      <c r="G159" s="14" t="n">
        <v>0.75</v>
      </c>
      <c r="H159" s="14" t="n">
        <v>1.36</v>
      </c>
      <c r="I159" s="14" t="n">
        <v>0.8792</v>
      </c>
      <c r="J159" s="14" t="n">
        <v>0.53</v>
      </c>
      <c r="K159" s="13">
        <f>ROUND(F159/100*G159*H159*I159/J159,2)</f>
        <v/>
      </c>
      <c r="L159" s="13" t="n">
        <v>4399.31</v>
      </c>
      <c r="M159" s="13">
        <f>L159-K159</f>
        <v/>
      </c>
      <c r="N159" s="3" t="inlineStr">
        <is>
          <t>bind</t>
        </is>
      </c>
      <c r="O159" s="3" t="inlineStr">
        <is>
          <t>bound</t>
        </is>
      </c>
    </row>
    <row r="160">
      <c r="A160" s="15" t="inlineStr">
        <is>
          <t>2026-02-07</t>
        </is>
      </c>
      <c r="B160" s="15" t="inlineStr">
        <is>
          <t>5261c06f-7623-5433-935a-ceb69caf65bd</t>
        </is>
      </c>
      <c r="C160" s="15" t="inlineStr">
        <is>
          <t>IN</t>
        </is>
      </c>
      <c r="D160" s="15" t="inlineStr">
        <is>
          <t>1963 Maserati GranTurismo</t>
        </is>
      </c>
      <c r="E160" s="15" t="inlineStr">
        <is>
          <t>01 Luxury Sedan/SUV</t>
        </is>
      </c>
      <c r="F160" s="16" t="n">
        <v>675000</v>
      </c>
      <c r="G160" s="17" t="n">
        <v>0.65</v>
      </c>
      <c r="H160" s="17" t="n">
        <v>1.23</v>
      </c>
      <c r="I160" s="17" t="n">
        <v>0.8792</v>
      </c>
      <c r="J160" s="17" t="n">
        <v>0.53</v>
      </c>
      <c r="K160" s="16">
        <f>ROUND(F160/100*G160*H160*I160/J160,2)</f>
        <v/>
      </c>
      <c r="L160" s="16" t="n">
        <v>8952.290000000001</v>
      </c>
      <c r="M160" s="16">
        <f>L160-K160</f>
        <v/>
      </c>
      <c r="N160" s="15" t="inlineStr">
        <is>
          <t>bind</t>
        </is>
      </c>
      <c r="O160" s="15" t="inlineStr">
        <is>
          <t>bound</t>
        </is>
      </c>
    </row>
    <row r="161">
      <c r="A161" s="3" t="inlineStr">
        <is>
          <t>2026-02-20</t>
        </is>
      </c>
      <c r="B161" s="3" t="inlineStr">
        <is>
          <t>6b55748c-a978-55d2-814a-3c97e142dbb0</t>
        </is>
      </c>
      <c r="C161" s="3" t="inlineStr">
        <is>
          <t>CA</t>
        </is>
      </c>
      <c r="D161" s="3" t="inlineStr">
        <is>
          <t>1981 Bugatti Type 57</t>
        </is>
      </c>
      <c r="E161" s="3" t="inlineStr">
        <is>
          <t>06 Vintage Pre-War (pre-1946)</t>
        </is>
      </c>
      <c r="F161" s="13" t="n">
        <v>1260000</v>
      </c>
      <c r="G161" s="14" t="n">
        <v>0.34</v>
      </c>
      <c r="H161" s="14" t="n">
        <v>1.35</v>
      </c>
      <c r="I161" s="14" t="n">
        <v>0.8792</v>
      </c>
      <c r="J161" s="14" t="n">
        <v>0.53</v>
      </c>
      <c r="K161" s="13">
        <f>ROUND(F161/100*G161*H161*I161/J161,2)</f>
        <v/>
      </c>
      <c r="L161" s="13" t="n">
        <v>9593.9</v>
      </c>
      <c r="M161" s="13">
        <f>L161-K161</f>
        <v/>
      </c>
      <c r="N161" s="3" t="inlineStr">
        <is>
          <t>decline</t>
        </is>
      </c>
      <c r="O161" s="3" t="inlineStr">
        <is>
          <t>indicative</t>
        </is>
      </c>
    </row>
    <row r="162">
      <c r="A162" s="15" t="inlineStr">
        <is>
          <t>2026-02-02</t>
        </is>
      </c>
      <c r="B162" s="15" t="inlineStr">
        <is>
          <t>0ee38346-bd7b-5536-8b35-0118818760f5</t>
        </is>
      </c>
      <c r="C162" s="15" t="inlineStr">
        <is>
          <t>CA</t>
        </is>
      </c>
      <c r="D162" s="15" t="inlineStr">
        <is>
          <t>1993 Aston Martin DB12</t>
        </is>
      </c>
      <c r="E162" s="15" t="inlineStr">
        <is>
          <t>01 Luxury Sedan/SUV</t>
        </is>
      </c>
      <c r="F162" s="16" t="n">
        <v>975000</v>
      </c>
      <c r="G162" s="17" t="n">
        <v>0.65</v>
      </c>
      <c r="H162" s="17" t="n">
        <v>1.35</v>
      </c>
      <c r="I162" s="17" t="n">
        <v>0.8792</v>
      </c>
      <c r="J162" s="17" t="n">
        <v>0.53</v>
      </c>
      <c r="K162" s="16">
        <f>ROUND(F162/100*G162*H162*I162/J162,2)</f>
        <v/>
      </c>
      <c r="L162" s="16" t="n">
        <v>14192.65</v>
      </c>
      <c r="M162" s="16">
        <f>L162-K162</f>
        <v/>
      </c>
      <c r="N162" s="15" t="inlineStr">
        <is>
          <t>bind</t>
        </is>
      </c>
      <c r="O162" s="15" t="inlineStr">
        <is>
          <t>bound</t>
        </is>
      </c>
    </row>
    <row r="163">
      <c r="A163" s="3" t="inlineStr">
        <is>
          <t>2026-02-18</t>
        </is>
      </c>
      <c r="B163" s="3" t="inlineStr">
        <is>
          <t>cd677cee-17ad-5e08-9d76-7e8ec19f1d2c</t>
        </is>
      </c>
      <c r="C163" s="3" t="inlineStr">
        <is>
          <t>HI</t>
        </is>
      </c>
      <c r="D163" s="3" t="inlineStr">
        <is>
          <t>1959 Ferrari 275 GTB/4</t>
        </is>
      </c>
      <c r="E163" s="3" t="inlineStr">
        <is>
          <t>07 Post-War Classic (1946-1972)</t>
        </is>
      </c>
      <c r="F163" s="13" t="n">
        <v>1180000</v>
      </c>
      <c r="G163" s="14" t="n">
        <v>0.38</v>
      </c>
      <c r="H163" s="14" t="n">
        <v>1.3</v>
      </c>
      <c r="I163" s="14" t="n">
        <v>0.8792</v>
      </c>
      <c r="J163" s="14" t="n">
        <v>0.53</v>
      </c>
      <c r="K163" s="13">
        <f>ROUND(F163/100*G163*H163*I163/J163,2)</f>
        <v/>
      </c>
      <c r="L163" s="13" t="n">
        <v>9669.870000000001</v>
      </c>
      <c r="M163" s="13">
        <f>L163-K163</f>
        <v/>
      </c>
      <c r="N163" s="3" t="inlineStr">
        <is>
          <t>bind</t>
        </is>
      </c>
      <c r="O163" s="3" t="inlineStr">
        <is>
          <t>bound</t>
        </is>
      </c>
    </row>
    <row r="164">
      <c r="A164" s="15" t="inlineStr">
        <is>
          <t>2026-02-08</t>
        </is>
      </c>
      <c r="B164" s="15" t="inlineStr">
        <is>
          <t>28911cfe-5c87-53b9-aa20-4a143711519d</t>
        </is>
      </c>
      <c r="C164" s="15" t="inlineStr">
        <is>
          <t>NV</t>
        </is>
      </c>
      <c r="D164" s="15" t="inlineStr">
        <is>
          <t>1961 McLaren 750S</t>
        </is>
      </c>
      <c r="E164" s="15" t="inlineStr">
        <is>
          <t>03 Supercar</t>
        </is>
      </c>
      <c r="F164" s="16" t="n">
        <v>1625000</v>
      </c>
      <c r="G164" s="17" t="n">
        <v>0.8</v>
      </c>
      <c r="H164" s="17" t="n">
        <v>1.17</v>
      </c>
      <c r="I164" s="17" t="n">
        <v>0.8792</v>
      </c>
      <c r="J164" s="17" t="n">
        <v>0.53</v>
      </c>
      <c r="K164" s="16">
        <f>ROUND(F164/100*G164*H164*I164/J164,2)</f>
        <v/>
      </c>
      <c r="L164" s="16" t="n">
        <v>25231.38</v>
      </c>
      <c r="M164" s="16">
        <f>L164-K164</f>
        <v/>
      </c>
      <c r="N164" s="15" t="inlineStr">
        <is>
          <t>refer</t>
        </is>
      </c>
      <c r="O164" s="15" t="inlineStr">
        <is>
          <t>indicative</t>
        </is>
      </c>
    </row>
    <row r="165">
      <c r="A165" s="3" t="inlineStr">
        <is>
          <t>2026-02-03</t>
        </is>
      </c>
      <c r="B165" s="3" t="inlineStr">
        <is>
          <t>fd295a26-0461-54ef-a408-bb7f16d96fc0</t>
        </is>
      </c>
      <c r="C165" s="3" t="inlineStr">
        <is>
          <t>CO</t>
        </is>
      </c>
      <c r="D165" s="3" t="inlineStr">
        <is>
          <t>1982 Mercedes-Benz 280SL Pagoda</t>
        </is>
      </c>
      <c r="E165" s="3" t="inlineStr">
        <is>
          <t>07 Post-War Classic (1946-1972)</t>
        </is>
      </c>
      <c r="F165" s="13" t="n">
        <v>950000</v>
      </c>
      <c r="G165" s="14" t="n">
        <v>0.43</v>
      </c>
      <c r="H165" s="14" t="n">
        <v>1.1</v>
      </c>
      <c r="I165" s="14" t="n">
        <v>0.8792</v>
      </c>
      <c r="J165" s="14" t="n">
        <v>0.53</v>
      </c>
      <c r="K165" s="13">
        <f>ROUND(F165/100*G165*H165*I165/J165,2)</f>
        <v/>
      </c>
      <c r="L165" s="13" t="n">
        <v>7454.12</v>
      </c>
      <c r="M165" s="13">
        <f>L165-K165</f>
        <v/>
      </c>
      <c r="N165" s="3" t="inlineStr">
        <is>
          <t>bind</t>
        </is>
      </c>
      <c r="O165" s="3" t="inlineStr">
        <is>
          <t>bound</t>
        </is>
      </c>
    </row>
    <row r="166">
      <c r="A166" s="15" t="inlineStr">
        <is>
          <t>2026-02-28</t>
        </is>
      </c>
      <c r="B166" s="15" t="inlineStr">
        <is>
          <t>510edbc1-8849-5f60-94f2-2199d9f04996</t>
        </is>
      </c>
      <c r="C166" s="15" t="inlineStr">
        <is>
          <t>ND</t>
        </is>
      </c>
      <c r="D166" s="15" t="inlineStr">
        <is>
          <t>1990 Porsche 911 Turbo S</t>
        </is>
      </c>
      <c r="E166" s="15" t="inlineStr">
        <is>
          <t>01 Luxury Sedan/SUV</t>
        </is>
      </c>
      <c r="F166" s="16" t="n">
        <v>590000</v>
      </c>
      <c r="G166" s="17" t="n">
        <v>0.65</v>
      </c>
      <c r="H166" s="17" t="n">
        <v>1.02</v>
      </c>
      <c r="I166" s="17" t="n">
        <v>0.8792</v>
      </c>
      <c r="J166" s="17" t="n">
        <v>0.53</v>
      </c>
      <c r="K166" s="16">
        <f>ROUND(F166/100*G166*H166*I166/J166,2)</f>
        <v/>
      </c>
      <c r="L166" s="16" t="n">
        <v>6489</v>
      </c>
      <c r="M166" s="16">
        <f>L166-K166</f>
        <v/>
      </c>
      <c r="N166" s="15" t="inlineStr">
        <is>
          <t>bind</t>
        </is>
      </c>
      <c r="O166" s="15" t="inlineStr">
        <is>
          <t>bound</t>
        </is>
      </c>
    </row>
    <row r="167">
      <c r="A167" s="3" t="inlineStr">
        <is>
          <t>2026-02-22</t>
        </is>
      </c>
      <c r="B167" s="3" t="inlineStr">
        <is>
          <t>ffe41a81-f84a-5fd7-b50e-f1c2d8de2a4d</t>
        </is>
      </c>
      <c r="C167" s="3" t="inlineStr">
        <is>
          <t>MI</t>
        </is>
      </c>
      <c r="D167" s="3" t="inlineStr">
        <is>
          <t>1994 Maserati GranTurismo</t>
        </is>
      </c>
      <c r="E167" s="3" t="inlineStr">
        <is>
          <t>01 Luxury Sedan/SUV</t>
        </is>
      </c>
      <c r="F167" s="13" t="n">
        <v>430000</v>
      </c>
      <c r="G167" s="14" t="n">
        <v>0.75</v>
      </c>
      <c r="H167" s="14" t="n">
        <v>1.55</v>
      </c>
      <c r="I167" s="14" t="n">
        <v>0.8792</v>
      </c>
      <c r="J167" s="14" t="n">
        <v>0.53</v>
      </c>
      <c r="K167" s="13">
        <f>ROUND(F167/100*G167*H167*I167/J167,2)</f>
        <v/>
      </c>
      <c r="L167" s="13" t="n">
        <v>8292.26</v>
      </c>
      <c r="M167" s="13">
        <f>L167-K167</f>
        <v/>
      </c>
      <c r="N167" s="3" t="inlineStr">
        <is>
          <t>bind</t>
        </is>
      </c>
      <c r="O167" s="3" t="inlineStr">
        <is>
          <t>bound</t>
        </is>
      </c>
    </row>
    <row r="168">
      <c r="A168" s="15" t="inlineStr">
        <is>
          <t>2026-02-18</t>
        </is>
      </c>
      <c r="B168" s="15" t="inlineStr">
        <is>
          <t>89054f5c-ab2b-5a7b-8fdf-3862265f5b15</t>
        </is>
      </c>
      <c r="C168" s="15" t="inlineStr">
        <is>
          <t>TN</t>
        </is>
      </c>
      <c r="D168" s="15" t="inlineStr">
        <is>
          <t>1957 Porsche 911 Turbo S</t>
        </is>
      </c>
      <c r="E168" s="15" t="inlineStr">
        <is>
          <t>01 Luxury Sedan/SUV</t>
        </is>
      </c>
      <c r="F168" s="16" t="n">
        <v>345000</v>
      </c>
      <c r="G168" s="17" t="n">
        <v>0.75</v>
      </c>
      <c r="H168" s="17" t="n">
        <v>0.98</v>
      </c>
      <c r="I168" s="17" t="n">
        <v>0.8792</v>
      </c>
      <c r="J168" s="17" t="n">
        <v>0.53</v>
      </c>
      <c r="K168" s="16">
        <f>ROUND(F168/100*G168*H168*I168/J168,2)</f>
        <v/>
      </c>
      <c r="L168" s="16" t="n">
        <v>4206.47</v>
      </c>
      <c r="M168" s="16">
        <f>L168-K168</f>
        <v/>
      </c>
      <c r="N168" s="15" t="inlineStr">
        <is>
          <t>bind</t>
        </is>
      </c>
      <c r="O168" s="15" t="inlineStr">
        <is>
          <t>bound</t>
        </is>
      </c>
    </row>
    <row r="169">
      <c r="A169" s="3" t="inlineStr">
        <is>
          <t>2026-02-18</t>
        </is>
      </c>
      <c r="B169" s="3" t="inlineStr">
        <is>
          <t>ccb3812b-bf28-5794-a749-4bf06fa8b3d3</t>
        </is>
      </c>
      <c r="C169" s="3" t="inlineStr">
        <is>
          <t>NV</t>
        </is>
      </c>
      <c r="D169" s="3" t="inlineStr">
        <is>
          <t>2007 Bentley Continental GT</t>
        </is>
      </c>
      <c r="E169" s="3" t="inlineStr">
        <is>
          <t>01 Luxury Sedan/SUV</t>
        </is>
      </c>
      <c r="F169" s="13" t="n">
        <v>485000</v>
      </c>
      <c r="G169" s="14" t="n">
        <v>0.75</v>
      </c>
      <c r="H169" s="14" t="n">
        <v>1.17</v>
      </c>
      <c r="I169" s="14" t="n">
        <v>0.8792</v>
      </c>
      <c r="J169" s="14" t="n">
        <v>0.53</v>
      </c>
      <c r="K169" s="13">
        <f>ROUND(F169/100*G169*H169*I169/J169,2)</f>
        <v/>
      </c>
      <c r="L169" s="13" t="n">
        <v>7059.93</v>
      </c>
      <c r="M169" s="13">
        <f>L169-K169</f>
        <v/>
      </c>
      <c r="N169" s="3" t="inlineStr">
        <is>
          <t>bind</t>
        </is>
      </c>
      <c r="O169" s="3" t="inlineStr">
        <is>
          <t>bound</t>
        </is>
      </c>
    </row>
    <row r="170">
      <c r="A170" s="15" t="inlineStr">
        <is>
          <t>2026-02-03</t>
        </is>
      </c>
      <c r="B170" s="15" t="inlineStr">
        <is>
          <t>b0a39098-a77a-5617-ab10-3fa73e456d7c</t>
        </is>
      </c>
      <c r="C170" s="15" t="inlineStr">
        <is>
          <t>MA</t>
        </is>
      </c>
      <c r="D170" s="15" t="inlineStr">
        <is>
          <t>1963 Lamborghini Huracan EVO</t>
        </is>
      </c>
      <c r="E170" s="15" t="inlineStr">
        <is>
          <t>03 Supercar</t>
        </is>
      </c>
      <c r="F170" s="16" t="n">
        <v>820000</v>
      </c>
      <c r="G170" s="17" t="n">
        <v>0.95</v>
      </c>
      <c r="H170" s="17" t="n">
        <v>1.25</v>
      </c>
      <c r="I170" s="17" t="n">
        <v>0.8792</v>
      </c>
      <c r="J170" s="17" t="n">
        <v>0.53</v>
      </c>
      <c r="K170" s="16">
        <f>ROUND(F170/100*G170*H170*I170/J170,2)</f>
        <v/>
      </c>
      <c r="L170" s="16" t="n">
        <v>16153.23</v>
      </c>
      <c r="M170" s="16">
        <f>L170-K170</f>
        <v/>
      </c>
      <c r="N170" s="15" t="inlineStr">
        <is>
          <t>bind</t>
        </is>
      </c>
      <c r="O170" s="15" t="inlineStr">
        <is>
          <t>bound</t>
        </is>
      </c>
    </row>
    <row r="171">
      <c r="A171" s="3" t="inlineStr">
        <is>
          <t>2026-02-12</t>
        </is>
      </c>
      <c r="B171" s="3" t="inlineStr">
        <is>
          <t>5b75c697-31cc-5663-af7a-79a3c70b5c32</t>
        </is>
      </c>
      <c r="C171" s="3" t="inlineStr">
        <is>
          <t>DE</t>
        </is>
      </c>
      <c r="D171" s="3" t="inlineStr">
        <is>
          <t>1996 Ferrari 296 GTB</t>
        </is>
      </c>
      <c r="E171" s="3" t="inlineStr">
        <is>
          <t>03 Supercar</t>
        </is>
      </c>
      <c r="F171" s="13" t="n">
        <v>820000</v>
      </c>
      <c r="G171" s="14" t="n">
        <v>0.95</v>
      </c>
      <c r="H171" s="14" t="n">
        <v>1.25</v>
      </c>
      <c r="I171" s="14" t="n">
        <v>0.8792</v>
      </c>
      <c r="J171" s="14" t="n">
        <v>0.53</v>
      </c>
      <c r="K171" s="13">
        <f>ROUND(F171/100*G171*H171*I171/J171,2)</f>
        <v/>
      </c>
      <c r="L171" s="13" t="n">
        <v>16153.23</v>
      </c>
      <c r="M171" s="13">
        <f>L171-K171</f>
        <v/>
      </c>
      <c r="N171" s="3" t="inlineStr">
        <is>
          <t>bind</t>
        </is>
      </c>
      <c r="O171" s="3" t="inlineStr">
        <is>
          <t>bound</t>
        </is>
      </c>
    </row>
    <row r="172">
      <c r="A172" s="15" t="inlineStr">
        <is>
          <t>2026-02-10</t>
        </is>
      </c>
      <c r="B172" s="15" t="inlineStr">
        <is>
          <t>8d63fa54-260d-523f-963b-06a6ad1b05dc</t>
        </is>
      </c>
      <c r="C172" s="15" t="inlineStr">
        <is>
          <t>OH</t>
        </is>
      </c>
      <c r="D172" s="15" t="inlineStr">
        <is>
          <t>2017 Ferrari SF90 Stradale</t>
        </is>
      </c>
      <c r="E172" s="15" t="inlineStr">
        <is>
          <t>03 Supercar</t>
        </is>
      </c>
      <c r="F172" s="16" t="n">
        <v>1410000</v>
      </c>
      <c r="G172" s="17" t="n">
        <v>0.8</v>
      </c>
      <c r="H172" s="17" t="n">
        <v>1.39</v>
      </c>
      <c r="I172" s="17" t="n">
        <v>0.8792</v>
      </c>
      <c r="J172" s="17" t="n">
        <v>0.53</v>
      </c>
      <c r="K172" s="16">
        <f>ROUND(F172/100*G172*H172*I172/J172,2)</f>
        <v/>
      </c>
      <c r="L172" s="16" t="n">
        <v>26009.73</v>
      </c>
      <c r="M172" s="16">
        <f>L172-K172</f>
        <v/>
      </c>
      <c r="N172" s="15" t="inlineStr">
        <is>
          <t>bind</t>
        </is>
      </c>
      <c r="O172" s="15" t="inlineStr">
        <is>
          <t>bound</t>
        </is>
      </c>
    </row>
    <row r="173">
      <c r="A173" s="3" t="inlineStr">
        <is>
          <t>2026-02-12</t>
        </is>
      </c>
      <c r="B173" s="3" t="inlineStr">
        <is>
          <t>000825fd-0e1f-5a9a-ad4b-786d72556ed3</t>
        </is>
      </c>
      <c r="C173" s="3" t="inlineStr">
        <is>
          <t>KY</t>
        </is>
      </c>
      <c r="D173" s="3" t="inlineStr">
        <is>
          <t>1988 Aston Martin DB12</t>
        </is>
      </c>
      <c r="E173" s="3" t="inlineStr">
        <is>
          <t>01 Luxury Sedan/SUV</t>
        </is>
      </c>
      <c r="F173" s="13" t="n">
        <v>765000</v>
      </c>
      <c r="G173" s="14" t="n">
        <v>0.65</v>
      </c>
      <c r="H173" s="14" t="n">
        <v>1.34</v>
      </c>
      <c r="I173" s="14" t="n">
        <v>0.8792</v>
      </c>
      <c r="J173" s="14" t="n">
        <v>0.53</v>
      </c>
      <c r="K173" s="13">
        <f>ROUND(F173/100*G173*H173*I173/J173,2)</f>
        <v/>
      </c>
      <c r="L173" s="13" t="n">
        <v>11053.28</v>
      </c>
      <c r="M173" s="13">
        <f>L173-K173</f>
        <v/>
      </c>
      <c r="N173" s="3" t="inlineStr">
        <is>
          <t>bind</t>
        </is>
      </c>
      <c r="O173" s="3" t="inlineStr">
        <is>
          <t>bound</t>
        </is>
      </c>
    </row>
    <row r="174">
      <c r="A174" s="15" t="inlineStr">
        <is>
          <t>2026-02-09</t>
        </is>
      </c>
      <c r="B174" s="15" t="inlineStr">
        <is>
          <t>078c5039-1490-5288-9a9b-6f63c9f62999</t>
        </is>
      </c>
      <c r="C174" s="15" t="inlineStr">
        <is>
          <t>FL</t>
        </is>
      </c>
      <c r="D174" s="15" t="inlineStr">
        <is>
          <t>2006 Ferrari SF90 Stradale</t>
        </is>
      </c>
      <c r="E174" s="15" t="inlineStr">
        <is>
          <t>03 Supercar</t>
        </is>
      </c>
      <c r="F174" s="16" t="n">
        <v>1510000</v>
      </c>
      <c r="G174" s="17" t="n">
        <v>0.8</v>
      </c>
      <c r="H174" s="17" t="n">
        <v>1.42</v>
      </c>
      <c r="I174" s="17" t="n">
        <v>0.8792</v>
      </c>
      <c r="J174" s="17" t="n">
        <v>0.53</v>
      </c>
      <c r="K174" s="16">
        <f>ROUND(F174/100*G174*H174*I174/J174,2)</f>
        <v/>
      </c>
      <c r="L174" s="16" t="n">
        <v>28455.55</v>
      </c>
      <c r="M174" s="16">
        <f>L174-K174</f>
        <v/>
      </c>
      <c r="N174" s="15" t="inlineStr">
        <is>
          <t>decline</t>
        </is>
      </c>
      <c r="O174" s="15" t="inlineStr">
        <is>
          <t>indicative</t>
        </is>
      </c>
    </row>
    <row r="175">
      <c r="A175" s="3" t="inlineStr">
        <is>
          <t>2026-02-22</t>
        </is>
      </c>
      <c r="B175" s="3" t="inlineStr">
        <is>
          <t>20b66853-86d5-54d1-aa79-9c50ea644c77</t>
        </is>
      </c>
      <c r="C175" s="3" t="inlineStr">
        <is>
          <t>MA</t>
        </is>
      </c>
      <c r="D175" s="3" t="inlineStr">
        <is>
          <t>2011 Mercedes-Benz AMG GT</t>
        </is>
      </c>
      <c r="E175" s="3" t="inlineStr">
        <is>
          <t>01 Luxury Sedan/SUV</t>
        </is>
      </c>
      <c r="F175" s="13" t="n">
        <v>735000</v>
      </c>
      <c r="G175" s="14" t="n">
        <v>0.65</v>
      </c>
      <c r="H175" s="14" t="n">
        <v>1.25</v>
      </c>
      <c r="I175" s="14" t="n">
        <v>0.8792</v>
      </c>
      <c r="J175" s="14" t="n">
        <v>0.53</v>
      </c>
      <c r="K175" s="13">
        <f>ROUND(F175/100*G175*H175*I175/J175,2)</f>
        <v/>
      </c>
      <c r="L175" s="13" t="n">
        <v>9906.549999999999</v>
      </c>
      <c r="M175" s="13">
        <f>L175-K175</f>
        <v/>
      </c>
      <c r="N175" s="3" t="inlineStr">
        <is>
          <t>bind</t>
        </is>
      </c>
      <c r="O175" s="3" t="inlineStr">
        <is>
          <t>bound</t>
        </is>
      </c>
    </row>
    <row r="176">
      <c r="A176" s="15" t="inlineStr">
        <is>
          <t>2026-02-04</t>
        </is>
      </c>
      <c r="B176" s="15" t="inlineStr">
        <is>
          <t>f27b6cf2-a039-5877-bf75-374a0b2579e4</t>
        </is>
      </c>
      <c r="C176" s="15" t="inlineStr">
        <is>
          <t>KS</t>
        </is>
      </c>
      <c r="D176" s="15" t="inlineStr">
        <is>
          <t>2024 Ferrari 296 GTB</t>
        </is>
      </c>
      <c r="E176" s="15" t="inlineStr">
        <is>
          <t>03 Supercar</t>
        </is>
      </c>
      <c r="F176" s="16" t="n">
        <v>1400000</v>
      </c>
      <c r="G176" s="17" t="n">
        <v>0.8</v>
      </c>
      <c r="H176" s="17" t="n">
        <v>0.97</v>
      </c>
      <c r="I176" s="17" t="n">
        <v>0.8792</v>
      </c>
      <c r="J176" s="17" t="n">
        <v>0.53</v>
      </c>
      <c r="K176" s="16">
        <f>ROUND(F176/100*G176*H176*I176/J176,2)</f>
        <v/>
      </c>
      <c r="L176" s="16" t="n">
        <v>18021.94</v>
      </c>
      <c r="M176" s="16">
        <f>L176-K176</f>
        <v/>
      </c>
      <c r="N176" s="15" t="inlineStr">
        <is>
          <t>bind</t>
        </is>
      </c>
      <c r="O176" s="15" t="inlineStr">
        <is>
          <t>bound</t>
        </is>
      </c>
    </row>
    <row r="177">
      <c r="A177" s="3" t="inlineStr">
        <is>
          <t>2026-02-25</t>
        </is>
      </c>
      <c r="B177" s="3" t="inlineStr">
        <is>
          <t>1fc84761-e323-5915-9e72-cd6886172df7</t>
        </is>
      </c>
      <c r="C177" s="3" t="inlineStr">
        <is>
          <t>OH</t>
        </is>
      </c>
      <c r="D177" s="3" t="inlineStr">
        <is>
          <t>1957 Ferrari SF90 Stradale</t>
        </is>
      </c>
      <c r="E177" s="3" t="inlineStr">
        <is>
          <t>03 Supercar</t>
        </is>
      </c>
      <c r="F177" s="13" t="n">
        <v>895000</v>
      </c>
      <c r="G177" s="14" t="n">
        <v>0.95</v>
      </c>
      <c r="H177" s="14" t="n">
        <v>1.39</v>
      </c>
      <c r="I177" s="14" t="n">
        <v>0.8792</v>
      </c>
      <c r="J177" s="14" t="n">
        <v>0.53</v>
      </c>
      <c r="K177" s="13">
        <f>ROUND(F177/100*G177*H177*I177/J177,2)</f>
        <v/>
      </c>
      <c r="L177" s="13" t="n">
        <v>19605.29</v>
      </c>
      <c r="M177" s="13">
        <f>L177-K177</f>
        <v/>
      </c>
      <c r="N177" s="3" t="inlineStr">
        <is>
          <t>bind</t>
        </is>
      </c>
      <c r="O177" s="3" t="inlineStr">
        <is>
          <t>bound</t>
        </is>
      </c>
    </row>
    <row r="178">
      <c r="A178" s="15" t="inlineStr">
        <is>
          <t>2026-02-01</t>
        </is>
      </c>
      <c r="B178" s="15" t="inlineStr">
        <is>
          <t>a2237982-e14d-5223-860b-e65c49f95af3</t>
        </is>
      </c>
      <c r="C178" s="15" t="inlineStr">
        <is>
          <t>OR</t>
        </is>
      </c>
      <c r="D178" s="15" t="inlineStr">
        <is>
          <t>1974 Lamborghini Huracan EVO</t>
        </is>
      </c>
      <c r="E178" s="15" t="inlineStr">
        <is>
          <t>03 Supercar</t>
        </is>
      </c>
      <c r="F178" s="16" t="n">
        <v>830000</v>
      </c>
      <c r="G178" s="17" t="n">
        <v>0.95</v>
      </c>
      <c r="H178" s="17" t="n">
        <v>1.13</v>
      </c>
      <c r="I178" s="17" t="n">
        <v>0.8792</v>
      </c>
      <c r="J178" s="17" t="n">
        <v>0.53</v>
      </c>
      <c r="K178" s="16">
        <f>ROUND(F178/100*G178*H178*I178/J178,2)</f>
        <v/>
      </c>
      <c r="L178" s="16" t="n">
        <v>14780.6</v>
      </c>
      <c r="M178" s="16">
        <f>L178-K178</f>
        <v/>
      </c>
      <c r="N178" s="15" t="inlineStr">
        <is>
          <t>bind</t>
        </is>
      </c>
      <c r="O178" s="15" t="inlineStr">
        <is>
          <t>bound</t>
        </is>
      </c>
    </row>
    <row r="179">
      <c r="A179" s="3" t="inlineStr">
        <is>
          <t>2026-02-20</t>
        </is>
      </c>
      <c r="B179" s="3" t="inlineStr">
        <is>
          <t>d4065045-ba2e-5ab9-9ef7-31703554d901</t>
        </is>
      </c>
      <c r="C179" s="3" t="inlineStr">
        <is>
          <t>WY</t>
        </is>
      </c>
      <c r="D179" s="3" t="inlineStr">
        <is>
          <t>2006 Alfa Romeo 8C 2900</t>
        </is>
      </c>
      <c r="E179" s="3" t="inlineStr">
        <is>
          <t>06 Vintage Pre-War (pre-1946)</t>
        </is>
      </c>
      <c r="F179" s="13" t="n">
        <v>290000</v>
      </c>
      <c r="G179" s="14" t="n">
        <v>0.42</v>
      </c>
      <c r="H179" s="14" t="n">
        <v>1.07</v>
      </c>
      <c r="I179" s="14" t="n">
        <v>0.8792</v>
      </c>
      <c r="J179" s="14" t="n">
        <v>0.53</v>
      </c>
      <c r="K179" s="13">
        <f>ROUND(F179/100*G179*H179*I179/J179,2)</f>
        <v/>
      </c>
      <c r="L179" s="13" t="n">
        <v>2161.94</v>
      </c>
      <c r="M179" s="13">
        <f>L179-K179</f>
        <v/>
      </c>
      <c r="N179" s="3" t="inlineStr">
        <is>
          <t>bind</t>
        </is>
      </c>
      <c r="O179" s="3" t="inlineStr">
        <is>
          <t>bound</t>
        </is>
      </c>
    </row>
    <row r="180">
      <c r="A180" s="15" t="inlineStr">
        <is>
          <t>2026-02-03</t>
        </is>
      </c>
      <c r="B180" s="15" t="inlineStr">
        <is>
          <t>d41e3c2c-1194-56c5-9b2c-5f3ddcb4d3f9</t>
        </is>
      </c>
      <c r="C180" s="15" t="inlineStr">
        <is>
          <t>WV</t>
        </is>
      </c>
      <c r="D180" s="15" t="inlineStr">
        <is>
          <t>1963 Porsche 911 Turbo S</t>
        </is>
      </c>
      <c r="E180" s="15" t="inlineStr">
        <is>
          <t>01 Luxury Sedan/SUV</t>
        </is>
      </c>
      <c r="F180" s="16" t="n">
        <v>945000</v>
      </c>
      <c r="G180" s="17" t="n">
        <v>0.65</v>
      </c>
      <c r="H180" s="17" t="n">
        <v>1.33</v>
      </c>
      <c r="I180" s="17" t="n">
        <v>0.8792</v>
      </c>
      <c r="J180" s="17" t="n">
        <v>0.53</v>
      </c>
      <c r="K180" s="16">
        <f>ROUND(F180/100*G180*H180*I180/J180,2)</f>
        <v/>
      </c>
      <c r="L180" s="16" t="n">
        <v>13552.16</v>
      </c>
      <c r="M180" s="16">
        <f>L180-K180</f>
        <v/>
      </c>
      <c r="N180" s="15" t="inlineStr">
        <is>
          <t>decline</t>
        </is>
      </c>
      <c r="O180" s="15" t="inlineStr">
        <is>
          <t>indicative</t>
        </is>
      </c>
    </row>
    <row r="181">
      <c r="A181" s="3" t="inlineStr">
        <is>
          <t>2026-02-25</t>
        </is>
      </c>
      <c r="B181" s="3" t="inlineStr">
        <is>
          <t>f995f2ba-d2ed-590b-be13-3a9ffe622bbc</t>
        </is>
      </c>
      <c r="C181" s="3" t="inlineStr">
        <is>
          <t>RI</t>
        </is>
      </c>
      <c r="D181" s="3" t="inlineStr">
        <is>
          <t>1999 Mercedes-Benz AMG GT</t>
        </is>
      </c>
      <c r="E181" s="3" t="inlineStr">
        <is>
          <t>01 Luxury Sedan/SUV</t>
        </is>
      </c>
      <c r="F181" s="13" t="n">
        <v>1160000</v>
      </c>
      <c r="G181" s="14" t="n">
        <v>0.55</v>
      </c>
      <c r="H181" s="14" t="n">
        <v>1.37</v>
      </c>
      <c r="I181" s="14" t="n">
        <v>0.8792</v>
      </c>
      <c r="J181" s="14" t="n">
        <v>0.53</v>
      </c>
      <c r="K181" s="13">
        <f>ROUND(F181/100*G181*H181*I181/J181,2)</f>
        <v/>
      </c>
      <c r="L181" s="13" t="n">
        <v>14499.5</v>
      </c>
      <c r="M181" s="13">
        <f>L181-K181</f>
        <v/>
      </c>
      <c r="N181" s="3" t="inlineStr">
        <is>
          <t>bind</t>
        </is>
      </c>
      <c r="O181" s="3" t="inlineStr">
        <is>
          <t>bound</t>
        </is>
      </c>
    </row>
    <row r="182">
      <c r="A182" s="15" t="inlineStr">
        <is>
          <t>2026-02-04</t>
        </is>
      </c>
      <c r="B182" s="15" t="inlineStr">
        <is>
          <t>76fdfdfa-a4e4-5187-bebf-ea71a29aca2f</t>
        </is>
      </c>
      <c r="C182" s="15" t="inlineStr">
        <is>
          <t>CA</t>
        </is>
      </c>
      <c r="D182" s="15" t="inlineStr">
        <is>
          <t>1964 Mercedes-Benz AMG GT</t>
        </is>
      </c>
      <c r="E182" s="15" t="inlineStr">
        <is>
          <t>01 Luxury Sedan/SUV</t>
        </is>
      </c>
      <c r="F182" s="16" t="n">
        <v>780000</v>
      </c>
      <c r="G182" s="17" t="n">
        <v>0.65</v>
      </c>
      <c r="H182" s="17" t="n">
        <v>1.35</v>
      </c>
      <c r="I182" s="17" t="n">
        <v>0.8792</v>
      </c>
      <c r="J182" s="17" t="n">
        <v>0.53</v>
      </c>
      <c r="K182" s="16">
        <f>ROUND(F182/100*G182*H182*I182/J182,2)</f>
        <v/>
      </c>
      <c r="L182" s="16" t="n">
        <v>11354.12</v>
      </c>
      <c r="M182" s="16">
        <f>L182-K182</f>
        <v/>
      </c>
      <c r="N182" s="15" t="inlineStr">
        <is>
          <t>bind</t>
        </is>
      </c>
      <c r="O182" s="15" t="inlineStr">
        <is>
          <t>bound</t>
        </is>
      </c>
    </row>
    <row r="183">
      <c r="A183" s="3" t="inlineStr">
        <is>
          <t>2026-02-05</t>
        </is>
      </c>
      <c r="B183" s="3" t="inlineStr">
        <is>
          <t>b57d70e6-c082-5684-8426-b3d8c0c08e5c</t>
        </is>
      </c>
      <c r="C183" s="3" t="inlineStr">
        <is>
          <t>CA</t>
        </is>
      </c>
      <c r="D183" s="3" t="inlineStr">
        <is>
          <t>1988 Aston Martin DB12</t>
        </is>
      </c>
      <c r="E183" s="3" t="inlineStr">
        <is>
          <t>01 Luxury Sedan/SUV</t>
        </is>
      </c>
      <c r="F183" s="13" t="n">
        <v>1310000</v>
      </c>
      <c r="G183" s="14" t="n">
        <v>0.55</v>
      </c>
      <c r="H183" s="14" t="n">
        <v>1.35</v>
      </c>
      <c r="I183" s="14" t="n">
        <v>0.8792</v>
      </c>
      <c r="J183" s="14" t="n">
        <v>0.53</v>
      </c>
      <c r="K183" s="13">
        <f>ROUND(F183/100*G183*H183*I183/J183,2)</f>
        <v/>
      </c>
      <c r="L183" s="13" t="n">
        <v>16135.39</v>
      </c>
      <c r="M183" s="13">
        <f>L183-K183</f>
        <v/>
      </c>
      <c r="N183" s="3" t="inlineStr">
        <is>
          <t>decline</t>
        </is>
      </c>
      <c r="O183" s="3" t="inlineStr">
        <is>
          <t>indicative</t>
        </is>
      </c>
    </row>
    <row r="184">
      <c r="A184" s="15" t="inlineStr">
        <is>
          <t>2026-02-16</t>
        </is>
      </c>
      <c r="B184" s="15" t="inlineStr">
        <is>
          <t>b0c1d400-4302-53c4-8910-86ae0e47f3e7</t>
        </is>
      </c>
      <c r="C184" s="15" t="inlineStr">
        <is>
          <t>FL</t>
        </is>
      </c>
      <c r="D184" s="15" t="inlineStr">
        <is>
          <t>2004 BMW M8 Competition</t>
        </is>
      </c>
      <c r="E184" s="15" t="inlineStr">
        <is>
          <t>01 Luxury Sedan/SUV</t>
        </is>
      </c>
      <c r="F184" s="16" t="n">
        <v>795000</v>
      </c>
      <c r="G184" s="17" t="n">
        <v>0.65</v>
      </c>
      <c r="H184" s="17" t="n">
        <v>1.42</v>
      </c>
      <c r="I184" s="17" t="n">
        <v>0.8792</v>
      </c>
      <c r="J184" s="17" t="n">
        <v>0.53</v>
      </c>
      <c r="K184" s="16">
        <f>ROUND(F184/100*G184*H184*I184/J184,2)</f>
        <v/>
      </c>
      <c r="L184" s="16" t="n">
        <v>12172.52</v>
      </c>
      <c r="M184" s="16">
        <f>L184-K184</f>
        <v/>
      </c>
      <c r="N184" s="15" t="inlineStr">
        <is>
          <t>bind</t>
        </is>
      </c>
      <c r="O184" s="15" t="inlineStr">
        <is>
          <t>bound</t>
        </is>
      </c>
    </row>
    <row r="185">
      <c r="A185" s="3" t="inlineStr">
        <is>
          <t>2026-02-18</t>
        </is>
      </c>
      <c r="B185" s="3" t="inlineStr">
        <is>
          <t>b9b98de1-9206-5c62-8dd5-f04ac296d3d6</t>
        </is>
      </c>
      <c r="C185" s="3" t="inlineStr">
        <is>
          <t>LA</t>
        </is>
      </c>
      <c r="D185" s="3" t="inlineStr">
        <is>
          <t>1987 Mercedes-Benz AMG GT</t>
        </is>
      </c>
      <c r="E185" s="3" t="inlineStr">
        <is>
          <t>01 Luxury Sedan/SUV</t>
        </is>
      </c>
      <c r="F185" s="13" t="n">
        <v>590000</v>
      </c>
      <c r="G185" s="14" t="n">
        <v>0.65</v>
      </c>
      <c r="H185" s="14" t="n">
        <v>1.21</v>
      </c>
      <c r="I185" s="14" t="n">
        <v>0.8792</v>
      </c>
      <c r="J185" s="14" t="n">
        <v>0.53</v>
      </c>
      <c r="K185" s="13">
        <f>ROUND(F185/100*G185*H185*I185/J185,2)</f>
        <v/>
      </c>
      <c r="L185" s="13" t="n">
        <v>7697.73</v>
      </c>
      <c r="M185" s="13">
        <f>L185-K185</f>
        <v/>
      </c>
      <c r="N185" s="3" t="inlineStr">
        <is>
          <t>bind</t>
        </is>
      </c>
      <c r="O185" s="3" t="inlineStr">
        <is>
          <t>bound</t>
        </is>
      </c>
    </row>
    <row r="186">
      <c r="A186" s="15" t="inlineStr">
        <is>
          <t>2026-02-20</t>
        </is>
      </c>
      <c r="B186" s="15" t="inlineStr">
        <is>
          <t>5bb1b925-1e39-5c78-b31f-9dd146fd98d1</t>
        </is>
      </c>
      <c r="C186" s="15" t="inlineStr">
        <is>
          <t>CA</t>
        </is>
      </c>
      <c r="D186" s="15" t="inlineStr">
        <is>
          <t>1990 Ferrari SF90 Stradale</t>
        </is>
      </c>
      <c r="E186" s="15" t="inlineStr">
        <is>
          <t>03 Supercar</t>
        </is>
      </c>
      <c r="F186" s="16" t="n">
        <v>575000</v>
      </c>
      <c r="G186" s="17" t="n">
        <v>0.95</v>
      </c>
      <c r="H186" s="17" t="n">
        <v>1.35</v>
      </c>
      <c r="I186" s="17" t="n">
        <v>0.8792</v>
      </c>
      <c r="J186" s="17" t="n">
        <v>0.53</v>
      </c>
      <c r="K186" s="16">
        <f>ROUND(F186/100*G186*H186*I186/J186,2)</f>
        <v/>
      </c>
      <c r="L186" s="16" t="n">
        <v>12233.12</v>
      </c>
      <c r="M186" s="16">
        <f>L186-K186</f>
        <v/>
      </c>
      <c r="N186" s="15" t="inlineStr">
        <is>
          <t>bind</t>
        </is>
      </c>
      <c r="O186" s="15" t="inlineStr">
        <is>
          <t>bound</t>
        </is>
      </c>
    </row>
    <row r="187">
      <c r="A187" s="3" t="inlineStr">
        <is>
          <t>2026-02-08</t>
        </is>
      </c>
      <c r="B187" s="3" t="inlineStr">
        <is>
          <t>428ceea1-66a9-5208-b3b9-46ed3f120222</t>
        </is>
      </c>
      <c r="C187" s="3" t="inlineStr">
        <is>
          <t>NY</t>
        </is>
      </c>
      <c r="D187" s="3" t="inlineStr">
        <is>
          <t>2012 BMW M8 Competition</t>
        </is>
      </c>
      <c r="E187" s="3" t="inlineStr">
        <is>
          <t>01 Luxury Sedan/SUV</t>
        </is>
      </c>
      <c r="F187" s="13" t="n">
        <v>1400000</v>
      </c>
      <c r="G187" s="14" t="n">
        <v>0.55</v>
      </c>
      <c r="H187" s="14" t="n">
        <v>1.28</v>
      </c>
      <c r="I187" s="14" t="n">
        <v>0.8792</v>
      </c>
      <c r="J187" s="14" t="n">
        <v>0.53</v>
      </c>
      <c r="K187" s="13">
        <f>ROUND(F187/100*G187*H187*I187/J187,2)</f>
        <v/>
      </c>
      <c r="L187" s="13" t="n">
        <v>16349.81</v>
      </c>
      <c r="M187" s="13">
        <f>L187-K187</f>
        <v/>
      </c>
      <c r="N187" s="3" t="inlineStr">
        <is>
          <t>bind</t>
        </is>
      </c>
      <c r="O187" s="3" t="inlineStr">
        <is>
          <t>bound</t>
        </is>
      </c>
    </row>
    <row r="188">
      <c r="A188" s="15" t="inlineStr">
        <is>
          <t>2026-02-02</t>
        </is>
      </c>
      <c r="B188" s="15" t="inlineStr">
        <is>
          <t>12d4abc1-b081-5205-83fc-7a19c49b208e</t>
        </is>
      </c>
      <c r="C188" s="15" t="inlineStr">
        <is>
          <t>TX</t>
        </is>
      </c>
      <c r="D188" s="15" t="inlineStr">
        <is>
          <t>1999 Aston Martin DB5</t>
        </is>
      </c>
      <c r="E188" s="15" t="inlineStr">
        <is>
          <t>07 Post-War Classic (1946-1972)</t>
        </is>
      </c>
      <c r="F188" s="16" t="n">
        <v>470000</v>
      </c>
      <c r="G188" s="17" t="n">
        <v>0.48</v>
      </c>
      <c r="H188" s="17" t="n">
        <v>1.15</v>
      </c>
      <c r="I188" s="17" t="n">
        <v>0.8792</v>
      </c>
      <c r="J188" s="17" t="n">
        <v>0.53</v>
      </c>
      <c r="K188" s="16">
        <f>ROUND(F188/100*G188*H188*I188/J188,2)</f>
        <v/>
      </c>
      <c r="L188" s="16" t="n">
        <v>4303.76</v>
      </c>
      <c r="M188" s="16">
        <f>L188-K188</f>
        <v/>
      </c>
      <c r="N188" s="15" t="inlineStr">
        <is>
          <t>decline</t>
        </is>
      </c>
      <c r="O188" s="15" t="inlineStr">
        <is>
          <t>indicative</t>
        </is>
      </c>
    </row>
    <row r="189">
      <c r="A189" s="3" t="inlineStr">
        <is>
          <t>2026-02-01</t>
        </is>
      </c>
      <c r="B189" s="3" t="inlineStr">
        <is>
          <t>40b98c96-63f5-5031-9ec7-effdc65b1c28</t>
        </is>
      </c>
      <c r="C189" s="3" t="inlineStr">
        <is>
          <t>CO</t>
        </is>
      </c>
      <c r="D189" s="3" t="inlineStr">
        <is>
          <t>2013 Bentley 4.5 Litre</t>
        </is>
      </c>
      <c r="E189" s="3" t="inlineStr">
        <is>
          <t>06 Vintage Pre-War (pre-1946)</t>
        </is>
      </c>
      <c r="F189" s="13" t="n">
        <v>570000</v>
      </c>
      <c r="G189" s="14" t="n">
        <v>0.38</v>
      </c>
      <c r="H189" s="14" t="n">
        <v>1.1</v>
      </c>
      <c r="I189" s="14" t="n">
        <v>0.8792</v>
      </c>
      <c r="J189" s="14" t="n">
        <v>0.53</v>
      </c>
      <c r="K189" s="13">
        <f>ROUND(F189/100*G189*H189*I189/J189,2)</f>
        <v/>
      </c>
      <c r="L189" s="13" t="n">
        <v>3952.42</v>
      </c>
      <c r="M189" s="13">
        <f>L189-K189</f>
        <v/>
      </c>
      <c r="N189" s="3" t="inlineStr">
        <is>
          <t>bind</t>
        </is>
      </c>
      <c r="O189" s="3" t="inlineStr">
        <is>
          <t>bound</t>
        </is>
      </c>
    </row>
    <row r="190">
      <c r="A190" s="15" t="inlineStr">
        <is>
          <t>2026-02-24</t>
        </is>
      </c>
      <c r="B190" s="15" t="inlineStr">
        <is>
          <t>c3a7a711-1cf7-5241-b3ea-9f9614b9c6c2</t>
        </is>
      </c>
      <c r="C190" s="15" t="inlineStr">
        <is>
          <t>TN</t>
        </is>
      </c>
      <c r="D190" s="15" t="inlineStr">
        <is>
          <t>1994 Aston Martin DB5</t>
        </is>
      </c>
      <c r="E190" s="15" t="inlineStr">
        <is>
          <t>07 Post-War Classic (1946-1972)</t>
        </is>
      </c>
      <c r="F190" s="16" t="n">
        <v>700000</v>
      </c>
      <c r="G190" s="17" t="n">
        <v>0.43</v>
      </c>
      <c r="H190" s="17" t="n">
        <v>0.98</v>
      </c>
      <c r="I190" s="17" t="n">
        <v>0.8792</v>
      </c>
      <c r="J190" s="17" t="n">
        <v>0.53</v>
      </c>
      <c r="K190" s="16">
        <f>ROUND(F190/100*G190*H190*I190/J190,2)</f>
        <v/>
      </c>
      <c r="L190" s="16" t="n">
        <v>4893.33</v>
      </c>
      <c r="M190" s="16">
        <f>L190-K190</f>
        <v/>
      </c>
      <c r="N190" s="15" t="inlineStr">
        <is>
          <t>bind</t>
        </is>
      </c>
      <c r="O190" s="15" t="inlineStr">
        <is>
          <t>bound</t>
        </is>
      </c>
    </row>
    <row r="191">
      <c r="A191" s="3" t="inlineStr">
        <is>
          <t>2026-02-20</t>
        </is>
      </c>
      <c r="B191" s="3" t="inlineStr">
        <is>
          <t>d4f0ca84-88bb-5a85-81d1-b06de86a737b</t>
        </is>
      </c>
      <c r="C191" s="3" t="inlineStr">
        <is>
          <t>CA</t>
        </is>
      </c>
      <c r="D191" s="3" t="inlineStr">
        <is>
          <t>2019 Jaguar E-Type Series 1</t>
        </is>
      </c>
      <c r="E191" s="3" t="inlineStr">
        <is>
          <t>07 Post-War Classic (1946-1972)</t>
        </is>
      </c>
      <c r="F191" s="13" t="n">
        <v>510000</v>
      </c>
      <c r="G191" s="14" t="n">
        <v>0.43</v>
      </c>
      <c r="H191" s="14" t="n">
        <v>1.35</v>
      </c>
      <c r="I191" s="14" t="n">
        <v>0.8792</v>
      </c>
      <c r="J191" s="14" t="n">
        <v>0.53</v>
      </c>
      <c r="K191" s="13">
        <f>ROUND(F191/100*G191*H191*I191/J191,2)</f>
        <v/>
      </c>
      <c r="L191" s="13" t="n">
        <v>4911.16</v>
      </c>
      <c r="M191" s="13">
        <f>L191-K191</f>
        <v/>
      </c>
      <c r="N191" s="3" t="inlineStr">
        <is>
          <t>bind</t>
        </is>
      </c>
      <c r="O191" s="3" t="inlineStr">
        <is>
          <t>bound</t>
        </is>
      </c>
    </row>
    <row r="192">
      <c r="A192" s="15" t="inlineStr">
        <is>
          <t>2026-02-23</t>
        </is>
      </c>
      <c r="B192" s="15" t="inlineStr">
        <is>
          <t>e44e1288-9fce-5ea7-b63d-70f232160533</t>
        </is>
      </c>
      <c r="C192" s="15" t="inlineStr">
        <is>
          <t>AK</t>
        </is>
      </c>
      <c r="D192" s="15" t="inlineStr">
        <is>
          <t>1999 Bentley Continental GT</t>
        </is>
      </c>
      <c r="E192" s="15" t="inlineStr">
        <is>
          <t>01 Luxury Sedan/SUV</t>
        </is>
      </c>
      <c r="F192" s="16" t="n">
        <v>905000</v>
      </c>
      <c r="G192" s="17" t="n">
        <v>0.65</v>
      </c>
      <c r="H192" s="17" t="n">
        <v>1.14</v>
      </c>
      <c r="I192" s="17" t="n">
        <v>0.8792</v>
      </c>
      <c r="J192" s="17" t="n">
        <v>0.53</v>
      </c>
      <c r="K192" s="16">
        <f>ROUND(F192/100*G192*H192*I192/J192,2)</f>
        <v/>
      </c>
      <c r="L192" s="16" t="n">
        <v>11124.45</v>
      </c>
      <c r="M192" s="16">
        <f>L192-K192</f>
        <v/>
      </c>
      <c r="N192" s="15" t="inlineStr">
        <is>
          <t>bind</t>
        </is>
      </c>
      <c r="O192" s="15" t="inlineStr">
        <is>
          <t>bound</t>
        </is>
      </c>
    </row>
    <row r="193">
      <c r="A193" s="3" t="inlineStr">
        <is>
          <t>2026-02-16</t>
        </is>
      </c>
      <c r="B193" s="3" t="inlineStr">
        <is>
          <t>621d3789-f8d9-575d-b1a1-f8623176acb4</t>
        </is>
      </c>
      <c r="C193" s="3" t="inlineStr">
        <is>
          <t>FL</t>
        </is>
      </c>
      <c r="D193" s="3" t="inlineStr">
        <is>
          <t>1967 McLaren 750S</t>
        </is>
      </c>
      <c r="E193" s="3" t="inlineStr">
        <is>
          <t>03 Supercar</t>
        </is>
      </c>
      <c r="F193" s="13" t="n">
        <v>515000</v>
      </c>
      <c r="G193" s="14" t="n">
        <v>0.95</v>
      </c>
      <c r="H193" s="14" t="n">
        <v>1.42</v>
      </c>
      <c r="I193" s="14" t="n">
        <v>0.8792</v>
      </c>
      <c r="J193" s="14" t="n">
        <v>0.53</v>
      </c>
      <c r="K193" s="13">
        <f>ROUND(F193/100*G193*H193*I193/J193,2)</f>
        <v/>
      </c>
      <c r="L193" s="13" t="n">
        <v>11524.74</v>
      </c>
      <c r="M193" s="13">
        <f>L193-K193</f>
        <v/>
      </c>
      <c r="N193" s="3" t="inlineStr">
        <is>
          <t>bind</t>
        </is>
      </c>
      <c r="O193" s="3" t="inlineStr">
        <is>
          <t>bound</t>
        </is>
      </c>
    </row>
    <row r="194">
      <c r="A194" s="15" t="inlineStr">
        <is>
          <t>2026-02-19</t>
        </is>
      </c>
      <c r="B194" s="15" t="inlineStr">
        <is>
          <t>c2317aa6-9995-5c13-a2ac-540bfe9c8082</t>
        </is>
      </c>
      <c r="C194" s="15" t="inlineStr">
        <is>
          <t>DE</t>
        </is>
      </c>
      <c r="D194" s="15" t="inlineStr">
        <is>
          <t>1995 Mercedes-Benz AMG GT</t>
        </is>
      </c>
      <c r="E194" s="15" t="inlineStr">
        <is>
          <t>01 Luxury Sedan/SUV</t>
        </is>
      </c>
      <c r="F194" s="16" t="n">
        <v>330000</v>
      </c>
      <c r="G194" s="17" t="n">
        <v>0.75</v>
      </c>
      <c r="H194" s="17" t="n">
        <v>1.25</v>
      </c>
      <c r="I194" s="17" t="n">
        <v>0.8792</v>
      </c>
      <c r="J194" s="17" t="n">
        <v>0.53</v>
      </c>
      <c r="K194" s="16">
        <f>ROUND(F194/100*G194*H194*I194/J194,2)</f>
        <v/>
      </c>
      <c r="L194" s="16" t="n">
        <v>5132.12</v>
      </c>
      <c r="M194" s="16">
        <f>L194-K194</f>
        <v/>
      </c>
      <c r="N194" s="15" t="inlineStr">
        <is>
          <t>bind</t>
        </is>
      </c>
      <c r="O194" s="15" t="inlineStr">
        <is>
          <t>bound</t>
        </is>
      </c>
    </row>
    <row r="195">
      <c r="A195" s="3" t="inlineStr">
        <is>
          <t>2026-02-06</t>
        </is>
      </c>
      <c r="B195" s="3" t="inlineStr">
        <is>
          <t>98d6d52d-698e-5252-9c9f-72ce1e2d45bc</t>
        </is>
      </c>
      <c r="C195" s="3" t="inlineStr">
        <is>
          <t>NJ</t>
        </is>
      </c>
      <c r="D195" s="3" t="inlineStr">
        <is>
          <t>1985 Ferrari 296 GTB</t>
        </is>
      </c>
      <c r="E195" s="3" t="inlineStr">
        <is>
          <t>03 Supercar</t>
        </is>
      </c>
      <c r="F195" s="13" t="n">
        <v>140000</v>
      </c>
      <c r="G195" s="14" t="n">
        <v>1.42</v>
      </c>
      <c r="H195" s="14" t="n">
        <v>0.91</v>
      </c>
      <c r="I195" s="14" t="n">
        <v>0.8792</v>
      </c>
      <c r="J195" s="14" t="n">
        <v>0.53</v>
      </c>
      <c r="K195" s="13">
        <f>ROUND(F195/100*G195*H195*I195/J195,2)</f>
        <v/>
      </c>
      <c r="L195" s="13" t="n">
        <v>3001.03</v>
      </c>
      <c r="M195" s="13">
        <f>L195-K195</f>
        <v/>
      </c>
      <c r="N195" s="3" t="inlineStr">
        <is>
          <t>decline</t>
        </is>
      </c>
      <c r="O195" s="3" t="inlineStr">
        <is>
          <t>indicative</t>
        </is>
      </c>
    </row>
    <row r="196">
      <c r="A196" s="15" t="inlineStr">
        <is>
          <t>2026-02-21</t>
        </is>
      </c>
      <c r="B196" s="15" t="inlineStr">
        <is>
          <t>d1ad89dc-0ee6-58ed-a8a6-12f15fd0553b</t>
        </is>
      </c>
      <c r="C196" s="15" t="inlineStr">
        <is>
          <t>VA</t>
        </is>
      </c>
      <c r="D196" s="15" t="inlineStr">
        <is>
          <t>2013 Aston Martin DB12</t>
        </is>
      </c>
      <c r="E196" s="15" t="inlineStr">
        <is>
          <t>01 Luxury Sedan/SUV</t>
        </is>
      </c>
      <c r="F196" s="16" t="n">
        <v>275000</v>
      </c>
      <c r="G196" s="17" t="n">
        <v>0.75</v>
      </c>
      <c r="H196" s="17" t="n">
        <v>1.09</v>
      </c>
      <c r="I196" s="17" t="n">
        <v>0.8792</v>
      </c>
      <c r="J196" s="17" t="n">
        <v>0.53</v>
      </c>
      <c r="K196" s="16">
        <f>ROUND(F196/100*G196*H196*I196/J196,2)</f>
        <v/>
      </c>
      <c r="L196" s="16" t="n">
        <v>3729.35</v>
      </c>
      <c r="M196" s="16">
        <f>L196-K196</f>
        <v/>
      </c>
      <c r="N196" s="15" t="inlineStr">
        <is>
          <t>decline</t>
        </is>
      </c>
      <c r="O196" s="15" t="inlineStr">
        <is>
          <t>indicative</t>
        </is>
      </c>
    </row>
    <row r="197">
      <c r="A197" s="3" t="inlineStr">
        <is>
          <t>2026-02-26</t>
        </is>
      </c>
      <c r="B197" s="3" t="inlineStr">
        <is>
          <t>97724118-ac44-57ef-a819-21f7ae71871c</t>
        </is>
      </c>
      <c r="C197" s="3" t="inlineStr">
        <is>
          <t>MA</t>
        </is>
      </c>
      <c r="D197" s="3" t="inlineStr">
        <is>
          <t>1963 Bentley Continental GT</t>
        </is>
      </c>
      <c r="E197" s="3" t="inlineStr">
        <is>
          <t>01 Luxury Sedan/SUV</t>
        </is>
      </c>
      <c r="F197" s="13" t="n">
        <v>690000</v>
      </c>
      <c r="G197" s="14" t="n">
        <v>0.65</v>
      </c>
      <c r="H197" s="14" t="n">
        <v>1.25</v>
      </c>
      <c r="I197" s="14" t="n">
        <v>0.8792</v>
      </c>
      <c r="J197" s="14" t="n">
        <v>0.53</v>
      </c>
      <c r="K197" s="13">
        <f>ROUND(F197/100*G197*H197*I197/J197,2)</f>
        <v/>
      </c>
      <c r="L197" s="13" t="n">
        <v>9300.030000000001</v>
      </c>
      <c r="M197" s="13">
        <f>L197-K197</f>
        <v/>
      </c>
      <c r="N197" s="3" t="inlineStr">
        <is>
          <t>bind</t>
        </is>
      </c>
      <c r="O197" s="3" t="inlineStr">
        <is>
          <t>bound</t>
        </is>
      </c>
    </row>
    <row r="198">
      <c r="A198" s="15" t="inlineStr">
        <is>
          <t>2026-02-03</t>
        </is>
      </c>
      <c r="B198" s="15" t="inlineStr">
        <is>
          <t>434e711b-abaa-54c1-b0b5-e8b0ea7642ab</t>
        </is>
      </c>
      <c r="C198" s="15" t="inlineStr">
        <is>
          <t>NY</t>
        </is>
      </c>
      <c r="D198" s="15" t="inlineStr">
        <is>
          <t>2009 Porsche 911 Turbo S</t>
        </is>
      </c>
      <c r="E198" s="15" t="inlineStr">
        <is>
          <t>01 Luxury Sedan/SUV</t>
        </is>
      </c>
      <c r="F198" s="16" t="n">
        <v>800000</v>
      </c>
      <c r="G198" s="17" t="n">
        <v>0.65</v>
      </c>
      <c r="H198" s="17" t="n">
        <v>1.28</v>
      </c>
      <c r="I198" s="17" t="n">
        <v>0.8792</v>
      </c>
      <c r="J198" s="17" t="n">
        <v>0.53</v>
      </c>
      <c r="K198" s="16">
        <f>ROUND(F198/100*G198*H198*I198/J198,2)</f>
        <v/>
      </c>
      <c r="L198" s="16" t="n">
        <v>11041.42</v>
      </c>
      <c r="M198" s="16">
        <f>L198-K198</f>
        <v/>
      </c>
      <c r="N198" s="15" t="inlineStr">
        <is>
          <t>bind</t>
        </is>
      </c>
      <c r="O198" s="15" t="inlineStr">
        <is>
          <t>bound</t>
        </is>
      </c>
    </row>
    <row r="199">
      <c r="A199" s="3" t="inlineStr">
        <is>
          <t>2026-02-09</t>
        </is>
      </c>
      <c r="B199" s="3" t="inlineStr">
        <is>
          <t>fcd44d0c-a374-5422-b903-5c68513d7e5f</t>
        </is>
      </c>
      <c r="C199" s="3" t="inlineStr">
        <is>
          <t>MT</t>
        </is>
      </c>
      <c r="D199" s="3" t="inlineStr">
        <is>
          <t>1969 Ringbrothers Mustang</t>
        </is>
      </c>
      <c r="E199" s="3" t="inlineStr">
        <is>
          <t>11 Restomod/Coachbuilt</t>
        </is>
      </c>
      <c r="F199" s="13" t="n">
        <v>510000</v>
      </c>
      <c r="G199" s="14" t="n">
        <v>0.78</v>
      </c>
      <c r="H199" s="14" t="n">
        <v>0.93</v>
      </c>
      <c r="I199" s="14" t="n">
        <v>0.8792</v>
      </c>
      <c r="J199" s="14" t="n">
        <v>0.53</v>
      </c>
      <c r="K199" s="13">
        <f>ROUND(F199/100*G199*H199*I199/J199,2)</f>
        <v/>
      </c>
      <c r="L199" s="13" t="n">
        <v>6137.04</v>
      </c>
      <c r="M199" s="13">
        <f>L199-K199</f>
        <v/>
      </c>
      <c r="N199" s="3" t="inlineStr">
        <is>
          <t>bind</t>
        </is>
      </c>
      <c r="O199" s="3" t="inlineStr">
        <is>
          <t>bound</t>
        </is>
      </c>
    </row>
    <row r="200">
      <c r="A200" s="15" t="inlineStr">
        <is>
          <t>2026-02-08</t>
        </is>
      </c>
      <c r="B200" s="15" t="inlineStr">
        <is>
          <t>4a852a0b-194b-51dc-ba68-6c4c6eb94897</t>
        </is>
      </c>
      <c r="C200" s="15" t="inlineStr">
        <is>
          <t>KY</t>
        </is>
      </c>
      <c r="D200" s="15" t="inlineStr">
        <is>
          <t>2008 Bentley Continental GT</t>
        </is>
      </c>
      <c r="E200" s="15" t="inlineStr">
        <is>
          <t>01 Luxury Sedan/SUV</t>
        </is>
      </c>
      <c r="F200" s="16" t="n">
        <v>340000</v>
      </c>
      <c r="G200" s="17" t="n">
        <v>0.75</v>
      </c>
      <c r="H200" s="17" t="n">
        <v>1.34</v>
      </c>
      <c r="I200" s="17" t="n">
        <v>0.8792</v>
      </c>
      <c r="J200" s="17" t="n">
        <v>0.53</v>
      </c>
      <c r="K200" s="16">
        <f>ROUND(F200/100*G200*H200*I200/J200,2)</f>
        <v/>
      </c>
      <c r="L200" s="16" t="n">
        <v>5668.35</v>
      </c>
      <c r="M200" s="16">
        <f>L200-K200</f>
        <v/>
      </c>
      <c r="N200" s="15" t="inlineStr">
        <is>
          <t>decline</t>
        </is>
      </c>
      <c r="O200" s="15" t="inlineStr">
        <is>
          <t>indicative</t>
        </is>
      </c>
    </row>
    <row r="201">
      <c r="A201" s="3" t="inlineStr">
        <is>
          <t>2026-02-13</t>
        </is>
      </c>
      <c r="B201" s="3" t="inlineStr">
        <is>
          <t>a3929e18-64a6-51e7-b461-30fca48e32f9</t>
        </is>
      </c>
      <c r="C201" s="3" t="inlineStr">
        <is>
          <t>VA</t>
        </is>
      </c>
      <c r="D201" s="3" t="inlineStr">
        <is>
          <t>2007 Mercedes-Benz 280SL Pagoda</t>
        </is>
      </c>
      <c r="E201" s="3" t="inlineStr">
        <is>
          <t>07 Post-War Classic (1946-1972)</t>
        </is>
      </c>
      <c r="F201" s="13" t="n">
        <v>1270000</v>
      </c>
      <c r="G201" s="14" t="n">
        <v>0.38</v>
      </c>
      <c r="H201" s="14" t="n">
        <v>1.09</v>
      </c>
      <c r="I201" s="14" t="n">
        <v>0.8792</v>
      </c>
      <c r="J201" s="14" t="n">
        <v>0.53</v>
      </c>
      <c r="K201" s="13">
        <f>ROUND(F201/100*G201*H201*I201/J201,2)</f>
        <v/>
      </c>
      <c r="L201" s="13" t="n">
        <v>8726.209999999999</v>
      </c>
      <c r="M201" s="13">
        <f>L201-K201</f>
        <v/>
      </c>
      <c r="N201" s="3" t="inlineStr">
        <is>
          <t>decline</t>
        </is>
      </c>
      <c r="O201" s="3" t="inlineStr">
        <is>
          <t>indicative</t>
        </is>
      </c>
    </row>
    <row r="202">
      <c r="A202" s="15" t="inlineStr">
        <is>
          <t>2026-02-07</t>
        </is>
      </c>
      <c r="B202" s="15" t="inlineStr">
        <is>
          <t>9d311640-6587-59ec-a2be-54e5d321d798</t>
        </is>
      </c>
      <c r="C202" s="15" t="inlineStr">
        <is>
          <t>AK</t>
        </is>
      </c>
      <c r="D202" s="15" t="inlineStr">
        <is>
          <t>1974 Porsche 911 Turbo S</t>
        </is>
      </c>
      <c r="E202" s="15" t="inlineStr">
        <is>
          <t>01 Luxury Sedan/SUV</t>
        </is>
      </c>
      <c r="F202" s="16" t="n">
        <v>650000</v>
      </c>
      <c r="G202" s="17" t="n">
        <v>0.65</v>
      </c>
      <c r="H202" s="17" t="n">
        <v>1.14</v>
      </c>
      <c r="I202" s="17" t="n">
        <v>0.8792</v>
      </c>
      <c r="J202" s="17" t="n">
        <v>0.53</v>
      </c>
      <c r="K202" s="16">
        <f>ROUND(F202/100*G202*H202*I202/J202,2)</f>
        <v/>
      </c>
      <c r="L202" s="16" t="n">
        <v>7989.94</v>
      </c>
      <c r="M202" s="16">
        <f>L202-K202</f>
        <v/>
      </c>
      <c r="N202" s="15" t="inlineStr">
        <is>
          <t>refer</t>
        </is>
      </c>
      <c r="O202" s="15" t="inlineStr">
        <is>
          <t>indicative</t>
        </is>
      </c>
    </row>
    <row r="203">
      <c r="A203" s="3" t="inlineStr">
        <is>
          <t>2026-02-04</t>
        </is>
      </c>
      <c r="B203" s="3" t="inlineStr">
        <is>
          <t>e2f4f61d-0ec0-5fec-8d20-045a2bc7ed92</t>
        </is>
      </c>
      <c r="C203" s="3" t="inlineStr">
        <is>
          <t>TX</t>
        </is>
      </c>
      <c r="D203" s="3" t="inlineStr">
        <is>
          <t>1969 Porsche 911 Turbo S</t>
        </is>
      </c>
      <c r="E203" s="3" t="inlineStr">
        <is>
          <t>01 Luxury Sedan/SUV</t>
        </is>
      </c>
      <c r="F203" s="13" t="n">
        <v>690000</v>
      </c>
      <c r="G203" s="14" t="n">
        <v>0.65</v>
      </c>
      <c r="H203" s="14" t="n">
        <v>1.15</v>
      </c>
      <c r="I203" s="14" t="n">
        <v>0.8792</v>
      </c>
      <c r="J203" s="14" t="n">
        <v>0.53</v>
      </c>
      <c r="K203" s="13">
        <f>ROUND(F203/100*G203*H203*I203/J203,2)</f>
        <v/>
      </c>
      <c r="L203" s="13" t="n">
        <v>8556.02</v>
      </c>
      <c r="M203" s="13">
        <f>L203-K203</f>
        <v/>
      </c>
      <c r="N203" s="3" t="inlineStr">
        <is>
          <t>bind</t>
        </is>
      </c>
      <c r="O203" s="3" t="inlineStr">
        <is>
          <t>bound</t>
        </is>
      </c>
    </row>
    <row r="204">
      <c r="A204" s="15" t="inlineStr">
        <is>
          <t>2026-02-13</t>
        </is>
      </c>
      <c r="B204" s="15" t="inlineStr">
        <is>
          <t>f9dfe3e2-0428-5f12-83cd-07b93d67fa61</t>
        </is>
      </c>
      <c r="C204" s="15" t="inlineStr">
        <is>
          <t>KY</t>
        </is>
      </c>
      <c r="D204" s="15" t="inlineStr">
        <is>
          <t>1968 Aston Martin DB5</t>
        </is>
      </c>
      <c r="E204" s="15" t="inlineStr">
        <is>
          <t>07 Post-War Classic (1946-1972)</t>
        </is>
      </c>
      <c r="F204" s="16" t="n">
        <v>1010000</v>
      </c>
      <c r="G204" s="17" t="n">
        <v>0.38</v>
      </c>
      <c r="H204" s="17" t="n">
        <v>1.34</v>
      </c>
      <c r="I204" s="17" t="n">
        <v>0.8792</v>
      </c>
      <c r="J204" s="17" t="n">
        <v>0.53</v>
      </c>
      <c r="K204" s="16">
        <f>ROUND(F204/100*G204*H204*I204/J204,2)</f>
        <v/>
      </c>
      <c r="L204" s="16" t="n">
        <v>8531.42</v>
      </c>
      <c r="M204" s="16">
        <f>L204-K204</f>
        <v/>
      </c>
      <c r="N204" s="15" t="inlineStr">
        <is>
          <t>bind</t>
        </is>
      </c>
      <c r="O204" s="15" t="inlineStr">
        <is>
          <t>bound</t>
        </is>
      </c>
    </row>
    <row r="205">
      <c r="A205" s="3" t="inlineStr">
        <is>
          <t>2026-02-15</t>
        </is>
      </c>
      <c r="B205" s="3" t="inlineStr">
        <is>
          <t>add09a87-a977-590a-a5c4-ec76e02b7877</t>
        </is>
      </c>
      <c r="C205" s="3" t="inlineStr">
        <is>
          <t>MI</t>
        </is>
      </c>
      <c r="D205" s="3" t="inlineStr">
        <is>
          <t>1982 Lamborghini Huracan EVO</t>
        </is>
      </c>
      <c r="E205" s="3" t="inlineStr">
        <is>
          <t>03 Supercar</t>
        </is>
      </c>
      <c r="F205" s="13" t="n">
        <v>305000</v>
      </c>
      <c r="G205" s="14" t="n">
        <v>1.15</v>
      </c>
      <c r="H205" s="14" t="n">
        <v>1.55</v>
      </c>
      <c r="I205" s="14" t="n">
        <v>0.8792</v>
      </c>
      <c r="J205" s="14" t="n">
        <v>0.53</v>
      </c>
      <c r="K205" s="13">
        <f>ROUND(F205/100*G205*H205*I205/J205,2)</f>
        <v/>
      </c>
      <c r="L205" s="13" t="n">
        <v>9018.639999999999</v>
      </c>
      <c r="M205" s="13">
        <f>L205-K205</f>
        <v/>
      </c>
      <c r="N205" s="3" t="inlineStr">
        <is>
          <t>decline</t>
        </is>
      </c>
      <c r="O205" s="3" t="inlineStr">
        <is>
          <t>indicative</t>
        </is>
      </c>
    </row>
    <row r="206">
      <c r="A206" s="15" t="inlineStr">
        <is>
          <t>2026-02-06</t>
        </is>
      </c>
      <c r="B206" s="15" t="inlineStr">
        <is>
          <t>07ba5a59-c9a4-5729-8210-da9a857a5c1b</t>
        </is>
      </c>
      <c r="C206" s="15" t="inlineStr">
        <is>
          <t>MA</t>
        </is>
      </c>
      <c r="D206" s="15" t="inlineStr">
        <is>
          <t>2006 Ferrari 275 GTB/4</t>
        </is>
      </c>
      <c r="E206" s="15" t="inlineStr">
        <is>
          <t>07 Post-War Classic (1946-1972)</t>
        </is>
      </c>
      <c r="F206" s="16" t="n">
        <v>1585000</v>
      </c>
      <c r="G206" s="17" t="n">
        <v>0.38</v>
      </c>
      <c r="H206" s="17" t="n">
        <v>1.25</v>
      </c>
      <c r="I206" s="17" t="n">
        <v>0.8792</v>
      </c>
      <c r="J206" s="17" t="n">
        <v>0.53</v>
      </c>
      <c r="K206" s="16">
        <f>ROUND(F206/100*G206*H206*I206/J206,2)</f>
        <v/>
      </c>
      <c r="L206" s="16" t="n">
        <v>12489.2</v>
      </c>
      <c r="M206" s="16">
        <f>L206-K206</f>
        <v/>
      </c>
      <c r="N206" s="15" t="inlineStr">
        <is>
          <t>decline</t>
        </is>
      </c>
      <c r="O206" s="15" t="inlineStr">
        <is>
          <t>indicative</t>
        </is>
      </c>
    </row>
    <row r="207">
      <c r="A207" s="3" t="inlineStr">
        <is>
          <t>2026-02-13</t>
        </is>
      </c>
      <c r="B207" s="3" t="inlineStr">
        <is>
          <t>8d5ea042-54be-52b7-8e23-ab909aa5018b</t>
        </is>
      </c>
      <c r="C207" s="3" t="inlineStr">
        <is>
          <t>CA</t>
        </is>
      </c>
      <c r="D207" s="3" t="inlineStr">
        <is>
          <t>2011 Ferrari SF90 Stradale</t>
        </is>
      </c>
      <c r="E207" s="3" t="inlineStr">
        <is>
          <t>03 Supercar</t>
        </is>
      </c>
      <c r="F207" s="13" t="n">
        <v>910000</v>
      </c>
      <c r="G207" s="14" t="n">
        <v>0.95</v>
      </c>
      <c r="H207" s="14" t="n">
        <v>1.35</v>
      </c>
      <c r="I207" s="14" t="n">
        <v>0.8792</v>
      </c>
      <c r="J207" s="14" t="n">
        <v>0.53</v>
      </c>
      <c r="K207" s="13">
        <f>ROUND(F207/100*G207*H207*I207/J207,2)</f>
        <v/>
      </c>
      <c r="L207" s="13" t="n">
        <v>19360.23</v>
      </c>
      <c r="M207" s="13">
        <f>L207-K207</f>
        <v/>
      </c>
      <c r="N207" s="3" t="inlineStr">
        <is>
          <t>bind</t>
        </is>
      </c>
      <c r="O207" s="3" t="inlineStr">
        <is>
          <t>bound</t>
        </is>
      </c>
    </row>
    <row r="208">
      <c r="A208" s="15" t="inlineStr">
        <is>
          <t>2026-02-19</t>
        </is>
      </c>
      <c r="B208" s="15" t="inlineStr">
        <is>
          <t>b853f5a5-30c8-54f7-aded-0b26551f6e70</t>
        </is>
      </c>
      <c r="C208" s="15" t="inlineStr">
        <is>
          <t>SD</t>
        </is>
      </c>
      <c r="D208" s="15" t="inlineStr">
        <is>
          <t>1977 BMW M8 Competition</t>
        </is>
      </c>
      <c r="E208" s="15" t="inlineStr">
        <is>
          <t>01 Luxury Sedan/SUV</t>
        </is>
      </c>
      <c r="F208" s="16" t="n">
        <v>425000</v>
      </c>
      <c r="G208" s="17" t="n">
        <v>0.75</v>
      </c>
      <c r="H208" s="17" t="n">
        <v>1.11</v>
      </c>
      <c r="I208" s="17" t="n">
        <v>0.8792</v>
      </c>
      <c r="J208" s="17" t="n">
        <v>0.53</v>
      </c>
      <c r="K208" s="16">
        <f>ROUND(F208/100*G208*H208*I208/J208,2)</f>
        <v/>
      </c>
      <c r="L208" s="16" t="n">
        <v>5869.28</v>
      </c>
      <c r="M208" s="16">
        <f>L208-K208</f>
        <v/>
      </c>
      <c r="N208" s="15" t="inlineStr">
        <is>
          <t>decline</t>
        </is>
      </c>
      <c r="O208" s="15" t="inlineStr">
        <is>
          <t>indicative</t>
        </is>
      </c>
    </row>
    <row r="209">
      <c r="A209" s="3" t="inlineStr">
        <is>
          <t>2026-02-15</t>
        </is>
      </c>
      <c r="B209" s="3" t="inlineStr">
        <is>
          <t>8603961f-f4f2-57a1-8fa9-3ce723599064</t>
        </is>
      </c>
      <c r="C209" s="3" t="inlineStr">
        <is>
          <t>WV</t>
        </is>
      </c>
      <c r="D209" s="3" t="inlineStr">
        <is>
          <t>2011 Bentley Continental GT</t>
        </is>
      </c>
      <c r="E209" s="3" t="inlineStr">
        <is>
          <t>01 Luxury Sedan/SUV</t>
        </is>
      </c>
      <c r="F209" s="13" t="n">
        <v>1120000</v>
      </c>
      <c r="G209" s="14" t="n">
        <v>0.55</v>
      </c>
      <c r="H209" s="14" t="n">
        <v>1.33</v>
      </c>
      <c r="I209" s="14" t="n">
        <v>0.8792</v>
      </c>
      <c r="J209" s="14" t="n">
        <v>0.53</v>
      </c>
      <c r="K209" s="13">
        <f>ROUND(F209/100*G209*H209*I209/J209,2)</f>
        <v/>
      </c>
      <c r="L209" s="13" t="n">
        <v>13590.77</v>
      </c>
      <c r="M209" s="13">
        <f>L209-K209</f>
        <v/>
      </c>
      <c r="N209" s="3" t="inlineStr">
        <is>
          <t>bind</t>
        </is>
      </c>
      <c r="O209" s="3" t="inlineStr">
        <is>
          <t>bound</t>
        </is>
      </c>
    </row>
    <row r="210">
      <c r="A210" s="15" t="inlineStr">
        <is>
          <t>2026-02-10</t>
        </is>
      </c>
      <c r="B210" s="15" t="inlineStr">
        <is>
          <t>20825883-eb1f-50be-9cbb-ac3d450df10f</t>
        </is>
      </c>
      <c r="C210" s="15" t="inlineStr">
        <is>
          <t>OH</t>
        </is>
      </c>
      <c r="D210" s="15" t="inlineStr">
        <is>
          <t>1955 BMW M8 Competition</t>
        </is>
      </c>
      <c r="E210" s="15" t="inlineStr">
        <is>
          <t>01 Luxury Sedan/SUV</t>
        </is>
      </c>
      <c r="F210" s="16" t="n">
        <v>240000</v>
      </c>
      <c r="G210" s="17" t="n">
        <v>0.92</v>
      </c>
      <c r="H210" s="17" t="n">
        <v>1.39</v>
      </c>
      <c r="I210" s="17" t="n">
        <v>0.8792</v>
      </c>
      <c r="J210" s="17" t="n">
        <v>0.53</v>
      </c>
      <c r="K210" s="16">
        <f>ROUND(F210/100*G210*H210*I210/J210,2)</f>
        <v/>
      </c>
      <c r="L210" s="16" t="n">
        <v>5091.26</v>
      </c>
      <c r="M210" s="16">
        <f>L210-K210</f>
        <v/>
      </c>
      <c r="N210" s="15" t="inlineStr">
        <is>
          <t>decline</t>
        </is>
      </c>
      <c r="O210" s="15" t="inlineStr">
        <is>
          <t>indicative</t>
        </is>
      </c>
    </row>
    <row r="211">
      <c r="A211" s="3" t="inlineStr">
        <is>
          <t>2026-02-06</t>
        </is>
      </c>
      <c r="B211" s="3" t="inlineStr">
        <is>
          <t>20d808cd-39af-53f6-83d8-e13139496c76</t>
        </is>
      </c>
      <c r="C211" s="3" t="inlineStr">
        <is>
          <t>SD</t>
        </is>
      </c>
      <c r="D211" s="3" t="inlineStr">
        <is>
          <t>2006 Porsche 911 Turbo S</t>
        </is>
      </c>
      <c r="E211" s="3" t="inlineStr">
        <is>
          <t>01 Luxury Sedan/SUV</t>
        </is>
      </c>
      <c r="F211" s="13" t="n">
        <v>340000</v>
      </c>
      <c r="G211" s="14" t="n">
        <v>0.75</v>
      </c>
      <c r="H211" s="14" t="n">
        <v>1.11</v>
      </c>
      <c r="I211" s="14" t="n">
        <v>0.8792</v>
      </c>
      <c r="J211" s="14" t="n">
        <v>0.53</v>
      </c>
      <c r="K211" s="13">
        <f>ROUND(F211/100*G211*H211*I211/J211,2)</f>
        <v/>
      </c>
      <c r="L211" s="13" t="n">
        <v>4695.43</v>
      </c>
      <c r="M211" s="13">
        <f>L211-K211</f>
        <v/>
      </c>
      <c r="N211" s="3" t="inlineStr">
        <is>
          <t>bind</t>
        </is>
      </c>
      <c r="O211" s="3" t="inlineStr">
        <is>
          <t>bound</t>
        </is>
      </c>
    </row>
    <row r="212">
      <c r="A212" s="15" t="inlineStr">
        <is>
          <t>2026-02-26</t>
        </is>
      </c>
      <c r="B212" s="15" t="inlineStr">
        <is>
          <t>8b867c20-69c6-513d-8ee9-2f2d473f2c8c</t>
        </is>
      </c>
      <c r="C212" s="15" t="inlineStr">
        <is>
          <t>VA</t>
        </is>
      </c>
      <c r="D212" s="15" t="inlineStr">
        <is>
          <t>1996 Ferrari SF90 Stradale</t>
        </is>
      </c>
      <c r="E212" s="15" t="inlineStr">
        <is>
          <t>03 Supercar</t>
        </is>
      </c>
      <c r="F212" s="16" t="n">
        <v>640000</v>
      </c>
      <c r="G212" s="17" t="n">
        <v>0.95</v>
      </c>
      <c r="H212" s="17" t="n">
        <v>1.09</v>
      </c>
      <c r="I212" s="17" t="n">
        <v>0.8792</v>
      </c>
      <c r="J212" s="17" t="n">
        <v>0.53</v>
      </c>
      <c r="K212" s="16">
        <f>ROUND(F212/100*G212*H212*I212/J212,2)</f>
        <v/>
      </c>
      <c r="L212" s="16" t="n">
        <v>10993.65</v>
      </c>
      <c r="M212" s="16">
        <f>L212-K212</f>
        <v/>
      </c>
      <c r="N212" s="15" t="inlineStr">
        <is>
          <t>bind</t>
        </is>
      </c>
      <c r="O212" s="15" t="inlineStr">
        <is>
          <t>bound</t>
        </is>
      </c>
    </row>
    <row r="213">
      <c r="A213" s="3" t="inlineStr">
        <is>
          <t>2026-02-17</t>
        </is>
      </c>
      <c r="B213" s="3" t="inlineStr">
        <is>
          <t>1754056b-00d3-5242-a703-972440df5533</t>
        </is>
      </c>
      <c r="C213" s="3" t="inlineStr">
        <is>
          <t>CA</t>
        </is>
      </c>
      <c r="D213" s="3" t="inlineStr">
        <is>
          <t>2007 BMW M8 Competition</t>
        </is>
      </c>
      <c r="E213" s="3" t="inlineStr">
        <is>
          <t>01 Luxury Sedan/SUV</t>
        </is>
      </c>
      <c r="F213" s="13" t="n">
        <v>980000</v>
      </c>
      <c r="G213" s="14" t="n">
        <v>0.65</v>
      </c>
      <c r="H213" s="14" t="n">
        <v>1.35</v>
      </c>
      <c r="I213" s="14" t="n">
        <v>0.8792</v>
      </c>
      <c r="J213" s="14" t="n">
        <v>0.53</v>
      </c>
      <c r="K213" s="13">
        <f>ROUND(F213/100*G213*H213*I213/J213,2)</f>
        <v/>
      </c>
      <c r="L213" s="13" t="n">
        <v>14265.43</v>
      </c>
      <c r="M213" s="13">
        <f>L213-K213</f>
        <v/>
      </c>
      <c r="N213" s="3" t="inlineStr">
        <is>
          <t>bind</t>
        </is>
      </c>
      <c r="O213" s="3" t="inlineStr">
        <is>
          <t>bound</t>
        </is>
      </c>
    </row>
    <row r="214">
      <c r="A214" s="15" t="inlineStr">
        <is>
          <t>2026-02-24</t>
        </is>
      </c>
      <c r="B214" s="15" t="inlineStr">
        <is>
          <t>6206f400-7e2c-5780-bf59-734e2a08ebd8</t>
        </is>
      </c>
      <c r="C214" s="15" t="inlineStr">
        <is>
          <t>CO</t>
        </is>
      </c>
      <c r="D214" s="15" t="inlineStr">
        <is>
          <t>1989 McLaren 750S</t>
        </is>
      </c>
      <c r="E214" s="15" t="inlineStr">
        <is>
          <t>03 Supercar</t>
        </is>
      </c>
      <c r="F214" s="16" t="n">
        <v>215000</v>
      </c>
      <c r="G214" s="17" t="n">
        <v>1.42</v>
      </c>
      <c r="H214" s="17" t="n">
        <v>1.1</v>
      </c>
      <c r="I214" s="17" t="n">
        <v>0.8792</v>
      </c>
      <c r="J214" s="17" t="n">
        <v>0.53</v>
      </c>
      <c r="K214" s="16">
        <f>ROUND(F214/100*G214*H214*I214/J214,2)</f>
        <v/>
      </c>
      <c r="L214" s="16" t="n">
        <v>5570.98</v>
      </c>
      <c r="M214" s="16">
        <f>L214-K214</f>
        <v/>
      </c>
      <c r="N214" s="15" t="inlineStr">
        <is>
          <t>decline</t>
        </is>
      </c>
      <c r="O214" s="15" t="inlineStr">
        <is>
          <t>indicative</t>
        </is>
      </c>
    </row>
    <row r="215">
      <c r="A215" s="3" t="inlineStr">
        <is>
          <t>2026-02-10</t>
        </is>
      </c>
      <c r="B215" s="3" t="inlineStr">
        <is>
          <t>a2c30f0e-288d-5877-8b6a-abd15b3e3558</t>
        </is>
      </c>
      <c r="C215" s="3" t="inlineStr">
        <is>
          <t>WI</t>
        </is>
      </c>
      <c r="D215" s="3" t="inlineStr">
        <is>
          <t>1998 Mercedes-Benz AMG GT</t>
        </is>
      </c>
      <c r="E215" s="3" t="inlineStr">
        <is>
          <t>01 Luxury Sedan/SUV</t>
        </is>
      </c>
      <c r="F215" s="13" t="n">
        <v>345000</v>
      </c>
      <c r="G215" s="14" t="n">
        <v>0.75</v>
      </c>
      <c r="H215" s="14" t="n">
        <v>1.2</v>
      </c>
      <c r="I215" s="14" t="n">
        <v>0.8792</v>
      </c>
      <c r="J215" s="14" t="n">
        <v>0.53</v>
      </c>
      <c r="K215" s="13">
        <f>ROUND(F215/100*G215*H215*I215/J215,2)</f>
        <v/>
      </c>
      <c r="L215" s="13" t="n">
        <v>5150.78</v>
      </c>
      <c r="M215" s="13">
        <f>L215-K215</f>
        <v/>
      </c>
      <c r="N215" s="3" t="inlineStr">
        <is>
          <t>decline</t>
        </is>
      </c>
      <c r="O215" s="3" t="inlineStr">
        <is>
          <t>indicative</t>
        </is>
      </c>
    </row>
    <row r="216">
      <c r="A216" s="15" t="inlineStr">
        <is>
          <t>2026-02-28</t>
        </is>
      </c>
      <c r="B216" s="15" t="inlineStr">
        <is>
          <t>e2cf4193-5f26-594c-9204-7093968b2a2f</t>
        </is>
      </c>
      <c r="C216" s="15" t="inlineStr">
        <is>
          <t>OK</t>
        </is>
      </c>
      <c r="D216" s="15" t="inlineStr">
        <is>
          <t>1974 Maserati GranTurismo</t>
        </is>
      </c>
      <c r="E216" s="15" t="inlineStr">
        <is>
          <t>01 Luxury Sedan/SUV</t>
        </is>
      </c>
      <c r="F216" s="16" t="n">
        <v>305000</v>
      </c>
      <c r="G216" s="17" t="n">
        <v>0.75</v>
      </c>
      <c r="H216" s="17" t="n">
        <v>1.26</v>
      </c>
      <c r="I216" s="17" t="n">
        <v>0.8792</v>
      </c>
      <c r="J216" s="17" t="n">
        <v>0.53</v>
      </c>
      <c r="K216" s="16">
        <f>ROUND(F216/100*G216*H216*I216/J216,2)</f>
        <v/>
      </c>
      <c r="L216" s="16" t="n">
        <v>4781.27</v>
      </c>
      <c r="M216" s="16">
        <f>L216-K216</f>
        <v/>
      </c>
      <c r="N216" s="15" t="inlineStr">
        <is>
          <t>bind</t>
        </is>
      </c>
      <c r="O216" s="15" t="inlineStr">
        <is>
          <t>bound</t>
        </is>
      </c>
    </row>
    <row r="217">
      <c r="A217" s="3" t="inlineStr">
        <is>
          <t>2026-02-20</t>
        </is>
      </c>
      <c r="B217" s="3" t="inlineStr">
        <is>
          <t>848ef601-6052-5f19-99da-a287b2da1ee4</t>
        </is>
      </c>
      <c r="C217" s="3" t="inlineStr">
        <is>
          <t>MA</t>
        </is>
      </c>
      <c r="D217" s="3" t="inlineStr">
        <is>
          <t>1955 Jaguar E-Type Series 1</t>
        </is>
      </c>
      <c r="E217" s="3" t="inlineStr">
        <is>
          <t>07 Post-War Classic (1946-1972)</t>
        </is>
      </c>
      <c r="F217" s="13" t="n">
        <v>965000</v>
      </c>
      <c r="G217" s="14" t="n">
        <v>0.43</v>
      </c>
      <c r="H217" s="14" t="n">
        <v>1.25</v>
      </c>
      <c r="I217" s="14" t="n">
        <v>0.8792</v>
      </c>
      <c r="J217" s="14" t="n">
        <v>0.53</v>
      </c>
      <c r="K217" s="13">
        <f>ROUND(F217/100*G217*H217*I217/J217,2)</f>
        <v/>
      </c>
      <c r="L217" s="13" t="n">
        <v>8604.34</v>
      </c>
      <c r="M217" s="13">
        <f>L217-K217</f>
        <v/>
      </c>
      <c r="N217" s="3" t="inlineStr">
        <is>
          <t>bind</t>
        </is>
      </c>
      <c r="O217" s="3" t="inlineStr">
        <is>
          <t>bound</t>
        </is>
      </c>
    </row>
    <row r="218">
      <c r="A218" s="15" t="inlineStr">
        <is>
          <t>2026-02-06</t>
        </is>
      </c>
      <c r="B218" s="15" t="inlineStr">
        <is>
          <t>d9328ab1-7403-59a1-8f71-9a626496b74d</t>
        </is>
      </c>
      <c r="C218" s="15" t="inlineStr">
        <is>
          <t>DE</t>
        </is>
      </c>
      <c r="D218" s="15" t="inlineStr">
        <is>
          <t>2011 Mercedes-Benz 280SL Pagoda</t>
        </is>
      </c>
      <c r="E218" s="15" t="inlineStr">
        <is>
          <t>07 Post-War Classic (1946-1972)</t>
        </is>
      </c>
      <c r="F218" s="16" t="n">
        <v>560000</v>
      </c>
      <c r="G218" s="17" t="n">
        <v>0.43</v>
      </c>
      <c r="H218" s="17" t="n">
        <v>1.25</v>
      </c>
      <c r="I218" s="17" t="n">
        <v>0.8792</v>
      </c>
      <c r="J218" s="17" t="n">
        <v>0.53</v>
      </c>
      <c r="K218" s="16">
        <f>ROUND(F218/100*G218*H218*I218/J218,2)</f>
        <v/>
      </c>
      <c r="L218" s="16" t="n">
        <v>4993.2</v>
      </c>
      <c r="M218" s="16">
        <f>L218-K218</f>
        <v/>
      </c>
      <c r="N218" s="15" t="inlineStr">
        <is>
          <t>decline</t>
        </is>
      </c>
      <c r="O218" s="15" t="inlineStr">
        <is>
          <t>indicative</t>
        </is>
      </c>
    </row>
    <row r="219">
      <c r="A219" s="3" t="inlineStr">
        <is>
          <t>2026-02-03</t>
        </is>
      </c>
      <c r="B219" s="3" t="inlineStr">
        <is>
          <t>f24b956a-9ed4-5524-8f12-e982d47ce91d</t>
        </is>
      </c>
      <c r="C219" s="3" t="inlineStr">
        <is>
          <t>CA</t>
        </is>
      </c>
      <c r="D219" s="3" t="inlineStr">
        <is>
          <t>1987 Ferrari SF90 Stradale</t>
        </is>
      </c>
      <c r="E219" s="3" t="inlineStr">
        <is>
          <t>03 Supercar</t>
        </is>
      </c>
      <c r="F219" s="13" t="n">
        <v>570000</v>
      </c>
      <c r="G219" s="14" t="n">
        <v>0.95</v>
      </c>
      <c r="H219" s="14" t="n">
        <v>1.35</v>
      </c>
      <c r="I219" s="14" t="n">
        <v>0.8792</v>
      </c>
      <c r="J219" s="14" t="n">
        <v>0.53</v>
      </c>
      <c r="K219" s="13">
        <f>ROUND(F219/100*G219*H219*I219/J219,2)</f>
        <v/>
      </c>
      <c r="L219" s="13" t="n">
        <v>12126.74</v>
      </c>
      <c r="M219" s="13">
        <f>L219-K219</f>
        <v/>
      </c>
      <c r="N219" s="3" t="inlineStr">
        <is>
          <t>bind</t>
        </is>
      </c>
      <c r="O219" s="3" t="inlineStr">
        <is>
          <t>bound</t>
        </is>
      </c>
    </row>
    <row r="220">
      <c r="A220" s="15" t="inlineStr">
        <is>
          <t>2026-02-25</t>
        </is>
      </c>
      <c r="B220" s="15" t="inlineStr">
        <is>
          <t>dc7a6555-d182-528d-bf99-efe26d469891</t>
        </is>
      </c>
      <c r="C220" s="15" t="inlineStr">
        <is>
          <t>NY</t>
        </is>
      </c>
      <c r="D220" s="15" t="inlineStr">
        <is>
          <t>1974 Bentley Continental GT</t>
        </is>
      </c>
      <c r="E220" s="15" t="inlineStr">
        <is>
          <t>01 Luxury Sedan/SUV</t>
        </is>
      </c>
      <c r="F220" s="16" t="n">
        <v>345000</v>
      </c>
      <c r="G220" s="17" t="n">
        <v>0.75</v>
      </c>
      <c r="H220" s="17" t="n">
        <v>1.28</v>
      </c>
      <c r="I220" s="17" t="n">
        <v>0.8792</v>
      </c>
      <c r="J220" s="17" t="n">
        <v>0.53</v>
      </c>
      <c r="K220" s="16">
        <f>ROUND(F220/100*G220*H220*I220/J220,2)</f>
        <v/>
      </c>
      <c r="L220" s="16" t="n">
        <v>5494.17</v>
      </c>
      <c r="M220" s="16">
        <f>L220-K220</f>
        <v/>
      </c>
      <c r="N220" s="15" t="inlineStr">
        <is>
          <t>bind</t>
        </is>
      </c>
      <c r="O220" s="15" t="inlineStr">
        <is>
          <t>bound</t>
        </is>
      </c>
    </row>
    <row r="221">
      <c r="A221" s="3" t="inlineStr">
        <is>
          <t>2026-02-25</t>
        </is>
      </c>
      <c r="B221" s="3" t="inlineStr">
        <is>
          <t>0b9aab0c-d899-58fd-a367-ebd94f57339c</t>
        </is>
      </c>
      <c r="C221" s="3" t="inlineStr">
        <is>
          <t>KS</t>
        </is>
      </c>
      <c r="D221" s="3" t="inlineStr">
        <is>
          <t>1989 Aston Martin DB5</t>
        </is>
      </c>
      <c r="E221" s="3" t="inlineStr">
        <is>
          <t>07 Post-War Classic (1946-1972)</t>
        </is>
      </c>
      <c r="F221" s="13" t="n">
        <v>1640000</v>
      </c>
      <c r="G221" s="14" t="n">
        <v>0.38</v>
      </c>
      <c r="H221" s="14" t="n">
        <v>0.97</v>
      </c>
      <c r="I221" s="14" t="n">
        <v>0.8792</v>
      </c>
      <c r="J221" s="14" t="n">
        <v>0.53</v>
      </c>
      <c r="K221" s="13">
        <f>ROUND(F221/100*G221*H221*I221/J221,2)</f>
        <v/>
      </c>
      <c r="L221" s="13" t="n">
        <v>10027.93</v>
      </c>
      <c r="M221" s="13">
        <f>L221-K221</f>
        <v/>
      </c>
      <c r="N221" s="3" t="inlineStr">
        <is>
          <t>bind</t>
        </is>
      </c>
      <c r="O221" s="3" t="inlineStr">
        <is>
          <t>bound</t>
        </is>
      </c>
    </row>
    <row r="222">
      <c r="A222" s="15" t="inlineStr">
        <is>
          <t>2026-02-07</t>
        </is>
      </c>
      <c r="B222" s="15" t="inlineStr">
        <is>
          <t>ecfa7fb3-d94a-5cbf-97f2-899a1d4c69ca</t>
        </is>
      </c>
      <c r="C222" s="15" t="inlineStr">
        <is>
          <t>MT</t>
        </is>
      </c>
      <c r="D222" s="15" t="inlineStr">
        <is>
          <t>2011 Mercedes-Benz 280SL Pagoda</t>
        </is>
      </c>
      <c r="E222" s="15" t="inlineStr">
        <is>
          <t>07 Post-War Classic (1946-1972)</t>
        </is>
      </c>
      <c r="F222" s="16" t="n">
        <v>550000</v>
      </c>
      <c r="G222" s="17" t="n">
        <v>0.43</v>
      </c>
      <c r="H222" s="17" t="n">
        <v>0.93</v>
      </c>
      <c r="I222" s="17" t="n">
        <v>0.8792</v>
      </c>
      <c r="J222" s="17" t="n">
        <v>0.53</v>
      </c>
      <c r="K222" s="16">
        <f>ROUND(F222/100*G222*H222*I222/J222,2)</f>
        <v/>
      </c>
      <c r="L222" s="16" t="n">
        <v>3648.6</v>
      </c>
      <c r="M222" s="16">
        <f>L222-K222</f>
        <v/>
      </c>
      <c r="N222" s="15" t="inlineStr">
        <is>
          <t>bind</t>
        </is>
      </c>
      <c r="O222" s="15" t="inlineStr">
        <is>
          <t>bound</t>
        </is>
      </c>
    </row>
    <row r="223">
      <c r="A223" s="3" t="inlineStr">
        <is>
          <t>2026-02-27</t>
        </is>
      </c>
      <c r="B223" s="3" t="inlineStr">
        <is>
          <t>0066371f-ccf3-5e6f-8fe7-9976c85ab884</t>
        </is>
      </c>
      <c r="C223" s="3" t="inlineStr">
        <is>
          <t>NC</t>
        </is>
      </c>
      <c r="D223" s="3" t="inlineStr">
        <is>
          <t>1990 Mercedes-Benz 280SL Pagoda</t>
        </is>
      </c>
      <c r="E223" s="3" t="inlineStr">
        <is>
          <t>07 Post-War Classic (1946-1972)</t>
        </is>
      </c>
      <c r="F223" s="13" t="n">
        <v>735000</v>
      </c>
      <c r="G223" s="14" t="n">
        <v>0.43</v>
      </c>
      <c r="H223" s="14" t="n">
        <v>1.15</v>
      </c>
      <c r="I223" s="14" t="n">
        <v>0.8792</v>
      </c>
      <c r="J223" s="14" t="n">
        <v>0.53</v>
      </c>
      <c r="K223" s="13">
        <f>ROUND(F223/100*G223*H223*I223/J223,2)</f>
        <v/>
      </c>
      <c r="L223" s="13" t="n">
        <v>6029.28</v>
      </c>
      <c r="M223" s="13">
        <f>L223-K223</f>
        <v/>
      </c>
      <c r="N223" s="3" t="inlineStr">
        <is>
          <t>bind</t>
        </is>
      </c>
      <c r="O223" s="3" t="inlineStr">
        <is>
          <t>bound</t>
        </is>
      </c>
    </row>
    <row r="224">
      <c r="A224" s="15" t="inlineStr">
        <is>
          <t>2026-02-09</t>
        </is>
      </c>
      <c r="B224" s="15" t="inlineStr">
        <is>
          <t>e7fe9354-b131-5eea-9ad2-1ca9524865ec</t>
        </is>
      </c>
      <c r="C224" s="15" t="inlineStr">
        <is>
          <t>NY</t>
        </is>
      </c>
      <c r="D224" s="15" t="inlineStr">
        <is>
          <t>2022 Porsche 911 Turbo S</t>
        </is>
      </c>
      <c r="E224" s="15" t="inlineStr">
        <is>
          <t>01 Luxury Sedan/SUV</t>
        </is>
      </c>
      <c r="F224" s="16" t="n">
        <v>1520000</v>
      </c>
      <c r="G224" s="17" t="n">
        <v>0.55</v>
      </c>
      <c r="H224" s="17" t="n">
        <v>1.28</v>
      </c>
      <c r="I224" s="17" t="n">
        <v>0.8792</v>
      </c>
      <c r="J224" s="17" t="n">
        <v>0.53</v>
      </c>
      <c r="K224" s="16">
        <f>ROUND(F224/100*G224*H224*I224/J224,2)</f>
        <v/>
      </c>
      <c r="L224" s="16" t="n">
        <v>17751.22</v>
      </c>
      <c r="M224" s="16">
        <f>L224-K224</f>
        <v/>
      </c>
      <c r="N224" s="15" t="inlineStr">
        <is>
          <t>bind</t>
        </is>
      </c>
      <c r="O224" s="15" t="inlineStr">
        <is>
          <t>bound</t>
        </is>
      </c>
    </row>
    <row r="225">
      <c r="A225" s="3" t="inlineStr">
        <is>
          <t>2026-02-23</t>
        </is>
      </c>
      <c r="B225" s="3" t="inlineStr">
        <is>
          <t>9b6b65ee-0258-5a74-8b58-fe241f12bf45</t>
        </is>
      </c>
      <c r="C225" s="3" t="inlineStr">
        <is>
          <t>CA</t>
        </is>
      </c>
      <c r="D225" s="3" t="inlineStr">
        <is>
          <t>1979 Aston Martin DB12</t>
        </is>
      </c>
      <c r="E225" s="3" t="inlineStr">
        <is>
          <t>01 Luxury Sedan/SUV</t>
        </is>
      </c>
      <c r="F225" s="13" t="n">
        <v>630000</v>
      </c>
      <c r="G225" s="14" t="n">
        <v>0.65</v>
      </c>
      <c r="H225" s="14" t="n">
        <v>1.35</v>
      </c>
      <c r="I225" s="14" t="n">
        <v>0.8792</v>
      </c>
      <c r="J225" s="14" t="n">
        <v>0.53</v>
      </c>
      <c r="K225" s="13">
        <f>ROUND(F225/100*G225*H225*I225/J225,2)</f>
        <v/>
      </c>
      <c r="L225" s="13" t="n">
        <v>9170.639999999999</v>
      </c>
      <c r="M225" s="13">
        <f>L225-K225</f>
        <v/>
      </c>
      <c r="N225" s="3" t="inlineStr">
        <is>
          <t>bind</t>
        </is>
      </c>
      <c r="O225" s="3" t="inlineStr">
        <is>
          <t>bound</t>
        </is>
      </c>
    </row>
    <row r="226">
      <c r="A226" s="15" t="inlineStr">
        <is>
          <t>2026-02-22</t>
        </is>
      </c>
      <c r="B226" s="15" t="inlineStr">
        <is>
          <t>7deedabf-9e5a-57be-99d5-a544941ca142</t>
        </is>
      </c>
      <c r="C226" s="15" t="inlineStr">
        <is>
          <t>IL</t>
        </is>
      </c>
      <c r="D226" s="15" t="inlineStr">
        <is>
          <t>2013 Lamborghini Huracan EVO</t>
        </is>
      </c>
      <c r="E226" s="15" t="inlineStr">
        <is>
          <t>03 Supercar</t>
        </is>
      </c>
      <c r="F226" s="16" t="n">
        <v>455000</v>
      </c>
      <c r="G226" s="17" t="n">
        <v>1.15</v>
      </c>
      <c r="H226" s="17" t="n">
        <v>1.36</v>
      </c>
      <c r="I226" s="17" t="n">
        <v>0.8792</v>
      </c>
      <c r="J226" s="17" t="n">
        <v>0.53</v>
      </c>
      <c r="K226" s="16">
        <f>ROUND(F226/100*G226*H226*I226/J226,2)</f>
        <v/>
      </c>
      <c r="L226" s="16" t="n">
        <v>11804.83</v>
      </c>
      <c r="M226" s="16">
        <f>L226-K226</f>
        <v/>
      </c>
      <c r="N226" s="15" t="inlineStr">
        <is>
          <t>refer</t>
        </is>
      </c>
      <c r="O226" s="15" t="inlineStr">
        <is>
          <t>indicative</t>
        </is>
      </c>
    </row>
    <row r="227">
      <c r="A227" s="3" t="inlineStr">
        <is>
          <t>2026-02-13</t>
        </is>
      </c>
      <c r="B227" s="3" t="inlineStr">
        <is>
          <t>01b9d111-312a-59dd-b682-9138d10939bb</t>
        </is>
      </c>
      <c r="C227" s="3" t="inlineStr">
        <is>
          <t>MN</t>
        </is>
      </c>
      <c r="D227" s="3" t="inlineStr">
        <is>
          <t>2017 McLaren 750S</t>
        </is>
      </c>
      <c r="E227" s="3" t="inlineStr">
        <is>
          <t>03 Supercar</t>
        </is>
      </c>
      <c r="F227" s="13" t="n">
        <v>755000</v>
      </c>
      <c r="G227" s="14" t="n">
        <v>0.95</v>
      </c>
      <c r="H227" s="14" t="n">
        <v>1.32</v>
      </c>
      <c r="I227" s="14" t="n">
        <v>0.8792</v>
      </c>
      <c r="J227" s="14" t="n">
        <v>0.53</v>
      </c>
      <c r="K227" s="13">
        <f>ROUND(F227/100*G227*H227*I227/J227,2)</f>
        <v/>
      </c>
      <c r="L227" s="13" t="n">
        <v>15705.66</v>
      </c>
      <c r="M227" s="13">
        <f>L227-K227</f>
        <v/>
      </c>
      <c r="N227" s="3" t="inlineStr">
        <is>
          <t>bind</t>
        </is>
      </c>
      <c r="O227" s="3" t="inlineStr">
        <is>
          <t>bound</t>
        </is>
      </c>
    </row>
    <row r="228">
      <c r="A228" s="15" t="inlineStr">
        <is>
          <t>2026-02-13</t>
        </is>
      </c>
      <c r="B228" s="15" t="inlineStr">
        <is>
          <t>799c5289-ba00-5290-adfa-461212856125</t>
        </is>
      </c>
      <c r="C228" s="15" t="inlineStr">
        <is>
          <t>WA</t>
        </is>
      </c>
      <c r="D228" s="15" t="inlineStr">
        <is>
          <t>1995 Bentley Continental GT</t>
        </is>
      </c>
      <c r="E228" s="15" t="inlineStr">
        <is>
          <t>01 Luxury Sedan/SUV</t>
        </is>
      </c>
      <c r="F228" s="16" t="n">
        <v>305000</v>
      </c>
      <c r="G228" s="17" t="n">
        <v>0.75</v>
      </c>
      <c r="H228" s="17" t="n">
        <v>0.96</v>
      </c>
      <c r="I228" s="17" t="n">
        <v>0.8792</v>
      </c>
      <c r="J228" s="17" t="n">
        <v>0.53</v>
      </c>
      <c r="K228" s="16">
        <f>ROUND(F228/100*G228*H228*I228/J228,2)</f>
        <v/>
      </c>
      <c r="L228" s="16" t="n">
        <v>3642.88</v>
      </c>
      <c r="M228" s="16">
        <f>L228-K228</f>
        <v/>
      </c>
      <c r="N228" s="15" t="inlineStr">
        <is>
          <t>refer</t>
        </is>
      </c>
      <c r="O228" s="15" t="inlineStr">
        <is>
          <t>indicative</t>
        </is>
      </c>
    </row>
    <row r="229">
      <c r="A229" s="3" t="inlineStr">
        <is>
          <t>2026-02-01</t>
        </is>
      </c>
      <c r="B229" s="3" t="inlineStr">
        <is>
          <t>80b9db7a-4aef-5e5a-8b1b-c14e3575919e</t>
        </is>
      </c>
      <c r="C229" s="3" t="inlineStr">
        <is>
          <t>PA</t>
        </is>
      </c>
      <c r="D229" s="3" t="inlineStr">
        <is>
          <t>1974 Porsche 911 Turbo S</t>
        </is>
      </c>
      <c r="E229" s="3" t="inlineStr">
        <is>
          <t>01 Luxury Sedan/SUV</t>
        </is>
      </c>
      <c r="F229" s="13" t="n">
        <v>910000</v>
      </c>
      <c r="G229" s="14" t="n">
        <v>0.65</v>
      </c>
      <c r="H229" s="14" t="n">
        <v>1</v>
      </c>
      <c r="I229" s="14" t="n">
        <v>0.8792</v>
      </c>
      <c r="J229" s="14" t="n">
        <v>0.53</v>
      </c>
      <c r="K229" s="13">
        <f>ROUND(F229/100*G229*H229*I229/J229,2)</f>
        <v/>
      </c>
      <c r="L229" s="13" t="n">
        <v>9812.209999999999</v>
      </c>
      <c r="M229" s="13">
        <f>L229-K229</f>
        <v/>
      </c>
      <c r="N229" s="3" t="inlineStr">
        <is>
          <t>bind</t>
        </is>
      </c>
      <c r="O229" s="3" t="inlineStr">
        <is>
          <t>bound</t>
        </is>
      </c>
    </row>
    <row r="230">
      <c r="A230" s="15" t="inlineStr">
        <is>
          <t>2026-02-16</t>
        </is>
      </c>
      <c r="B230" s="15" t="inlineStr">
        <is>
          <t>77c83f9f-d1e8-5c98-bf15-6324a005b1ae</t>
        </is>
      </c>
      <c r="C230" s="15" t="inlineStr">
        <is>
          <t>MD</t>
        </is>
      </c>
      <c r="D230" s="15" t="inlineStr">
        <is>
          <t>2003 Aston Martin DB12</t>
        </is>
      </c>
      <c r="E230" s="15" t="inlineStr">
        <is>
          <t>01 Luxury Sedan/SUV</t>
        </is>
      </c>
      <c r="F230" s="16" t="n">
        <v>605000</v>
      </c>
      <c r="G230" s="17" t="n">
        <v>0.65</v>
      </c>
      <c r="H230" s="17" t="n">
        <v>0.95</v>
      </c>
      <c r="I230" s="17" t="n">
        <v>0.8792</v>
      </c>
      <c r="J230" s="17" t="n">
        <v>0.53</v>
      </c>
      <c r="K230" s="16">
        <f>ROUND(F230/100*G230*H230*I230/J230,2)</f>
        <v/>
      </c>
      <c r="L230" s="16" t="n">
        <v>6197.32</v>
      </c>
      <c r="M230" s="16">
        <f>L230-K230</f>
        <v/>
      </c>
      <c r="N230" s="15" t="inlineStr">
        <is>
          <t>bind</t>
        </is>
      </c>
      <c r="O230" s="15" t="inlineStr">
        <is>
          <t>bound</t>
        </is>
      </c>
    </row>
    <row r="231">
      <c r="A231" s="3" t="inlineStr">
        <is>
          <t>2026-02-06</t>
        </is>
      </c>
      <c r="B231" s="3" t="inlineStr">
        <is>
          <t>c95b9e77-81df-5847-b13a-37fd00334150</t>
        </is>
      </c>
      <c r="C231" s="3" t="inlineStr">
        <is>
          <t>TN</t>
        </is>
      </c>
      <c r="D231" s="3" t="inlineStr">
        <is>
          <t>1960 BMW M8 Competition</t>
        </is>
      </c>
      <c r="E231" s="3" t="inlineStr">
        <is>
          <t>01 Luxury Sedan/SUV</t>
        </is>
      </c>
      <c r="F231" s="13" t="n">
        <v>155000</v>
      </c>
      <c r="G231" s="14" t="n">
        <v>0.92</v>
      </c>
      <c r="H231" s="14" t="n">
        <v>0.98</v>
      </c>
      <c r="I231" s="14" t="n">
        <v>0.8792</v>
      </c>
      <c r="J231" s="14" t="n">
        <v>0.53</v>
      </c>
      <c r="K231" s="13">
        <f>ROUND(F231/100*G231*H231*I231/J231,2)</f>
        <v/>
      </c>
      <c r="L231" s="13" t="n">
        <v>2318.23</v>
      </c>
      <c r="M231" s="13">
        <f>L231-K231</f>
        <v/>
      </c>
      <c r="N231" s="3" t="inlineStr">
        <is>
          <t>decline</t>
        </is>
      </c>
      <c r="O231" s="3" t="inlineStr">
        <is>
          <t>indicative</t>
        </is>
      </c>
    </row>
    <row r="232">
      <c r="A232" s="15" t="inlineStr">
        <is>
          <t>2026-02-03</t>
        </is>
      </c>
      <c r="B232" s="15" t="inlineStr">
        <is>
          <t>aac3cc9f-5e19-5b88-8c19-ff0558281641</t>
        </is>
      </c>
      <c r="C232" s="15" t="inlineStr">
        <is>
          <t>OR</t>
        </is>
      </c>
      <c r="D232" s="15" t="inlineStr">
        <is>
          <t>1998 BMW M8 Competition</t>
        </is>
      </c>
      <c r="E232" s="15" t="inlineStr">
        <is>
          <t>01 Luxury Sedan/SUV</t>
        </is>
      </c>
      <c r="F232" s="16" t="n">
        <v>425000</v>
      </c>
      <c r="G232" s="17" t="n">
        <v>0.75</v>
      </c>
      <c r="H232" s="17" t="n">
        <v>1.13</v>
      </c>
      <c r="I232" s="17" t="n">
        <v>0.8792</v>
      </c>
      <c r="J232" s="17" t="n">
        <v>0.53</v>
      </c>
      <c r="K232" s="16">
        <f>ROUND(F232/100*G232*H232*I232/J232,2)</f>
        <v/>
      </c>
      <c r="L232" s="16" t="n">
        <v>5975.03</v>
      </c>
      <c r="M232" s="16">
        <f>L232-K232</f>
        <v/>
      </c>
      <c r="N232" s="15" t="inlineStr">
        <is>
          <t>decline</t>
        </is>
      </c>
      <c r="O232" s="15" t="inlineStr">
        <is>
          <t>indicative</t>
        </is>
      </c>
    </row>
    <row r="233">
      <c r="A233" s="3" t="inlineStr">
        <is>
          <t>2026-02-18</t>
        </is>
      </c>
      <c r="B233" s="3" t="inlineStr">
        <is>
          <t>9cf6d65c-cab6-5ad7-9479-d0b43a11ef43</t>
        </is>
      </c>
      <c r="C233" s="3" t="inlineStr">
        <is>
          <t>MO</t>
        </is>
      </c>
      <c r="D233" s="3" t="inlineStr">
        <is>
          <t>1986 Lamborghini Huracan EVO</t>
        </is>
      </c>
      <c r="E233" s="3" t="inlineStr">
        <is>
          <t>03 Supercar</t>
        </is>
      </c>
      <c r="F233" s="13" t="n">
        <v>810000</v>
      </c>
      <c r="G233" s="14" t="n">
        <v>0.95</v>
      </c>
      <c r="H233" s="14" t="n">
        <v>1.06</v>
      </c>
      <c r="I233" s="14" t="n">
        <v>0.8792</v>
      </c>
      <c r="J233" s="14" t="n">
        <v>0.53</v>
      </c>
      <c r="K233" s="13">
        <f>ROUND(F233/100*G233*H233*I233/J233,2)</f>
        <v/>
      </c>
      <c r="L233" s="13" t="n">
        <v>13530.89</v>
      </c>
      <c r="M233" s="13">
        <f>L233-K233</f>
        <v/>
      </c>
      <c r="N233" s="3" t="inlineStr">
        <is>
          <t>bind</t>
        </is>
      </c>
      <c r="O233" s="3" t="inlineStr">
        <is>
          <t>bound</t>
        </is>
      </c>
    </row>
    <row r="234">
      <c r="A234" s="15" t="inlineStr">
        <is>
          <t>2026-02-24</t>
        </is>
      </c>
      <c r="B234" s="15" t="inlineStr">
        <is>
          <t>cb8af47f-0541-5e17-87a3-98433df4b966</t>
        </is>
      </c>
      <c r="C234" s="15" t="inlineStr">
        <is>
          <t>VA</t>
        </is>
      </c>
      <c r="D234" s="15" t="inlineStr">
        <is>
          <t>2021 Mercedes-Benz 280SL Pagoda</t>
        </is>
      </c>
      <c r="E234" s="15" t="inlineStr">
        <is>
          <t>07 Post-War Classic (1946-1972)</t>
        </is>
      </c>
      <c r="F234" s="16" t="n">
        <v>665000</v>
      </c>
      <c r="G234" s="17" t="n">
        <v>0.43</v>
      </c>
      <c r="H234" s="17" t="n">
        <v>1.09</v>
      </c>
      <c r="I234" s="17" t="n">
        <v>0.8792</v>
      </c>
      <c r="J234" s="17" t="n">
        <v>0.53</v>
      </c>
      <c r="K234" s="16">
        <f>ROUND(F234/100*G234*H234*I234/J234,2)</f>
        <v/>
      </c>
      <c r="L234" s="16" t="n">
        <v>5170.45</v>
      </c>
      <c r="M234" s="16">
        <f>L234-K234</f>
        <v/>
      </c>
      <c r="N234" s="15" t="inlineStr">
        <is>
          <t>refer</t>
        </is>
      </c>
      <c r="O234" s="15" t="inlineStr">
        <is>
          <t>indicative</t>
        </is>
      </c>
    </row>
    <row r="235">
      <c r="A235" s="3" t="inlineStr">
        <is>
          <t>2026-02-13</t>
        </is>
      </c>
      <c r="B235" s="3" t="inlineStr">
        <is>
          <t>a4893f97-2b71-5003-819e-4a3794d21332</t>
        </is>
      </c>
      <c r="C235" s="3" t="inlineStr">
        <is>
          <t>PA</t>
        </is>
      </c>
      <c r="D235" s="3" t="inlineStr">
        <is>
          <t>1978 Aston Martin DB12</t>
        </is>
      </c>
      <c r="E235" s="3" t="inlineStr">
        <is>
          <t>01 Luxury Sedan/SUV</t>
        </is>
      </c>
      <c r="F235" s="13" t="n">
        <v>360000</v>
      </c>
      <c r="G235" s="14" t="n">
        <v>0.75</v>
      </c>
      <c r="H235" s="14" t="n">
        <v>1</v>
      </c>
      <c r="I235" s="14" t="n">
        <v>0.8792</v>
      </c>
      <c r="J235" s="14" t="n">
        <v>0.53</v>
      </c>
      <c r="K235" s="13">
        <f>ROUND(F235/100*G235*H235*I235/J235,2)</f>
        <v/>
      </c>
      <c r="L235" s="13" t="n">
        <v>4478.94</v>
      </c>
      <c r="M235" s="13">
        <f>L235-K235</f>
        <v/>
      </c>
      <c r="N235" s="3" t="inlineStr">
        <is>
          <t>decline</t>
        </is>
      </c>
      <c r="O235" s="3" t="inlineStr">
        <is>
          <t>indicative</t>
        </is>
      </c>
    </row>
    <row r="236">
      <c r="A236" s="15" t="inlineStr">
        <is>
          <t>2026-02-06</t>
        </is>
      </c>
      <c r="B236" s="15" t="inlineStr">
        <is>
          <t>2028a2a1-a387-59dc-89a4-1be4724ee709</t>
        </is>
      </c>
      <c r="C236" s="15" t="inlineStr">
        <is>
          <t>NC</t>
        </is>
      </c>
      <c r="D236" s="15" t="inlineStr">
        <is>
          <t>1975 Ferrari 296 GTB</t>
        </is>
      </c>
      <c r="E236" s="15" t="inlineStr">
        <is>
          <t>03 Supercar</t>
        </is>
      </c>
      <c r="F236" s="16" t="n">
        <v>760000</v>
      </c>
      <c r="G236" s="17" t="n">
        <v>0.95</v>
      </c>
      <c r="H236" s="17" t="n">
        <v>1.15</v>
      </c>
      <c r="I236" s="17" t="n">
        <v>0.8792</v>
      </c>
      <c r="J236" s="17" t="n">
        <v>0.53</v>
      </c>
      <c r="K236" s="16">
        <f>ROUND(F236/100*G236*H236*I236/J236,2)</f>
        <v/>
      </c>
      <c r="L236" s="16" t="n">
        <v>13773.58</v>
      </c>
      <c r="M236" s="16">
        <f>L236-K236</f>
        <v/>
      </c>
      <c r="N236" s="15" t="inlineStr">
        <is>
          <t>bind</t>
        </is>
      </c>
      <c r="O236" s="15" t="inlineStr">
        <is>
          <t>bound</t>
        </is>
      </c>
    </row>
    <row r="237">
      <c r="A237" s="3" t="inlineStr">
        <is>
          <t>2026-02-03</t>
        </is>
      </c>
      <c r="B237" s="3" t="inlineStr">
        <is>
          <t>cd7c0825-f2b6-5e4f-a824-059a1a9432ed</t>
        </is>
      </c>
      <c r="C237" s="3" t="inlineStr">
        <is>
          <t>MT</t>
        </is>
      </c>
      <c r="D237" s="3" t="inlineStr">
        <is>
          <t>1999 Porsche 911 Turbo S</t>
        </is>
      </c>
      <c r="E237" s="3" t="inlineStr">
        <is>
          <t>01 Luxury Sedan/SUV</t>
        </is>
      </c>
      <c r="F237" s="13" t="n">
        <v>290000</v>
      </c>
      <c r="G237" s="14" t="n">
        <v>0.75</v>
      </c>
      <c r="H237" s="14" t="n">
        <v>0.93</v>
      </c>
      <c r="I237" s="14" t="n">
        <v>0.8792</v>
      </c>
      <c r="J237" s="14" t="n">
        <v>0.53</v>
      </c>
      <c r="K237" s="13">
        <f>ROUND(F237/100*G237*H237*I237/J237,2)</f>
        <v/>
      </c>
      <c r="L237" s="13" t="n">
        <v>3355.48</v>
      </c>
      <c r="M237" s="13">
        <f>L237-K237</f>
        <v/>
      </c>
      <c r="N237" s="3" t="inlineStr">
        <is>
          <t>bind</t>
        </is>
      </c>
      <c r="O237" s="3" t="inlineStr">
        <is>
          <t>bound</t>
        </is>
      </c>
    </row>
    <row r="238">
      <c r="A238" s="15" t="inlineStr">
        <is>
          <t>2026-02-17</t>
        </is>
      </c>
      <c r="B238" s="15" t="inlineStr">
        <is>
          <t>160d366a-268e-598b-9df6-617ed0969807</t>
        </is>
      </c>
      <c r="C238" s="15" t="inlineStr">
        <is>
          <t>KS</t>
        </is>
      </c>
      <c r="D238" s="15" t="inlineStr">
        <is>
          <t>2003 Jaguar E-Type Series 1</t>
        </is>
      </c>
      <c r="E238" s="15" t="inlineStr">
        <is>
          <t>07 Post-War Classic (1946-1972)</t>
        </is>
      </c>
      <c r="F238" s="16" t="n">
        <v>695000</v>
      </c>
      <c r="G238" s="17" t="n">
        <v>0.43</v>
      </c>
      <c r="H238" s="17" t="n">
        <v>0.97</v>
      </c>
      <c r="I238" s="17" t="n">
        <v>0.8792</v>
      </c>
      <c r="J238" s="17" t="n">
        <v>0.53</v>
      </c>
      <c r="K238" s="16">
        <f>ROUND(F238/100*G238*H238*I238/J238,2)</f>
        <v/>
      </c>
      <c r="L238" s="16" t="n">
        <v>4808.8</v>
      </c>
      <c r="M238" s="16">
        <f>L238-K238</f>
        <v/>
      </c>
      <c r="N238" s="15" t="inlineStr">
        <is>
          <t>bind</t>
        </is>
      </c>
      <c r="O238" s="15" t="inlineStr">
        <is>
          <t>bound</t>
        </is>
      </c>
    </row>
    <row r="239">
      <c r="A239" s="3" t="inlineStr">
        <is>
          <t>2026-02-10</t>
        </is>
      </c>
      <c r="B239" s="3" t="inlineStr">
        <is>
          <t>66094772-90a0-56c9-a795-13362ee59d6e</t>
        </is>
      </c>
      <c r="C239" s="3" t="inlineStr">
        <is>
          <t>CO</t>
        </is>
      </c>
      <c r="D239" s="3" t="inlineStr">
        <is>
          <t>1997 Maserati GranTurismo</t>
        </is>
      </c>
      <c r="E239" s="3" t="inlineStr">
        <is>
          <t>01 Luxury Sedan/SUV</t>
        </is>
      </c>
      <c r="F239" s="13" t="n">
        <v>535000</v>
      </c>
      <c r="G239" s="14" t="n">
        <v>0.65</v>
      </c>
      <c r="H239" s="14" t="n">
        <v>1.1</v>
      </c>
      <c r="I239" s="14" t="n">
        <v>0.8792</v>
      </c>
      <c r="J239" s="14" t="n">
        <v>0.53</v>
      </c>
      <c r="K239" s="13">
        <f>ROUND(F239/100*G239*H239*I239/J239,2)</f>
        <v/>
      </c>
      <c r="L239" s="13" t="n">
        <v>6345.58</v>
      </c>
      <c r="M239" s="13">
        <f>L239-K239</f>
        <v/>
      </c>
      <c r="N239" s="3" t="inlineStr">
        <is>
          <t>bind</t>
        </is>
      </c>
      <c r="O239" s="3" t="inlineStr">
        <is>
          <t>bound</t>
        </is>
      </c>
    </row>
    <row r="240">
      <c r="A240" s="15" t="inlineStr">
        <is>
          <t>2026-02-26</t>
        </is>
      </c>
      <c r="B240" s="15" t="inlineStr">
        <is>
          <t>af101d55-a94c-5717-86d1-68c4ea73a95f</t>
        </is>
      </c>
      <c r="C240" s="15" t="inlineStr">
        <is>
          <t>CA</t>
        </is>
      </c>
      <c r="D240" s="15" t="inlineStr">
        <is>
          <t>1968 Bentley Continental GT</t>
        </is>
      </c>
      <c r="E240" s="15" t="inlineStr">
        <is>
          <t>01 Luxury Sedan/SUV</t>
        </is>
      </c>
      <c r="F240" s="16" t="n">
        <v>295000</v>
      </c>
      <c r="G240" s="17" t="n">
        <v>0.75</v>
      </c>
      <c r="H240" s="17" t="n">
        <v>1.35</v>
      </c>
      <c r="I240" s="17" t="n">
        <v>0.8792</v>
      </c>
      <c r="J240" s="17" t="n">
        <v>0.53</v>
      </c>
      <c r="K240" s="16">
        <f>ROUND(F240/100*G240*H240*I240/J240,2)</f>
        <v/>
      </c>
      <c r="L240" s="16" t="n">
        <v>4954.83</v>
      </c>
      <c r="M240" s="16">
        <f>L240-K240</f>
        <v/>
      </c>
      <c r="N240" s="15" t="inlineStr">
        <is>
          <t>refer</t>
        </is>
      </c>
      <c r="O240" s="15" t="inlineStr">
        <is>
          <t>indicative</t>
        </is>
      </c>
    </row>
    <row r="241">
      <c r="A241" s="3" t="inlineStr">
        <is>
          <t>2026-02-06</t>
        </is>
      </c>
      <c r="B241" s="3" t="inlineStr">
        <is>
          <t>29397fe6-ebb7-59ef-bf1e-40b3be872e35</t>
        </is>
      </c>
      <c r="C241" s="3" t="inlineStr">
        <is>
          <t>CA</t>
        </is>
      </c>
      <c r="D241" s="3" t="inlineStr">
        <is>
          <t>1962 Jaguar E-Type Series 1</t>
        </is>
      </c>
      <c r="E241" s="3" t="inlineStr">
        <is>
          <t>07 Post-War Classic (1946-1972)</t>
        </is>
      </c>
      <c r="F241" s="13" t="n">
        <v>1215000</v>
      </c>
      <c r="G241" s="14" t="n">
        <v>0.38</v>
      </c>
      <c r="H241" s="14" t="n">
        <v>1.35</v>
      </c>
      <c r="I241" s="14" t="n">
        <v>0.8792</v>
      </c>
      <c r="J241" s="14" t="n">
        <v>0.53</v>
      </c>
      <c r="K241" s="13">
        <f>ROUND(F241/100*G241*H241*I241/J241,2)</f>
        <v/>
      </c>
      <c r="L241" s="13" t="n">
        <v>10339.64</v>
      </c>
      <c r="M241" s="13">
        <f>L241-K241</f>
        <v/>
      </c>
      <c r="N241" s="3" t="inlineStr">
        <is>
          <t>decline</t>
        </is>
      </c>
      <c r="O241" s="3" t="inlineStr">
        <is>
          <t>indicative</t>
        </is>
      </c>
    </row>
    <row r="242">
      <c r="A242" s="15" t="inlineStr">
        <is>
          <t>2026-02-11</t>
        </is>
      </c>
      <c r="B242" s="15" t="inlineStr">
        <is>
          <t>c39b26ea-a515-56e2-9cbc-1735f8a9a997</t>
        </is>
      </c>
      <c r="C242" s="15" t="inlineStr">
        <is>
          <t>VA</t>
        </is>
      </c>
      <c r="D242" s="15" t="inlineStr">
        <is>
          <t>1992 Ferrari SF90 Stradale</t>
        </is>
      </c>
      <c r="E242" s="15" t="inlineStr">
        <is>
          <t>03 Supercar</t>
        </is>
      </c>
      <c r="F242" s="16" t="n">
        <v>720000</v>
      </c>
      <c r="G242" s="17" t="n">
        <v>0.95</v>
      </c>
      <c r="H242" s="17" t="n">
        <v>1.09</v>
      </c>
      <c r="I242" s="17" t="n">
        <v>0.8792</v>
      </c>
      <c r="J242" s="17" t="n">
        <v>0.53</v>
      </c>
      <c r="K242" s="16">
        <f>ROUND(F242/100*G242*H242*I242/J242,2)</f>
        <v/>
      </c>
      <c r="L242" s="16" t="n">
        <v>12367.86</v>
      </c>
      <c r="M242" s="16">
        <f>L242-K242</f>
        <v/>
      </c>
      <c r="N242" s="15" t="inlineStr">
        <is>
          <t>refer</t>
        </is>
      </c>
      <c r="O242" s="15" t="inlineStr">
        <is>
          <t>indicative</t>
        </is>
      </c>
    </row>
    <row r="243">
      <c r="A243" s="3" t="inlineStr">
        <is>
          <t>2026-02-20</t>
        </is>
      </c>
      <c r="B243" s="3" t="inlineStr">
        <is>
          <t>c5a475b2-df44-51a9-b782-80ccc1153cef</t>
        </is>
      </c>
      <c r="C243" s="3" t="inlineStr">
        <is>
          <t>KY</t>
        </is>
      </c>
      <c r="D243" s="3" t="inlineStr">
        <is>
          <t>2012 BMW M8 Competition</t>
        </is>
      </c>
      <c r="E243" s="3" t="inlineStr">
        <is>
          <t>01 Luxury Sedan/SUV</t>
        </is>
      </c>
      <c r="F243" s="13" t="n">
        <v>300000</v>
      </c>
      <c r="G243" s="14" t="n">
        <v>0.75</v>
      </c>
      <c r="H243" s="14" t="n">
        <v>1.34</v>
      </c>
      <c r="I243" s="14" t="n">
        <v>0.8792</v>
      </c>
      <c r="J243" s="14" t="n">
        <v>0.53</v>
      </c>
      <c r="K243" s="13">
        <f>ROUND(F243/100*G243*H243*I243/J243,2)</f>
        <v/>
      </c>
      <c r="L243" s="13" t="n">
        <v>5001.49</v>
      </c>
      <c r="M243" s="13">
        <f>L243-K243</f>
        <v/>
      </c>
      <c r="N243" s="3" t="inlineStr">
        <is>
          <t>bind</t>
        </is>
      </c>
      <c r="O243" s="3" t="inlineStr">
        <is>
          <t>bound</t>
        </is>
      </c>
    </row>
    <row r="244">
      <c r="A244" s="15" t="inlineStr">
        <is>
          <t>2026-02-11</t>
        </is>
      </c>
      <c r="B244" s="15" t="inlineStr">
        <is>
          <t>de3e0fba-5bf3-5bcd-b66b-73369cd9407d</t>
        </is>
      </c>
      <c r="C244" s="15" t="inlineStr">
        <is>
          <t>TX</t>
        </is>
      </c>
      <c r="D244" s="15" t="inlineStr">
        <is>
          <t>1968 Ferrari 275 GTB/4</t>
        </is>
      </c>
      <c r="E244" s="15" t="inlineStr">
        <is>
          <t>07 Post-War Classic (1946-1972)</t>
        </is>
      </c>
      <c r="F244" s="16" t="n">
        <v>1890000</v>
      </c>
      <c r="G244" s="17" t="n">
        <v>0.38</v>
      </c>
      <c r="H244" s="17" t="n">
        <v>1.15</v>
      </c>
      <c r="I244" s="17" t="n">
        <v>0.8792</v>
      </c>
      <c r="J244" s="17" t="n">
        <v>0.53</v>
      </c>
      <c r="K244" s="16">
        <f>ROUND(F244/100*G244*H244*I244/J244,2)</f>
        <v/>
      </c>
      <c r="L244" s="16" t="n">
        <v>13701.08</v>
      </c>
      <c r="M244" s="16">
        <f>L244-K244</f>
        <v/>
      </c>
      <c r="N244" s="15" t="inlineStr">
        <is>
          <t>bind</t>
        </is>
      </c>
      <c r="O244" s="15" t="inlineStr">
        <is>
          <t>bound</t>
        </is>
      </c>
    </row>
    <row r="245">
      <c r="A245" s="3" t="inlineStr">
        <is>
          <t>2026-02-04</t>
        </is>
      </c>
      <c r="B245" s="3" t="inlineStr">
        <is>
          <t>555c40ab-9239-53f6-8f3d-5a3540f1da7f</t>
        </is>
      </c>
      <c r="C245" s="3" t="inlineStr">
        <is>
          <t>NH</t>
        </is>
      </c>
      <c r="D245" s="3" t="inlineStr">
        <is>
          <t>1990 BMW M8 Competition</t>
        </is>
      </c>
      <c r="E245" s="3" t="inlineStr">
        <is>
          <t>01 Luxury Sedan/SUV</t>
        </is>
      </c>
      <c r="F245" s="13" t="n">
        <v>630000</v>
      </c>
      <c r="G245" s="14" t="n">
        <v>0.65</v>
      </c>
      <c r="H245" s="14" t="n">
        <v>1.04</v>
      </c>
      <c r="I245" s="14" t="n">
        <v>0.8792</v>
      </c>
      <c r="J245" s="14" t="n">
        <v>0.53</v>
      </c>
      <c r="K245" s="13">
        <f>ROUND(F245/100*G245*H245*I245/J245,2)</f>
        <v/>
      </c>
      <c r="L245" s="13" t="n">
        <v>7064.79</v>
      </c>
      <c r="M245" s="13">
        <f>L245-K245</f>
        <v/>
      </c>
      <c r="N245" s="3" t="inlineStr">
        <is>
          <t>bind</t>
        </is>
      </c>
      <c r="O245" s="3" t="inlineStr">
        <is>
          <t>bound</t>
        </is>
      </c>
    </row>
    <row r="246">
      <c r="A246" s="15" t="inlineStr">
        <is>
          <t>2026-02-02</t>
        </is>
      </c>
      <c r="B246" s="15" t="inlineStr">
        <is>
          <t>fe252263-f8f5-5907-bb58-6036569dc41c</t>
        </is>
      </c>
      <c r="C246" s="15" t="inlineStr">
        <is>
          <t>OH</t>
        </is>
      </c>
      <c r="D246" s="15" t="inlineStr">
        <is>
          <t>1968 Ferrari SF90 Stradale</t>
        </is>
      </c>
      <c r="E246" s="15" t="inlineStr">
        <is>
          <t>03 Supercar</t>
        </is>
      </c>
      <c r="F246" s="16" t="n">
        <v>545000</v>
      </c>
      <c r="G246" s="17" t="n">
        <v>0.95</v>
      </c>
      <c r="H246" s="17" t="n">
        <v>1.39</v>
      </c>
      <c r="I246" s="17" t="n">
        <v>0.8792</v>
      </c>
      <c r="J246" s="17" t="n">
        <v>0.53</v>
      </c>
      <c r="K246" s="16">
        <f>ROUND(F246/100*G246*H246*I246/J246,2)</f>
        <v/>
      </c>
      <c r="L246" s="16" t="n">
        <v>11938.42</v>
      </c>
      <c r="M246" s="16">
        <f>L246-K246</f>
        <v/>
      </c>
      <c r="N246" s="15" t="inlineStr">
        <is>
          <t>bind</t>
        </is>
      </c>
      <c r="O246" s="15" t="inlineStr">
        <is>
          <t>bound</t>
        </is>
      </c>
    </row>
    <row r="247">
      <c r="A247" s="3" t="inlineStr">
        <is>
          <t>2026-02-07</t>
        </is>
      </c>
      <c r="B247" s="3" t="inlineStr">
        <is>
          <t>9135a9d4-e122-524d-934a-2adba8a16434</t>
        </is>
      </c>
      <c r="C247" s="3" t="inlineStr">
        <is>
          <t>AZ</t>
        </is>
      </c>
      <c r="D247" s="3" t="inlineStr">
        <is>
          <t>1964 Ferrari 296 GTB</t>
        </is>
      </c>
      <c r="E247" s="3" t="inlineStr">
        <is>
          <t>03 Supercar</t>
        </is>
      </c>
      <c r="F247" s="13" t="n">
        <v>1755000</v>
      </c>
      <c r="G247" s="14" t="n">
        <v>0.8</v>
      </c>
      <c r="H247" s="14" t="n">
        <v>1.01</v>
      </c>
      <c r="I247" s="14" t="n">
        <v>0.8792</v>
      </c>
      <c r="J247" s="14" t="n">
        <v>0.53</v>
      </c>
      <c r="K247" s="13">
        <f>ROUND(F247/100*G247*H247*I247/J247,2)</f>
        <v/>
      </c>
      <c r="L247" s="13" t="n">
        <v>23523.41</v>
      </c>
      <c r="M247" s="13">
        <f>L247-K247</f>
        <v/>
      </c>
      <c r="N247" s="3" t="inlineStr">
        <is>
          <t>decline</t>
        </is>
      </c>
      <c r="O247" s="3" t="inlineStr">
        <is>
          <t>indicative</t>
        </is>
      </c>
    </row>
    <row r="248">
      <c r="A248" s="15" t="inlineStr">
        <is>
          <t>2026-02-19</t>
        </is>
      </c>
      <c r="B248" s="15" t="inlineStr">
        <is>
          <t>68f23d1d-8413-514d-9b6f-5bc37c05bdab</t>
        </is>
      </c>
      <c r="C248" s="15" t="inlineStr">
        <is>
          <t>AL</t>
        </is>
      </c>
      <c r="D248" s="15" t="inlineStr">
        <is>
          <t>1957 BMW M8 Competition</t>
        </is>
      </c>
      <c r="E248" s="15" t="inlineStr">
        <is>
          <t>01 Luxury Sedan/SUV</t>
        </is>
      </c>
      <c r="F248" s="16" t="n">
        <v>1050000</v>
      </c>
      <c r="G248" s="17" t="n">
        <v>0.55</v>
      </c>
      <c r="H248" s="17" t="n">
        <v>1.27</v>
      </c>
      <c r="I248" s="17" t="n">
        <v>0.8792</v>
      </c>
      <c r="J248" s="17" t="n">
        <v>0.53</v>
      </c>
      <c r="K248" s="16">
        <f>ROUND(F248/100*G248*H248*I248/J248,2)</f>
        <v/>
      </c>
      <c r="L248" s="16" t="n">
        <v>12166.55</v>
      </c>
      <c r="M248" s="16">
        <f>L248-K248</f>
        <v/>
      </c>
      <c r="N248" s="15" t="inlineStr">
        <is>
          <t>bind</t>
        </is>
      </c>
      <c r="O248" s="15" t="inlineStr">
        <is>
          <t>bound</t>
        </is>
      </c>
    </row>
    <row r="249">
      <c r="A249" s="3" t="inlineStr">
        <is>
          <t>2026-02-04</t>
        </is>
      </c>
      <c r="B249" s="3" t="inlineStr">
        <is>
          <t>479a89d3-704e-592a-98da-7aa70924596a</t>
        </is>
      </c>
      <c r="C249" s="3" t="inlineStr">
        <is>
          <t>MD</t>
        </is>
      </c>
      <c r="D249" s="3" t="inlineStr">
        <is>
          <t>1991 Ferrari 275 GTB/4</t>
        </is>
      </c>
      <c r="E249" s="3" t="inlineStr">
        <is>
          <t>07 Post-War Classic (1946-1972)</t>
        </is>
      </c>
      <c r="F249" s="13" t="n">
        <v>430000</v>
      </c>
      <c r="G249" s="14" t="n">
        <v>0.48</v>
      </c>
      <c r="H249" s="14" t="n">
        <v>0.95</v>
      </c>
      <c r="I249" s="14" t="n">
        <v>0.8792</v>
      </c>
      <c r="J249" s="14" t="n">
        <v>0.53</v>
      </c>
      <c r="K249" s="13">
        <f>ROUND(F249/100*G249*H249*I249/J249,2)</f>
        <v/>
      </c>
      <c r="L249" s="13" t="n">
        <v>3252.71</v>
      </c>
      <c r="M249" s="13">
        <f>L249-K249</f>
        <v/>
      </c>
      <c r="N249" s="3" t="inlineStr">
        <is>
          <t>decline</t>
        </is>
      </c>
      <c r="O249" s="3" t="inlineStr">
        <is>
          <t>indicative</t>
        </is>
      </c>
    </row>
    <row r="250">
      <c r="A250" s="15" t="inlineStr">
        <is>
          <t>2026-02-23</t>
        </is>
      </c>
      <c r="B250" s="15" t="inlineStr">
        <is>
          <t>5dc11ccc-71e8-55ce-a2e4-e682224d78e3</t>
        </is>
      </c>
      <c r="C250" s="15" t="inlineStr">
        <is>
          <t>SD</t>
        </is>
      </c>
      <c r="D250" s="15" t="inlineStr">
        <is>
          <t>2013 Mercedes-Benz AMG GT</t>
        </is>
      </c>
      <c r="E250" s="15" t="inlineStr">
        <is>
          <t>01 Luxury Sedan/SUV</t>
        </is>
      </c>
      <c r="F250" s="16" t="n">
        <v>295000</v>
      </c>
      <c r="G250" s="17" t="n">
        <v>0.75</v>
      </c>
      <c r="H250" s="17" t="n">
        <v>1.11</v>
      </c>
      <c r="I250" s="17" t="n">
        <v>0.8792</v>
      </c>
      <c r="J250" s="17" t="n">
        <v>0.53</v>
      </c>
      <c r="K250" s="16">
        <f>ROUND(F250/100*G250*H250*I250/J250,2)</f>
        <v/>
      </c>
      <c r="L250" s="16" t="n">
        <v>4073.98</v>
      </c>
      <c r="M250" s="16">
        <f>L250-K250</f>
        <v/>
      </c>
      <c r="N250" s="15" t="inlineStr">
        <is>
          <t>decline</t>
        </is>
      </c>
      <c r="O250" s="15" t="inlineStr">
        <is>
          <t>indicative</t>
        </is>
      </c>
    </row>
    <row r="251">
      <c r="A251" s="3" t="inlineStr">
        <is>
          <t>2026-02-25</t>
        </is>
      </c>
      <c r="B251" s="3" t="inlineStr">
        <is>
          <t>46c0c90f-56e6-5f80-b65f-c02c35c7b9ea</t>
        </is>
      </c>
      <c r="C251" s="3" t="inlineStr">
        <is>
          <t>MT</t>
        </is>
      </c>
      <c r="D251" s="3" t="inlineStr">
        <is>
          <t>1955 Bentley Continental GT</t>
        </is>
      </c>
      <c r="E251" s="3" t="inlineStr">
        <is>
          <t>01 Luxury Sedan/SUV</t>
        </is>
      </c>
      <c r="F251" s="13" t="n">
        <v>945000</v>
      </c>
      <c r="G251" s="14" t="n">
        <v>0.65</v>
      </c>
      <c r="H251" s="14" t="n">
        <v>0.93</v>
      </c>
      <c r="I251" s="14" t="n">
        <v>0.8792</v>
      </c>
      <c r="J251" s="14" t="n">
        <v>0.53</v>
      </c>
      <c r="K251" s="13">
        <f>ROUND(F251/100*G251*H251*I251/J251,2)</f>
        <v/>
      </c>
      <c r="L251" s="13" t="n">
        <v>9476.33</v>
      </c>
      <c r="M251" s="13">
        <f>L251-K251</f>
        <v/>
      </c>
      <c r="N251" s="3" t="inlineStr">
        <is>
          <t>bind</t>
        </is>
      </c>
      <c r="O251" s="3" t="inlineStr">
        <is>
          <t>bound</t>
        </is>
      </c>
    </row>
    <row r="252">
      <c r="A252" s="15" t="inlineStr">
        <is>
          <t>2026-02-06</t>
        </is>
      </c>
      <c r="B252" s="15" t="inlineStr">
        <is>
          <t>f89d0e53-755e-5d1b-82a2-be89e2c1c555</t>
        </is>
      </c>
      <c r="C252" s="15" t="inlineStr">
        <is>
          <t>IN</t>
        </is>
      </c>
      <c r="D252" s="15" t="inlineStr">
        <is>
          <t>1977 BMW M8 Competition</t>
        </is>
      </c>
      <c r="E252" s="15" t="inlineStr">
        <is>
          <t>01 Luxury Sedan/SUV</t>
        </is>
      </c>
      <c r="F252" s="16" t="n">
        <v>210000</v>
      </c>
      <c r="G252" s="17" t="n">
        <v>0.92</v>
      </c>
      <c r="H252" s="17" t="n">
        <v>1.23</v>
      </c>
      <c r="I252" s="17" t="n">
        <v>0.8792</v>
      </c>
      <c r="J252" s="17" t="n">
        <v>0.53</v>
      </c>
      <c r="K252" s="16">
        <f>ROUND(F252/100*G252*H252*I252/J252,2)</f>
        <v/>
      </c>
      <c r="L252" s="16" t="n">
        <v>3942.07</v>
      </c>
      <c r="M252" s="16">
        <f>L252-K252</f>
        <v/>
      </c>
      <c r="N252" s="15" t="inlineStr">
        <is>
          <t>bind</t>
        </is>
      </c>
      <c r="O252" s="15" t="inlineStr">
        <is>
          <t>bound</t>
        </is>
      </c>
    </row>
    <row r="253">
      <c r="A253" s="3" t="inlineStr">
        <is>
          <t>2026-02-11</t>
        </is>
      </c>
      <c r="B253" s="3" t="inlineStr">
        <is>
          <t>3bac0660-5cb5-5d15-8670-8f68225b5132</t>
        </is>
      </c>
      <c r="C253" s="3" t="inlineStr">
        <is>
          <t>MD</t>
        </is>
      </c>
      <c r="D253" s="3" t="inlineStr">
        <is>
          <t>2018 Mercedes-Benz 280SL Pagoda</t>
        </is>
      </c>
      <c r="E253" s="3" t="inlineStr">
        <is>
          <t>07 Post-War Classic (1946-1972)</t>
        </is>
      </c>
      <c r="F253" s="13" t="n">
        <v>1835000</v>
      </c>
      <c r="G253" s="14" t="n">
        <v>0.38</v>
      </c>
      <c r="H253" s="14" t="n">
        <v>0.95</v>
      </c>
      <c r="I253" s="14" t="n">
        <v>0.8792</v>
      </c>
      <c r="J253" s="14" t="n">
        <v>0.53</v>
      </c>
      <c r="K253" s="13">
        <f>ROUND(F253/100*G253*H253*I253/J253,2)</f>
        <v/>
      </c>
      <c r="L253" s="13" t="n">
        <v>10988.92</v>
      </c>
      <c r="M253" s="13">
        <f>L253-K253</f>
        <v/>
      </c>
      <c r="N253" s="3" t="inlineStr">
        <is>
          <t>bind</t>
        </is>
      </c>
      <c r="O253" s="3" t="inlineStr">
        <is>
          <t>bound</t>
        </is>
      </c>
    </row>
    <row r="254">
      <c r="A254" s="15" t="inlineStr">
        <is>
          <t>2026-02-15</t>
        </is>
      </c>
      <c r="B254" s="15" t="inlineStr">
        <is>
          <t>147e7d73-6fbf-5ed1-b859-96088265f975</t>
        </is>
      </c>
      <c r="C254" s="15" t="inlineStr">
        <is>
          <t>FL</t>
        </is>
      </c>
      <c r="D254" s="15" t="inlineStr">
        <is>
          <t>1993 BMW M8 Competition</t>
        </is>
      </c>
      <c r="E254" s="15" t="inlineStr">
        <is>
          <t>01 Luxury Sedan/SUV</t>
        </is>
      </c>
      <c r="F254" s="16" t="n">
        <v>355000</v>
      </c>
      <c r="G254" s="17" t="n">
        <v>0.75</v>
      </c>
      <c r="H254" s="17" t="n">
        <v>1.42</v>
      </c>
      <c r="I254" s="17" t="n">
        <v>0.8792</v>
      </c>
      <c r="J254" s="17" t="n">
        <v>0.53</v>
      </c>
      <c r="K254" s="16">
        <f>ROUND(F254/100*G254*H254*I254/J254,2)</f>
        <v/>
      </c>
      <c r="L254" s="16" t="n">
        <v>6271.76</v>
      </c>
      <c r="M254" s="16">
        <f>L254-K254</f>
        <v/>
      </c>
      <c r="N254" s="15" t="inlineStr">
        <is>
          <t>bind</t>
        </is>
      </c>
      <c r="O254" s="15" t="inlineStr">
        <is>
          <t>bound</t>
        </is>
      </c>
    </row>
    <row r="255">
      <c r="A255" s="3" t="inlineStr">
        <is>
          <t>2026-02-15</t>
        </is>
      </c>
      <c r="B255" s="3" t="inlineStr">
        <is>
          <t>b1584343-a87f-5b09-aec4-b827d45f642f</t>
        </is>
      </c>
      <c r="C255" s="3" t="inlineStr">
        <is>
          <t>ME</t>
        </is>
      </c>
      <c r="D255" s="3" t="inlineStr">
        <is>
          <t>1988 Aston Martin DB12</t>
        </is>
      </c>
      <c r="E255" s="3" t="inlineStr">
        <is>
          <t>01 Luxury Sedan/SUV</t>
        </is>
      </c>
      <c r="F255" s="13" t="n">
        <v>305000</v>
      </c>
      <c r="G255" s="14" t="n">
        <v>0.75</v>
      </c>
      <c r="H255" s="14" t="n">
        <v>1.08</v>
      </c>
      <c r="I255" s="14" t="n">
        <v>0.8792</v>
      </c>
      <c r="J255" s="14" t="n">
        <v>0.53</v>
      </c>
      <c r="K255" s="13">
        <f>ROUND(F255/100*G255*H255*I255/J255,2)</f>
        <v/>
      </c>
      <c r="L255" s="13" t="n">
        <v>4098.23</v>
      </c>
      <c r="M255" s="13">
        <f>L255-K255</f>
        <v/>
      </c>
      <c r="N255" s="3" t="inlineStr">
        <is>
          <t>bind</t>
        </is>
      </c>
      <c r="O255" s="3" t="inlineStr">
        <is>
          <t>bound</t>
        </is>
      </c>
    </row>
    <row r="256">
      <c r="A256" s="15" t="inlineStr">
        <is>
          <t>2026-02-26</t>
        </is>
      </c>
      <c r="B256" s="15" t="inlineStr">
        <is>
          <t>a620e3f8-a435-564c-a421-071a8cd35e55</t>
        </is>
      </c>
      <c r="C256" s="15" t="inlineStr">
        <is>
          <t>KS</t>
        </is>
      </c>
      <c r="D256" s="15" t="inlineStr">
        <is>
          <t>2015 Porsche 911 Turbo S</t>
        </is>
      </c>
      <c r="E256" s="15" t="inlineStr">
        <is>
          <t>01 Luxury Sedan/SUV</t>
        </is>
      </c>
      <c r="F256" s="16" t="n">
        <v>620000</v>
      </c>
      <c r="G256" s="17" t="n">
        <v>0.65</v>
      </c>
      <c r="H256" s="17" t="n">
        <v>0.97</v>
      </c>
      <c r="I256" s="17" t="n">
        <v>0.8792</v>
      </c>
      <c r="J256" s="17" t="n">
        <v>0.53</v>
      </c>
      <c r="K256" s="16">
        <f>ROUND(F256/100*G256*H256*I256/J256,2)</f>
        <v/>
      </c>
      <c r="L256" s="16" t="n">
        <v>6484.68</v>
      </c>
      <c r="M256" s="16">
        <f>L256-K256</f>
        <v/>
      </c>
      <c r="N256" s="15" t="inlineStr">
        <is>
          <t>refer</t>
        </is>
      </c>
      <c r="O256" s="15" t="inlineStr">
        <is>
          <t>indicative</t>
        </is>
      </c>
    </row>
    <row r="257">
      <c r="A257" s="3" t="inlineStr">
        <is>
          <t>2026-02-24</t>
        </is>
      </c>
      <c r="B257" s="3" t="inlineStr">
        <is>
          <t>01604849-b9f8-5030-a17f-126e41a6e765</t>
        </is>
      </c>
      <c r="C257" s="3" t="inlineStr">
        <is>
          <t>WY</t>
        </is>
      </c>
      <c r="D257" s="3" t="inlineStr">
        <is>
          <t>2007 Porsche 911 Turbo S</t>
        </is>
      </c>
      <c r="E257" s="3" t="inlineStr">
        <is>
          <t>01 Luxury Sedan/SUV</t>
        </is>
      </c>
      <c r="F257" s="13" t="n">
        <v>235000</v>
      </c>
      <c r="G257" s="14" t="n">
        <v>0.92</v>
      </c>
      <c r="H257" s="14" t="n">
        <v>1.07</v>
      </c>
      <c r="I257" s="14" t="n">
        <v>0.8792</v>
      </c>
      <c r="J257" s="14" t="n">
        <v>0.53</v>
      </c>
      <c r="K257" s="13">
        <f>ROUND(F257/100*G257*H257*I257/J257,2)</f>
        <v/>
      </c>
      <c r="L257" s="13" t="n">
        <v>3837.52</v>
      </c>
      <c r="M257" s="13">
        <f>L257-K257</f>
        <v/>
      </c>
      <c r="N257" s="3" t="inlineStr">
        <is>
          <t>decline</t>
        </is>
      </c>
      <c r="O257" s="3" t="inlineStr">
        <is>
          <t>indicative</t>
        </is>
      </c>
    </row>
    <row r="258">
      <c r="A258" s="15" t="inlineStr">
        <is>
          <t>2026-02-11</t>
        </is>
      </c>
      <c r="B258" s="15" t="inlineStr">
        <is>
          <t>bd6162ac-dcd5-5d7c-95a0-1e7d892531f7</t>
        </is>
      </c>
      <c r="C258" s="15" t="inlineStr">
        <is>
          <t>LA</t>
        </is>
      </c>
      <c r="D258" s="15" t="inlineStr">
        <is>
          <t>1977 Porsche 911 Turbo S</t>
        </is>
      </c>
      <c r="E258" s="15" t="inlineStr">
        <is>
          <t>01 Luxury Sedan/SUV</t>
        </is>
      </c>
      <c r="F258" s="16" t="n">
        <v>560000</v>
      </c>
      <c r="G258" s="17" t="n">
        <v>0.65</v>
      </c>
      <c r="H258" s="17" t="n">
        <v>1.21</v>
      </c>
      <c r="I258" s="17" t="n">
        <v>0.8792</v>
      </c>
      <c r="J258" s="17" t="n">
        <v>0.53</v>
      </c>
      <c r="K258" s="16">
        <f>ROUND(F258/100*G258*H258*I258/J258,2)</f>
        <v/>
      </c>
      <c r="L258" s="16" t="n">
        <v>7306.32</v>
      </c>
      <c r="M258" s="16">
        <f>L258-K258</f>
        <v/>
      </c>
      <c r="N258" s="15" t="inlineStr">
        <is>
          <t>refer</t>
        </is>
      </c>
      <c r="O258" s="15" t="inlineStr">
        <is>
          <t>indicative</t>
        </is>
      </c>
    </row>
    <row r="259">
      <c r="A259" s="3" t="inlineStr">
        <is>
          <t>2026-02-04</t>
        </is>
      </c>
      <c r="B259" s="3" t="inlineStr">
        <is>
          <t>58ecfdc0-9274-5f20-b50d-6a8ef41a6ed4</t>
        </is>
      </c>
      <c r="C259" s="3" t="inlineStr">
        <is>
          <t>PA</t>
        </is>
      </c>
      <c r="D259" s="3" t="inlineStr">
        <is>
          <t>1956 BMW M8 Competition</t>
        </is>
      </c>
      <c r="E259" s="3" t="inlineStr">
        <is>
          <t>01 Luxury Sedan/SUV</t>
        </is>
      </c>
      <c r="F259" s="13" t="n">
        <v>475000</v>
      </c>
      <c r="G259" s="14" t="n">
        <v>0.75</v>
      </c>
      <c r="H259" s="14" t="n">
        <v>1</v>
      </c>
      <c r="I259" s="14" t="n">
        <v>0.8792</v>
      </c>
      <c r="J259" s="14" t="n">
        <v>0.53</v>
      </c>
      <c r="K259" s="13">
        <f>ROUND(F259/100*G259*H259*I259/J259,2)</f>
        <v/>
      </c>
      <c r="L259" s="13" t="n">
        <v>5909.72</v>
      </c>
      <c r="M259" s="13">
        <f>L259-K259</f>
        <v/>
      </c>
      <c r="N259" s="3" t="inlineStr">
        <is>
          <t>bind</t>
        </is>
      </c>
      <c r="O259" s="3" t="inlineStr">
        <is>
          <t>bound</t>
        </is>
      </c>
    </row>
    <row r="260">
      <c r="A260" s="15" t="inlineStr">
        <is>
          <t>2026-02-16</t>
        </is>
      </c>
      <c r="B260" s="15" t="inlineStr">
        <is>
          <t>536477d2-9d2c-51a5-acb1-094b7bae336e</t>
        </is>
      </c>
      <c r="C260" s="15" t="inlineStr">
        <is>
          <t>SD</t>
        </is>
      </c>
      <c r="D260" s="15" t="inlineStr">
        <is>
          <t>2015 Porsche 911 Turbo S</t>
        </is>
      </c>
      <c r="E260" s="15" t="inlineStr">
        <is>
          <t>01 Luxury Sedan/SUV</t>
        </is>
      </c>
      <c r="F260" s="16" t="n">
        <v>105000</v>
      </c>
      <c r="G260" s="17" t="n">
        <v>0.92</v>
      </c>
      <c r="H260" s="17" t="n">
        <v>1.11</v>
      </c>
      <c r="I260" s="17" t="n">
        <v>0.8792</v>
      </c>
      <c r="J260" s="17" t="n">
        <v>0.53</v>
      </c>
      <c r="K260" s="16">
        <f>ROUND(F260/100*G260*H260*I260/J260,2)</f>
        <v/>
      </c>
      <c r="L260" s="16" t="n">
        <v>1778.74</v>
      </c>
      <c r="M260" s="16">
        <f>L260-K260</f>
        <v/>
      </c>
      <c r="N260" s="15" t="inlineStr">
        <is>
          <t>bind</t>
        </is>
      </c>
      <c r="O260" s="15" t="inlineStr">
        <is>
          <t>bound</t>
        </is>
      </c>
    </row>
    <row r="261">
      <c r="A261" s="3" t="inlineStr">
        <is>
          <t>2026-02-18</t>
        </is>
      </c>
      <c r="B261" s="3" t="inlineStr">
        <is>
          <t>3a000731-a3c1-554c-b646-50c158c625f0</t>
        </is>
      </c>
      <c r="C261" s="3" t="inlineStr">
        <is>
          <t>OH</t>
        </is>
      </c>
      <c r="D261" s="3" t="inlineStr">
        <is>
          <t>1992 Porsche 911 Turbo S</t>
        </is>
      </c>
      <c r="E261" s="3" t="inlineStr">
        <is>
          <t>01 Luxury Sedan/SUV</t>
        </is>
      </c>
      <c r="F261" s="13" t="n">
        <v>465000</v>
      </c>
      <c r="G261" s="14" t="n">
        <v>0.75</v>
      </c>
      <c r="H261" s="14" t="n">
        <v>1.39</v>
      </c>
      <c r="I261" s="14" t="n">
        <v>0.8792</v>
      </c>
      <c r="J261" s="14" t="n">
        <v>0.53</v>
      </c>
      <c r="K261" s="13">
        <f>ROUND(F261/100*G261*H261*I261/J261,2)</f>
        <v/>
      </c>
      <c r="L261" s="13" t="n">
        <v>8041.57</v>
      </c>
      <c r="M261" s="13">
        <f>L261-K261</f>
        <v/>
      </c>
      <c r="N261" s="3" t="inlineStr">
        <is>
          <t>bind</t>
        </is>
      </c>
      <c r="O261" s="3" t="inlineStr">
        <is>
          <t>bound</t>
        </is>
      </c>
    </row>
    <row r="262">
      <c r="A262" s="15" t="inlineStr">
        <is>
          <t>2026-02-10</t>
        </is>
      </c>
      <c r="B262" s="15" t="inlineStr">
        <is>
          <t>ea6fc197-0cec-5fab-932e-996d16e34277</t>
        </is>
      </c>
      <c r="C262" s="15" t="inlineStr">
        <is>
          <t>UT</t>
        </is>
      </c>
      <c r="D262" s="15" t="inlineStr">
        <is>
          <t>1984 Porsche 911 Turbo S</t>
        </is>
      </c>
      <c r="E262" s="15" t="inlineStr">
        <is>
          <t>01 Luxury Sedan/SUV</t>
        </is>
      </c>
      <c r="F262" s="16" t="n">
        <v>900000</v>
      </c>
      <c r="G262" s="17" t="n">
        <v>0.65</v>
      </c>
      <c r="H262" s="17" t="n">
        <v>1.35</v>
      </c>
      <c r="I262" s="17" t="n">
        <v>0.8792</v>
      </c>
      <c r="J262" s="17" t="n">
        <v>0.53</v>
      </c>
      <c r="K262" s="16">
        <f>ROUND(F262/100*G262*H262*I262/J262,2)</f>
        <v/>
      </c>
      <c r="L262" s="16" t="n">
        <v>13100.91</v>
      </c>
      <c r="M262" s="16">
        <f>L262-K262</f>
        <v/>
      </c>
      <c r="N262" s="15" t="inlineStr">
        <is>
          <t>refer</t>
        </is>
      </c>
      <c r="O262" s="15" t="inlineStr">
        <is>
          <t>indicative</t>
        </is>
      </c>
    </row>
    <row r="263">
      <c r="A263" s="3" t="inlineStr">
        <is>
          <t>2026-02-12</t>
        </is>
      </c>
      <c r="B263" s="3" t="inlineStr">
        <is>
          <t>1d243679-2c12-5259-9a15-e6b919b0c529</t>
        </is>
      </c>
      <c r="C263" s="3" t="inlineStr">
        <is>
          <t>NC</t>
        </is>
      </c>
      <c r="D263" s="3" t="inlineStr">
        <is>
          <t>2006 Maserati GranTurismo</t>
        </is>
      </c>
      <c r="E263" s="3" t="inlineStr">
        <is>
          <t>01 Luxury Sedan/SUV</t>
        </is>
      </c>
      <c r="F263" s="13" t="n">
        <v>385000</v>
      </c>
      <c r="G263" s="14" t="n">
        <v>0.75</v>
      </c>
      <c r="H263" s="14" t="n">
        <v>1.15</v>
      </c>
      <c r="I263" s="14" t="n">
        <v>0.8792</v>
      </c>
      <c r="J263" s="14" t="n">
        <v>0.53</v>
      </c>
      <c r="K263" s="13">
        <f>ROUND(F263/100*G263*H263*I263/J263,2)</f>
        <v/>
      </c>
      <c r="L263" s="13" t="n">
        <v>5508.48</v>
      </c>
      <c r="M263" s="13">
        <f>L263-K263</f>
        <v/>
      </c>
      <c r="N263" s="3" t="inlineStr">
        <is>
          <t>decline</t>
        </is>
      </c>
      <c r="O263" s="3" t="inlineStr">
        <is>
          <t>indicative</t>
        </is>
      </c>
    </row>
    <row r="264">
      <c r="A264" s="15" t="inlineStr">
        <is>
          <t>2026-02-05</t>
        </is>
      </c>
      <c r="B264" s="15" t="inlineStr">
        <is>
          <t>e5c0d799-e74c-5257-ba94-f1635cdc4724</t>
        </is>
      </c>
      <c r="C264" s="15" t="inlineStr">
        <is>
          <t>WA</t>
        </is>
      </c>
      <c r="D264" s="15" t="inlineStr">
        <is>
          <t>2008 Mercedes-Benz AMG GT</t>
        </is>
      </c>
      <c r="E264" s="15" t="inlineStr">
        <is>
          <t>01 Luxury Sedan/SUV</t>
        </is>
      </c>
      <c r="F264" s="16" t="n">
        <v>755000</v>
      </c>
      <c r="G264" s="17" t="n">
        <v>0.65</v>
      </c>
      <c r="H264" s="17" t="n">
        <v>0.96</v>
      </c>
      <c r="I264" s="17" t="n">
        <v>0.8792</v>
      </c>
      <c r="J264" s="17" t="n">
        <v>0.53</v>
      </c>
      <c r="K264" s="16">
        <f>ROUND(F264/100*G264*H264*I264/J264,2)</f>
        <v/>
      </c>
      <c r="L264" s="16" t="n">
        <v>7815.26</v>
      </c>
      <c r="M264" s="16">
        <f>L264-K264</f>
        <v/>
      </c>
      <c r="N264" s="15" t="inlineStr">
        <is>
          <t>bind</t>
        </is>
      </c>
      <c r="O264" s="15" t="inlineStr">
        <is>
          <t>bound</t>
        </is>
      </c>
    </row>
    <row r="265">
      <c r="A265" s="3" t="inlineStr">
        <is>
          <t>2026-02-14</t>
        </is>
      </c>
      <c r="B265" s="3" t="inlineStr">
        <is>
          <t>b1b5a9b8-556b-517f-bdb6-e444ce299d40</t>
        </is>
      </c>
      <c r="C265" s="3" t="inlineStr">
        <is>
          <t>MT</t>
        </is>
      </c>
      <c r="D265" s="3" t="inlineStr">
        <is>
          <t>2019 BMW M8 Competition</t>
        </is>
      </c>
      <c r="E265" s="3" t="inlineStr">
        <is>
          <t>01 Luxury Sedan/SUV</t>
        </is>
      </c>
      <c r="F265" s="13" t="n">
        <v>700000</v>
      </c>
      <c r="G265" s="14" t="n">
        <v>0.65</v>
      </c>
      <c r="H265" s="14" t="n">
        <v>0.93</v>
      </c>
      <c r="I265" s="14" t="n">
        <v>0.8792</v>
      </c>
      <c r="J265" s="14" t="n">
        <v>0.53</v>
      </c>
      <c r="K265" s="13">
        <f>ROUND(F265/100*G265*H265*I265/J265,2)</f>
        <v/>
      </c>
      <c r="L265" s="13" t="n">
        <v>7019.5</v>
      </c>
      <c r="M265" s="13">
        <f>L265-K265</f>
        <v/>
      </c>
      <c r="N265" s="3" t="inlineStr">
        <is>
          <t>decline</t>
        </is>
      </c>
      <c r="O265" s="3" t="inlineStr">
        <is>
          <t>indicative</t>
        </is>
      </c>
    </row>
    <row r="266">
      <c r="A266" s="15" t="inlineStr">
        <is>
          <t>2026-02-28</t>
        </is>
      </c>
      <c r="B266" s="15" t="inlineStr">
        <is>
          <t>3a549bfd-784c-54dd-ac27-d8fed96b5788</t>
        </is>
      </c>
      <c r="C266" s="15" t="inlineStr">
        <is>
          <t>KY</t>
        </is>
      </c>
      <c r="D266" s="15" t="inlineStr">
        <is>
          <t>1991 Bentley Continental GT</t>
        </is>
      </c>
      <c r="E266" s="15" t="inlineStr">
        <is>
          <t>01 Luxury Sedan/SUV</t>
        </is>
      </c>
      <c r="F266" s="16" t="n">
        <v>630000</v>
      </c>
      <c r="G266" s="17" t="n">
        <v>0.65</v>
      </c>
      <c r="H266" s="17" t="n">
        <v>1.34</v>
      </c>
      <c r="I266" s="17" t="n">
        <v>0.8792</v>
      </c>
      <c r="J266" s="17" t="n">
        <v>0.53</v>
      </c>
      <c r="K266" s="16">
        <f>ROUND(F266/100*G266*H266*I266/J266,2)</f>
        <v/>
      </c>
      <c r="L266" s="16" t="n">
        <v>9102.709999999999</v>
      </c>
      <c r="M266" s="16">
        <f>L266-K266</f>
        <v/>
      </c>
      <c r="N266" s="15" t="inlineStr">
        <is>
          <t>bind</t>
        </is>
      </c>
      <c r="O266" s="15" t="inlineStr">
        <is>
          <t>bound</t>
        </is>
      </c>
    </row>
    <row r="267">
      <c r="A267" s="3" t="inlineStr">
        <is>
          <t>2026-02-02</t>
        </is>
      </c>
      <c r="B267" s="3" t="inlineStr">
        <is>
          <t>9d9e868a-e2f8-5c05-afc1-09ffb65ec5de</t>
        </is>
      </c>
      <c r="C267" s="3" t="inlineStr">
        <is>
          <t>CO</t>
        </is>
      </c>
      <c r="D267" s="3" t="inlineStr">
        <is>
          <t>2019 Mercedes-Benz AMG GT</t>
        </is>
      </c>
      <c r="E267" s="3" t="inlineStr">
        <is>
          <t>01 Luxury Sedan/SUV</t>
        </is>
      </c>
      <c r="F267" s="13" t="n">
        <v>1670000</v>
      </c>
      <c r="G267" s="14" t="n">
        <v>0.55</v>
      </c>
      <c r="H267" s="14" t="n">
        <v>1.1</v>
      </c>
      <c r="I267" s="14" t="n">
        <v>0.8792</v>
      </c>
      <c r="J267" s="14" t="n">
        <v>0.53</v>
      </c>
      <c r="K267" s="13">
        <f>ROUND(F267/100*G267*H267*I267/J267,2)</f>
        <v/>
      </c>
      <c r="L267" s="13" t="n">
        <v>16760.37</v>
      </c>
      <c r="M267" s="13">
        <f>L267-K267</f>
        <v/>
      </c>
      <c r="N267" s="3" t="inlineStr">
        <is>
          <t>decline</t>
        </is>
      </c>
      <c r="O267" s="3" t="inlineStr">
        <is>
          <t>indicative</t>
        </is>
      </c>
    </row>
    <row r="268">
      <c r="A268" s="15" t="inlineStr">
        <is>
          <t>2026-02-18</t>
        </is>
      </c>
      <c r="B268" s="15" t="inlineStr">
        <is>
          <t>ff4095d4-01a1-576a-8e9c-266b3f377bd3</t>
        </is>
      </c>
      <c r="C268" s="15" t="inlineStr">
        <is>
          <t>TX</t>
        </is>
      </c>
      <c r="D268" s="15" t="inlineStr">
        <is>
          <t>1974 Ringbrothers Mustang</t>
        </is>
      </c>
      <c r="E268" s="15" t="inlineStr">
        <is>
          <t>11 Restomod/Coachbuilt</t>
        </is>
      </c>
      <c r="F268" s="16" t="n">
        <v>830000</v>
      </c>
      <c r="G268" s="17" t="n">
        <v>0.78</v>
      </c>
      <c r="H268" s="17" t="n">
        <v>1.15</v>
      </c>
      <c r="I268" s="17" t="n">
        <v>0.8792</v>
      </c>
      <c r="J268" s="17" t="n">
        <v>0.53</v>
      </c>
      <c r="K268" s="16">
        <f>ROUND(F268/100*G268*H268*I268/J268,2)</f>
        <v/>
      </c>
      <c r="L268" s="16" t="n">
        <v>12350.44</v>
      </c>
      <c r="M268" s="16">
        <f>L268-K268</f>
        <v/>
      </c>
      <c r="N268" s="15" t="inlineStr">
        <is>
          <t>bind</t>
        </is>
      </c>
      <c r="O268" s="15" t="inlineStr">
        <is>
          <t>bound</t>
        </is>
      </c>
    </row>
    <row r="269">
      <c r="A269" s="3" t="inlineStr">
        <is>
          <t>2026-02-28</t>
        </is>
      </c>
      <c r="B269" s="3" t="inlineStr">
        <is>
          <t>17766714-57b9-5ceb-8a2f-09f5e6bfe64a</t>
        </is>
      </c>
      <c r="C269" s="3" t="inlineStr">
        <is>
          <t>AR</t>
        </is>
      </c>
      <c r="D269" s="3" t="inlineStr">
        <is>
          <t>1987 Aston Martin DB12</t>
        </is>
      </c>
      <c r="E269" s="3" t="inlineStr">
        <is>
          <t>01 Luxury Sedan/SUV</t>
        </is>
      </c>
      <c r="F269" s="13" t="n">
        <v>935000</v>
      </c>
      <c r="G269" s="14" t="n">
        <v>0.65</v>
      </c>
      <c r="H269" s="14" t="n">
        <v>1.38</v>
      </c>
      <c r="I269" s="14" t="n">
        <v>0.8792</v>
      </c>
      <c r="J269" s="14" t="n">
        <v>0.53</v>
      </c>
      <c r="K269" s="13">
        <f>ROUND(F269/100*G269*H269*I269/J269,2)</f>
        <v/>
      </c>
      <c r="L269" s="13" t="n">
        <v>13912.84</v>
      </c>
      <c r="M269" s="13">
        <f>L269-K269</f>
        <v/>
      </c>
      <c r="N269" s="3" t="inlineStr">
        <is>
          <t>bind</t>
        </is>
      </c>
      <c r="O269" s="3" t="inlineStr">
        <is>
          <t>bound</t>
        </is>
      </c>
    </row>
    <row r="270">
      <c r="A270" s="15" t="inlineStr">
        <is>
          <t>2026-02-26</t>
        </is>
      </c>
      <c r="B270" s="15" t="inlineStr">
        <is>
          <t>d5f0341a-6f0b-52b8-bd39-c454c4221b33</t>
        </is>
      </c>
      <c r="C270" s="15" t="inlineStr">
        <is>
          <t>VA</t>
        </is>
      </c>
      <c r="D270" s="15" t="inlineStr">
        <is>
          <t>1990 Icon Derelict</t>
        </is>
      </c>
      <c r="E270" s="15" t="inlineStr">
        <is>
          <t>11 Restomod/Coachbuilt</t>
        </is>
      </c>
      <c r="F270" s="16" t="n">
        <v>635000</v>
      </c>
      <c r="G270" s="17" t="n">
        <v>0.78</v>
      </c>
      <c r="H270" s="17" t="n">
        <v>1.09</v>
      </c>
      <c r="I270" s="17" t="n">
        <v>0.8792</v>
      </c>
      <c r="J270" s="17" t="n">
        <v>0.53</v>
      </c>
      <c r="K270" s="16">
        <f>ROUND(F270/100*G270*H270*I270/J270,2)</f>
        <v/>
      </c>
      <c r="L270" s="16" t="n">
        <v>8955.85</v>
      </c>
      <c r="M270" s="16">
        <f>L270-K270</f>
        <v/>
      </c>
      <c r="N270" s="15" t="inlineStr">
        <is>
          <t>bind</t>
        </is>
      </c>
      <c r="O270" s="15" t="inlineStr">
        <is>
          <t>bound</t>
        </is>
      </c>
    </row>
    <row r="271">
      <c r="A271" s="3" t="inlineStr">
        <is>
          <t>2026-02-10</t>
        </is>
      </c>
      <c r="B271" s="3" t="inlineStr">
        <is>
          <t>78b9e9aa-2d6d-5c18-bf45-3de4c413e700</t>
        </is>
      </c>
      <c r="C271" s="3" t="inlineStr">
        <is>
          <t>MI</t>
        </is>
      </c>
      <c r="D271" s="3" t="inlineStr">
        <is>
          <t>1958 Bentley Continental GT</t>
        </is>
      </c>
      <c r="E271" s="3" t="inlineStr">
        <is>
          <t>01 Luxury Sedan/SUV</t>
        </is>
      </c>
      <c r="F271" s="13" t="n">
        <v>1070000</v>
      </c>
      <c r="G271" s="14" t="n">
        <v>0.55</v>
      </c>
      <c r="H271" s="14" t="n">
        <v>1.55</v>
      </c>
      <c r="I271" s="14" t="n">
        <v>0.8792</v>
      </c>
      <c r="J271" s="14" t="n">
        <v>0.53</v>
      </c>
      <c r="K271" s="13">
        <f>ROUND(F271/100*G271*H271*I271/J271,2)</f>
        <v/>
      </c>
      <c r="L271" s="13" t="n">
        <v>15131.78</v>
      </c>
      <c r="M271" s="13">
        <f>L271-K271</f>
        <v/>
      </c>
      <c r="N271" s="3" t="inlineStr">
        <is>
          <t>decline</t>
        </is>
      </c>
      <c r="O271" s="3" t="inlineStr">
        <is>
          <t>indicative</t>
        </is>
      </c>
    </row>
    <row r="272">
      <c r="A272" s="15" t="inlineStr">
        <is>
          <t>2026-02-01</t>
        </is>
      </c>
      <c r="B272" s="15" t="inlineStr">
        <is>
          <t>51e50cb6-50c3-515f-8079-a6a319394ea4</t>
        </is>
      </c>
      <c r="C272" s="15" t="inlineStr">
        <is>
          <t>FL</t>
        </is>
      </c>
      <c r="D272" s="15" t="inlineStr">
        <is>
          <t>2014 Jaguar E-Type Series 1</t>
        </is>
      </c>
      <c r="E272" s="15" t="inlineStr">
        <is>
          <t>07 Post-War Classic (1946-1972)</t>
        </is>
      </c>
      <c r="F272" s="16" t="n">
        <v>465000</v>
      </c>
      <c r="G272" s="17" t="n">
        <v>0.48</v>
      </c>
      <c r="H272" s="17" t="n">
        <v>1.42</v>
      </c>
      <c r="I272" s="17" t="n">
        <v>0.8792</v>
      </c>
      <c r="J272" s="17" t="n">
        <v>0.53</v>
      </c>
      <c r="K272" s="16">
        <f>ROUND(F272/100*G272*H272*I272/J272,2)</f>
        <v/>
      </c>
      <c r="L272" s="16" t="n">
        <v>5257.69</v>
      </c>
      <c r="M272" s="16">
        <f>L272-K272</f>
        <v/>
      </c>
      <c r="N272" s="15" t="inlineStr">
        <is>
          <t>refer</t>
        </is>
      </c>
      <c r="O272" s="15" t="inlineStr">
        <is>
          <t>indicative</t>
        </is>
      </c>
    </row>
    <row r="273">
      <c r="A273" s="3" t="inlineStr">
        <is>
          <t>2026-02-11</t>
        </is>
      </c>
      <c r="B273" s="3" t="inlineStr">
        <is>
          <t>f2b28602-2459-577b-bbdd-8174a27b3cdf</t>
        </is>
      </c>
      <c r="C273" s="3" t="inlineStr">
        <is>
          <t>IL</t>
        </is>
      </c>
      <c r="D273" s="3" t="inlineStr">
        <is>
          <t>1979 Ferrari 275 GTB/4</t>
        </is>
      </c>
      <c r="E273" s="3" t="inlineStr">
        <is>
          <t>07 Post-War Classic (1946-1972)</t>
        </is>
      </c>
      <c r="F273" s="13" t="n">
        <v>1570000</v>
      </c>
      <c r="G273" s="14" t="n">
        <v>0.38</v>
      </c>
      <c r="H273" s="14" t="n">
        <v>1.36</v>
      </c>
      <c r="I273" s="14" t="n">
        <v>0.8792</v>
      </c>
      <c r="J273" s="14" t="n">
        <v>0.53</v>
      </c>
      <c r="K273" s="13">
        <f>ROUND(F273/100*G273*H273*I273/J273,2)</f>
        <v/>
      </c>
      <c r="L273" s="13" t="n">
        <v>13459.66</v>
      </c>
      <c r="M273" s="13">
        <f>L273-K273</f>
        <v/>
      </c>
      <c r="N273" s="3" t="inlineStr">
        <is>
          <t>bind</t>
        </is>
      </c>
      <c r="O273" s="3" t="inlineStr">
        <is>
          <t>bound</t>
        </is>
      </c>
    </row>
    <row r="274">
      <c r="A274" s="15" t="inlineStr">
        <is>
          <t>2026-02-20</t>
        </is>
      </c>
      <c r="B274" s="15" t="inlineStr">
        <is>
          <t>a94fe7c0-e488-50bb-9513-1a351a93685c</t>
        </is>
      </c>
      <c r="C274" s="15" t="inlineStr">
        <is>
          <t>OH</t>
        </is>
      </c>
      <c r="D274" s="15" t="inlineStr">
        <is>
          <t>2023 Lamborghini Huracan EVO</t>
        </is>
      </c>
      <c r="E274" s="15" t="inlineStr">
        <is>
          <t>03 Supercar</t>
        </is>
      </c>
      <c r="F274" s="16" t="n">
        <v>1830000</v>
      </c>
      <c r="G274" s="17" t="n">
        <v>0.8</v>
      </c>
      <c r="H274" s="17" t="n">
        <v>1.39</v>
      </c>
      <c r="I274" s="17" t="n">
        <v>0.8792</v>
      </c>
      <c r="J274" s="17" t="n">
        <v>0.53</v>
      </c>
      <c r="K274" s="16">
        <f>ROUND(F274/100*G274*H274*I274/J274,2)</f>
        <v/>
      </c>
      <c r="L274" s="16" t="n">
        <v>33757.3</v>
      </c>
      <c r="M274" s="16">
        <f>L274-K274</f>
        <v/>
      </c>
      <c r="N274" s="15" t="inlineStr">
        <is>
          <t>bind</t>
        </is>
      </c>
      <c r="O274" s="15" t="inlineStr">
        <is>
          <t>bound</t>
        </is>
      </c>
    </row>
    <row r="275">
      <c r="A275" s="3" t="inlineStr">
        <is>
          <t>2026-02-03</t>
        </is>
      </c>
      <c r="B275" s="3" t="inlineStr">
        <is>
          <t>bc6e5d65-d757-5a54-baaa-231fc51d78fd</t>
        </is>
      </c>
      <c r="C275" s="3" t="inlineStr">
        <is>
          <t>IL</t>
        </is>
      </c>
      <c r="D275" s="3" t="inlineStr">
        <is>
          <t>2021 Aston Martin DB12</t>
        </is>
      </c>
      <c r="E275" s="3" t="inlineStr">
        <is>
          <t>01 Luxury Sedan/SUV</t>
        </is>
      </c>
      <c r="F275" s="13" t="n">
        <v>330000</v>
      </c>
      <c r="G275" s="14" t="n">
        <v>0.75</v>
      </c>
      <c r="H275" s="14" t="n">
        <v>1.36</v>
      </c>
      <c r="I275" s="14" t="n">
        <v>0.8792</v>
      </c>
      <c r="J275" s="14" t="n">
        <v>0.53</v>
      </c>
      <c r="K275" s="13">
        <f>ROUND(F275/100*G275*H275*I275/J275,2)</f>
        <v/>
      </c>
      <c r="L275" s="13" t="n">
        <v>5583.75</v>
      </c>
      <c r="M275" s="13">
        <f>L275-K275</f>
        <v/>
      </c>
      <c r="N275" s="3" t="inlineStr">
        <is>
          <t>bind</t>
        </is>
      </c>
      <c r="O275" s="3" t="inlineStr">
        <is>
          <t>bound</t>
        </is>
      </c>
    </row>
    <row r="276">
      <c r="A276" s="15" t="inlineStr">
        <is>
          <t>2026-02-10</t>
        </is>
      </c>
      <c r="B276" s="15" t="inlineStr">
        <is>
          <t>53aaa0c8-697b-50f1-8142-2a58663bcc47</t>
        </is>
      </c>
      <c r="C276" s="15" t="inlineStr">
        <is>
          <t>NH</t>
        </is>
      </c>
      <c r="D276" s="15" t="inlineStr">
        <is>
          <t>1965 Ringbrothers Mustang</t>
        </is>
      </c>
      <c r="E276" s="15" t="inlineStr">
        <is>
          <t>11 Restomod/Coachbuilt</t>
        </is>
      </c>
      <c r="F276" s="16" t="n">
        <v>1040000</v>
      </c>
      <c r="G276" s="17" t="n">
        <v>0.68</v>
      </c>
      <c r="H276" s="17" t="n">
        <v>1.04</v>
      </c>
      <c r="I276" s="17" t="n">
        <v>0.8792</v>
      </c>
      <c r="J276" s="17" t="n">
        <v>0.53</v>
      </c>
      <c r="K276" s="16">
        <f>ROUND(F276/100*G276*H276*I276/J276,2)</f>
        <v/>
      </c>
      <c r="L276" s="16" t="n">
        <v>12200.77</v>
      </c>
      <c r="M276" s="16">
        <f>L276-K276</f>
        <v/>
      </c>
      <c r="N276" s="15" t="inlineStr">
        <is>
          <t>decline</t>
        </is>
      </c>
      <c r="O276" s="15" t="inlineStr">
        <is>
          <t>indicative</t>
        </is>
      </c>
    </row>
    <row r="277">
      <c r="A277" s="3" t="inlineStr">
        <is>
          <t>2026-02-20</t>
        </is>
      </c>
      <c r="B277" s="3" t="inlineStr">
        <is>
          <t>479a5de9-3301-535f-b80a-a5a304b756aa</t>
        </is>
      </c>
      <c r="C277" s="3" t="inlineStr">
        <is>
          <t>CA</t>
        </is>
      </c>
      <c r="D277" s="3" t="inlineStr">
        <is>
          <t>1993 BMW M8 Competition</t>
        </is>
      </c>
      <c r="E277" s="3" t="inlineStr">
        <is>
          <t>01 Luxury Sedan/SUV</t>
        </is>
      </c>
      <c r="F277" s="13" t="n">
        <v>190000</v>
      </c>
      <c r="G277" s="14" t="n">
        <v>0.92</v>
      </c>
      <c r="H277" s="14" t="n">
        <v>1.35</v>
      </c>
      <c r="I277" s="14" t="n">
        <v>0.8792</v>
      </c>
      <c r="J277" s="14" t="n">
        <v>0.53</v>
      </c>
      <c r="K277" s="13">
        <f>ROUND(F277/100*G277*H277*I277/J277,2)</f>
        <v/>
      </c>
      <c r="L277" s="13" t="n">
        <v>3914.59</v>
      </c>
      <c r="M277" s="13">
        <f>L277-K277</f>
        <v/>
      </c>
      <c r="N277" s="3" t="inlineStr">
        <is>
          <t>bind</t>
        </is>
      </c>
      <c r="O277" s="3" t="inlineStr">
        <is>
          <t>bound</t>
        </is>
      </c>
    </row>
    <row r="278">
      <c r="A278" s="15" t="inlineStr">
        <is>
          <t>2026-02-02</t>
        </is>
      </c>
      <c r="B278" s="15" t="inlineStr">
        <is>
          <t>1e2ddb1a-d998-5ea8-84ec-223ec077d0ad</t>
        </is>
      </c>
      <c r="C278" s="15" t="inlineStr">
        <is>
          <t>WA</t>
        </is>
      </c>
      <c r="D278" s="15" t="inlineStr">
        <is>
          <t>2015 Mercedes-Benz AMG GT</t>
        </is>
      </c>
      <c r="E278" s="15" t="inlineStr">
        <is>
          <t>01 Luxury Sedan/SUV</t>
        </is>
      </c>
      <c r="F278" s="16" t="n">
        <v>490000</v>
      </c>
      <c r="G278" s="17" t="n">
        <v>0.75</v>
      </c>
      <c r="H278" s="17" t="n">
        <v>0.96</v>
      </c>
      <c r="I278" s="17" t="n">
        <v>0.8792</v>
      </c>
      <c r="J278" s="17" t="n">
        <v>0.53</v>
      </c>
      <c r="K278" s="16">
        <f>ROUND(F278/100*G278*H278*I278/J278,2)</f>
        <v/>
      </c>
      <c r="L278" s="16" t="n">
        <v>5852.48</v>
      </c>
      <c r="M278" s="16">
        <f>L278-K278</f>
        <v/>
      </c>
      <c r="N278" s="15" t="inlineStr">
        <is>
          <t>bind</t>
        </is>
      </c>
      <c r="O278" s="15" t="inlineStr">
        <is>
          <t>bound</t>
        </is>
      </c>
    </row>
    <row r="279">
      <c r="A279" s="3" t="inlineStr">
        <is>
          <t>2026-02-03</t>
        </is>
      </c>
      <c r="B279" s="3" t="inlineStr">
        <is>
          <t>909f2730-1aa1-587e-8548-d531b5c88c74</t>
        </is>
      </c>
      <c r="C279" s="3" t="inlineStr">
        <is>
          <t>MN</t>
        </is>
      </c>
      <c r="D279" s="3" t="inlineStr">
        <is>
          <t>1975 Maserati GranTurismo</t>
        </is>
      </c>
      <c r="E279" s="3" t="inlineStr">
        <is>
          <t>01 Luxury Sedan/SUV</t>
        </is>
      </c>
      <c r="F279" s="13" t="n">
        <v>470000</v>
      </c>
      <c r="G279" s="14" t="n">
        <v>0.75</v>
      </c>
      <c r="H279" s="14" t="n">
        <v>1.32</v>
      </c>
      <c r="I279" s="14" t="n">
        <v>0.8792</v>
      </c>
      <c r="J279" s="14" t="n">
        <v>0.53</v>
      </c>
      <c r="K279" s="13">
        <f>ROUND(F279/100*G279*H279*I279/J279,2)</f>
        <v/>
      </c>
      <c r="L279" s="13" t="n">
        <v>7718.72</v>
      </c>
      <c r="M279" s="13">
        <f>L279-K279</f>
        <v/>
      </c>
      <c r="N279" s="3" t="inlineStr">
        <is>
          <t>bind</t>
        </is>
      </c>
      <c r="O279" s="3" t="inlineStr">
        <is>
          <t>bound</t>
        </is>
      </c>
    </row>
    <row r="280">
      <c r="A280" s="15" t="inlineStr">
        <is>
          <t>2026-02-20</t>
        </is>
      </c>
      <c r="B280" s="15" t="inlineStr">
        <is>
          <t>6660ebf9-6a88-5083-bd36-bd3d673bf583</t>
        </is>
      </c>
      <c r="C280" s="15" t="inlineStr">
        <is>
          <t>IN</t>
        </is>
      </c>
      <c r="D280" s="15" t="inlineStr">
        <is>
          <t>1984 Bentley Continental GT</t>
        </is>
      </c>
      <c r="E280" s="15" t="inlineStr">
        <is>
          <t>01 Luxury Sedan/SUV</t>
        </is>
      </c>
      <c r="F280" s="16" t="n">
        <v>490000</v>
      </c>
      <c r="G280" s="17" t="n">
        <v>0.75</v>
      </c>
      <c r="H280" s="17" t="n">
        <v>1.23</v>
      </c>
      <c r="I280" s="17" t="n">
        <v>0.8792</v>
      </c>
      <c r="J280" s="17" t="n">
        <v>0.53</v>
      </c>
      <c r="K280" s="16">
        <f>ROUND(F280/100*G280*H280*I280/J280,2)</f>
        <v/>
      </c>
      <c r="L280" s="16" t="n">
        <v>7498.49</v>
      </c>
      <c r="M280" s="16">
        <f>L280-K280</f>
        <v/>
      </c>
      <c r="N280" s="15" t="inlineStr">
        <is>
          <t>bind</t>
        </is>
      </c>
      <c r="O280" s="15" t="inlineStr">
        <is>
          <t>bound</t>
        </is>
      </c>
    </row>
    <row r="281">
      <c r="A281" s="3" t="inlineStr">
        <is>
          <t>2026-02-13</t>
        </is>
      </c>
      <c r="B281" s="3" t="inlineStr">
        <is>
          <t>69a2359e-f2f5-53e7-9cc1-96249cc3f29b</t>
        </is>
      </c>
      <c r="C281" s="3" t="inlineStr">
        <is>
          <t>FL</t>
        </is>
      </c>
      <c r="D281" s="3" t="inlineStr">
        <is>
          <t>1974 Lamborghini Huracan EVO</t>
        </is>
      </c>
      <c r="E281" s="3" t="inlineStr">
        <is>
          <t>03 Supercar</t>
        </is>
      </c>
      <c r="F281" s="13" t="n">
        <v>1440000</v>
      </c>
      <c r="G281" s="14" t="n">
        <v>0.8</v>
      </c>
      <c r="H281" s="14" t="n">
        <v>1.42</v>
      </c>
      <c r="I281" s="14" t="n">
        <v>0.8792</v>
      </c>
      <c r="J281" s="14" t="n">
        <v>0.53</v>
      </c>
      <c r="K281" s="13">
        <f>ROUND(F281/100*G281*H281*I281/J281,2)</f>
        <v/>
      </c>
      <c r="L281" s="13" t="n">
        <v>27136.43</v>
      </c>
      <c r="M281" s="13">
        <f>L281-K281</f>
        <v/>
      </c>
      <c r="N281" s="3" t="inlineStr">
        <is>
          <t>decline</t>
        </is>
      </c>
      <c r="O281" s="3" t="inlineStr">
        <is>
          <t>indicative</t>
        </is>
      </c>
    </row>
    <row r="282">
      <c r="A282" s="15" t="inlineStr">
        <is>
          <t>2026-02-28</t>
        </is>
      </c>
      <c r="B282" s="15" t="inlineStr">
        <is>
          <t>b569ff38-6013-5e00-8b1a-2326ef69babb</t>
        </is>
      </c>
      <c r="C282" s="15" t="inlineStr">
        <is>
          <t>NH</t>
        </is>
      </c>
      <c r="D282" s="15" t="inlineStr">
        <is>
          <t>1993 McLaren 750S</t>
        </is>
      </c>
      <c r="E282" s="15" t="inlineStr">
        <is>
          <t>03 Supercar</t>
        </is>
      </c>
      <c r="F282" s="16" t="n">
        <v>570000</v>
      </c>
      <c r="G282" s="17" t="n">
        <v>0.95</v>
      </c>
      <c r="H282" s="17" t="n">
        <v>1.04</v>
      </c>
      <c r="I282" s="17" t="n">
        <v>0.8792</v>
      </c>
      <c r="J282" s="17" t="n">
        <v>0.53</v>
      </c>
      <c r="K282" s="16">
        <f>ROUND(F282/100*G282*H282*I282/J282,2)</f>
        <v/>
      </c>
      <c r="L282" s="16" t="n">
        <v>9342.08</v>
      </c>
      <c r="M282" s="16">
        <f>L282-K282</f>
        <v/>
      </c>
      <c r="N282" s="15" t="inlineStr">
        <is>
          <t>bind</t>
        </is>
      </c>
      <c r="O282" s="15" t="inlineStr">
        <is>
          <t>bound</t>
        </is>
      </c>
    </row>
    <row r="283">
      <c r="A283" s="3" t="inlineStr">
        <is>
          <t>2026-02-20</t>
        </is>
      </c>
      <c r="B283" s="3" t="inlineStr">
        <is>
          <t>f4f98b0f-59e1-590f-b31c-8d158fccdb37</t>
        </is>
      </c>
      <c r="C283" s="3" t="inlineStr">
        <is>
          <t>PA</t>
        </is>
      </c>
      <c r="D283" s="3" t="inlineStr">
        <is>
          <t>2002 Mercedes-Benz AMG GT</t>
        </is>
      </c>
      <c r="E283" s="3" t="inlineStr">
        <is>
          <t>01 Luxury Sedan/SUV</t>
        </is>
      </c>
      <c r="F283" s="13" t="n">
        <v>345000</v>
      </c>
      <c r="G283" s="14" t="n">
        <v>0.75</v>
      </c>
      <c r="H283" s="14" t="n">
        <v>1</v>
      </c>
      <c r="I283" s="14" t="n">
        <v>0.8792</v>
      </c>
      <c r="J283" s="14" t="n">
        <v>0.53</v>
      </c>
      <c r="K283" s="13">
        <f>ROUND(F283/100*G283*H283*I283/J283,2)</f>
        <v/>
      </c>
      <c r="L283" s="13" t="n">
        <v>4292.32</v>
      </c>
      <c r="M283" s="13">
        <f>L283-K283</f>
        <v/>
      </c>
      <c r="N283" s="3" t="inlineStr">
        <is>
          <t>bind</t>
        </is>
      </c>
      <c r="O283" s="3" t="inlineStr">
        <is>
          <t>bound</t>
        </is>
      </c>
    </row>
    <row r="284">
      <c r="A284" s="15" t="inlineStr">
        <is>
          <t>2026-02-14</t>
        </is>
      </c>
      <c r="B284" s="15" t="inlineStr">
        <is>
          <t>e0d14e68-f4d6-5d11-89ab-221beb195417</t>
        </is>
      </c>
      <c r="C284" s="15" t="inlineStr">
        <is>
          <t>MO</t>
        </is>
      </c>
      <c r="D284" s="15" t="inlineStr">
        <is>
          <t>2014 Aston Martin DB12</t>
        </is>
      </c>
      <c r="E284" s="15" t="inlineStr">
        <is>
          <t>01 Luxury Sedan/SUV</t>
        </is>
      </c>
      <c r="F284" s="16" t="n">
        <v>505000</v>
      </c>
      <c r="G284" s="17" t="n">
        <v>0.65</v>
      </c>
      <c r="H284" s="17" t="n">
        <v>1.06</v>
      </c>
      <c r="I284" s="17" t="n">
        <v>0.8792</v>
      </c>
      <c r="J284" s="17" t="n">
        <v>0.53</v>
      </c>
      <c r="K284" s="16">
        <f>ROUND(F284/100*G284*H284*I284/J284,2)</f>
        <v/>
      </c>
      <c r="L284" s="16" t="n">
        <v>5771.95</v>
      </c>
      <c r="M284" s="16">
        <f>L284-K284</f>
        <v/>
      </c>
      <c r="N284" s="15" t="inlineStr">
        <is>
          <t>bind</t>
        </is>
      </c>
      <c r="O284" s="15" t="inlineStr">
        <is>
          <t>bound</t>
        </is>
      </c>
    </row>
    <row r="285">
      <c r="A285" s="3" t="inlineStr">
        <is>
          <t>2026-02-10</t>
        </is>
      </c>
      <c r="B285" s="3" t="inlineStr">
        <is>
          <t>9752b390-03ce-5a78-afeb-89203d5af0b2</t>
        </is>
      </c>
      <c r="C285" s="3" t="inlineStr">
        <is>
          <t>FL</t>
        </is>
      </c>
      <c r="D285" s="3" t="inlineStr">
        <is>
          <t>1975 Icon Derelict</t>
        </is>
      </c>
      <c r="E285" s="3" t="inlineStr">
        <is>
          <t>11 Restomod/Coachbuilt</t>
        </is>
      </c>
      <c r="F285" s="13" t="n">
        <v>610000</v>
      </c>
      <c r="G285" s="14" t="n">
        <v>0.78</v>
      </c>
      <c r="H285" s="14" t="n">
        <v>1.42</v>
      </c>
      <c r="I285" s="14" t="n">
        <v>0.8792</v>
      </c>
      <c r="J285" s="14" t="n">
        <v>0.53</v>
      </c>
      <c r="K285" s="13">
        <f>ROUND(F285/100*G285*H285*I285/J285,2)</f>
        <v/>
      </c>
      <c r="L285" s="13" t="n">
        <v>11207.91</v>
      </c>
      <c r="M285" s="13">
        <f>L285-K285</f>
        <v/>
      </c>
      <c r="N285" s="3" t="inlineStr">
        <is>
          <t>decline</t>
        </is>
      </c>
      <c r="O285" s="3" t="inlineStr">
        <is>
          <t>indicative</t>
        </is>
      </c>
    </row>
    <row r="286">
      <c r="A286" s="15" t="inlineStr">
        <is>
          <t>2026-02-18</t>
        </is>
      </c>
      <c r="B286" s="15" t="inlineStr">
        <is>
          <t>0236c0ee-fc83-5d1e-88e4-d6b83673de29</t>
        </is>
      </c>
      <c r="C286" s="15" t="inlineStr">
        <is>
          <t>AZ</t>
        </is>
      </c>
      <c r="D286" s="15" t="inlineStr">
        <is>
          <t>1969 Mercedes-Benz AMG GT</t>
        </is>
      </c>
      <c r="E286" s="15" t="inlineStr">
        <is>
          <t>01 Luxury Sedan/SUV</t>
        </is>
      </c>
      <c r="F286" s="16" t="n">
        <v>350000</v>
      </c>
      <c r="G286" s="17" t="n">
        <v>0.75</v>
      </c>
      <c r="H286" s="17" t="n">
        <v>1.01</v>
      </c>
      <c r="I286" s="17" t="n">
        <v>0.8792</v>
      </c>
      <c r="J286" s="17" t="n">
        <v>0.53</v>
      </c>
      <c r="K286" s="16">
        <f>ROUND(F286/100*G286*H286*I286/J286,2)</f>
        <v/>
      </c>
      <c r="L286" s="16" t="n">
        <v>4398.07</v>
      </c>
      <c r="M286" s="16">
        <f>L286-K286</f>
        <v/>
      </c>
      <c r="N286" s="15" t="inlineStr">
        <is>
          <t>bind</t>
        </is>
      </c>
      <c r="O286" s="15" t="inlineStr">
        <is>
          <t>bound</t>
        </is>
      </c>
    </row>
    <row r="287">
      <c r="A287" s="3" t="inlineStr">
        <is>
          <t>2026-02-15</t>
        </is>
      </c>
      <c r="B287" s="3" t="inlineStr">
        <is>
          <t>730a63d7-070a-5073-bfd4-e2c57a2675d5</t>
        </is>
      </c>
      <c r="C287" s="3" t="inlineStr">
        <is>
          <t>SD</t>
        </is>
      </c>
      <c r="D287" s="3" t="inlineStr">
        <is>
          <t>1982 Maserati GranTurismo</t>
        </is>
      </c>
      <c r="E287" s="3" t="inlineStr">
        <is>
          <t>01 Luxury Sedan/SUV</t>
        </is>
      </c>
      <c r="F287" s="13" t="n">
        <v>160000</v>
      </c>
      <c r="G287" s="14" t="n">
        <v>0.92</v>
      </c>
      <c r="H287" s="14" t="n">
        <v>1.11</v>
      </c>
      <c r="I287" s="14" t="n">
        <v>0.8792</v>
      </c>
      <c r="J287" s="14" t="n">
        <v>0.53</v>
      </c>
      <c r="K287" s="13">
        <f>ROUND(F287/100*G287*H287*I287/J287,2)</f>
        <v/>
      </c>
      <c r="L287" s="13" t="n">
        <v>2710.46</v>
      </c>
      <c r="M287" s="13">
        <f>L287-K287</f>
        <v/>
      </c>
      <c r="N287" s="3" t="inlineStr">
        <is>
          <t>bind</t>
        </is>
      </c>
      <c r="O287" s="3" t="inlineStr">
        <is>
          <t>bound</t>
        </is>
      </c>
    </row>
    <row r="288">
      <c r="A288" s="15" t="inlineStr">
        <is>
          <t>2026-02-27</t>
        </is>
      </c>
      <c r="B288" s="15" t="inlineStr">
        <is>
          <t>d9be2697-c4ec-50c2-a985-e087495fd305</t>
        </is>
      </c>
      <c r="C288" s="15" t="inlineStr">
        <is>
          <t>NV</t>
        </is>
      </c>
      <c r="D288" s="15" t="inlineStr">
        <is>
          <t>2010 Icon Derelict</t>
        </is>
      </c>
      <c r="E288" s="15" t="inlineStr">
        <is>
          <t>11 Restomod/Coachbuilt</t>
        </is>
      </c>
      <c r="F288" s="16" t="n">
        <v>255000</v>
      </c>
      <c r="G288" s="17" t="n">
        <v>0.88</v>
      </c>
      <c r="H288" s="17" t="n">
        <v>1.17</v>
      </c>
      <c r="I288" s="17" t="n">
        <v>0.8792</v>
      </c>
      <c r="J288" s="17" t="n">
        <v>0.53</v>
      </c>
      <c r="K288" s="16">
        <f>ROUND(F288/100*G288*H288*I288/J288,2)</f>
        <v/>
      </c>
      <c r="L288" s="16" t="n">
        <v>4355.33</v>
      </c>
      <c r="M288" s="16">
        <f>L288-K288</f>
        <v/>
      </c>
      <c r="N288" s="15" t="inlineStr">
        <is>
          <t>bind</t>
        </is>
      </c>
      <c r="O288" s="15" t="inlineStr">
        <is>
          <t>bound</t>
        </is>
      </c>
    </row>
    <row r="289">
      <c r="A289" s="3" t="inlineStr">
        <is>
          <t>2026-02-07</t>
        </is>
      </c>
      <c r="B289" s="3" t="inlineStr">
        <is>
          <t>23ecb9a2-708d-5d56-9815-8289048fe9f1</t>
        </is>
      </c>
      <c r="C289" s="3" t="inlineStr">
        <is>
          <t>MN</t>
        </is>
      </c>
      <c r="D289" s="3" t="inlineStr">
        <is>
          <t>1988 Bentley Continental GT</t>
        </is>
      </c>
      <c r="E289" s="3" t="inlineStr">
        <is>
          <t>01 Luxury Sedan/SUV</t>
        </is>
      </c>
      <c r="F289" s="13" t="n">
        <v>800000</v>
      </c>
      <c r="G289" s="14" t="n">
        <v>0.65</v>
      </c>
      <c r="H289" s="14" t="n">
        <v>1.32</v>
      </c>
      <c r="I289" s="14" t="n">
        <v>0.8792</v>
      </c>
      <c r="J289" s="14" t="n">
        <v>0.53</v>
      </c>
      <c r="K289" s="13">
        <f>ROUND(F289/100*G289*H289*I289/J289,2)</f>
        <v/>
      </c>
      <c r="L289" s="13" t="n">
        <v>11386.47</v>
      </c>
      <c r="M289" s="13">
        <f>L289-K289</f>
        <v/>
      </c>
      <c r="N289" s="3" t="inlineStr">
        <is>
          <t>bind</t>
        </is>
      </c>
      <c r="O289" s="3" t="inlineStr">
        <is>
          <t>bound</t>
        </is>
      </c>
    </row>
    <row r="290">
      <c r="A290" s="15" t="inlineStr">
        <is>
          <t>2026-02-09</t>
        </is>
      </c>
      <c r="B290" s="15" t="inlineStr">
        <is>
          <t>0ff96f8e-d79d-5104-ae9f-00c5359de238</t>
        </is>
      </c>
      <c r="C290" s="15" t="inlineStr">
        <is>
          <t>AK</t>
        </is>
      </c>
      <c r="D290" s="15" t="inlineStr">
        <is>
          <t>1997 Aston Martin DB12</t>
        </is>
      </c>
      <c r="E290" s="15" t="inlineStr">
        <is>
          <t>01 Luxury Sedan/SUV</t>
        </is>
      </c>
      <c r="F290" s="16" t="n">
        <v>315000</v>
      </c>
      <c r="G290" s="17" t="n">
        <v>0.75</v>
      </c>
      <c r="H290" s="17" t="n">
        <v>1.14</v>
      </c>
      <c r="I290" s="17" t="n">
        <v>0.8792</v>
      </c>
      <c r="J290" s="17" t="n">
        <v>0.53</v>
      </c>
      <c r="K290" s="16">
        <f>ROUND(F290/100*G290*H290*I290/J290,2)</f>
        <v/>
      </c>
      <c r="L290" s="16" t="n">
        <v>4467.74</v>
      </c>
      <c r="M290" s="16">
        <f>L290-K290</f>
        <v/>
      </c>
      <c r="N290" s="15" t="inlineStr">
        <is>
          <t>bind</t>
        </is>
      </c>
      <c r="O290" s="15" t="inlineStr">
        <is>
          <t>bound</t>
        </is>
      </c>
    </row>
    <row r="291">
      <c r="A291" s="3" t="inlineStr">
        <is>
          <t>2026-02-24</t>
        </is>
      </c>
      <c r="B291" s="3" t="inlineStr">
        <is>
          <t>3c7d5795-842d-5f71-b8de-2bd84d71ebb3</t>
        </is>
      </c>
      <c r="C291" s="3" t="inlineStr">
        <is>
          <t>UT</t>
        </is>
      </c>
      <c r="D291" s="3" t="inlineStr">
        <is>
          <t>1988 McLaren 750S</t>
        </is>
      </c>
      <c r="E291" s="3" t="inlineStr">
        <is>
          <t>03 Supercar</t>
        </is>
      </c>
      <c r="F291" s="13" t="n">
        <v>1950000</v>
      </c>
      <c r="G291" s="14" t="n">
        <v>0.8</v>
      </c>
      <c r="H291" s="14" t="n">
        <v>1.35</v>
      </c>
      <c r="I291" s="14" t="n">
        <v>0.8792</v>
      </c>
      <c r="J291" s="14" t="n">
        <v>0.53</v>
      </c>
      <c r="K291" s="13">
        <f>ROUND(F291/100*G291*H291*I291/J291,2)</f>
        <v/>
      </c>
      <c r="L291" s="13" t="n">
        <v>34935.76</v>
      </c>
      <c r="M291" s="13">
        <f>L291-K291</f>
        <v/>
      </c>
      <c r="N291" s="3" t="inlineStr">
        <is>
          <t>bind</t>
        </is>
      </c>
      <c r="O291" s="3" t="inlineStr">
        <is>
          <t>bound</t>
        </is>
      </c>
    </row>
    <row r="292">
      <c r="A292" s="15" t="inlineStr">
        <is>
          <t>2026-02-13</t>
        </is>
      </c>
      <c r="B292" s="15" t="inlineStr">
        <is>
          <t>66eb70ae-de26-5c0a-a3fc-c91d36babe61</t>
        </is>
      </c>
      <c r="C292" s="15" t="inlineStr">
        <is>
          <t>UT</t>
        </is>
      </c>
      <c r="D292" s="15" t="inlineStr">
        <is>
          <t>2007 Bentley Continental GT</t>
        </is>
      </c>
      <c r="E292" s="15" t="inlineStr">
        <is>
          <t>01 Luxury Sedan/SUV</t>
        </is>
      </c>
      <c r="F292" s="16" t="n">
        <v>655000</v>
      </c>
      <c r="G292" s="17" t="n">
        <v>0.65</v>
      </c>
      <c r="H292" s="17" t="n">
        <v>1.35</v>
      </c>
      <c r="I292" s="17" t="n">
        <v>0.8792</v>
      </c>
      <c r="J292" s="17" t="n">
        <v>0.53</v>
      </c>
      <c r="K292" s="16">
        <f>ROUND(F292/100*G292*H292*I292/J292,2)</f>
        <v/>
      </c>
      <c r="L292" s="16" t="n">
        <v>9534.549999999999</v>
      </c>
      <c r="M292" s="16">
        <f>L292-K292</f>
        <v/>
      </c>
      <c r="N292" s="15" t="inlineStr">
        <is>
          <t>bind</t>
        </is>
      </c>
      <c r="O292" s="15" t="inlineStr">
        <is>
          <t>bound</t>
        </is>
      </c>
    </row>
    <row r="293">
      <c r="A293" s="3" t="inlineStr">
        <is>
          <t>2026-02-12</t>
        </is>
      </c>
      <c r="B293" s="3" t="inlineStr">
        <is>
          <t>1b178822-bbcb-598c-9bfa-5b0085ceeaf0</t>
        </is>
      </c>
      <c r="C293" s="3" t="inlineStr">
        <is>
          <t>MI</t>
        </is>
      </c>
      <c r="D293" s="3" t="inlineStr">
        <is>
          <t>2008 Bentley Continental GT</t>
        </is>
      </c>
      <c r="E293" s="3" t="inlineStr">
        <is>
          <t>01 Luxury Sedan/SUV</t>
        </is>
      </c>
      <c r="F293" s="13" t="n">
        <v>305000</v>
      </c>
      <c r="G293" s="14" t="n">
        <v>0.75</v>
      </c>
      <c r="H293" s="14" t="n">
        <v>1.55</v>
      </c>
      <c r="I293" s="14" t="n">
        <v>0.8792</v>
      </c>
      <c r="J293" s="14" t="n">
        <v>0.53</v>
      </c>
      <c r="K293" s="13">
        <f>ROUND(F293/100*G293*H293*I293/J293,2)</f>
        <v/>
      </c>
      <c r="L293" s="13" t="n">
        <v>5881.72</v>
      </c>
      <c r="M293" s="13">
        <f>L293-K293</f>
        <v/>
      </c>
      <c r="N293" s="3" t="inlineStr">
        <is>
          <t>decline</t>
        </is>
      </c>
      <c r="O293" s="3" t="inlineStr">
        <is>
          <t>indicative</t>
        </is>
      </c>
    </row>
    <row r="294">
      <c r="A294" s="15" t="inlineStr">
        <is>
          <t>2026-02-05</t>
        </is>
      </c>
      <c r="B294" s="15" t="inlineStr">
        <is>
          <t>f99946fd-e07b-593b-b77e-d454620369bc</t>
        </is>
      </c>
      <c r="C294" s="15" t="inlineStr">
        <is>
          <t>NV</t>
        </is>
      </c>
      <c r="D294" s="15" t="inlineStr">
        <is>
          <t>1959 Ferrari SF90 Stradale</t>
        </is>
      </c>
      <c r="E294" s="15" t="inlineStr">
        <is>
          <t>03 Supercar</t>
        </is>
      </c>
      <c r="F294" s="16" t="n">
        <v>1950000</v>
      </c>
      <c r="G294" s="17" t="n">
        <v>0.8</v>
      </c>
      <c r="H294" s="17" t="n">
        <v>1.17</v>
      </c>
      <c r="I294" s="17" t="n">
        <v>0.8792</v>
      </c>
      <c r="J294" s="17" t="n">
        <v>0.53</v>
      </c>
      <c r="K294" s="16">
        <f>ROUND(F294/100*G294*H294*I294/J294,2)</f>
        <v/>
      </c>
      <c r="L294" s="16" t="n">
        <v>30277.66</v>
      </c>
      <c r="M294" s="16">
        <f>L294-K294</f>
        <v/>
      </c>
      <c r="N294" s="15" t="inlineStr">
        <is>
          <t>decline</t>
        </is>
      </c>
      <c r="O294" s="15" t="inlineStr">
        <is>
          <t>indicative</t>
        </is>
      </c>
    </row>
    <row r="295">
      <c r="A295" s="3" t="inlineStr">
        <is>
          <t>2026-02-23</t>
        </is>
      </c>
      <c r="B295" s="3" t="inlineStr">
        <is>
          <t>64bab748-cb3b-5993-af85-c8f9af4c51a9</t>
        </is>
      </c>
      <c r="C295" s="3" t="inlineStr">
        <is>
          <t>NY</t>
        </is>
      </c>
      <c r="D295" s="3" t="inlineStr">
        <is>
          <t>1978 Jaguar E-Type Series 1</t>
        </is>
      </c>
      <c r="E295" s="3" t="inlineStr">
        <is>
          <t>07 Post-War Classic (1946-1972)</t>
        </is>
      </c>
      <c r="F295" s="13" t="n">
        <v>880000</v>
      </c>
      <c r="G295" s="14" t="n">
        <v>0.43</v>
      </c>
      <c r="H295" s="14" t="n">
        <v>1.28</v>
      </c>
      <c r="I295" s="14" t="n">
        <v>0.8792</v>
      </c>
      <c r="J295" s="14" t="n">
        <v>0.53</v>
      </c>
      <c r="K295" s="13">
        <f>ROUND(F295/100*G295*H295*I295/J295,2)</f>
        <v/>
      </c>
      <c r="L295" s="13" t="n">
        <v>8034.76</v>
      </c>
      <c r="M295" s="13">
        <f>L295-K295</f>
        <v/>
      </c>
      <c r="N295" s="3" t="inlineStr">
        <is>
          <t>refer</t>
        </is>
      </c>
      <c r="O295" s="3" t="inlineStr">
        <is>
          <t>indicative</t>
        </is>
      </c>
    </row>
    <row r="296">
      <c r="A296" s="15" t="inlineStr">
        <is>
          <t>2026-02-01</t>
        </is>
      </c>
      <c r="B296" s="15" t="inlineStr">
        <is>
          <t>8904dbcc-34ed-594a-a7a8-1f78ca1f5fc1</t>
        </is>
      </c>
      <c r="C296" s="15" t="inlineStr">
        <is>
          <t>HI</t>
        </is>
      </c>
      <c r="D296" s="15" t="inlineStr">
        <is>
          <t>2005 BMW M8 Competition</t>
        </is>
      </c>
      <c r="E296" s="15" t="inlineStr">
        <is>
          <t>01 Luxury Sedan/SUV</t>
        </is>
      </c>
      <c r="F296" s="16" t="n">
        <v>375000</v>
      </c>
      <c r="G296" s="17" t="n">
        <v>0.75</v>
      </c>
      <c r="H296" s="17" t="n">
        <v>1.3</v>
      </c>
      <c r="I296" s="17" t="n">
        <v>0.8792</v>
      </c>
      <c r="J296" s="17" t="n">
        <v>0.53</v>
      </c>
      <c r="K296" s="16">
        <f>ROUND(F296/100*G296*H296*I296/J296,2)</f>
        <v/>
      </c>
      <c r="L296" s="16" t="n">
        <v>6065.23</v>
      </c>
      <c r="M296" s="16">
        <f>L296-K296</f>
        <v/>
      </c>
      <c r="N296" s="15" t="inlineStr">
        <is>
          <t>decline</t>
        </is>
      </c>
      <c r="O296" s="15" t="inlineStr">
        <is>
          <t>indicative</t>
        </is>
      </c>
    </row>
    <row r="297">
      <c r="A297" s="3" t="inlineStr">
        <is>
          <t>2026-02-26</t>
        </is>
      </c>
      <c r="B297" s="3" t="inlineStr">
        <is>
          <t>bf9badc2-bb99-5256-bff6-7f009ce59679</t>
        </is>
      </c>
      <c r="C297" s="3" t="inlineStr">
        <is>
          <t>PA</t>
        </is>
      </c>
      <c r="D297" s="3" t="inlineStr">
        <is>
          <t>1999 Mercedes-Benz AMG GT</t>
        </is>
      </c>
      <c r="E297" s="3" t="inlineStr">
        <is>
          <t>01 Luxury Sedan/SUV</t>
        </is>
      </c>
      <c r="F297" s="13" t="n">
        <v>1010000</v>
      </c>
      <c r="G297" s="14" t="n">
        <v>0.55</v>
      </c>
      <c r="H297" s="14" t="n">
        <v>1</v>
      </c>
      <c r="I297" s="14" t="n">
        <v>0.8792</v>
      </c>
      <c r="J297" s="14" t="n">
        <v>0.53</v>
      </c>
      <c r="K297" s="13">
        <f>ROUND(F297/100*G297*H297*I297/J297,2)</f>
        <v/>
      </c>
      <c r="L297" s="13" t="n">
        <v>9215.01</v>
      </c>
      <c r="M297" s="13">
        <f>L297-K297</f>
        <v/>
      </c>
      <c r="N297" s="3" t="inlineStr">
        <is>
          <t>bind</t>
        </is>
      </c>
      <c r="O297" s="3" t="inlineStr">
        <is>
          <t>bound</t>
        </is>
      </c>
    </row>
    <row r="298">
      <c r="A298" s="15" t="inlineStr">
        <is>
          <t>2026-02-05</t>
        </is>
      </c>
      <c r="B298" s="15" t="inlineStr">
        <is>
          <t>d2967d6b-db0e-53f7-b4e8-487b8b5a195b</t>
        </is>
      </c>
      <c r="C298" s="15" t="inlineStr">
        <is>
          <t>NE</t>
        </is>
      </c>
      <c r="D298" s="15" t="inlineStr">
        <is>
          <t>1984 Bentley Continental GT</t>
        </is>
      </c>
      <c r="E298" s="15" t="inlineStr">
        <is>
          <t>01 Luxury Sedan/SUV</t>
        </is>
      </c>
      <c r="F298" s="16" t="n">
        <v>1905000</v>
      </c>
      <c r="G298" s="17" t="n">
        <v>0.55</v>
      </c>
      <c r="H298" s="17" t="n">
        <v>1.3</v>
      </c>
      <c r="I298" s="17" t="n">
        <v>0.8792</v>
      </c>
      <c r="J298" s="17" t="n">
        <v>0.53</v>
      </c>
      <c r="K298" s="16">
        <f>ROUND(F298/100*G298*H298*I298/J298,2)</f>
        <v/>
      </c>
      <c r="L298" s="16" t="n">
        <v>22595.03</v>
      </c>
      <c r="M298" s="16">
        <f>L298-K298</f>
        <v/>
      </c>
      <c r="N298" s="15" t="inlineStr">
        <is>
          <t>bind</t>
        </is>
      </c>
      <c r="O298" s="15" t="inlineStr">
        <is>
          <t>bound</t>
        </is>
      </c>
    </row>
    <row r="299">
      <c r="A299" s="3" t="inlineStr">
        <is>
          <t>2026-02-25</t>
        </is>
      </c>
      <c r="B299" s="3" t="inlineStr">
        <is>
          <t>6ed87d1a-d705-5b35-9f67-50ab8df337b0</t>
        </is>
      </c>
      <c r="C299" s="3" t="inlineStr">
        <is>
          <t>TX</t>
        </is>
      </c>
      <c r="D299" s="3" t="inlineStr">
        <is>
          <t>1987 Mercedes-Benz AMG GT</t>
        </is>
      </c>
      <c r="E299" s="3" t="inlineStr">
        <is>
          <t>01 Luxury Sedan/SUV</t>
        </is>
      </c>
      <c r="F299" s="13" t="n">
        <v>480000</v>
      </c>
      <c r="G299" s="14" t="n">
        <v>0.75</v>
      </c>
      <c r="H299" s="14" t="n">
        <v>1.15</v>
      </c>
      <c r="I299" s="14" t="n">
        <v>0.8792</v>
      </c>
      <c r="J299" s="14" t="n">
        <v>0.53</v>
      </c>
      <c r="K299" s="13">
        <f>ROUND(F299/100*G299*H299*I299/J299,2)</f>
        <v/>
      </c>
      <c r="L299" s="13" t="n">
        <v>6867.71</v>
      </c>
      <c r="M299" s="13">
        <f>L299-K299</f>
        <v/>
      </c>
      <c r="N299" s="3" t="inlineStr">
        <is>
          <t>bind</t>
        </is>
      </c>
      <c r="O299" s="3" t="inlineStr">
        <is>
          <t>bound</t>
        </is>
      </c>
    </row>
    <row r="300">
      <c r="A300" s="15" t="inlineStr">
        <is>
          <t>2026-02-04</t>
        </is>
      </c>
      <c r="B300" s="15" t="inlineStr">
        <is>
          <t>647af893-e2bf-5041-b799-21b27ced8f86</t>
        </is>
      </c>
      <c r="C300" s="15" t="inlineStr">
        <is>
          <t>OH</t>
        </is>
      </c>
      <c r="D300" s="15" t="inlineStr">
        <is>
          <t>2000 Bentley Continental GT</t>
        </is>
      </c>
      <c r="E300" s="15" t="inlineStr">
        <is>
          <t>01 Luxury Sedan/SUV</t>
        </is>
      </c>
      <c r="F300" s="16" t="n">
        <v>1950000</v>
      </c>
      <c r="G300" s="17" t="n">
        <v>0.55</v>
      </c>
      <c r="H300" s="17" t="n">
        <v>1.39</v>
      </c>
      <c r="I300" s="17" t="n">
        <v>0.8792</v>
      </c>
      <c r="J300" s="17" t="n">
        <v>0.53</v>
      </c>
      <c r="K300" s="16">
        <f>ROUND(F300/100*G300*H300*I300/J300,2)</f>
        <v/>
      </c>
      <c r="L300" s="16" t="n">
        <v>24729.99</v>
      </c>
      <c r="M300" s="16">
        <f>L300-K300</f>
        <v/>
      </c>
      <c r="N300" s="15" t="inlineStr">
        <is>
          <t>decline</t>
        </is>
      </c>
      <c r="O300" s="15" t="inlineStr">
        <is>
          <t>indicative</t>
        </is>
      </c>
    </row>
    <row r="301">
      <c r="A301" s="3" t="inlineStr">
        <is>
          <t>2026-02-21</t>
        </is>
      </c>
      <c r="B301" s="3" t="inlineStr">
        <is>
          <t>df991ee1-a9a1-5d02-8639-53fd1685bfcf</t>
        </is>
      </c>
      <c r="C301" s="3" t="inlineStr">
        <is>
          <t>TX</t>
        </is>
      </c>
      <c r="D301" s="3" t="inlineStr">
        <is>
          <t>2019 Ferrari SF90 Stradale</t>
        </is>
      </c>
      <c r="E301" s="3" t="inlineStr">
        <is>
          <t>03 Supercar</t>
        </is>
      </c>
      <c r="F301" s="13" t="n">
        <v>255000</v>
      </c>
      <c r="G301" s="14" t="n">
        <v>1.15</v>
      </c>
      <c r="H301" s="14" t="n">
        <v>1.15</v>
      </c>
      <c r="I301" s="14" t="n">
        <v>0.8792</v>
      </c>
      <c r="J301" s="14" t="n">
        <v>0.53</v>
      </c>
      <c r="K301" s="13">
        <f>ROUND(F301/100*G301*H301*I301/J301,2)</f>
        <v/>
      </c>
      <c r="L301" s="13" t="n">
        <v>5594.32</v>
      </c>
      <c r="M301" s="13">
        <f>L301-K301</f>
        <v/>
      </c>
      <c r="N301" s="3" t="inlineStr">
        <is>
          <t>bind</t>
        </is>
      </c>
      <c r="O301" s="3" t="inlineStr">
        <is>
          <t>bound</t>
        </is>
      </c>
    </row>
    <row r="302">
      <c r="A302" s="15" t="inlineStr">
        <is>
          <t>2026-02-13</t>
        </is>
      </c>
      <c r="B302" s="15" t="inlineStr">
        <is>
          <t>0672230f-8877-5143-919e-dd0b72b8e6c8</t>
        </is>
      </c>
      <c r="C302" s="15" t="inlineStr">
        <is>
          <t>CA</t>
        </is>
      </c>
      <c r="D302" s="15" t="inlineStr">
        <is>
          <t>1973 BMW M8 Competition</t>
        </is>
      </c>
      <c r="E302" s="15" t="inlineStr">
        <is>
          <t>01 Luxury Sedan/SUV</t>
        </is>
      </c>
      <c r="F302" s="16" t="n">
        <v>705000</v>
      </c>
      <c r="G302" s="17" t="n">
        <v>0.65</v>
      </c>
      <c r="H302" s="17" t="n">
        <v>1.35</v>
      </c>
      <c r="I302" s="17" t="n">
        <v>0.8792</v>
      </c>
      <c r="J302" s="17" t="n">
        <v>0.53</v>
      </c>
      <c r="K302" s="16">
        <f>ROUND(F302/100*G302*H302*I302/J302,2)</f>
        <v/>
      </c>
      <c r="L302" s="16" t="n">
        <v>10262.38</v>
      </c>
      <c r="M302" s="16">
        <f>L302-K302</f>
        <v/>
      </c>
      <c r="N302" s="15" t="inlineStr">
        <is>
          <t>bind</t>
        </is>
      </c>
      <c r="O302" s="15" t="inlineStr">
        <is>
          <t>bound</t>
        </is>
      </c>
    </row>
    <row r="303">
      <c r="A303" s="3" t="inlineStr">
        <is>
          <t>2026-02-10</t>
        </is>
      </c>
      <c r="B303" s="3" t="inlineStr">
        <is>
          <t>77b17ec0-8b26-5608-8a2c-070112fabd38</t>
        </is>
      </c>
      <c r="C303" s="3" t="inlineStr">
        <is>
          <t>MT</t>
        </is>
      </c>
      <c r="D303" s="3" t="inlineStr">
        <is>
          <t>2015 Mercedes-Benz AMG GT</t>
        </is>
      </c>
      <c r="E303" s="3" t="inlineStr">
        <is>
          <t>01 Luxury Sedan/SUV</t>
        </is>
      </c>
      <c r="F303" s="13" t="n">
        <v>455000</v>
      </c>
      <c r="G303" s="14" t="n">
        <v>0.75</v>
      </c>
      <c r="H303" s="14" t="n">
        <v>0.93</v>
      </c>
      <c r="I303" s="14" t="n">
        <v>0.8792</v>
      </c>
      <c r="J303" s="14" t="n">
        <v>0.53</v>
      </c>
      <c r="K303" s="13">
        <f>ROUND(F303/100*G303*H303*I303/J303,2)</f>
        <v/>
      </c>
      <c r="L303" s="13" t="n">
        <v>5264.62</v>
      </c>
      <c r="M303" s="13">
        <f>L303-K303</f>
        <v/>
      </c>
      <c r="N303" s="3" t="inlineStr">
        <is>
          <t>bind</t>
        </is>
      </c>
      <c r="O303" s="3" t="inlineStr">
        <is>
          <t>bound</t>
        </is>
      </c>
    </row>
    <row r="304">
      <c r="A304" s="15" t="inlineStr">
        <is>
          <t>2026-02-10</t>
        </is>
      </c>
      <c r="B304" s="15" t="inlineStr">
        <is>
          <t>8a69da94-d640-57c9-9cda-a29ec2cc48f7</t>
        </is>
      </c>
      <c r="C304" s="15" t="inlineStr">
        <is>
          <t>FL</t>
        </is>
      </c>
      <c r="D304" s="15" t="inlineStr">
        <is>
          <t>1980 Maserati GranTurismo</t>
        </is>
      </c>
      <c r="E304" s="15" t="inlineStr">
        <is>
          <t>01 Luxury Sedan/SUV</t>
        </is>
      </c>
      <c r="F304" s="16" t="n">
        <v>275000</v>
      </c>
      <c r="G304" s="17" t="n">
        <v>0.75</v>
      </c>
      <c r="H304" s="17" t="n">
        <v>1.42</v>
      </c>
      <c r="I304" s="17" t="n">
        <v>0.8792</v>
      </c>
      <c r="J304" s="17" t="n">
        <v>0.53</v>
      </c>
      <c r="K304" s="16">
        <f>ROUND(F304/100*G304*H304*I304/J304,2)</f>
        <v/>
      </c>
      <c r="L304" s="16" t="n">
        <v>4858.41</v>
      </c>
      <c r="M304" s="16">
        <f>L304-K304</f>
        <v/>
      </c>
      <c r="N304" s="15" t="inlineStr">
        <is>
          <t>decline</t>
        </is>
      </c>
      <c r="O304" s="15" t="inlineStr">
        <is>
          <t>indicative</t>
        </is>
      </c>
    </row>
    <row r="305">
      <c r="A305" s="3" t="inlineStr">
        <is>
          <t>2026-02-06</t>
        </is>
      </c>
      <c r="B305" s="3" t="inlineStr">
        <is>
          <t>2693b8b7-b334-5390-bd86-fe3b6cb8ded0</t>
        </is>
      </c>
      <c r="C305" s="3" t="inlineStr">
        <is>
          <t>IL</t>
        </is>
      </c>
      <c r="D305" s="3" t="inlineStr">
        <is>
          <t>1970 Porsche 911 Turbo S</t>
        </is>
      </c>
      <c r="E305" s="3" t="inlineStr">
        <is>
          <t>01 Luxury Sedan/SUV</t>
        </is>
      </c>
      <c r="F305" s="13" t="n">
        <v>655000</v>
      </c>
      <c r="G305" s="14" t="n">
        <v>0.65</v>
      </c>
      <c r="H305" s="14" t="n">
        <v>1.36</v>
      </c>
      <c r="I305" s="14" t="n">
        <v>0.8792</v>
      </c>
      <c r="J305" s="14" t="n">
        <v>0.53</v>
      </c>
      <c r="K305" s="13">
        <f>ROUND(F305/100*G305*H305*I305/J305,2)</f>
        <v/>
      </c>
      <c r="L305" s="13" t="n">
        <v>9605.18</v>
      </c>
      <c r="M305" s="13">
        <f>L305-K305</f>
        <v/>
      </c>
      <c r="N305" s="3" t="inlineStr">
        <is>
          <t>refer</t>
        </is>
      </c>
      <c r="O305" s="3" t="inlineStr">
        <is>
          <t>indicative</t>
        </is>
      </c>
    </row>
    <row r="306">
      <c r="A306" s="15" t="inlineStr">
        <is>
          <t>2026-02-15</t>
        </is>
      </c>
      <c r="B306" s="15" t="inlineStr">
        <is>
          <t>e78472f2-0536-5335-b36a-615b356e591d</t>
        </is>
      </c>
      <c r="C306" s="15" t="inlineStr">
        <is>
          <t>AK</t>
        </is>
      </c>
      <c r="D306" s="15" t="inlineStr">
        <is>
          <t>1987 Ferrari SF90 Stradale</t>
        </is>
      </c>
      <c r="E306" s="15" t="inlineStr">
        <is>
          <t>03 Supercar</t>
        </is>
      </c>
      <c r="F306" s="16" t="n">
        <v>700000</v>
      </c>
      <c r="G306" s="17" t="n">
        <v>0.95</v>
      </c>
      <c r="H306" s="17" t="n">
        <v>1.14</v>
      </c>
      <c r="I306" s="17" t="n">
        <v>0.8792</v>
      </c>
      <c r="J306" s="17" t="n">
        <v>0.53</v>
      </c>
      <c r="K306" s="16">
        <f>ROUND(F306/100*G306*H306*I306/J306,2)</f>
        <v/>
      </c>
      <c r="L306" s="16" t="n">
        <v>12575.87</v>
      </c>
      <c r="M306" s="16">
        <f>L306-K306</f>
        <v/>
      </c>
      <c r="N306" s="15" t="inlineStr">
        <is>
          <t>bind</t>
        </is>
      </c>
      <c r="O306" s="15" t="inlineStr">
        <is>
          <t>bound</t>
        </is>
      </c>
    </row>
    <row r="307">
      <c r="A307" s="3" t="inlineStr">
        <is>
          <t>2026-02-12</t>
        </is>
      </c>
      <c r="B307" s="3" t="inlineStr">
        <is>
          <t>4bcc25fa-bdb3-5dc6-8b99-d2b601817f12</t>
        </is>
      </c>
      <c r="C307" s="3" t="inlineStr">
        <is>
          <t>SC</t>
        </is>
      </c>
      <c r="D307" s="3" t="inlineStr">
        <is>
          <t>2006 Ferrari SF90 Stradale</t>
        </is>
      </c>
      <c r="E307" s="3" t="inlineStr">
        <is>
          <t>03 Supercar</t>
        </is>
      </c>
      <c r="F307" s="13" t="n">
        <v>1645000</v>
      </c>
      <c r="G307" s="14" t="n">
        <v>0.8</v>
      </c>
      <c r="H307" s="14" t="n">
        <v>1.24</v>
      </c>
      <c r="I307" s="14" t="n">
        <v>0.8792</v>
      </c>
      <c r="J307" s="14" t="n">
        <v>0.53</v>
      </c>
      <c r="K307" s="13">
        <f>ROUND(F307/100*G307*H307*I307/J307,2)</f>
        <v/>
      </c>
      <c r="L307" s="13" t="n">
        <v>27070.07</v>
      </c>
      <c r="M307" s="13">
        <f>L307-K307</f>
        <v/>
      </c>
      <c r="N307" s="3" t="inlineStr">
        <is>
          <t>bind</t>
        </is>
      </c>
      <c r="O307" s="3" t="inlineStr">
        <is>
          <t>bound</t>
        </is>
      </c>
    </row>
    <row r="308">
      <c r="A308" s="15" t="inlineStr">
        <is>
          <t>2026-02-18</t>
        </is>
      </c>
      <c r="B308" s="15" t="inlineStr">
        <is>
          <t>209ad77b-e4af-5515-9679-273e5ef9dea2</t>
        </is>
      </c>
      <c r="C308" s="15" t="inlineStr">
        <is>
          <t>FL</t>
        </is>
      </c>
      <c r="D308" s="15" t="inlineStr">
        <is>
          <t>1960 Maserati GranTurismo</t>
        </is>
      </c>
      <c r="E308" s="15" t="inlineStr">
        <is>
          <t>01 Luxury Sedan/SUV</t>
        </is>
      </c>
      <c r="F308" s="16" t="n">
        <v>405000</v>
      </c>
      <c r="G308" s="17" t="n">
        <v>0.75</v>
      </c>
      <c r="H308" s="17" t="n">
        <v>1.42</v>
      </c>
      <c r="I308" s="17" t="n">
        <v>0.8792</v>
      </c>
      <c r="J308" s="17" t="n">
        <v>0.53</v>
      </c>
      <c r="K308" s="16">
        <f>ROUND(F308/100*G308*H308*I308/J308,2)</f>
        <v/>
      </c>
      <c r="L308" s="16" t="n">
        <v>7155.11</v>
      </c>
      <c r="M308" s="16">
        <f>L308-K308</f>
        <v/>
      </c>
      <c r="N308" s="15" t="inlineStr">
        <is>
          <t>decline</t>
        </is>
      </c>
      <c r="O308" s="15" t="inlineStr">
        <is>
          <t>indicative</t>
        </is>
      </c>
    </row>
    <row r="309">
      <c r="A309" s="3" t="inlineStr">
        <is>
          <t>2026-02-07</t>
        </is>
      </c>
      <c r="B309" s="3" t="inlineStr">
        <is>
          <t>4df700e4-01a9-5f0a-a451-7d0834c149dc</t>
        </is>
      </c>
      <c r="C309" s="3" t="inlineStr">
        <is>
          <t>SC</t>
        </is>
      </c>
      <c r="D309" s="3" t="inlineStr">
        <is>
          <t>1976 Ringbrothers Mustang</t>
        </is>
      </c>
      <c r="E309" s="3" t="inlineStr">
        <is>
          <t>11 Restomod/Coachbuilt</t>
        </is>
      </c>
      <c r="F309" s="13" t="n">
        <v>460000</v>
      </c>
      <c r="G309" s="14" t="n">
        <v>0.88</v>
      </c>
      <c r="H309" s="14" t="n">
        <v>1.24</v>
      </c>
      <c r="I309" s="14" t="n">
        <v>0.8792</v>
      </c>
      <c r="J309" s="14" t="n">
        <v>0.53</v>
      </c>
      <c r="K309" s="13">
        <f>ROUND(F309/100*G309*H309*I309/J309,2)</f>
        <v/>
      </c>
      <c r="L309" s="13" t="n">
        <v>8326.719999999999</v>
      </c>
      <c r="M309" s="13">
        <f>L309-K309</f>
        <v/>
      </c>
      <c r="N309" s="3" t="inlineStr">
        <is>
          <t>bind</t>
        </is>
      </c>
      <c r="O309" s="3" t="inlineStr">
        <is>
          <t>bound</t>
        </is>
      </c>
    </row>
    <row r="310">
      <c r="A310" s="15" t="inlineStr">
        <is>
          <t>2026-02-28</t>
        </is>
      </c>
      <c r="B310" s="15" t="inlineStr">
        <is>
          <t>022660eb-6367-5170-9dfd-82d41000ef93</t>
        </is>
      </c>
      <c r="C310" s="15" t="inlineStr">
        <is>
          <t>PA</t>
        </is>
      </c>
      <c r="D310" s="15" t="inlineStr">
        <is>
          <t>1967 Bentley Continental GT</t>
        </is>
      </c>
      <c r="E310" s="15" t="inlineStr">
        <is>
          <t>01 Luxury Sedan/SUV</t>
        </is>
      </c>
      <c r="F310" s="16" t="n">
        <v>375000</v>
      </c>
      <c r="G310" s="17" t="n">
        <v>0.75</v>
      </c>
      <c r="H310" s="17" t="n">
        <v>1</v>
      </c>
      <c r="I310" s="17" t="n">
        <v>0.8792</v>
      </c>
      <c r="J310" s="17" t="n">
        <v>0.53</v>
      </c>
      <c r="K310" s="16">
        <f>ROUND(F310/100*G310*H310*I310/J310,2)</f>
        <v/>
      </c>
      <c r="L310" s="16" t="n">
        <v>4665.56</v>
      </c>
      <c r="M310" s="16">
        <f>L310-K310</f>
        <v/>
      </c>
      <c r="N310" s="15" t="inlineStr">
        <is>
          <t>bind</t>
        </is>
      </c>
      <c r="O310" s="15" t="inlineStr">
        <is>
          <t>bound</t>
        </is>
      </c>
    </row>
    <row r="311">
      <c r="A311" s="3" t="inlineStr">
        <is>
          <t>2026-02-04</t>
        </is>
      </c>
      <c r="B311" s="3" t="inlineStr">
        <is>
          <t>ae621253-10f7-516a-99e9-70b53fb98719</t>
        </is>
      </c>
      <c r="C311" s="3" t="inlineStr">
        <is>
          <t>UT</t>
        </is>
      </c>
      <c r="D311" s="3" t="inlineStr">
        <is>
          <t>1998 Aston Martin DB12</t>
        </is>
      </c>
      <c r="E311" s="3" t="inlineStr">
        <is>
          <t>01 Luxury Sedan/SUV</t>
        </is>
      </c>
      <c r="F311" s="13" t="n">
        <v>360000</v>
      </c>
      <c r="G311" s="14" t="n">
        <v>0.75</v>
      </c>
      <c r="H311" s="14" t="n">
        <v>1.35</v>
      </c>
      <c r="I311" s="14" t="n">
        <v>0.8792</v>
      </c>
      <c r="J311" s="14" t="n">
        <v>0.53</v>
      </c>
      <c r="K311" s="13">
        <f>ROUND(F311/100*G311*H311*I311/J311,2)</f>
        <v/>
      </c>
      <c r="L311" s="13" t="n">
        <v>6046.57</v>
      </c>
      <c r="M311" s="13">
        <f>L311-K311</f>
        <v/>
      </c>
      <c r="N311" s="3" t="inlineStr">
        <is>
          <t>bind</t>
        </is>
      </c>
      <c r="O311" s="3" t="inlineStr">
        <is>
          <t>bound</t>
        </is>
      </c>
    </row>
    <row r="312">
      <c r="A312" s="15" t="inlineStr">
        <is>
          <t>2026-02-23</t>
        </is>
      </c>
      <c r="B312" s="15" t="inlineStr">
        <is>
          <t>f48d5365-4ae6-5b6a-a817-a03c65b02e3e</t>
        </is>
      </c>
      <c r="C312" s="15" t="inlineStr">
        <is>
          <t>MA</t>
        </is>
      </c>
      <c r="D312" s="15" t="inlineStr">
        <is>
          <t>2020 Aston Martin DB12</t>
        </is>
      </c>
      <c r="E312" s="15" t="inlineStr">
        <is>
          <t>01 Luxury Sedan/SUV</t>
        </is>
      </c>
      <c r="F312" s="16" t="n">
        <v>520000</v>
      </c>
      <c r="G312" s="17" t="n">
        <v>0.65</v>
      </c>
      <c r="H312" s="17" t="n">
        <v>1.25</v>
      </c>
      <c r="I312" s="17" t="n">
        <v>0.8792</v>
      </c>
      <c r="J312" s="17" t="n">
        <v>0.53</v>
      </c>
      <c r="K312" s="16">
        <f>ROUND(F312/100*G312*H312*I312/J312,2)</f>
        <v/>
      </c>
      <c r="L312" s="16" t="n">
        <v>7008.72</v>
      </c>
      <c r="M312" s="16">
        <f>L312-K312</f>
        <v/>
      </c>
      <c r="N312" s="15" t="inlineStr">
        <is>
          <t>bind</t>
        </is>
      </c>
      <c r="O312" s="15" t="inlineStr">
        <is>
          <t>bound</t>
        </is>
      </c>
    </row>
    <row r="313">
      <c r="A313" s="3" t="inlineStr">
        <is>
          <t>2026-02-09</t>
        </is>
      </c>
      <c r="B313" s="3" t="inlineStr">
        <is>
          <t>fc71100c-ea40-5546-9fc7-6d28dee1e1a5</t>
        </is>
      </c>
      <c r="C313" s="3" t="inlineStr">
        <is>
          <t>AZ</t>
        </is>
      </c>
      <c r="D313" s="3" t="inlineStr">
        <is>
          <t>1958 Bentley Continental GT</t>
        </is>
      </c>
      <c r="E313" s="3" t="inlineStr">
        <is>
          <t>01 Luxury Sedan/SUV</t>
        </is>
      </c>
      <c r="F313" s="13" t="n">
        <v>680000</v>
      </c>
      <c r="G313" s="14" t="n">
        <v>0.65</v>
      </c>
      <c r="H313" s="14" t="n">
        <v>1.01</v>
      </c>
      <c r="I313" s="14" t="n">
        <v>0.8792</v>
      </c>
      <c r="J313" s="14" t="n">
        <v>0.53</v>
      </c>
      <c r="K313" s="13">
        <f>ROUND(F313/100*G313*H313*I313/J313,2)</f>
        <v/>
      </c>
      <c r="L313" s="13" t="n">
        <v>7405.52</v>
      </c>
      <c r="M313" s="13">
        <f>L313-K313</f>
        <v/>
      </c>
      <c r="N313" s="3" t="inlineStr">
        <is>
          <t>bind</t>
        </is>
      </c>
      <c r="O313" s="3" t="inlineStr">
        <is>
          <t>bound</t>
        </is>
      </c>
    </row>
    <row r="314">
      <c r="A314" s="15" t="inlineStr">
        <is>
          <t>2026-02-27</t>
        </is>
      </c>
      <c r="B314" s="15" t="inlineStr">
        <is>
          <t>53db04e3-61fa-57d9-aeac-a5b0a673001e</t>
        </is>
      </c>
      <c r="C314" s="15" t="inlineStr">
        <is>
          <t>MA</t>
        </is>
      </c>
      <c r="D314" s="15" t="inlineStr">
        <is>
          <t>1990 Bentley 4.5 Litre</t>
        </is>
      </c>
      <c r="E314" s="15" t="inlineStr">
        <is>
          <t>06 Vintage Pre-War (pre-1946)</t>
        </is>
      </c>
      <c r="F314" s="16" t="n">
        <v>740000</v>
      </c>
      <c r="G314" s="17" t="n">
        <v>0.38</v>
      </c>
      <c r="H314" s="17" t="n">
        <v>1.25</v>
      </c>
      <c r="I314" s="17" t="n">
        <v>0.8792</v>
      </c>
      <c r="J314" s="17" t="n">
        <v>0.53</v>
      </c>
      <c r="K314" s="16">
        <f>ROUND(F314/100*G314*H314*I314/J314,2)</f>
        <v/>
      </c>
      <c r="L314" s="16" t="n">
        <v>5830.92</v>
      </c>
      <c r="M314" s="16">
        <f>L314-K314</f>
        <v/>
      </c>
      <c r="N314" s="15" t="inlineStr">
        <is>
          <t>bind</t>
        </is>
      </c>
      <c r="O314" s="15" t="inlineStr">
        <is>
          <t>bound</t>
        </is>
      </c>
    </row>
    <row r="315">
      <c r="A315" s="3" t="inlineStr">
        <is>
          <t>2026-02-08</t>
        </is>
      </c>
      <c r="B315" s="3" t="inlineStr">
        <is>
          <t>c66f09be-e43d-5410-8836-162c92631af4</t>
        </is>
      </c>
      <c r="C315" s="3" t="inlineStr">
        <is>
          <t>MT</t>
        </is>
      </c>
      <c r="D315" s="3" t="inlineStr">
        <is>
          <t>1989 McLaren 750S</t>
        </is>
      </c>
      <c r="E315" s="3" t="inlineStr">
        <is>
          <t>03 Supercar</t>
        </is>
      </c>
      <c r="F315" s="13" t="n">
        <v>925000</v>
      </c>
      <c r="G315" s="14" t="n">
        <v>0.95</v>
      </c>
      <c r="H315" s="14" t="n">
        <v>0.93</v>
      </c>
      <c r="I315" s="14" t="n">
        <v>0.8792</v>
      </c>
      <c r="J315" s="14" t="n">
        <v>0.53</v>
      </c>
      <c r="K315" s="13">
        <f>ROUND(F315/100*G315*H315*I315/J315,2)</f>
        <v/>
      </c>
      <c r="L315" s="13" t="n">
        <v>13556.89</v>
      </c>
      <c r="M315" s="13">
        <f>L315-K315</f>
        <v/>
      </c>
      <c r="N315" s="3" t="inlineStr">
        <is>
          <t>bind</t>
        </is>
      </c>
      <c r="O315" s="3" t="inlineStr">
        <is>
          <t>bound</t>
        </is>
      </c>
    </row>
    <row r="316">
      <c r="A316" s="15" t="inlineStr">
        <is>
          <t>2026-02-28</t>
        </is>
      </c>
      <c r="B316" s="15" t="inlineStr">
        <is>
          <t>0a9a67e0-597d-573f-8ded-0e0ea2b14a0f</t>
        </is>
      </c>
      <c r="C316" s="15" t="inlineStr">
        <is>
          <t>IL</t>
        </is>
      </c>
      <c r="D316" s="15" t="inlineStr">
        <is>
          <t>2019 Bentley 4.5 Litre</t>
        </is>
      </c>
      <c r="E316" s="15" t="inlineStr">
        <is>
          <t>06 Vintage Pre-War (pre-1946)</t>
        </is>
      </c>
      <c r="F316" s="16" t="n">
        <v>1435000</v>
      </c>
      <c r="G316" s="17" t="n">
        <v>0.34</v>
      </c>
      <c r="H316" s="17" t="n">
        <v>1.36</v>
      </c>
      <c r="I316" s="17" t="n">
        <v>0.8792</v>
      </c>
      <c r="J316" s="17" t="n">
        <v>0.53</v>
      </c>
      <c r="K316" s="16">
        <f>ROUND(F316/100*G316*H316*I316/J316,2)</f>
        <v/>
      </c>
      <c r="L316" s="16" t="n">
        <v>11007.32</v>
      </c>
      <c r="M316" s="16">
        <f>L316-K316</f>
        <v/>
      </c>
      <c r="N316" s="15" t="inlineStr">
        <is>
          <t>bind</t>
        </is>
      </c>
      <c r="O316" s="15" t="inlineStr">
        <is>
          <t>bound</t>
        </is>
      </c>
    </row>
    <row r="317">
      <c r="A317" s="3" t="inlineStr">
        <is>
          <t>2026-02-25</t>
        </is>
      </c>
      <c r="B317" s="3" t="inlineStr">
        <is>
          <t>c0146c2e-d075-591c-b2a5-6a6a30cac672</t>
        </is>
      </c>
      <c r="C317" s="3" t="inlineStr">
        <is>
          <t>NV</t>
        </is>
      </c>
      <c r="D317" s="3" t="inlineStr">
        <is>
          <t>1975 Ferrari SF90 Stradale</t>
        </is>
      </c>
      <c r="E317" s="3" t="inlineStr">
        <is>
          <t>03 Supercar</t>
        </is>
      </c>
      <c r="F317" s="13" t="n">
        <v>1105000</v>
      </c>
      <c r="G317" s="14" t="n">
        <v>0.8</v>
      </c>
      <c r="H317" s="14" t="n">
        <v>1.17</v>
      </c>
      <c r="I317" s="14" t="n">
        <v>0.8792</v>
      </c>
      <c r="J317" s="14" t="n">
        <v>0.53</v>
      </c>
      <c r="K317" s="13">
        <f>ROUND(F317/100*G317*H317*I317/J317,2)</f>
        <v/>
      </c>
      <c r="L317" s="13" t="n">
        <v>17157.34</v>
      </c>
      <c r="M317" s="13">
        <f>L317-K317</f>
        <v/>
      </c>
      <c r="N317" s="3" t="inlineStr">
        <is>
          <t>bind</t>
        </is>
      </c>
      <c r="O317" s="3" t="inlineStr">
        <is>
          <t>bound</t>
        </is>
      </c>
    </row>
    <row r="318">
      <c r="A318" s="15" t="inlineStr">
        <is>
          <t>2026-02-01</t>
        </is>
      </c>
      <c r="B318" s="15" t="inlineStr">
        <is>
          <t>6c7d4339-d7e2-51a8-92b4-63794ca77352</t>
        </is>
      </c>
      <c r="C318" s="15" t="inlineStr">
        <is>
          <t>NV</t>
        </is>
      </c>
      <c r="D318" s="15" t="inlineStr">
        <is>
          <t>1969 McLaren 750S</t>
        </is>
      </c>
      <c r="E318" s="15" t="inlineStr">
        <is>
          <t>03 Supercar</t>
        </is>
      </c>
      <c r="F318" s="16" t="n">
        <v>370000</v>
      </c>
      <c r="G318" s="17" t="n">
        <v>1.15</v>
      </c>
      <c r="H318" s="17" t="n">
        <v>1.17</v>
      </c>
      <c r="I318" s="17" t="n">
        <v>0.8792</v>
      </c>
      <c r="J318" s="17" t="n">
        <v>0.53</v>
      </c>
      <c r="K318" s="16">
        <f>ROUND(F318/100*G318*H318*I318/J318,2)</f>
        <v/>
      </c>
      <c r="L318" s="16" t="n">
        <v>8258.42</v>
      </c>
      <c r="M318" s="16">
        <f>L318-K318</f>
        <v/>
      </c>
      <c r="N318" s="15" t="inlineStr">
        <is>
          <t>bind</t>
        </is>
      </c>
      <c r="O318" s="15" t="inlineStr">
        <is>
          <t>bound</t>
        </is>
      </c>
    </row>
    <row r="319">
      <c r="A319" s="3" t="inlineStr">
        <is>
          <t>2026-02-13</t>
        </is>
      </c>
      <c r="B319" s="3" t="inlineStr">
        <is>
          <t>4658c66f-47c7-584e-92d1-5d87d958507e</t>
        </is>
      </c>
      <c r="C319" s="3" t="inlineStr">
        <is>
          <t>TX</t>
        </is>
      </c>
      <c r="D319" s="3" t="inlineStr">
        <is>
          <t>1976 Icon Derelict</t>
        </is>
      </c>
      <c r="E319" s="3" t="inlineStr">
        <is>
          <t>11 Restomod/Coachbuilt</t>
        </is>
      </c>
      <c r="F319" s="13" t="n">
        <v>415000</v>
      </c>
      <c r="G319" s="14" t="n">
        <v>0.88</v>
      </c>
      <c r="H319" s="14" t="n">
        <v>1.15</v>
      </c>
      <c r="I319" s="14" t="n">
        <v>0.8792</v>
      </c>
      <c r="J319" s="14" t="n">
        <v>0.53</v>
      </c>
      <c r="K319" s="13">
        <f>ROUND(F319/100*G319*H319*I319/J319,2)</f>
        <v/>
      </c>
      <c r="L319" s="13" t="n">
        <v>6966.91</v>
      </c>
      <c r="M319" s="13">
        <f>L319-K319</f>
        <v/>
      </c>
      <c r="N319" s="3" t="inlineStr">
        <is>
          <t>refer</t>
        </is>
      </c>
      <c r="O319" s="3" t="inlineStr">
        <is>
          <t>indicative</t>
        </is>
      </c>
    </row>
    <row r="320">
      <c r="A320" s="15" t="inlineStr">
        <is>
          <t>2026-02-04</t>
        </is>
      </c>
      <c r="B320" s="15" t="inlineStr">
        <is>
          <t>254f59f6-dc4a-52a6-b351-b3c6fc2263f2</t>
        </is>
      </c>
      <c r="C320" s="15" t="inlineStr">
        <is>
          <t>HI</t>
        </is>
      </c>
      <c r="D320" s="15" t="inlineStr">
        <is>
          <t>2018 BMW M8 Competition</t>
        </is>
      </c>
      <c r="E320" s="15" t="inlineStr">
        <is>
          <t>01 Luxury Sedan/SUV</t>
        </is>
      </c>
      <c r="F320" s="16" t="n">
        <v>340000</v>
      </c>
      <c r="G320" s="17" t="n">
        <v>0.75</v>
      </c>
      <c r="H320" s="17" t="n">
        <v>1.3</v>
      </c>
      <c r="I320" s="17" t="n">
        <v>0.8792</v>
      </c>
      <c r="J320" s="17" t="n">
        <v>0.53</v>
      </c>
      <c r="K320" s="16">
        <f>ROUND(F320/100*G320*H320*I320/J320,2)</f>
        <v/>
      </c>
      <c r="L320" s="16" t="n">
        <v>5499.15</v>
      </c>
      <c r="M320" s="16">
        <f>L320-K320</f>
        <v/>
      </c>
      <c r="N320" s="15" t="inlineStr">
        <is>
          <t>bind</t>
        </is>
      </c>
      <c r="O320" s="15" t="inlineStr">
        <is>
          <t>bound</t>
        </is>
      </c>
    </row>
    <row r="321">
      <c r="A321" s="3" t="inlineStr">
        <is>
          <t>2026-02-24</t>
        </is>
      </c>
      <c r="B321" s="3" t="inlineStr">
        <is>
          <t>5106f531-639e-55af-8136-63c5e31f5b11</t>
        </is>
      </c>
      <c r="C321" s="3" t="inlineStr">
        <is>
          <t>MI</t>
        </is>
      </c>
      <c r="D321" s="3" t="inlineStr">
        <is>
          <t>1982 Aston Martin DB5</t>
        </is>
      </c>
      <c r="E321" s="3" t="inlineStr">
        <is>
          <t>07 Post-War Classic (1946-1972)</t>
        </is>
      </c>
      <c r="F321" s="13" t="n">
        <v>175000</v>
      </c>
      <c r="G321" s="14" t="n">
        <v>0.57</v>
      </c>
      <c r="H321" s="14" t="n">
        <v>1.55</v>
      </c>
      <c r="I321" s="14" t="n">
        <v>0.8792</v>
      </c>
      <c r="J321" s="14" t="n">
        <v>0.53</v>
      </c>
      <c r="K321" s="13">
        <f>ROUND(F321/100*G321*H321*I321/J321,2)</f>
        <v/>
      </c>
      <c r="L321" s="13" t="n">
        <v>2564.82</v>
      </c>
      <c r="M321" s="13">
        <f>L321-K321</f>
        <v/>
      </c>
      <c r="N321" s="3" t="inlineStr">
        <is>
          <t>refer</t>
        </is>
      </c>
      <c r="O321" s="3" t="inlineStr">
        <is>
          <t>indicative</t>
        </is>
      </c>
    </row>
    <row r="322">
      <c r="A322" s="15" t="inlineStr">
        <is>
          <t>2026-02-07</t>
        </is>
      </c>
      <c r="B322" s="15" t="inlineStr">
        <is>
          <t>c37a0278-9ef6-56dc-b516-9480d68455ee</t>
        </is>
      </c>
      <c r="C322" s="15" t="inlineStr">
        <is>
          <t>MI</t>
        </is>
      </c>
      <c r="D322" s="15" t="inlineStr">
        <is>
          <t>2010 Ferrari 296 GTB</t>
        </is>
      </c>
      <c r="E322" s="15" t="inlineStr">
        <is>
          <t>03 Supercar</t>
        </is>
      </c>
      <c r="F322" s="16" t="n">
        <v>750000</v>
      </c>
      <c r="G322" s="17" t="n">
        <v>0.95</v>
      </c>
      <c r="H322" s="17" t="n">
        <v>1.55</v>
      </c>
      <c r="I322" s="17" t="n">
        <v>0.8792</v>
      </c>
      <c r="J322" s="17" t="n">
        <v>0.53</v>
      </c>
      <c r="K322" s="16">
        <f>ROUND(F322/100*G322*H322*I322/J322,2)</f>
        <v/>
      </c>
      <c r="L322" s="16" t="n">
        <v>18320.12</v>
      </c>
      <c r="M322" s="16">
        <f>L322-K322</f>
        <v/>
      </c>
      <c r="N322" s="15" t="inlineStr">
        <is>
          <t>bind</t>
        </is>
      </c>
      <c r="O322" s="15" t="inlineStr">
        <is>
          <t>bound</t>
        </is>
      </c>
    </row>
    <row r="323">
      <c r="A323" s="3" t="inlineStr">
        <is>
          <t>2026-02-16</t>
        </is>
      </c>
      <c r="B323" s="3" t="inlineStr">
        <is>
          <t>c64c8405-fb1d-5e7c-9c0b-33edef18f8e9</t>
        </is>
      </c>
      <c r="C323" s="3" t="inlineStr">
        <is>
          <t>WA</t>
        </is>
      </c>
      <c r="D323" s="3" t="inlineStr">
        <is>
          <t>1966 Porsche 911 Turbo S</t>
        </is>
      </c>
      <c r="E323" s="3" t="inlineStr">
        <is>
          <t>01 Luxury Sedan/SUV</t>
        </is>
      </c>
      <c r="F323" s="13" t="n">
        <v>300000</v>
      </c>
      <c r="G323" s="14" t="n">
        <v>0.75</v>
      </c>
      <c r="H323" s="14" t="n">
        <v>0.96</v>
      </c>
      <c r="I323" s="14" t="n">
        <v>0.8792</v>
      </c>
      <c r="J323" s="14" t="n">
        <v>0.53</v>
      </c>
      <c r="K323" s="13">
        <f>ROUND(F323/100*G323*H323*I323/J323,2)</f>
        <v/>
      </c>
      <c r="L323" s="13" t="n">
        <v>3583.15</v>
      </c>
      <c r="M323" s="13">
        <f>L323-K323</f>
        <v/>
      </c>
      <c r="N323" s="3" t="inlineStr">
        <is>
          <t>bind</t>
        </is>
      </c>
      <c r="O323" s="3" t="inlineStr">
        <is>
          <t>bound</t>
        </is>
      </c>
    </row>
    <row r="324">
      <c r="A324" s="15" t="inlineStr">
        <is>
          <t>2026-02-24</t>
        </is>
      </c>
      <c r="B324" s="15" t="inlineStr">
        <is>
          <t>7ab58443-8d3e-5080-9cc1-73a8b0e6cb31</t>
        </is>
      </c>
      <c r="C324" s="15" t="inlineStr">
        <is>
          <t>NJ</t>
        </is>
      </c>
      <c r="D324" s="15" t="inlineStr">
        <is>
          <t>2023 Ferrari SF90 Stradale</t>
        </is>
      </c>
      <c r="E324" s="15" t="inlineStr">
        <is>
          <t>03 Supercar</t>
        </is>
      </c>
      <c r="F324" s="16" t="n">
        <v>420000</v>
      </c>
      <c r="G324" s="17" t="n">
        <v>1.15</v>
      </c>
      <c r="H324" s="17" t="n">
        <v>0.91</v>
      </c>
      <c r="I324" s="17" t="n">
        <v>0.8792</v>
      </c>
      <c r="J324" s="17" t="n">
        <v>0.53</v>
      </c>
      <c r="K324" s="16">
        <f>ROUND(F324/100*G324*H324*I324/J324,2)</f>
        <v/>
      </c>
      <c r="L324" s="16" t="n">
        <v>7291.22</v>
      </c>
      <c r="M324" s="16">
        <f>L324-K324</f>
        <v/>
      </c>
      <c r="N324" s="15" t="inlineStr">
        <is>
          <t>bind</t>
        </is>
      </c>
      <c r="O324" s="15" t="inlineStr">
        <is>
          <t>bound</t>
        </is>
      </c>
    </row>
    <row r="325">
      <c r="A325" s="3" t="inlineStr">
        <is>
          <t>2026-02-10</t>
        </is>
      </c>
      <c r="B325" s="3" t="inlineStr">
        <is>
          <t>f92ab9e4-3ad2-5c39-9057-fdbefab429ba</t>
        </is>
      </c>
      <c r="C325" s="3" t="inlineStr">
        <is>
          <t>PA</t>
        </is>
      </c>
      <c r="D325" s="3" t="inlineStr">
        <is>
          <t>2015 Maserati GranTurismo</t>
        </is>
      </c>
      <c r="E325" s="3" t="inlineStr">
        <is>
          <t>01 Luxury Sedan/SUV</t>
        </is>
      </c>
      <c r="F325" s="13" t="n">
        <v>640000</v>
      </c>
      <c r="G325" s="14" t="n">
        <v>0.65</v>
      </c>
      <c r="H325" s="14" t="n">
        <v>1</v>
      </c>
      <c r="I325" s="14" t="n">
        <v>0.8792</v>
      </c>
      <c r="J325" s="14" t="n">
        <v>0.53</v>
      </c>
      <c r="K325" s="13">
        <f>ROUND(F325/100*G325*H325*I325/J325,2)</f>
        <v/>
      </c>
      <c r="L325" s="13" t="n">
        <v>6900.89</v>
      </c>
      <c r="M325" s="13">
        <f>L325-K325</f>
        <v/>
      </c>
      <c r="N325" s="3" t="inlineStr">
        <is>
          <t>decline</t>
        </is>
      </c>
      <c r="O325" s="3" t="inlineStr">
        <is>
          <t>indicative</t>
        </is>
      </c>
    </row>
    <row r="326">
      <c r="A326" s="15" t="inlineStr">
        <is>
          <t>2026-02-04</t>
        </is>
      </c>
      <c r="B326" s="15" t="inlineStr">
        <is>
          <t>4b089452-0ef0-5778-82f7-886209e4b930</t>
        </is>
      </c>
      <c r="C326" s="15" t="inlineStr">
        <is>
          <t>IL</t>
        </is>
      </c>
      <c r="D326" s="15" t="inlineStr">
        <is>
          <t>1967 Maserati GranTurismo</t>
        </is>
      </c>
      <c r="E326" s="15" t="inlineStr">
        <is>
          <t>01 Luxury Sedan/SUV</t>
        </is>
      </c>
      <c r="F326" s="16" t="n">
        <v>560000</v>
      </c>
      <c r="G326" s="17" t="n">
        <v>0.65</v>
      </c>
      <c r="H326" s="17" t="n">
        <v>1.36</v>
      </c>
      <c r="I326" s="17" t="n">
        <v>0.8792</v>
      </c>
      <c r="J326" s="17" t="n">
        <v>0.53</v>
      </c>
      <c r="K326" s="16">
        <f>ROUND(F326/100*G326*H326*I326/J326,2)</f>
        <v/>
      </c>
      <c r="L326" s="16" t="n">
        <v>8212.059999999999</v>
      </c>
      <c r="M326" s="16">
        <f>L326-K326</f>
        <v/>
      </c>
      <c r="N326" s="15" t="inlineStr">
        <is>
          <t>bind</t>
        </is>
      </c>
      <c r="O326" s="15" t="inlineStr">
        <is>
          <t>bound</t>
        </is>
      </c>
    </row>
    <row r="327">
      <c r="A327" s="3" t="inlineStr">
        <is>
          <t>2026-02-14</t>
        </is>
      </c>
      <c r="B327" s="3" t="inlineStr">
        <is>
          <t>087a27dc-84ed-5852-bfd2-8dabfba76533</t>
        </is>
      </c>
      <c r="C327" s="3" t="inlineStr">
        <is>
          <t>OR</t>
        </is>
      </c>
      <c r="D327" s="3" t="inlineStr">
        <is>
          <t>2023 Ferrari 296 GTB</t>
        </is>
      </c>
      <c r="E327" s="3" t="inlineStr">
        <is>
          <t>03 Supercar</t>
        </is>
      </c>
      <c r="F327" s="13" t="n">
        <v>390000</v>
      </c>
      <c r="G327" s="14" t="n">
        <v>1.15</v>
      </c>
      <c r="H327" s="14" t="n">
        <v>1.13</v>
      </c>
      <c r="I327" s="14" t="n">
        <v>0.8792</v>
      </c>
      <c r="J327" s="14" t="n">
        <v>0.53</v>
      </c>
      <c r="K327" s="13">
        <f>ROUND(F327/100*G327*H327*I327/J327,2)</f>
        <v/>
      </c>
      <c r="L327" s="13" t="n">
        <v>8407.23</v>
      </c>
      <c r="M327" s="13">
        <f>L327-K327</f>
        <v/>
      </c>
      <c r="N327" s="3" t="inlineStr">
        <is>
          <t>decline</t>
        </is>
      </c>
      <c r="O327" s="3" t="inlineStr">
        <is>
          <t>indicative</t>
        </is>
      </c>
    </row>
    <row r="328">
      <c r="A328" s="15" t="inlineStr">
        <is>
          <t>2026-02-03</t>
        </is>
      </c>
      <c r="B328" s="15" t="inlineStr">
        <is>
          <t>c4b73bcd-0eb3-58f9-9c03-f7a2e0781f7b</t>
        </is>
      </c>
      <c r="C328" s="15" t="inlineStr">
        <is>
          <t>IN</t>
        </is>
      </c>
      <c r="D328" s="15" t="inlineStr">
        <is>
          <t>2018 Aston Martin DB12</t>
        </is>
      </c>
      <c r="E328" s="15" t="inlineStr">
        <is>
          <t>01 Luxury Sedan/SUV</t>
        </is>
      </c>
      <c r="F328" s="16" t="n">
        <v>490000</v>
      </c>
      <c r="G328" s="17" t="n">
        <v>0.75</v>
      </c>
      <c r="H328" s="17" t="n">
        <v>1.23</v>
      </c>
      <c r="I328" s="17" t="n">
        <v>0.8792</v>
      </c>
      <c r="J328" s="17" t="n">
        <v>0.53</v>
      </c>
      <c r="K328" s="16">
        <f>ROUND(F328/100*G328*H328*I328/J328,2)</f>
        <v/>
      </c>
      <c r="L328" s="16" t="n">
        <v>7498.49</v>
      </c>
      <c r="M328" s="16">
        <f>L328-K328</f>
        <v/>
      </c>
      <c r="N328" s="15" t="inlineStr">
        <is>
          <t>bind</t>
        </is>
      </c>
      <c r="O328" s="15" t="inlineStr">
        <is>
          <t>bound</t>
        </is>
      </c>
    </row>
    <row r="329">
      <c r="A329" s="3" t="inlineStr">
        <is>
          <t>2026-02-10</t>
        </is>
      </c>
      <c r="B329" s="3" t="inlineStr">
        <is>
          <t>3a801907-5c7b-5964-a8a1-47a3c095fe3d</t>
        </is>
      </c>
      <c r="C329" s="3" t="inlineStr">
        <is>
          <t>TX</t>
        </is>
      </c>
      <c r="D329" s="3" t="inlineStr">
        <is>
          <t>1976 Aston Martin DB12</t>
        </is>
      </c>
      <c r="E329" s="3" t="inlineStr">
        <is>
          <t>01 Luxury Sedan/SUV</t>
        </is>
      </c>
      <c r="F329" s="13" t="n">
        <v>595000</v>
      </c>
      <c r="G329" s="14" t="n">
        <v>0.65</v>
      </c>
      <c r="H329" s="14" t="n">
        <v>1.15</v>
      </c>
      <c r="I329" s="14" t="n">
        <v>0.8792</v>
      </c>
      <c r="J329" s="14" t="n">
        <v>0.53</v>
      </c>
      <c r="K329" s="13">
        <f>ROUND(F329/100*G329*H329*I329/J329,2)</f>
        <v/>
      </c>
      <c r="L329" s="13" t="n">
        <v>7378.03</v>
      </c>
      <c r="M329" s="13">
        <f>L329-K329</f>
        <v/>
      </c>
      <c r="N329" s="3" t="inlineStr">
        <is>
          <t>bind</t>
        </is>
      </c>
      <c r="O329" s="3" t="inlineStr">
        <is>
          <t>bound</t>
        </is>
      </c>
    </row>
    <row r="330">
      <c r="A330" s="15" t="inlineStr">
        <is>
          <t>2026-02-26</t>
        </is>
      </c>
      <c r="B330" s="15" t="inlineStr">
        <is>
          <t>8016f519-ac63-5978-8db1-a8a22868dfcf</t>
        </is>
      </c>
      <c r="C330" s="15" t="inlineStr">
        <is>
          <t>MI</t>
        </is>
      </c>
      <c r="D330" s="15" t="inlineStr">
        <is>
          <t>1972 Porsche 911 Turbo S</t>
        </is>
      </c>
      <c r="E330" s="15" t="inlineStr">
        <is>
          <t>01 Luxury Sedan/SUV</t>
        </is>
      </c>
      <c r="F330" s="16" t="n">
        <v>250000</v>
      </c>
      <c r="G330" s="17" t="n">
        <v>0.75</v>
      </c>
      <c r="H330" s="17" t="n">
        <v>1.55</v>
      </c>
      <c r="I330" s="17" t="n">
        <v>0.8792</v>
      </c>
      <c r="J330" s="17" t="n">
        <v>0.53</v>
      </c>
      <c r="K330" s="16">
        <f>ROUND(F330/100*G330*H330*I330/J330,2)</f>
        <v/>
      </c>
      <c r="L330" s="16" t="n">
        <v>4821.08</v>
      </c>
      <c r="M330" s="16">
        <f>L330-K330</f>
        <v/>
      </c>
      <c r="N330" s="15" t="inlineStr">
        <is>
          <t>decline</t>
        </is>
      </c>
      <c r="O330" s="15" t="inlineStr">
        <is>
          <t>indicative</t>
        </is>
      </c>
    </row>
    <row r="331">
      <c r="A331" s="3" t="inlineStr">
        <is>
          <t>2026-02-05</t>
        </is>
      </c>
      <c r="B331" s="3" t="inlineStr">
        <is>
          <t>8a92eef7-7d30-57de-a98a-69c1b0e1d8ec</t>
        </is>
      </c>
      <c r="C331" s="3" t="inlineStr">
        <is>
          <t>NJ</t>
        </is>
      </c>
      <c r="D331" s="3" t="inlineStr">
        <is>
          <t>2007 McLaren 750S</t>
        </is>
      </c>
      <c r="E331" s="3" t="inlineStr">
        <is>
          <t>03 Supercar</t>
        </is>
      </c>
      <c r="F331" s="13" t="n">
        <v>995000</v>
      </c>
      <c r="G331" s="14" t="n">
        <v>0.95</v>
      </c>
      <c r="H331" s="14" t="n">
        <v>0.91</v>
      </c>
      <c r="I331" s="14" t="n">
        <v>0.8792</v>
      </c>
      <c r="J331" s="14" t="n">
        <v>0.53</v>
      </c>
      <c r="K331" s="13">
        <f>ROUND(F331/100*G331*H331*I331/J331,2)</f>
        <v/>
      </c>
      <c r="L331" s="13" t="n">
        <v>14269.2</v>
      </c>
      <c r="M331" s="13">
        <f>L331-K331</f>
        <v/>
      </c>
      <c r="N331" s="3" t="inlineStr">
        <is>
          <t>decline</t>
        </is>
      </c>
      <c r="O331" s="3" t="inlineStr">
        <is>
          <t>indicative</t>
        </is>
      </c>
    </row>
    <row r="332">
      <c r="A332" s="15" t="inlineStr">
        <is>
          <t>2026-02-02</t>
        </is>
      </c>
      <c r="B332" s="15" t="inlineStr">
        <is>
          <t>c1396f14-f29b-5a95-b7ef-fe243aee307c</t>
        </is>
      </c>
      <c r="C332" s="15" t="inlineStr">
        <is>
          <t>MA</t>
        </is>
      </c>
      <c r="D332" s="15" t="inlineStr">
        <is>
          <t>1955 Bentley 4.5 Litre</t>
        </is>
      </c>
      <c r="E332" s="15" t="inlineStr">
        <is>
          <t>06 Vintage Pre-War (pre-1946)</t>
        </is>
      </c>
      <c r="F332" s="16" t="n">
        <v>1440000</v>
      </c>
      <c r="G332" s="17" t="n">
        <v>0.34</v>
      </c>
      <c r="H332" s="17" t="n">
        <v>1.25</v>
      </c>
      <c r="I332" s="17" t="n">
        <v>0.8792</v>
      </c>
      <c r="J332" s="17" t="n">
        <v>0.53</v>
      </c>
      <c r="K332" s="16">
        <f>ROUND(F332/100*G332*H332*I332/J332,2)</f>
        <v/>
      </c>
      <c r="L332" s="16" t="n">
        <v>10152.27</v>
      </c>
      <c r="M332" s="16">
        <f>L332-K332</f>
        <v/>
      </c>
      <c r="N332" s="15" t="inlineStr">
        <is>
          <t>bind</t>
        </is>
      </c>
      <c r="O332" s="15" t="inlineStr">
        <is>
          <t>bound</t>
        </is>
      </c>
    </row>
    <row r="333">
      <c r="A333" s="3" t="inlineStr">
        <is>
          <t>2026-02-10</t>
        </is>
      </c>
      <c r="B333" s="3" t="inlineStr">
        <is>
          <t>58a18829-ba86-5693-876a-d692abefca1c</t>
        </is>
      </c>
      <c r="C333" s="3" t="inlineStr">
        <is>
          <t>NM</t>
        </is>
      </c>
      <c r="D333" s="3" t="inlineStr">
        <is>
          <t>1988 Ferrari 296 GTB</t>
        </is>
      </c>
      <c r="E333" s="3" t="inlineStr">
        <is>
          <t>03 Supercar</t>
        </is>
      </c>
      <c r="F333" s="13" t="n">
        <v>1555000</v>
      </c>
      <c r="G333" s="14" t="n">
        <v>0.8</v>
      </c>
      <c r="H333" s="14" t="n">
        <v>1.28</v>
      </c>
      <c r="I333" s="14" t="n">
        <v>0.8792</v>
      </c>
      <c r="J333" s="14" t="n">
        <v>0.53</v>
      </c>
      <c r="K333" s="13">
        <f>ROUND(F333/100*G333*H333*I333/J333,2)</f>
        <v/>
      </c>
      <c r="L333" s="13" t="n">
        <v>26414.48</v>
      </c>
      <c r="M333" s="13">
        <f>L333-K333</f>
        <v/>
      </c>
      <c r="N333" s="3" t="inlineStr">
        <is>
          <t>bind</t>
        </is>
      </c>
      <c r="O333" s="3" t="inlineStr">
        <is>
          <t>bound</t>
        </is>
      </c>
    </row>
    <row r="334">
      <c r="A334" s="15" t="inlineStr">
        <is>
          <t>2026-02-17</t>
        </is>
      </c>
      <c r="B334" s="15" t="inlineStr">
        <is>
          <t>8aeaeea5-5cff-5fb1-af81-4f12409e2aed</t>
        </is>
      </c>
      <c r="C334" s="15" t="inlineStr">
        <is>
          <t>CO</t>
        </is>
      </c>
      <c r="D334" s="15" t="inlineStr">
        <is>
          <t>2024 Bentley Continental GT</t>
        </is>
      </c>
      <c r="E334" s="15" t="inlineStr">
        <is>
          <t>01 Luxury Sedan/SUV</t>
        </is>
      </c>
      <c r="F334" s="16" t="n">
        <v>200000</v>
      </c>
      <c r="G334" s="17" t="n">
        <v>0.92</v>
      </c>
      <c r="H334" s="17" t="n">
        <v>1.1</v>
      </c>
      <c r="I334" s="17" t="n">
        <v>0.8792</v>
      </c>
      <c r="J334" s="17" t="n">
        <v>0.53</v>
      </c>
      <c r="K334" s="16">
        <f>ROUND(F334/100*G334*H334*I334/J334,2)</f>
        <v/>
      </c>
      <c r="L334" s="16" t="n">
        <v>3357.55</v>
      </c>
      <c r="M334" s="16">
        <f>L334-K334</f>
        <v/>
      </c>
      <c r="N334" s="15" t="inlineStr">
        <is>
          <t>bind</t>
        </is>
      </c>
      <c r="O334" s="15" t="inlineStr">
        <is>
          <t>bound</t>
        </is>
      </c>
    </row>
    <row r="335">
      <c r="A335" s="3" t="inlineStr">
        <is>
          <t>2026-02-15</t>
        </is>
      </c>
      <c r="B335" s="3" t="inlineStr">
        <is>
          <t>a027deeb-86cd-5d4d-b1be-23dce7f0d370</t>
        </is>
      </c>
      <c r="C335" s="3" t="inlineStr">
        <is>
          <t>ME</t>
        </is>
      </c>
      <c r="D335" s="3" t="inlineStr">
        <is>
          <t>2013 Jaguar E-Type Series 1</t>
        </is>
      </c>
      <c r="E335" s="3" t="inlineStr">
        <is>
          <t>07 Post-War Classic (1946-1972)</t>
        </is>
      </c>
      <c r="F335" s="13" t="n">
        <v>555000</v>
      </c>
      <c r="G335" s="14" t="n">
        <v>0.43</v>
      </c>
      <c r="H335" s="14" t="n">
        <v>1.08</v>
      </c>
      <c r="I335" s="14" t="n">
        <v>0.8792</v>
      </c>
      <c r="J335" s="14" t="n">
        <v>0.53</v>
      </c>
      <c r="K335" s="13">
        <f>ROUND(F335/100*G335*H335*I335/J335,2)</f>
        <v/>
      </c>
      <c r="L335" s="13" t="n">
        <v>4275.6</v>
      </c>
      <c r="M335" s="13">
        <f>L335-K335</f>
        <v/>
      </c>
      <c r="N335" s="3" t="inlineStr">
        <is>
          <t>bind</t>
        </is>
      </c>
      <c r="O335" s="3" t="inlineStr">
        <is>
          <t>bound</t>
        </is>
      </c>
    </row>
    <row r="336">
      <c r="A336" s="15" t="inlineStr">
        <is>
          <t>2026-02-16</t>
        </is>
      </c>
      <c r="B336" s="15" t="inlineStr">
        <is>
          <t>37d76544-f06f-5c9f-8fc0-ec90182ae7a7</t>
        </is>
      </c>
      <c r="C336" s="15" t="inlineStr">
        <is>
          <t>AL</t>
        </is>
      </c>
      <c r="D336" s="15" t="inlineStr">
        <is>
          <t>1998 BMW M8 Competition</t>
        </is>
      </c>
      <c r="E336" s="15" t="inlineStr">
        <is>
          <t>01 Luxury Sedan/SUV</t>
        </is>
      </c>
      <c r="F336" s="16" t="n">
        <v>460000</v>
      </c>
      <c r="G336" s="17" t="n">
        <v>0.75</v>
      </c>
      <c r="H336" s="17" t="n">
        <v>1.27</v>
      </c>
      <c r="I336" s="17" t="n">
        <v>0.8792</v>
      </c>
      <c r="J336" s="17" t="n">
        <v>0.53</v>
      </c>
      <c r="K336" s="16">
        <f>ROUND(F336/100*G336*H336*I336/J336,2)</f>
        <v/>
      </c>
      <c r="L336" s="16" t="n">
        <v>7268.33</v>
      </c>
      <c r="M336" s="16">
        <f>L336-K336</f>
        <v/>
      </c>
      <c r="N336" s="15" t="inlineStr">
        <is>
          <t>bind</t>
        </is>
      </c>
      <c r="O336" s="15" t="inlineStr">
        <is>
          <t>bound</t>
        </is>
      </c>
    </row>
    <row r="337">
      <c r="A337" s="3" t="inlineStr">
        <is>
          <t>2026-02-14</t>
        </is>
      </c>
      <c r="B337" s="3" t="inlineStr">
        <is>
          <t>b830725c-22ad-53e6-8337-634e4e21a5e3</t>
        </is>
      </c>
      <c r="C337" s="3" t="inlineStr">
        <is>
          <t>KY</t>
        </is>
      </c>
      <c r="D337" s="3" t="inlineStr">
        <is>
          <t>1962 McLaren 750S</t>
        </is>
      </c>
      <c r="E337" s="3" t="inlineStr">
        <is>
          <t>03 Supercar</t>
        </is>
      </c>
      <c r="F337" s="13" t="n">
        <v>1545000</v>
      </c>
      <c r="G337" s="14" t="n">
        <v>0.8</v>
      </c>
      <c r="H337" s="14" t="n">
        <v>1.34</v>
      </c>
      <c r="I337" s="14" t="n">
        <v>0.8792</v>
      </c>
      <c r="J337" s="14" t="n">
        <v>0.53</v>
      </c>
      <c r="K337" s="13">
        <f>ROUND(F337/100*G337*H337*I337/J337,2)</f>
        <v/>
      </c>
      <c r="L337" s="13" t="n">
        <v>27474.83</v>
      </c>
      <c r="M337" s="13">
        <f>L337-K337</f>
        <v/>
      </c>
      <c r="N337" s="3" t="inlineStr">
        <is>
          <t>bind</t>
        </is>
      </c>
      <c r="O337" s="3" t="inlineStr">
        <is>
          <t>bound</t>
        </is>
      </c>
    </row>
    <row r="338">
      <c r="A338" s="15" t="inlineStr">
        <is>
          <t>2026-02-28</t>
        </is>
      </c>
      <c r="B338" s="15" t="inlineStr">
        <is>
          <t>7f3e1cfa-5475-59ce-b3a7-e763565888b2</t>
        </is>
      </c>
      <c r="C338" s="15" t="inlineStr">
        <is>
          <t>PA</t>
        </is>
      </c>
      <c r="D338" s="15" t="inlineStr">
        <is>
          <t>1965 Maserati GranTurismo</t>
        </is>
      </c>
      <c r="E338" s="15" t="inlineStr">
        <is>
          <t>01 Luxury Sedan/SUV</t>
        </is>
      </c>
      <c r="F338" s="16" t="n">
        <v>430000</v>
      </c>
      <c r="G338" s="17" t="n">
        <v>0.75</v>
      </c>
      <c r="H338" s="17" t="n">
        <v>1</v>
      </c>
      <c r="I338" s="17" t="n">
        <v>0.8792</v>
      </c>
      <c r="J338" s="17" t="n">
        <v>0.53</v>
      </c>
      <c r="K338" s="16">
        <f>ROUND(F338/100*G338*H338*I338/J338,2)</f>
        <v/>
      </c>
      <c r="L338" s="16" t="n">
        <v>5349.85</v>
      </c>
      <c r="M338" s="16">
        <f>L338-K338</f>
        <v/>
      </c>
      <c r="N338" s="15" t="inlineStr">
        <is>
          <t>decline</t>
        </is>
      </c>
      <c r="O338" s="15" t="inlineStr">
        <is>
          <t>indicative</t>
        </is>
      </c>
    </row>
    <row r="339">
      <c r="A339" s="3" t="inlineStr">
        <is>
          <t>2026-02-27</t>
        </is>
      </c>
      <c r="B339" s="3" t="inlineStr">
        <is>
          <t>4db39195-3594-5d78-a47e-94eba636800f</t>
        </is>
      </c>
      <c r="C339" s="3" t="inlineStr">
        <is>
          <t>TX</t>
        </is>
      </c>
      <c r="D339" s="3" t="inlineStr">
        <is>
          <t>1967 Porsche 911 Turbo S</t>
        </is>
      </c>
      <c r="E339" s="3" t="inlineStr">
        <is>
          <t>01 Luxury Sedan/SUV</t>
        </is>
      </c>
      <c r="F339" s="13" t="n">
        <v>630000</v>
      </c>
      <c r="G339" s="14" t="n">
        <v>0.65</v>
      </c>
      <c r="H339" s="14" t="n">
        <v>1.15</v>
      </c>
      <c r="I339" s="14" t="n">
        <v>0.8792</v>
      </c>
      <c r="J339" s="14" t="n">
        <v>0.53</v>
      </c>
      <c r="K339" s="13">
        <f>ROUND(F339/100*G339*H339*I339/J339,2)</f>
        <v/>
      </c>
      <c r="L339" s="13" t="n">
        <v>7812.03</v>
      </c>
      <c r="M339" s="13">
        <f>L339-K339</f>
        <v/>
      </c>
      <c r="N339" s="3" t="inlineStr">
        <is>
          <t>decline</t>
        </is>
      </c>
      <c r="O339" s="3" t="inlineStr">
        <is>
          <t>indicative</t>
        </is>
      </c>
    </row>
    <row r="340">
      <c r="A340" s="15" t="inlineStr">
        <is>
          <t>2026-02-04</t>
        </is>
      </c>
      <c r="B340" s="15" t="inlineStr">
        <is>
          <t>8ed62387-1bcd-54ad-9e7e-925892e12b93</t>
        </is>
      </c>
      <c r="C340" s="15" t="inlineStr">
        <is>
          <t>SD</t>
        </is>
      </c>
      <c r="D340" s="15" t="inlineStr">
        <is>
          <t>1986 McLaren 750S</t>
        </is>
      </c>
      <c r="E340" s="15" t="inlineStr">
        <is>
          <t>03 Supercar</t>
        </is>
      </c>
      <c r="F340" s="16" t="n">
        <v>845000</v>
      </c>
      <c r="G340" s="17" t="n">
        <v>0.95</v>
      </c>
      <c r="H340" s="17" t="n">
        <v>1.11</v>
      </c>
      <c r="I340" s="17" t="n">
        <v>0.8792</v>
      </c>
      <c r="J340" s="17" t="n">
        <v>0.53</v>
      </c>
      <c r="K340" s="16">
        <f>ROUND(F340/100*G340*H340*I340/J340,2)</f>
        <v/>
      </c>
      <c r="L340" s="16" t="n">
        <v>14781.38</v>
      </c>
      <c r="M340" s="16">
        <f>L340-K340</f>
        <v/>
      </c>
      <c r="N340" s="15" t="inlineStr">
        <is>
          <t>bind</t>
        </is>
      </c>
      <c r="O340" s="15" t="inlineStr">
        <is>
          <t>bound</t>
        </is>
      </c>
    </row>
    <row r="341">
      <c r="A341" s="3" t="inlineStr">
        <is>
          <t>2026-02-03</t>
        </is>
      </c>
      <c r="B341" s="3" t="inlineStr">
        <is>
          <t>e8595d26-a804-56fe-9576-36bbe5e40aca</t>
        </is>
      </c>
      <c r="C341" s="3" t="inlineStr">
        <is>
          <t>DE</t>
        </is>
      </c>
      <c r="D341" s="3" t="inlineStr">
        <is>
          <t>2021 Ferrari SF90 Stradale</t>
        </is>
      </c>
      <c r="E341" s="3" t="inlineStr">
        <is>
          <t>03 Supercar</t>
        </is>
      </c>
      <c r="F341" s="13" t="n">
        <v>450000</v>
      </c>
      <c r="G341" s="14" t="n">
        <v>1.15</v>
      </c>
      <c r="H341" s="14" t="n">
        <v>1.25</v>
      </c>
      <c r="I341" s="14" t="n">
        <v>0.8792</v>
      </c>
      <c r="J341" s="14" t="n">
        <v>0.53</v>
      </c>
      <c r="K341" s="13">
        <f>ROUND(F341/100*G341*H341*I341/J341,2)</f>
        <v/>
      </c>
      <c r="L341" s="13" t="n">
        <v>10730.8</v>
      </c>
      <c r="M341" s="13">
        <f>L341-K341</f>
        <v/>
      </c>
      <c r="N341" s="3" t="inlineStr">
        <is>
          <t>bind</t>
        </is>
      </c>
      <c r="O341" s="3" t="inlineStr">
        <is>
          <t>bound</t>
        </is>
      </c>
    </row>
    <row r="342">
      <c r="A342" s="15" t="inlineStr">
        <is>
          <t>2026-02-15</t>
        </is>
      </c>
      <c r="B342" s="15" t="inlineStr">
        <is>
          <t>2ec68551-f451-5cb7-9eeb-d5cd733f3daa</t>
        </is>
      </c>
      <c r="C342" s="15" t="inlineStr">
        <is>
          <t>AZ</t>
        </is>
      </c>
      <c r="D342" s="15" t="inlineStr">
        <is>
          <t>2008 Mercedes-Benz AMG GT</t>
        </is>
      </c>
      <c r="E342" s="15" t="inlineStr">
        <is>
          <t>01 Luxury Sedan/SUV</t>
        </is>
      </c>
      <c r="F342" s="16" t="n">
        <v>530000</v>
      </c>
      <c r="G342" s="17" t="n">
        <v>0.65</v>
      </c>
      <c r="H342" s="17" t="n">
        <v>1.01</v>
      </c>
      <c r="I342" s="17" t="n">
        <v>0.8792</v>
      </c>
      <c r="J342" s="17" t="n">
        <v>0.53</v>
      </c>
      <c r="K342" s="16">
        <f>ROUND(F342/100*G342*H342*I342/J342,2)</f>
        <v/>
      </c>
      <c r="L342" s="16" t="n">
        <v>5771.95</v>
      </c>
      <c r="M342" s="16">
        <f>L342-K342</f>
        <v/>
      </c>
      <c r="N342" s="15" t="inlineStr">
        <is>
          <t>decline</t>
        </is>
      </c>
      <c r="O342" s="15" t="inlineStr">
        <is>
          <t>indicative</t>
        </is>
      </c>
    </row>
    <row r="343">
      <c r="A343" s="3" t="inlineStr">
        <is>
          <t>2026-02-06</t>
        </is>
      </c>
      <c r="B343" s="3" t="inlineStr">
        <is>
          <t>eaeee4fe-8abf-545b-8ad7-4439cad691b0</t>
        </is>
      </c>
      <c r="C343" s="3" t="inlineStr">
        <is>
          <t>NV</t>
        </is>
      </c>
      <c r="D343" s="3" t="inlineStr">
        <is>
          <t>1977 Lamborghini Huracan EVO</t>
        </is>
      </c>
      <c r="E343" s="3" t="inlineStr">
        <is>
          <t>03 Supercar</t>
        </is>
      </c>
      <c r="F343" s="13" t="n">
        <v>1135000</v>
      </c>
      <c r="G343" s="14" t="n">
        <v>0.8</v>
      </c>
      <c r="H343" s="14" t="n">
        <v>1.17</v>
      </c>
      <c r="I343" s="14" t="n">
        <v>0.8792</v>
      </c>
      <c r="J343" s="14" t="n">
        <v>0.53</v>
      </c>
      <c r="K343" s="13">
        <f>ROUND(F343/100*G343*H343*I343/J343,2)</f>
        <v/>
      </c>
      <c r="L343" s="13" t="n">
        <v>17623.15</v>
      </c>
      <c r="M343" s="13">
        <f>L343-K343</f>
        <v/>
      </c>
      <c r="N343" s="3" t="inlineStr">
        <is>
          <t>decline</t>
        </is>
      </c>
      <c r="O343" s="3" t="inlineStr">
        <is>
          <t>indicative</t>
        </is>
      </c>
    </row>
    <row r="344">
      <c r="A344" s="15" t="inlineStr">
        <is>
          <t>2026-02-26</t>
        </is>
      </c>
      <c r="B344" s="15" t="inlineStr">
        <is>
          <t>83d7c9bc-95df-5f98-8591-52f7bac8d011</t>
        </is>
      </c>
      <c r="C344" s="15" t="inlineStr">
        <is>
          <t>OH</t>
        </is>
      </c>
      <c r="D344" s="15" t="inlineStr">
        <is>
          <t>1986 Porsche 911 Turbo S</t>
        </is>
      </c>
      <c r="E344" s="15" t="inlineStr">
        <is>
          <t>01 Luxury Sedan/SUV</t>
        </is>
      </c>
      <c r="F344" s="16" t="n">
        <v>1040000</v>
      </c>
      <c r="G344" s="17" t="n">
        <v>0.55</v>
      </c>
      <c r="H344" s="17" t="n">
        <v>1.39</v>
      </c>
      <c r="I344" s="17" t="n">
        <v>0.8792</v>
      </c>
      <c r="J344" s="17" t="n">
        <v>0.53</v>
      </c>
      <c r="K344" s="16">
        <f>ROUND(F344/100*G344*H344*I344/J344,2)</f>
        <v/>
      </c>
      <c r="L344" s="16" t="n">
        <v>13189.33</v>
      </c>
      <c r="M344" s="16">
        <f>L344-K344</f>
        <v/>
      </c>
      <c r="N344" s="15" t="inlineStr">
        <is>
          <t>decline</t>
        </is>
      </c>
      <c r="O344" s="15" t="inlineStr">
        <is>
          <t>indicative</t>
        </is>
      </c>
    </row>
    <row r="345">
      <c r="A345" s="3" t="inlineStr">
        <is>
          <t>2026-02-28</t>
        </is>
      </c>
      <c r="B345" s="3" t="inlineStr">
        <is>
          <t>5bcc88df-f71e-55ab-a205-70681471ce10</t>
        </is>
      </c>
      <c r="C345" s="3" t="inlineStr">
        <is>
          <t>ME</t>
        </is>
      </c>
      <c r="D345" s="3" t="inlineStr">
        <is>
          <t>2017 Ferrari SF90 Stradale</t>
        </is>
      </c>
      <c r="E345" s="3" t="inlineStr">
        <is>
          <t>03 Supercar</t>
        </is>
      </c>
      <c r="F345" s="13" t="n">
        <v>810000</v>
      </c>
      <c r="G345" s="14" t="n">
        <v>0.95</v>
      </c>
      <c r="H345" s="14" t="n">
        <v>1.08</v>
      </c>
      <c r="I345" s="14" t="n">
        <v>0.8792</v>
      </c>
      <c r="J345" s="14" t="n">
        <v>0.53</v>
      </c>
      <c r="K345" s="13">
        <f>ROUND(F345/100*G345*H345*I345/J345,2)</f>
        <v/>
      </c>
      <c r="L345" s="13" t="n">
        <v>13786.19</v>
      </c>
      <c r="M345" s="13">
        <f>L345-K345</f>
        <v/>
      </c>
      <c r="N345" s="3" t="inlineStr">
        <is>
          <t>decline</t>
        </is>
      </c>
      <c r="O345" s="3" t="inlineStr">
        <is>
          <t>indicative</t>
        </is>
      </c>
    </row>
    <row r="346">
      <c r="A346" s="15" t="inlineStr">
        <is>
          <t>2026-02-18</t>
        </is>
      </c>
      <c r="B346" s="15" t="inlineStr">
        <is>
          <t>36b961f7-f747-5539-8885-4ad803706a91</t>
        </is>
      </c>
      <c r="C346" s="15" t="inlineStr">
        <is>
          <t>MI</t>
        </is>
      </c>
      <c r="D346" s="15" t="inlineStr">
        <is>
          <t>1977 Bentley Continental GT</t>
        </is>
      </c>
      <c r="E346" s="15" t="inlineStr">
        <is>
          <t>01 Luxury Sedan/SUV</t>
        </is>
      </c>
      <c r="F346" s="16" t="n">
        <v>430000</v>
      </c>
      <c r="G346" s="17" t="n">
        <v>0.75</v>
      </c>
      <c r="H346" s="17" t="n">
        <v>1.55</v>
      </c>
      <c r="I346" s="17" t="n">
        <v>0.8792</v>
      </c>
      <c r="J346" s="17" t="n">
        <v>0.53</v>
      </c>
      <c r="K346" s="16">
        <f>ROUND(F346/100*G346*H346*I346/J346,2)</f>
        <v/>
      </c>
      <c r="L346" s="16" t="n">
        <v>8292.26</v>
      </c>
      <c r="M346" s="16">
        <f>L346-K346</f>
        <v/>
      </c>
      <c r="N346" s="15" t="inlineStr">
        <is>
          <t>refer</t>
        </is>
      </c>
      <c r="O346" s="15" t="inlineStr">
        <is>
          <t>indicative</t>
        </is>
      </c>
    </row>
    <row r="347">
      <c r="A347" s="3" t="inlineStr">
        <is>
          <t>2026-02-18</t>
        </is>
      </c>
      <c r="B347" s="3" t="inlineStr">
        <is>
          <t>852f8537-d4a2-5572-a0f7-22564f612348</t>
        </is>
      </c>
      <c r="C347" s="3" t="inlineStr">
        <is>
          <t>MI</t>
        </is>
      </c>
      <c r="D347" s="3" t="inlineStr">
        <is>
          <t>1971 Ferrari 296 GTB</t>
        </is>
      </c>
      <c r="E347" s="3" t="inlineStr">
        <is>
          <t>03 Supercar</t>
        </is>
      </c>
      <c r="F347" s="13" t="n">
        <v>1355000</v>
      </c>
      <c r="G347" s="14" t="n">
        <v>0.8</v>
      </c>
      <c r="H347" s="14" t="n">
        <v>1.55</v>
      </c>
      <c r="I347" s="14" t="n">
        <v>0.8792</v>
      </c>
      <c r="J347" s="14" t="n">
        <v>0.53</v>
      </c>
      <c r="K347" s="13">
        <f>ROUND(F347/100*G347*H347*I347/J347,2)</f>
        <v/>
      </c>
      <c r="L347" s="13" t="n">
        <v>27872.3</v>
      </c>
      <c r="M347" s="13">
        <f>L347-K347</f>
        <v/>
      </c>
      <c r="N347" s="3" t="inlineStr">
        <is>
          <t>bind</t>
        </is>
      </c>
      <c r="O347" s="3" t="inlineStr">
        <is>
          <t>bound</t>
        </is>
      </c>
    </row>
    <row r="348">
      <c r="A348" s="15" t="inlineStr">
        <is>
          <t>2026-02-21</t>
        </is>
      </c>
      <c r="B348" s="15" t="inlineStr">
        <is>
          <t>a1aa01c5-b15b-5d08-8aae-08d8c2924953</t>
        </is>
      </c>
      <c r="C348" s="15" t="inlineStr">
        <is>
          <t>MA</t>
        </is>
      </c>
      <c r="D348" s="15" t="inlineStr">
        <is>
          <t>1964 Ringbrothers Mustang</t>
        </is>
      </c>
      <c r="E348" s="15" t="inlineStr">
        <is>
          <t>11 Restomod/Coachbuilt</t>
        </is>
      </c>
      <c r="F348" s="16" t="n">
        <v>1575000</v>
      </c>
      <c r="G348" s="17" t="n">
        <v>0.68</v>
      </c>
      <c r="H348" s="17" t="n">
        <v>1.25</v>
      </c>
      <c r="I348" s="17" t="n">
        <v>0.8792</v>
      </c>
      <c r="J348" s="17" t="n">
        <v>0.53</v>
      </c>
      <c r="K348" s="16">
        <f>ROUND(F348/100*G348*H348*I348/J348,2)</f>
        <v/>
      </c>
      <c r="L348" s="16" t="n">
        <v>22208.09</v>
      </c>
      <c r="M348" s="16">
        <f>L348-K348</f>
        <v/>
      </c>
      <c r="N348" s="15" t="inlineStr">
        <is>
          <t>bind</t>
        </is>
      </c>
      <c r="O348" s="15" t="inlineStr">
        <is>
          <t>bound</t>
        </is>
      </c>
    </row>
    <row r="349">
      <c r="A349" s="3" t="inlineStr">
        <is>
          <t>2026-02-23</t>
        </is>
      </c>
      <c r="B349" s="3" t="inlineStr">
        <is>
          <t>2d6071d8-b5f1-5536-b0ba-03e47b686082</t>
        </is>
      </c>
      <c r="C349" s="3" t="inlineStr">
        <is>
          <t>KS</t>
        </is>
      </c>
      <c r="D349" s="3" t="inlineStr">
        <is>
          <t>1973 McLaren 750S</t>
        </is>
      </c>
      <c r="E349" s="3" t="inlineStr">
        <is>
          <t>03 Supercar</t>
        </is>
      </c>
      <c r="F349" s="13" t="n">
        <v>920000</v>
      </c>
      <c r="G349" s="14" t="n">
        <v>0.95</v>
      </c>
      <c r="H349" s="14" t="n">
        <v>0.97</v>
      </c>
      <c r="I349" s="14" t="n">
        <v>0.8792</v>
      </c>
      <c r="J349" s="14" t="n">
        <v>0.53</v>
      </c>
      <c r="K349" s="13">
        <f>ROUND(F349/100*G349*H349*I349/J349,2)</f>
        <v/>
      </c>
      <c r="L349" s="13" t="n">
        <v>14063.55</v>
      </c>
      <c r="M349" s="13">
        <f>L349-K349</f>
        <v/>
      </c>
      <c r="N349" s="3" t="inlineStr">
        <is>
          <t>bind</t>
        </is>
      </c>
      <c r="O349" s="3" t="inlineStr">
        <is>
          <t>bound</t>
        </is>
      </c>
    </row>
    <row r="350">
      <c r="A350" s="15" t="inlineStr">
        <is>
          <t>2026-02-17</t>
        </is>
      </c>
      <c r="B350" s="15" t="inlineStr">
        <is>
          <t>d014762d-1bc1-52b5-a984-a3d40cb4c1d1</t>
        </is>
      </c>
      <c r="C350" s="15" t="inlineStr">
        <is>
          <t>AR</t>
        </is>
      </c>
      <c r="D350" s="15" t="inlineStr">
        <is>
          <t>1975 Porsche 911 Turbo S</t>
        </is>
      </c>
      <c r="E350" s="15" t="inlineStr">
        <is>
          <t>01 Luxury Sedan/SUV</t>
        </is>
      </c>
      <c r="F350" s="16" t="n">
        <v>210000</v>
      </c>
      <c r="G350" s="17" t="n">
        <v>0.92</v>
      </c>
      <c r="H350" s="17" t="n">
        <v>1.38</v>
      </c>
      <c r="I350" s="17" t="n">
        <v>0.8792</v>
      </c>
      <c r="J350" s="17" t="n">
        <v>0.53</v>
      </c>
      <c r="K350" s="16">
        <f>ROUND(F350/100*G350*H350*I350/J350,2)</f>
        <v/>
      </c>
      <c r="L350" s="16" t="n">
        <v>4422.81</v>
      </c>
      <c r="M350" s="16">
        <f>L350-K350</f>
        <v/>
      </c>
      <c r="N350" s="15" t="inlineStr">
        <is>
          <t>decline</t>
        </is>
      </c>
      <c r="O350" s="15" t="inlineStr">
        <is>
          <t>indicative</t>
        </is>
      </c>
    </row>
    <row r="351">
      <c r="A351" s="3" t="inlineStr">
        <is>
          <t>2026-02-16</t>
        </is>
      </c>
      <c r="B351" s="3" t="inlineStr">
        <is>
          <t>f98dbde4-4918-5c11-8ab9-5d248d2363e1</t>
        </is>
      </c>
      <c r="C351" s="3" t="inlineStr">
        <is>
          <t>CO</t>
        </is>
      </c>
      <c r="D351" s="3" t="inlineStr">
        <is>
          <t>1967 Bentley Continental GT</t>
        </is>
      </c>
      <c r="E351" s="3" t="inlineStr">
        <is>
          <t>01 Luxury Sedan/SUV</t>
        </is>
      </c>
      <c r="F351" s="13" t="n">
        <v>540000</v>
      </c>
      <c r="G351" s="14" t="n">
        <v>0.65</v>
      </c>
      <c r="H351" s="14" t="n">
        <v>1.1</v>
      </c>
      <c r="I351" s="14" t="n">
        <v>0.8792</v>
      </c>
      <c r="J351" s="14" t="n">
        <v>0.53</v>
      </c>
      <c r="K351" s="13">
        <f>ROUND(F351/100*G351*H351*I351/J351,2)</f>
        <v/>
      </c>
      <c r="L351" s="13" t="n">
        <v>6404.89</v>
      </c>
      <c r="M351" s="13">
        <f>L351-K351</f>
        <v/>
      </c>
      <c r="N351" s="3" t="inlineStr">
        <is>
          <t>bind</t>
        </is>
      </c>
      <c r="O351" s="3" t="inlineStr">
        <is>
          <t>bound</t>
        </is>
      </c>
    </row>
    <row r="352">
      <c r="A352" s="15" t="inlineStr">
        <is>
          <t>2026-02-24</t>
        </is>
      </c>
      <c r="B352" s="15" t="inlineStr">
        <is>
          <t>e940e512-3131-51cf-9fd5-838baf5626a2</t>
        </is>
      </c>
      <c r="C352" s="15" t="inlineStr">
        <is>
          <t>KS</t>
        </is>
      </c>
      <c r="D352" s="15" t="inlineStr">
        <is>
          <t>2004 Bentley Continental GT</t>
        </is>
      </c>
      <c r="E352" s="15" t="inlineStr">
        <is>
          <t>01 Luxury Sedan/SUV</t>
        </is>
      </c>
      <c r="F352" s="16" t="n">
        <v>755000</v>
      </c>
      <c r="G352" s="17" t="n">
        <v>0.65</v>
      </c>
      <c r="H352" s="17" t="n">
        <v>0.97</v>
      </c>
      <c r="I352" s="17" t="n">
        <v>0.8792</v>
      </c>
      <c r="J352" s="17" t="n">
        <v>0.53</v>
      </c>
      <c r="K352" s="16">
        <f>ROUND(F352/100*G352*H352*I352/J352,2)</f>
        <v/>
      </c>
      <c r="L352" s="16" t="n">
        <v>7896.67</v>
      </c>
      <c r="M352" s="16">
        <f>L352-K352</f>
        <v/>
      </c>
      <c r="N352" s="15" t="inlineStr">
        <is>
          <t>decline</t>
        </is>
      </c>
      <c r="O352" s="15" t="inlineStr">
        <is>
          <t>indicative</t>
        </is>
      </c>
    </row>
    <row r="353">
      <c r="A353" s="3" t="inlineStr">
        <is>
          <t>2026-02-26</t>
        </is>
      </c>
      <c r="B353" s="3" t="inlineStr">
        <is>
          <t>4cd2707e-f026-540b-af35-191a2ec27e02</t>
        </is>
      </c>
      <c r="C353" s="3" t="inlineStr">
        <is>
          <t>TX</t>
        </is>
      </c>
      <c r="D353" s="3" t="inlineStr">
        <is>
          <t>1997 BMW M8 Competition</t>
        </is>
      </c>
      <c r="E353" s="3" t="inlineStr">
        <is>
          <t>01 Luxury Sedan/SUV</t>
        </is>
      </c>
      <c r="F353" s="13" t="n">
        <v>380000</v>
      </c>
      <c r="G353" s="14" t="n">
        <v>0.75</v>
      </c>
      <c r="H353" s="14" t="n">
        <v>1.15</v>
      </c>
      <c r="I353" s="14" t="n">
        <v>0.8792</v>
      </c>
      <c r="J353" s="14" t="n">
        <v>0.53</v>
      </c>
      <c r="K353" s="13">
        <f>ROUND(F353/100*G353*H353*I353/J353,2)</f>
        <v/>
      </c>
      <c r="L353" s="13" t="n">
        <v>5436.94</v>
      </c>
      <c r="M353" s="13">
        <f>L353-K353</f>
        <v/>
      </c>
      <c r="N353" s="3" t="inlineStr">
        <is>
          <t>bind</t>
        </is>
      </c>
      <c r="O353" s="3" t="inlineStr">
        <is>
          <t>bound</t>
        </is>
      </c>
    </row>
    <row r="354">
      <c r="A354" s="15" t="inlineStr">
        <is>
          <t>2026-02-04</t>
        </is>
      </c>
      <c r="B354" s="15" t="inlineStr">
        <is>
          <t>e04069ef-a08a-5102-94c8-68954694a7b6</t>
        </is>
      </c>
      <c r="C354" s="15" t="inlineStr">
        <is>
          <t>IA</t>
        </is>
      </c>
      <c r="D354" s="15" t="inlineStr">
        <is>
          <t>1962 Ferrari 275 GTB/4</t>
        </is>
      </c>
      <c r="E354" s="15" t="inlineStr">
        <is>
          <t>07 Post-War Classic (1946-1972)</t>
        </is>
      </c>
      <c r="F354" s="16" t="n">
        <v>800000</v>
      </c>
      <c r="G354" s="17" t="n">
        <v>0.43</v>
      </c>
      <c r="H354" s="17" t="n">
        <v>1.1</v>
      </c>
      <c r="I354" s="17" t="n">
        <v>0.8792</v>
      </c>
      <c r="J354" s="17" t="n">
        <v>0.53</v>
      </c>
      <c r="K354" s="16">
        <f>ROUND(F354/100*G354*H354*I354/J354,2)</f>
        <v/>
      </c>
      <c r="L354" s="16" t="n">
        <v>6277.15</v>
      </c>
      <c r="M354" s="16">
        <f>L354-K354</f>
        <v/>
      </c>
      <c r="N354" s="15" t="inlineStr">
        <is>
          <t>bind</t>
        </is>
      </c>
      <c r="O354" s="15" t="inlineStr">
        <is>
          <t>bound</t>
        </is>
      </c>
    </row>
    <row r="355">
      <c r="A355" s="3" t="inlineStr">
        <is>
          <t>2026-02-14</t>
        </is>
      </c>
      <c r="B355" s="3" t="inlineStr">
        <is>
          <t>73adb79b-5a39-5691-9892-bfa80859b9dd</t>
        </is>
      </c>
      <c r="C355" s="3" t="inlineStr">
        <is>
          <t>CT</t>
        </is>
      </c>
      <c r="D355" s="3" t="inlineStr">
        <is>
          <t>1973 McLaren 750S</t>
        </is>
      </c>
      <c r="E355" s="3" t="inlineStr">
        <is>
          <t>03 Supercar</t>
        </is>
      </c>
      <c r="F355" s="13" t="n">
        <v>1345000</v>
      </c>
      <c r="G355" s="14" t="n">
        <v>0.8</v>
      </c>
      <c r="H355" s="14" t="n">
        <v>1.12</v>
      </c>
      <c r="I355" s="14" t="n">
        <v>0.8792</v>
      </c>
      <c r="J355" s="14" t="n">
        <v>0.53</v>
      </c>
      <c r="K355" s="13">
        <f>ROUND(F355/100*G355*H355*I355/J355,2)</f>
        <v/>
      </c>
      <c r="L355" s="13" t="n">
        <v>19991.35</v>
      </c>
      <c r="M355" s="13">
        <f>L355-K355</f>
        <v/>
      </c>
      <c r="N355" s="3" t="inlineStr">
        <is>
          <t>bind</t>
        </is>
      </c>
      <c r="O355" s="3" t="inlineStr">
        <is>
          <t>bound</t>
        </is>
      </c>
    </row>
    <row r="356">
      <c r="A356" s="15" t="inlineStr">
        <is>
          <t>2026-02-22</t>
        </is>
      </c>
      <c r="B356" s="15" t="inlineStr">
        <is>
          <t>418b1699-ce97-5147-b559-d9b89154128e</t>
        </is>
      </c>
      <c r="C356" s="15" t="inlineStr">
        <is>
          <t>NE</t>
        </is>
      </c>
      <c r="D356" s="15" t="inlineStr">
        <is>
          <t>2018 Ferrari SF90 Stradale</t>
        </is>
      </c>
      <c r="E356" s="15" t="inlineStr">
        <is>
          <t>03 Supercar</t>
        </is>
      </c>
      <c r="F356" s="16" t="n">
        <v>890000</v>
      </c>
      <c r="G356" s="17" t="n">
        <v>0.95</v>
      </c>
      <c r="H356" s="17" t="n">
        <v>1.3</v>
      </c>
      <c r="I356" s="17" t="n">
        <v>0.8792</v>
      </c>
      <c r="J356" s="17" t="n">
        <v>0.53</v>
      </c>
      <c r="K356" s="16">
        <f>ROUND(F356/100*G356*H356*I356/J356,2)</f>
        <v/>
      </c>
      <c r="L356" s="16" t="n">
        <v>18233.45</v>
      </c>
      <c r="M356" s="16">
        <f>L356-K356</f>
        <v/>
      </c>
      <c r="N356" s="15" t="inlineStr">
        <is>
          <t>decline</t>
        </is>
      </c>
      <c r="O356" s="15" t="inlineStr">
        <is>
          <t>indicative</t>
        </is>
      </c>
    </row>
    <row r="357">
      <c r="A357" s="3" t="inlineStr">
        <is>
          <t>2026-02-23</t>
        </is>
      </c>
      <c r="B357" s="3" t="inlineStr">
        <is>
          <t>fa6f3584-9aba-5ca0-be85-9e4f55e6989d</t>
        </is>
      </c>
      <c r="C357" s="3" t="inlineStr">
        <is>
          <t>NV</t>
        </is>
      </c>
      <c r="D357" s="3" t="inlineStr">
        <is>
          <t>1967 Lamborghini Huracan EVO</t>
        </is>
      </c>
      <c r="E357" s="3" t="inlineStr">
        <is>
          <t>03 Supercar</t>
        </is>
      </c>
      <c r="F357" s="13" t="n">
        <v>635000</v>
      </c>
      <c r="G357" s="14" t="n">
        <v>0.95</v>
      </c>
      <c r="H357" s="14" t="n">
        <v>1.17</v>
      </c>
      <c r="I357" s="14" t="n">
        <v>0.8792</v>
      </c>
      <c r="J357" s="14" t="n">
        <v>0.53</v>
      </c>
      <c r="K357" s="13">
        <f>ROUND(F357/100*G357*H357*I357/J357,2)</f>
        <v/>
      </c>
      <c r="L357" s="13" t="n">
        <v>11708.33</v>
      </c>
      <c r="M357" s="13">
        <f>L357-K357</f>
        <v/>
      </c>
      <c r="N357" s="3" t="inlineStr">
        <is>
          <t>bind</t>
        </is>
      </c>
      <c r="O357" s="3" t="inlineStr">
        <is>
          <t>bound</t>
        </is>
      </c>
    </row>
    <row r="358">
      <c r="A358" s="15" t="inlineStr">
        <is>
          <t>2026-02-25</t>
        </is>
      </c>
      <c r="B358" s="15" t="inlineStr">
        <is>
          <t>2e2f8c76-c24e-514e-9a77-e464a2696ca6</t>
        </is>
      </c>
      <c r="C358" s="15" t="inlineStr">
        <is>
          <t>CO</t>
        </is>
      </c>
      <c r="D358" s="15" t="inlineStr">
        <is>
          <t>1963 Aston Martin DB5</t>
        </is>
      </c>
      <c r="E358" s="15" t="inlineStr">
        <is>
          <t>07 Post-War Classic (1946-1972)</t>
        </is>
      </c>
      <c r="F358" s="16" t="n">
        <v>705000</v>
      </c>
      <c r="G358" s="17" t="n">
        <v>0.43</v>
      </c>
      <c r="H358" s="17" t="n">
        <v>1.1</v>
      </c>
      <c r="I358" s="17" t="n">
        <v>0.8792</v>
      </c>
      <c r="J358" s="17" t="n">
        <v>0.53</v>
      </c>
      <c r="K358" s="16">
        <f>ROUND(F358/100*G358*H358*I358/J358,2)</f>
        <v/>
      </c>
      <c r="L358" s="16" t="n">
        <v>5531.74</v>
      </c>
      <c r="M358" s="16">
        <f>L358-K358</f>
        <v/>
      </c>
      <c r="N358" s="15" t="inlineStr">
        <is>
          <t>bind</t>
        </is>
      </c>
      <c r="O358" s="15" t="inlineStr">
        <is>
          <t>bound</t>
        </is>
      </c>
    </row>
    <row r="359">
      <c r="A359" s="3" t="inlineStr">
        <is>
          <t>2026-02-03</t>
        </is>
      </c>
      <c r="B359" s="3" t="inlineStr">
        <is>
          <t>3f0b79a6-3981-5afc-8e2a-24a262ee59dd</t>
        </is>
      </c>
      <c r="C359" s="3" t="inlineStr">
        <is>
          <t>KY</t>
        </is>
      </c>
      <c r="D359" s="3" t="inlineStr">
        <is>
          <t>2009 BMW M8 Competition</t>
        </is>
      </c>
      <c r="E359" s="3" t="inlineStr">
        <is>
          <t>01 Luxury Sedan/SUV</t>
        </is>
      </c>
      <c r="F359" s="13" t="n">
        <v>870000</v>
      </c>
      <c r="G359" s="14" t="n">
        <v>0.65</v>
      </c>
      <c r="H359" s="14" t="n">
        <v>1.34</v>
      </c>
      <c r="I359" s="14" t="n">
        <v>0.8792</v>
      </c>
      <c r="J359" s="14" t="n">
        <v>0.53</v>
      </c>
      <c r="K359" s="13">
        <f>ROUND(F359/100*G359*H359*I359/J359,2)</f>
        <v/>
      </c>
      <c r="L359" s="13" t="n">
        <v>12570.41</v>
      </c>
      <c r="M359" s="13">
        <f>L359-K359</f>
        <v/>
      </c>
      <c r="N359" s="3" t="inlineStr">
        <is>
          <t>bind</t>
        </is>
      </c>
      <c r="O359" s="3" t="inlineStr">
        <is>
          <t>bound</t>
        </is>
      </c>
    </row>
    <row r="360">
      <c r="A360" s="15" t="inlineStr">
        <is>
          <t>2026-02-07</t>
        </is>
      </c>
      <c r="B360" s="15" t="inlineStr">
        <is>
          <t>44ee4ba1-bb1d-5ae0-a1b2-3c00b8c8f459</t>
        </is>
      </c>
      <c r="C360" s="15" t="inlineStr">
        <is>
          <t>KY</t>
        </is>
      </c>
      <c r="D360" s="15" t="inlineStr">
        <is>
          <t>1977 Bentley Continental GT</t>
        </is>
      </c>
      <c r="E360" s="15" t="inlineStr">
        <is>
          <t>01 Luxury Sedan/SUV</t>
        </is>
      </c>
      <c r="F360" s="16" t="n">
        <v>430000</v>
      </c>
      <c r="G360" s="17" t="n">
        <v>0.75</v>
      </c>
      <c r="H360" s="17" t="n">
        <v>1.34</v>
      </c>
      <c r="I360" s="17" t="n">
        <v>0.8792</v>
      </c>
      <c r="J360" s="17" t="n">
        <v>0.53</v>
      </c>
      <c r="K360" s="16">
        <f>ROUND(F360/100*G360*H360*I360/J360,2)</f>
        <v/>
      </c>
      <c r="L360" s="16" t="n">
        <v>7168.79</v>
      </c>
      <c r="M360" s="16">
        <f>L360-K360</f>
        <v/>
      </c>
      <c r="N360" s="15" t="inlineStr">
        <is>
          <t>decline</t>
        </is>
      </c>
      <c r="O360" s="15" t="inlineStr">
        <is>
          <t>indicative</t>
        </is>
      </c>
    </row>
    <row r="361">
      <c r="A361" s="3" t="inlineStr">
        <is>
          <t>2026-02-20</t>
        </is>
      </c>
      <c r="B361" s="3" t="inlineStr">
        <is>
          <t>8d9a5c36-5dc4-56ad-952c-34f373638297</t>
        </is>
      </c>
      <c r="C361" s="3" t="inlineStr">
        <is>
          <t>VT</t>
        </is>
      </c>
      <c r="D361" s="3" t="inlineStr">
        <is>
          <t>2002 BMW M8 Competition</t>
        </is>
      </c>
      <c r="E361" s="3" t="inlineStr">
        <is>
          <t>01 Luxury Sedan/SUV</t>
        </is>
      </c>
      <c r="F361" s="13" t="n">
        <v>435000</v>
      </c>
      <c r="G361" s="14" t="n">
        <v>0.75</v>
      </c>
      <c r="H361" s="14" t="n">
        <v>1.22</v>
      </c>
      <c r="I361" s="14" t="n">
        <v>0.8792</v>
      </c>
      <c r="J361" s="14" t="n">
        <v>0.53</v>
      </c>
      <c r="K361" s="13">
        <f>ROUND(F361/100*G361*H361*I361/J361,2)</f>
        <v/>
      </c>
      <c r="L361" s="13" t="n">
        <v>6602.71</v>
      </c>
      <c r="M361" s="13">
        <f>L361-K361</f>
        <v/>
      </c>
      <c r="N361" s="3" t="inlineStr">
        <is>
          <t>bind</t>
        </is>
      </c>
      <c r="O361" s="3" t="inlineStr">
        <is>
          <t>bound</t>
        </is>
      </c>
    </row>
    <row r="362">
      <c r="A362" s="15" t="inlineStr">
        <is>
          <t>2026-02-28</t>
        </is>
      </c>
      <c r="B362" s="15" t="inlineStr">
        <is>
          <t>720ee802-1a5b-56ae-8ba1-56c58d003439</t>
        </is>
      </c>
      <c r="C362" s="15" t="inlineStr">
        <is>
          <t>NM</t>
        </is>
      </c>
      <c r="D362" s="15" t="inlineStr">
        <is>
          <t>1979 Lamborghini Huracan EVO</t>
        </is>
      </c>
      <c r="E362" s="15" t="inlineStr">
        <is>
          <t>03 Supercar</t>
        </is>
      </c>
      <c r="F362" s="16" t="n">
        <v>510000</v>
      </c>
      <c r="G362" s="17" t="n">
        <v>0.95</v>
      </c>
      <c r="H362" s="17" t="n">
        <v>1.28</v>
      </c>
      <c r="I362" s="17" t="n">
        <v>0.8792</v>
      </c>
      <c r="J362" s="17" t="n">
        <v>0.53</v>
      </c>
      <c r="K362" s="16">
        <f>ROUND(F362/100*G362*H362*I362/J362,2)</f>
        <v/>
      </c>
      <c r="L362" s="16" t="n">
        <v>10287.63</v>
      </c>
      <c r="M362" s="16">
        <f>L362-K362</f>
        <v/>
      </c>
      <c r="N362" s="15" t="inlineStr">
        <is>
          <t>bind</t>
        </is>
      </c>
      <c r="O362" s="15" t="inlineStr">
        <is>
          <t>bound</t>
        </is>
      </c>
    </row>
    <row r="363">
      <c r="A363" s="3" t="inlineStr">
        <is>
          <t>2026-02-15</t>
        </is>
      </c>
      <c r="B363" s="3" t="inlineStr">
        <is>
          <t>21bd9842-dea1-5ef8-9f6f-dee66000f2c8</t>
        </is>
      </c>
      <c r="C363" s="3" t="inlineStr">
        <is>
          <t>FL</t>
        </is>
      </c>
      <c r="D363" s="3" t="inlineStr">
        <is>
          <t>2022 Bentley Continental GT</t>
        </is>
      </c>
      <c r="E363" s="3" t="inlineStr">
        <is>
          <t>01 Luxury Sedan/SUV</t>
        </is>
      </c>
      <c r="F363" s="13" t="n">
        <v>1530000</v>
      </c>
      <c r="G363" s="14" t="n">
        <v>0.55</v>
      </c>
      <c r="H363" s="14" t="n">
        <v>1.42</v>
      </c>
      <c r="I363" s="14" t="n">
        <v>0.8792</v>
      </c>
      <c r="J363" s="14" t="n">
        <v>0.53</v>
      </c>
      <c r="K363" s="13">
        <f>ROUND(F363/100*G363*H363*I363/J363,2)</f>
        <v/>
      </c>
      <c r="L363" s="13" t="n">
        <v>19822.31</v>
      </c>
      <c r="M363" s="13">
        <f>L363-K363</f>
        <v/>
      </c>
      <c r="N363" s="3" t="inlineStr">
        <is>
          <t>bind</t>
        </is>
      </c>
      <c r="O363" s="3" t="inlineStr">
        <is>
          <t>bound</t>
        </is>
      </c>
    </row>
    <row r="364">
      <c r="A364" s="15" t="inlineStr">
        <is>
          <t>2026-02-05</t>
        </is>
      </c>
      <c r="B364" s="15" t="inlineStr">
        <is>
          <t>4cc7ed9a-8d37-5187-a816-98d948233141</t>
        </is>
      </c>
      <c r="C364" s="15" t="inlineStr">
        <is>
          <t>KY</t>
        </is>
      </c>
      <c r="D364" s="15" t="inlineStr">
        <is>
          <t>1977 Porsche 911 Turbo S</t>
        </is>
      </c>
      <c r="E364" s="15" t="inlineStr">
        <is>
          <t>01 Luxury Sedan/SUV</t>
        </is>
      </c>
      <c r="F364" s="16" t="n">
        <v>220000</v>
      </c>
      <c r="G364" s="17" t="n">
        <v>0.92</v>
      </c>
      <c r="H364" s="17" t="n">
        <v>1.34</v>
      </c>
      <c r="I364" s="17" t="n">
        <v>0.8792</v>
      </c>
      <c r="J364" s="17" t="n">
        <v>0.53</v>
      </c>
      <c r="K364" s="16">
        <f>ROUND(F364/100*G364*H364*I364/J364,2)</f>
        <v/>
      </c>
      <c r="L364" s="16" t="n">
        <v>4499.11</v>
      </c>
      <c r="M364" s="16">
        <f>L364-K364</f>
        <v/>
      </c>
      <c r="N364" s="15" t="inlineStr">
        <is>
          <t>bind</t>
        </is>
      </c>
      <c r="O364" s="15" t="inlineStr">
        <is>
          <t>bound</t>
        </is>
      </c>
    </row>
    <row r="365">
      <c r="A365" s="3" t="inlineStr">
        <is>
          <t>2026-02-10</t>
        </is>
      </c>
      <c r="B365" s="3" t="inlineStr">
        <is>
          <t>c3578f53-48af-5afc-87f8-61ec41bfe8af</t>
        </is>
      </c>
      <c r="C365" s="3" t="inlineStr">
        <is>
          <t>KS</t>
        </is>
      </c>
      <c r="D365" s="3" t="inlineStr">
        <is>
          <t>1998 Aston Martin DB12</t>
        </is>
      </c>
      <c r="E365" s="3" t="inlineStr">
        <is>
          <t>01 Luxury Sedan/SUV</t>
        </is>
      </c>
      <c r="F365" s="13" t="n">
        <v>245000</v>
      </c>
      <c r="G365" s="14" t="n">
        <v>0.92</v>
      </c>
      <c r="H365" s="14" t="n">
        <v>0.97</v>
      </c>
      <c r="I365" s="14" t="n">
        <v>0.8792</v>
      </c>
      <c r="J365" s="14" t="n">
        <v>0.53</v>
      </c>
      <c r="K365" s="13">
        <f>ROUND(F365/100*G365*H365*I365/J365,2)</f>
        <v/>
      </c>
      <c r="L365" s="13" t="n">
        <v>3626.92</v>
      </c>
      <c r="M365" s="13">
        <f>L365-K365</f>
        <v/>
      </c>
      <c r="N365" s="3" t="inlineStr">
        <is>
          <t>decline</t>
        </is>
      </c>
      <c r="O365" s="3" t="inlineStr">
        <is>
          <t>indicative</t>
        </is>
      </c>
    </row>
    <row r="366">
      <c r="A366" s="15" t="inlineStr">
        <is>
          <t>2026-02-17</t>
        </is>
      </c>
      <c r="B366" s="15" t="inlineStr">
        <is>
          <t>0713564a-bc25-5892-ac33-3d17e7914622</t>
        </is>
      </c>
      <c r="C366" s="15" t="inlineStr">
        <is>
          <t>KS</t>
        </is>
      </c>
      <c r="D366" s="15" t="inlineStr">
        <is>
          <t>2008 Ferrari 296 GTB</t>
        </is>
      </c>
      <c r="E366" s="15" t="inlineStr">
        <is>
          <t>03 Supercar</t>
        </is>
      </c>
      <c r="F366" s="16" t="n">
        <v>825000</v>
      </c>
      <c r="G366" s="17" t="n">
        <v>0.95</v>
      </c>
      <c r="H366" s="17" t="n">
        <v>0.97</v>
      </c>
      <c r="I366" s="17" t="n">
        <v>0.8792</v>
      </c>
      <c r="J366" s="17" t="n">
        <v>0.53</v>
      </c>
      <c r="K366" s="16">
        <f>ROUND(F366/100*G366*H366*I366/J366,2)</f>
        <v/>
      </c>
      <c r="L366" s="16" t="n">
        <v>12611.33</v>
      </c>
      <c r="M366" s="16">
        <f>L366-K366</f>
        <v/>
      </c>
      <c r="N366" s="15" t="inlineStr">
        <is>
          <t>bind</t>
        </is>
      </c>
      <c r="O366" s="15" t="inlineStr">
        <is>
          <t>bound</t>
        </is>
      </c>
    </row>
    <row r="367">
      <c r="A367" s="3" t="inlineStr">
        <is>
          <t>2026-02-16</t>
        </is>
      </c>
      <c r="B367" s="3" t="inlineStr">
        <is>
          <t>2e4b6847-484a-5476-91e0-8f393d0dfdb4</t>
        </is>
      </c>
      <c r="C367" s="3" t="inlineStr">
        <is>
          <t>GA</t>
        </is>
      </c>
      <c r="D367" s="3" t="inlineStr">
        <is>
          <t>1997 Icon Derelict</t>
        </is>
      </c>
      <c r="E367" s="3" t="inlineStr">
        <is>
          <t>11 Restomod/Coachbuilt</t>
        </is>
      </c>
      <c r="F367" s="13" t="n">
        <v>430000</v>
      </c>
      <c r="G367" s="14" t="n">
        <v>0.88</v>
      </c>
      <c r="H367" s="14" t="n">
        <v>1.12</v>
      </c>
      <c r="I367" s="14" t="n">
        <v>0.8792</v>
      </c>
      <c r="J367" s="14" t="n">
        <v>0.53</v>
      </c>
      <c r="K367" s="13">
        <f>ROUND(F367/100*G367*H367*I367/J367,2)</f>
        <v/>
      </c>
      <c r="L367" s="13" t="n">
        <v>7030.42</v>
      </c>
      <c r="M367" s="13">
        <f>L367-K367</f>
        <v/>
      </c>
      <c r="N367" s="3" t="inlineStr">
        <is>
          <t>bind</t>
        </is>
      </c>
      <c r="O367" s="3" t="inlineStr">
        <is>
          <t>bound</t>
        </is>
      </c>
    </row>
    <row r="368">
      <c r="A368" s="15" t="inlineStr">
        <is>
          <t>2026-02-17</t>
        </is>
      </c>
      <c r="B368" s="15" t="inlineStr">
        <is>
          <t>d8e623c2-0873-5075-a6e3-ce19cc05cfcb</t>
        </is>
      </c>
      <c r="C368" s="15" t="inlineStr">
        <is>
          <t>WA</t>
        </is>
      </c>
      <c r="D368" s="15" t="inlineStr">
        <is>
          <t>1955 Lamborghini Huracan EVO</t>
        </is>
      </c>
      <c r="E368" s="15" t="inlineStr">
        <is>
          <t>03 Supercar</t>
        </is>
      </c>
      <c r="F368" s="16" t="n">
        <v>1245000</v>
      </c>
      <c r="G368" s="17" t="n">
        <v>0.8</v>
      </c>
      <c r="H368" s="17" t="n">
        <v>0.96</v>
      </c>
      <c r="I368" s="17" t="n">
        <v>0.8792</v>
      </c>
      <c r="J368" s="17" t="n">
        <v>0.53</v>
      </c>
      <c r="K368" s="16">
        <f>ROUND(F368/100*G368*H368*I368/J368,2)</f>
        <v/>
      </c>
      <c r="L368" s="16" t="n">
        <v>15861.43</v>
      </c>
      <c r="M368" s="16">
        <f>L368-K368</f>
        <v/>
      </c>
      <c r="N368" s="15" t="inlineStr">
        <is>
          <t>bind</t>
        </is>
      </c>
      <c r="O368" s="15" t="inlineStr">
        <is>
          <t>bound</t>
        </is>
      </c>
    </row>
    <row r="369">
      <c r="A369" s="3" t="inlineStr">
        <is>
          <t>2026-02-01</t>
        </is>
      </c>
      <c r="B369" s="3" t="inlineStr">
        <is>
          <t>48506184-e749-509e-9f9d-6171c3f8e60b</t>
        </is>
      </c>
      <c r="C369" s="3" t="inlineStr">
        <is>
          <t>MI</t>
        </is>
      </c>
      <c r="D369" s="3" t="inlineStr">
        <is>
          <t>1983 Aston Martin DB12</t>
        </is>
      </c>
      <c r="E369" s="3" t="inlineStr">
        <is>
          <t>01 Luxury Sedan/SUV</t>
        </is>
      </c>
      <c r="F369" s="13" t="n">
        <v>275000</v>
      </c>
      <c r="G369" s="14" t="n">
        <v>0.75</v>
      </c>
      <c r="H369" s="14" t="n">
        <v>1.55</v>
      </c>
      <c r="I369" s="14" t="n">
        <v>0.8792</v>
      </c>
      <c r="J369" s="14" t="n">
        <v>0.53</v>
      </c>
      <c r="K369" s="13">
        <f>ROUND(F369/100*G369*H369*I369/J369,2)</f>
        <v/>
      </c>
      <c r="L369" s="13" t="n">
        <v>5303.19</v>
      </c>
      <c r="M369" s="13">
        <f>L369-K369</f>
        <v/>
      </c>
      <c r="N369" s="3" t="inlineStr">
        <is>
          <t>refer</t>
        </is>
      </c>
      <c r="O369" s="3" t="inlineStr">
        <is>
          <t>indicative</t>
        </is>
      </c>
    </row>
    <row r="370">
      <c r="A370" s="15" t="inlineStr">
        <is>
          <t>2026-02-08</t>
        </is>
      </c>
      <c r="B370" s="15" t="inlineStr">
        <is>
          <t>5fc5aaa9-5ec8-51ad-b224-10d59a76b241</t>
        </is>
      </c>
      <c r="C370" s="15" t="inlineStr">
        <is>
          <t>MT</t>
        </is>
      </c>
      <c r="D370" s="15" t="inlineStr">
        <is>
          <t>2023 Maserati GranTurismo</t>
        </is>
      </c>
      <c r="E370" s="15" t="inlineStr">
        <is>
          <t>01 Luxury Sedan/SUV</t>
        </is>
      </c>
      <c r="F370" s="16" t="n">
        <v>660000</v>
      </c>
      <c r="G370" s="17" t="n">
        <v>0.65</v>
      </c>
      <c r="H370" s="17" t="n">
        <v>0.93</v>
      </c>
      <c r="I370" s="17" t="n">
        <v>0.8792</v>
      </c>
      <c r="J370" s="17" t="n">
        <v>0.53</v>
      </c>
      <c r="K370" s="16">
        <f>ROUND(F370/100*G370*H370*I370/J370,2)</f>
        <v/>
      </c>
      <c r="L370" s="16" t="n">
        <v>6618.39</v>
      </c>
      <c r="M370" s="16">
        <f>L370-K370</f>
        <v/>
      </c>
      <c r="N370" s="15" t="inlineStr">
        <is>
          <t>bind</t>
        </is>
      </c>
      <c r="O370" s="15" t="inlineStr">
        <is>
          <t>bound</t>
        </is>
      </c>
    </row>
    <row r="371">
      <c r="A371" s="3" t="inlineStr">
        <is>
          <t>2026-02-14</t>
        </is>
      </c>
      <c r="B371" s="3" t="inlineStr">
        <is>
          <t>36f7f22a-c3bd-5362-88da-1699451936a3</t>
        </is>
      </c>
      <c r="C371" s="3" t="inlineStr">
        <is>
          <t>VT</t>
        </is>
      </c>
      <c r="D371" s="3" t="inlineStr">
        <is>
          <t>2011 Mercedes-Benz AMG GT</t>
        </is>
      </c>
      <c r="E371" s="3" t="inlineStr">
        <is>
          <t>01 Luxury Sedan/SUV</t>
        </is>
      </c>
      <c r="F371" s="13" t="n">
        <v>1165000</v>
      </c>
      <c r="G371" s="14" t="n">
        <v>0.55</v>
      </c>
      <c r="H371" s="14" t="n">
        <v>1.22</v>
      </c>
      <c r="I371" s="14" t="n">
        <v>0.8792</v>
      </c>
      <c r="J371" s="14" t="n">
        <v>0.53</v>
      </c>
      <c r="K371" s="13">
        <f>ROUND(F371/100*G371*H371*I371/J371,2)</f>
        <v/>
      </c>
      <c r="L371" s="13" t="n">
        <v>12967.62</v>
      </c>
      <c r="M371" s="13">
        <f>L371-K371</f>
        <v/>
      </c>
      <c r="N371" s="3" t="inlineStr">
        <is>
          <t>decline</t>
        </is>
      </c>
      <c r="O371" s="3" t="inlineStr">
        <is>
          <t>indicative</t>
        </is>
      </c>
    </row>
    <row r="372">
      <c r="A372" s="15" t="inlineStr">
        <is>
          <t>2026-02-04</t>
        </is>
      </c>
      <c r="B372" s="15" t="inlineStr">
        <is>
          <t>189c7562-b262-54a6-8301-e804edf019f3</t>
        </is>
      </c>
      <c r="C372" s="15" t="inlineStr">
        <is>
          <t>PA</t>
        </is>
      </c>
      <c r="D372" s="15" t="inlineStr">
        <is>
          <t>1984 BMW M8 Competition</t>
        </is>
      </c>
      <c r="E372" s="15" t="inlineStr">
        <is>
          <t>01 Luxury Sedan/SUV</t>
        </is>
      </c>
      <c r="F372" s="16" t="n">
        <v>265000</v>
      </c>
      <c r="G372" s="17" t="n">
        <v>0.75</v>
      </c>
      <c r="H372" s="17" t="n">
        <v>1</v>
      </c>
      <c r="I372" s="17" t="n">
        <v>0.8792</v>
      </c>
      <c r="J372" s="17" t="n">
        <v>0.53</v>
      </c>
      <c r="K372" s="16">
        <f>ROUND(F372/100*G372*H372*I372/J372,2)</f>
        <v/>
      </c>
      <c r="L372" s="16" t="n">
        <v>3297</v>
      </c>
      <c r="M372" s="16">
        <f>L372-K372</f>
        <v/>
      </c>
      <c r="N372" s="15" t="inlineStr">
        <is>
          <t>bind</t>
        </is>
      </c>
      <c r="O372" s="15" t="inlineStr">
        <is>
          <t>bound</t>
        </is>
      </c>
    </row>
    <row r="373">
      <c r="A373" s="3" t="inlineStr">
        <is>
          <t>2026-02-09</t>
        </is>
      </c>
      <c r="B373" s="3" t="inlineStr">
        <is>
          <t>99d69430-2f80-57a0-ab0a-40f21e4e414b</t>
        </is>
      </c>
      <c r="C373" s="3" t="inlineStr">
        <is>
          <t>TX</t>
        </is>
      </c>
      <c r="D373" s="3" t="inlineStr">
        <is>
          <t>1970 Aston Martin DB12</t>
        </is>
      </c>
      <c r="E373" s="3" t="inlineStr">
        <is>
          <t>01 Luxury Sedan/SUV</t>
        </is>
      </c>
      <c r="F373" s="13" t="n">
        <v>455000</v>
      </c>
      <c r="G373" s="14" t="n">
        <v>0.75</v>
      </c>
      <c r="H373" s="14" t="n">
        <v>1.15</v>
      </c>
      <c r="I373" s="14" t="n">
        <v>0.8792</v>
      </c>
      <c r="J373" s="14" t="n">
        <v>0.53</v>
      </c>
      <c r="K373" s="13">
        <f>ROUND(F373/100*G373*H373*I373/J373,2)</f>
        <v/>
      </c>
      <c r="L373" s="13" t="n">
        <v>6510.02</v>
      </c>
      <c r="M373" s="13">
        <f>L373-K373</f>
        <v/>
      </c>
      <c r="N373" s="3" t="inlineStr">
        <is>
          <t>refer</t>
        </is>
      </c>
      <c r="O373" s="3" t="inlineStr">
        <is>
          <t>indicative</t>
        </is>
      </c>
    </row>
    <row r="374">
      <c r="A374" s="15" t="inlineStr">
        <is>
          <t>2026-02-17</t>
        </is>
      </c>
      <c r="B374" s="15" t="inlineStr">
        <is>
          <t>953d275b-3ed7-5be9-b699-8035d1a30d2c</t>
        </is>
      </c>
      <c r="C374" s="15" t="inlineStr">
        <is>
          <t>MI</t>
        </is>
      </c>
      <c r="D374" s="15" t="inlineStr">
        <is>
          <t>1987 Bentley Continental GT</t>
        </is>
      </c>
      <c r="E374" s="15" t="inlineStr">
        <is>
          <t>01 Luxury Sedan/SUV</t>
        </is>
      </c>
      <c r="F374" s="16" t="n">
        <v>765000</v>
      </c>
      <c r="G374" s="17" t="n">
        <v>0.65</v>
      </c>
      <c r="H374" s="17" t="n">
        <v>1.55</v>
      </c>
      <c r="I374" s="17" t="n">
        <v>0.8792</v>
      </c>
      <c r="J374" s="17" t="n">
        <v>0.53</v>
      </c>
      <c r="K374" s="16">
        <f>ROUND(F374/100*G374*H374*I374/J374,2)</f>
        <v/>
      </c>
      <c r="L374" s="16" t="n">
        <v>12785.52</v>
      </c>
      <c r="M374" s="16">
        <f>L374-K374</f>
        <v/>
      </c>
      <c r="N374" s="15" t="inlineStr">
        <is>
          <t>bind</t>
        </is>
      </c>
      <c r="O374" s="15" t="inlineStr">
        <is>
          <t>bound</t>
        </is>
      </c>
    </row>
    <row r="375">
      <c r="A375" s="3" t="inlineStr">
        <is>
          <t>2026-02-19</t>
        </is>
      </c>
      <c r="B375" s="3" t="inlineStr">
        <is>
          <t>5e56a9cb-c955-5159-b0ab-dfb07ea22660</t>
        </is>
      </c>
      <c r="C375" s="3" t="inlineStr">
        <is>
          <t>SC</t>
        </is>
      </c>
      <c r="D375" s="3" t="inlineStr">
        <is>
          <t>1983 Aston Martin DB5</t>
        </is>
      </c>
      <c r="E375" s="3" t="inlineStr">
        <is>
          <t>07 Post-War Classic (1946-1972)</t>
        </is>
      </c>
      <c r="F375" s="13" t="n">
        <v>1930000</v>
      </c>
      <c r="G375" s="14" t="n">
        <v>0.38</v>
      </c>
      <c r="H375" s="14" t="n">
        <v>1.24</v>
      </c>
      <c r="I375" s="14" t="n">
        <v>0.8792</v>
      </c>
      <c r="J375" s="14" t="n">
        <v>0.53</v>
      </c>
      <c r="K375" s="13">
        <f>ROUND(F375/100*G375*H375*I375/J375,2)</f>
        <v/>
      </c>
      <c r="L375" s="13" t="n">
        <v>15086.01</v>
      </c>
      <c r="M375" s="13">
        <f>L375-K375</f>
        <v/>
      </c>
      <c r="N375" s="3" t="inlineStr">
        <is>
          <t>decline</t>
        </is>
      </c>
      <c r="O375" s="3" t="inlineStr">
        <is>
          <t>indicative</t>
        </is>
      </c>
    </row>
    <row r="376">
      <c r="A376" s="15" t="inlineStr">
        <is>
          <t>2026-02-25</t>
        </is>
      </c>
      <c r="B376" s="15" t="inlineStr">
        <is>
          <t>dd839e80-f8bc-541c-a8f0-297e6a66f5ca</t>
        </is>
      </c>
      <c r="C376" s="15" t="inlineStr">
        <is>
          <t>OH</t>
        </is>
      </c>
      <c r="D376" s="15" t="inlineStr">
        <is>
          <t>1957 McLaren 750S</t>
        </is>
      </c>
      <c r="E376" s="15" t="inlineStr">
        <is>
          <t>03 Supercar</t>
        </is>
      </c>
      <c r="F376" s="16" t="n">
        <v>985000</v>
      </c>
      <c r="G376" s="17" t="n">
        <v>0.95</v>
      </c>
      <c r="H376" s="17" t="n">
        <v>1.39</v>
      </c>
      <c r="I376" s="17" t="n">
        <v>0.8792</v>
      </c>
      <c r="J376" s="17" t="n">
        <v>0.53</v>
      </c>
      <c r="K376" s="16">
        <f>ROUND(F376/100*G376*H376*I376/J376,2)</f>
        <v/>
      </c>
      <c r="L376" s="16" t="n">
        <v>21576.77</v>
      </c>
      <c r="M376" s="16">
        <f>L376-K376</f>
        <v/>
      </c>
      <c r="N376" s="15" t="inlineStr">
        <is>
          <t>bind</t>
        </is>
      </c>
      <c r="O376" s="15" t="inlineStr">
        <is>
          <t>bound</t>
        </is>
      </c>
    </row>
    <row r="377">
      <c r="A377" s="3" t="inlineStr">
        <is>
          <t>2026-02-19</t>
        </is>
      </c>
      <c r="B377" s="3" t="inlineStr">
        <is>
          <t>e52970f0-e1d0-5f2e-865b-fc5fa8f4db6e</t>
        </is>
      </c>
      <c r="C377" s="3" t="inlineStr">
        <is>
          <t>SC</t>
        </is>
      </c>
      <c r="D377" s="3" t="inlineStr">
        <is>
          <t>2002 Singer 911 Reimagined</t>
        </is>
      </c>
      <c r="E377" s="3" t="inlineStr">
        <is>
          <t>11 Restomod/Coachbuilt</t>
        </is>
      </c>
      <c r="F377" s="13" t="n">
        <v>1150000</v>
      </c>
      <c r="G377" s="14" t="n">
        <v>0.68</v>
      </c>
      <c r="H377" s="14" t="n">
        <v>1.24</v>
      </c>
      <c r="I377" s="14" t="n">
        <v>0.8792</v>
      </c>
      <c r="J377" s="14" t="n">
        <v>0.53</v>
      </c>
      <c r="K377" s="13">
        <f>ROUND(F377/100*G377*H377*I377/J377,2)</f>
        <v/>
      </c>
      <c r="L377" s="13" t="n">
        <v>16085.71</v>
      </c>
      <c r="M377" s="13">
        <f>L377-K377</f>
        <v/>
      </c>
      <c r="N377" s="3" t="inlineStr">
        <is>
          <t>bind</t>
        </is>
      </c>
      <c r="O377" s="3" t="inlineStr">
        <is>
          <t>bound</t>
        </is>
      </c>
    </row>
    <row r="378">
      <c r="A378" s="15" t="inlineStr">
        <is>
          <t>2026-02-12</t>
        </is>
      </c>
      <c r="B378" s="15" t="inlineStr">
        <is>
          <t>00cd96cf-f8a0-5919-93f6-f1434024d9c7</t>
        </is>
      </c>
      <c r="C378" s="15" t="inlineStr">
        <is>
          <t>UT</t>
        </is>
      </c>
      <c r="D378" s="15" t="inlineStr">
        <is>
          <t>1969 Ferrari 296 GTB</t>
        </is>
      </c>
      <c r="E378" s="15" t="inlineStr">
        <is>
          <t>03 Supercar</t>
        </is>
      </c>
      <c r="F378" s="16" t="n">
        <v>645000</v>
      </c>
      <c r="G378" s="17" t="n">
        <v>0.95</v>
      </c>
      <c r="H378" s="17" t="n">
        <v>1.35</v>
      </c>
      <c r="I378" s="17" t="n">
        <v>0.8792</v>
      </c>
      <c r="J378" s="17" t="n">
        <v>0.53</v>
      </c>
      <c r="K378" s="16">
        <f>ROUND(F378/100*G378*H378*I378/J378,2)</f>
        <v/>
      </c>
      <c r="L378" s="16" t="n">
        <v>13722.36</v>
      </c>
      <c r="M378" s="16">
        <f>L378-K378</f>
        <v/>
      </c>
      <c r="N378" s="15" t="inlineStr">
        <is>
          <t>bind</t>
        </is>
      </c>
      <c r="O378" s="15" t="inlineStr">
        <is>
          <t>bound</t>
        </is>
      </c>
    </row>
    <row r="379">
      <c r="A379" s="3" t="inlineStr">
        <is>
          <t>2026-02-07</t>
        </is>
      </c>
      <c r="B379" s="3" t="inlineStr">
        <is>
          <t>ab06d22a-0d4c-5f9a-8eb7-a10e6b9e3b96</t>
        </is>
      </c>
      <c r="C379" s="3" t="inlineStr">
        <is>
          <t>PA</t>
        </is>
      </c>
      <c r="D379" s="3" t="inlineStr">
        <is>
          <t>1978 Mercedes-Benz 280SL Pagoda</t>
        </is>
      </c>
      <c r="E379" s="3" t="inlineStr">
        <is>
          <t>07 Post-War Classic (1946-1972)</t>
        </is>
      </c>
      <c r="F379" s="13" t="n">
        <v>1165000</v>
      </c>
      <c r="G379" s="14" t="n">
        <v>0.38</v>
      </c>
      <c r="H379" s="14" t="n">
        <v>1</v>
      </c>
      <c r="I379" s="14" t="n">
        <v>0.8792</v>
      </c>
      <c r="J379" s="14" t="n">
        <v>0.53</v>
      </c>
      <c r="K379" s="13">
        <f>ROUND(F379/100*G379*H379*I379/J379,2)</f>
        <v/>
      </c>
      <c r="L379" s="13" t="n">
        <v>7343.81</v>
      </c>
      <c r="M379" s="13">
        <f>L379-K379</f>
        <v/>
      </c>
      <c r="N379" s="3" t="inlineStr">
        <is>
          <t>bind</t>
        </is>
      </c>
      <c r="O379" s="3" t="inlineStr">
        <is>
          <t>bound</t>
        </is>
      </c>
    </row>
    <row r="380">
      <c r="A380" s="15" t="inlineStr">
        <is>
          <t>2026-02-08</t>
        </is>
      </c>
      <c r="B380" s="15" t="inlineStr">
        <is>
          <t>f917e041-23ab-5379-a120-a8da1210b092</t>
        </is>
      </c>
      <c r="C380" s="15" t="inlineStr">
        <is>
          <t>IN</t>
        </is>
      </c>
      <c r="D380" s="15" t="inlineStr">
        <is>
          <t>1963 Maserati GranTurismo</t>
        </is>
      </c>
      <c r="E380" s="15" t="inlineStr">
        <is>
          <t>01 Luxury Sedan/SUV</t>
        </is>
      </c>
      <c r="F380" s="16" t="n">
        <v>1040000</v>
      </c>
      <c r="G380" s="17" t="n">
        <v>0.55</v>
      </c>
      <c r="H380" s="17" t="n">
        <v>1.23</v>
      </c>
      <c r="I380" s="17" t="n">
        <v>0.8792</v>
      </c>
      <c r="J380" s="17" t="n">
        <v>0.53</v>
      </c>
      <c r="K380" s="16">
        <f>ROUND(F380/100*G380*H380*I380/J380,2)</f>
        <v/>
      </c>
      <c r="L380" s="16" t="n">
        <v>11671.13</v>
      </c>
      <c r="M380" s="16">
        <f>L380-K380</f>
        <v/>
      </c>
      <c r="N380" s="15" t="inlineStr">
        <is>
          <t>bind</t>
        </is>
      </c>
      <c r="O380" s="15" t="inlineStr">
        <is>
          <t>bound</t>
        </is>
      </c>
    </row>
    <row r="381">
      <c r="A381" s="3" t="inlineStr">
        <is>
          <t>2026-02-16</t>
        </is>
      </c>
      <c r="B381" s="3" t="inlineStr">
        <is>
          <t>e704b3d8-c1fa-5730-b827-6b9b33374cc0</t>
        </is>
      </c>
      <c r="C381" s="3" t="inlineStr">
        <is>
          <t>IL</t>
        </is>
      </c>
      <c r="D381" s="3" t="inlineStr">
        <is>
          <t>1977 Mercedes-Benz AMG GT</t>
        </is>
      </c>
      <c r="E381" s="3" t="inlineStr">
        <is>
          <t>01 Luxury Sedan/SUV</t>
        </is>
      </c>
      <c r="F381" s="13" t="n">
        <v>745000</v>
      </c>
      <c r="G381" s="14" t="n">
        <v>0.65</v>
      </c>
      <c r="H381" s="14" t="n">
        <v>1.36</v>
      </c>
      <c r="I381" s="14" t="n">
        <v>0.8792</v>
      </c>
      <c r="J381" s="14" t="n">
        <v>0.53</v>
      </c>
      <c r="K381" s="13">
        <f>ROUND(F381/100*G381*H381*I381/J381,2)</f>
        <v/>
      </c>
      <c r="L381" s="13" t="n">
        <v>10924.97</v>
      </c>
      <c r="M381" s="13">
        <f>L381-K381</f>
        <v/>
      </c>
      <c r="N381" s="3" t="inlineStr">
        <is>
          <t>decline</t>
        </is>
      </c>
      <c r="O381" s="3" t="inlineStr">
        <is>
          <t>indicative</t>
        </is>
      </c>
    </row>
    <row r="382">
      <c r="A382" s="15" t="inlineStr">
        <is>
          <t>2026-02-15</t>
        </is>
      </c>
      <c r="B382" s="15" t="inlineStr">
        <is>
          <t>1c6f13d6-a424-5974-9741-b9c32eee39c0</t>
        </is>
      </c>
      <c r="C382" s="15" t="inlineStr">
        <is>
          <t>OR</t>
        </is>
      </c>
      <c r="D382" s="15" t="inlineStr">
        <is>
          <t>1997 Porsche 911 Turbo S</t>
        </is>
      </c>
      <c r="E382" s="15" t="inlineStr">
        <is>
          <t>01 Luxury Sedan/SUV</t>
        </is>
      </c>
      <c r="F382" s="16" t="n">
        <v>330000</v>
      </c>
      <c r="G382" s="17" t="n">
        <v>0.75</v>
      </c>
      <c r="H382" s="17" t="n">
        <v>1.13</v>
      </c>
      <c r="I382" s="17" t="n">
        <v>0.8792</v>
      </c>
      <c r="J382" s="17" t="n">
        <v>0.53</v>
      </c>
      <c r="K382" s="16">
        <f>ROUND(F382/100*G382*H382*I382/J382,2)</f>
        <v/>
      </c>
      <c r="L382" s="16" t="n">
        <v>4639.44</v>
      </c>
      <c r="M382" s="16">
        <f>L382-K382</f>
        <v/>
      </c>
      <c r="N382" s="15" t="inlineStr">
        <is>
          <t>decline</t>
        </is>
      </c>
      <c r="O382" s="15" t="inlineStr">
        <is>
          <t>indicative</t>
        </is>
      </c>
    </row>
    <row r="383">
      <c r="A383" s="3" t="inlineStr">
        <is>
          <t>2026-02-05</t>
        </is>
      </c>
      <c r="B383" s="3" t="inlineStr">
        <is>
          <t>6e9d7311-5b27-588f-9d4b-7be780429a77</t>
        </is>
      </c>
      <c r="C383" s="3" t="inlineStr">
        <is>
          <t>CA</t>
        </is>
      </c>
      <c r="D383" s="3" t="inlineStr">
        <is>
          <t>1986 Maserati GranTurismo</t>
        </is>
      </c>
      <c r="E383" s="3" t="inlineStr">
        <is>
          <t>01 Luxury Sedan/SUV</t>
        </is>
      </c>
      <c r="F383" s="13" t="n">
        <v>455000</v>
      </c>
      <c r="G383" s="14" t="n">
        <v>0.75</v>
      </c>
      <c r="H383" s="14" t="n">
        <v>1.35</v>
      </c>
      <c r="I383" s="14" t="n">
        <v>0.8792</v>
      </c>
      <c r="J383" s="14" t="n">
        <v>0.53</v>
      </c>
      <c r="K383" s="13">
        <f>ROUND(F383/100*G383*H383*I383/J383,2)</f>
        <v/>
      </c>
      <c r="L383" s="13" t="n">
        <v>7642.2</v>
      </c>
      <c r="M383" s="13">
        <f>L383-K383</f>
        <v/>
      </c>
      <c r="N383" s="3" t="inlineStr">
        <is>
          <t>bind</t>
        </is>
      </c>
      <c r="O383" s="3" t="inlineStr">
        <is>
          <t>bound</t>
        </is>
      </c>
    </row>
    <row r="384">
      <c r="A384" s="15" t="inlineStr">
        <is>
          <t>2026-02-14</t>
        </is>
      </c>
      <c r="B384" s="15" t="inlineStr">
        <is>
          <t>95391674-91c2-53f3-97e8-2d01a155cf8b</t>
        </is>
      </c>
      <c r="C384" s="15" t="inlineStr">
        <is>
          <t>AL</t>
        </is>
      </c>
      <c r="D384" s="15" t="inlineStr">
        <is>
          <t>1992 Lamborghini Huracan EVO</t>
        </is>
      </c>
      <c r="E384" s="15" t="inlineStr">
        <is>
          <t>03 Supercar</t>
        </is>
      </c>
      <c r="F384" s="16" t="n">
        <v>770000</v>
      </c>
      <c r="G384" s="17" t="n">
        <v>0.95</v>
      </c>
      <c r="H384" s="17" t="n">
        <v>1.27</v>
      </c>
      <c r="I384" s="17" t="n">
        <v>0.8792</v>
      </c>
      <c r="J384" s="17" t="n">
        <v>0.53</v>
      </c>
      <c r="K384" s="16">
        <f>ROUND(F384/100*G384*H384*I384/J384,2)</f>
        <v/>
      </c>
      <c r="L384" s="16" t="n">
        <v>15410.97</v>
      </c>
      <c r="M384" s="16">
        <f>L384-K384</f>
        <v/>
      </c>
      <c r="N384" s="15" t="inlineStr">
        <is>
          <t>bind</t>
        </is>
      </c>
      <c r="O384" s="15" t="inlineStr">
        <is>
          <t>bound</t>
        </is>
      </c>
    </row>
    <row r="385">
      <c r="A385" s="3" t="inlineStr">
        <is>
          <t>2026-02-27</t>
        </is>
      </c>
      <c r="B385" s="3" t="inlineStr">
        <is>
          <t>a5d83a71-5846-5678-8eb1-b0be66d9ed92</t>
        </is>
      </c>
      <c r="C385" s="3" t="inlineStr">
        <is>
          <t>OH</t>
        </is>
      </c>
      <c r="D385" s="3" t="inlineStr">
        <is>
          <t>1968 McLaren 750S</t>
        </is>
      </c>
      <c r="E385" s="3" t="inlineStr">
        <is>
          <t>03 Supercar</t>
        </is>
      </c>
      <c r="F385" s="13" t="n">
        <v>510000</v>
      </c>
      <c r="G385" s="14" t="n">
        <v>0.95</v>
      </c>
      <c r="H385" s="14" t="n">
        <v>1.39</v>
      </c>
      <c r="I385" s="14" t="n">
        <v>0.8792</v>
      </c>
      <c r="J385" s="14" t="n">
        <v>0.53</v>
      </c>
      <c r="K385" s="13">
        <f>ROUND(F385/100*G385*H385*I385/J385,2)</f>
        <v/>
      </c>
      <c r="L385" s="13" t="n">
        <v>11171.73</v>
      </c>
      <c r="M385" s="13">
        <f>L385-K385</f>
        <v/>
      </c>
      <c r="N385" s="3" t="inlineStr">
        <is>
          <t>bind</t>
        </is>
      </c>
      <c r="O385" s="3" t="inlineStr">
        <is>
          <t>bound</t>
        </is>
      </c>
    </row>
    <row r="386">
      <c r="A386" s="15" t="inlineStr">
        <is>
          <t>2026-02-15</t>
        </is>
      </c>
      <c r="B386" s="15" t="inlineStr">
        <is>
          <t>497d0c96-8955-583e-9d75-b1f421e1e891</t>
        </is>
      </c>
      <c r="C386" s="15" t="inlineStr">
        <is>
          <t>MI</t>
        </is>
      </c>
      <c r="D386" s="15" t="inlineStr">
        <is>
          <t>1989 Porsche 911 Turbo S</t>
        </is>
      </c>
      <c r="E386" s="15" t="inlineStr">
        <is>
          <t>01 Luxury Sedan/SUV</t>
        </is>
      </c>
      <c r="F386" s="16" t="n">
        <v>790000</v>
      </c>
      <c r="G386" s="17" t="n">
        <v>0.65</v>
      </c>
      <c r="H386" s="17" t="n">
        <v>1.55</v>
      </c>
      <c r="I386" s="17" t="n">
        <v>0.8792</v>
      </c>
      <c r="J386" s="17" t="n">
        <v>0.53</v>
      </c>
      <c r="K386" s="16">
        <f>ROUND(F386/100*G386*H386*I386/J386,2)</f>
        <v/>
      </c>
      <c r="L386" s="16" t="n">
        <v>13203.34</v>
      </c>
      <c r="M386" s="16">
        <f>L386-K386</f>
        <v/>
      </c>
      <c r="N386" s="15" t="inlineStr">
        <is>
          <t>bind</t>
        </is>
      </c>
      <c r="O386" s="15" t="inlineStr">
        <is>
          <t>bound</t>
        </is>
      </c>
    </row>
    <row r="387">
      <c r="A387" s="3" t="inlineStr">
        <is>
          <t>2026-02-18</t>
        </is>
      </c>
      <c r="B387" s="3" t="inlineStr">
        <is>
          <t>d0df1a39-0df8-5576-81ec-e00f628f0fd1</t>
        </is>
      </c>
      <c r="C387" s="3" t="inlineStr">
        <is>
          <t>PA</t>
        </is>
      </c>
      <c r="D387" s="3" t="inlineStr">
        <is>
          <t>1994 Aston Martin DB12</t>
        </is>
      </c>
      <c r="E387" s="3" t="inlineStr">
        <is>
          <t>01 Luxury Sedan/SUV</t>
        </is>
      </c>
      <c r="F387" s="13" t="n">
        <v>220000</v>
      </c>
      <c r="G387" s="14" t="n">
        <v>0.92</v>
      </c>
      <c r="H387" s="14" t="n">
        <v>1</v>
      </c>
      <c r="I387" s="14" t="n">
        <v>0.8792</v>
      </c>
      <c r="J387" s="14" t="n">
        <v>0.53</v>
      </c>
      <c r="K387" s="13">
        <f>ROUND(F387/100*G387*H387*I387/J387,2)</f>
        <v/>
      </c>
      <c r="L387" s="13" t="n">
        <v>3357.55</v>
      </c>
      <c r="M387" s="13">
        <f>L387-K387</f>
        <v/>
      </c>
      <c r="N387" s="3" t="inlineStr">
        <is>
          <t>bind</t>
        </is>
      </c>
      <c r="O387" s="3" t="inlineStr">
        <is>
          <t>bound</t>
        </is>
      </c>
    </row>
    <row r="388">
      <c r="A388" s="15" t="inlineStr">
        <is>
          <t>2026-02-22</t>
        </is>
      </c>
      <c r="B388" s="15" t="inlineStr">
        <is>
          <t>6129b478-38b8-53de-bef2-dff13dd465bc</t>
        </is>
      </c>
      <c r="C388" s="15" t="inlineStr">
        <is>
          <t>IL</t>
        </is>
      </c>
      <c r="D388" s="15" t="inlineStr">
        <is>
          <t>1994 Maserati GranTurismo</t>
        </is>
      </c>
      <c r="E388" s="15" t="inlineStr">
        <is>
          <t>01 Luxury Sedan/SUV</t>
        </is>
      </c>
      <c r="F388" s="16" t="n">
        <v>650000</v>
      </c>
      <c r="G388" s="17" t="n">
        <v>0.65</v>
      </c>
      <c r="H388" s="17" t="n">
        <v>1.36</v>
      </c>
      <c r="I388" s="17" t="n">
        <v>0.8792</v>
      </c>
      <c r="J388" s="17" t="n">
        <v>0.53</v>
      </c>
      <c r="K388" s="16">
        <f>ROUND(F388/100*G388*H388*I388/J388,2)</f>
        <v/>
      </c>
      <c r="L388" s="16" t="n">
        <v>9531.860000000001</v>
      </c>
      <c r="M388" s="16">
        <f>L388-K388</f>
        <v/>
      </c>
      <c r="N388" s="15" t="inlineStr">
        <is>
          <t>refer</t>
        </is>
      </c>
      <c r="O388" s="15" t="inlineStr">
        <is>
          <t>indicative</t>
        </is>
      </c>
    </row>
    <row r="389">
      <c r="A389" s="3" t="inlineStr">
        <is>
          <t>2026-02-18</t>
        </is>
      </c>
      <c r="B389" s="3" t="inlineStr">
        <is>
          <t>68511c7b-2d86-51d0-bd4e-72169594acd6</t>
        </is>
      </c>
      <c r="C389" s="3" t="inlineStr">
        <is>
          <t>KY</t>
        </is>
      </c>
      <c r="D389" s="3" t="inlineStr">
        <is>
          <t>2003 Lamborghini Huracan EVO</t>
        </is>
      </c>
      <c r="E389" s="3" t="inlineStr">
        <is>
          <t>03 Supercar</t>
        </is>
      </c>
      <c r="F389" s="13" t="n">
        <v>870000</v>
      </c>
      <c r="G389" s="14" t="n">
        <v>0.95</v>
      </c>
      <c r="H389" s="14" t="n">
        <v>1.34</v>
      </c>
      <c r="I389" s="14" t="n">
        <v>0.8792</v>
      </c>
      <c r="J389" s="14" t="n">
        <v>0.53</v>
      </c>
      <c r="K389" s="13">
        <f>ROUND(F389/100*G389*H389*I389/J389,2)</f>
        <v/>
      </c>
      <c r="L389" s="13" t="n">
        <v>18372.13</v>
      </c>
      <c r="M389" s="13">
        <f>L389-K389</f>
        <v/>
      </c>
      <c r="N389" s="3" t="inlineStr">
        <is>
          <t>decline</t>
        </is>
      </c>
      <c r="O389" s="3" t="inlineStr">
        <is>
          <t>indicative</t>
        </is>
      </c>
    </row>
    <row r="390">
      <c r="A390" s="15" t="inlineStr">
        <is>
          <t>2026-02-27</t>
        </is>
      </c>
      <c r="B390" s="15" t="inlineStr">
        <is>
          <t>ccf76e57-aca2-543e-8e39-aa0a7e370e71</t>
        </is>
      </c>
      <c r="C390" s="15" t="inlineStr">
        <is>
          <t>NM</t>
        </is>
      </c>
      <c r="D390" s="15" t="inlineStr">
        <is>
          <t>1982 Mercedes-Benz 280SL Pagoda</t>
        </is>
      </c>
      <c r="E390" s="15" t="inlineStr">
        <is>
          <t>07 Post-War Classic (1946-1972)</t>
        </is>
      </c>
      <c r="F390" s="16" t="n">
        <v>1045000</v>
      </c>
      <c r="G390" s="17" t="n">
        <v>0.38</v>
      </c>
      <c r="H390" s="17" t="n">
        <v>1.28</v>
      </c>
      <c r="I390" s="17" t="n">
        <v>0.8792</v>
      </c>
      <c r="J390" s="17" t="n">
        <v>0.53</v>
      </c>
      <c r="K390" s="16">
        <f>ROUND(F390/100*G390*H390*I390/J390,2)</f>
        <v/>
      </c>
      <c r="L390" s="16" t="n">
        <v>8431.83</v>
      </c>
      <c r="M390" s="16">
        <f>L390-K390</f>
        <v/>
      </c>
      <c r="N390" s="15" t="inlineStr">
        <is>
          <t>bind</t>
        </is>
      </c>
      <c r="O390" s="15" t="inlineStr">
        <is>
          <t>bound</t>
        </is>
      </c>
    </row>
    <row r="391">
      <c r="A391" s="3" t="inlineStr">
        <is>
          <t>2026-02-22</t>
        </is>
      </c>
      <c r="B391" s="3" t="inlineStr">
        <is>
          <t>d46abb07-77c3-5d3a-be95-85d4f59d36ad</t>
        </is>
      </c>
      <c r="C391" s="3" t="inlineStr">
        <is>
          <t>KS</t>
        </is>
      </c>
      <c r="D391" s="3" t="inlineStr">
        <is>
          <t>1959 Porsche 911 Turbo S</t>
        </is>
      </c>
      <c r="E391" s="3" t="inlineStr">
        <is>
          <t>01 Luxury Sedan/SUV</t>
        </is>
      </c>
      <c r="F391" s="13" t="n">
        <v>770000</v>
      </c>
      <c r="G391" s="14" t="n">
        <v>0.65</v>
      </c>
      <c r="H391" s="14" t="n">
        <v>0.97</v>
      </c>
      <c r="I391" s="14" t="n">
        <v>0.8792</v>
      </c>
      <c r="J391" s="14" t="n">
        <v>0.53</v>
      </c>
      <c r="K391" s="13">
        <f>ROUND(F391/100*G391*H391*I391/J391,2)</f>
        <v/>
      </c>
      <c r="L391" s="13" t="n">
        <v>8053.55</v>
      </c>
      <c r="M391" s="13">
        <f>L391-K391</f>
        <v/>
      </c>
      <c r="N391" s="3" t="inlineStr">
        <is>
          <t>bind</t>
        </is>
      </c>
      <c r="O391" s="3" t="inlineStr">
        <is>
          <t>bound</t>
        </is>
      </c>
    </row>
    <row r="392">
      <c r="A392" s="15" t="inlineStr">
        <is>
          <t>2026-02-20</t>
        </is>
      </c>
      <c r="B392" s="15" t="inlineStr">
        <is>
          <t>7954ddfc-6ceb-5503-99b8-5b2c5cc51c93</t>
        </is>
      </c>
      <c r="C392" s="15" t="inlineStr">
        <is>
          <t>OR</t>
        </is>
      </c>
      <c r="D392" s="15" t="inlineStr">
        <is>
          <t>1956 Porsche 911 Turbo S</t>
        </is>
      </c>
      <c r="E392" s="15" t="inlineStr">
        <is>
          <t>01 Luxury Sedan/SUV</t>
        </is>
      </c>
      <c r="F392" s="16" t="n">
        <v>1090000</v>
      </c>
      <c r="G392" s="17" t="n">
        <v>0.55</v>
      </c>
      <c r="H392" s="17" t="n">
        <v>1.13</v>
      </c>
      <c r="I392" s="17" t="n">
        <v>0.8792</v>
      </c>
      <c r="J392" s="17" t="n">
        <v>0.53</v>
      </c>
      <c r="K392" s="16">
        <f>ROUND(F392/100*G392*H392*I392/J392,2)</f>
        <v/>
      </c>
      <c r="L392" s="16" t="n">
        <v>11237.75</v>
      </c>
      <c r="M392" s="16">
        <f>L392-K392</f>
        <v/>
      </c>
      <c r="N392" s="15" t="inlineStr">
        <is>
          <t>bind</t>
        </is>
      </c>
      <c r="O392" s="15" t="inlineStr">
        <is>
          <t>bound</t>
        </is>
      </c>
    </row>
    <row r="393">
      <c r="A393" s="3" t="inlineStr">
        <is>
          <t>2026-02-15</t>
        </is>
      </c>
      <c r="B393" s="3" t="inlineStr">
        <is>
          <t>94ff7083-42f2-541f-befc-fa5ff182686c</t>
        </is>
      </c>
      <c r="C393" s="3" t="inlineStr">
        <is>
          <t>IL</t>
        </is>
      </c>
      <c r="D393" s="3" t="inlineStr">
        <is>
          <t>2007 Maserati GranTurismo</t>
        </is>
      </c>
      <c r="E393" s="3" t="inlineStr">
        <is>
          <t>01 Luxury Sedan/SUV</t>
        </is>
      </c>
      <c r="F393" s="13" t="n">
        <v>650000</v>
      </c>
      <c r="G393" s="14" t="n">
        <v>0.65</v>
      </c>
      <c r="H393" s="14" t="n">
        <v>1.36</v>
      </c>
      <c r="I393" s="14" t="n">
        <v>0.8792</v>
      </c>
      <c r="J393" s="14" t="n">
        <v>0.53</v>
      </c>
      <c r="K393" s="13">
        <f>ROUND(F393/100*G393*H393*I393/J393,2)</f>
        <v/>
      </c>
      <c r="L393" s="13" t="n">
        <v>9531.860000000001</v>
      </c>
      <c r="M393" s="13">
        <f>L393-K393</f>
        <v/>
      </c>
      <c r="N393" s="3" t="inlineStr">
        <is>
          <t>bind</t>
        </is>
      </c>
      <c r="O393" s="3" t="inlineStr">
        <is>
          <t>bound</t>
        </is>
      </c>
    </row>
    <row r="394">
      <c r="A394" s="15" t="inlineStr">
        <is>
          <t>2026-02-10</t>
        </is>
      </c>
      <c r="B394" s="15" t="inlineStr">
        <is>
          <t>0f9625d5-e3ad-5e35-a53e-f0c213bda022</t>
        </is>
      </c>
      <c r="C394" s="15" t="inlineStr">
        <is>
          <t>MI</t>
        </is>
      </c>
      <c r="D394" s="15" t="inlineStr">
        <is>
          <t>1973 Porsche 911 Turbo S</t>
        </is>
      </c>
      <c r="E394" s="15" t="inlineStr">
        <is>
          <t>01 Luxury Sedan/SUV</t>
        </is>
      </c>
      <c r="F394" s="16" t="n">
        <v>220000</v>
      </c>
      <c r="G394" s="17" t="n">
        <v>0.92</v>
      </c>
      <c r="H394" s="17" t="n">
        <v>1.55</v>
      </c>
      <c r="I394" s="17" t="n">
        <v>0.8792</v>
      </c>
      <c r="J394" s="17" t="n">
        <v>0.53</v>
      </c>
      <c r="K394" s="16">
        <f>ROUND(F394/100*G394*H394*I394/J394,2)</f>
        <v/>
      </c>
      <c r="L394" s="16" t="n">
        <v>5204.2</v>
      </c>
      <c r="M394" s="16">
        <f>L394-K394</f>
        <v/>
      </c>
      <c r="N394" s="15" t="inlineStr">
        <is>
          <t>bind</t>
        </is>
      </c>
      <c r="O394" s="15" t="inlineStr">
        <is>
          <t>bound</t>
        </is>
      </c>
    </row>
    <row r="395">
      <c r="A395" s="3" t="inlineStr">
        <is>
          <t>2026-02-01</t>
        </is>
      </c>
      <c r="B395" s="3" t="inlineStr">
        <is>
          <t>6f8743d6-f3bb-595a-95f8-d68f53bd3fdf</t>
        </is>
      </c>
      <c r="C395" s="3" t="inlineStr">
        <is>
          <t>NH</t>
        </is>
      </c>
      <c r="D395" s="3" t="inlineStr">
        <is>
          <t>2006 Lamborghini Huracan EVO</t>
        </is>
      </c>
      <c r="E395" s="3" t="inlineStr">
        <is>
          <t>03 Supercar</t>
        </is>
      </c>
      <c r="F395" s="13" t="n">
        <v>460000</v>
      </c>
      <c r="G395" s="14" t="n">
        <v>1.15</v>
      </c>
      <c r="H395" s="14" t="n">
        <v>1.04</v>
      </c>
      <c r="I395" s="14" t="n">
        <v>0.8792</v>
      </c>
      <c r="J395" s="14" t="n">
        <v>0.53</v>
      </c>
      <c r="K395" s="13">
        <f>ROUND(F395/100*G395*H395*I395/J395,2)</f>
        <v/>
      </c>
      <c r="L395" s="13" t="n">
        <v>9126.43</v>
      </c>
      <c r="M395" s="13">
        <f>L395-K395</f>
        <v/>
      </c>
      <c r="N395" s="3" t="inlineStr">
        <is>
          <t>bind</t>
        </is>
      </c>
      <c r="O395" s="3" t="inlineStr">
        <is>
          <t>bound</t>
        </is>
      </c>
    </row>
    <row r="396">
      <c r="A396" s="15" t="inlineStr">
        <is>
          <t>2026-02-23</t>
        </is>
      </c>
      <c r="B396" s="15" t="inlineStr">
        <is>
          <t>66b3e694-2c15-5d54-ba1d-875b35094c2a</t>
        </is>
      </c>
      <c r="C396" s="15" t="inlineStr">
        <is>
          <t>NC</t>
        </is>
      </c>
      <c r="D396" s="15" t="inlineStr">
        <is>
          <t>1977 Jaguar E-Type Series 1</t>
        </is>
      </c>
      <c r="E396" s="15" t="inlineStr">
        <is>
          <t>07 Post-War Classic (1946-1972)</t>
        </is>
      </c>
      <c r="F396" s="16" t="n">
        <v>475000</v>
      </c>
      <c r="G396" s="17" t="n">
        <v>0.48</v>
      </c>
      <c r="H396" s="17" t="n">
        <v>1.15</v>
      </c>
      <c r="I396" s="17" t="n">
        <v>0.8792</v>
      </c>
      <c r="J396" s="17" t="n">
        <v>0.53</v>
      </c>
      <c r="K396" s="16">
        <f>ROUND(F396/100*G396*H396*I396/J396,2)</f>
        <v/>
      </c>
      <c r="L396" s="16" t="n">
        <v>4349.55</v>
      </c>
      <c r="M396" s="16">
        <f>L396-K396</f>
        <v/>
      </c>
      <c r="N396" s="15" t="inlineStr">
        <is>
          <t>bind</t>
        </is>
      </c>
      <c r="O396" s="15" t="inlineStr">
        <is>
          <t>bound</t>
        </is>
      </c>
    </row>
    <row r="397">
      <c r="A397" s="3" t="inlineStr">
        <is>
          <t>2026-02-23</t>
        </is>
      </c>
      <c r="B397" s="3" t="inlineStr">
        <is>
          <t>fc181b7a-0f9b-5a8f-8b6f-cc1e4ad401a1</t>
        </is>
      </c>
      <c r="C397" s="3" t="inlineStr">
        <is>
          <t>NY</t>
        </is>
      </c>
      <c r="D397" s="3" t="inlineStr">
        <is>
          <t>2023 Bentley Continental GT</t>
        </is>
      </c>
      <c r="E397" s="3" t="inlineStr">
        <is>
          <t>01 Luxury Sedan/SUV</t>
        </is>
      </c>
      <c r="F397" s="13" t="n">
        <v>510000</v>
      </c>
      <c r="G397" s="14" t="n">
        <v>0.65</v>
      </c>
      <c r="H397" s="14" t="n">
        <v>1.28</v>
      </c>
      <c r="I397" s="14" t="n">
        <v>0.8792</v>
      </c>
      <c r="J397" s="14" t="n">
        <v>0.53</v>
      </c>
      <c r="K397" s="13">
        <f>ROUND(F397/100*G397*H397*I397/J397,2)</f>
        <v/>
      </c>
      <c r="L397" s="13" t="n">
        <v>7038.91</v>
      </c>
      <c r="M397" s="13">
        <f>L397-K397</f>
        <v/>
      </c>
      <c r="N397" s="3" t="inlineStr">
        <is>
          <t>refer</t>
        </is>
      </c>
      <c r="O397" s="3" t="inlineStr">
        <is>
          <t>indicative</t>
        </is>
      </c>
    </row>
    <row r="398">
      <c r="A398" s="15" t="inlineStr">
        <is>
          <t>2026-02-26</t>
        </is>
      </c>
      <c r="B398" s="15" t="inlineStr">
        <is>
          <t>ecf0ee17-c807-5a5e-8347-6d2aecef6d15</t>
        </is>
      </c>
      <c r="C398" s="15" t="inlineStr">
        <is>
          <t>HI</t>
        </is>
      </c>
      <c r="D398" s="15" t="inlineStr">
        <is>
          <t>2023 Aston Martin DB12</t>
        </is>
      </c>
      <c r="E398" s="15" t="inlineStr">
        <is>
          <t>01 Luxury Sedan/SUV</t>
        </is>
      </c>
      <c r="F398" s="16" t="n">
        <v>360000</v>
      </c>
      <c r="G398" s="17" t="n">
        <v>0.75</v>
      </c>
      <c r="H398" s="17" t="n">
        <v>1.3</v>
      </c>
      <c r="I398" s="17" t="n">
        <v>0.8792</v>
      </c>
      <c r="J398" s="17" t="n">
        <v>0.53</v>
      </c>
      <c r="K398" s="16">
        <f>ROUND(F398/100*G398*H398*I398/J398,2)</f>
        <v/>
      </c>
      <c r="L398" s="16" t="n">
        <v>5822.63</v>
      </c>
      <c r="M398" s="16">
        <f>L398-K398</f>
        <v/>
      </c>
      <c r="N398" s="15" t="inlineStr">
        <is>
          <t>bind</t>
        </is>
      </c>
      <c r="O398" s="15" t="inlineStr">
        <is>
          <t>bound</t>
        </is>
      </c>
    </row>
    <row r="399">
      <c r="A399" s="3" t="inlineStr">
        <is>
          <t>2026-02-01</t>
        </is>
      </c>
      <c r="B399" s="3" t="inlineStr">
        <is>
          <t>4d7aa1d2-39ee-5938-93fc-132a5cacb463</t>
        </is>
      </c>
      <c r="C399" s="3" t="inlineStr">
        <is>
          <t>LA</t>
        </is>
      </c>
      <c r="D399" s="3" t="inlineStr">
        <is>
          <t>1956 Lamborghini Huracan EVO</t>
        </is>
      </c>
      <c r="E399" s="3" t="inlineStr">
        <is>
          <t>03 Supercar</t>
        </is>
      </c>
      <c r="F399" s="13" t="n">
        <v>1950000</v>
      </c>
      <c r="G399" s="14" t="n">
        <v>0.8</v>
      </c>
      <c r="H399" s="14" t="n">
        <v>1.21</v>
      </c>
      <c r="I399" s="14" t="n">
        <v>0.8792</v>
      </c>
      <c r="J399" s="14" t="n">
        <v>0.53</v>
      </c>
      <c r="K399" s="13">
        <f>ROUND(F399/100*G399*H399*I399/J399,2)</f>
        <v/>
      </c>
      <c r="L399" s="13" t="n">
        <v>31312.79</v>
      </c>
      <c r="M399" s="13">
        <f>L399-K399</f>
        <v/>
      </c>
      <c r="N399" s="3" t="inlineStr">
        <is>
          <t>bind</t>
        </is>
      </c>
      <c r="O399" s="3" t="inlineStr">
        <is>
          <t>bound</t>
        </is>
      </c>
    </row>
    <row r="400">
      <c r="A400" s="15" t="inlineStr">
        <is>
          <t>2026-02-14</t>
        </is>
      </c>
      <c r="B400" s="15" t="inlineStr">
        <is>
          <t>008e1e0d-6423-52af-848d-12399a43a340</t>
        </is>
      </c>
      <c r="C400" s="15" t="inlineStr">
        <is>
          <t>MO</t>
        </is>
      </c>
      <c r="D400" s="15" t="inlineStr">
        <is>
          <t>2010 Lamborghini Huracan EVO</t>
        </is>
      </c>
      <c r="E400" s="15" t="inlineStr">
        <is>
          <t>03 Supercar</t>
        </is>
      </c>
      <c r="F400" s="16" t="n">
        <v>1950000</v>
      </c>
      <c r="G400" s="17" t="n">
        <v>0.8</v>
      </c>
      <c r="H400" s="17" t="n">
        <v>1.06</v>
      </c>
      <c r="I400" s="17" t="n">
        <v>0.8792</v>
      </c>
      <c r="J400" s="17" t="n">
        <v>0.53</v>
      </c>
      <c r="K400" s="16">
        <f>ROUND(F400/100*G400*H400*I400/J400,2)</f>
        <v/>
      </c>
      <c r="L400" s="16" t="n">
        <v>27431.04</v>
      </c>
      <c r="M400" s="16">
        <f>L400-K400</f>
        <v/>
      </c>
      <c r="N400" s="15" t="inlineStr">
        <is>
          <t>bind</t>
        </is>
      </c>
      <c r="O400" s="15" t="inlineStr">
        <is>
          <t>bound</t>
        </is>
      </c>
    </row>
    <row r="401">
      <c r="A401" s="3" t="inlineStr">
        <is>
          <t>2026-02-24</t>
        </is>
      </c>
      <c r="B401" s="3" t="inlineStr">
        <is>
          <t>5807a18b-141f-56bb-adb9-a21ea826aeaa</t>
        </is>
      </c>
      <c r="C401" s="3" t="inlineStr">
        <is>
          <t>KS</t>
        </is>
      </c>
      <c r="D401" s="3" t="inlineStr">
        <is>
          <t>2016 Lamborghini Huracan EVO</t>
        </is>
      </c>
      <c r="E401" s="3" t="inlineStr">
        <is>
          <t>03 Supercar</t>
        </is>
      </c>
      <c r="F401" s="13" t="n">
        <v>880000</v>
      </c>
      <c r="G401" s="14" t="n">
        <v>0.95</v>
      </c>
      <c r="H401" s="14" t="n">
        <v>0.97</v>
      </c>
      <c r="I401" s="14" t="n">
        <v>0.8792</v>
      </c>
      <c r="J401" s="14" t="n">
        <v>0.53</v>
      </c>
      <c r="K401" s="13">
        <f>ROUND(F401/100*G401*H401*I401/J401,2)</f>
        <v/>
      </c>
      <c r="L401" s="13" t="n">
        <v>13452.09</v>
      </c>
      <c r="M401" s="13">
        <f>L401-K401</f>
        <v/>
      </c>
      <c r="N401" s="3" t="inlineStr">
        <is>
          <t>decline</t>
        </is>
      </c>
      <c r="O401" s="3" t="inlineStr">
        <is>
          <t>indicative</t>
        </is>
      </c>
    </row>
    <row r="402">
      <c r="A402" s="15" t="inlineStr">
        <is>
          <t>2026-02-21</t>
        </is>
      </c>
      <c r="B402" s="15" t="inlineStr">
        <is>
          <t>c8de7278-4a9d-5bb6-a8c5-83f15ad4f8ba</t>
        </is>
      </c>
      <c r="C402" s="15" t="inlineStr">
        <is>
          <t>PA</t>
        </is>
      </c>
      <c r="D402" s="15" t="inlineStr">
        <is>
          <t>2003 Mercedes-Benz AMG GT</t>
        </is>
      </c>
      <c r="E402" s="15" t="inlineStr">
        <is>
          <t>01 Luxury Sedan/SUV</t>
        </is>
      </c>
      <c r="F402" s="16" t="n">
        <v>375000</v>
      </c>
      <c r="G402" s="17" t="n">
        <v>0.75</v>
      </c>
      <c r="H402" s="17" t="n">
        <v>1</v>
      </c>
      <c r="I402" s="17" t="n">
        <v>0.8792</v>
      </c>
      <c r="J402" s="17" t="n">
        <v>0.53</v>
      </c>
      <c r="K402" s="16">
        <f>ROUND(F402/100*G402*H402*I402/J402,2)</f>
        <v/>
      </c>
      <c r="L402" s="16" t="n">
        <v>4665.56</v>
      </c>
      <c r="M402" s="16">
        <f>L402-K402</f>
        <v/>
      </c>
      <c r="N402" s="15" t="inlineStr">
        <is>
          <t>bind</t>
        </is>
      </c>
      <c r="O402" s="15" t="inlineStr">
        <is>
          <t>bound</t>
        </is>
      </c>
    </row>
    <row r="403">
      <c r="A403" s="3" t="inlineStr">
        <is>
          <t>2026-02-21</t>
        </is>
      </c>
      <c r="B403" s="3" t="inlineStr">
        <is>
          <t>5e4ceb43-e4d4-59c7-b0fc-c71928fef29c</t>
        </is>
      </c>
      <c r="C403" s="3" t="inlineStr">
        <is>
          <t>WI</t>
        </is>
      </c>
      <c r="D403" s="3" t="inlineStr">
        <is>
          <t>1975 Maserati GranTurismo</t>
        </is>
      </c>
      <c r="E403" s="3" t="inlineStr">
        <is>
          <t>01 Luxury Sedan/SUV</t>
        </is>
      </c>
      <c r="F403" s="13" t="n">
        <v>265000</v>
      </c>
      <c r="G403" s="14" t="n">
        <v>0.75</v>
      </c>
      <c r="H403" s="14" t="n">
        <v>1.2</v>
      </c>
      <c r="I403" s="14" t="n">
        <v>0.8792</v>
      </c>
      <c r="J403" s="14" t="n">
        <v>0.53</v>
      </c>
      <c r="K403" s="13">
        <f>ROUND(F403/100*G403*H403*I403/J403,2)</f>
        <v/>
      </c>
      <c r="L403" s="13" t="n">
        <v>3956.4</v>
      </c>
      <c r="M403" s="13">
        <f>L403-K403</f>
        <v/>
      </c>
      <c r="N403" s="3" t="inlineStr">
        <is>
          <t>bind</t>
        </is>
      </c>
      <c r="O403" s="3" t="inlineStr">
        <is>
          <t>bound</t>
        </is>
      </c>
    </row>
    <row r="404">
      <c r="A404" s="15" t="inlineStr">
        <is>
          <t>2026-02-02</t>
        </is>
      </c>
      <c r="B404" s="15" t="inlineStr">
        <is>
          <t>02a9e2d0-f076-5679-96ae-62cd4e2afc8e</t>
        </is>
      </c>
      <c r="C404" s="15" t="inlineStr">
        <is>
          <t>RI</t>
        </is>
      </c>
      <c r="D404" s="15" t="inlineStr">
        <is>
          <t>1958 BMW M8 Competition</t>
        </is>
      </c>
      <c r="E404" s="15" t="inlineStr">
        <is>
          <t>01 Luxury Sedan/SUV</t>
        </is>
      </c>
      <c r="F404" s="16" t="n">
        <v>1950000</v>
      </c>
      <c r="G404" s="17" t="n">
        <v>0.55</v>
      </c>
      <c r="H404" s="17" t="n">
        <v>1.37</v>
      </c>
      <c r="I404" s="17" t="n">
        <v>0.8792</v>
      </c>
      <c r="J404" s="17" t="n">
        <v>0.53</v>
      </c>
      <c r="K404" s="16">
        <f>ROUND(F404/100*G404*H404*I404/J404,2)</f>
        <v/>
      </c>
      <c r="L404" s="16" t="n">
        <v>24374.16</v>
      </c>
      <c r="M404" s="16">
        <f>L404-K404</f>
        <v/>
      </c>
      <c r="N404" s="15" t="inlineStr">
        <is>
          <t>bind</t>
        </is>
      </c>
      <c r="O404" s="15" t="inlineStr">
        <is>
          <t>bound</t>
        </is>
      </c>
    </row>
    <row r="405">
      <c r="A405" s="3" t="inlineStr">
        <is>
          <t>2026-02-28</t>
        </is>
      </c>
      <c r="B405" s="3" t="inlineStr">
        <is>
          <t>fb667b5f-4e98-5371-bb41-10f8172584bb</t>
        </is>
      </c>
      <c r="C405" s="3" t="inlineStr">
        <is>
          <t>OR</t>
        </is>
      </c>
      <c r="D405" s="3" t="inlineStr">
        <is>
          <t>1996 Aston Martin DB5</t>
        </is>
      </c>
      <c r="E405" s="3" t="inlineStr">
        <is>
          <t>07 Post-War Classic (1946-1972)</t>
        </is>
      </c>
      <c r="F405" s="13" t="n">
        <v>820000</v>
      </c>
      <c r="G405" s="14" t="n">
        <v>0.43</v>
      </c>
      <c r="H405" s="14" t="n">
        <v>1.13</v>
      </c>
      <c r="I405" s="14" t="n">
        <v>0.8792</v>
      </c>
      <c r="J405" s="14" t="n">
        <v>0.53</v>
      </c>
      <c r="K405" s="13">
        <f>ROUND(F405/100*G405*H405*I405/J405,2)</f>
        <v/>
      </c>
      <c r="L405" s="13" t="n">
        <v>6609.56</v>
      </c>
      <c r="M405" s="13">
        <f>L405-K405</f>
        <v/>
      </c>
      <c r="N405" s="3" t="inlineStr">
        <is>
          <t>bind</t>
        </is>
      </c>
      <c r="O405" s="3" t="inlineStr">
        <is>
          <t>bound</t>
        </is>
      </c>
    </row>
    <row r="406">
      <c r="A406" s="15" t="inlineStr">
        <is>
          <t>2026-02-20</t>
        </is>
      </c>
      <c r="B406" s="15" t="inlineStr">
        <is>
          <t>928631c5-3501-5ee1-9419-552e3c7ecd4c</t>
        </is>
      </c>
      <c r="C406" s="15" t="inlineStr">
        <is>
          <t>DE</t>
        </is>
      </c>
      <c r="D406" s="15" t="inlineStr">
        <is>
          <t>1988 Porsche 911 Turbo S</t>
        </is>
      </c>
      <c r="E406" s="15" t="inlineStr">
        <is>
          <t>01 Luxury Sedan/SUV</t>
        </is>
      </c>
      <c r="F406" s="16" t="n">
        <v>570000</v>
      </c>
      <c r="G406" s="17" t="n">
        <v>0.65</v>
      </c>
      <c r="H406" s="17" t="n">
        <v>1.25</v>
      </c>
      <c r="I406" s="17" t="n">
        <v>0.8792</v>
      </c>
      <c r="J406" s="17" t="n">
        <v>0.53</v>
      </c>
      <c r="K406" s="16">
        <f>ROUND(F406/100*G406*H406*I406/J406,2)</f>
        <v/>
      </c>
      <c r="L406" s="16" t="n">
        <v>7682.63</v>
      </c>
      <c r="M406" s="16">
        <f>L406-K406</f>
        <v/>
      </c>
      <c r="N406" s="15" t="inlineStr">
        <is>
          <t>decline</t>
        </is>
      </c>
      <c r="O406" s="15" t="inlineStr">
        <is>
          <t>indicative</t>
        </is>
      </c>
    </row>
    <row r="407">
      <c r="A407" s="3" t="inlineStr">
        <is>
          <t>2026-02-15</t>
        </is>
      </c>
      <c r="B407" s="3" t="inlineStr">
        <is>
          <t>a6908685-07cb-577f-8afd-45eb16ea954b</t>
        </is>
      </c>
      <c r="C407" s="3" t="inlineStr">
        <is>
          <t>MT</t>
        </is>
      </c>
      <c r="D407" s="3" t="inlineStr">
        <is>
          <t>1999 Mercedes-Benz AMG GT</t>
        </is>
      </c>
      <c r="E407" s="3" t="inlineStr">
        <is>
          <t>01 Luxury Sedan/SUV</t>
        </is>
      </c>
      <c r="F407" s="13" t="n">
        <v>550000</v>
      </c>
      <c r="G407" s="14" t="n">
        <v>0.65</v>
      </c>
      <c r="H407" s="14" t="n">
        <v>0.93</v>
      </c>
      <c r="I407" s="14" t="n">
        <v>0.8792</v>
      </c>
      <c r="J407" s="14" t="n">
        <v>0.53</v>
      </c>
      <c r="K407" s="13">
        <f>ROUND(F407/100*G407*H407*I407/J407,2)</f>
        <v/>
      </c>
      <c r="L407" s="13" t="n">
        <v>5515.32</v>
      </c>
      <c r="M407" s="13">
        <f>L407-K407</f>
        <v/>
      </c>
      <c r="N407" s="3" t="inlineStr">
        <is>
          <t>refer</t>
        </is>
      </c>
      <c r="O407" s="3" t="inlineStr">
        <is>
          <t>indicative</t>
        </is>
      </c>
    </row>
    <row r="408">
      <c r="A408" s="15" t="inlineStr">
        <is>
          <t>2026-02-19</t>
        </is>
      </c>
      <c r="B408" s="15" t="inlineStr">
        <is>
          <t>a8f4369c-ede5-5e8a-b836-637bf490b8c4</t>
        </is>
      </c>
      <c r="C408" s="15" t="inlineStr">
        <is>
          <t>TX</t>
        </is>
      </c>
      <c r="D408" s="15" t="inlineStr">
        <is>
          <t>1955 Mercedes-Benz 280SL Pagoda</t>
        </is>
      </c>
      <c r="E408" s="15" t="inlineStr">
        <is>
          <t>07 Post-War Classic (1946-1972)</t>
        </is>
      </c>
      <c r="F408" s="16" t="n">
        <v>915000</v>
      </c>
      <c r="G408" s="17" t="n">
        <v>0.43</v>
      </c>
      <c r="H408" s="17" t="n">
        <v>1.15</v>
      </c>
      <c r="I408" s="17" t="n">
        <v>0.8792</v>
      </c>
      <c r="J408" s="17" t="n">
        <v>0.53</v>
      </c>
      <c r="K408" s="16">
        <f>ROUND(F408/100*G408*H408*I408/J408,2)</f>
        <v/>
      </c>
      <c r="L408" s="16" t="n">
        <v>7505.84</v>
      </c>
      <c r="M408" s="16">
        <f>L408-K408</f>
        <v/>
      </c>
      <c r="N408" s="15" t="inlineStr">
        <is>
          <t>bind</t>
        </is>
      </c>
      <c r="O408" s="15" t="inlineStr">
        <is>
          <t>bound</t>
        </is>
      </c>
    </row>
    <row r="409">
      <c r="A409" s="3" t="inlineStr">
        <is>
          <t>2026-02-09</t>
        </is>
      </c>
      <c r="B409" s="3" t="inlineStr">
        <is>
          <t>6e2ab1ca-c2d4-58a2-ad56-7602ee1a4546</t>
        </is>
      </c>
      <c r="C409" s="3" t="inlineStr">
        <is>
          <t>CA</t>
        </is>
      </c>
      <c r="D409" s="3" t="inlineStr">
        <is>
          <t>1991 Porsche 911 Turbo S</t>
        </is>
      </c>
      <c r="E409" s="3" t="inlineStr">
        <is>
          <t>01 Luxury Sedan/SUV</t>
        </is>
      </c>
      <c r="F409" s="13" t="n">
        <v>370000</v>
      </c>
      <c r="G409" s="14" t="n">
        <v>0.75</v>
      </c>
      <c r="H409" s="14" t="n">
        <v>1.35</v>
      </c>
      <c r="I409" s="14" t="n">
        <v>0.8792</v>
      </c>
      <c r="J409" s="14" t="n">
        <v>0.53</v>
      </c>
      <c r="K409" s="13">
        <f>ROUND(F409/100*G409*H409*I409/J409,2)</f>
        <v/>
      </c>
      <c r="L409" s="13" t="n">
        <v>6214.54</v>
      </c>
      <c r="M409" s="13">
        <f>L409-K409</f>
        <v/>
      </c>
      <c r="N409" s="3" t="inlineStr">
        <is>
          <t>bind</t>
        </is>
      </c>
      <c r="O409" s="3" t="inlineStr">
        <is>
          <t>bound</t>
        </is>
      </c>
    </row>
    <row r="410">
      <c r="A410" s="15" t="inlineStr">
        <is>
          <t>2026-02-05</t>
        </is>
      </c>
      <c r="B410" s="15" t="inlineStr">
        <is>
          <t>8e11c1ef-2c3d-5b1c-a148-fda3749a795b</t>
        </is>
      </c>
      <c r="C410" s="15" t="inlineStr">
        <is>
          <t>AK</t>
        </is>
      </c>
      <c r="D410" s="15" t="inlineStr">
        <is>
          <t>1963 BMW M8 Competition</t>
        </is>
      </c>
      <c r="E410" s="15" t="inlineStr">
        <is>
          <t>01 Luxury Sedan/SUV</t>
        </is>
      </c>
      <c r="F410" s="16" t="n">
        <v>620000</v>
      </c>
      <c r="G410" s="17" t="n">
        <v>0.65</v>
      </c>
      <c r="H410" s="17" t="n">
        <v>1.14</v>
      </c>
      <c r="I410" s="17" t="n">
        <v>0.8792</v>
      </c>
      <c r="J410" s="17" t="n">
        <v>0.53</v>
      </c>
      <c r="K410" s="16">
        <f>ROUND(F410/100*G410*H410*I410/J410,2)</f>
        <v/>
      </c>
      <c r="L410" s="16" t="n">
        <v>7621.17</v>
      </c>
      <c r="M410" s="16">
        <f>L410-K410</f>
        <v/>
      </c>
      <c r="N410" s="15" t="inlineStr">
        <is>
          <t>bind</t>
        </is>
      </c>
      <c r="O410" s="15" t="inlineStr">
        <is>
          <t>bound</t>
        </is>
      </c>
    </row>
    <row r="411">
      <c r="A411" s="3" t="inlineStr">
        <is>
          <t>2026-02-04</t>
        </is>
      </c>
      <c r="B411" s="3" t="inlineStr">
        <is>
          <t>9c59ae32-14d2-5f52-87d4-61b81694f11c</t>
        </is>
      </c>
      <c r="C411" s="3" t="inlineStr">
        <is>
          <t>NC</t>
        </is>
      </c>
      <c r="D411" s="3" t="inlineStr">
        <is>
          <t>1984 BMW M8 Competition</t>
        </is>
      </c>
      <c r="E411" s="3" t="inlineStr">
        <is>
          <t>01 Luxury Sedan/SUV</t>
        </is>
      </c>
      <c r="F411" s="13" t="n">
        <v>360000</v>
      </c>
      <c r="G411" s="14" t="n">
        <v>0.75</v>
      </c>
      <c r="H411" s="14" t="n">
        <v>1.15</v>
      </c>
      <c r="I411" s="14" t="n">
        <v>0.8792</v>
      </c>
      <c r="J411" s="14" t="n">
        <v>0.53</v>
      </c>
      <c r="K411" s="13">
        <f>ROUND(F411/100*G411*H411*I411/J411,2)</f>
        <v/>
      </c>
      <c r="L411" s="13" t="n">
        <v>5150.78</v>
      </c>
      <c r="M411" s="13">
        <f>L411-K411</f>
        <v/>
      </c>
      <c r="N411" s="3" t="inlineStr">
        <is>
          <t>bind</t>
        </is>
      </c>
      <c r="O411" s="3" t="inlineStr">
        <is>
          <t>bound</t>
        </is>
      </c>
    </row>
    <row r="412">
      <c r="A412" s="15" t="inlineStr">
        <is>
          <t>2026-02-28</t>
        </is>
      </c>
      <c r="B412" s="15" t="inlineStr">
        <is>
          <t>ef249dbd-dc81-5c6f-8c77-cb2d562d7bfa</t>
        </is>
      </c>
      <c r="C412" s="15" t="inlineStr">
        <is>
          <t>AR</t>
        </is>
      </c>
      <c r="D412" s="15" t="inlineStr">
        <is>
          <t>1980 Porsche 911 Turbo S</t>
        </is>
      </c>
      <c r="E412" s="15" t="inlineStr">
        <is>
          <t>01 Luxury Sedan/SUV</t>
        </is>
      </c>
      <c r="F412" s="16" t="n">
        <v>1745000</v>
      </c>
      <c r="G412" s="17" t="n">
        <v>0.55</v>
      </c>
      <c r="H412" s="17" t="n">
        <v>1.38</v>
      </c>
      <c r="I412" s="17" t="n">
        <v>0.8792</v>
      </c>
      <c r="J412" s="17" t="n">
        <v>0.53</v>
      </c>
      <c r="K412" s="16">
        <f>ROUND(F412/100*G412*H412*I412/J412,2)</f>
        <v/>
      </c>
      <c r="L412" s="16" t="n">
        <v>21970.96</v>
      </c>
      <c r="M412" s="16">
        <f>L412-K412</f>
        <v/>
      </c>
      <c r="N412" s="15" t="inlineStr">
        <is>
          <t>bind</t>
        </is>
      </c>
      <c r="O412" s="15" t="inlineStr">
        <is>
          <t>bound</t>
        </is>
      </c>
    </row>
    <row r="413">
      <c r="A413" s="3" t="inlineStr">
        <is>
          <t>2026-02-06</t>
        </is>
      </c>
      <c r="B413" s="3" t="inlineStr">
        <is>
          <t>2ecb91af-d200-5c08-9d5d-669cc0f93ffb</t>
        </is>
      </c>
      <c r="C413" s="3" t="inlineStr">
        <is>
          <t>FL</t>
        </is>
      </c>
      <c r="D413" s="3" t="inlineStr">
        <is>
          <t>2023 Singer 911 Reimagined</t>
        </is>
      </c>
      <c r="E413" s="3" t="inlineStr">
        <is>
          <t>11 Restomod/Coachbuilt</t>
        </is>
      </c>
      <c r="F413" s="13" t="n">
        <v>1335000</v>
      </c>
      <c r="G413" s="14" t="n">
        <v>0.68</v>
      </c>
      <c r="H413" s="14" t="n">
        <v>1.42</v>
      </c>
      <c r="I413" s="14" t="n">
        <v>0.8792</v>
      </c>
      <c r="J413" s="14" t="n">
        <v>0.53</v>
      </c>
      <c r="K413" s="13">
        <f>ROUND(F413/100*G413*H413*I413/J413,2)</f>
        <v/>
      </c>
      <c r="L413" s="13" t="n">
        <v>21384.07</v>
      </c>
      <c r="M413" s="13">
        <f>L413-K413</f>
        <v/>
      </c>
      <c r="N413" s="3" t="inlineStr">
        <is>
          <t>decline</t>
        </is>
      </c>
      <c r="O413" s="3" t="inlineStr">
        <is>
          <t>indicative</t>
        </is>
      </c>
    </row>
    <row r="414">
      <c r="A414" s="15" t="inlineStr">
        <is>
          <t>2026-02-11</t>
        </is>
      </c>
      <c r="B414" s="15" t="inlineStr">
        <is>
          <t>14e47fb6-0b29-59a1-bc21-5b430517003c</t>
        </is>
      </c>
      <c r="C414" s="15" t="inlineStr">
        <is>
          <t>AZ</t>
        </is>
      </c>
      <c r="D414" s="15" t="inlineStr">
        <is>
          <t>2002 McLaren 750S</t>
        </is>
      </c>
      <c r="E414" s="15" t="inlineStr">
        <is>
          <t>03 Supercar</t>
        </is>
      </c>
      <c r="F414" s="16" t="n">
        <v>325000</v>
      </c>
      <c r="G414" s="17" t="n">
        <v>1.15</v>
      </c>
      <c r="H414" s="17" t="n">
        <v>1.01</v>
      </c>
      <c r="I414" s="17" t="n">
        <v>0.8792</v>
      </c>
      <c r="J414" s="17" t="n">
        <v>0.53</v>
      </c>
      <c r="K414" s="16">
        <f>ROUND(F414/100*G414*H414*I414/J414,2)</f>
        <v/>
      </c>
      <c r="L414" s="16" t="n">
        <v>6262.02</v>
      </c>
      <c r="M414" s="16">
        <f>L414-K414</f>
        <v/>
      </c>
      <c r="N414" s="15" t="inlineStr">
        <is>
          <t>bind</t>
        </is>
      </c>
      <c r="O414" s="15" t="inlineStr">
        <is>
          <t>bound</t>
        </is>
      </c>
    </row>
    <row r="415">
      <c r="A415" s="3" t="inlineStr">
        <is>
          <t>2026-02-13</t>
        </is>
      </c>
      <c r="B415" s="3" t="inlineStr">
        <is>
          <t>899c412f-efe1-521c-8412-534c93f48fa6</t>
        </is>
      </c>
      <c r="C415" s="3" t="inlineStr">
        <is>
          <t>NJ</t>
        </is>
      </c>
      <c r="D415" s="3" t="inlineStr">
        <is>
          <t>1970 Ferrari 296 GTB</t>
        </is>
      </c>
      <c r="E415" s="3" t="inlineStr">
        <is>
          <t>03 Supercar</t>
        </is>
      </c>
      <c r="F415" s="13" t="n">
        <v>1290000</v>
      </c>
      <c r="G415" s="14" t="n">
        <v>0.8</v>
      </c>
      <c r="H415" s="14" t="n">
        <v>0.91</v>
      </c>
      <c r="I415" s="14" t="n">
        <v>0.8792</v>
      </c>
      <c r="J415" s="14" t="n">
        <v>0.53</v>
      </c>
      <c r="K415" s="13">
        <f>ROUND(F415/100*G415*H415*I415/J415,2)</f>
        <v/>
      </c>
      <c r="L415" s="13" t="n">
        <v>15578.76</v>
      </c>
      <c r="M415" s="13">
        <f>L415-K415</f>
        <v/>
      </c>
      <c r="N415" s="3" t="inlineStr">
        <is>
          <t>bind</t>
        </is>
      </c>
      <c r="O415" s="3" t="inlineStr">
        <is>
          <t>bound</t>
        </is>
      </c>
    </row>
    <row r="416">
      <c r="A416" s="15" t="inlineStr">
        <is>
          <t>2026-02-25</t>
        </is>
      </c>
      <c r="B416" s="15" t="inlineStr">
        <is>
          <t>72253fd3-4b88-5906-bca3-90623c8c2b89</t>
        </is>
      </c>
      <c r="C416" s="15" t="inlineStr">
        <is>
          <t>SC</t>
        </is>
      </c>
      <c r="D416" s="15" t="inlineStr">
        <is>
          <t>2000 Bentley 4.5 Litre</t>
        </is>
      </c>
      <c r="E416" s="15" t="inlineStr">
        <is>
          <t>06 Vintage Pre-War (pre-1946)</t>
        </is>
      </c>
      <c r="F416" s="16" t="n">
        <v>1265000</v>
      </c>
      <c r="G416" s="17" t="n">
        <v>0.34</v>
      </c>
      <c r="H416" s="17" t="n">
        <v>1.24</v>
      </c>
      <c r="I416" s="17" t="n">
        <v>0.8792</v>
      </c>
      <c r="J416" s="17" t="n">
        <v>0.53</v>
      </c>
      <c r="K416" s="16">
        <f>ROUND(F416/100*G416*H416*I416/J416,2)</f>
        <v/>
      </c>
      <c r="L416" s="16" t="n">
        <v>8847.139999999999</v>
      </c>
      <c r="M416" s="16">
        <f>L416-K416</f>
        <v/>
      </c>
      <c r="N416" s="15" t="inlineStr">
        <is>
          <t>bind</t>
        </is>
      </c>
      <c r="O416" s="15" t="inlineStr">
        <is>
          <t>bound</t>
        </is>
      </c>
    </row>
    <row r="417">
      <c r="A417" s="3" t="inlineStr">
        <is>
          <t>2026-02-08</t>
        </is>
      </c>
      <c r="B417" s="3" t="inlineStr">
        <is>
          <t>45f0ebdd-365d-5ec5-b685-8b25fd0d526b</t>
        </is>
      </c>
      <c r="C417" s="3" t="inlineStr">
        <is>
          <t>AR</t>
        </is>
      </c>
      <c r="D417" s="3" t="inlineStr">
        <is>
          <t>2016 Ferrari 296 GTB</t>
        </is>
      </c>
      <c r="E417" s="3" t="inlineStr">
        <is>
          <t>03 Supercar</t>
        </is>
      </c>
      <c r="F417" s="13" t="n">
        <v>1145000</v>
      </c>
      <c r="G417" s="14" t="n">
        <v>0.8</v>
      </c>
      <c r="H417" s="14" t="n">
        <v>1.38</v>
      </c>
      <c r="I417" s="14" t="n">
        <v>0.8792</v>
      </c>
      <c r="J417" s="14" t="n">
        <v>0.53</v>
      </c>
      <c r="K417" s="13">
        <f>ROUND(F417/100*G417*H417*I417/J417,2)</f>
        <v/>
      </c>
      <c r="L417" s="13" t="n">
        <v>20969.42</v>
      </c>
      <c r="M417" s="13">
        <f>L417-K417</f>
        <v/>
      </c>
      <c r="N417" s="3" t="inlineStr">
        <is>
          <t>bind</t>
        </is>
      </c>
      <c r="O417" s="3" t="inlineStr">
        <is>
          <t>bound</t>
        </is>
      </c>
    </row>
    <row r="418">
      <c r="A418" s="15" t="inlineStr">
        <is>
          <t>2026-02-16</t>
        </is>
      </c>
      <c r="B418" s="15" t="inlineStr">
        <is>
          <t>da53df50-d33f-5b48-ac5d-fc461396f38e</t>
        </is>
      </c>
      <c r="C418" s="15" t="inlineStr">
        <is>
          <t>KY</t>
        </is>
      </c>
      <c r="D418" s="15" t="inlineStr">
        <is>
          <t>1958 Lamborghini Huracan EVO</t>
        </is>
      </c>
      <c r="E418" s="15" t="inlineStr">
        <is>
          <t>03 Supercar</t>
        </is>
      </c>
      <c r="F418" s="16" t="n">
        <v>390000</v>
      </c>
      <c r="G418" s="17" t="n">
        <v>1.15</v>
      </c>
      <c r="H418" s="17" t="n">
        <v>1.34</v>
      </c>
      <c r="I418" s="17" t="n">
        <v>0.8792</v>
      </c>
      <c r="J418" s="17" t="n">
        <v>0.53</v>
      </c>
      <c r="K418" s="16">
        <f>ROUND(F418/100*G418*H418*I418/J418,2)</f>
        <v/>
      </c>
      <c r="L418" s="16" t="n">
        <v>9969.629999999999</v>
      </c>
      <c r="M418" s="16">
        <f>L418-K418</f>
        <v/>
      </c>
      <c r="N418" s="15" t="inlineStr">
        <is>
          <t>refer</t>
        </is>
      </c>
      <c r="O418" s="15" t="inlineStr">
        <is>
          <t>indicative</t>
        </is>
      </c>
    </row>
    <row r="419">
      <c r="A419" s="3" t="inlineStr">
        <is>
          <t>2026-02-05</t>
        </is>
      </c>
      <c r="B419" s="3" t="inlineStr">
        <is>
          <t>7c6bf569-7b79-53df-b1a5-18a3c310a47b</t>
        </is>
      </c>
      <c r="C419" s="3" t="inlineStr">
        <is>
          <t>SD</t>
        </is>
      </c>
      <c r="D419" s="3" t="inlineStr">
        <is>
          <t>1981 Ferrari 296 GTB</t>
        </is>
      </c>
      <c r="E419" s="3" t="inlineStr">
        <is>
          <t>03 Supercar</t>
        </is>
      </c>
      <c r="F419" s="13" t="n">
        <v>550000</v>
      </c>
      <c r="G419" s="14" t="n">
        <v>0.95</v>
      </c>
      <c r="H419" s="14" t="n">
        <v>1.11</v>
      </c>
      <c r="I419" s="14" t="n">
        <v>0.8792</v>
      </c>
      <c r="J419" s="14" t="n">
        <v>0.53</v>
      </c>
      <c r="K419" s="13">
        <f>ROUND(F419/100*G419*H419*I419/J419,2)</f>
        <v/>
      </c>
      <c r="L419" s="13" t="n">
        <v>9621.02</v>
      </c>
      <c r="M419" s="13">
        <f>L419-K419</f>
        <v/>
      </c>
      <c r="N419" s="3" t="inlineStr">
        <is>
          <t>bind</t>
        </is>
      </c>
      <c r="O419" s="3" t="inlineStr">
        <is>
          <t>bound</t>
        </is>
      </c>
    </row>
    <row r="420">
      <c r="A420" s="15" t="inlineStr">
        <is>
          <t>2026-02-13</t>
        </is>
      </c>
      <c r="B420" s="15" t="inlineStr">
        <is>
          <t>839c9aae-2370-5b91-876d-966e2c9346ae</t>
        </is>
      </c>
      <c r="C420" s="15" t="inlineStr">
        <is>
          <t>NM</t>
        </is>
      </c>
      <c r="D420" s="15" t="inlineStr">
        <is>
          <t>1996 Maserati GranTurismo</t>
        </is>
      </c>
      <c r="E420" s="15" t="inlineStr">
        <is>
          <t>01 Luxury Sedan/SUV</t>
        </is>
      </c>
      <c r="F420" s="16" t="n">
        <v>240000</v>
      </c>
      <c r="G420" s="17" t="n">
        <v>0.92</v>
      </c>
      <c r="H420" s="17" t="n">
        <v>1.28</v>
      </c>
      <c r="I420" s="17" t="n">
        <v>0.8792</v>
      </c>
      <c r="J420" s="17" t="n">
        <v>0.53</v>
      </c>
      <c r="K420" s="16">
        <f>ROUND(F420/100*G420*H420*I420/J420,2)</f>
        <v/>
      </c>
      <c r="L420" s="16" t="n">
        <v>4688.36</v>
      </c>
      <c r="M420" s="16">
        <f>L420-K420</f>
        <v/>
      </c>
      <c r="N420" s="15" t="inlineStr">
        <is>
          <t>bind</t>
        </is>
      </c>
      <c r="O420" s="15" t="inlineStr">
        <is>
          <t>bound</t>
        </is>
      </c>
    </row>
    <row r="421">
      <c r="A421" s="3" t="inlineStr">
        <is>
          <t>2026-02-20</t>
        </is>
      </c>
      <c r="B421" s="3" t="inlineStr">
        <is>
          <t>ea19e515-0b0d-5b7a-9398-01c223493cd4</t>
        </is>
      </c>
      <c r="C421" s="3" t="inlineStr">
        <is>
          <t>OH</t>
        </is>
      </c>
      <c r="D421" s="3" t="inlineStr">
        <is>
          <t>1963 Bentley Continental GT</t>
        </is>
      </c>
      <c r="E421" s="3" t="inlineStr">
        <is>
          <t>01 Luxury Sedan/SUV</t>
        </is>
      </c>
      <c r="F421" s="13" t="n">
        <v>845000</v>
      </c>
      <c r="G421" s="14" t="n">
        <v>0.65</v>
      </c>
      <c r="H421" s="14" t="n">
        <v>1.39</v>
      </c>
      <c r="I421" s="14" t="n">
        <v>0.8792</v>
      </c>
      <c r="J421" s="14" t="n">
        <v>0.53</v>
      </c>
      <c r="K421" s="13">
        <f>ROUND(F421/100*G421*H421*I421/J421,2)</f>
        <v/>
      </c>
      <c r="L421" s="13" t="n">
        <v>12664.75</v>
      </c>
      <c r="M421" s="13">
        <f>L421-K421</f>
        <v/>
      </c>
      <c r="N421" s="3" t="inlineStr">
        <is>
          <t>decline</t>
        </is>
      </c>
      <c r="O421" s="3" t="inlineStr">
        <is>
          <t>indicative</t>
        </is>
      </c>
    </row>
    <row r="422">
      <c r="A422" s="15" t="inlineStr">
        <is>
          <t>2026-02-15</t>
        </is>
      </c>
      <c r="B422" s="15" t="inlineStr">
        <is>
          <t>9f76b8cb-c09a-5882-8ff0-d1024d4dc871</t>
        </is>
      </c>
      <c r="C422" s="15" t="inlineStr">
        <is>
          <t>NH</t>
        </is>
      </c>
      <c r="D422" s="15" t="inlineStr">
        <is>
          <t>2019 BMW M8 Competition</t>
        </is>
      </c>
      <c r="E422" s="15" t="inlineStr">
        <is>
          <t>01 Luxury Sedan/SUV</t>
        </is>
      </c>
      <c r="F422" s="16" t="n">
        <v>225000</v>
      </c>
      <c r="G422" s="17" t="n">
        <v>0.92</v>
      </c>
      <c r="H422" s="17" t="n">
        <v>1.04</v>
      </c>
      <c r="I422" s="17" t="n">
        <v>0.8792</v>
      </c>
      <c r="J422" s="17" t="n">
        <v>0.53</v>
      </c>
      <c r="K422" s="16">
        <f>ROUND(F422/100*G422*H422*I422/J422,2)</f>
        <v/>
      </c>
      <c r="L422" s="16" t="n">
        <v>3571.21</v>
      </c>
      <c r="M422" s="16">
        <f>L422-K422</f>
        <v/>
      </c>
      <c r="N422" s="15" t="inlineStr">
        <is>
          <t>bind</t>
        </is>
      </c>
      <c r="O422" s="15" t="inlineStr">
        <is>
          <t>bound</t>
        </is>
      </c>
    </row>
    <row r="423">
      <c r="A423" s="3" t="inlineStr">
        <is>
          <t>2026-02-13</t>
        </is>
      </c>
      <c r="B423" s="3" t="inlineStr">
        <is>
          <t>d5a98800-ae58-51f1-aac4-00d6cbe09715</t>
        </is>
      </c>
      <c r="C423" s="3" t="inlineStr">
        <is>
          <t>HI</t>
        </is>
      </c>
      <c r="D423" s="3" t="inlineStr">
        <is>
          <t>1990 Lamborghini Huracan EVO</t>
        </is>
      </c>
      <c r="E423" s="3" t="inlineStr">
        <is>
          <t>03 Supercar</t>
        </is>
      </c>
      <c r="F423" s="13" t="n">
        <v>830000</v>
      </c>
      <c r="G423" s="14" t="n">
        <v>0.95</v>
      </c>
      <c r="H423" s="14" t="n">
        <v>1.3</v>
      </c>
      <c r="I423" s="14" t="n">
        <v>0.8792</v>
      </c>
      <c r="J423" s="14" t="n">
        <v>0.53</v>
      </c>
      <c r="K423" s="13">
        <f>ROUND(F423/100*G423*H423*I423/J423,2)</f>
        <v/>
      </c>
      <c r="L423" s="13" t="n">
        <v>17004.23</v>
      </c>
      <c r="M423" s="13">
        <f>L423-K423</f>
        <v/>
      </c>
      <c r="N423" s="3" t="inlineStr">
        <is>
          <t>decline</t>
        </is>
      </c>
      <c r="O423" s="3" t="inlineStr">
        <is>
          <t>indicative</t>
        </is>
      </c>
    </row>
    <row r="424">
      <c r="A424" s="15" t="inlineStr">
        <is>
          <t>2026-02-21</t>
        </is>
      </c>
      <c r="B424" s="15" t="inlineStr">
        <is>
          <t>b8992592-c417-5a67-9e3c-57769747e57e</t>
        </is>
      </c>
      <c r="C424" s="15" t="inlineStr">
        <is>
          <t>SD</t>
        </is>
      </c>
      <c r="D424" s="15" t="inlineStr">
        <is>
          <t>1968 Mercedes-Benz AMG GT</t>
        </is>
      </c>
      <c r="E424" s="15" t="inlineStr">
        <is>
          <t>01 Luxury Sedan/SUV</t>
        </is>
      </c>
      <c r="F424" s="16" t="n">
        <v>165000</v>
      </c>
      <c r="G424" s="17" t="n">
        <v>0.92</v>
      </c>
      <c r="H424" s="17" t="n">
        <v>1.11</v>
      </c>
      <c r="I424" s="17" t="n">
        <v>0.8792</v>
      </c>
      <c r="J424" s="17" t="n">
        <v>0.53</v>
      </c>
      <c r="K424" s="16">
        <f>ROUND(F424/100*G424*H424*I424/J424,2)</f>
        <v/>
      </c>
      <c r="L424" s="16" t="n">
        <v>2795.16</v>
      </c>
      <c r="M424" s="16">
        <f>L424-K424</f>
        <v/>
      </c>
      <c r="N424" s="15" t="inlineStr">
        <is>
          <t>decline</t>
        </is>
      </c>
      <c r="O424" s="15" t="inlineStr">
        <is>
          <t>indicative</t>
        </is>
      </c>
    </row>
    <row r="425">
      <c r="A425" s="3" t="inlineStr">
        <is>
          <t>2026-02-13</t>
        </is>
      </c>
      <c r="B425" s="3" t="inlineStr">
        <is>
          <t>e530fcde-5d51-5871-a36f-7fd2e0821d79</t>
        </is>
      </c>
      <c r="C425" s="3" t="inlineStr">
        <is>
          <t>DE</t>
        </is>
      </c>
      <c r="D425" s="3" t="inlineStr">
        <is>
          <t>1991 Porsche 911 Turbo S</t>
        </is>
      </c>
      <c r="E425" s="3" t="inlineStr">
        <is>
          <t>01 Luxury Sedan/SUV</t>
        </is>
      </c>
      <c r="F425" s="13" t="n">
        <v>415000</v>
      </c>
      <c r="G425" s="14" t="n">
        <v>0.75</v>
      </c>
      <c r="H425" s="14" t="n">
        <v>1.25</v>
      </c>
      <c r="I425" s="14" t="n">
        <v>0.8792</v>
      </c>
      <c r="J425" s="14" t="n">
        <v>0.53</v>
      </c>
      <c r="K425" s="13">
        <f>ROUND(F425/100*G425*H425*I425/J425,2)</f>
        <v/>
      </c>
      <c r="L425" s="13" t="n">
        <v>6454.03</v>
      </c>
      <c r="M425" s="13">
        <f>L425-K425</f>
        <v/>
      </c>
      <c r="N425" s="3" t="inlineStr">
        <is>
          <t>bind</t>
        </is>
      </c>
      <c r="O425" s="3" t="inlineStr">
        <is>
          <t>bound</t>
        </is>
      </c>
    </row>
    <row r="426">
      <c r="A426" s="15" t="inlineStr">
        <is>
          <t>2026-02-13</t>
        </is>
      </c>
      <c r="B426" s="15" t="inlineStr">
        <is>
          <t>107d433f-de4e-5e77-bf61-b097d82fdbc9</t>
        </is>
      </c>
      <c r="C426" s="15" t="inlineStr">
        <is>
          <t>IA</t>
        </is>
      </c>
      <c r="D426" s="15" t="inlineStr">
        <is>
          <t>1970 Bentley Continental GT</t>
        </is>
      </c>
      <c r="E426" s="15" t="inlineStr">
        <is>
          <t>01 Luxury Sedan/SUV</t>
        </is>
      </c>
      <c r="F426" s="16" t="n">
        <v>560000</v>
      </c>
      <c r="G426" s="17" t="n">
        <v>0.65</v>
      </c>
      <c r="H426" s="17" t="n">
        <v>1.1</v>
      </c>
      <c r="I426" s="17" t="n">
        <v>0.8792</v>
      </c>
      <c r="J426" s="17" t="n">
        <v>0.53</v>
      </c>
      <c r="K426" s="16">
        <f>ROUND(F426/100*G426*H426*I426/J426,2)</f>
        <v/>
      </c>
      <c r="L426" s="16" t="n">
        <v>6642.11</v>
      </c>
      <c r="M426" s="16">
        <f>L426-K426</f>
        <v/>
      </c>
      <c r="N426" s="15" t="inlineStr">
        <is>
          <t>bind</t>
        </is>
      </c>
      <c r="O426" s="15" t="inlineStr">
        <is>
          <t>bound</t>
        </is>
      </c>
    </row>
    <row r="427">
      <c r="A427" s="3" t="inlineStr">
        <is>
          <t>2026-02-16</t>
        </is>
      </c>
      <c r="B427" s="3" t="inlineStr">
        <is>
          <t>ba960486-aef8-5667-bf97-2380a661639d</t>
        </is>
      </c>
      <c r="C427" s="3" t="inlineStr">
        <is>
          <t>DE</t>
        </is>
      </c>
      <c r="D427" s="3" t="inlineStr">
        <is>
          <t>2004 Bentley 4.5 Litre</t>
        </is>
      </c>
      <c r="E427" s="3" t="inlineStr">
        <is>
          <t>06 Vintage Pre-War (pre-1946)</t>
        </is>
      </c>
      <c r="F427" s="13" t="n">
        <v>880000</v>
      </c>
      <c r="G427" s="14" t="n">
        <v>0.38</v>
      </c>
      <c r="H427" s="14" t="n">
        <v>1.25</v>
      </c>
      <c r="I427" s="14" t="n">
        <v>0.8792</v>
      </c>
      <c r="J427" s="14" t="n">
        <v>0.53</v>
      </c>
      <c r="K427" s="13">
        <f>ROUND(F427/100*G427*H427*I427/J427,2)</f>
        <v/>
      </c>
      <c r="L427" s="13" t="n">
        <v>6934.07</v>
      </c>
      <c r="M427" s="13">
        <f>L427-K427</f>
        <v/>
      </c>
      <c r="N427" s="3" t="inlineStr">
        <is>
          <t>bind</t>
        </is>
      </c>
      <c r="O427" s="3" t="inlineStr">
        <is>
          <t>bound</t>
        </is>
      </c>
    </row>
    <row r="428">
      <c r="A428" s="15" t="inlineStr">
        <is>
          <t>2026-02-13</t>
        </is>
      </c>
      <c r="B428" s="15" t="inlineStr">
        <is>
          <t>4e7fc2f0-e8dd-5679-b0af-8ad60d3b3863</t>
        </is>
      </c>
      <c r="C428" s="15" t="inlineStr">
        <is>
          <t>TX</t>
        </is>
      </c>
      <c r="D428" s="15" t="inlineStr">
        <is>
          <t>2020 Aston Martin DB12</t>
        </is>
      </c>
      <c r="E428" s="15" t="inlineStr">
        <is>
          <t>01 Luxury Sedan/SUV</t>
        </is>
      </c>
      <c r="F428" s="16" t="n">
        <v>675000</v>
      </c>
      <c r="G428" s="17" t="n">
        <v>0.65</v>
      </c>
      <c r="H428" s="17" t="n">
        <v>1.15</v>
      </c>
      <c r="I428" s="17" t="n">
        <v>0.8792</v>
      </c>
      <c r="J428" s="17" t="n">
        <v>0.53</v>
      </c>
      <c r="K428" s="16">
        <f>ROUND(F428/100*G428*H428*I428/J428,2)</f>
        <v/>
      </c>
      <c r="L428" s="16" t="n">
        <v>8370.030000000001</v>
      </c>
      <c r="M428" s="16">
        <f>L428-K428</f>
        <v/>
      </c>
      <c r="N428" s="15" t="inlineStr">
        <is>
          <t>bind</t>
        </is>
      </c>
      <c r="O428" s="15" t="inlineStr">
        <is>
          <t>bound</t>
        </is>
      </c>
    </row>
    <row r="429">
      <c r="A429" s="3" t="inlineStr">
        <is>
          <t>2026-02-28</t>
        </is>
      </c>
      <c r="B429" s="3" t="inlineStr">
        <is>
          <t>76682249-3128-57f0-a41d-cd84a09391f7</t>
        </is>
      </c>
      <c r="C429" s="3" t="inlineStr">
        <is>
          <t>CA</t>
        </is>
      </c>
      <c r="D429" s="3" t="inlineStr">
        <is>
          <t>1965 Ferrari 296 GTB</t>
        </is>
      </c>
      <c r="E429" s="3" t="inlineStr">
        <is>
          <t>03 Supercar</t>
        </is>
      </c>
      <c r="F429" s="13" t="n">
        <v>785000</v>
      </c>
      <c r="G429" s="14" t="n">
        <v>0.95</v>
      </c>
      <c r="H429" s="14" t="n">
        <v>1.35</v>
      </c>
      <c r="I429" s="14" t="n">
        <v>0.8792</v>
      </c>
      <c r="J429" s="14" t="n">
        <v>0.53</v>
      </c>
      <c r="K429" s="13">
        <f>ROUND(F429/100*G429*H429*I429/J429,2)</f>
        <v/>
      </c>
      <c r="L429" s="13" t="n">
        <v>16700.86</v>
      </c>
      <c r="M429" s="13">
        <f>L429-K429</f>
        <v/>
      </c>
      <c r="N429" s="3" t="inlineStr">
        <is>
          <t>decline</t>
        </is>
      </c>
      <c r="O429" s="3" t="inlineStr">
        <is>
          <t>indicative</t>
        </is>
      </c>
    </row>
    <row r="430">
      <c r="A430" s="15" t="inlineStr">
        <is>
          <t>2026-02-19</t>
        </is>
      </c>
      <c r="B430" s="15" t="inlineStr">
        <is>
          <t>e7e2c422-7383-5fb7-aea5-c44bfad8f7c9</t>
        </is>
      </c>
      <c r="C430" s="15" t="inlineStr">
        <is>
          <t>WI</t>
        </is>
      </c>
      <c r="D430" s="15" t="inlineStr">
        <is>
          <t>1969 Mercedes-Benz AMG GT</t>
        </is>
      </c>
      <c r="E430" s="15" t="inlineStr">
        <is>
          <t>01 Luxury Sedan/SUV</t>
        </is>
      </c>
      <c r="F430" s="16" t="n">
        <v>445000</v>
      </c>
      <c r="G430" s="17" t="n">
        <v>0.75</v>
      </c>
      <c r="H430" s="17" t="n">
        <v>1.2</v>
      </c>
      <c r="I430" s="17" t="n">
        <v>0.8792</v>
      </c>
      <c r="J430" s="17" t="n">
        <v>0.53</v>
      </c>
      <c r="K430" s="16">
        <f>ROUND(F430/100*G430*H430*I430/J430,2)</f>
        <v/>
      </c>
      <c r="L430" s="16" t="n">
        <v>6643.76</v>
      </c>
      <c r="M430" s="16">
        <f>L430-K430</f>
        <v/>
      </c>
      <c r="N430" s="15" t="inlineStr">
        <is>
          <t>bind</t>
        </is>
      </c>
      <c r="O430" s="15" t="inlineStr">
        <is>
          <t>bound</t>
        </is>
      </c>
    </row>
    <row r="431">
      <c r="A431" s="3" t="inlineStr">
        <is>
          <t>2026-02-08</t>
        </is>
      </c>
      <c r="B431" s="3" t="inlineStr">
        <is>
          <t>1cd50979-1e69-530e-ad2b-a85e5da387cc</t>
        </is>
      </c>
      <c r="C431" s="3" t="inlineStr">
        <is>
          <t>WA</t>
        </is>
      </c>
      <c r="D431" s="3" t="inlineStr">
        <is>
          <t>1982 Maserati GranTurismo</t>
        </is>
      </c>
      <c r="E431" s="3" t="inlineStr">
        <is>
          <t>01 Luxury Sedan/SUV</t>
        </is>
      </c>
      <c r="F431" s="13" t="n">
        <v>700000</v>
      </c>
      <c r="G431" s="14" t="n">
        <v>0.65</v>
      </c>
      <c r="H431" s="14" t="n">
        <v>0.96</v>
      </c>
      <c r="I431" s="14" t="n">
        <v>0.8792</v>
      </c>
      <c r="J431" s="14" t="n">
        <v>0.53</v>
      </c>
      <c r="K431" s="13">
        <f>ROUND(F431/100*G431*H431*I431/J431,2)</f>
        <v/>
      </c>
      <c r="L431" s="13" t="n">
        <v>7245.94</v>
      </c>
      <c r="M431" s="13">
        <f>L431-K431</f>
        <v/>
      </c>
      <c r="N431" s="3" t="inlineStr">
        <is>
          <t>bind</t>
        </is>
      </c>
      <c r="O431" s="3" t="inlineStr">
        <is>
          <t>bound</t>
        </is>
      </c>
    </row>
    <row r="432">
      <c r="A432" s="15" t="inlineStr">
        <is>
          <t>2026-02-03</t>
        </is>
      </c>
      <c r="B432" s="15" t="inlineStr">
        <is>
          <t>6159b863-57db-5e0c-acf2-0352549a5cb7</t>
        </is>
      </c>
      <c r="C432" s="15" t="inlineStr">
        <is>
          <t>WY</t>
        </is>
      </c>
      <c r="D432" s="15" t="inlineStr">
        <is>
          <t>2016 Porsche 911 Turbo S</t>
        </is>
      </c>
      <c r="E432" s="15" t="inlineStr">
        <is>
          <t>01 Luxury Sedan/SUV</t>
        </is>
      </c>
      <c r="F432" s="16" t="n">
        <v>680000</v>
      </c>
      <c r="G432" s="17" t="n">
        <v>0.65</v>
      </c>
      <c r="H432" s="17" t="n">
        <v>1.07</v>
      </c>
      <c r="I432" s="17" t="n">
        <v>0.8792</v>
      </c>
      <c r="J432" s="17" t="n">
        <v>0.53</v>
      </c>
      <c r="K432" s="16">
        <f>ROUND(F432/100*G432*H432*I432/J432,2)</f>
        <v/>
      </c>
      <c r="L432" s="16" t="n">
        <v>7845.45</v>
      </c>
      <c r="M432" s="16">
        <f>L432-K432</f>
        <v/>
      </c>
      <c r="N432" s="15" t="inlineStr">
        <is>
          <t>bind</t>
        </is>
      </c>
      <c r="O432" s="15" t="inlineStr">
        <is>
          <t>bound</t>
        </is>
      </c>
    </row>
    <row r="433">
      <c r="A433" s="3" t="inlineStr">
        <is>
          <t>2026-02-18</t>
        </is>
      </c>
      <c r="B433" s="3" t="inlineStr">
        <is>
          <t>9557aac6-eca1-5fd9-93a1-372be0867c8b</t>
        </is>
      </c>
      <c r="C433" s="3" t="inlineStr">
        <is>
          <t>WA</t>
        </is>
      </c>
      <c r="D433" s="3" t="inlineStr">
        <is>
          <t>1974 Lamborghini Huracan EVO</t>
        </is>
      </c>
      <c r="E433" s="3" t="inlineStr">
        <is>
          <t>03 Supercar</t>
        </is>
      </c>
      <c r="F433" s="13" t="n">
        <v>1935000</v>
      </c>
      <c r="G433" s="14" t="n">
        <v>0.8</v>
      </c>
      <c r="H433" s="14" t="n">
        <v>0.96</v>
      </c>
      <c r="I433" s="14" t="n">
        <v>0.8792</v>
      </c>
      <c r="J433" s="14" t="n">
        <v>0.53</v>
      </c>
      <c r="K433" s="13">
        <f>ROUND(F433/100*G433*H433*I433/J433,2)</f>
        <v/>
      </c>
      <c r="L433" s="13" t="n">
        <v>24652.11</v>
      </c>
      <c r="M433" s="13">
        <f>L433-K433</f>
        <v/>
      </c>
      <c r="N433" s="3" t="inlineStr">
        <is>
          <t>decline</t>
        </is>
      </c>
      <c r="O433" s="3" t="inlineStr">
        <is>
          <t>indicative</t>
        </is>
      </c>
    </row>
    <row r="434">
      <c r="A434" s="15" t="inlineStr">
        <is>
          <t>2026-02-03</t>
        </is>
      </c>
      <c r="B434" s="15" t="inlineStr">
        <is>
          <t>7e05345c-0721-56c6-b507-ec0b32445ed2</t>
        </is>
      </c>
      <c r="C434" s="15" t="inlineStr">
        <is>
          <t>CA</t>
        </is>
      </c>
      <c r="D434" s="15" t="inlineStr">
        <is>
          <t>2011 Ferrari 275 GTB/4</t>
        </is>
      </c>
      <c r="E434" s="15" t="inlineStr">
        <is>
          <t>07 Post-War Classic (1946-1972)</t>
        </is>
      </c>
      <c r="F434" s="16" t="n">
        <v>440000</v>
      </c>
      <c r="G434" s="17" t="n">
        <v>0.48</v>
      </c>
      <c r="H434" s="17" t="n">
        <v>1.35</v>
      </c>
      <c r="I434" s="17" t="n">
        <v>0.8792</v>
      </c>
      <c r="J434" s="17" t="n">
        <v>0.53</v>
      </c>
      <c r="K434" s="16">
        <f>ROUND(F434/100*G434*H434*I434/J434,2)</f>
        <v/>
      </c>
      <c r="L434" s="16" t="n">
        <v>4729.76</v>
      </c>
      <c r="M434" s="16">
        <f>L434-K434</f>
        <v/>
      </c>
      <c r="N434" s="15" t="inlineStr">
        <is>
          <t>bind</t>
        </is>
      </c>
      <c r="O434" s="15" t="inlineStr">
        <is>
          <t>bound</t>
        </is>
      </c>
    </row>
    <row r="435">
      <c r="A435" s="3" t="inlineStr">
        <is>
          <t>2026-02-26</t>
        </is>
      </c>
      <c r="B435" s="3" t="inlineStr">
        <is>
          <t>22ccf61f-1cd8-5978-8953-13bf3cf74e27</t>
        </is>
      </c>
      <c r="C435" s="3" t="inlineStr">
        <is>
          <t>NY</t>
        </is>
      </c>
      <c r="D435" s="3" t="inlineStr">
        <is>
          <t>2013 BMW M8 Competition</t>
        </is>
      </c>
      <c r="E435" s="3" t="inlineStr">
        <is>
          <t>01 Luxury Sedan/SUV</t>
        </is>
      </c>
      <c r="F435" s="13" t="n">
        <v>285000</v>
      </c>
      <c r="G435" s="14" t="n">
        <v>0.75</v>
      </c>
      <c r="H435" s="14" t="n">
        <v>1.28</v>
      </c>
      <c r="I435" s="14" t="n">
        <v>0.8792</v>
      </c>
      <c r="J435" s="14" t="n">
        <v>0.53</v>
      </c>
      <c r="K435" s="13">
        <f>ROUND(F435/100*G435*H435*I435/J435,2)</f>
        <v/>
      </c>
      <c r="L435" s="13" t="n">
        <v>4538.66</v>
      </c>
      <c r="M435" s="13">
        <f>L435-K435</f>
        <v/>
      </c>
      <c r="N435" s="3" t="inlineStr">
        <is>
          <t>bind</t>
        </is>
      </c>
      <c r="O435" s="3" t="inlineStr">
        <is>
          <t>bound</t>
        </is>
      </c>
    </row>
    <row r="436">
      <c r="A436" s="15" t="inlineStr">
        <is>
          <t>2026-02-04</t>
        </is>
      </c>
      <c r="B436" s="15" t="inlineStr">
        <is>
          <t>3249f0f9-3256-5c2d-9a08-4dcd577abd99</t>
        </is>
      </c>
      <c r="C436" s="15" t="inlineStr">
        <is>
          <t>MA</t>
        </is>
      </c>
      <c r="D436" s="15" t="inlineStr">
        <is>
          <t>1991 BMW M8 Competition</t>
        </is>
      </c>
      <c r="E436" s="15" t="inlineStr">
        <is>
          <t>01 Luxury Sedan/SUV</t>
        </is>
      </c>
      <c r="F436" s="16" t="n">
        <v>290000</v>
      </c>
      <c r="G436" s="17" t="n">
        <v>0.75</v>
      </c>
      <c r="H436" s="17" t="n">
        <v>1.25</v>
      </c>
      <c r="I436" s="17" t="n">
        <v>0.8792</v>
      </c>
      <c r="J436" s="17" t="n">
        <v>0.53</v>
      </c>
      <c r="K436" s="16">
        <f>ROUND(F436/100*G436*H436*I436/J436,2)</f>
        <v/>
      </c>
      <c r="L436" s="16" t="n">
        <v>4510.05</v>
      </c>
      <c r="M436" s="16">
        <f>L436-K436</f>
        <v/>
      </c>
      <c r="N436" s="15" t="inlineStr">
        <is>
          <t>decline</t>
        </is>
      </c>
      <c r="O436" s="15" t="inlineStr">
        <is>
          <t>indicative</t>
        </is>
      </c>
    </row>
    <row r="437">
      <c r="A437" s="3" t="inlineStr">
        <is>
          <t>2026-02-11</t>
        </is>
      </c>
      <c r="B437" s="3" t="inlineStr">
        <is>
          <t>1975662a-9c3c-520b-839c-719a081d7073</t>
        </is>
      </c>
      <c r="C437" s="3" t="inlineStr">
        <is>
          <t>OH</t>
        </is>
      </c>
      <c r="D437" s="3" t="inlineStr">
        <is>
          <t>1962 Maserati GranTurismo</t>
        </is>
      </c>
      <c r="E437" s="3" t="inlineStr">
        <is>
          <t>01 Luxury Sedan/SUV</t>
        </is>
      </c>
      <c r="F437" s="13" t="n">
        <v>670000</v>
      </c>
      <c r="G437" s="14" t="n">
        <v>0.65</v>
      </c>
      <c r="H437" s="14" t="n">
        <v>1.39</v>
      </c>
      <c r="I437" s="14" t="n">
        <v>0.8792</v>
      </c>
      <c r="J437" s="14" t="n">
        <v>0.53</v>
      </c>
      <c r="K437" s="13">
        <f>ROUND(F437/100*G437*H437*I437/J437,2)</f>
        <v/>
      </c>
      <c r="L437" s="13" t="n">
        <v>10041.87</v>
      </c>
      <c r="M437" s="13">
        <f>L437-K437</f>
        <v/>
      </c>
      <c r="N437" s="3" t="inlineStr">
        <is>
          <t>decline</t>
        </is>
      </c>
      <c r="O437" s="3" t="inlineStr">
        <is>
          <t>indicative</t>
        </is>
      </c>
    </row>
    <row r="438">
      <c r="A438" s="15" t="inlineStr">
        <is>
          <t>2026-02-07</t>
        </is>
      </c>
      <c r="B438" s="15" t="inlineStr">
        <is>
          <t>9f24a644-f40a-57e0-aa42-d2e76c408bb5</t>
        </is>
      </c>
      <c r="C438" s="15" t="inlineStr">
        <is>
          <t>KS</t>
        </is>
      </c>
      <c r="D438" s="15" t="inlineStr">
        <is>
          <t>1959 Mercedes-Benz AMG GT</t>
        </is>
      </c>
      <c r="E438" s="15" t="inlineStr">
        <is>
          <t>01 Luxury Sedan/SUV</t>
        </is>
      </c>
      <c r="F438" s="16" t="n">
        <v>1640000</v>
      </c>
      <c r="G438" s="17" t="n">
        <v>0.55</v>
      </c>
      <c r="H438" s="17" t="n">
        <v>0.97</v>
      </c>
      <c r="I438" s="17" t="n">
        <v>0.8792</v>
      </c>
      <c r="J438" s="17" t="n">
        <v>0.53</v>
      </c>
      <c r="K438" s="16">
        <f>ROUND(F438/100*G438*H438*I438/J438,2)</f>
        <v/>
      </c>
      <c r="L438" s="16" t="n">
        <v>14514.1</v>
      </c>
      <c r="M438" s="16">
        <f>L438-K438</f>
        <v/>
      </c>
      <c r="N438" s="15" t="inlineStr">
        <is>
          <t>decline</t>
        </is>
      </c>
      <c r="O438" s="15" t="inlineStr">
        <is>
          <t>indicative</t>
        </is>
      </c>
    </row>
    <row r="439">
      <c r="A439" s="3" t="inlineStr">
        <is>
          <t>2026-02-15</t>
        </is>
      </c>
      <c r="B439" s="3" t="inlineStr">
        <is>
          <t>f8380ebd-e281-5ab5-9995-8287e0d0d7ed</t>
        </is>
      </c>
      <c r="C439" s="3" t="inlineStr">
        <is>
          <t>NY</t>
        </is>
      </c>
      <c r="D439" s="3" t="inlineStr">
        <is>
          <t>1975 Maserati GranTurismo</t>
        </is>
      </c>
      <c r="E439" s="3" t="inlineStr">
        <is>
          <t>01 Luxury Sedan/SUV</t>
        </is>
      </c>
      <c r="F439" s="13" t="n">
        <v>240000</v>
      </c>
      <c r="G439" s="14" t="n">
        <v>0.92</v>
      </c>
      <c r="H439" s="14" t="n">
        <v>1.28</v>
      </c>
      <c r="I439" s="14" t="n">
        <v>0.8792</v>
      </c>
      <c r="J439" s="14" t="n">
        <v>0.53</v>
      </c>
      <c r="K439" s="13">
        <f>ROUND(F439/100*G439*H439*I439/J439,2)</f>
        <v/>
      </c>
      <c r="L439" s="13" t="n">
        <v>4688.36</v>
      </c>
      <c r="M439" s="13">
        <f>L439-K439</f>
        <v/>
      </c>
      <c r="N439" s="3" t="inlineStr">
        <is>
          <t>refer</t>
        </is>
      </c>
      <c r="O439" s="3" t="inlineStr">
        <is>
          <t>indicative</t>
        </is>
      </c>
    </row>
    <row r="440">
      <c r="A440" s="15" t="inlineStr">
        <is>
          <t>2026-02-04</t>
        </is>
      </c>
      <c r="B440" s="15" t="inlineStr">
        <is>
          <t>39edc90a-c256-53fd-b285-a82d63ca76ef</t>
        </is>
      </c>
      <c r="C440" s="15" t="inlineStr">
        <is>
          <t>WV</t>
        </is>
      </c>
      <c r="D440" s="15" t="inlineStr">
        <is>
          <t>1962 Aston Martin DB12</t>
        </is>
      </c>
      <c r="E440" s="15" t="inlineStr">
        <is>
          <t>01 Luxury Sedan/SUV</t>
        </is>
      </c>
      <c r="F440" s="16" t="n">
        <v>150000</v>
      </c>
      <c r="G440" s="17" t="n">
        <v>0.92</v>
      </c>
      <c r="H440" s="17" t="n">
        <v>1.33</v>
      </c>
      <c r="I440" s="17" t="n">
        <v>0.8792</v>
      </c>
      <c r="J440" s="17" t="n">
        <v>0.53</v>
      </c>
      <c r="K440" s="16">
        <f>ROUND(F440/100*G440*H440*I440/J440,2)</f>
        <v/>
      </c>
      <c r="L440" s="16" t="n">
        <v>3044.69</v>
      </c>
      <c r="M440" s="16">
        <f>L440-K440</f>
        <v/>
      </c>
      <c r="N440" s="15" t="inlineStr">
        <is>
          <t>bind</t>
        </is>
      </c>
      <c r="O440" s="15" t="inlineStr">
        <is>
          <t>bound</t>
        </is>
      </c>
    </row>
    <row r="441">
      <c r="A441" s="3" t="inlineStr">
        <is>
          <t>2026-02-05</t>
        </is>
      </c>
      <c r="B441" s="3" t="inlineStr">
        <is>
          <t>ae8c3429-698e-51f1-a48d-629df5e91eae</t>
        </is>
      </c>
      <c r="C441" s="3" t="inlineStr">
        <is>
          <t>MS</t>
        </is>
      </c>
      <c r="D441" s="3" t="inlineStr">
        <is>
          <t>1983 Ferrari SF90 Stradale</t>
        </is>
      </c>
      <c r="E441" s="3" t="inlineStr">
        <is>
          <t>03 Supercar</t>
        </is>
      </c>
      <c r="F441" s="13" t="n">
        <v>550000</v>
      </c>
      <c r="G441" s="14" t="n">
        <v>0.95</v>
      </c>
      <c r="H441" s="14" t="n">
        <v>1.19</v>
      </c>
      <c r="I441" s="14" t="n">
        <v>0.8792</v>
      </c>
      <c r="J441" s="14" t="n">
        <v>0.53</v>
      </c>
      <c r="K441" s="13">
        <f>ROUND(F441/100*G441*H441*I441/J441,2)</f>
        <v/>
      </c>
      <c r="L441" s="13" t="n">
        <v>10314.42</v>
      </c>
      <c r="M441" s="13">
        <f>L441-K441</f>
        <v/>
      </c>
      <c r="N441" s="3" t="inlineStr">
        <is>
          <t>refer</t>
        </is>
      </c>
      <c r="O441" s="3" t="inlineStr">
        <is>
          <t>indicative</t>
        </is>
      </c>
    </row>
    <row r="442">
      <c r="A442" s="15" t="inlineStr">
        <is>
          <t>2026-02-11</t>
        </is>
      </c>
      <c r="B442" s="15" t="inlineStr">
        <is>
          <t>d695795e-e6c5-5a44-8f83-2443f32a1026</t>
        </is>
      </c>
      <c r="C442" s="15" t="inlineStr">
        <is>
          <t>CA</t>
        </is>
      </c>
      <c r="D442" s="15" t="inlineStr">
        <is>
          <t>1967 Bentley Continental GT</t>
        </is>
      </c>
      <c r="E442" s="15" t="inlineStr">
        <is>
          <t>01 Luxury Sedan/SUV</t>
        </is>
      </c>
      <c r="F442" s="16" t="n">
        <v>615000</v>
      </c>
      <c r="G442" s="17" t="n">
        <v>0.65</v>
      </c>
      <c r="H442" s="17" t="n">
        <v>1.35</v>
      </c>
      <c r="I442" s="17" t="n">
        <v>0.8792</v>
      </c>
      <c r="J442" s="17" t="n">
        <v>0.53</v>
      </c>
      <c r="K442" s="16">
        <f>ROUND(F442/100*G442*H442*I442/J442,2)</f>
        <v/>
      </c>
      <c r="L442" s="16" t="n">
        <v>8952.290000000001</v>
      </c>
      <c r="M442" s="16">
        <f>L442-K442</f>
        <v/>
      </c>
      <c r="N442" s="15" t="inlineStr">
        <is>
          <t>bind</t>
        </is>
      </c>
      <c r="O442" s="15" t="inlineStr">
        <is>
          <t>bound</t>
        </is>
      </c>
    </row>
    <row r="443">
      <c r="A443" s="3" t="inlineStr">
        <is>
          <t>2026-02-03</t>
        </is>
      </c>
      <c r="B443" s="3" t="inlineStr">
        <is>
          <t>8dd1c2f9-ee4d-5404-9f5a-562171795b34</t>
        </is>
      </c>
      <c r="C443" s="3" t="inlineStr">
        <is>
          <t>ME</t>
        </is>
      </c>
      <c r="D443" s="3" t="inlineStr">
        <is>
          <t>1979 Aston Martin DB12</t>
        </is>
      </c>
      <c r="E443" s="3" t="inlineStr">
        <is>
          <t>01 Luxury Sedan/SUV</t>
        </is>
      </c>
      <c r="F443" s="13" t="n">
        <v>695000</v>
      </c>
      <c r="G443" s="14" t="n">
        <v>0.65</v>
      </c>
      <c r="H443" s="14" t="n">
        <v>1.08</v>
      </c>
      <c r="I443" s="14" t="n">
        <v>0.8792</v>
      </c>
      <c r="J443" s="14" t="n">
        <v>0.53</v>
      </c>
      <c r="K443" s="13">
        <f>ROUND(F443/100*G443*H443*I443/J443,2)</f>
        <v/>
      </c>
      <c r="L443" s="13" t="n">
        <v>8093.45</v>
      </c>
      <c r="M443" s="13">
        <f>L443-K443</f>
        <v/>
      </c>
      <c r="N443" s="3" t="inlineStr">
        <is>
          <t>bind</t>
        </is>
      </c>
      <c r="O443" s="3" t="inlineStr">
        <is>
          <t>bound</t>
        </is>
      </c>
    </row>
    <row r="444">
      <c r="A444" s="15" t="inlineStr">
        <is>
          <t>2026-02-05</t>
        </is>
      </c>
      <c r="B444" s="15" t="inlineStr">
        <is>
          <t>3834a82a-8088-5077-a663-f7d0fb01179e</t>
        </is>
      </c>
      <c r="C444" s="15" t="inlineStr">
        <is>
          <t>FL</t>
        </is>
      </c>
      <c r="D444" s="15" t="inlineStr">
        <is>
          <t>1969 Jaguar E-Type Series 1</t>
        </is>
      </c>
      <c r="E444" s="15" t="inlineStr">
        <is>
          <t>07 Post-War Classic (1946-1972)</t>
        </is>
      </c>
      <c r="F444" s="16" t="n">
        <v>495000</v>
      </c>
      <c r="G444" s="17" t="n">
        <v>0.48</v>
      </c>
      <c r="H444" s="17" t="n">
        <v>1.42</v>
      </c>
      <c r="I444" s="17" t="n">
        <v>0.8792</v>
      </c>
      <c r="J444" s="17" t="n">
        <v>0.53</v>
      </c>
      <c r="K444" s="16">
        <f>ROUND(F444/100*G444*H444*I444/J444,2)</f>
        <v/>
      </c>
      <c r="L444" s="16" t="n">
        <v>5596.89</v>
      </c>
      <c r="M444" s="16">
        <f>L444-K444</f>
        <v/>
      </c>
      <c r="N444" s="15" t="inlineStr">
        <is>
          <t>decline</t>
        </is>
      </c>
      <c r="O444" s="15" t="inlineStr">
        <is>
          <t>indicative</t>
        </is>
      </c>
    </row>
    <row r="445">
      <c r="A445" s="3" t="inlineStr">
        <is>
          <t>2026-02-01</t>
        </is>
      </c>
      <c r="B445" s="3" t="inlineStr">
        <is>
          <t>b83916bc-fee4-5b7c-91e6-fe9996ea199f</t>
        </is>
      </c>
      <c r="C445" s="3" t="inlineStr">
        <is>
          <t>RI</t>
        </is>
      </c>
      <c r="D445" s="3" t="inlineStr">
        <is>
          <t>2023 Ferrari 296 GTB</t>
        </is>
      </c>
      <c r="E445" s="3" t="inlineStr">
        <is>
          <t>03 Supercar</t>
        </is>
      </c>
      <c r="F445" s="13" t="n">
        <v>485000</v>
      </c>
      <c r="G445" s="14" t="n">
        <v>1.15</v>
      </c>
      <c r="H445" s="14" t="n">
        <v>1.37</v>
      </c>
      <c r="I445" s="14" t="n">
        <v>0.8792</v>
      </c>
      <c r="J445" s="14" t="n">
        <v>0.53</v>
      </c>
      <c r="K445" s="13">
        <f>ROUND(F445/100*G445*H445*I445/J445,2)</f>
        <v/>
      </c>
      <c r="L445" s="13" t="n">
        <v>12675.7</v>
      </c>
      <c r="M445" s="13">
        <f>L445-K445</f>
        <v/>
      </c>
      <c r="N445" s="3" t="inlineStr">
        <is>
          <t>decline</t>
        </is>
      </c>
      <c r="O445" s="3" t="inlineStr">
        <is>
          <t>indicative</t>
        </is>
      </c>
    </row>
    <row r="446">
      <c r="A446" s="15" t="inlineStr">
        <is>
          <t>2026-02-15</t>
        </is>
      </c>
      <c r="B446" s="15" t="inlineStr">
        <is>
          <t>ef55ac0b-b357-5904-a3a6-d478b17daa2e</t>
        </is>
      </c>
      <c r="C446" s="15" t="inlineStr">
        <is>
          <t>DE</t>
        </is>
      </c>
      <c r="D446" s="15" t="inlineStr">
        <is>
          <t>2024 BMW M8 Competition</t>
        </is>
      </c>
      <c r="E446" s="15" t="inlineStr">
        <is>
          <t>01 Luxury Sedan/SUV</t>
        </is>
      </c>
      <c r="F446" s="16" t="n">
        <v>155000</v>
      </c>
      <c r="G446" s="17" t="n">
        <v>0.92</v>
      </c>
      <c r="H446" s="17" t="n">
        <v>1.25</v>
      </c>
      <c r="I446" s="17" t="n">
        <v>0.8792</v>
      </c>
      <c r="J446" s="17" t="n">
        <v>0.53</v>
      </c>
      <c r="K446" s="16">
        <f>ROUND(F446/100*G446*H446*I446/J446,2)</f>
        <v/>
      </c>
      <c r="L446" s="16" t="n">
        <v>2956.93</v>
      </c>
      <c r="M446" s="16">
        <f>L446-K446</f>
        <v/>
      </c>
      <c r="N446" s="15" t="inlineStr">
        <is>
          <t>refer</t>
        </is>
      </c>
      <c r="O446" s="15" t="inlineStr">
        <is>
          <t>indicative</t>
        </is>
      </c>
    </row>
    <row r="447">
      <c r="A447" s="3" t="inlineStr">
        <is>
          <t>2026-02-02</t>
        </is>
      </c>
      <c r="B447" s="3" t="inlineStr">
        <is>
          <t>be9f71e0-eb5f-59ed-a81a-0e7255a9dc30</t>
        </is>
      </c>
      <c r="C447" s="3" t="inlineStr">
        <is>
          <t>MA</t>
        </is>
      </c>
      <c r="D447" s="3" t="inlineStr">
        <is>
          <t>1972 Lamborghini Huracan EVO</t>
        </is>
      </c>
      <c r="E447" s="3" t="inlineStr">
        <is>
          <t>03 Supercar</t>
        </is>
      </c>
      <c r="F447" s="13" t="n">
        <v>765000</v>
      </c>
      <c r="G447" s="14" t="n">
        <v>0.95</v>
      </c>
      <c r="H447" s="14" t="n">
        <v>1.25</v>
      </c>
      <c r="I447" s="14" t="n">
        <v>0.8792</v>
      </c>
      <c r="J447" s="14" t="n">
        <v>0.53</v>
      </c>
      <c r="K447" s="13">
        <f>ROUND(F447/100*G447*H447*I447/J447,2)</f>
        <v/>
      </c>
      <c r="L447" s="13" t="n">
        <v>15069.78</v>
      </c>
      <c r="M447" s="13">
        <f>L447-K447</f>
        <v/>
      </c>
      <c r="N447" s="3" t="inlineStr">
        <is>
          <t>decline</t>
        </is>
      </c>
      <c r="O447" s="3" t="inlineStr">
        <is>
          <t>indicative</t>
        </is>
      </c>
    </row>
    <row r="448">
      <c r="A448" s="15" t="inlineStr">
        <is>
          <t>2026-02-15</t>
        </is>
      </c>
      <c r="B448" s="15" t="inlineStr">
        <is>
          <t>4be9eeef-9efe-5504-a455-a4d27551fd76</t>
        </is>
      </c>
      <c r="C448" s="15" t="inlineStr">
        <is>
          <t>OK</t>
        </is>
      </c>
      <c r="D448" s="15" t="inlineStr">
        <is>
          <t>1984 BMW M8 Competition</t>
        </is>
      </c>
      <c r="E448" s="15" t="inlineStr">
        <is>
          <t>01 Luxury Sedan/SUV</t>
        </is>
      </c>
      <c r="F448" s="16" t="n">
        <v>510000</v>
      </c>
      <c r="G448" s="17" t="n">
        <v>0.65</v>
      </c>
      <c r="H448" s="17" t="n">
        <v>1.26</v>
      </c>
      <c r="I448" s="17" t="n">
        <v>0.8792</v>
      </c>
      <c r="J448" s="17" t="n">
        <v>0.53</v>
      </c>
      <c r="K448" s="16">
        <f>ROUND(F448/100*G448*H448*I448/J448,2)</f>
        <v/>
      </c>
      <c r="L448" s="16" t="n">
        <v>6928.92</v>
      </c>
      <c r="M448" s="16">
        <f>L448-K448</f>
        <v/>
      </c>
      <c r="N448" s="15" t="inlineStr">
        <is>
          <t>bind</t>
        </is>
      </c>
      <c r="O448" s="15" t="inlineStr">
        <is>
          <t>bound</t>
        </is>
      </c>
    </row>
    <row r="449">
      <c r="A449" s="3" t="inlineStr">
        <is>
          <t>2026-02-22</t>
        </is>
      </c>
      <c r="B449" s="3" t="inlineStr">
        <is>
          <t>557fedfe-27ef-5b79-a166-87e758a0eb7e</t>
        </is>
      </c>
      <c r="C449" s="3" t="inlineStr">
        <is>
          <t>FL</t>
        </is>
      </c>
      <c r="D449" s="3" t="inlineStr">
        <is>
          <t>1974 Aston Martin DB12</t>
        </is>
      </c>
      <c r="E449" s="3" t="inlineStr">
        <is>
          <t>01 Luxury Sedan/SUV</t>
        </is>
      </c>
      <c r="F449" s="13" t="n">
        <v>390000</v>
      </c>
      <c r="G449" s="14" t="n">
        <v>0.75</v>
      </c>
      <c r="H449" s="14" t="n">
        <v>1.42</v>
      </c>
      <c r="I449" s="14" t="n">
        <v>0.8792</v>
      </c>
      <c r="J449" s="14" t="n">
        <v>0.53</v>
      </c>
      <c r="K449" s="13">
        <f>ROUND(F449/100*G449*H449*I449/J449,2)</f>
        <v/>
      </c>
      <c r="L449" s="13" t="n">
        <v>6890.11</v>
      </c>
      <c r="M449" s="13">
        <f>L449-K449</f>
        <v/>
      </c>
      <c r="N449" s="3" t="inlineStr">
        <is>
          <t>decline</t>
        </is>
      </c>
      <c r="O449" s="3" t="inlineStr">
        <is>
          <t>indicative</t>
        </is>
      </c>
    </row>
    <row r="450">
      <c r="A450" s="15" t="inlineStr">
        <is>
          <t>2026-02-20</t>
        </is>
      </c>
      <c r="B450" s="15" t="inlineStr">
        <is>
          <t>35c7ec53-887d-5139-8db6-2d0444644c4d</t>
        </is>
      </c>
      <c r="C450" s="15" t="inlineStr">
        <is>
          <t>MD</t>
        </is>
      </c>
      <c r="D450" s="15" t="inlineStr">
        <is>
          <t>1981 Mercedes-Benz AMG GT</t>
        </is>
      </c>
      <c r="E450" s="15" t="inlineStr">
        <is>
          <t>01 Luxury Sedan/SUV</t>
        </is>
      </c>
      <c r="F450" s="16" t="n">
        <v>450000</v>
      </c>
      <c r="G450" s="17" t="n">
        <v>0.75</v>
      </c>
      <c r="H450" s="17" t="n">
        <v>0.95</v>
      </c>
      <c r="I450" s="17" t="n">
        <v>0.8792</v>
      </c>
      <c r="J450" s="17" t="n">
        <v>0.53</v>
      </c>
      <c r="K450" s="16">
        <f>ROUND(F450/100*G450*H450*I450/J450,2)</f>
        <v/>
      </c>
      <c r="L450" s="16" t="n">
        <v>5318.75</v>
      </c>
      <c r="M450" s="16">
        <f>L450-K450</f>
        <v/>
      </c>
      <c r="N450" s="15" t="inlineStr">
        <is>
          <t>decline</t>
        </is>
      </c>
      <c r="O450" s="15" t="inlineStr">
        <is>
          <t>indicative</t>
        </is>
      </c>
    </row>
    <row r="451">
      <c r="A451" s="3" t="inlineStr">
        <is>
          <t>2026-02-26</t>
        </is>
      </c>
      <c r="B451" s="3" t="inlineStr">
        <is>
          <t>f5a3f0f8-0c82-5ea4-8861-e5fe57d7aed7</t>
        </is>
      </c>
      <c r="C451" s="3" t="inlineStr">
        <is>
          <t>CO</t>
        </is>
      </c>
      <c r="D451" s="3" t="inlineStr">
        <is>
          <t>1991 Bentley Continental GT</t>
        </is>
      </c>
      <c r="E451" s="3" t="inlineStr">
        <is>
          <t>01 Luxury Sedan/SUV</t>
        </is>
      </c>
      <c r="F451" s="13" t="n">
        <v>1355000</v>
      </c>
      <c r="G451" s="14" t="n">
        <v>0.55</v>
      </c>
      <c r="H451" s="14" t="n">
        <v>1.1</v>
      </c>
      <c r="I451" s="14" t="n">
        <v>0.8792</v>
      </c>
      <c r="J451" s="14" t="n">
        <v>0.53</v>
      </c>
      <c r="K451" s="13">
        <f>ROUND(F451/100*G451*H451*I451/J451,2)</f>
        <v/>
      </c>
      <c r="L451" s="13" t="n">
        <v>13598.98</v>
      </c>
      <c r="M451" s="13">
        <f>L451-K451</f>
        <v/>
      </c>
      <c r="N451" s="3" t="inlineStr">
        <is>
          <t>bind</t>
        </is>
      </c>
      <c r="O451" s="3" t="inlineStr">
        <is>
          <t>bound</t>
        </is>
      </c>
    </row>
    <row r="452">
      <c r="A452" s="15" t="inlineStr">
        <is>
          <t>2026-02-16</t>
        </is>
      </c>
      <c r="B452" s="15" t="inlineStr">
        <is>
          <t>be6243bb-b6f6-5bf3-aa34-9b565f4e4dd3</t>
        </is>
      </c>
      <c r="C452" s="15" t="inlineStr">
        <is>
          <t>LA</t>
        </is>
      </c>
      <c r="D452" s="15" t="inlineStr">
        <is>
          <t>2000 Aston Martin DB12</t>
        </is>
      </c>
      <c r="E452" s="15" t="inlineStr">
        <is>
          <t>01 Luxury Sedan/SUV</t>
        </is>
      </c>
      <c r="F452" s="16" t="n">
        <v>515000</v>
      </c>
      <c r="G452" s="17" t="n">
        <v>0.65</v>
      </c>
      <c r="H452" s="17" t="n">
        <v>1.21</v>
      </c>
      <c r="I452" s="17" t="n">
        <v>0.8792</v>
      </c>
      <c r="J452" s="17" t="n">
        <v>0.53</v>
      </c>
      <c r="K452" s="16">
        <f>ROUND(F452/100*G452*H452*I452/J452,2)</f>
        <v/>
      </c>
      <c r="L452" s="16" t="n">
        <v>6719.21</v>
      </c>
      <c r="M452" s="16">
        <f>L452-K452</f>
        <v/>
      </c>
      <c r="N452" s="15" t="inlineStr">
        <is>
          <t>bind</t>
        </is>
      </c>
      <c r="O452" s="15" t="inlineStr">
        <is>
          <t>bound</t>
        </is>
      </c>
    </row>
    <row r="453">
      <c r="A453" s="3" t="inlineStr">
        <is>
          <t>2026-02-17</t>
        </is>
      </c>
      <c r="B453" s="3" t="inlineStr">
        <is>
          <t>670c06db-4407-591b-ac21-72495a89acb9</t>
        </is>
      </c>
      <c r="C453" s="3" t="inlineStr">
        <is>
          <t>WI</t>
        </is>
      </c>
      <c r="D453" s="3" t="inlineStr">
        <is>
          <t>2005 Lamborghini Huracan EVO</t>
        </is>
      </c>
      <c r="E453" s="3" t="inlineStr">
        <is>
          <t>03 Supercar</t>
        </is>
      </c>
      <c r="F453" s="13" t="n">
        <v>1120000</v>
      </c>
      <c r="G453" s="14" t="n">
        <v>0.8</v>
      </c>
      <c r="H453" s="14" t="n">
        <v>1.2</v>
      </c>
      <c r="I453" s="14" t="n">
        <v>0.8792</v>
      </c>
      <c r="J453" s="14" t="n">
        <v>0.53</v>
      </c>
      <c r="K453" s="13">
        <f>ROUND(F453/100*G453*H453*I453/J453,2)</f>
        <v/>
      </c>
      <c r="L453" s="13" t="n">
        <v>17836.15</v>
      </c>
      <c r="M453" s="13">
        <f>L453-K453</f>
        <v/>
      </c>
      <c r="N453" s="3" t="inlineStr">
        <is>
          <t>bind</t>
        </is>
      </c>
      <c r="O453" s="3" t="inlineStr">
        <is>
          <t>bound</t>
        </is>
      </c>
    </row>
    <row r="454">
      <c r="A454" s="15" t="inlineStr">
        <is>
          <t>2026-02-02</t>
        </is>
      </c>
      <c r="B454" s="15" t="inlineStr">
        <is>
          <t>5134ae92-a820-5016-98e7-1583a6e00220</t>
        </is>
      </c>
      <c r="C454" s="15" t="inlineStr">
        <is>
          <t>PA</t>
        </is>
      </c>
      <c r="D454" s="15" t="inlineStr">
        <is>
          <t>1983 Porsche 911 Turbo S</t>
        </is>
      </c>
      <c r="E454" s="15" t="inlineStr">
        <is>
          <t>01 Luxury Sedan/SUV</t>
        </is>
      </c>
      <c r="F454" s="16" t="n">
        <v>615000</v>
      </c>
      <c r="G454" s="17" t="n">
        <v>0.65</v>
      </c>
      <c r="H454" s="17" t="n">
        <v>1</v>
      </c>
      <c r="I454" s="17" t="n">
        <v>0.8792</v>
      </c>
      <c r="J454" s="17" t="n">
        <v>0.53</v>
      </c>
      <c r="K454" s="16">
        <f>ROUND(F454/100*G454*H454*I454/J454,2)</f>
        <v/>
      </c>
      <c r="L454" s="16" t="n">
        <v>6631.32</v>
      </c>
      <c r="M454" s="16">
        <f>L454-K454</f>
        <v/>
      </c>
      <c r="N454" s="15" t="inlineStr">
        <is>
          <t>bind</t>
        </is>
      </c>
      <c r="O454" s="15" t="inlineStr">
        <is>
          <t>bound</t>
        </is>
      </c>
    </row>
    <row r="455">
      <c r="A455" s="3" t="inlineStr">
        <is>
          <t>2026-02-03</t>
        </is>
      </c>
      <c r="B455" s="3" t="inlineStr">
        <is>
          <t>6f5dad1f-6e43-5f2e-8200-d9f4a80c9a6c</t>
        </is>
      </c>
      <c r="C455" s="3" t="inlineStr">
        <is>
          <t>MA</t>
        </is>
      </c>
      <c r="D455" s="3" t="inlineStr">
        <is>
          <t>1967 Aston Martin DB12</t>
        </is>
      </c>
      <c r="E455" s="3" t="inlineStr">
        <is>
          <t>01 Luxury Sedan/SUV</t>
        </is>
      </c>
      <c r="F455" s="13" t="n">
        <v>755000</v>
      </c>
      <c r="G455" s="14" t="n">
        <v>0.65</v>
      </c>
      <c r="H455" s="14" t="n">
        <v>1.25</v>
      </c>
      <c r="I455" s="14" t="n">
        <v>0.8792</v>
      </c>
      <c r="J455" s="14" t="n">
        <v>0.53</v>
      </c>
      <c r="K455" s="13">
        <f>ROUND(F455/100*G455*H455*I455/J455,2)</f>
        <v/>
      </c>
      <c r="L455" s="13" t="n">
        <v>10176.12</v>
      </c>
      <c r="M455" s="13">
        <f>L455-K455</f>
        <v/>
      </c>
      <c r="N455" s="3" t="inlineStr">
        <is>
          <t>decline</t>
        </is>
      </c>
      <c r="O455" s="3" t="inlineStr">
        <is>
          <t>indicative</t>
        </is>
      </c>
    </row>
    <row r="456">
      <c r="A456" s="15" t="inlineStr">
        <is>
          <t>2026-02-03</t>
        </is>
      </c>
      <c r="B456" s="15" t="inlineStr">
        <is>
          <t>7e027aac-bceb-5736-9721-ec7248323e7d</t>
        </is>
      </c>
      <c r="C456" s="15" t="inlineStr">
        <is>
          <t>IA</t>
        </is>
      </c>
      <c r="D456" s="15" t="inlineStr">
        <is>
          <t>1966 Maserati GranTurismo</t>
        </is>
      </c>
      <c r="E456" s="15" t="inlineStr">
        <is>
          <t>01 Luxury Sedan/SUV</t>
        </is>
      </c>
      <c r="F456" s="16" t="n">
        <v>310000</v>
      </c>
      <c r="G456" s="17" t="n">
        <v>0.75</v>
      </c>
      <c r="H456" s="17" t="n">
        <v>1.1</v>
      </c>
      <c r="I456" s="17" t="n">
        <v>0.8792</v>
      </c>
      <c r="J456" s="17" t="n">
        <v>0.53</v>
      </c>
      <c r="K456" s="16">
        <f>ROUND(F456/100*G456*H456*I456/J456,2)</f>
        <v/>
      </c>
      <c r="L456" s="16" t="n">
        <v>4242.55</v>
      </c>
      <c r="M456" s="16">
        <f>L456-K456</f>
        <v/>
      </c>
      <c r="N456" s="15" t="inlineStr">
        <is>
          <t>bind</t>
        </is>
      </c>
      <c r="O456" s="15" t="inlineStr">
        <is>
          <t>bound</t>
        </is>
      </c>
    </row>
    <row r="457">
      <c r="A457" s="3" t="inlineStr">
        <is>
          <t>2026-02-26</t>
        </is>
      </c>
      <c r="B457" s="3" t="inlineStr">
        <is>
          <t>1fba3fb1-1c71-5e11-a64c-4813712971d7</t>
        </is>
      </c>
      <c r="C457" s="3" t="inlineStr">
        <is>
          <t>VT</t>
        </is>
      </c>
      <c r="D457" s="3" t="inlineStr">
        <is>
          <t>1996 McLaren 750S</t>
        </is>
      </c>
      <c r="E457" s="3" t="inlineStr">
        <is>
          <t>03 Supercar</t>
        </is>
      </c>
      <c r="F457" s="13" t="n">
        <v>1910000</v>
      </c>
      <c r="G457" s="14" t="n">
        <v>0.8</v>
      </c>
      <c r="H457" s="14" t="n">
        <v>1.22</v>
      </c>
      <c r="I457" s="14" t="n">
        <v>0.8792</v>
      </c>
      <c r="J457" s="14" t="n">
        <v>0.53</v>
      </c>
      <c r="K457" s="13">
        <f>ROUND(F457/100*G457*H457*I457/J457,2)</f>
        <v/>
      </c>
      <c r="L457" s="13" t="n">
        <v>30923.95</v>
      </c>
      <c r="M457" s="13">
        <f>L457-K457</f>
        <v/>
      </c>
      <c r="N457" s="3" t="inlineStr">
        <is>
          <t>bind</t>
        </is>
      </c>
      <c r="O457" s="3" t="inlineStr">
        <is>
          <t>bound</t>
        </is>
      </c>
    </row>
    <row r="458">
      <c r="A458" s="15" t="inlineStr">
        <is>
          <t>2026-02-03</t>
        </is>
      </c>
      <c r="B458" s="15" t="inlineStr">
        <is>
          <t>6dcf0407-0a2d-52d1-8b6d-8c67bae3e7af</t>
        </is>
      </c>
      <c r="C458" s="15" t="inlineStr">
        <is>
          <t>LA</t>
        </is>
      </c>
      <c r="D458" s="15" t="inlineStr">
        <is>
          <t>1994 Porsche 911 Turbo S</t>
        </is>
      </c>
      <c r="E458" s="15" t="inlineStr">
        <is>
          <t>01 Luxury Sedan/SUV</t>
        </is>
      </c>
      <c r="F458" s="16" t="n">
        <v>1685000</v>
      </c>
      <c r="G458" s="17" t="n">
        <v>0.55</v>
      </c>
      <c r="H458" s="17" t="n">
        <v>1.21</v>
      </c>
      <c r="I458" s="17" t="n">
        <v>0.8792</v>
      </c>
      <c r="J458" s="17" t="n">
        <v>0.53</v>
      </c>
      <c r="K458" s="16">
        <f>ROUND(F458/100*G458*H458*I458/J458,2)</f>
        <v/>
      </c>
      <c r="L458" s="16" t="n">
        <v>18602.01</v>
      </c>
      <c r="M458" s="16">
        <f>L458-K458</f>
        <v/>
      </c>
      <c r="N458" s="15" t="inlineStr">
        <is>
          <t>bind</t>
        </is>
      </c>
      <c r="O458" s="15" t="inlineStr">
        <is>
          <t>bound</t>
        </is>
      </c>
    </row>
    <row r="459">
      <c r="A459" s="3" t="inlineStr">
        <is>
          <t>2026-02-19</t>
        </is>
      </c>
      <c r="B459" s="3" t="inlineStr">
        <is>
          <t>0b8c534c-31d4-5bd6-89ad-fc0982dab3f1</t>
        </is>
      </c>
      <c r="C459" s="3" t="inlineStr">
        <is>
          <t>OK</t>
        </is>
      </c>
      <c r="D459" s="3" t="inlineStr">
        <is>
          <t>1960 Aston Martin DB12</t>
        </is>
      </c>
      <c r="E459" s="3" t="inlineStr">
        <is>
          <t>01 Luxury Sedan/SUV</t>
        </is>
      </c>
      <c r="F459" s="13" t="n">
        <v>755000</v>
      </c>
      <c r="G459" s="14" t="n">
        <v>0.65</v>
      </c>
      <c r="H459" s="14" t="n">
        <v>1.26</v>
      </c>
      <c r="I459" s="14" t="n">
        <v>0.8792</v>
      </c>
      <c r="J459" s="14" t="n">
        <v>0.53</v>
      </c>
      <c r="K459" s="13">
        <f>ROUND(F459/100*G459*H459*I459/J459,2)</f>
        <v/>
      </c>
      <c r="L459" s="13" t="n">
        <v>10257.53</v>
      </c>
      <c r="M459" s="13">
        <f>L459-K459</f>
        <v/>
      </c>
      <c r="N459" s="3" t="inlineStr">
        <is>
          <t>bind</t>
        </is>
      </c>
      <c r="O459" s="3" t="inlineStr">
        <is>
          <t>bound</t>
        </is>
      </c>
    </row>
    <row r="460">
      <c r="A460" s="15" t="inlineStr">
        <is>
          <t>2026-02-05</t>
        </is>
      </c>
      <c r="B460" s="15" t="inlineStr">
        <is>
          <t>304a38a2-44a6-5120-ba48-03ed25345ec4</t>
        </is>
      </c>
      <c r="C460" s="15" t="inlineStr">
        <is>
          <t>NY</t>
        </is>
      </c>
      <c r="D460" s="15" t="inlineStr">
        <is>
          <t>1956 Maserati GranTurismo</t>
        </is>
      </c>
      <c r="E460" s="15" t="inlineStr">
        <is>
          <t>01 Luxury Sedan/SUV</t>
        </is>
      </c>
      <c r="F460" s="16" t="n">
        <v>295000</v>
      </c>
      <c r="G460" s="17" t="n">
        <v>0.75</v>
      </c>
      <c r="H460" s="17" t="n">
        <v>1.28</v>
      </c>
      <c r="I460" s="17" t="n">
        <v>0.8792</v>
      </c>
      <c r="J460" s="17" t="n">
        <v>0.53</v>
      </c>
      <c r="K460" s="16">
        <f>ROUND(F460/100*G460*H460*I460/J460,2)</f>
        <v/>
      </c>
      <c r="L460" s="16" t="n">
        <v>4697.92</v>
      </c>
      <c r="M460" s="16">
        <f>L460-K460</f>
        <v/>
      </c>
      <c r="N460" s="15" t="inlineStr">
        <is>
          <t>bind</t>
        </is>
      </c>
      <c r="O460" s="15" t="inlineStr">
        <is>
          <t>bound</t>
        </is>
      </c>
    </row>
    <row r="461">
      <c r="A461" s="3" t="inlineStr">
        <is>
          <t>2026-02-21</t>
        </is>
      </c>
      <c r="B461" s="3" t="inlineStr">
        <is>
          <t>f7a62814-fb8c-5f32-b7e2-2efdc1c36b75</t>
        </is>
      </c>
      <c r="C461" s="3" t="inlineStr">
        <is>
          <t>WV</t>
        </is>
      </c>
      <c r="D461" s="3" t="inlineStr">
        <is>
          <t>2005 Mercedes-Benz AMG GT</t>
        </is>
      </c>
      <c r="E461" s="3" t="inlineStr">
        <is>
          <t>01 Luxury Sedan/SUV</t>
        </is>
      </c>
      <c r="F461" s="13" t="n">
        <v>1815000</v>
      </c>
      <c r="G461" s="14" t="n">
        <v>0.55</v>
      </c>
      <c r="H461" s="14" t="n">
        <v>1.33</v>
      </c>
      <c r="I461" s="14" t="n">
        <v>0.8792</v>
      </c>
      <c r="J461" s="14" t="n">
        <v>0.53</v>
      </c>
      <c r="K461" s="13">
        <f>ROUND(F461/100*G461*H461*I461/J461,2)</f>
        <v/>
      </c>
      <c r="L461" s="13" t="n">
        <v>22024.33</v>
      </c>
      <c r="M461" s="13">
        <f>L461-K461</f>
        <v/>
      </c>
      <c r="N461" s="3" t="inlineStr">
        <is>
          <t>bind</t>
        </is>
      </c>
      <c r="O461" s="3" t="inlineStr">
        <is>
          <t>bound</t>
        </is>
      </c>
    </row>
    <row r="462">
      <c r="A462" s="15" t="inlineStr">
        <is>
          <t>2026-02-10</t>
        </is>
      </c>
      <c r="B462" s="15" t="inlineStr">
        <is>
          <t>e8cb1668-54c7-5745-b871-abe5e2495889</t>
        </is>
      </c>
      <c r="C462" s="15" t="inlineStr">
        <is>
          <t>TX</t>
        </is>
      </c>
      <c r="D462" s="15" t="inlineStr">
        <is>
          <t>1996 Porsche 911 Turbo S</t>
        </is>
      </c>
      <c r="E462" s="15" t="inlineStr">
        <is>
          <t>01 Luxury Sedan/SUV</t>
        </is>
      </c>
      <c r="F462" s="16" t="n">
        <v>360000</v>
      </c>
      <c r="G462" s="17" t="n">
        <v>0.75</v>
      </c>
      <c r="H462" s="17" t="n">
        <v>1.15</v>
      </c>
      <c r="I462" s="17" t="n">
        <v>0.8792</v>
      </c>
      <c r="J462" s="17" t="n">
        <v>0.53</v>
      </c>
      <c r="K462" s="16">
        <f>ROUND(F462/100*G462*H462*I462/J462,2)</f>
        <v/>
      </c>
      <c r="L462" s="16" t="n">
        <v>5150.78</v>
      </c>
      <c r="M462" s="16">
        <f>L462-K462</f>
        <v/>
      </c>
      <c r="N462" s="15" t="inlineStr">
        <is>
          <t>bind</t>
        </is>
      </c>
      <c r="O462" s="15" t="inlineStr">
        <is>
          <t>bound</t>
        </is>
      </c>
    </row>
    <row r="463">
      <c r="A463" s="3" t="inlineStr">
        <is>
          <t>2026-02-24</t>
        </is>
      </c>
      <c r="B463" s="3" t="inlineStr">
        <is>
          <t>cdc22bbd-b09c-597f-a531-36c33cfadcf3</t>
        </is>
      </c>
      <c r="C463" s="3" t="inlineStr">
        <is>
          <t>PA</t>
        </is>
      </c>
      <c r="D463" s="3" t="inlineStr">
        <is>
          <t>1956 BMW M8 Competition</t>
        </is>
      </c>
      <c r="E463" s="3" t="inlineStr">
        <is>
          <t>01 Luxury Sedan/SUV</t>
        </is>
      </c>
      <c r="F463" s="13" t="n">
        <v>1090000</v>
      </c>
      <c r="G463" s="14" t="n">
        <v>0.55</v>
      </c>
      <c r="H463" s="14" t="n">
        <v>1</v>
      </c>
      <c r="I463" s="14" t="n">
        <v>0.8792</v>
      </c>
      <c r="J463" s="14" t="n">
        <v>0.53</v>
      </c>
      <c r="K463" s="13">
        <f>ROUND(F463/100*G463*H463*I463/J463,2)</f>
        <v/>
      </c>
      <c r="L463" s="13" t="n">
        <v>9944.91</v>
      </c>
      <c r="M463" s="13">
        <f>L463-K463</f>
        <v/>
      </c>
      <c r="N463" s="3" t="inlineStr">
        <is>
          <t>decline</t>
        </is>
      </c>
      <c r="O463" s="3" t="inlineStr">
        <is>
          <t>indicative</t>
        </is>
      </c>
    </row>
    <row r="464">
      <c r="A464" s="15" t="inlineStr">
        <is>
          <t>2026-02-23</t>
        </is>
      </c>
      <c r="B464" s="15" t="inlineStr">
        <is>
          <t>033b787a-9fdc-5f90-85d2-a5512cf59822</t>
        </is>
      </c>
      <c r="C464" s="15" t="inlineStr">
        <is>
          <t>HI</t>
        </is>
      </c>
      <c r="D464" s="15" t="inlineStr">
        <is>
          <t>2009 Jaguar E-Type Series 1</t>
        </is>
      </c>
      <c r="E464" s="15" t="inlineStr">
        <is>
          <t>07 Post-War Classic (1946-1972)</t>
        </is>
      </c>
      <c r="F464" s="16" t="n">
        <v>380000</v>
      </c>
      <c r="G464" s="17" t="n">
        <v>0.48</v>
      </c>
      <c r="H464" s="17" t="n">
        <v>1.3</v>
      </c>
      <c r="I464" s="17" t="n">
        <v>0.8792</v>
      </c>
      <c r="J464" s="17" t="n">
        <v>0.53</v>
      </c>
      <c r="K464" s="16">
        <f>ROUND(F464/100*G464*H464*I464/J464,2)</f>
        <v/>
      </c>
      <c r="L464" s="16" t="n">
        <v>3933.51</v>
      </c>
      <c r="M464" s="16">
        <f>L464-K464</f>
        <v/>
      </c>
      <c r="N464" s="15" t="inlineStr">
        <is>
          <t>bind</t>
        </is>
      </c>
      <c r="O464" s="15" t="inlineStr">
        <is>
          <t>bound</t>
        </is>
      </c>
    </row>
    <row r="465">
      <c r="A465" s="3" t="inlineStr">
        <is>
          <t>2026-02-08</t>
        </is>
      </c>
      <c r="B465" s="3" t="inlineStr">
        <is>
          <t>6dd58eda-6084-5d05-8cdf-07fd6b4a62ae</t>
        </is>
      </c>
      <c r="C465" s="3" t="inlineStr">
        <is>
          <t>AZ</t>
        </is>
      </c>
      <c r="D465" s="3" t="inlineStr">
        <is>
          <t>1969 Mercedes-Benz 280SL Pagoda</t>
        </is>
      </c>
      <c r="E465" s="3" t="inlineStr">
        <is>
          <t>07 Post-War Classic (1946-1972)</t>
        </is>
      </c>
      <c r="F465" s="13" t="n">
        <v>890000</v>
      </c>
      <c r="G465" s="14" t="n">
        <v>0.43</v>
      </c>
      <c r="H465" s="14" t="n">
        <v>1.01</v>
      </c>
      <c r="I465" s="14" t="n">
        <v>0.8792</v>
      </c>
      <c r="J465" s="14" t="n">
        <v>0.53</v>
      </c>
      <c r="K465" s="13">
        <f>ROUND(F465/100*G465*H465*I465/J465,2)</f>
        <v/>
      </c>
      <c r="L465" s="13" t="n">
        <v>6411.97</v>
      </c>
      <c r="M465" s="13">
        <f>L465-K465</f>
        <v/>
      </c>
      <c r="N465" s="3" t="inlineStr">
        <is>
          <t>refer</t>
        </is>
      </c>
      <c r="O465" s="3" t="inlineStr">
        <is>
          <t>indicative</t>
        </is>
      </c>
    </row>
    <row r="466">
      <c r="A466" s="15" t="inlineStr">
        <is>
          <t>2026-02-06</t>
        </is>
      </c>
      <c r="B466" s="15" t="inlineStr">
        <is>
          <t>6757779d-3429-50a4-ae5b-e6b227650158</t>
        </is>
      </c>
      <c r="C466" s="15" t="inlineStr">
        <is>
          <t>NJ</t>
        </is>
      </c>
      <c r="D466" s="15" t="inlineStr">
        <is>
          <t>2023 Alfa Romeo 8C 2900</t>
        </is>
      </c>
      <c r="E466" s="15" t="inlineStr">
        <is>
          <t>06 Vintage Pre-War (pre-1946)</t>
        </is>
      </c>
      <c r="F466" s="16" t="n">
        <v>1310000</v>
      </c>
      <c r="G466" s="17" t="n">
        <v>0.34</v>
      </c>
      <c r="H466" s="17" t="n">
        <v>0.91</v>
      </c>
      <c r="I466" s="17" t="n">
        <v>0.8792</v>
      </c>
      <c r="J466" s="17" t="n">
        <v>0.53</v>
      </c>
      <c r="K466" s="16">
        <f>ROUND(F466/100*G466*H466*I466/J466,2)</f>
        <v/>
      </c>
      <c r="L466" s="16" t="n">
        <v>6723.62</v>
      </c>
      <c r="M466" s="16">
        <f>L466-K466</f>
        <v/>
      </c>
      <c r="N466" s="15" t="inlineStr">
        <is>
          <t>decline</t>
        </is>
      </c>
      <c r="O466" s="15" t="inlineStr">
        <is>
          <t>indicative</t>
        </is>
      </c>
    </row>
    <row r="467">
      <c r="A467" s="3" t="inlineStr">
        <is>
          <t>2026-02-14</t>
        </is>
      </c>
      <c r="B467" s="3" t="inlineStr">
        <is>
          <t>b5d536c7-8248-5b7b-9fb2-df2e79c93ac3</t>
        </is>
      </c>
      <c r="C467" s="3" t="inlineStr">
        <is>
          <t>TX</t>
        </is>
      </c>
      <c r="D467" s="3" t="inlineStr">
        <is>
          <t>1982 Porsche 911 Turbo S</t>
        </is>
      </c>
      <c r="E467" s="3" t="inlineStr">
        <is>
          <t>01 Luxury Sedan/SUV</t>
        </is>
      </c>
      <c r="F467" s="13" t="n">
        <v>140000</v>
      </c>
      <c r="G467" s="14" t="n">
        <v>0.92</v>
      </c>
      <c r="H467" s="14" t="n">
        <v>1.15</v>
      </c>
      <c r="I467" s="14" t="n">
        <v>0.8792</v>
      </c>
      <c r="J467" s="14" t="n">
        <v>0.53</v>
      </c>
      <c r="K467" s="13">
        <f>ROUND(F467/100*G467*H467*I467/J467,2)</f>
        <v/>
      </c>
      <c r="L467" s="13" t="n">
        <v>2457.12</v>
      </c>
      <c r="M467" s="13">
        <f>L467-K467</f>
        <v/>
      </c>
      <c r="N467" s="3" t="inlineStr">
        <is>
          <t>bind</t>
        </is>
      </c>
      <c r="O467" s="3" t="inlineStr">
        <is>
          <t>bound</t>
        </is>
      </c>
    </row>
    <row r="468">
      <c r="A468" s="15" t="inlineStr">
        <is>
          <t>2026-02-17</t>
        </is>
      </c>
      <c r="B468" s="15" t="inlineStr">
        <is>
          <t>d115581c-ba4b-5201-a413-022e78d6e280</t>
        </is>
      </c>
      <c r="C468" s="15" t="inlineStr">
        <is>
          <t>DE</t>
        </is>
      </c>
      <c r="D468" s="15" t="inlineStr">
        <is>
          <t>2024 Maserati GranTurismo</t>
        </is>
      </c>
      <c r="E468" s="15" t="inlineStr">
        <is>
          <t>01 Luxury Sedan/SUV</t>
        </is>
      </c>
      <c r="F468" s="16" t="n">
        <v>435000</v>
      </c>
      <c r="G468" s="17" t="n">
        <v>0.75</v>
      </c>
      <c r="H468" s="17" t="n">
        <v>1.25</v>
      </c>
      <c r="I468" s="17" t="n">
        <v>0.8792</v>
      </c>
      <c r="J468" s="17" t="n">
        <v>0.53</v>
      </c>
      <c r="K468" s="16">
        <f>ROUND(F468/100*G468*H468*I468/J468,2)</f>
        <v/>
      </c>
      <c r="L468" s="16" t="n">
        <v>6765.07</v>
      </c>
      <c r="M468" s="16">
        <f>L468-K468</f>
        <v/>
      </c>
      <c r="N468" s="15" t="inlineStr">
        <is>
          <t>decline</t>
        </is>
      </c>
      <c r="O468" s="15" t="inlineStr">
        <is>
          <t>indicative</t>
        </is>
      </c>
    </row>
    <row r="469">
      <c r="A469" s="3" t="inlineStr">
        <is>
          <t>2026-02-20</t>
        </is>
      </c>
      <c r="B469" s="3" t="inlineStr">
        <is>
          <t>1c64bb1b-b711-52fb-88fe-14146fd354ed</t>
        </is>
      </c>
      <c r="C469" s="3" t="inlineStr">
        <is>
          <t>PA</t>
        </is>
      </c>
      <c r="D469" s="3" t="inlineStr">
        <is>
          <t>2007 Porsche 911 Turbo S</t>
        </is>
      </c>
      <c r="E469" s="3" t="inlineStr">
        <is>
          <t>01 Luxury Sedan/SUV</t>
        </is>
      </c>
      <c r="F469" s="13" t="n">
        <v>390000</v>
      </c>
      <c r="G469" s="14" t="n">
        <v>0.75</v>
      </c>
      <c r="H469" s="14" t="n">
        <v>1</v>
      </c>
      <c r="I469" s="14" t="n">
        <v>0.8792</v>
      </c>
      <c r="J469" s="14" t="n">
        <v>0.53</v>
      </c>
      <c r="K469" s="13">
        <f>ROUND(F469/100*G469*H469*I469/J469,2)</f>
        <v/>
      </c>
      <c r="L469" s="13" t="n">
        <v>4852.19</v>
      </c>
      <c r="M469" s="13">
        <f>L469-K469</f>
        <v/>
      </c>
      <c r="N469" s="3" t="inlineStr">
        <is>
          <t>decline</t>
        </is>
      </c>
      <c r="O469" s="3" t="inlineStr">
        <is>
          <t>indicative</t>
        </is>
      </c>
    </row>
    <row r="470">
      <c r="A470" s="15" t="inlineStr">
        <is>
          <t>2026-02-28</t>
        </is>
      </c>
      <c r="B470" s="15" t="inlineStr">
        <is>
          <t>41410e97-6f42-5ebe-a19c-92651ae1a46a</t>
        </is>
      </c>
      <c r="C470" s="15" t="inlineStr">
        <is>
          <t>CA</t>
        </is>
      </c>
      <c r="D470" s="15" t="inlineStr">
        <is>
          <t>2016 Mercedes-Benz AMG GT</t>
        </is>
      </c>
      <c r="E470" s="15" t="inlineStr">
        <is>
          <t>01 Luxury Sedan/SUV</t>
        </is>
      </c>
      <c r="F470" s="16" t="n">
        <v>300000</v>
      </c>
      <c r="G470" s="17" t="n">
        <v>0.75</v>
      </c>
      <c r="H470" s="17" t="n">
        <v>1.35</v>
      </c>
      <c r="I470" s="17" t="n">
        <v>0.8792</v>
      </c>
      <c r="J470" s="17" t="n">
        <v>0.53</v>
      </c>
      <c r="K470" s="16">
        <f>ROUND(F470/100*G470*H470*I470/J470,2)</f>
        <v/>
      </c>
      <c r="L470" s="16" t="n">
        <v>5038.81</v>
      </c>
      <c r="M470" s="16">
        <f>L470-K470</f>
        <v/>
      </c>
      <c r="N470" s="15" t="inlineStr">
        <is>
          <t>bind</t>
        </is>
      </c>
      <c r="O470" s="15" t="inlineStr">
        <is>
          <t>bound</t>
        </is>
      </c>
    </row>
    <row r="471">
      <c r="A471" s="3" t="inlineStr">
        <is>
          <t>2026-02-08</t>
        </is>
      </c>
      <c r="B471" s="3" t="inlineStr">
        <is>
          <t>ab605d8b-92e0-5b32-91f8-e0b6534ce3d2</t>
        </is>
      </c>
      <c r="C471" s="3" t="inlineStr">
        <is>
          <t>NY</t>
        </is>
      </c>
      <c r="D471" s="3" t="inlineStr">
        <is>
          <t>2009 Maserati GranTurismo</t>
        </is>
      </c>
      <c r="E471" s="3" t="inlineStr">
        <is>
          <t>01 Luxury Sedan/SUV</t>
        </is>
      </c>
      <c r="F471" s="13" t="n">
        <v>510000</v>
      </c>
      <c r="G471" s="14" t="n">
        <v>0.65</v>
      </c>
      <c r="H471" s="14" t="n">
        <v>1.28</v>
      </c>
      <c r="I471" s="14" t="n">
        <v>0.8792</v>
      </c>
      <c r="J471" s="14" t="n">
        <v>0.53</v>
      </c>
      <c r="K471" s="13">
        <f>ROUND(F471/100*G471*H471*I471/J471,2)</f>
        <v/>
      </c>
      <c r="L471" s="13" t="n">
        <v>7038.91</v>
      </c>
      <c r="M471" s="13">
        <f>L471-K471</f>
        <v/>
      </c>
      <c r="N471" s="3" t="inlineStr">
        <is>
          <t>decline</t>
        </is>
      </c>
      <c r="O471" s="3" t="inlineStr">
        <is>
          <t>indicative</t>
        </is>
      </c>
    </row>
    <row r="472">
      <c r="A472" s="15" t="inlineStr">
        <is>
          <t>2026-02-28</t>
        </is>
      </c>
      <c r="B472" s="15" t="inlineStr">
        <is>
          <t>09f7aacd-7cbb-5a2a-91f0-8857245a88da</t>
        </is>
      </c>
      <c r="C472" s="15" t="inlineStr">
        <is>
          <t>NE</t>
        </is>
      </c>
      <c r="D472" s="15" t="inlineStr">
        <is>
          <t>2018 Lamborghini Huracan EVO</t>
        </is>
      </c>
      <c r="E472" s="15" t="inlineStr">
        <is>
          <t>03 Supercar</t>
        </is>
      </c>
      <c r="F472" s="16" t="n">
        <v>455000</v>
      </c>
      <c r="G472" s="17" t="n">
        <v>1.15</v>
      </c>
      <c r="H472" s="17" t="n">
        <v>1.3</v>
      </c>
      <c r="I472" s="17" t="n">
        <v>0.8792</v>
      </c>
      <c r="J472" s="17" t="n">
        <v>0.53</v>
      </c>
      <c r="K472" s="16">
        <f>ROUND(F472/100*G472*H472*I472/J472,2)</f>
        <v/>
      </c>
      <c r="L472" s="16" t="n">
        <v>11284.03</v>
      </c>
      <c r="M472" s="16">
        <f>L472-K472</f>
        <v/>
      </c>
      <c r="N472" s="15" t="inlineStr">
        <is>
          <t>refer</t>
        </is>
      </c>
      <c r="O472" s="15" t="inlineStr">
        <is>
          <t>indicative</t>
        </is>
      </c>
    </row>
    <row r="473">
      <c r="A473" s="3" t="inlineStr">
        <is>
          <t>2026-02-06</t>
        </is>
      </c>
      <c r="B473" s="3" t="inlineStr">
        <is>
          <t>8aaca14f-aeac-5b98-ba17-9540dbbd4018</t>
        </is>
      </c>
      <c r="C473" s="3" t="inlineStr">
        <is>
          <t>MD</t>
        </is>
      </c>
      <c r="D473" s="3" t="inlineStr">
        <is>
          <t>1985 BMW M8 Competition</t>
        </is>
      </c>
      <c r="E473" s="3" t="inlineStr">
        <is>
          <t>01 Luxury Sedan/SUV</t>
        </is>
      </c>
      <c r="F473" s="13" t="n">
        <v>1355000</v>
      </c>
      <c r="G473" s="14" t="n">
        <v>0.55</v>
      </c>
      <c r="H473" s="14" t="n">
        <v>0.95</v>
      </c>
      <c r="I473" s="14" t="n">
        <v>0.8792</v>
      </c>
      <c r="J473" s="14" t="n">
        <v>0.53</v>
      </c>
      <c r="K473" s="13">
        <f>ROUND(F473/100*G473*H473*I473/J473,2)</f>
        <v/>
      </c>
      <c r="L473" s="13" t="n">
        <v>11744.57</v>
      </c>
      <c r="M473" s="13">
        <f>L473-K473</f>
        <v/>
      </c>
      <c r="N473" s="3" t="inlineStr">
        <is>
          <t>decline</t>
        </is>
      </c>
      <c r="O473" s="3" t="inlineStr">
        <is>
          <t>indicative</t>
        </is>
      </c>
    </row>
    <row r="474">
      <c r="A474" s="15" t="inlineStr">
        <is>
          <t>2026-02-25</t>
        </is>
      </c>
      <c r="B474" s="15" t="inlineStr">
        <is>
          <t>9a57e8fb-bd52-54cd-bed8-e84772598700</t>
        </is>
      </c>
      <c r="C474" s="15" t="inlineStr">
        <is>
          <t>NY</t>
        </is>
      </c>
      <c r="D474" s="15" t="inlineStr">
        <is>
          <t>2005 Porsche 911 Turbo S</t>
        </is>
      </c>
      <c r="E474" s="15" t="inlineStr">
        <is>
          <t>01 Luxury Sedan/SUV</t>
        </is>
      </c>
      <c r="F474" s="16" t="n">
        <v>260000</v>
      </c>
      <c r="G474" s="17" t="n">
        <v>0.75</v>
      </c>
      <c r="H474" s="17" t="n">
        <v>1.28</v>
      </c>
      <c r="I474" s="17" t="n">
        <v>0.8792</v>
      </c>
      <c r="J474" s="17" t="n">
        <v>0.53</v>
      </c>
      <c r="K474" s="16">
        <f>ROUND(F474/100*G474*H474*I474/J474,2)</f>
        <v/>
      </c>
      <c r="L474" s="16" t="n">
        <v>4140.53</v>
      </c>
      <c r="M474" s="16">
        <f>L474-K474</f>
        <v/>
      </c>
      <c r="N474" s="15" t="inlineStr">
        <is>
          <t>decline</t>
        </is>
      </c>
      <c r="O474" s="15" t="inlineStr">
        <is>
          <t>indicative</t>
        </is>
      </c>
    </row>
    <row r="475">
      <c r="A475" s="3" t="inlineStr">
        <is>
          <t>2026-02-22</t>
        </is>
      </c>
      <c r="B475" s="3" t="inlineStr">
        <is>
          <t>a556502f-04e9-5062-9f04-08048d337beb</t>
        </is>
      </c>
      <c r="C475" s="3" t="inlineStr">
        <is>
          <t>FL</t>
        </is>
      </c>
      <c r="D475" s="3" t="inlineStr">
        <is>
          <t>2022 Maserati GranTurismo</t>
        </is>
      </c>
      <c r="E475" s="3" t="inlineStr">
        <is>
          <t>01 Luxury Sedan/SUV</t>
        </is>
      </c>
      <c r="F475" s="13" t="n">
        <v>530000</v>
      </c>
      <c r="G475" s="14" t="n">
        <v>0.65</v>
      </c>
      <c r="H475" s="14" t="n">
        <v>1.42</v>
      </c>
      <c r="I475" s="14" t="n">
        <v>0.8792</v>
      </c>
      <c r="J475" s="14" t="n">
        <v>0.53</v>
      </c>
      <c r="K475" s="13">
        <f>ROUND(F475/100*G475*H475*I475/J475,2)</f>
        <v/>
      </c>
      <c r="L475" s="13" t="n">
        <v>8115.02</v>
      </c>
      <c r="M475" s="13">
        <f>L475-K475</f>
        <v/>
      </c>
      <c r="N475" s="3" t="inlineStr">
        <is>
          <t>bind</t>
        </is>
      </c>
      <c r="O475" s="3" t="inlineStr">
        <is>
          <t>bound</t>
        </is>
      </c>
    </row>
    <row r="476">
      <c r="A476" s="15" t="inlineStr">
        <is>
          <t>2026-02-02</t>
        </is>
      </c>
      <c r="B476" s="15" t="inlineStr">
        <is>
          <t>389cc1fd-3a47-5af4-89a1-a753622be37c</t>
        </is>
      </c>
      <c r="C476" s="15" t="inlineStr">
        <is>
          <t>OR</t>
        </is>
      </c>
      <c r="D476" s="15" t="inlineStr">
        <is>
          <t>1971 Lamborghini Huracan EVO</t>
        </is>
      </c>
      <c r="E476" s="15" t="inlineStr">
        <is>
          <t>03 Supercar</t>
        </is>
      </c>
      <c r="F476" s="16" t="n">
        <v>340000</v>
      </c>
      <c r="G476" s="17" t="n">
        <v>1.15</v>
      </c>
      <c r="H476" s="17" t="n">
        <v>1.13</v>
      </c>
      <c r="I476" s="17" t="n">
        <v>0.8792</v>
      </c>
      <c r="J476" s="17" t="n">
        <v>0.53</v>
      </c>
      <c r="K476" s="16">
        <f>ROUND(F476/100*G476*H476*I476/J476,2)</f>
        <v/>
      </c>
      <c r="L476" s="16" t="n">
        <v>7329.38</v>
      </c>
      <c r="M476" s="16">
        <f>L476-K476</f>
        <v/>
      </c>
      <c r="N476" s="15" t="inlineStr">
        <is>
          <t>bind</t>
        </is>
      </c>
      <c r="O476" s="15" t="inlineStr">
        <is>
          <t>bound</t>
        </is>
      </c>
    </row>
    <row r="477">
      <c r="A477" s="3" t="inlineStr">
        <is>
          <t>2026-02-21</t>
        </is>
      </c>
      <c r="B477" s="3" t="inlineStr">
        <is>
          <t>571c937e-696c-5c7e-847e-b6334003760f</t>
        </is>
      </c>
      <c r="C477" s="3" t="inlineStr">
        <is>
          <t>UT</t>
        </is>
      </c>
      <c r="D477" s="3" t="inlineStr">
        <is>
          <t>2007 Aston Martin DB12</t>
        </is>
      </c>
      <c r="E477" s="3" t="inlineStr">
        <is>
          <t>01 Luxury Sedan/SUV</t>
        </is>
      </c>
      <c r="F477" s="13" t="n">
        <v>260000</v>
      </c>
      <c r="G477" s="14" t="n">
        <v>0.75</v>
      </c>
      <c r="H477" s="14" t="n">
        <v>1.35</v>
      </c>
      <c r="I477" s="14" t="n">
        <v>0.8792</v>
      </c>
      <c r="J477" s="14" t="n">
        <v>0.53</v>
      </c>
      <c r="K477" s="13">
        <f>ROUND(F477/100*G477*H477*I477/J477,2)</f>
        <v/>
      </c>
      <c r="L477" s="13" t="n">
        <v>4366.97</v>
      </c>
      <c r="M477" s="13">
        <f>L477-K477</f>
        <v/>
      </c>
      <c r="N477" s="3" t="inlineStr">
        <is>
          <t>refer</t>
        </is>
      </c>
      <c r="O477" s="3" t="inlineStr">
        <is>
          <t>indicative</t>
        </is>
      </c>
    </row>
    <row r="478">
      <c r="A478" s="15" t="inlineStr">
        <is>
          <t>2026-02-02</t>
        </is>
      </c>
      <c r="B478" s="15" t="inlineStr">
        <is>
          <t>31b7ad0c-a4ae-5710-ad5b-0d0b2537e029</t>
        </is>
      </c>
      <c r="C478" s="15" t="inlineStr">
        <is>
          <t>NV</t>
        </is>
      </c>
      <c r="D478" s="15" t="inlineStr">
        <is>
          <t>2020 Ferrari SF90 Stradale</t>
        </is>
      </c>
      <c r="E478" s="15" t="inlineStr">
        <is>
          <t>03 Supercar</t>
        </is>
      </c>
      <c r="F478" s="16" t="n">
        <v>1715000</v>
      </c>
      <c r="G478" s="17" t="n">
        <v>0.8</v>
      </c>
      <c r="H478" s="17" t="n">
        <v>1.17</v>
      </c>
      <c r="I478" s="17" t="n">
        <v>0.8792</v>
      </c>
      <c r="J478" s="17" t="n">
        <v>0.53</v>
      </c>
      <c r="K478" s="16">
        <f>ROUND(F478/100*G478*H478*I478/J478,2)</f>
        <v/>
      </c>
      <c r="L478" s="16" t="n">
        <v>26628.81</v>
      </c>
      <c r="M478" s="16">
        <f>L478-K478</f>
        <v/>
      </c>
      <c r="N478" s="15" t="inlineStr">
        <is>
          <t>bind</t>
        </is>
      </c>
      <c r="O478" s="15" t="inlineStr">
        <is>
          <t>bound</t>
        </is>
      </c>
    </row>
    <row r="479">
      <c r="A479" s="3" t="inlineStr">
        <is>
          <t>2026-02-28</t>
        </is>
      </c>
      <c r="B479" s="3" t="inlineStr">
        <is>
          <t>3515b5af-bb8b-5eb1-8109-56a296261574</t>
        </is>
      </c>
      <c r="C479" s="3" t="inlineStr">
        <is>
          <t>NJ</t>
        </is>
      </c>
      <c r="D479" s="3" t="inlineStr">
        <is>
          <t>1961 Lamborghini Huracan EVO</t>
        </is>
      </c>
      <c r="E479" s="3" t="inlineStr">
        <is>
          <t>03 Supercar</t>
        </is>
      </c>
      <c r="F479" s="13" t="n">
        <v>1945000</v>
      </c>
      <c r="G479" s="14" t="n">
        <v>0.8</v>
      </c>
      <c r="H479" s="14" t="n">
        <v>0.91</v>
      </c>
      <c r="I479" s="14" t="n">
        <v>0.8792</v>
      </c>
      <c r="J479" s="14" t="n">
        <v>0.53</v>
      </c>
      <c r="K479" s="13">
        <f>ROUND(F479/100*G479*H479*I479/J479,2)</f>
        <v/>
      </c>
      <c r="L479" s="13" t="n">
        <v>23488.91</v>
      </c>
      <c r="M479" s="13">
        <f>L479-K479</f>
        <v/>
      </c>
      <c r="N479" s="3" t="inlineStr">
        <is>
          <t>bind</t>
        </is>
      </c>
      <c r="O479" s="3" t="inlineStr">
        <is>
          <t>bound</t>
        </is>
      </c>
    </row>
    <row r="480">
      <c r="A480" s="15" t="inlineStr">
        <is>
          <t>2026-02-01</t>
        </is>
      </c>
      <c r="B480" s="15" t="inlineStr">
        <is>
          <t>ffd823e3-d77c-5655-a9fc-f0d910f7f38e</t>
        </is>
      </c>
      <c r="C480" s="15" t="inlineStr">
        <is>
          <t>VA</t>
        </is>
      </c>
      <c r="D480" s="15" t="inlineStr">
        <is>
          <t>1986 BMW M8 Competition</t>
        </is>
      </c>
      <c r="E480" s="15" t="inlineStr">
        <is>
          <t>01 Luxury Sedan/SUV</t>
        </is>
      </c>
      <c r="F480" s="16" t="n">
        <v>325000</v>
      </c>
      <c r="G480" s="17" t="n">
        <v>0.75</v>
      </c>
      <c r="H480" s="17" t="n">
        <v>1.09</v>
      </c>
      <c r="I480" s="17" t="n">
        <v>0.8792</v>
      </c>
      <c r="J480" s="17" t="n">
        <v>0.53</v>
      </c>
      <c r="K480" s="16">
        <f>ROUND(F480/100*G480*H480*I480/J480,2)</f>
        <v/>
      </c>
      <c r="L480" s="16" t="n">
        <v>4407.4</v>
      </c>
      <c r="M480" s="16">
        <f>L480-K480</f>
        <v/>
      </c>
      <c r="N480" s="15" t="inlineStr">
        <is>
          <t>decline</t>
        </is>
      </c>
      <c r="O480" s="15" t="inlineStr">
        <is>
          <t>indicative</t>
        </is>
      </c>
    </row>
    <row r="481">
      <c r="A481" s="3" t="inlineStr">
        <is>
          <t>2026-02-24</t>
        </is>
      </c>
      <c r="B481" s="3" t="inlineStr">
        <is>
          <t>2286e6a0-9f6a-521c-b17a-d9c044c4af12</t>
        </is>
      </c>
      <c r="C481" s="3" t="inlineStr">
        <is>
          <t>WY</t>
        </is>
      </c>
      <c r="D481" s="3" t="inlineStr">
        <is>
          <t>1961 BMW M8 Competition</t>
        </is>
      </c>
      <c r="E481" s="3" t="inlineStr">
        <is>
          <t>01 Luxury Sedan/SUV</t>
        </is>
      </c>
      <c r="F481" s="13" t="n">
        <v>535000</v>
      </c>
      <c r="G481" s="14" t="n">
        <v>0.65</v>
      </c>
      <c r="H481" s="14" t="n">
        <v>1.07</v>
      </c>
      <c r="I481" s="14" t="n">
        <v>0.8792</v>
      </c>
      <c r="J481" s="14" t="n">
        <v>0.53</v>
      </c>
      <c r="K481" s="13">
        <f>ROUND(F481/100*G481*H481*I481/J481,2)</f>
        <v/>
      </c>
      <c r="L481" s="13" t="n">
        <v>6172.52</v>
      </c>
      <c r="M481" s="13">
        <f>L481-K481</f>
        <v/>
      </c>
      <c r="N481" s="3" t="inlineStr">
        <is>
          <t>bind</t>
        </is>
      </c>
      <c r="O481" s="3" t="inlineStr">
        <is>
          <t>bound</t>
        </is>
      </c>
    </row>
    <row r="482">
      <c r="A482" s="15" t="inlineStr">
        <is>
          <t>2026-02-01</t>
        </is>
      </c>
      <c r="B482" s="15" t="inlineStr">
        <is>
          <t>e423bd33-4da9-5909-ada3-21a913741032</t>
        </is>
      </c>
      <c r="C482" s="15" t="inlineStr">
        <is>
          <t>NV</t>
        </is>
      </c>
      <c r="D482" s="15" t="inlineStr">
        <is>
          <t>1999 Maserati GranTurismo</t>
        </is>
      </c>
      <c r="E482" s="15" t="inlineStr">
        <is>
          <t>01 Luxury Sedan/SUV</t>
        </is>
      </c>
      <c r="F482" s="16" t="n">
        <v>485000</v>
      </c>
      <c r="G482" s="17" t="n">
        <v>0.75</v>
      </c>
      <c r="H482" s="17" t="n">
        <v>1.17</v>
      </c>
      <c r="I482" s="17" t="n">
        <v>0.8792</v>
      </c>
      <c r="J482" s="17" t="n">
        <v>0.53</v>
      </c>
      <c r="K482" s="16">
        <f>ROUND(F482/100*G482*H482*I482/J482,2)</f>
        <v/>
      </c>
      <c r="L482" s="16" t="n">
        <v>7059.93</v>
      </c>
      <c r="M482" s="16">
        <f>L482-K482</f>
        <v/>
      </c>
      <c r="N482" s="15" t="inlineStr">
        <is>
          <t>decline</t>
        </is>
      </c>
      <c r="O482" s="15" t="inlineStr">
        <is>
          <t>indicative</t>
        </is>
      </c>
    </row>
    <row r="483">
      <c r="A483" s="3" t="inlineStr">
        <is>
          <t>2026-02-06</t>
        </is>
      </c>
      <c r="B483" s="3" t="inlineStr">
        <is>
          <t>99c65a4f-8b49-537e-886c-4e915804fc8e</t>
        </is>
      </c>
      <c r="C483" s="3" t="inlineStr">
        <is>
          <t>GA</t>
        </is>
      </c>
      <c r="D483" s="3" t="inlineStr">
        <is>
          <t>1985 Mercedes-Benz AMG GT</t>
        </is>
      </c>
      <c r="E483" s="3" t="inlineStr">
        <is>
          <t>01 Luxury Sedan/SUV</t>
        </is>
      </c>
      <c r="F483" s="13" t="n">
        <v>460000</v>
      </c>
      <c r="G483" s="14" t="n">
        <v>0.75</v>
      </c>
      <c r="H483" s="14" t="n">
        <v>1.12</v>
      </c>
      <c r="I483" s="14" t="n">
        <v>0.8792</v>
      </c>
      <c r="J483" s="14" t="n">
        <v>0.53</v>
      </c>
      <c r="K483" s="13">
        <f>ROUND(F483/100*G483*H483*I483/J483,2)</f>
        <v/>
      </c>
      <c r="L483" s="13" t="n">
        <v>6409.87</v>
      </c>
      <c r="M483" s="13">
        <f>L483-K483</f>
        <v/>
      </c>
      <c r="N483" s="3" t="inlineStr">
        <is>
          <t>bind</t>
        </is>
      </c>
      <c r="O483" s="3" t="inlineStr">
        <is>
          <t>bound</t>
        </is>
      </c>
    </row>
    <row r="484">
      <c r="A484" s="15" t="inlineStr">
        <is>
          <t>2026-02-17</t>
        </is>
      </c>
      <c r="B484" s="15" t="inlineStr">
        <is>
          <t>562f7ea0-004b-5f7a-a068-fe022ddcd10f</t>
        </is>
      </c>
      <c r="C484" s="15" t="inlineStr">
        <is>
          <t>ND</t>
        </is>
      </c>
      <c r="D484" s="15" t="inlineStr">
        <is>
          <t>2006 Bugatti Type 57</t>
        </is>
      </c>
      <c r="E484" s="15" t="inlineStr">
        <is>
          <t>06 Vintage Pre-War (pre-1946)</t>
        </is>
      </c>
      <c r="F484" s="16" t="n">
        <v>405000</v>
      </c>
      <c r="G484" s="17" t="n">
        <v>0.42</v>
      </c>
      <c r="H484" s="17" t="n">
        <v>1.02</v>
      </c>
      <c r="I484" s="17" t="n">
        <v>0.8792</v>
      </c>
      <c r="J484" s="17" t="n">
        <v>0.53</v>
      </c>
      <c r="K484" s="16">
        <f>ROUND(F484/100*G484*H484*I484/J484,2)</f>
        <v/>
      </c>
      <c r="L484" s="16" t="n">
        <v>2878.17</v>
      </c>
      <c r="M484" s="16">
        <f>L484-K484</f>
        <v/>
      </c>
      <c r="N484" s="15" t="inlineStr">
        <is>
          <t>bind</t>
        </is>
      </c>
      <c r="O484" s="15" t="inlineStr">
        <is>
          <t>bound</t>
        </is>
      </c>
    </row>
    <row r="485">
      <c r="A485" s="3" t="inlineStr">
        <is>
          <t>2026-02-22</t>
        </is>
      </c>
      <c r="B485" s="3" t="inlineStr">
        <is>
          <t>b85f464a-c236-50c2-b730-b9eaaccedf45</t>
        </is>
      </c>
      <c r="C485" s="3" t="inlineStr">
        <is>
          <t>MD</t>
        </is>
      </c>
      <c r="D485" s="3" t="inlineStr">
        <is>
          <t>1986 Mercedes-Benz AMG GT</t>
        </is>
      </c>
      <c r="E485" s="3" t="inlineStr">
        <is>
          <t>01 Luxury Sedan/SUV</t>
        </is>
      </c>
      <c r="F485" s="13" t="n">
        <v>890000</v>
      </c>
      <c r="G485" s="14" t="n">
        <v>0.65</v>
      </c>
      <c r="H485" s="14" t="n">
        <v>0.95</v>
      </c>
      <c r="I485" s="14" t="n">
        <v>0.8792</v>
      </c>
      <c r="J485" s="14" t="n">
        <v>0.53</v>
      </c>
      <c r="K485" s="13">
        <f>ROUND(F485/100*G485*H485*I485/J485,2)</f>
        <v/>
      </c>
      <c r="L485" s="13" t="n">
        <v>9116.719999999999</v>
      </c>
      <c r="M485" s="13">
        <f>L485-K485</f>
        <v/>
      </c>
      <c r="N485" s="3" t="inlineStr">
        <is>
          <t>decline</t>
        </is>
      </c>
      <c r="O485" s="3" t="inlineStr">
        <is>
          <t>indicative</t>
        </is>
      </c>
    </row>
    <row r="486">
      <c r="A486" s="15" t="inlineStr">
        <is>
          <t>2026-02-17</t>
        </is>
      </c>
      <c r="B486" s="15" t="inlineStr">
        <is>
          <t>cd4d6d61-d8a6-5bd4-ab42-2bd9c5129f08</t>
        </is>
      </c>
      <c r="C486" s="15" t="inlineStr">
        <is>
          <t>VA</t>
        </is>
      </c>
      <c r="D486" s="15" t="inlineStr">
        <is>
          <t>1979 Ferrari SF90 Stradale</t>
        </is>
      </c>
      <c r="E486" s="15" t="inlineStr">
        <is>
          <t>03 Supercar</t>
        </is>
      </c>
      <c r="F486" s="16" t="n">
        <v>975000</v>
      </c>
      <c r="G486" s="17" t="n">
        <v>0.95</v>
      </c>
      <c r="H486" s="17" t="n">
        <v>1.09</v>
      </c>
      <c r="I486" s="17" t="n">
        <v>0.8792</v>
      </c>
      <c r="J486" s="17" t="n">
        <v>0.53</v>
      </c>
      <c r="K486" s="16">
        <f>ROUND(F486/100*G486*H486*I486/J486,2)</f>
        <v/>
      </c>
      <c r="L486" s="16" t="n">
        <v>16748.14</v>
      </c>
      <c r="M486" s="16">
        <f>L486-K486</f>
        <v/>
      </c>
      <c r="N486" s="15" t="inlineStr">
        <is>
          <t>refer</t>
        </is>
      </c>
      <c r="O486" s="15" t="inlineStr">
        <is>
          <t>indicative</t>
        </is>
      </c>
    </row>
    <row r="487">
      <c r="A487" s="3" t="inlineStr">
        <is>
          <t>2026-02-24</t>
        </is>
      </c>
      <c r="B487" s="3" t="inlineStr">
        <is>
          <t>52993f59-dc5e-5dc7-9217-329130d505ed</t>
        </is>
      </c>
      <c r="C487" s="3" t="inlineStr">
        <is>
          <t>OH</t>
        </is>
      </c>
      <c r="D487" s="3" t="inlineStr">
        <is>
          <t>1992 Porsche 911 Turbo S</t>
        </is>
      </c>
      <c r="E487" s="3" t="inlineStr">
        <is>
          <t>01 Luxury Sedan/SUV</t>
        </is>
      </c>
      <c r="F487" s="13" t="n">
        <v>165000</v>
      </c>
      <c r="G487" s="14" t="n">
        <v>0.92</v>
      </c>
      <c r="H487" s="14" t="n">
        <v>1.39</v>
      </c>
      <c r="I487" s="14" t="n">
        <v>0.8792</v>
      </c>
      <c r="J487" s="14" t="n">
        <v>0.53</v>
      </c>
      <c r="K487" s="13">
        <f>ROUND(F487/100*G487*H487*I487/J487,2)</f>
        <v/>
      </c>
      <c r="L487" s="13" t="n">
        <v>3500.24</v>
      </c>
      <c r="M487" s="13">
        <f>L487-K487</f>
        <v/>
      </c>
      <c r="N487" s="3" t="inlineStr">
        <is>
          <t>bind</t>
        </is>
      </c>
      <c r="O487" s="3" t="inlineStr">
        <is>
          <t>bound</t>
        </is>
      </c>
    </row>
    <row r="488">
      <c r="A488" s="15" t="inlineStr">
        <is>
          <t>2026-02-17</t>
        </is>
      </c>
      <c r="B488" s="15" t="inlineStr">
        <is>
          <t>5035da0a-a58c-556a-b713-2d6c75609b0d</t>
        </is>
      </c>
      <c r="C488" s="15" t="inlineStr">
        <is>
          <t>MI</t>
        </is>
      </c>
      <c r="D488" s="15" t="inlineStr">
        <is>
          <t>1979 Bentley Continental GT</t>
        </is>
      </c>
      <c r="E488" s="15" t="inlineStr">
        <is>
          <t>01 Luxury Sedan/SUV</t>
        </is>
      </c>
      <c r="F488" s="16" t="n">
        <v>250000</v>
      </c>
      <c r="G488" s="17" t="n">
        <v>0.75</v>
      </c>
      <c r="H488" s="17" t="n">
        <v>1.55</v>
      </c>
      <c r="I488" s="17" t="n">
        <v>0.8792</v>
      </c>
      <c r="J488" s="17" t="n">
        <v>0.53</v>
      </c>
      <c r="K488" s="16">
        <f>ROUND(F488/100*G488*H488*I488/J488,2)</f>
        <v/>
      </c>
      <c r="L488" s="16" t="n">
        <v>4821.08</v>
      </c>
      <c r="M488" s="16">
        <f>L488-K488</f>
        <v/>
      </c>
      <c r="N488" s="15" t="inlineStr">
        <is>
          <t>bind</t>
        </is>
      </c>
      <c r="O488" s="15" t="inlineStr">
        <is>
          <t>bound</t>
        </is>
      </c>
    </row>
    <row r="489">
      <c r="A489" s="3" t="inlineStr">
        <is>
          <t>2026-02-26</t>
        </is>
      </c>
      <c r="B489" s="3" t="inlineStr">
        <is>
          <t>e273dab2-29ad-5ca0-8f75-481efdcd2ddd</t>
        </is>
      </c>
      <c r="C489" s="3" t="inlineStr">
        <is>
          <t>GA</t>
        </is>
      </c>
      <c r="D489" s="3" t="inlineStr">
        <is>
          <t>1977 Mercedes-Benz 280SL Pagoda</t>
        </is>
      </c>
      <c r="E489" s="3" t="inlineStr">
        <is>
          <t>07 Post-War Classic (1946-1972)</t>
        </is>
      </c>
      <c r="F489" s="13" t="n">
        <v>1950000</v>
      </c>
      <c r="G489" s="14" t="n">
        <v>0.38</v>
      </c>
      <c r="H489" s="14" t="n">
        <v>1.12</v>
      </c>
      <c r="I489" s="14" t="n">
        <v>0.8792</v>
      </c>
      <c r="J489" s="14" t="n">
        <v>0.53</v>
      </c>
      <c r="K489" s="13">
        <f>ROUND(F489/100*G489*H489*I489/J489,2)</f>
        <v/>
      </c>
      <c r="L489" s="13" t="n">
        <v>13767.28</v>
      </c>
      <c r="M489" s="13">
        <f>L489-K489</f>
        <v/>
      </c>
      <c r="N489" s="3" t="inlineStr">
        <is>
          <t>bind</t>
        </is>
      </c>
      <c r="O489" s="3" t="inlineStr">
        <is>
          <t>bound</t>
        </is>
      </c>
    </row>
    <row r="490">
      <c r="A490" s="15" t="inlineStr">
        <is>
          <t>2026-02-09</t>
        </is>
      </c>
      <c r="B490" s="15" t="inlineStr">
        <is>
          <t>307fe8eb-9053-5d8e-8f16-57d4675f6fea</t>
        </is>
      </c>
      <c r="C490" s="15" t="inlineStr">
        <is>
          <t>TX</t>
        </is>
      </c>
      <c r="D490" s="15" t="inlineStr">
        <is>
          <t>1979 Mercedes-Benz AMG GT</t>
        </is>
      </c>
      <c r="E490" s="15" t="inlineStr">
        <is>
          <t>01 Luxury Sedan/SUV</t>
        </is>
      </c>
      <c r="F490" s="16" t="n">
        <v>730000</v>
      </c>
      <c r="G490" s="17" t="n">
        <v>0.65</v>
      </c>
      <c r="H490" s="17" t="n">
        <v>1.15</v>
      </c>
      <c r="I490" s="17" t="n">
        <v>0.8792</v>
      </c>
      <c r="J490" s="17" t="n">
        <v>0.53</v>
      </c>
      <c r="K490" s="16">
        <f>ROUND(F490/100*G490*H490*I490/J490,2)</f>
        <v/>
      </c>
      <c r="L490" s="16" t="n">
        <v>9052.02</v>
      </c>
      <c r="M490" s="16">
        <f>L490-K490</f>
        <v/>
      </c>
      <c r="N490" s="15" t="inlineStr">
        <is>
          <t>bind</t>
        </is>
      </c>
      <c r="O490" s="15" t="inlineStr">
        <is>
          <t>bound</t>
        </is>
      </c>
    </row>
    <row r="491">
      <c r="A491" s="3" t="inlineStr">
        <is>
          <t>2026-02-24</t>
        </is>
      </c>
      <c r="B491" s="3" t="inlineStr">
        <is>
          <t>5976dafc-fb29-58ed-8bd8-8f925f135b73</t>
        </is>
      </c>
      <c r="C491" s="3" t="inlineStr">
        <is>
          <t>FL</t>
        </is>
      </c>
      <c r="D491" s="3" t="inlineStr">
        <is>
          <t>2015 Aston Martin DB12</t>
        </is>
      </c>
      <c r="E491" s="3" t="inlineStr">
        <is>
          <t>01 Luxury Sedan/SUV</t>
        </is>
      </c>
      <c r="F491" s="13" t="n">
        <v>375000</v>
      </c>
      <c r="G491" s="14" t="n">
        <v>0.75</v>
      </c>
      <c r="H491" s="14" t="n">
        <v>1.42</v>
      </c>
      <c r="I491" s="14" t="n">
        <v>0.8792</v>
      </c>
      <c r="J491" s="14" t="n">
        <v>0.53</v>
      </c>
      <c r="K491" s="13">
        <f>ROUND(F491/100*G491*H491*I491/J491,2)</f>
        <v/>
      </c>
      <c r="L491" s="13" t="n">
        <v>6625.11</v>
      </c>
      <c r="M491" s="13">
        <f>L491-K491</f>
        <v/>
      </c>
      <c r="N491" s="3" t="inlineStr">
        <is>
          <t>bind</t>
        </is>
      </c>
      <c r="O491" s="3" t="inlineStr">
        <is>
          <t>bound</t>
        </is>
      </c>
    </row>
    <row r="492">
      <c r="A492" s="15" t="inlineStr">
        <is>
          <t>2026-02-12</t>
        </is>
      </c>
      <c r="B492" s="15" t="inlineStr">
        <is>
          <t>6f4285ef-42ff-57fd-bc75-b5815a75d2b9</t>
        </is>
      </c>
      <c r="C492" s="15" t="inlineStr">
        <is>
          <t>AZ</t>
        </is>
      </c>
      <c r="D492" s="15" t="inlineStr">
        <is>
          <t>1965 Lamborghini Huracan EVO</t>
        </is>
      </c>
      <c r="E492" s="15" t="inlineStr">
        <is>
          <t>03 Supercar</t>
        </is>
      </c>
      <c r="F492" s="16" t="n">
        <v>780000</v>
      </c>
      <c r="G492" s="17" t="n">
        <v>0.95</v>
      </c>
      <c r="H492" s="17" t="n">
        <v>1.01</v>
      </c>
      <c r="I492" s="17" t="n">
        <v>0.8792</v>
      </c>
      <c r="J492" s="17" t="n">
        <v>0.53</v>
      </c>
      <c r="K492" s="16">
        <f>ROUND(F492/100*G492*H492*I492/J492,2)</f>
        <v/>
      </c>
      <c r="L492" s="16" t="n">
        <v>12415.13</v>
      </c>
      <c r="M492" s="16">
        <f>L492-K492</f>
        <v/>
      </c>
      <c r="N492" s="15" t="inlineStr">
        <is>
          <t>decline</t>
        </is>
      </c>
      <c r="O492" s="15" t="inlineStr">
        <is>
          <t>indicative</t>
        </is>
      </c>
    </row>
    <row r="493">
      <c r="A493" s="3" t="inlineStr">
        <is>
          <t>2026-02-25</t>
        </is>
      </c>
      <c r="B493" s="3" t="inlineStr">
        <is>
          <t>e77c6f87-102f-5e93-86b5-156c0eacac27</t>
        </is>
      </c>
      <c r="C493" s="3" t="inlineStr">
        <is>
          <t>IL</t>
        </is>
      </c>
      <c r="D493" s="3" t="inlineStr">
        <is>
          <t>2007 Ferrari 296 GTB</t>
        </is>
      </c>
      <c r="E493" s="3" t="inlineStr">
        <is>
          <t>03 Supercar</t>
        </is>
      </c>
      <c r="F493" s="13" t="n">
        <v>405000</v>
      </c>
      <c r="G493" s="14" t="n">
        <v>1.15</v>
      </c>
      <c r="H493" s="14" t="n">
        <v>1.36</v>
      </c>
      <c r="I493" s="14" t="n">
        <v>0.8792</v>
      </c>
      <c r="J493" s="14" t="n">
        <v>0.53</v>
      </c>
      <c r="K493" s="13">
        <f>ROUND(F493/100*G493*H493*I493/J493,2)</f>
        <v/>
      </c>
      <c r="L493" s="13" t="n">
        <v>10507.6</v>
      </c>
      <c r="M493" s="13">
        <f>L493-K493</f>
        <v/>
      </c>
      <c r="N493" s="3" t="inlineStr">
        <is>
          <t>bind</t>
        </is>
      </c>
      <c r="O493" s="3" t="inlineStr">
        <is>
          <t>bound</t>
        </is>
      </c>
    </row>
    <row r="494">
      <c r="A494" s="15" t="inlineStr">
        <is>
          <t>2026-02-21</t>
        </is>
      </c>
      <c r="B494" s="15" t="inlineStr">
        <is>
          <t>dc71ea04-fc99-518d-92dc-3ddc8e4b5ca5</t>
        </is>
      </c>
      <c r="C494" s="15" t="inlineStr">
        <is>
          <t>MS</t>
        </is>
      </c>
      <c r="D494" s="15" t="inlineStr">
        <is>
          <t>1963 Aston Martin DB12</t>
        </is>
      </c>
      <c r="E494" s="15" t="inlineStr">
        <is>
          <t>01 Luxury Sedan/SUV</t>
        </is>
      </c>
      <c r="F494" s="16" t="n">
        <v>575000</v>
      </c>
      <c r="G494" s="17" t="n">
        <v>0.65</v>
      </c>
      <c r="H494" s="17" t="n">
        <v>1.19</v>
      </c>
      <c r="I494" s="17" t="n">
        <v>0.8792</v>
      </c>
      <c r="J494" s="17" t="n">
        <v>0.53</v>
      </c>
      <c r="K494" s="16">
        <f>ROUND(F494/100*G494*H494*I494/J494,2)</f>
        <v/>
      </c>
      <c r="L494" s="16" t="n">
        <v>7378.03</v>
      </c>
      <c r="M494" s="16">
        <f>L494-K494</f>
        <v/>
      </c>
      <c r="N494" s="15" t="inlineStr">
        <is>
          <t>refer</t>
        </is>
      </c>
      <c r="O494" s="15" t="inlineStr">
        <is>
          <t>indicative</t>
        </is>
      </c>
    </row>
    <row r="495">
      <c r="A495" s="3" t="inlineStr">
        <is>
          <t>2026-02-18</t>
        </is>
      </c>
      <c r="B495" s="3" t="inlineStr">
        <is>
          <t>69ee42e7-9a69-50aa-b6ac-770c0fb0c58b</t>
        </is>
      </c>
      <c r="C495" s="3" t="inlineStr">
        <is>
          <t>HI</t>
        </is>
      </c>
      <c r="D495" s="3" t="inlineStr">
        <is>
          <t>1963 Mercedes-Benz AMG GT</t>
        </is>
      </c>
      <c r="E495" s="3" t="inlineStr">
        <is>
          <t>01 Luxury Sedan/SUV</t>
        </is>
      </c>
      <c r="F495" s="13" t="n">
        <v>355000</v>
      </c>
      <c r="G495" s="14" t="n">
        <v>0.75</v>
      </c>
      <c r="H495" s="14" t="n">
        <v>1.3</v>
      </c>
      <c r="I495" s="14" t="n">
        <v>0.8792</v>
      </c>
      <c r="J495" s="14" t="n">
        <v>0.53</v>
      </c>
      <c r="K495" s="13">
        <f>ROUND(F495/100*G495*H495*I495/J495,2)</f>
        <v/>
      </c>
      <c r="L495" s="13" t="n">
        <v>5741.76</v>
      </c>
      <c r="M495" s="13">
        <f>L495-K495</f>
        <v/>
      </c>
      <c r="N495" s="3" t="inlineStr">
        <is>
          <t>decline</t>
        </is>
      </c>
      <c r="O495" s="3" t="inlineStr">
        <is>
          <t>indicative</t>
        </is>
      </c>
    </row>
    <row r="496">
      <c r="A496" s="15" t="inlineStr">
        <is>
          <t>2026-02-08</t>
        </is>
      </c>
      <c r="B496" s="15" t="inlineStr">
        <is>
          <t>a5afd0d2-4e5e-5903-9b30-5052a73a26d4</t>
        </is>
      </c>
      <c r="C496" s="15" t="inlineStr">
        <is>
          <t>TX</t>
        </is>
      </c>
      <c r="D496" s="15" t="inlineStr">
        <is>
          <t>1958 Bugatti Type 57</t>
        </is>
      </c>
      <c r="E496" s="15" t="inlineStr">
        <is>
          <t>06 Vintage Pre-War (pre-1946)</t>
        </is>
      </c>
      <c r="F496" s="16" t="n">
        <v>675000</v>
      </c>
      <c r="G496" s="17" t="n">
        <v>0.38</v>
      </c>
      <c r="H496" s="17" t="n">
        <v>1.15</v>
      </c>
      <c r="I496" s="17" t="n">
        <v>0.8792</v>
      </c>
      <c r="J496" s="17" t="n">
        <v>0.53</v>
      </c>
      <c r="K496" s="16">
        <f>ROUND(F496/100*G496*H496*I496/J496,2)</f>
        <v/>
      </c>
      <c r="L496" s="16" t="n">
        <v>4893.25</v>
      </c>
      <c r="M496" s="16">
        <f>L496-K496</f>
        <v/>
      </c>
      <c r="N496" s="15" t="inlineStr">
        <is>
          <t>decline</t>
        </is>
      </c>
      <c r="O496" s="15" t="inlineStr">
        <is>
          <t>indicative</t>
        </is>
      </c>
    </row>
    <row r="497">
      <c r="A497" s="3" t="inlineStr">
        <is>
          <t>2026-02-24</t>
        </is>
      </c>
      <c r="B497" s="3" t="inlineStr">
        <is>
          <t>9b3c4310-7af9-5ca7-a645-05e978bf8b0c</t>
        </is>
      </c>
      <c r="C497" s="3" t="inlineStr">
        <is>
          <t>MN</t>
        </is>
      </c>
      <c r="D497" s="3" t="inlineStr">
        <is>
          <t>1961 Mercedes-Benz AMG GT</t>
        </is>
      </c>
      <c r="E497" s="3" t="inlineStr">
        <is>
          <t>01 Luxury Sedan/SUV</t>
        </is>
      </c>
      <c r="F497" s="13" t="n">
        <v>1005000</v>
      </c>
      <c r="G497" s="14" t="n">
        <v>0.55</v>
      </c>
      <c r="H497" s="14" t="n">
        <v>1.32</v>
      </c>
      <c r="I497" s="14" t="n">
        <v>0.8792</v>
      </c>
      <c r="J497" s="14" t="n">
        <v>0.53</v>
      </c>
      <c r="K497" s="13">
        <f>ROUND(F497/100*G497*H497*I497/J497,2)</f>
        <v/>
      </c>
      <c r="L497" s="13" t="n">
        <v>12103.59</v>
      </c>
      <c r="M497" s="13">
        <f>L497-K497</f>
        <v/>
      </c>
      <c r="N497" s="3" t="inlineStr">
        <is>
          <t>decline</t>
        </is>
      </c>
      <c r="O497" s="3" t="inlineStr">
        <is>
          <t>indicative</t>
        </is>
      </c>
    </row>
    <row r="498">
      <c r="A498" s="15" t="inlineStr">
        <is>
          <t>2026-02-24</t>
        </is>
      </c>
      <c r="B498" s="15" t="inlineStr">
        <is>
          <t>2e9a3536-2e8f-559f-8c62-0db41a14fabd</t>
        </is>
      </c>
      <c r="C498" s="15" t="inlineStr">
        <is>
          <t>CA</t>
        </is>
      </c>
      <c r="D498" s="15" t="inlineStr">
        <is>
          <t>1981 Ferrari SF90 Stradale</t>
        </is>
      </c>
      <c r="E498" s="15" t="inlineStr">
        <is>
          <t>03 Supercar</t>
        </is>
      </c>
      <c r="F498" s="16" t="n">
        <v>705000</v>
      </c>
      <c r="G498" s="17" t="n">
        <v>0.95</v>
      </c>
      <c r="H498" s="17" t="n">
        <v>1.35</v>
      </c>
      <c r="I498" s="17" t="n">
        <v>0.8792</v>
      </c>
      <c r="J498" s="17" t="n">
        <v>0.53</v>
      </c>
      <c r="K498" s="16">
        <f>ROUND(F498/100*G498*H498*I498/J498,2)</f>
        <v/>
      </c>
      <c r="L498" s="16" t="n">
        <v>14998.86</v>
      </c>
      <c r="M498" s="16">
        <f>L498-K498</f>
        <v/>
      </c>
      <c r="N498" s="15" t="inlineStr">
        <is>
          <t>bind</t>
        </is>
      </c>
      <c r="O498" s="15" t="inlineStr">
        <is>
          <t>bound</t>
        </is>
      </c>
    </row>
    <row r="499">
      <c r="A499" s="3" t="inlineStr">
        <is>
          <t>2026-02-28</t>
        </is>
      </c>
      <c r="B499" s="3" t="inlineStr">
        <is>
          <t>52cfbbe5-4167-5239-a2d5-e105275f64df</t>
        </is>
      </c>
      <c r="C499" s="3" t="inlineStr">
        <is>
          <t>WV</t>
        </is>
      </c>
      <c r="D499" s="3" t="inlineStr">
        <is>
          <t>1997 Mercedes-Benz AMG GT</t>
        </is>
      </c>
      <c r="E499" s="3" t="inlineStr">
        <is>
          <t>01 Luxury Sedan/SUV</t>
        </is>
      </c>
      <c r="F499" s="13" t="n">
        <v>240000</v>
      </c>
      <c r="G499" s="14" t="n">
        <v>0.92</v>
      </c>
      <c r="H499" s="14" t="n">
        <v>1.33</v>
      </c>
      <c r="I499" s="14" t="n">
        <v>0.8792</v>
      </c>
      <c r="J499" s="14" t="n">
        <v>0.53</v>
      </c>
      <c r="K499" s="13">
        <f>ROUND(F499/100*G499*H499*I499/J499,2)</f>
        <v/>
      </c>
      <c r="L499" s="13" t="n">
        <v>4871.5</v>
      </c>
      <c r="M499" s="13">
        <f>L499-K499</f>
        <v/>
      </c>
      <c r="N499" s="3" t="inlineStr">
        <is>
          <t>decline</t>
        </is>
      </c>
      <c r="O499" s="3" t="inlineStr">
        <is>
          <t>indicative</t>
        </is>
      </c>
    </row>
    <row r="500">
      <c r="A500" s="15" t="inlineStr">
        <is>
          <t>2026-02-25</t>
        </is>
      </c>
      <c r="B500" s="15" t="inlineStr">
        <is>
          <t>2e17e542-12aa-58c5-9198-ca89acd699a5</t>
        </is>
      </c>
      <c r="C500" s="15" t="inlineStr">
        <is>
          <t>WY</t>
        </is>
      </c>
      <c r="D500" s="15" t="inlineStr">
        <is>
          <t>1992 McLaren 750S</t>
        </is>
      </c>
      <c r="E500" s="15" t="inlineStr">
        <is>
          <t>03 Supercar</t>
        </is>
      </c>
      <c r="F500" s="16" t="n">
        <v>1165000</v>
      </c>
      <c r="G500" s="17" t="n">
        <v>0.8</v>
      </c>
      <c r="H500" s="17" t="n">
        <v>1.07</v>
      </c>
      <c r="I500" s="17" t="n">
        <v>0.8792</v>
      </c>
      <c r="J500" s="17" t="n">
        <v>0.53</v>
      </c>
      <c r="K500" s="16">
        <f>ROUND(F500/100*G500*H500*I500/J500,2)</f>
        <v/>
      </c>
      <c r="L500" s="16" t="n">
        <v>16542.9</v>
      </c>
      <c r="M500" s="16">
        <f>L500-K500</f>
        <v/>
      </c>
      <c r="N500" s="15" t="inlineStr">
        <is>
          <t>bind</t>
        </is>
      </c>
      <c r="O500" s="15" t="inlineStr">
        <is>
          <t>bound</t>
        </is>
      </c>
    </row>
    <row r="501">
      <c r="A501" s="3" t="inlineStr">
        <is>
          <t>2026-02-15</t>
        </is>
      </c>
      <c r="B501" s="3" t="inlineStr">
        <is>
          <t>ee90a019-d9c0-5f17-a55a-d4adc633d257</t>
        </is>
      </c>
      <c r="C501" s="3" t="inlineStr">
        <is>
          <t>VA</t>
        </is>
      </c>
      <c r="D501" s="3" t="inlineStr">
        <is>
          <t>1993 Ferrari 275 GTB/4</t>
        </is>
      </c>
      <c r="E501" s="3" t="inlineStr">
        <is>
          <t>07 Post-War Classic (1946-1972)</t>
        </is>
      </c>
      <c r="F501" s="13" t="n">
        <v>830000</v>
      </c>
      <c r="G501" s="14" t="n">
        <v>0.43</v>
      </c>
      <c r="H501" s="14" t="n">
        <v>1.09</v>
      </c>
      <c r="I501" s="14" t="n">
        <v>0.8792</v>
      </c>
      <c r="J501" s="14" t="n">
        <v>0.53</v>
      </c>
      <c r="K501" s="13">
        <f>ROUND(F501/100*G501*H501*I501/J501,2)</f>
        <v/>
      </c>
      <c r="L501" s="13" t="n">
        <v>6453.35</v>
      </c>
      <c r="M501" s="13">
        <f>L501-K501</f>
        <v/>
      </c>
      <c r="N501" s="3" t="inlineStr">
        <is>
          <t>bind</t>
        </is>
      </c>
      <c r="O501" s="3" t="inlineStr">
        <is>
          <t>bound</t>
        </is>
      </c>
    </row>
    <row r="502">
      <c r="A502" s="15" t="inlineStr">
        <is>
          <t>2026-02-03</t>
        </is>
      </c>
      <c r="B502" s="15" t="inlineStr">
        <is>
          <t>c433a09e-f117-5dcd-bcf0-af7d5bef6fae</t>
        </is>
      </c>
      <c r="C502" s="15" t="inlineStr">
        <is>
          <t>NJ</t>
        </is>
      </c>
      <c r="D502" s="15" t="inlineStr">
        <is>
          <t>1968 Maserati GranTurismo</t>
        </is>
      </c>
      <c r="E502" s="15" t="inlineStr">
        <is>
          <t>01 Luxury Sedan/SUV</t>
        </is>
      </c>
      <c r="F502" s="16" t="n">
        <v>220000</v>
      </c>
      <c r="G502" s="17" t="n">
        <v>0.92</v>
      </c>
      <c r="H502" s="17" t="n">
        <v>0.91</v>
      </c>
      <c r="I502" s="17" t="n">
        <v>0.8792</v>
      </c>
      <c r="J502" s="17" t="n">
        <v>0.53</v>
      </c>
      <c r="K502" s="16">
        <f>ROUND(F502/100*G502*H502*I502/J502,2)</f>
        <v/>
      </c>
      <c r="L502" s="16" t="n">
        <v>3055.37</v>
      </c>
      <c r="M502" s="16">
        <f>L502-K502</f>
        <v/>
      </c>
      <c r="N502" s="15" t="inlineStr">
        <is>
          <t>bind</t>
        </is>
      </c>
      <c r="O502" s="15" t="inlineStr">
        <is>
          <t>bound</t>
        </is>
      </c>
    </row>
    <row r="503">
      <c r="A503" s="3" t="inlineStr">
        <is>
          <t>2026-02-27</t>
        </is>
      </c>
      <c r="B503" s="3" t="inlineStr">
        <is>
          <t>8d0b8539-4c48-57d1-9821-3fce58c9e291</t>
        </is>
      </c>
      <c r="C503" s="3" t="inlineStr">
        <is>
          <t>FL</t>
        </is>
      </c>
      <c r="D503" s="3" t="inlineStr">
        <is>
          <t>1957 Alfa Romeo 8C 2900</t>
        </is>
      </c>
      <c r="E503" s="3" t="inlineStr">
        <is>
          <t>06 Vintage Pre-War (pre-1946)</t>
        </is>
      </c>
      <c r="F503" s="13" t="n">
        <v>1950000</v>
      </c>
      <c r="G503" s="14" t="n">
        <v>0.34</v>
      </c>
      <c r="H503" s="14" t="n">
        <v>1.42</v>
      </c>
      <c r="I503" s="14" t="n">
        <v>0.8792</v>
      </c>
      <c r="J503" s="14" t="n">
        <v>0.53</v>
      </c>
      <c r="K503" s="13">
        <f>ROUND(F503/100*G503*H503*I503/J503,2)</f>
        <v/>
      </c>
      <c r="L503" s="13" t="n">
        <v>15617.58</v>
      </c>
      <c r="M503" s="13">
        <f>L503-K503</f>
        <v/>
      </c>
      <c r="N503" s="3" t="inlineStr">
        <is>
          <t>bind</t>
        </is>
      </c>
      <c r="O503" s="3" t="inlineStr">
        <is>
          <t>bound</t>
        </is>
      </c>
    </row>
    <row r="504">
      <c r="A504" s="15" t="inlineStr">
        <is>
          <t>2026-02-04</t>
        </is>
      </c>
      <c r="B504" s="15" t="inlineStr">
        <is>
          <t>609c3121-1ca0-5dea-90f0-0142083891c9</t>
        </is>
      </c>
      <c r="C504" s="15" t="inlineStr">
        <is>
          <t>RI</t>
        </is>
      </c>
      <c r="D504" s="15" t="inlineStr">
        <is>
          <t>1963 McLaren 750S</t>
        </is>
      </c>
      <c r="E504" s="15" t="inlineStr">
        <is>
          <t>03 Supercar</t>
        </is>
      </c>
      <c r="F504" s="16" t="n">
        <v>1690000</v>
      </c>
      <c r="G504" s="17" t="n">
        <v>0.8</v>
      </c>
      <c r="H504" s="17" t="n">
        <v>1.37</v>
      </c>
      <c r="I504" s="17" t="n">
        <v>0.8792</v>
      </c>
      <c r="J504" s="17" t="n">
        <v>0.53</v>
      </c>
      <c r="K504" s="16">
        <f>ROUND(F504/100*G504*H504*I504/J504,2)</f>
        <v/>
      </c>
      <c r="L504" s="16" t="n">
        <v>30726.21</v>
      </c>
      <c r="M504" s="16">
        <f>L504-K504</f>
        <v/>
      </c>
      <c r="N504" s="15" t="inlineStr">
        <is>
          <t>bind</t>
        </is>
      </c>
      <c r="O504" s="15" t="inlineStr">
        <is>
          <t>bound</t>
        </is>
      </c>
    </row>
    <row r="505">
      <c r="A505" s="3" t="inlineStr">
        <is>
          <t>2026-02-06</t>
        </is>
      </c>
      <c r="B505" s="3" t="inlineStr">
        <is>
          <t>7248a3ad-ecb8-5a11-873f-103bd7a617ec</t>
        </is>
      </c>
      <c r="C505" s="3" t="inlineStr">
        <is>
          <t>NC</t>
        </is>
      </c>
      <c r="D505" s="3" t="inlineStr">
        <is>
          <t>2007 Aston Martin DB12</t>
        </is>
      </c>
      <c r="E505" s="3" t="inlineStr">
        <is>
          <t>01 Luxury Sedan/SUV</t>
        </is>
      </c>
      <c r="F505" s="13" t="n">
        <v>470000</v>
      </c>
      <c r="G505" s="14" t="n">
        <v>0.75</v>
      </c>
      <c r="H505" s="14" t="n">
        <v>1.15</v>
      </c>
      <c r="I505" s="14" t="n">
        <v>0.8792</v>
      </c>
      <c r="J505" s="14" t="n">
        <v>0.53</v>
      </c>
      <c r="K505" s="13">
        <f>ROUND(F505/100*G505*H505*I505/J505,2)</f>
        <v/>
      </c>
      <c r="L505" s="13" t="n">
        <v>6724.63</v>
      </c>
      <c r="M505" s="13">
        <f>L505-K505</f>
        <v/>
      </c>
      <c r="N505" s="3" t="inlineStr">
        <is>
          <t>bind</t>
        </is>
      </c>
      <c r="O505" s="3" t="inlineStr">
        <is>
          <t>bound</t>
        </is>
      </c>
    </row>
    <row r="506">
      <c r="A506" s="15" t="inlineStr">
        <is>
          <t>2026-02-24</t>
        </is>
      </c>
      <c r="B506" s="15" t="inlineStr">
        <is>
          <t>0aa24c5c-740d-549c-9c88-5a8c57f196df</t>
        </is>
      </c>
      <c r="C506" s="15" t="inlineStr">
        <is>
          <t>NE</t>
        </is>
      </c>
      <c r="D506" s="15" t="inlineStr">
        <is>
          <t>1994 Porsche 911 Turbo S</t>
        </is>
      </c>
      <c r="E506" s="15" t="inlineStr">
        <is>
          <t>01 Luxury Sedan/SUV</t>
        </is>
      </c>
      <c r="F506" s="16" t="n">
        <v>480000</v>
      </c>
      <c r="G506" s="17" t="n">
        <v>0.75</v>
      </c>
      <c r="H506" s="17" t="n">
        <v>1.3</v>
      </c>
      <c r="I506" s="17" t="n">
        <v>0.8792</v>
      </c>
      <c r="J506" s="17" t="n">
        <v>0.53</v>
      </c>
      <c r="K506" s="16">
        <f>ROUND(F506/100*G506*H506*I506/J506,2)</f>
        <v/>
      </c>
      <c r="L506" s="16" t="n">
        <v>7763.5</v>
      </c>
      <c r="M506" s="16">
        <f>L506-K506</f>
        <v/>
      </c>
      <c r="N506" s="15" t="inlineStr">
        <is>
          <t>bind</t>
        </is>
      </c>
      <c r="O506" s="15" t="inlineStr">
        <is>
          <t>bound</t>
        </is>
      </c>
    </row>
    <row r="507">
      <c r="A507" s="3" t="inlineStr">
        <is>
          <t>2026-02-09</t>
        </is>
      </c>
      <c r="B507" s="3" t="inlineStr">
        <is>
          <t>17576aa1-9874-59ab-9c9b-e085404834e2</t>
        </is>
      </c>
      <c r="C507" s="3" t="inlineStr">
        <is>
          <t>NY</t>
        </is>
      </c>
      <c r="D507" s="3" t="inlineStr">
        <is>
          <t>1970 McLaren 750S</t>
        </is>
      </c>
      <c r="E507" s="3" t="inlineStr">
        <is>
          <t>03 Supercar</t>
        </is>
      </c>
      <c r="F507" s="13" t="n">
        <v>1190000</v>
      </c>
      <c r="G507" s="14" t="n">
        <v>0.8</v>
      </c>
      <c r="H507" s="14" t="n">
        <v>1.28</v>
      </c>
      <c r="I507" s="14" t="n">
        <v>0.8792</v>
      </c>
      <c r="J507" s="14" t="n">
        <v>0.53</v>
      </c>
      <c r="K507" s="13">
        <f>ROUND(F507/100*G507*H507*I507/J507,2)</f>
        <v/>
      </c>
      <c r="L507" s="13" t="n">
        <v>20214.3</v>
      </c>
      <c r="M507" s="13">
        <f>L507-K507</f>
        <v/>
      </c>
      <c r="N507" s="3" t="inlineStr">
        <is>
          <t>decline</t>
        </is>
      </c>
      <c r="O507" s="3" t="inlineStr">
        <is>
          <t>indicative</t>
        </is>
      </c>
    </row>
    <row r="508">
      <c r="A508" s="15" t="inlineStr">
        <is>
          <t>2026-02-19</t>
        </is>
      </c>
      <c r="B508" s="15" t="inlineStr">
        <is>
          <t>10859491-3a60-53cf-973b-99f3d49285d6</t>
        </is>
      </c>
      <c r="C508" s="15" t="inlineStr">
        <is>
          <t>MT</t>
        </is>
      </c>
      <c r="D508" s="15" t="inlineStr">
        <is>
          <t>1958 Aston Martin DB5</t>
        </is>
      </c>
      <c r="E508" s="15" t="inlineStr">
        <is>
          <t>07 Post-War Classic (1946-1972)</t>
        </is>
      </c>
      <c r="F508" s="16" t="n">
        <v>785000</v>
      </c>
      <c r="G508" s="17" t="n">
        <v>0.43</v>
      </c>
      <c r="H508" s="17" t="n">
        <v>0.93</v>
      </c>
      <c r="I508" s="17" t="n">
        <v>0.8792</v>
      </c>
      <c r="J508" s="17" t="n">
        <v>0.53</v>
      </c>
      <c r="K508" s="16">
        <f>ROUND(F508/100*G508*H508*I508/J508,2)</f>
        <v/>
      </c>
      <c r="L508" s="16" t="n">
        <v>5207.55</v>
      </c>
      <c r="M508" s="16">
        <f>L508-K508</f>
        <v/>
      </c>
      <c r="N508" s="15" t="inlineStr">
        <is>
          <t>decline</t>
        </is>
      </c>
      <c r="O508" s="15" t="inlineStr">
        <is>
          <t>indicative</t>
        </is>
      </c>
    </row>
    <row r="509">
      <c r="A509" s="3" t="inlineStr">
        <is>
          <t>2026-02-11</t>
        </is>
      </c>
      <c r="B509" s="3" t="inlineStr">
        <is>
          <t>5af1cec6-1eae-59a9-bc15-eeedbf7083c5</t>
        </is>
      </c>
      <c r="C509" s="3" t="inlineStr">
        <is>
          <t>WA</t>
        </is>
      </c>
      <c r="D509" s="3" t="inlineStr">
        <is>
          <t>2010 Aston Martin DB12</t>
        </is>
      </c>
      <c r="E509" s="3" t="inlineStr">
        <is>
          <t>01 Luxury Sedan/SUV</t>
        </is>
      </c>
      <c r="F509" s="13" t="n">
        <v>545000</v>
      </c>
      <c r="G509" s="14" t="n">
        <v>0.65</v>
      </c>
      <c r="H509" s="14" t="n">
        <v>0.96</v>
      </c>
      <c r="I509" s="14" t="n">
        <v>0.8792</v>
      </c>
      <c r="J509" s="14" t="n">
        <v>0.53</v>
      </c>
      <c r="K509" s="13">
        <f>ROUND(F509/100*G509*H509*I509/J509,2)</f>
        <v/>
      </c>
      <c r="L509" s="13" t="n">
        <v>5641.47</v>
      </c>
      <c r="M509" s="13">
        <f>L509-K509</f>
        <v/>
      </c>
      <c r="N509" s="3" t="inlineStr">
        <is>
          <t>bind</t>
        </is>
      </c>
      <c r="O509" s="3" t="inlineStr">
        <is>
          <t>bound</t>
        </is>
      </c>
    </row>
    <row r="510">
      <c r="A510" s="15" t="inlineStr">
        <is>
          <t>2026-02-15</t>
        </is>
      </c>
      <c r="B510" s="15" t="inlineStr">
        <is>
          <t>8c0753b1-a7ce-54c4-b3db-410c241d49d2</t>
        </is>
      </c>
      <c r="C510" s="15" t="inlineStr">
        <is>
          <t>OR</t>
        </is>
      </c>
      <c r="D510" s="15" t="inlineStr">
        <is>
          <t>2003 Lamborghini Huracan EVO</t>
        </is>
      </c>
      <c r="E510" s="15" t="inlineStr">
        <is>
          <t>03 Supercar</t>
        </is>
      </c>
      <c r="F510" s="16" t="n">
        <v>520000</v>
      </c>
      <c r="G510" s="17" t="n">
        <v>0.95</v>
      </c>
      <c r="H510" s="17" t="n">
        <v>1.13</v>
      </c>
      <c r="I510" s="17" t="n">
        <v>0.8792</v>
      </c>
      <c r="J510" s="17" t="n">
        <v>0.53</v>
      </c>
      <c r="K510" s="16">
        <f>ROUND(F510/100*G510*H510*I510/J510,2)</f>
        <v/>
      </c>
      <c r="L510" s="16" t="n">
        <v>9260.129999999999</v>
      </c>
      <c r="M510" s="16">
        <f>L510-K510</f>
        <v/>
      </c>
      <c r="N510" s="15" t="inlineStr">
        <is>
          <t>decline</t>
        </is>
      </c>
      <c r="O510" s="15" t="inlineStr">
        <is>
          <t>indicative</t>
        </is>
      </c>
    </row>
    <row r="511">
      <c r="A511" s="3" t="inlineStr">
        <is>
          <t>2026-02-06</t>
        </is>
      </c>
      <c r="B511" s="3" t="inlineStr">
        <is>
          <t>5077e66e-1bb0-5283-8d9f-30d50076b6d1</t>
        </is>
      </c>
      <c r="C511" s="3" t="inlineStr">
        <is>
          <t>WA</t>
        </is>
      </c>
      <c r="D511" s="3" t="inlineStr">
        <is>
          <t>1993 Ferrari SF90 Stradale</t>
        </is>
      </c>
      <c r="E511" s="3" t="inlineStr">
        <is>
          <t>03 Supercar</t>
        </is>
      </c>
      <c r="F511" s="13" t="n">
        <v>1830000</v>
      </c>
      <c r="G511" s="14" t="n">
        <v>0.8</v>
      </c>
      <c r="H511" s="14" t="n">
        <v>0.96</v>
      </c>
      <c r="I511" s="14" t="n">
        <v>0.8792</v>
      </c>
      <c r="J511" s="14" t="n">
        <v>0.53</v>
      </c>
      <c r="K511" s="13">
        <f>ROUND(F511/100*G511*H511*I511/J511,2)</f>
        <v/>
      </c>
      <c r="L511" s="13" t="n">
        <v>23314.4</v>
      </c>
      <c r="M511" s="13">
        <f>L511-K511</f>
        <v/>
      </c>
      <c r="N511" s="3" t="inlineStr">
        <is>
          <t>decline</t>
        </is>
      </c>
      <c r="O511" s="3" t="inlineStr">
        <is>
          <t>indicative</t>
        </is>
      </c>
    </row>
    <row r="512">
      <c r="A512" s="15" t="inlineStr">
        <is>
          <t>2026-02-24</t>
        </is>
      </c>
      <c r="B512" s="15" t="inlineStr">
        <is>
          <t>d5f1a043-8139-52e6-9e98-5b1735df0f2f</t>
        </is>
      </c>
      <c r="C512" s="15" t="inlineStr">
        <is>
          <t>MI</t>
        </is>
      </c>
      <c r="D512" s="15" t="inlineStr">
        <is>
          <t>1983 Mercedes-Benz AMG GT</t>
        </is>
      </c>
      <c r="E512" s="15" t="inlineStr">
        <is>
          <t>01 Luxury Sedan/SUV</t>
        </is>
      </c>
      <c r="F512" s="16" t="n">
        <v>930000</v>
      </c>
      <c r="G512" s="17" t="n">
        <v>0.65</v>
      </c>
      <c r="H512" s="17" t="n">
        <v>1.55</v>
      </c>
      <c r="I512" s="17" t="n">
        <v>0.8792</v>
      </c>
      <c r="J512" s="17" t="n">
        <v>0.53</v>
      </c>
      <c r="K512" s="16">
        <f>ROUND(F512/100*G512*H512*I512/J512,2)</f>
        <v/>
      </c>
      <c r="L512" s="16" t="n">
        <v>15543.17</v>
      </c>
      <c r="M512" s="16">
        <f>L512-K512</f>
        <v/>
      </c>
      <c r="N512" s="15" t="inlineStr">
        <is>
          <t>decline</t>
        </is>
      </c>
      <c r="O512" s="15" t="inlineStr">
        <is>
          <t>indicative</t>
        </is>
      </c>
    </row>
    <row r="513">
      <c r="A513" s="3" t="inlineStr">
        <is>
          <t>2026-02-23</t>
        </is>
      </c>
      <c r="B513" s="3" t="inlineStr">
        <is>
          <t>881f1fd5-5962-50ee-8486-a9c7a5f192f6</t>
        </is>
      </c>
      <c r="C513" s="3" t="inlineStr">
        <is>
          <t>DE</t>
        </is>
      </c>
      <c r="D513" s="3" t="inlineStr">
        <is>
          <t>1998 Ferrari 296 GTB</t>
        </is>
      </c>
      <c r="E513" s="3" t="inlineStr">
        <is>
          <t>03 Supercar</t>
        </is>
      </c>
      <c r="F513" s="13" t="n">
        <v>1020000</v>
      </c>
      <c r="G513" s="14" t="n">
        <v>0.8</v>
      </c>
      <c r="H513" s="14" t="n">
        <v>1.25</v>
      </c>
      <c r="I513" s="14" t="n">
        <v>0.8792</v>
      </c>
      <c r="J513" s="14" t="n">
        <v>0.53</v>
      </c>
      <c r="K513" s="13">
        <f>ROUND(F513/100*G513*H513*I513/J513,2)</f>
        <v/>
      </c>
      <c r="L513" s="13" t="n">
        <v>16920.45</v>
      </c>
      <c r="M513" s="13">
        <f>L513-K513</f>
        <v/>
      </c>
      <c r="N513" s="3" t="inlineStr">
        <is>
          <t>decline</t>
        </is>
      </c>
      <c r="O513" s="3" t="inlineStr">
        <is>
          <t>indicative</t>
        </is>
      </c>
    </row>
    <row r="514">
      <c r="A514" s="15" t="inlineStr">
        <is>
          <t>2026-02-25</t>
        </is>
      </c>
      <c r="B514" s="15" t="inlineStr">
        <is>
          <t>b7baeefe-a72b-5791-a86c-1b9f442eed06</t>
        </is>
      </c>
      <c r="C514" s="15" t="inlineStr">
        <is>
          <t>NJ</t>
        </is>
      </c>
      <c r="D514" s="15" t="inlineStr">
        <is>
          <t>2023 Lamborghini Huracan EVO</t>
        </is>
      </c>
      <c r="E514" s="15" t="inlineStr">
        <is>
          <t>03 Supercar</t>
        </is>
      </c>
      <c r="F514" s="16" t="n">
        <v>155000</v>
      </c>
      <c r="G514" s="17" t="n">
        <v>1.42</v>
      </c>
      <c r="H514" s="17" t="n">
        <v>0.91</v>
      </c>
      <c r="I514" s="17" t="n">
        <v>0.8792</v>
      </c>
      <c r="J514" s="17" t="n">
        <v>0.53</v>
      </c>
      <c r="K514" s="16">
        <f>ROUND(F514/100*G514*H514*I514/J514,2)</f>
        <v/>
      </c>
      <c r="L514" s="16" t="n">
        <v>3322.57</v>
      </c>
      <c r="M514" s="16">
        <f>L514-K514</f>
        <v/>
      </c>
      <c r="N514" s="15" t="inlineStr">
        <is>
          <t>bind</t>
        </is>
      </c>
      <c r="O514" s="15" t="inlineStr">
        <is>
          <t>bound</t>
        </is>
      </c>
    </row>
    <row r="515">
      <c r="A515" s="3" t="inlineStr">
        <is>
          <t>2026-02-19</t>
        </is>
      </c>
      <c r="B515" s="3" t="inlineStr">
        <is>
          <t>94a90822-45d7-5ea4-a036-5cb02100db9f</t>
        </is>
      </c>
      <c r="C515" s="3" t="inlineStr">
        <is>
          <t>FL</t>
        </is>
      </c>
      <c r="D515" s="3" t="inlineStr">
        <is>
          <t>1987 Aston Martin DB12</t>
        </is>
      </c>
      <c r="E515" s="3" t="inlineStr">
        <is>
          <t>01 Luxury Sedan/SUV</t>
        </is>
      </c>
      <c r="F515" s="13" t="n">
        <v>645000</v>
      </c>
      <c r="G515" s="14" t="n">
        <v>0.65</v>
      </c>
      <c r="H515" s="14" t="n">
        <v>1.42</v>
      </c>
      <c r="I515" s="14" t="n">
        <v>0.8792</v>
      </c>
      <c r="J515" s="14" t="n">
        <v>0.53</v>
      </c>
      <c r="K515" s="13">
        <f>ROUND(F515/100*G515*H515*I515/J515,2)</f>
        <v/>
      </c>
      <c r="L515" s="13" t="n">
        <v>9875.83</v>
      </c>
      <c r="M515" s="13">
        <f>L515-K515</f>
        <v/>
      </c>
      <c r="N515" s="3" t="inlineStr">
        <is>
          <t>refer</t>
        </is>
      </c>
      <c r="O515" s="3" t="inlineStr">
        <is>
          <t>indicative</t>
        </is>
      </c>
    </row>
    <row r="516">
      <c r="A516" s="15" t="inlineStr">
        <is>
          <t>2026-02-11</t>
        </is>
      </c>
      <c r="B516" s="15" t="inlineStr">
        <is>
          <t>c7188936-cc8d-509a-94f3-5b01f8417feb</t>
        </is>
      </c>
      <c r="C516" s="15" t="inlineStr">
        <is>
          <t>FL</t>
        </is>
      </c>
      <c r="D516" s="15" t="inlineStr">
        <is>
          <t>1985 Mercedes-Benz 280SL Pagoda</t>
        </is>
      </c>
      <c r="E516" s="15" t="inlineStr">
        <is>
          <t>07 Post-War Classic (1946-1972)</t>
        </is>
      </c>
      <c r="F516" s="16" t="n">
        <v>975000</v>
      </c>
      <c r="G516" s="17" t="n">
        <v>0.43</v>
      </c>
      <c r="H516" s="17" t="n">
        <v>1.42</v>
      </c>
      <c r="I516" s="17" t="n">
        <v>0.8792</v>
      </c>
      <c r="J516" s="17" t="n">
        <v>0.53</v>
      </c>
      <c r="K516" s="16">
        <f>ROUND(F516/100*G516*H516*I516/J516,2)</f>
        <v/>
      </c>
      <c r="L516" s="16" t="n">
        <v>9875.83</v>
      </c>
      <c r="M516" s="16">
        <f>L516-K516</f>
        <v/>
      </c>
      <c r="N516" s="15" t="inlineStr">
        <is>
          <t>bind</t>
        </is>
      </c>
      <c r="O516" s="15" t="inlineStr">
        <is>
          <t>bound</t>
        </is>
      </c>
    </row>
    <row r="517">
      <c r="A517" s="3" t="inlineStr">
        <is>
          <t>2026-02-07</t>
        </is>
      </c>
      <c r="B517" s="3" t="inlineStr">
        <is>
          <t>41802f62-025a-52bf-942c-bdc5efa799c9</t>
        </is>
      </c>
      <c r="C517" s="3" t="inlineStr">
        <is>
          <t>VT</t>
        </is>
      </c>
      <c r="D517" s="3" t="inlineStr">
        <is>
          <t>1996 McLaren 750S</t>
        </is>
      </c>
      <c r="E517" s="3" t="inlineStr">
        <is>
          <t>03 Supercar</t>
        </is>
      </c>
      <c r="F517" s="13" t="n">
        <v>265000</v>
      </c>
      <c r="G517" s="14" t="n">
        <v>1.15</v>
      </c>
      <c r="H517" s="14" t="n">
        <v>1.22</v>
      </c>
      <c r="I517" s="14" t="n">
        <v>0.8792</v>
      </c>
      <c r="J517" s="14" t="n">
        <v>0.53</v>
      </c>
      <c r="K517" s="13">
        <f>ROUND(F517/100*G517*H517*I517/J517,2)</f>
        <v/>
      </c>
      <c r="L517" s="13" t="n">
        <v>6167.59</v>
      </c>
      <c r="M517" s="13">
        <f>L517-K517</f>
        <v/>
      </c>
      <c r="N517" s="3" t="inlineStr">
        <is>
          <t>refer</t>
        </is>
      </c>
      <c r="O517" s="3" t="inlineStr">
        <is>
          <t>indicative</t>
        </is>
      </c>
    </row>
    <row r="518">
      <c r="A518" s="15" t="inlineStr">
        <is>
          <t>2026-02-18</t>
        </is>
      </c>
      <c r="B518" s="15" t="inlineStr">
        <is>
          <t>c0bad0f3-6b5f-57ea-969b-1156d761adfa</t>
        </is>
      </c>
      <c r="C518" s="15" t="inlineStr">
        <is>
          <t>TN</t>
        </is>
      </c>
      <c r="D518" s="15" t="inlineStr">
        <is>
          <t>2012 BMW M8 Competition</t>
        </is>
      </c>
      <c r="E518" s="15" t="inlineStr">
        <is>
          <t>01 Luxury Sedan/SUV</t>
        </is>
      </c>
      <c r="F518" s="16" t="n">
        <v>575000</v>
      </c>
      <c r="G518" s="17" t="n">
        <v>0.65</v>
      </c>
      <c r="H518" s="17" t="n">
        <v>0.98</v>
      </c>
      <c r="I518" s="17" t="n">
        <v>0.8792</v>
      </c>
      <c r="J518" s="17" t="n">
        <v>0.53</v>
      </c>
      <c r="K518" s="16">
        <f>ROUND(F518/100*G518*H518*I518/J518,2)</f>
        <v/>
      </c>
      <c r="L518" s="16" t="n">
        <v>6076.02</v>
      </c>
      <c r="M518" s="16">
        <f>L518-K518</f>
        <v/>
      </c>
      <c r="N518" s="15" t="inlineStr">
        <is>
          <t>bind</t>
        </is>
      </c>
      <c r="O518" s="15" t="inlineStr">
        <is>
          <t>bound</t>
        </is>
      </c>
    </row>
    <row r="519">
      <c r="A519" s="3" t="inlineStr">
        <is>
          <t>2026-02-20</t>
        </is>
      </c>
      <c r="B519" s="3" t="inlineStr">
        <is>
          <t>852a319b-ba48-5fb8-94ed-80cb40f3c479</t>
        </is>
      </c>
      <c r="C519" s="3" t="inlineStr">
        <is>
          <t>AR</t>
        </is>
      </c>
      <c r="D519" s="3" t="inlineStr">
        <is>
          <t>1994 Maserati GranTurismo</t>
        </is>
      </c>
      <c r="E519" s="3" t="inlineStr">
        <is>
          <t>01 Luxury Sedan/SUV</t>
        </is>
      </c>
      <c r="F519" s="13" t="n">
        <v>1425000</v>
      </c>
      <c r="G519" s="14" t="n">
        <v>0.55</v>
      </c>
      <c r="H519" s="14" t="n">
        <v>1.38</v>
      </c>
      <c r="I519" s="14" t="n">
        <v>0.8792</v>
      </c>
      <c r="J519" s="14" t="n">
        <v>0.53</v>
      </c>
      <c r="K519" s="13">
        <f>ROUND(F519/100*G519*H519*I519/J519,2)</f>
        <v/>
      </c>
      <c r="L519" s="13" t="n">
        <v>17941.9</v>
      </c>
      <c r="M519" s="13">
        <f>L519-K519</f>
        <v/>
      </c>
      <c r="N519" s="3" t="inlineStr">
        <is>
          <t>bind</t>
        </is>
      </c>
      <c r="O519" s="3" t="inlineStr">
        <is>
          <t>bound</t>
        </is>
      </c>
    </row>
    <row r="520">
      <c r="A520" s="15" t="inlineStr">
        <is>
          <t>2026-02-03</t>
        </is>
      </c>
      <c r="B520" s="15" t="inlineStr">
        <is>
          <t>e8cddd12-2bd0-5659-9196-f9e629f47630</t>
        </is>
      </c>
      <c r="C520" s="15" t="inlineStr">
        <is>
          <t>NY</t>
        </is>
      </c>
      <c r="D520" s="15" t="inlineStr">
        <is>
          <t>2022 Jaguar E-Type Series 1</t>
        </is>
      </c>
      <c r="E520" s="15" t="inlineStr">
        <is>
          <t>07 Post-War Classic (1946-1972)</t>
        </is>
      </c>
      <c r="F520" s="16" t="n">
        <v>1160000</v>
      </c>
      <c r="G520" s="17" t="n">
        <v>0.38</v>
      </c>
      <c r="H520" s="17" t="n">
        <v>1.28</v>
      </c>
      <c r="I520" s="17" t="n">
        <v>0.8792</v>
      </c>
      <c r="J520" s="17" t="n">
        <v>0.53</v>
      </c>
      <c r="K520" s="16">
        <f>ROUND(F520/100*G520*H520*I520/J520,2)</f>
        <v/>
      </c>
      <c r="L520" s="16" t="n">
        <v>9359.73</v>
      </c>
      <c r="M520" s="16">
        <f>L520-K520</f>
        <v/>
      </c>
      <c r="N520" s="15" t="inlineStr">
        <is>
          <t>bind</t>
        </is>
      </c>
      <c r="O520" s="15" t="inlineStr">
        <is>
          <t>bound</t>
        </is>
      </c>
    </row>
    <row r="521">
      <c r="A521" s="3" t="inlineStr">
        <is>
          <t>2026-02-14</t>
        </is>
      </c>
      <c r="B521" s="3" t="inlineStr">
        <is>
          <t>9acce849-f615-5065-b363-7c7ed5ffce4f</t>
        </is>
      </c>
      <c r="C521" s="3" t="inlineStr">
        <is>
          <t>IL</t>
        </is>
      </c>
      <c r="D521" s="3" t="inlineStr">
        <is>
          <t>1977 Lamborghini Huracan EVO</t>
        </is>
      </c>
      <c r="E521" s="3" t="inlineStr">
        <is>
          <t>03 Supercar</t>
        </is>
      </c>
      <c r="F521" s="13" t="n">
        <v>1335000</v>
      </c>
      <c r="G521" s="14" t="n">
        <v>0.8</v>
      </c>
      <c r="H521" s="14" t="n">
        <v>1.36</v>
      </c>
      <c r="I521" s="14" t="n">
        <v>0.8792</v>
      </c>
      <c r="J521" s="14" t="n">
        <v>0.53</v>
      </c>
      <c r="K521" s="13">
        <f>ROUND(F521/100*G521*H521*I521/J521,2)</f>
        <v/>
      </c>
      <c r="L521" s="13" t="n">
        <v>24094.72</v>
      </c>
      <c r="M521" s="13">
        <f>L521-K521</f>
        <v/>
      </c>
      <c r="N521" s="3" t="inlineStr">
        <is>
          <t>decline</t>
        </is>
      </c>
      <c r="O521" s="3" t="inlineStr">
        <is>
          <t>indicative</t>
        </is>
      </c>
    </row>
    <row r="522">
      <c r="A522" s="15" t="inlineStr">
        <is>
          <t>2026-02-25</t>
        </is>
      </c>
      <c r="B522" s="15" t="inlineStr">
        <is>
          <t>c40a137e-b3a1-544a-af73-78c069f29d61</t>
        </is>
      </c>
      <c r="C522" s="15" t="inlineStr">
        <is>
          <t>NE</t>
        </is>
      </c>
      <c r="D522" s="15" t="inlineStr">
        <is>
          <t>1983 Maserati GranTurismo</t>
        </is>
      </c>
      <c r="E522" s="15" t="inlineStr">
        <is>
          <t>01 Luxury Sedan/SUV</t>
        </is>
      </c>
      <c r="F522" s="16" t="n">
        <v>1035000</v>
      </c>
      <c r="G522" s="17" t="n">
        <v>0.55</v>
      </c>
      <c r="H522" s="17" t="n">
        <v>1.3</v>
      </c>
      <c r="I522" s="17" t="n">
        <v>0.8792</v>
      </c>
      <c r="J522" s="17" t="n">
        <v>0.53</v>
      </c>
      <c r="K522" s="16">
        <f>ROUND(F522/100*G522*H522*I522/J522,2)</f>
        <v/>
      </c>
      <c r="L522" s="16" t="n">
        <v>12276.04</v>
      </c>
      <c r="M522" s="16">
        <f>L522-K522</f>
        <v/>
      </c>
      <c r="N522" s="15" t="inlineStr">
        <is>
          <t>bind</t>
        </is>
      </c>
      <c r="O522" s="15" t="inlineStr">
        <is>
          <t>bound</t>
        </is>
      </c>
    </row>
    <row r="523">
      <c r="A523" s="3" t="inlineStr">
        <is>
          <t>2026-02-17</t>
        </is>
      </c>
      <c r="B523" s="3" t="inlineStr">
        <is>
          <t>ffc37da1-055b-59e1-bd7d-cde01d417162</t>
        </is>
      </c>
      <c r="C523" s="3" t="inlineStr">
        <is>
          <t>RI</t>
        </is>
      </c>
      <c r="D523" s="3" t="inlineStr">
        <is>
          <t>1961 Mercedes-Benz 280SL Pagoda</t>
        </is>
      </c>
      <c r="E523" s="3" t="inlineStr">
        <is>
          <t>07 Post-War Classic (1946-1972)</t>
        </is>
      </c>
      <c r="F523" s="13" t="n">
        <v>1045000</v>
      </c>
      <c r="G523" s="14" t="n">
        <v>0.38</v>
      </c>
      <c r="H523" s="14" t="n">
        <v>1.37</v>
      </c>
      <c r="I523" s="14" t="n">
        <v>0.8792</v>
      </c>
      <c r="J523" s="14" t="n">
        <v>0.53</v>
      </c>
      <c r="K523" s="13">
        <f>ROUND(F523/100*G523*H523*I523/J523,2)</f>
        <v/>
      </c>
      <c r="L523" s="13" t="n">
        <v>9024.690000000001</v>
      </c>
      <c r="M523" s="13">
        <f>L523-K523</f>
        <v/>
      </c>
      <c r="N523" s="3" t="inlineStr">
        <is>
          <t>bind</t>
        </is>
      </c>
      <c r="O523" s="3" t="inlineStr">
        <is>
          <t>bound</t>
        </is>
      </c>
    </row>
    <row r="524">
      <c r="A524" s="15" t="inlineStr">
        <is>
          <t>2026-02-03</t>
        </is>
      </c>
      <c r="B524" s="15" t="inlineStr">
        <is>
          <t>c1550133-433d-55a0-a116-4cd606d5845f</t>
        </is>
      </c>
      <c r="C524" s="15" t="inlineStr">
        <is>
          <t>IA</t>
        </is>
      </c>
      <c r="D524" s="15" t="inlineStr">
        <is>
          <t>1957 Maserati GranTurismo</t>
        </is>
      </c>
      <c r="E524" s="15" t="inlineStr">
        <is>
          <t>01 Luxury Sedan/SUV</t>
        </is>
      </c>
      <c r="F524" s="16" t="n">
        <v>340000</v>
      </c>
      <c r="G524" s="17" t="n">
        <v>0.75</v>
      </c>
      <c r="H524" s="17" t="n">
        <v>1.1</v>
      </c>
      <c r="I524" s="17" t="n">
        <v>0.8792</v>
      </c>
      <c r="J524" s="17" t="n">
        <v>0.53</v>
      </c>
      <c r="K524" s="16">
        <f>ROUND(F524/100*G524*H524*I524/J524,2)</f>
        <v/>
      </c>
      <c r="L524" s="16" t="n">
        <v>4653.12</v>
      </c>
      <c r="M524" s="16">
        <f>L524-K524</f>
        <v/>
      </c>
      <c r="N524" s="15" t="inlineStr">
        <is>
          <t>bind</t>
        </is>
      </c>
      <c r="O524" s="15" t="inlineStr">
        <is>
          <t>bound</t>
        </is>
      </c>
    </row>
    <row r="525">
      <c r="A525" s="3" t="inlineStr">
        <is>
          <t>2026-02-01</t>
        </is>
      </c>
      <c r="B525" s="3" t="inlineStr">
        <is>
          <t>f745b071-0bce-5100-93ec-abb253a73568</t>
        </is>
      </c>
      <c r="C525" s="3" t="inlineStr">
        <is>
          <t>AZ</t>
        </is>
      </c>
      <c r="D525" s="3" t="inlineStr">
        <is>
          <t>2001 McLaren 750S</t>
        </is>
      </c>
      <c r="E525" s="3" t="inlineStr">
        <is>
          <t>03 Supercar</t>
        </is>
      </c>
      <c r="F525" s="13" t="n">
        <v>950000</v>
      </c>
      <c r="G525" s="14" t="n">
        <v>0.95</v>
      </c>
      <c r="H525" s="14" t="n">
        <v>1.01</v>
      </c>
      <c r="I525" s="14" t="n">
        <v>0.8792</v>
      </c>
      <c r="J525" s="14" t="n">
        <v>0.53</v>
      </c>
      <c r="K525" s="13">
        <f>ROUND(F525/100*G525*H525*I525/J525,2)</f>
        <v/>
      </c>
      <c r="L525" s="13" t="n">
        <v>15120.99</v>
      </c>
      <c r="M525" s="13">
        <f>L525-K525</f>
        <v/>
      </c>
      <c r="N525" s="3" t="inlineStr">
        <is>
          <t>decline</t>
        </is>
      </c>
      <c r="O525" s="3" t="inlineStr">
        <is>
          <t>indicative</t>
        </is>
      </c>
    </row>
    <row r="526">
      <c r="A526" s="15" t="inlineStr">
        <is>
          <t>2026-02-03</t>
        </is>
      </c>
      <c r="B526" s="15" t="inlineStr">
        <is>
          <t>db6a7f9d-4910-58dd-8414-1247434cbdab</t>
        </is>
      </c>
      <c r="C526" s="15" t="inlineStr">
        <is>
          <t>WA</t>
        </is>
      </c>
      <c r="D526" s="15" t="inlineStr">
        <is>
          <t>1962 Ferrari SF90 Stradale</t>
        </is>
      </c>
      <c r="E526" s="15" t="inlineStr">
        <is>
          <t>03 Supercar</t>
        </is>
      </c>
      <c r="F526" s="16" t="n">
        <v>725000</v>
      </c>
      <c r="G526" s="17" t="n">
        <v>0.95</v>
      </c>
      <c r="H526" s="17" t="n">
        <v>0.96</v>
      </c>
      <c r="I526" s="17" t="n">
        <v>0.8792</v>
      </c>
      <c r="J526" s="17" t="n">
        <v>0.53</v>
      </c>
      <c r="K526" s="16">
        <f>ROUND(F526/100*G526*H526*I526/J526,2)</f>
        <v/>
      </c>
      <c r="L526" s="16" t="n">
        <v>10968.43</v>
      </c>
      <c r="M526" s="16">
        <f>L526-K526</f>
        <v/>
      </c>
      <c r="N526" s="15" t="inlineStr">
        <is>
          <t>bind</t>
        </is>
      </c>
      <c r="O526" s="15" t="inlineStr">
        <is>
          <t>bound</t>
        </is>
      </c>
    </row>
    <row r="527">
      <c r="A527" s="3" t="inlineStr">
        <is>
          <t>2026-02-16</t>
        </is>
      </c>
      <c r="B527" s="3" t="inlineStr">
        <is>
          <t>e1a2d431-2d79-59ec-87d1-8ee98734660a</t>
        </is>
      </c>
      <c r="C527" s="3" t="inlineStr">
        <is>
          <t>FL</t>
        </is>
      </c>
      <c r="D527" s="3" t="inlineStr">
        <is>
          <t>2023 Bentley Continental GT</t>
        </is>
      </c>
      <c r="E527" s="3" t="inlineStr">
        <is>
          <t>01 Luxury Sedan/SUV</t>
        </is>
      </c>
      <c r="F527" s="13" t="n">
        <v>265000</v>
      </c>
      <c r="G527" s="14" t="n">
        <v>0.75</v>
      </c>
      <c r="H527" s="14" t="n">
        <v>1.42</v>
      </c>
      <c r="I527" s="14" t="n">
        <v>0.8792</v>
      </c>
      <c r="J527" s="14" t="n">
        <v>0.53</v>
      </c>
      <c r="K527" s="13">
        <f>ROUND(F527/100*G527*H527*I527/J527,2)</f>
        <v/>
      </c>
      <c r="L527" s="13" t="n">
        <v>4681.74</v>
      </c>
      <c r="M527" s="13">
        <f>L527-K527</f>
        <v/>
      </c>
      <c r="N527" s="3" t="inlineStr">
        <is>
          <t>bind</t>
        </is>
      </c>
      <c r="O527" s="3" t="inlineStr">
        <is>
          <t>bound</t>
        </is>
      </c>
    </row>
    <row r="528">
      <c r="A528" s="15" t="inlineStr">
        <is>
          <t>2026-02-17</t>
        </is>
      </c>
      <c r="B528" s="15" t="inlineStr">
        <is>
          <t>50f6ec85-6526-5d72-8e3e-46c640b2eac0</t>
        </is>
      </c>
      <c r="C528" s="15" t="inlineStr">
        <is>
          <t>CA</t>
        </is>
      </c>
      <c r="D528" s="15" t="inlineStr">
        <is>
          <t>2009 Aston Martin DB12</t>
        </is>
      </c>
      <c r="E528" s="15" t="inlineStr">
        <is>
          <t>01 Luxury Sedan/SUV</t>
        </is>
      </c>
      <c r="F528" s="16" t="n">
        <v>535000</v>
      </c>
      <c r="G528" s="17" t="n">
        <v>0.65</v>
      </c>
      <c r="H528" s="17" t="n">
        <v>1.35</v>
      </c>
      <c r="I528" s="17" t="n">
        <v>0.8792</v>
      </c>
      <c r="J528" s="17" t="n">
        <v>0.53</v>
      </c>
      <c r="K528" s="16">
        <f>ROUND(F528/100*G528*H528*I528/J528,2)</f>
        <v/>
      </c>
      <c r="L528" s="16" t="n">
        <v>7787.76</v>
      </c>
      <c r="M528" s="16">
        <f>L528-K528</f>
        <v/>
      </c>
      <c r="N528" s="15" t="inlineStr">
        <is>
          <t>decline</t>
        </is>
      </c>
      <c r="O528" s="15" t="inlineStr">
        <is>
          <t>indicative</t>
        </is>
      </c>
    </row>
    <row r="529">
      <c r="A529" s="3" t="inlineStr">
        <is>
          <t>2026-02-01</t>
        </is>
      </c>
      <c r="B529" s="3" t="inlineStr">
        <is>
          <t>3d7ae731-5015-526d-8512-a3d28c56fe61</t>
        </is>
      </c>
      <c r="C529" s="3" t="inlineStr">
        <is>
          <t>WA</t>
        </is>
      </c>
      <c r="D529" s="3" t="inlineStr">
        <is>
          <t>2010 Ferrari 296 GTB</t>
        </is>
      </c>
      <c r="E529" s="3" t="inlineStr">
        <is>
          <t>03 Supercar</t>
        </is>
      </c>
      <c r="F529" s="13" t="n">
        <v>980000</v>
      </c>
      <c r="G529" s="14" t="n">
        <v>0.95</v>
      </c>
      <c r="H529" s="14" t="n">
        <v>0.96</v>
      </c>
      <c r="I529" s="14" t="n">
        <v>0.8792</v>
      </c>
      <c r="J529" s="14" t="n">
        <v>0.53</v>
      </c>
      <c r="K529" s="13">
        <f>ROUND(F529/100*G529*H529*I529/J529,2)</f>
        <v/>
      </c>
      <c r="L529" s="13" t="n">
        <v>14826.3</v>
      </c>
      <c r="M529" s="13">
        <f>L529-K529</f>
        <v/>
      </c>
      <c r="N529" s="3" t="inlineStr">
        <is>
          <t>decline</t>
        </is>
      </c>
      <c r="O529" s="3" t="inlineStr">
        <is>
          <t>indicative</t>
        </is>
      </c>
    </row>
    <row r="530">
      <c r="A530" s="15" t="inlineStr">
        <is>
          <t>2026-02-27</t>
        </is>
      </c>
      <c r="B530" s="15" t="inlineStr">
        <is>
          <t>7845d18b-49cf-5815-ad90-00a405112471</t>
        </is>
      </c>
      <c r="C530" s="15" t="inlineStr">
        <is>
          <t>MN</t>
        </is>
      </c>
      <c r="D530" s="15" t="inlineStr">
        <is>
          <t>1990 Porsche 911 Turbo S</t>
        </is>
      </c>
      <c r="E530" s="15" t="inlineStr">
        <is>
          <t>01 Luxury Sedan/SUV</t>
        </is>
      </c>
      <c r="F530" s="16" t="n">
        <v>850000</v>
      </c>
      <c r="G530" s="17" t="n">
        <v>0.65</v>
      </c>
      <c r="H530" s="17" t="n">
        <v>1.32</v>
      </c>
      <c r="I530" s="17" t="n">
        <v>0.8792</v>
      </c>
      <c r="J530" s="17" t="n">
        <v>0.53</v>
      </c>
      <c r="K530" s="16">
        <f>ROUND(F530/100*G530*H530*I530/J530,2)</f>
        <v/>
      </c>
      <c r="L530" s="16" t="n">
        <v>12098.13</v>
      </c>
      <c r="M530" s="16">
        <f>L530-K530</f>
        <v/>
      </c>
      <c r="N530" s="15" t="inlineStr">
        <is>
          <t>bind</t>
        </is>
      </c>
      <c r="O530" s="15" t="inlineStr">
        <is>
          <t>bound</t>
        </is>
      </c>
    </row>
    <row r="531">
      <c r="A531" s="3" t="inlineStr">
        <is>
          <t>2026-02-09</t>
        </is>
      </c>
      <c r="B531" s="3" t="inlineStr">
        <is>
          <t>af349588-1b0d-597a-a1ff-0b1314121d7b</t>
        </is>
      </c>
      <c r="C531" s="3" t="inlineStr">
        <is>
          <t>WI</t>
        </is>
      </c>
      <c r="D531" s="3" t="inlineStr">
        <is>
          <t>1994 Mercedes-Benz AMG GT</t>
        </is>
      </c>
      <c r="E531" s="3" t="inlineStr">
        <is>
          <t>01 Luxury Sedan/SUV</t>
        </is>
      </c>
      <c r="F531" s="13" t="n">
        <v>600000</v>
      </c>
      <c r="G531" s="14" t="n">
        <v>0.65</v>
      </c>
      <c r="H531" s="14" t="n">
        <v>1.2</v>
      </c>
      <c r="I531" s="14" t="n">
        <v>0.8792</v>
      </c>
      <c r="J531" s="14" t="n">
        <v>0.53</v>
      </c>
      <c r="K531" s="13">
        <f>ROUND(F531/100*G531*H531*I531/J531,2)</f>
        <v/>
      </c>
      <c r="L531" s="13" t="n">
        <v>7763.5</v>
      </c>
      <c r="M531" s="13">
        <f>L531-K531</f>
        <v/>
      </c>
      <c r="N531" s="3" t="inlineStr">
        <is>
          <t>refer</t>
        </is>
      </c>
      <c r="O531" s="3" t="inlineStr">
        <is>
          <t>indicative</t>
        </is>
      </c>
    </row>
    <row r="532">
      <c r="A532" s="15" t="inlineStr">
        <is>
          <t>2026-02-13</t>
        </is>
      </c>
      <c r="B532" s="15" t="inlineStr">
        <is>
          <t>159ad4be-2d1f-5be0-aac3-a7d894b6fe86</t>
        </is>
      </c>
      <c r="C532" s="15" t="inlineStr">
        <is>
          <t>AR</t>
        </is>
      </c>
      <c r="D532" s="15" t="inlineStr">
        <is>
          <t>1977 Ferrari 275 GTB/4</t>
        </is>
      </c>
      <c r="E532" s="15" t="inlineStr">
        <is>
          <t>07 Post-War Classic (1946-1972)</t>
        </is>
      </c>
      <c r="F532" s="16" t="n">
        <v>1950000</v>
      </c>
      <c r="G532" s="17" t="n">
        <v>0.38</v>
      </c>
      <c r="H532" s="17" t="n">
        <v>1.38</v>
      </c>
      <c r="I532" s="17" t="n">
        <v>0.8792</v>
      </c>
      <c r="J532" s="17" t="n">
        <v>0.53</v>
      </c>
      <c r="K532" s="16">
        <f>ROUND(F532/100*G532*H532*I532/J532,2)</f>
        <v/>
      </c>
      <c r="L532" s="16" t="n">
        <v>16963.25</v>
      </c>
      <c r="M532" s="16">
        <f>L532-K532</f>
        <v/>
      </c>
      <c r="N532" s="15" t="inlineStr">
        <is>
          <t>bind</t>
        </is>
      </c>
      <c r="O532" s="15" t="inlineStr">
        <is>
          <t>bound</t>
        </is>
      </c>
    </row>
    <row r="533">
      <c r="A533" s="3" t="inlineStr">
        <is>
          <t>2026-02-16</t>
        </is>
      </c>
      <c r="B533" s="3" t="inlineStr">
        <is>
          <t>026aae88-f9e9-5420-85a0-e95c223398ae</t>
        </is>
      </c>
      <c r="C533" s="3" t="inlineStr">
        <is>
          <t>MD</t>
        </is>
      </c>
      <c r="D533" s="3" t="inlineStr">
        <is>
          <t>1990 BMW M8 Competition</t>
        </is>
      </c>
      <c r="E533" s="3" t="inlineStr">
        <is>
          <t>01 Luxury Sedan/SUV</t>
        </is>
      </c>
      <c r="F533" s="13" t="n">
        <v>710000</v>
      </c>
      <c r="G533" s="14" t="n">
        <v>0.65</v>
      </c>
      <c r="H533" s="14" t="n">
        <v>0.95</v>
      </c>
      <c r="I533" s="14" t="n">
        <v>0.8792</v>
      </c>
      <c r="J533" s="14" t="n">
        <v>0.53</v>
      </c>
      <c r="K533" s="13">
        <f>ROUND(F533/100*G533*H533*I533/J533,2)</f>
        <v/>
      </c>
      <c r="L533" s="13" t="n">
        <v>7272.89</v>
      </c>
      <c r="M533" s="13">
        <f>L533-K533</f>
        <v/>
      </c>
      <c r="N533" s="3" t="inlineStr">
        <is>
          <t>decline</t>
        </is>
      </c>
      <c r="O533" s="3" t="inlineStr">
        <is>
          <t>indicative</t>
        </is>
      </c>
    </row>
    <row r="534">
      <c r="A534" s="15" t="inlineStr">
        <is>
          <t>2026-02-03</t>
        </is>
      </c>
      <c r="B534" s="15" t="inlineStr">
        <is>
          <t>bdca4a07-6035-545e-8ca9-bc72bd59cf5d</t>
        </is>
      </c>
      <c r="C534" s="15" t="inlineStr">
        <is>
          <t>ME</t>
        </is>
      </c>
      <c r="D534" s="15" t="inlineStr">
        <is>
          <t>2015 Aston Martin DB12</t>
        </is>
      </c>
      <c r="E534" s="15" t="inlineStr">
        <is>
          <t>01 Luxury Sedan/SUV</t>
        </is>
      </c>
      <c r="F534" s="16" t="n">
        <v>320000</v>
      </c>
      <c r="G534" s="17" t="n">
        <v>0.75</v>
      </c>
      <c r="H534" s="17" t="n">
        <v>1.08</v>
      </c>
      <c r="I534" s="17" t="n">
        <v>0.8792</v>
      </c>
      <c r="J534" s="17" t="n">
        <v>0.53</v>
      </c>
      <c r="K534" s="16">
        <f>ROUND(F534/100*G534*H534*I534/J534,2)</f>
        <v/>
      </c>
      <c r="L534" s="16" t="n">
        <v>4299.79</v>
      </c>
      <c r="M534" s="16">
        <f>L534-K534</f>
        <v/>
      </c>
      <c r="N534" s="15" t="inlineStr">
        <is>
          <t>bind</t>
        </is>
      </c>
      <c r="O534" s="15" t="inlineStr">
        <is>
          <t>bound</t>
        </is>
      </c>
    </row>
    <row r="535">
      <c r="A535" s="3" t="inlineStr">
        <is>
          <t>2026-02-02</t>
        </is>
      </c>
      <c r="B535" s="3" t="inlineStr">
        <is>
          <t>2f134bc1-f6d0-5c87-b350-f3748b34e326</t>
        </is>
      </c>
      <c r="C535" s="3" t="inlineStr">
        <is>
          <t>CA</t>
        </is>
      </c>
      <c r="D535" s="3" t="inlineStr">
        <is>
          <t>1976 Aston Martin DB5</t>
        </is>
      </c>
      <c r="E535" s="3" t="inlineStr">
        <is>
          <t>07 Post-War Classic (1946-1972)</t>
        </is>
      </c>
      <c r="F535" s="13" t="n">
        <v>615000</v>
      </c>
      <c r="G535" s="14" t="n">
        <v>0.43</v>
      </c>
      <c r="H535" s="14" t="n">
        <v>1.35</v>
      </c>
      <c r="I535" s="14" t="n">
        <v>0.8792</v>
      </c>
      <c r="J535" s="14" t="n">
        <v>0.53</v>
      </c>
      <c r="K535" s="13">
        <f>ROUND(F535/100*G535*H535*I535/J535,2)</f>
        <v/>
      </c>
      <c r="L535" s="13" t="n">
        <v>5922.28</v>
      </c>
      <c r="M535" s="13">
        <f>L535-K535</f>
        <v/>
      </c>
      <c r="N535" s="3" t="inlineStr">
        <is>
          <t>refer</t>
        </is>
      </c>
      <c r="O535" s="3" t="inlineStr">
        <is>
          <t>indicative</t>
        </is>
      </c>
    </row>
    <row r="536">
      <c r="A536" s="15" t="inlineStr">
        <is>
          <t>2026-02-12</t>
        </is>
      </c>
      <c r="B536" s="15" t="inlineStr">
        <is>
          <t>e1d585f1-1bb4-5bd4-a4d2-c90eb16aa60d</t>
        </is>
      </c>
      <c r="C536" s="15" t="inlineStr">
        <is>
          <t>ND</t>
        </is>
      </c>
      <c r="D536" s="15" t="inlineStr">
        <is>
          <t>1980 BMW M8 Competition</t>
        </is>
      </c>
      <c r="E536" s="15" t="inlineStr">
        <is>
          <t>01 Luxury Sedan/SUV</t>
        </is>
      </c>
      <c r="F536" s="16" t="n">
        <v>1205000</v>
      </c>
      <c r="G536" s="17" t="n">
        <v>0.55</v>
      </c>
      <c r="H536" s="17" t="n">
        <v>1.02</v>
      </c>
      <c r="I536" s="17" t="n">
        <v>0.8792</v>
      </c>
      <c r="J536" s="17" t="n">
        <v>0.53</v>
      </c>
      <c r="K536" s="16">
        <f>ROUND(F536/100*G536*H536*I536/J536,2)</f>
        <v/>
      </c>
      <c r="L536" s="16" t="n">
        <v>11214.03</v>
      </c>
      <c r="M536" s="16">
        <f>L536-K536</f>
        <v/>
      </c>
      <c r="N536" s="15" t="inlineStr">
        <is>
          <t>bind</t>
        </is>
      </c>
      <c r="O536" s="15" t="inlineStr">
        <is>
          <t>bound</t>
        </is>
      </c>
    </row>
    <row r="537">
      <c r="A537" s="3" t="inlineStr">
        <is>
          <t>2026-02-21</t>
        </is>
      </c>
      <c r="B537" s="3" t="inlineStr">
        <is>
          <t>3cf54141-4d69-5570-bb9b-d10558f13ccf</t>
        </is>
      </c>
      <c r="C537" s="3" t="inlineStr">
        <is>
          <t>MN</t>
        </is>
      </c>
      <c r="D537" s="3" t="inlineStr">
        <is>
          <t>1979 Ferrari 275 GTB/4</t>
        </is>
      </c>
      <c r="E537" s="3" t="inlineStr">
        <is>
          <t>07 Post-War Classic (1946-1972)</t>
        </is>
      </c>
      <c r="F537" s="13" t="n">
        <v>295000</v>
      </c>
      <c r="G537" s="14" t="n">
        <v>0.48</v>
      </c>
      <c r="H537" s="14" t="n">
        <v>1.32</v>
      </c>
      <c r="I537" s="14" t="n">
        <v>0.8792</v>
      </c>
      <c r="J537" s="14" t="n">
        <v>0.53</v>
      </c>
      <c r="K537" s="13">
        <f>ROUND(F537/100*G537*H537*I537/J537,2)</f>
        <v/>
      </c>
      <c r="L537" s="13" t="n">
        <v>3100.62</v>
      </c>
      <c r="M537" s="13">
        <f>L537-K537</f>
        <v/>
      </c>
      <c r="N537" s="3" t="inlineStr">
        <is>
          <t>bind</t>
        </is>
      </c>
      <c r="O537" s="3" t="inlineStr">
        <is>
          <t>bound</t>
        </is>
      </c>
    </row>
    <row r="538">
      <c r="A538" s="15" t="inlineStr">
        <is>
          <t>2026-02-28</t>
        </is>
      </c>
      <c r="B538" s="15" t="inlineStr">
        <is>
          <t>1c866c53-9467-59d4-8ded-43d690ed7cb8</t>
        </is>
      </c>
      <c r="C538" s="15" t="inlineStr">
        <is>
          <t>ND</t>
        </is>
      </c>
      <c r="D538" s="15" t="inlineStr">
        <is>
          <t>1988 BMW M8 Competition</t>
        </is>
      </c>
      <c r="E538" s="15" t="inlineStr">
        <is>
          <t>01 Luxury Sedan/SUV</t>
        </is>
      </c>
      <c r="F538" s="16" t="n">
        <v>255000</v>
      </c>
      <c r="G538" s="17" t="n">
        <v>0.75</v>
      </c>
      <c r="H538" s="17" t="n">
        <v>1.02</v>
      </c>
      <c r="I538" s="17" t="n">
        <v>0.8792</v>
      </c>
      <c r="J538" s="17" t="n">
        <v>0.53</v>
      </c>
      <c r="K538" s="16">
        <f>ROUND(F538/100*G538*H538*I538/J538,2)</f>
        <v/>
      </c>
      <c r="L538" s="16" t="n">
        <v>3236.04</v>
      </c>
      <c r="M538" s="16">
        <f>L538-K538</f>
        <v/>
      </c>
      <c r="N538" s="15" t="inlineStr">
        <is>
          <t>bind</t>
        </is>
      </c>
      <c r="O538" s="15" t="inlineStr">
        <is>
          <t>bound</t>
        </is>
      </c>
    </row>
    <row r="539">
      <c r="A539" s="3" t="inlineStr">
        <is>
          <t>2026-02-10</t>
        </is>
      </c>
      <c r="B539" s="3" t="inlineStr">
        <is>
          <t>b61e94ef-d48c-59c0-b663-cfab143dd279</t>
        </is>
      </c>
      <c r="C539" s="3" t="inlineStr">
        <is>
          <t>WA</t>
        </is>
      </c>
      <c r="D539" s="3" t="inlineStr">
        <is>
          <t>1978 Porsche 911 Turbo S</t>
        </is>
      </c>
      <c r="E539" s="3" t="inlineStr">
        <is>
          <t>01 Luxury Sedan/SUV</t>
        </is>
      </c>
      <c r="F539" s="13" t="n">
        <v>465000</v>
      </c>
      <c r="G539" s="14" t="n">
        <v>0.75</v>
      </c>
      <c r="H539" s="14" t="n">
        <v>0.96</v>
      </c>
      <c r="I539" s="14" t="n">
        <v>0.8792</v>
      </c>
      <c r="J539" s="14" t="n">
        <v>0.53</v>
      </c>
      <c r="K539" s="13">
        <f>ROUND(F539/100*G539*H539*I539/J539,2)</f>
        <v/>
      </c>
      <c r="L539" s="13" t="n">
        <v>5553.89</v>
      </c>
      <c r="M539" s="13">
        <f>L539-K539</f>
        <v/>
      </c>
      <c r="N539" s="3" t="inlineStr">
        <is>
          <t>bind</t>
        </is>
      </c>
      <c r="O539" s="3" t="inlineStr">
        <is>
          <t>bound</t>
        </is>
      </c>
    </row>
    <row r="540">
      <c r="A540" s="15" t="inlineStr">
        <is>
          <t>2026-02-04</t>
        </is>
      </c>
      <c r="B540" s="15" t="inlineStr">
        <is>
          <t>1c1c9ab5-7ab6-5c87-8e53-9dac67de6bff</t>
        </is>
      </c>
      <c r="C540" s="15" t="inlineStr">
        <is>
          <t>CA</t>
        </is>
      </c>
      <c r="D540" s="15" t="inlineStr">
        <is>
          <t>2023 McLaren 750S</t>
        </is>
      </c>
      <c r="E540" s="15" t="inlineStr">
        <is>
          <t>03 Supercar</t>
        </is>
      </c>
      <c r="F540" s="16" t="n">
        <v>1280000</v>
      </c>
      <c r="G540" s="17" t="n">
        <v>0.8</v>
      </c>
      <c r="H540" s="17" t="n">
        <v>1.35</v>
      </c>
      <c r="I540" s="17" t="n">
        <v>0.8792</v>
      </c>
      <c r="J540" s="17" t="n">
        <v>0.53</v>
      </c>
      <c r="K540" s="16">
        <f>ROUND(F540/100*G540*H540*I540/J540,2)</f>
        <v/>
      </c>
      <c r="L540" s="16" t="n">
        <v>22932.19</v>
      </c>
      <c r="M540" s="16">
        <f>L540-K540</f>
        <v/>
      </c>
      <c r="N540" s="15" t="inlineStr">
        <is>
          <t>bind</t>
        </is>
      </c>
      <c r="O540" s="15" t="inlineStr">
        <is>
          <t>bound</t>
        </is>
      </c>
    </row>
    <row r="541">
      <c r="A541" s="3" t="inlineStr">
        <is>
          <t>2026-02-06</t>
        </is>
      </c>
      <c r="B541" s="3" t="inlineStr">
        <is>
          <t>916f130b-7459-59e5-a586-c0ec3b8c5800</t>
        </is>
      </c>
      <c r="C541" s="3" t="inlineStr">
        <is>
          <t>NY</t>
        </is>
      </c>
      <c r="D541" s="3" t="inlineStr">
        <is>
          <t>2001 Mercedes-Benz AMG GT</t>
        </is>
      </c>
      <c r="E541" s="3" t="inlineStr">
        <is>
          <t>01 Luxury Sedan/SUV</t>
        </is>
      </c>
      <c r="F541" s="13" t="n">
        <v>390000</v>
      </c>
      <c r="G541" s="14" t="n">
        <v>0.75</v>
      </c>
      <c r="H541" s="14" t="n">
        <v>1.28</v>
      </c>
      <c r="I541" s="14" t="n">
        <v>0.8792</v>
      </c>
      <c r="J541" s="14" t="n">
        <v>0.53</v>
      </c>
      <c r="K541" s="13">
        <f>ROUND(F541/100*G541*H541*I541/J541,2)</f>
        <v/>
      </c>
      <c r="L541" s="13" t="n">
        <v>6210.8</v>
      </c>
      <c r="M541" s="13">
        <f>L541-K541</f>
        <v/>
      </c>
      <c r="N541" s="3" t="inlineStr">
        <is>
          <t>decline</t>
        </is>
      </c>
      <c r="O541" s="3" t="inlineStr">
        <is>
          <t>indicative</t>
        </is>
      </c>
    </row>
    <row r="542">
      <c r="A542" s="15" t="inlineStr">
        <is>
          <t>2026-02-10</t>
        </is>
      </c>
      <c r="B542" s="15" t="inlineStr">
        <is>
          <t>492a0ce3-9ff7-528f-a1d3-11137d3455b4</t>
        </is>
      </c>
      <c r="C542" s="15" t="inlineStr">
        <is>
          <t>ME</t>
        </is>
      </c>
      <c r="D542" s="15" t="inlineStr">
        <is>
          <t>1965 Maserati GranTurismo</t>
        </is>
      </c>
      <c r="E542" s="15" t="inlineStr">
        <is>
          <t>01 Luxury Sedan/SUV</t>
        </is>
      </c>
      <c r="F542" s="16" t="n">
        <v>495000</v>
      </c>
      <c r="G542" s="17" t="n">
        <v>0.75</v>
      </c>
      <c r="H542" s="17" t="n">
        <v>1.08</v>
      </c>
      <c r="I542" s="17" t="n">
        <v>0.8792</v>
      </c>
      <c r="J542" s="17" t="n">
        <v>0.53</v>
      </c>
      <c r="K542" s="16">
        <f>ROUND(F542/100*G542*H542*I542/J542,2)</f>
        <v/>
      </c>
      <c r="L542" s="16" t="n">
        <v>6651.23</v>
      </c>
      <c r="M542" s="16">
        <f>L542-K542</f>
        <v/>
      </c>
      <c r="N542" s="15" t="inlineStr">
        <is>
          <t>decline</t>
        </is>
      </c>
      <c r="O542" s="15" t="inlineStr">
        <is>
          <t>indicative</t>
        </is>
      </c>
    </row>
    <row r="543">
      <c r="A543" s="3" t="inlineStr">
        <is>
          <t>2026-02-05</t>
        </is>
      </c>
      <c r="B543" s="3" t="inlineStr">
        <is>
          <t>9b983cf5-8a76-5390-abf0-c0072a3e16fa</t>
        </is>
      </c>
      <c r="C543" s="3" t="inlineStr">
        <is>
          <t>TN</t>
        </is>
      </c>
      <c r="D543" s="3" t="inlineStr">
        <is>
          <t>1999 Bentley Continental GT</t>
        </is>
      </c>
      <c r="E543" s="3" t="inlineStr">
        <is>
          <t>01 Luxury Sedan/SUV</t>
        </is>
      </c>
      <c r="F543" s="13" t="n">
        <v>275000</v>
      </c>
      <c r="G543" s="14" t="n">
        <v>0.75</v>
      </c>
      <c r="H543" s="14" t="n">
        <v>0.98</v>
      </c>
      <c r="I543" s="14" t="n">
        <v>0.8792</v>
      </c>
      <c r="J543" s="14" t="n">
        <v>0.53</v>
      </c>
      <c r="K543" s="13">
        <f>ROUND(F543/100*G543*H543*I543/J543,2)</f>
        <v/>
      </c>
      <c r="L543" s="13" t="n">
        <v>3352.99</v>
      </c>
      <c r="M543" s="13">
        <f>L543-K543</f>
        <v/>
      </c>
      <c r="N543" s="3" t="inlineStr">
        <is>
          <t>bind</t>
        </is>
      </c>
      <c r="O543" s="3" t="inlineStr">
        <is>
          <t>bound</t>
        </is>
      </c>
    </row>
    <row r="544">
      <c r="A544" s="15" t="inlineStr">
        <is>
          <t>2026-02-21</t>
        </is>
      </c>
      <c r="B544" s="15" t="inlineStr">
        <is>
          <t>fd82c760-c22f-5e15-8773-bfe0dac39eda</t>
        </is>
      </c>
      <c r="C544" s="15" t="inlineStr">
        <is>
          <t>MI</t>
        </is>
      </c>
      <c r="D544" s="15" t="inlineStr">
        <is>
          <t>1987 McLaren 750S</t>
        </is>
      </c>
      <c r="E544" s="15" t="inlineStr">
        <is>
          <t>03 Supercar</t>
        </is>
      </c>
      <c r="F544" s="16" t="n">
        <v>525000</v>
      </c>
      <c r="G544" s="17" t="n">
        <v>0.95</v>
      </c>
      <c r="H544" s="17" t="n">
        <v>1.55</v>
      </c>
      <c r="I544" s="17" t="n">
        <v>0.8792</v>
      </c>
      <c r="J544" s="17" t="n">
        <v>0.53</v>
      </c>
      <c r="K544" s="16">
        <f>ROUND(F544/100*G544*H544*I544/J544,2)</f>
        <v/>
      </c>
      <c r="L544" s="16" t="n">
        <v>12824.08</v>
      </c>
      <c r="M544" s="16">
        <f>L544-K544</f>
        <v/>
      </c>
      <c r="N544" s="15" t="inlineStr">
        <is>
          <t>bind</t>
        </is>
      </c>
      <c r="O544" s="15" t="inlineStr">
        <is>
          <t>bound</t>
        </is>
      </c>
    </row>
    <row r="545">
      <c r="A545" s="3" t="inlineStr">
        <is>
          <t>2026-02-13</t>
        </is>
      </c>
      <c r="B545" s="3" t="inlineStr">
        <is>
          <t>05bf9d91-2ab5-5312-ad62-c1a76775756c</t>
        </is>
      </c>
      <c r="C545" s="3" t="inlineStr">
        <is>
          <t>MN</t>
        </is>
      </c>
      <c r="D545" s="3" t="inlineStr">
        <is>
          <t>1995 Aston Martin DB12</t>
        </is>
      </c>
      <c r="E545" s="3" t="inlineStr">
        <is>
          <t>01 Luxury Sedan/SUV</t>
        </is>
      </c>
      <c r="F545" s="13" t="n">
        <v>550000</v>
      </c>
      <c r="G545" s="14" t="n">
        <v>0.65</v>
      </c>
      <c r="H545" s="14" t="n">
        <v>1.32</v>
      </c>
      <c r="I545" s="14" t="n">
        <v>0.8792</v>
      </c>
      <c r="J545" s="14" t="n">
        <v>0.53</v>
      </c>
      <c r="K545" s="13">
        <f>ROUND(F545/100*G545*H545*I545/J545,2)</f>
        <v/>
      </c>
      <c r="L545" s="13" t="n">
        <v>7828.19</v>
      </c>
      <c r="M545" s="13">
        <f>L545-K545</f>
        <v/>
      </c>
      <c r="N545" s="3" t="inlineStr">
        <is>
          <t>bind</t>
        </is>
      </c>
      <c r="O545" s="3" t="inlineStr">
        <is>
          <t>bound</t>
        </is>
      </c>
    </row>
    <row r="546">
      <c r="A546" s="15" t="inlineStr">
        <is>
          <t>2026-02-27</t>
        </is>
      </c>
      <c r="B546" s="15" t="inlineStr">
        <is>
          <t>41e6a97f-0eaa-5a4c-bbbd-3a8ea62a85d5</t>
        </is>
      </c>
      <c r="C546" s="15" t="inlineStr">
        <is>
          <t>CA</t>
        </is>
      </c>
      <c r="D546" s="15" t="inlineStr">
        <is>
          <t>1968 Maserati GranTurismo</t>
        </is>
      </c>
      <c r="E546" s="15" t="inlineStr">
        <is>
          <t>01 Luxury Sedan/SUV</t>
        </is>
      </c>
      <c r="F546" s="16" t="n">
        <v>405000</v>
      </c>
      <c r="G546" s="17" t="n">
        <v>0.75</v>
      </c>
      <c r="H546" s="17" t="n">
        <v>1.35</v>
      </c>
      <c r="I546" s="17" t="n">
        <v>0.8792</v>
      </c>
      <c r="J546" s="17" t="n">
        <v>0.53</v>
      </c>
      <c r="K546" s="16">
        <f>ROUND(F546/100*G546*H546*I546/J546,2)</f>
        <v/>
      </c>
      <c r="L546" s="16" t="n">
        <v>6802.4</v>
      </c>
      <c r="M546" s="16">
        <f>L546-K546</f>
        <v/>
      </c>
      <c r="N546" s="15" t="inlineStr">
        <is>
          <t>bind</t>
        </is>
      </c>
      <c r="O546" s="15" t="inlineStr">
        <is>
          <t>bound</t>
        </is>
      </c>
    </row>
    <row r="547">
      <c r="A547" s="3" t="inlineStr">
        <is>
          <t>2026-02-02</t>
        </is>
      </c>
      <c r="B547" s="3" t="inlineStr">
        <is>
          <t>dc4b4cf0-a1dd-55e8-ac62-dc9f961bf01d</t>
        </is>
      </c>
      <c r="C547" s="3" t="inlineStr">
        <is>
          <t>CA</t>
        </is>
      </c>
      <c r="D547" s="3" t="inlineStr">
        <is>
          <t>2010 Aston Martin DB5</t>
        </is>
      </c>
      <c r="E547" s="3" t="inlineStr">
        <is>
          <t>07 Post-War Classic (1946-1972)</t>
        </is>
      </c>
      <c r="F547" s="13" t="n">
        <v>960000</v>
      </c>
      <c r="G547" s="14" t="n">
        <v>0.43</v>
      </c>
      <c r="H547" s="14" t="n">
        <v>1.35</v>
      </c>
      <c r="I547" s="14" t="n">
        <v>0.8792</v>
      </c>
      <c r="J547" s="14" t="n">
        <v>0.53</v>
      </c>
      <c r="K547" s="13">
        <f>ROUND(F547/100*G547*H547*I547/J547,2)</f>
        <v/>
      </c>
      <c r="L547" s="13" t="n">
        <v>9244.540000000001</v>
      </c>
      <c r="M547" s="13">
        <f>L547-K547</f>
        <v/>
      </c>
      <c r="N547" s="3" t="inlineStr">
        <is>
          <t>bind</t>
        </is>
      </c>
      <c r="O547" s="3" t="inlineStr">
        <is>
          <t>bound</t>
        </is>
      </c>
    </row>
    <row r="548">
      <c r="A548" s="15" t="inlineStr">
        <is>
          <t>2026-02-26</t>
        </is>
      </c>
      <c r="B548" s="15" t="inlineStr">
        <is>
          <t>93df6124-e3c5-5376-ad06-41a7ffad2bca</t>
        </is>
      </c>
      <c r="C548" s="15" t="inlineStr">
        <is>
          <t>WA</t>
        </is>
      </c>
      <c r="D548" s="15" t="inlineStr">
        <is>
          <t>2008 Ferrari 296 GTB</t>
        </is>
      </c>
      <c r="E548" s="15" t="inlineStr">
        <is>
          <t>03 Supercar</t>
        </is>
      </c>
      <c r="F548" s="16" t="n">
        <v>1140000</v>
      </c>
      <c r="G548" s="17" t="n">
        <v>0.8</v>
      </c>
      <c r="H548" s="17" t="n">
        <v>0.96</v>
      </c>
      <c r="I548" s="17" t="n">
        <v>0.8792</v>
      </c>
      <c r="J548" s="17" t="n">
        <v>0.53</v>
      </c>
      <c r="K548" s="16">
        <f>ROUND(F548/100*G548*H548*I548/J548,2)</f>
        <v/>
      </c>
      <c r="L548" s="16" t="n">
        <v>14523.72</v>
      </c>
      <c r="M548" s="16">
        <f>L548-K548</f>
        <v/>
      </c>
      <c r="N548" s="15" t="inlineStr">
        <is>
          <t>bind</t>
        </is>
      </c>
      <c r="O548" s="15" t="inlineStr">
        <is>
          <t>bound</t>
        </is>
      </c>
    </row>
    <row r="549">
      <c r="A549" s="3" t="inlineStr">
        <is>
          <t>2026-02-17</t>
        </is>
      </c>
      <c r="B549" s="3" t="inlineStr">
        <is>
          <t>117d5398-71f8-5e33-b79b-9ff60a0e5d6c</t>
        </is>
      </c>
      <c r="C549" s="3" t="inlineStr">
        <is>
          <t>MS</t>
        </is>
      </c>
      <c r="D549" s="3" t="inlineStr">
        <is>
          <t>1957 Porsche 911 Turbo S</t>
        </is>
      </c>
      <c r="E549" s="3" t="inlineStr">
        <is>
          <t>01 Luxury Sedan/SUV</t>
        </is>
      </c>
      <c r="F549" s="13" t="n">
        <v>905000</v>
      </c>
      <c r="G549" s="14" t="n">
        <v>0.65</v>
      </c>
      <c r="H549" s="14" t="n">
        <v>1.19</v>
      </c>
      <c r="I549" s="14" t="n">
        <v>0.8792</v>
      </c>
      <c r="J549" s="14" t="n">
        <v>0.53</v>
      </c>
      <c r="K549" s="13">
        <f>ROUND(F549/100*G549*H549*I549/J549,2)</f>
        <v/>
      </c>
      <c r="L549" s="13" t="n">
        <v>11612.37</v>
      </c>
      <c r="M549" s="13">
        <f>L549-K549</f>
        <v/>
      </c>
      <c r="N549" s="3" t="inlineStr">
        <is>
          <t>bind</t>
        </is>
      </c>
      <c r="O549" s="3" t="inlineStr">
        <is>
          <t>bound</t>
        </is>
      </c>
    </row>
    <row r="550">
      <c r="A550" s="15" t="inlineStr">
        <is>
          <t>2026-02-12</t>
        </is>
      </c>
      <c r="B550" s="15" t="inlineStr">
        <is>
          <t>7cab3395-4c86-5d0d-8ca5-a9c68e0334be</t>
        </is>
      </c>
      <c r="C550" s="15" t="inlineStr">
        <is>
          <t>IL</t>
        </is>
      </c>
      <c r="D550" s="15" t="inlineStr">
        <is>
          <t>1975 BMW M8 Competition</t>
        </is>
      </c>
      <c r="E550" s="15" t="inlineStr">
        <is>
          <t>01 Luxury Sedan/SUV</t>
        </is>
      </c>
      <c r="F550" s="16" t="n">
        <v>420000</v>
      </c>
      <c r="G550" s="17" t="n">
        <v>0.75</v>
      </c>
      <c r="H550" s="17" t="n">
        <v>1.36</v>
      </c>
      <c r="I550" s="17" t="n">
        <v>0.8792</v>
      </c>
      <c r="J550" s="17" t="n">
        <v>0.53</v>
      </c>
      <c r="K550" s="16">
        <f>ROUND(F550/100*G550*H550*I550/J550,2)</f>
        <v/>
      </c>
      <c r="L550" s="16" t="n">
        <v>7106.59</v>
      </c>
      <c r="M550" s="16">
        <f>L550-K550</f>
        <v/>
      </c>
      <c r="N550" s="15" t="inlineStr">
        <is>
          <t>decline</t>
        </is>
      </c>
      <c r="O550" s="15" t="inlineStr">
        <is>
          <t>indicative</t>
        </is>
      </c>
    </row>
    <row r="551">
      <c r="A551" s="3" t="inlineStr">
        <is>
          <t>2026-02-14</t>
        </is>
      </c>
      <c r="B551" s="3" t="inlineStr">
        <is>
          <t>a4e2893b-3100-5447-bc05-c9042fd01ec4</t>
        </is>
      </c>
      <c r="C551" s="3" t="inlineStr">
        <is>
          <t>LA</t>
        </is>
      </c>
      <c r="D551" s="3" t="inlineStr">
        <is>
          <t>2001 Bentley Continental GT</t>
        </is>
      </c>
      <c r="E551" s="3" t="inlineStr">
        <is>
          <t>01 Luxury Sedan/SUV</t>
        </is>
      </c>
      <c r="F551" s="13" t="n">
        <v>640000</v>
      </c>
      <c r="G551" s="14" t="n">
        <v>0.65</v>
      </c>
      <c r="H551" s="14" t="n">
        <v>1.21</v>
      </c>
      <c r="I551" s="14" t="n">
        <v>0.8792</v>
      </c>
      <c r="J551" s="14" t="n">
        <v>0.53</v>
      </c>
      <c r="K551" s="13">
        <f>ROUND(F551/100*G551*H551*I551/J551,2)</f>
        <v/>
      </c>
      <c r="L551" s="13" t="n">
        <v>8350.08</v>
      </c>
      <c r="M551" s="13">
        <f>L551-K551</f>
        <v/>
      </c>
      <c r="N551" s="3" t="inlineStr">
        <is>
          <t>bind</t>
        </is>
      </c>
      <c r="O551" s="3" t="inlineStr">
        <is>
          <t>bound</t>
        </is>
      </c>
    </row>
    <row r="552">
      <c r="A552" s="15" t="inlineStr">
        <is>
          <t>2026-02-13</t>
        </is>
      </c>
      <c r="B552" s="15" t="inlineStr">
        <is>
          <t>36d9cee7-461b-584c-bbc7-da7b1af4b8c3</t>
        </is>
      </c>
      <c r="C552" s="15" t="inlineStr">
        <is>
          <t>CA</t>
        </is>
      </c>
      <c r="D552" s="15" t="inlineStr">
        <is>
          <t>1972 BMW M8 Competition</t>
        </is>
      </c>
      <c r="E552" s="15" t="inlineStr">
        <is>
          <t>01 Luxury Sedan/SUV</t>
        </is>
      </c>
      <c r="F552" s="16" t="n">
        <v>270000</v>
      </c>
      <c r="G552" s="17" t="n">
        <v>0.75</v>
      </c>
      <c r="H552" s="17" t="n">
        <v>1.35</v>
      </c>
      <c r="I552" s="17" t="n">
        <v>0.8792</v>
      </c>
      <c r="J552" s="17" t="n">
        <v>0.53</v>
      </c>
      <c r="K552" s="16">
        <f>ROUND(F552/100*G552*H552*I552/J552,2)</f>
        <v/>
      </c>
      <c r="L552" s="16" t="n">
        <v>4534.93</v>
      </c>
      <c r="M552" s="16">
        <f>L552-K552</f>
        <v/>
      </c>
      <c r="N552" s="15" t="inlineStr">
        <is>
          <t>bind</t>
        </is>
      </c>
      <c r="O552" s="15" t="inlineStr">
        <is>
          <t>bound</t>
        </is>
      </c>
    </row>
    <row r="553">
      <c r="A553" s="3" t="inlineStr">
        <is>
          <t>2026-02-03</t>
        </is>
      </c>
      <c r="B553" s="3" t="inlineStr">
        <is>
          <t>25a402e8-195e-5066-b4c9-180e38973021</t>
        </is>
      </c>
      <c r="C553" s="3" t="inlineStr">
        <is>
          <t>PA</t>
        </is>
      </c>
      <c r="D553" s="3" t="inlineStr">
        <is>
          <t>2008 Maserati GranTurismo</t>
        </is>
      </c>
      <c r="E553" s="3" t="inlineStr">
        <is>
          <t>01 Luxury Sedan/SUV</t>
        </is>
      </c>
      <c r="F553" s="13" t="n">
        <v>650000</v>
      </c>
      <c r="G553" s="14" t="n">
        <v>0.65</v>
      </c>
      <c r="H553" s="14" t="n">
        <v>1</v>
      </c>
      <c r="I553" s="14" t="n">
        <v>0.8792</v>
      </c>
      <c r="J553" s="14" t="n">
        <v>0.53</v>
      </c>
      <c r="K553" s="13">
        <f>ROUND(F553/100*G553*H553*I553/J553,2)</f>
        <v/>
      </c>
      <c r="L553" s="13" t="n">
        <v>7008.72</v>
      </c>
      <c r="M553" s="13">
        <f>L553-K553</f>
        <v/>
      </c>
      <c r="N553" s="3" t="inlineStr">
        <is>
          <t>bind</t>
        </is>
      </c>
      <c r="O553" s="3" t="inlineStr">
        <is>
          <t>bound</t>
        </is>
      </c>
    </row>
    <row r="554">
      <c r="A554" s="15" t="inlineStr">
        <is>
          <t>2026-02-20</t>
        </is>
      </c>
      <c r="B554" s="15" t="inlineStr">
        <is>
          <t>25ff75dc-5a98-52c0-ac45-3121b9b96d18</t>
        </is>
      </c>
      <c r="C554" s="15" t="inlineStr">
        <is>
          <t>IN</t>
        </is>
      </c>
      <c r="D554" s="15" t="inlineStr">
        <is>
          <t>1986 BMW M8 Competition</t>
        </is>
      </c>
      <c r="E554" s="15" t="inlineStr">
        <is>
          <t>01 Luxury Sedan/SUV</t>
        </is>
      </c>
      <c r="F554" s="16" t="n">
        <v>380000</v>
      </c>
      <c r="G554" s="17" t="n">
        <v>0.75</v>
      </c>
      <c r="H554" s="17" t="n">
        <v>1.23</v>
      </c>
      <c r="I554" s="17" t="n">
        <v>0.8792</v>
      </c>
      <c r="J554" s="17" t="n">
        <v>0.53</v>
      </c>
      <c r="K554" s="16">
        <f>ROUND(F554/100*G554*H554*I554/J554,2)</f>
        <v/>
      </c>
      <c r="L554" s="16" t="n">
        <v>5815.16</v>
      </c>
      <c r="M554" s="16">
        <f>L554-K554</f>
        <v/>
      </c>
      <c r="N554" s="15" t="inlineStr">
        <is>
          <t>bind</t>
        </is>
      </c>
      <c r="O554" s="15" t="inlineStr">
        <is>
          <t>bound</t>
        </is>
      </c>
    </row>
    <row r="555">
      <c r="A555" s="3" t="inlineStr">
        <is>
          <t>2026-02-28</t>
        </is>
      </c>
      <c r="B555" s="3" t="inlineStr">
        <is>
          <t>7c848151-dfdb-5e8d-af2f-47dee0fc10f1</t>
        </is>
      </c>
      <c r="C555" s="3" t="inlineStr">
        <is>
          <t>AK</t>
        </is>
      </c>
      <c r="D555" s="3" t="inlineStr">
        <is>
          <t>1956 Mercedes-Benz AMG GT</t>
        </is>
      </c>
      <c r="E555" s="3" t="inlineStr">
        <is>
          <t>01 Luxury Sedan/SUV</t>
        </is>
      </c>
      <c r="F555" s="13" t="n">
        <v>205000</v>
      </c>
      <c r="G555" s="14" t="n">
        <v>0.92</v>
      </c>
      <c r="H555" s="14" t="n">
        <v>1.14</v>
      </c>
      <c r="I555" s="14" t="n">
        <v>0.8792</v>
      </c>
      <c r="J555" s="14" t="n">
        <v>0.53</v>
      </c>
      <c r="K555" s="13">
        <f>ROUND(F555/100*G555*H555*I555/J555,2)</f>
        <v/>
      </c>
      <c r="L555" s="13" t="n">
        <v>3566.63</v>
      </c>
      <c r="M555" s="13">
        <f>L555-K555</f>
        <v/>
      </c>
      <c r="N555" s="3" t="inlineStr">
        <is>
          <t>decline</t>
        </is>
      </c>
      <c r="O555" s="3" t="inlineStr">
        <is>
          <t>indicative</t>
        </is>
      </c>
    </row>
    <row r="556">
      <c r="A556" s="15" t="inlineStr">
        <is>
          <t>2026-02-07</t>
        </is>
      </c>
      <c r="B556" s="15" t="inlineStr">
        <is>
          <t>fbc80d2b-075d-5ee4-a9b6-a8b70a2f7ead</t>
        </is>
      </c>
      <c r="C556" s="15" t="inlineStr">
        <is>
          <t>NV</t>
        </is>
      </c>
      <c r="D556" s="15" t="inlineStr">
        <is>
          <t>2014 Jaguar E-Type Series 1</t>
        </is>
      </c>
      <c r="E556" s="15" t="inlineStr">
        <is>
          <t>07 Post-War Classic (1946-1972)</t>
        </is>
      </c>
      <c r="F556" s="16" t="n">
        <v>1615000</v>
      </c>
      <c r="G556" s="17" t="n">
        <v>0.38</v>
      </c>
      <c r="H556" s="17" t="n">
        <v>1.17</v>
      </c>
      <c r="I556" s="17" t="n">
        <v>0.8792</v>
      </c>
      <c r="J556" s="17" t="n">
        <v>0.53</v>
      </c>
      <c r="K556" s="16">
        <f>ROUND(F556/100*G556*H556*I556/J556,2)</f>
        <v/>
      </c>
      <c r="L556" s="16" t="n">
        <v>11911.16</v>
      </c>
      <c r="M556" s="16">
        <f>L556-K556</f>
        <v/>
      </c>
      <c r="N556" s="15" t="inlineStr">
        <is>
          <t>bind</t>
        </is>
      </c>
      <c r="O556" s="15" t="inlineStr">
        <is>
          <t>bound</t>
        </is>
      </c>
    </row>
    <row r="557">
      <c r="A557" s="3" t="inlineStr">
        <is>
          <t>2026-02-07</t>
        </is>
      </c>
      <c r="B557" s="3" t="inlineStr">
        <is>
          <t>66f3de88-35f6-5613-b7cc-5139b2e2a7eb</t>
        </is>
      </c>
      <c r="C557" s="3" t="inlineStr">
        <is>
          <t>MA</t>
        </is>
      </c>
      <c r="D557" s="3" t="inlineStr">
        <is>
          <t>2022 BMW M8 Competition</t>
        </is>
      </c>
      <c r="E557" s="3" t="inlineStr">
        <is>
          <t>01 Luxury Sedan/SUV</t>
        </is>
      </c>
      <c r="F557" s="13" t="n">
        <v>325000</v>
      </c>
      <c r="G557" s="14" t="n">
        <v>0.75</v>
      </c>
      <c r="H557" s="14" t="n">
        <v>1.25</v>
      </c>
      <c r="I557" s="14" t="n">
        <v>0.8792</v>
      </c>
      <c r="J557" s="14" t="n">
        <v>0.53</v>
      </c>
      <c r="K557" s="13">
        <f>ROUND(F557/100*G557*H557*I557/J557,2)</f>
        <v/>
      </c>
      <c r="L557" s="13" t="n">
        <v>5054.36</v>
      </c>
      <c r="M557" s="13">
        <f>L557-K557</f>
        <v/>
      </c>
      <c r="N557" s="3" t="inlineStr">
        <is>
          <t>bind</t>
        </is>
      </c>
      <c r="O557" s="3" t="inlineStr">
        <is>
          <t>bound</t>
        </is>
      </c>
    </row>
    <row r="558">
      <c r="A558" s="15" t="inlineStr">
        <is>
          <t>2026-02-10</t>
        </is>
      </c>
      <c r="B558" s="15" t="inlineStr">
        <is>
          <t>5bd3dfe4-3a29-5b06-b944-560c98898d17</t>
        </is>
      </c>
      <c r="C558" s="15" t="inlineStr">
        <is>
          <t>WA</t>
        </is>
      </c>
      <c r="D558" s="15" t="inlineStr">
        <is>
          <t>1986 Lamborghini Huracan EVO</t>
        </is>
      </c>
      <c r="E558" s="15" t="inlineStr">
        <is>
          <t>03 Supercar</t>
        </is>
      </c>
      <c r="F558" s="16" t="n">
        <v>1850000</v>
      </c>
      <c r="G558" s="17" t="n">
        <v>0.8</v>
      </c>
      <c r="H558" s="17" t="n">
        <v>0.96</v>
      </c>
      <c r="I558" s="17" t="n">
        <v>0.8792</v>
      </c>
      <c r="J558" s="17" t="n">
        <v>0.53</v>
      </c>
      <c r="K558" s="16">
        <f>ROUND(F558/100*G558*H558*I558/J558,2)</f>
        <v/>
      </c>
      <c r="L558" s="16" t="n">
        <v>23569.2</v>
      </c>
      <c r="M558" s="16">
        <f>L558-K558</f>
        <v/>
      </c>
      <c r="N558" s="15" t="inlineStr">
        <is>
          <t>refer</t>
        </is>
      </c>
      <c r="O558" s="15" t="inlineStr">
        <is>
          <t>indicative</t>
        </is>
      </c>
    </row>
    <row r="559">
      <c r="A559" s="3" t="inlineStr">
        <is>
          <t>2026-02-23</t>
        </is>
      </c>
      <c r="B559" s="3" t="inlineStr">
        <is>
          <t>204d6e9b-1149-570e-afe0-7de059fb23af</t>
        </is>
      </c>
      <c r="C559" s="3" t="inlineStr">
        <is>
          <t>NJ</t>
        </is>
      </c>
      <c r="D559" s="3" t="inlineStr">
        <is>
          <t>1980 Porsche 911 Turbo S</t>
        </is>
      </c>
      <c r="E559" s="3" t="inlineStr">
        <is>
          <t>01 Luxury Sedan/SUV</t>
        </is>
      </c>
      <c r="F559" s="13" t="n">
        <v>1010000</v>
      </c>
      <c r="G559" s="14" t="n">
        <v>0.55</v>
      </c>
      <c r="H559" s="14" t="n">
        <v>0.91</v>
      </c>
      <c r="I559" s="14" t="n">
        <v>0.8792</v>
      </c>
      <c r="J559" s="14" t="n">
        <v>0.53</v>
      </c>
      <c r="K559" s="13">
        <f>ROUND(F559/100*G559*H559*I559/J559,2)</f>
        <v/>
      </c>
      <c r="L559" s="13" t="n">
        <v>8385.66</v>
      </c>
      <c r="M559" s="13">
        <f>L559-K559</f>
        <v/>
      </c>
      <c r="N559" s="3" t="inlineStr">
        <is>
          <t>bind</t>
        </is>
      </c>
      <c r="O559" s="3" t="inlineStr">
        <is>
          <t>bound</t>
        </is>
      </c>
    </row>
    <row r="560">
      <c r="A560" s="15" t="inlineStr">
        <is>
          <t>2026-02-20</t>
        </is>
      </c>
      <c r="B560" s="15" t="inlineStr">
        <is>
          <t>ea71040d-23a7-5a23-b907-b44e0222196c</t>
        </is>
      </c>
      <c r="C560" s="15" t="inlineStr">
        <is>
          <t>HI</t>
        </is>
      </c>
      <c r="D560" s="15" t="inlineStr">
        <is>
          <t>1959 Bentley 4.5 Litre</t>
        </is>
      </c>
      <c r="E560" s="15" t="inlineStr">
        <is>
          <t>06 Vintage Pre-War (pre-1946)</t>
        </is>
      </c>
      <c r="F560" s="16" t="n">
        <v>1135000</v>
      </c>
      <c r="G560" s="17" t="n">
        <v>0.34</v>
      </c>
      <c r="H560" s="17" t="n">
        <v>1.3</v>
      </c>
      <c r="I560" s="17" t="n">
        <v>0.8792</v>
      </c>
      <c r="J560" s="17" t="n">
        <v>0.53</v>
      </c>
      <c r="K560" s="16">
        <f>ROUND(F560/100*G560*H560*I560/J560,2)</f>
        <v/>
      </c>
      <c r="L560" s="16" t="n">
        <v>8322.040000000001</v>
      </c>
      <c r="M560" s="16">
        <f>L560-K560</f>
        <v/>
      </c>
      <c r="N560" s="15" t="inlineStr">
        <is>
          <t>bind</t>
        </is>
      </c>
      <c r="O560" s="15" t="inlineStr">
        <is>
          <t>bound</t>
        </is>
      </c>
    </row>
    <row r="561">
      <c r="A561" s="3" t="inlineStr">
        <is>
          <t>2026-02-17</t>
        </is>
      </c>
      <c r="B561" s="3" t="inlineStr">
        <is>
          <t>7a3b8fba-2848-5d45-b0e2-84fd7ff0df6a</t>
        </is>
      </c>
      <c r="C561" s="3" t="inlineStr">
        <is>
          <t>AR</t>
        </is>
      </c>
      <c r="D561" s="3" t="inlineStr">
        <is>
          <t>2010 Mercedes-Benz AMG GT</t>
        </is>
      </c>
      <c r="E561" s="3" t="inlineStr">
        <is>
          <t>01 Luxury Sedan/SUV</t>
        </is>
      </c>
      <c r="F561" s="13" t="n">
        <v>775000</v>
      </c>
      <c r="G561" s="14" t="n">
        <v>0.65</v>
      </c>
      <c r="H561" s="14" t="n">
        <v>1.38</v>
      </c>
      <c r="I561" s="14" t="n">
        <v>0.8792</v>
      </c>
      <c r="J561" s="14" t="n">
        <v>0.53</v>
      </c>
      <c r="K561" s="13">
        <f>ROUND(F561/100*G561*H561*I561/J561,2)</f>
        <v/>
      </c>
      <c r="L561" s="13" t="n">
        <v>11532.04</v>
      </c>
      <c r="M561" s="13">
        <f>L561-K561</f>
        <v/>
      </c>
      <c r="N561" s="3" t="inlineStr">
        <is>
          <t>bind</t>
        </is>
      </c>
      <c r="O561" s="3" t="inlineStr">
        <is>
          <t>bound</t>
        </is>
      </c>
    </row>
    <row r="562">
      <c r="A562" s="15" t="inlineStr">
        <is>
          <t>2026-02-21</t>
        </is>
      </c>
      <c r="B562" s="15" t="inlineStr">
        <is>
          <t>182dc78d-02c3-54ef-86ca-d6b9feb980ed</t>
        </is>
      </c>
      <c r="C562" s="15" t="inlineStr">
        <is>
          <t>HI</t>
        </is>
      </c>
      <c r="D562" s="15" t="inlineStr">
        <is>
          <t>1986 Mercedes-Benz 280SL Pagoda</t>
        </is>
      </c>
      <c r="E562" s="15" t="inlineStr">
        <is>
          <t>07 Post-War Classic (1946-1972)</t>
        </is>
      </c>
      <c r="F562" s="16" t="n">
        <v>410000</v>
      </c>
      <c r="G562" s="17" t="n">
        <v>0.48</v>
      </c>
      <c r="H562" s="17" t="n">
        <v>1.3</v>
      </c>
      <c r="I562" s="17" t="n">
        <v>0.8792</v>
      </c>
      <c r="J562" s="17" t="n">
        <v>0.53</v>
      </c>
      <c r="K562" s="16">
        <f>ROUND(F562/100*G562*H562*I562/J562,2)</f>
        <v/>
      </c>
      <c r="L562" s="16" t="n">
        <v>4244.05</v>
      </c>
      <c r="M562" s="16">
        <f>L562-K562</f>
        <v/>
      </c>
      <c r="N562" s="15" t="inlineStr">
        <is>
          <t>bind</t>
        </is>
      </c>
      <c r="O562" s="15" t="inlineStr">
        <is>
          <t>bound</t>
        </is>
      </c>
    </row>
    <row r="563">
      <c r="A563" s="3" t="inlineStr">
        <is>
          <t>2026-02-23</t>
        </is>
      </c>
      <c r="B563" s="3" t="inlineStr">
        <is>
          <t>4996e7d3-905a-5257-8d4b-e366069a12d3</t>
        </is>
      </c>
      <c r="C563" s="3" t="inlineStr">
        <is>
          <t>CT</t>
        </is>
      </c>
      <c r="D563" s="3" t="inlineStr">
        <is>
          <t>1990 Lamborghini Huracan EVO</t>
        </is>
      </c>
      <c r="E563" s="3" t="inlineStr">
        <is>
          <t>03 Supercar</t>
        </is>
      </c>
      <c r="F563" s="13" t="n">
        <v>910000</v>
      </c>
      <c r="G563" s="14" t="n">
        <v>0.95</v>
      </c>
      <c r="H563" s="14" t="n">
        <v>1.12</v>
      </c>
      <c r="I563" s="14" t="n">
        <v>0.8792</v>
      </c>
      <c r="J563" s="14" t="n">
        <v>0.53</v>
      </c>
      <c r="K563" s="13">
        <f>ROUND(F563/100*G563*H563*I563/J563,2)</f>
        <v/>
      </c>
      <c r="L563" s="13" t="n">
        <v>16061.82</v>
      </c>
      <c r="M563" s="13">
        <f>L563-K563</f>
        <v/>
      </c>
      <c r="N563" s="3" t="inlineStr">
        <is>
          <t>bind</t>
        </is>
      </c>
      <c r="O563" s="3" t="inlineStr">
        <is>
          <t>bound</t>
        </is>
      </c>
    </row>
    <row r="564">
      <c r="A564" s="15" t="inlineStr">
        <is>
          <t>2026-02-08</t>
        </is>
      </c>
      <c r="B564" s="15" t="inlineStr">
        <is>
          <t>e3a2845b-29d1-5c81-9915-7040ac3803f5</t>
        </is>
      </c>
      <c r="C564" s="15" t="inlineStr">
        <is>
          <t>TX</t>
        </is>
      </c>
      <c r="D564" s="15" t="inlineStr">
        <is>
          <t>1976 Aston Martin DB12</t>
        </is>
      </c>
      <c r="E564" s="15" t="inlineStr">
        <is>
          <t>01 Luxury Sedan/SUV</t>
        </is>
      </c>
      <c r="F564" s="16" t="n">
        <v>495000</v>
      </c>
      <c r="G564" s="17" t="n">
        <v>0.75</v>
      </c>
      <c r="H564" s="17" t="n">
        <v>1.15</v>
      </c>
      <c r="I564" s="17" t="n">
        <v>0.8792</v>
      </c>
      <c r="J564" s="17" t="n">
        <v>0.53</v>
      </c>
      <c r="K564" s="16">
        <f>ROUND(F564/100*G564*H564*I564/J564,2)</f>
        <v/>
      </c>
      <c r="L564" s="16" t="n">
        <v>7082.33</v>
      </c>
      <c r="M564" s="16">
        <f>L564-K564</f>
        <v/>
      </c>
      <c r="N564" s="15" t="inlineStr">
        <is>
          <t>bind</t>
        </is>
      </c>
      <c r="O564" s="15" t="inlineStr">
        <is>
          <t>bound</t>
        </is>
      </c>
    </row>
    <row r="565">
      <c r="A565" s="3" t="inlineStr">
        <is>
          <t>2026-02-01</t>
        </is>
      </c>
      <c r="B565" s="3" t="inlineStr">
        <is>
          <t>6439fc73-23de-5de5-890c-5e96b8526ced</t>
        </is>
      </c>
      <c r="C565" s="3" t="inlineStr">
        <is>
          <t>MT</t>
        </is>
      </c>
      <c r="D565" s="3" t="inlineStr">
        <is>
          <t>1965 Bentley Continental GT</t>
        </is>
      </c>
      <c r="E565" s="3" t="inlineStr">
        <is>
          <t>01 Luxury Sedan/SUV</t>
        </is>
      </c>
      <c r="F565" s="13" t="n">
        <v>640000</v>
      </c>
      <c r="G565" s="14" t="n">
        <v>0.65</v>
      </c>
      <c r="H565" s="14" t="n">
        <v>0.93</v>
      </c>
      <c r="I565" s="14" t="n">
        <v>0.8792</v>
      </c>
      <c r="J565" s="14" t="n">
        <v>0.53</v>
      </c>
      <c r="K565" s="13">
        <f>ROUND(F565/100*G565*H565*I565/J565,2)</f>
        <v/>
      </c>
      <c r="L565" s="13" t="n">
        <v>6417.83</v>
      </c>
      <c r="M565" s="13">
        <f>L565-K565</f>
        <v/>
      </c>
      <c r="N565" s="3" t="inlineStr">
        <is>
          <t>bind</t>
        </is>
      </c>
      <c r="O565" s="3" t="inlineStr">
        <is>
          <t>bound</t>
        </is>
      </c>
    </row>
    <row r="566">
      <c r="A566" s="15" t="inlineStr">
        <is>
          <t>2026-02-27</t>
        </is>
      </c>
      <c r="B566" s="15" t="inlineStr">
        <is>
          <t>d8e4cd19-abda-5bfd-9f61-46d237d07923</t>
        </is>
      </c>
      <c r="C566" s="15" t="inlineStr">
        <is>
          <t>IL</t>
        </is>
      </c>
      <c r="D566" s="15" t="inlineStr">
        <is>
          <t>1970 Ferrari 296 GTB</t>
        </is>
      </c>
      <c r="E566" s="15" t="inlineStr">
        <is>
          <t>03 Supercar</t>
        </is>
      </c>
      <c r="F566" s="16" t="n">
        <v>445000</v>
      </c>
      <c r="G566" s="17" t="n">
        <v>1.15</v>
      </c>
      <c r="H566" s="17" t="n">
        <v>1.36</v>
      </c>
      <c r="I566" s="17" t="n">
        <v>0.8792</v>
      </c>
      <c r="J566" s="17" t="n">
        <v>0.53</v>
      </c>
      <c r="K566" s="16">
        <f>ROUND(F566/100*G566*H566*I566/J566,2)</f>
        <v/>
      </c>
      <c r="L566" s="16" t="n">
        <v>11545.39</v>
      </c>
      <c r="M566" s="16">
        <f>L566-K566</f>
        <v/>
      </c>
      <c r="N566" s="15" t="inlineStr">
        <is>
          <t>bind</t>
        </is>
      </c>
      <c r="O566" s="15" t="inlineStr">
        <is>
          <t>bound</t>
        </is>
      </c>
    </row>
    <row r="567">
      <c r="A567" s="3" t="inlineStr">
        <is>
          <t>2026-02-08</t>
        </is>
      </c>
      <c r="B567" s="3" t="inlineStr">
        <is>
          <t>a06d23fe-c4e3-53b6-9869-3874873955b7</t>
        </is>
      </c>
      <c r="C567" s="3" t="inlineStr">
        <is>
          <t>AZ</t>
        </is>
      </c>
      <c r="D567" s="3" t="inlineStr">
        <is>
          <t>1958 Porsche 911 Turbo S</t>
        </is>
      </c>
      <c r="E567" s="3" t="inlineStr">
        <is>
          <t>01 Luxury Sedan/SUV</t>
        </is>
      </c>
      <c r="F567" s="13" t="n">
        <v>500000</v>
      </c>
      <c r="G567" s="14" t="n">
        <v>0.65</v>
      </c>
      <c r="H567" s="14" t="n">
        <v>1.01</v>
      </c>
      <c r="I567" s="14" t="n">
        <v>0.8792</v>
      </c>
      <c r="J567" s="14" t="n">
        <v>0.53</v>
      </c>
      <c r="K567" s="13">
        <f>ROUND(F567/100*G567*H567*I567/J567,2)</f>
        <v/>
      </c>
      <c r="L567" s="13" t="n">
        <v>5445.24</v>
      </c>
      <c r="M567" s="13">
        <f>L567-K567</f>
        <v/>
      </c>
      <c r="N567" s="3" t="inlineStr">
        <is>
          <t>decline</t>
        </is>
      </c>
      <c r="O567" s="3" t="inlineStr">
        <is>
          <t>indicative</t>
        </is>
      </c>
    </row>
    <row r="568">
      <c r="A568" s="15" t="inlineStr">
        <is>
          <t>2026-02-28</t>
        </is>
      </c>
      <c r="B568" s="15" t="inlineStr">
        <is>
          <t>1edc15d6-edbd-5605-8c8b-c43893763c7e</t>
        </is>
      </c>
      <c r="C568" s="15" t="inlineStr">
        <is>
          <t>KY</t>
        </is>
      </c>
      <c r="D568" s="15" t="inlineStr">
        <is>
          <t>1978 Ferrari 275 GTB/4</t>
        </is>
      </c>
      <c r="E568" s="15" t="inlineStr">
        <is>
          <t>07 Post-War Classic (1946-1972)</t>
        </is>
      </c>
      <c r="F568" s="16" t="n">
        <v>330000</v>
      </c>
      <c r="G568" s="17" t="n">
        <v>0.48</v>
      </c>
      <c r="H568" s="17" t="n">
        <v>1.34</v>
      </c>
      <c r="I568" s="17" t="n">
        <v>0.8792</v>
      </c>
      <c r="J568" s="17" t="n">
        <v>0.53</v>
      </c>
      <c r="K568" s="16">
        <f>ROUND(F568/100*G568*H568*I568/J568,2)</f>
        <v/>
      </c>
      <c r="L568" s="16" t="n">
        <v>3521.05</v>
      </c>
      <c r="M568" s="16">
        <f>L568-K568</f>
        <v/>
      </c>
      <c r="N568" s="15" t="inlineStr">
        <is>
          <t>bind</t>
        </is>
      </c>
      <c r="O568" s="15" t="inlineStr">
        <is>
          <t>bound</t>
        </is>
      </c>
    </row>
    <row r="569">
      <c r="A569" s="3" t="inlineStr">
        <is>
          <t>2026-02-25</t>
        </is>
      </c>
      <c r="B569" s="3" t="inlineStr">
        <is>
          <t>b626b34b-6e41-5e73-8b91-035464fd048c</t>
        </is>
      </c>
      <c r="C569" s="3" t="inlineStr">
        <is>
          <t>CA</t>
        </is>
      </c>
      <c r="D569" s="3" t="inlineStr">
        <is>
          <t>2018 Bentley Continental GT</t>
        </is>
      </c>
      <c r="E569" s="3" t="inlineStr">
        <is>
          <t>01 Luxury Sedan/SUV</t>
        </is>
      </c>
      <c r="F569" s="13" t="n">
        <v>860000</v>
      </c>
      <c r="G569" s="14" t="n">
        <v>0.65</v>
      </c>
      <c r="H569" s="14" t="n">
        <v>1.35</v>
      </c>
      <c r="I569" s="14" t="n">
        <v>0.8792</v>
      </c>
      <c r="J569" s="14" t="n">
        <v>0.53</v>
      </c>
      <c r="K569" s="13">
        <f>ROUND(F569/100*G569*H569*I569/J569,2)</f>
        <v/>
      </c>
      <c r="L569" s="13" t="n">
        <v>12518.65</v>
      </c>
      <c r="M569" s="13">
        <f>L569-K569</f>
        <v/>
      </c>
      <c r="N569" s="3" t="inlineStr">
        <is>
          <t>bind</t>
        </is>
      </c>
      <c r="O569" s="3" t="inlineStr">
        <is>
          <t>bound</t>
        </is>
      </c>
    </row>
    <row r="570">
      <c r="A570" s="15" t="inlineStr">
        <is>
          <t>2026-02-13</t>
        </is>
      </c>
      <c r="B570" s="15" t="inlineStr">
        <is>
          <t>33e7544a-ffb2-5a30-aa80-1d90c621227e</t>
        </is>
      </c>
      <c r="C570" s="15" t="inlineStr">
        <is>
          <t>FL</t>
        </is>
      </c>
      <c r="D570" s="15" t="inlineStr">
        <is>
          <t>1962 Lamborghini Huracan EVO</t>
        </is>
      </c>
      <c r="E570" s="15" t="inlineStr">
        <is>
          <t>03 Supercar</t>
        </is>
      </c>
      <c r="F570" s="16" t="n">
        <v>820000</v>
      </c>
      <c r="G570" s="17" t="n">
        <v>0.95</v>
      </c>
      <c r="H570" s="17" t="n">
        <v>1.42</v>
      </c>
      <c r="I570" s="17" t="n">
        <v>0.8792</v>
      </c>
      <c r="J570" s="17" t="n">
        <v>0.53</v>
      </c>
      <c r="K570" s="16">
        <f>ROUND(F570/100*G570*H570*I570/J570,2)</f>
        <v/>
      </c>
      <c r="L570" s="16" t="n">
        <v>18350.06</v>
      </c>
      <c r="M570" s="16">
        <f>L570-K570</f>
        <v/>
      </c>
      <c r="N570" s="15" t="inlineStr">
        <is>
          <t>decline</t>
        </is>
      </c>
      <c r="O570" s="15" t="inlineStr">
        <is>
          <t>indicative</t>
        </is>
      </c>
    </row>
    <row r="571">
      <c r="A571" s="3" t="inlineStr">
        <is>
          <t>2026-02-09</t>
        </is>
      </c>
      <c r="B571" s="3" t="inlineStr">
        <is>
          <t>ad7b1104-b5ba-5ff0-bd87-86a46d465dc9</t>
        </is>
      </c>
      <c r="C571" s="3" t="inlineStr">
        <is>
          <t>MA</t>
        </is>
      </c>
      <c r="D571" s="3" t="inlineStr">
        <is>
          <t>2002 BMW M8 Competition</t>
        </is>
      </c>
      <c r="E571" s="3" t="inlineStr">
        <is>
          <t>01 Luxury Sedan/SUV</t>
        </is>
      </c>
      <c r="F571" s="13" t="n">
        <v>580000</v>
      </c>
      <c r="G571" s="14" t="n">
        <v>0.65</v>
      </c>
      <c r="H571" s="14" t="n">
        <v>1.25</v>
      </c>
      <c r="I571" s="14" t="n">
        <v>0.8792</v>
      </c>
      <c r="J571" s="14" t="n">
        <v>0.53</v>
      </c>
      <c r="K571" s="13">
        <f>ROUND(F571/100*G571*H571*I571/J571,2)</f>
        <v/>
      </c>
      <c r="L571" s="13" t="n">
        <v>7817.42</v>
      </c>
      <c r="M571" s="13">
        <f>L571-K571</f>
        <v/>
      </c>
      <c r="N571" s="3" t="inlineStr">
        <is>
          <t>refer</t>
        </is>
      </c>
      <c r="O571" s="3" t="inlineStr">
        <is>
          <t>indicative</t>
        </is>
      </c>
    </row>
    <row r="572">
      <c r="A572" s="15" t="inlineStr">
        <is>
          <t>2026-02-08</t>
        </is>
      </c>
      <c r="B572" s="15" t="inlineStr">
        <is>
          <t>fa36f003-9004-5b27-821f-dacf47e62b84</t>
        </is>
      </c>
      <c r="C572" s="15" t="inlineStr">
        <is>
          <t>PA</t>
        </is>
      </c>
      <c r="D572" s="15" t="inlineStr">
        <is>
          <t>1999 Bentley Continental GT</t>
        </is>
      </c>
      <c r="E572" s="15" t="inlineStr">
        <is>
          <t>01 Luxury Sedan/SUV</t>
        </is>
      </c>
      <c r="F572" s="16" t="n">
        <v>490000</v>
      </c>
      <c r="G572" s="17" t="n">
        <v>0.75</v>
      </c>
      <c r="H572" s="17" t="n">
        <v>1</v>
      </c>
      <c r="I572" s="17" t="n">
        <v>0.8792</v>
      </c>
      <c r="J572" s="17" t="n">
        <v>0.53</v>
      </c>
      <c r="K572" s="16">
        <f>ROUND(F572/100*G572*H572*I572/J572,2)</f>
        <v/>
      </c>
      <c r="L572" s="16" t="n">
        <v>6096.34</v>
      </c>
      <c r="M572" s="16">
        <f>L572-K572</f>
        <v/>
      </c>
      <c r="N572" s="15" t="inlineStr">
        <is>
          <t>bind</t>
        </is>
      </c>
      <c r="O572" s="15" t="inlineStr">
        <is>
          <t>bound</t>
        </is>
      </c>
    </row>
    <row r="573">
      <c r="A573" s="3" t="inlineStr">
        <is>
          <t>2026-02-05</t>
        </is>
      </c>
      <c r="B573" s="3" t="inlineStr">
        <is>
          <t>7a823552-79e7-52b2-b556-f511aeddd343</t>
        </is>
      </c>
      <c r="C573" s="3" t="inlineStr">
        <is>
          <t>MO</t>
        </is>
      </c>
      <c r="D573" s="3" t="inlineStr">
        <is>
          <t>1990 Aston Martin DB12</t>
        </is>
      </c>
      <c r="E573" s="3" t="inlineStr">
        <is>
          <t>01 Luxury Sedan/SUV</t>
        </is>
      </c>
      <c r="F573" s="13" t="n">
        <v>515000</v>
      </c>
      <c r="G573" s="14" t="n">
        <v>0.65</v>
      </c>
      <c r="H573" s="14" t="n">
        <v>1.06</v>
      </c>
      <c r="I573" s="14" t="n">
        <v>0.8792</v>
      </c>
      <c r="J573" s="14" t="n">
        <v>0.53</v>
      </c>
      <c r="K573" s="13">
        <f>ROUND(F573/100*G573*H573*I573/J573,2)</f>
        <v/>
      </c>
      <c r="L573" s="13" t="n">
        <v>5886.24</v>
      </c>
      <c r="M573" s="13">
        <f>L573-K573</f>
        <v/>
      </c>
      <c r="N573" s="3" t="inlineStr">
        <is>
          <t>bind</t>
        </is>
      </c>
      <c r="O573" s="3" t="inlineStr">
        <is>
          <t>bound</t>
        </is>
      </c>
    </row>
    <row r="574">
      <c r="A574" s="15" t="inlineStr">
        <is>
          <t>2026-02-27</t>
        </is>
      </c>
      <c r="B574" s="15" t="inlineStr">
        <is>
          <t>8ec6e78e-6c17-5337-b9b3-06a7ee9abe8c</t>
        </is>
      </c>
      <c r="C574" s="15" t="inlineStr">
        <is>
          <t>LA</t>
        </is>
      </c>
      <c r="D574" s="15" t="inlineStr">
        <is>
          <t>2010 Lamborghini Huracan EVO</t>
        </is>
      </c>
      <c r="E574" s="15" t="inlineStr">
        <is>
          <t>03 Supercar</t>
        </is>
      </c>
      <c r="F574" s="16" t="n">
        <v>315000</v>
      </c>
      <c r="G574" s="17" t="n">
        <v>1.15</v>
      </c>
      <c r="H574" s="17" t="n">
        <v>1.21</v>
      </c>
      <c r="I574" s="17" t="n">
        <v>0.8792</v>
      </c>
      <c r="J574" s="17" t="n">
        <v>0.53</v>
      </c>
      <c r="K574" s="16">
        <f>ROUND(F574/100*G574*H574*I574/J574,2)</f>
        <v/>
      </c>
      <c r="L574" s="16" t="n">
        <v>7271.2</v>
      </c>
      <c r="M574" s="16">
        <f>L574-K574</f>
        <v/>
      </c>
      <c r="N574" s="15" t="inlineStr">
        <is>
          <t>bind</t>
        </is>
      </c>
      <c r="O574" s="15" t="inlineStr">
        <is>
          <t>bound</t>
        </is>
      </c>
    </row>
    <row r="575">
      <c r="A575" s="3" t="inlineStr">
        <is>
          <t>2026-02-02</t>
        </is>
      </c>
      <c r="B575" s="3" t="inlineStr">
        <is>
          <t>df99c09c-5d0d-5370-9ab9-1061bb9486c4</t>
        </is>
      </c>
      <c r="C575" s="3" t="inlineStr">
        <is>
          <t>CA</t>
        </is>
      </c>
      <c r="D575" s="3" t="inlineStr">
        <is>
          <t>1965 Bentley Continental GT</t>
        </is>
      </c>
      <c r="E575" s="3" t="inlineStr">
        <is>
          <t>01 Luxury Sedan/SUV</t>
        </is>
      </c>
      <c r="F575" s="13" t="n">
        <v>230000</v>
      </c>
      <c r="G575" s="14" t="n">
        <v>0.92</v>
      </c>
      <c r="H575" s="14" t="n">
        <v>1.35</v>
      </c>
      <c r="I575" s="14" t="n">
        <v>0.8792</v>
      </c>
      <c r="J575" s="14" t="n">
        <v>0.53</v>
      </c>
      <c r="K575" s="13">
        <f>ROUND(F575/100*G575*H575*I575/J575,2)</f>
        <v/>
      </c>
      <c r="L575" s="13" t="n">
        <v>4738.72</v>
      </c>
      <c r="M575" s="13">
        <f>L575-K575</f>
        <v/>
      </c>
      <c r="N575" s="3" t="inlineStr">
        <is>
          <t>bind</t>
        </is>
      </c>
      <c r="O575" s="3" t="inlineStr">
        <is>
          <t>bound</t>
        </is>
      </c>
    </row>
    <row r="576">
      <c r="A576" s="15" t="inlineStr">
        <is>
          <t>2026-02-07</t>
        </is>
      </c>
      <c r="B576" s="15" t="inlineStr">
        <is>
          <t>688037fc-45da-5e41-88b9-b5868d1071f3</t>
        </is>
      </c>
      <c r="C576" s="15" t="inlineStr">
        <is>
          <t>MA</t>
        </is>
      </c>
      <c r="D576" s="15" t="inlineStr">
        <is>
          <t>1992 Alfa Romeo 8C 2900</t>
        </is>
      </c>
      <c r="E576" s="15" t="inlineStr">
        <is>
          <t>06 Vintage Pre-War (pre-1946)</t>
        </is>
      </c>
      <c r="F576" s="16" t="n">
        <v>515000</v>
      </c>
      <c r="G576" s="17" t="n">
        <v>0.38</v>
      </c>
      <c r="H576" s="17" t="n">
        <v>1.25</v>
      </c>
      <c r="I576" s="17" t="n">
        <v>0.8792</v>
      </c>
      <c r="J576" s="17" t="n">
        <v>0.53</v>
      </c>
      <c r="K576" s="16">
        <f>ROUND(F576/100*G576*H576*I576/J576,2)</f>
        <v/>
      </c>
      <c r="L576" s="16" t="n">
        <v>4058.01</v>
      </c>
      <c r="M576" s="16">
        <f>L576-K576</f>
        <v/>
      </c>
      <c r="N576" s="15" t="inlineStr">
        <is>
          <t>bind</t>
        </is>
      </c>
      <c r="O576" s="15" t="inlineStr">
        <is>
          <t>bound</t>
        </is>
      </c>
    </row>
    <row r="577">
      <c r="A577" s="3" t="inlineStr">
        <is>
          <t>2026-02-25</t>
        </is>
      </c>
      <c r="B577" s="3" t="inlineStr">
        <is>
          <t>0e9ce948-088d-5153-b6a6-45b882451ca4</t>
        </is>
      </c>
      <c r="C577" s="3" t="inlineStr">
        <is>
          <t>MI</t>
        </is>
      </c>
      <c r="D577" s="3" t="inlineStr">
        <is>
          <t>1993 Ferrari 296 GTB</t>
        </is>
      </c>
      <c r="E577" s="3" t="inlineStr">
        <is>
          <t>03 Supercar</t>
        </is>
      </c>
      <c r="F577" s="13" t="n">
        <v>1145000</v>
      </c>
      <c r="G577" s="14" t="n">
        <v>0.8</v>
      </c>
      <c r="H577" s="14" t="n">
        <v>1.55</v>
      </c>
      <c r="I577" s="14" t="n">
        <v>0.8792</v>
      </c>
      <c r="J577" s="14" t="n">
        <v>0.53</v>
      </c>
      <c r="K577" s="13">
        <f>ROUND(F577/100*G577*H577*I577/J577,2)</f>
        <v/>
      </c>
      <c r="L577" s="13" t="n">
        <v>23552.61</v>
      </c>
      <c r="M577" s="13">
        <f>L577-K577</f>
        <v/>
      </c>
      <c r="N577" s="3" t="inlineStr">
        <is>
          <t>decline</t>
        </is>
      </c>
      <c r="O577" s="3" t="inlineStr">
        <is>
          <t>indicative</t>
        </is>
      </c>
    </row>
    <row r="578">
      <c r="A578" s="15" t="inlineStr">
        <is>
          <t>2026-02-14</t>
        </is>
      </c>
      <c r="B578" s="15" t="inlineStr">
        <is>
          <t>5448533b-e2f7-576f-ba62-d15ba579bfbf</t>
        </is>
      </c>
      <c r="C578" s="15" t="inlineStr">
        <is>
          <t>KY</t>
        </is>
      </c>
      <c r="D578" s="15" t="inlineStr">
        <is>
          <t>2024 BMW M8 Competition</t>
        </is>
      </c>
      <c r="E578" s="15" t="inlineStr">
        <is>
          <t>01 Luxury Sedan/SUV</t>
        </is>
      </c>
      <c r="F578" s="16" t="n">
        <v>325000</v>
      </c>
      <c r="G578" s="17" t="n">
        <v>0.75</v>
      </c>
      <c r="H578" s="17" t="n">
        <v>1.34</v>
      </c>
      <c r="I578" s="17" t="n">
        <v>0.8792</v>
      </c>
      <c r="J578" s="17" t="n">
        <v>0.53</v>
      </c>
      <c r="K578" s="16">
        <f>ROUND(F578/100*G578*H578*I578/J578,2)</f>
        <v/>
      </c>
      <c r="L578" s="16" t="n">
        <v>5418.28</v>
      </c>
      <c r="M578" s="16">
        <f>L578-K578</f>
        <v/>
      </c>
      <c r="N578" s="15" t="inlineStr">
        <is>
          <t>decline</t>
        </is>
      </c>
      <c r="O578" s="15" t="inlineStr">
        <is>
          <t>indicative</t>
        </is>
      </c>
    </row>
    <row r="579">
      <c r="A579" s="3" t="inlineStr">
        <is>
          <t>2026-02-04</t>
        </is>
      </c>
      <c r="B579" s="3" t="inlineStr">
        <is>
          <t>eb67c837-07da-5d1b-afd3-d23f30f0ed1d</t>
        </is>
      </c>
      <c r="C579" s="3" t="inlineStr">
        <is>
          <t>NM</t>
        </is>
      </c>
      <c r="D579" s="3" t="inlineStr">
        <is>
          <t>1969 Bentley Continental GT</t>
        </is>
      </c>
      <c r="E579" s="3" t="inlineStr">
        <is>
          <t>01 Luxury Sedan/SUV</t>
        </is>
      </c>
      <c r="F579" s="13" t="n">
        <v>425000</v>
      </c>
      <c r="G579" s="14" t="n">
        <v>0.75</v>
      </c>
      <c r="H579" s="14" t="n">
        <v>1.28</v>
      </c>
      <c r="I579" s="14" t="n">
        <v>0.8792</v>
      </c>
      <c r="J579" s="14" t="n">
        <v>0.53</v>
      </c>
      <c r="K579" s="13">
        <f>ROUND(F579/100*G579*H579*I579/J579,2)</f>
        <v/>
      </c>
      <c r="L579" s="13" t="n">
        <v>6768.18</v>
      </c>
      <c r="M579" s="13">
        <f>L579-K579</f>
        <v/>
      </c>
      <c r="N579" s="3" t="inlineStr">
        <is>
          <t>bind</t>
        </is>
      </c>
      <c r="O579" s="3" t="inlineStr">
        <is>
          <t>bound</t>
        </is>
      </c>
    </row>
    <row r="580">
      <c r="A580" s="15" t="inlineStr">
        <is>
          <t>2026-02-21</t>
        </is>
      </c>
      <c r="B580" s="15" t="inlineStr">
        <is>
          <t>205f7f9b-bc83-5590-81cd-a71cd32b548e</t>
        </is>
      </c>
      <c r="C580" s="15" t="inlineStr">
        <is>
          <t>AZ</t>
        </is>
      </c>
      <c r="D580" s="15" t="inlineStr">
        <is>
          <t>1965 Maserati GranTurismo</t>
        </is>
      </c>
      <c r="E580" s="15" t="inlineStr">
        <is>
          <t>01 Luxury Sedan/SUV</t>
        </is>
      </c>
      <c r="F580" s="16" t="n">
        <v>1225000</v>
      </c>
      <c r="G580" s="17" t="n">
        <v>0.55</v>
      </c>
      <c r="H580" s="17" t="n">
        <v>1.01</v>
      </c>
      <c r="I580" s="17" t="n">
        <v>0.8792</v>
      </c>
      <c r="J580" s="17" t="n">
        <v>0.53</v>
      </c>
      <c r="K580" s="16">
        <f>ROUND(F580/100*G580*H580*I580/J580,2)</f>
        <v/>
      </c>
      <c r="L580" s="16" t="n">
        <v>11288.39</v>
      </c>
      <c r="M580" s="16">
        <f>L580-K580</f>
        <v/>
      </c>
      <c r="N580" s="15" t="inlineStr">
        <is>
          <t>bind</t>
        </is>
      </c>
      <c r="O580" s="15" t="inlineStr">
        <is>
          <t>bound</t>
        </is>
      </c>
    </row>
    <row r="581">
      <c r="A581" s="3" t="inlineStr">
        <is>
          <t>2026-02-20</t>
        </is>
      </c>
      <c r="B581" s="3" t="inlineStr">
        <is>
          <t>110f1761-ba64-5d51-8535-1684b19f8eeb</t>
        </is>
      </c>
      <c r="C581" s="3" t="inlineStr">
        <is>
          <t>KY</t>
        </is>
      </c>
      <c r="D581" s="3" t="inlineStr">
        <is>
          <t>1966 Aston Martin DB12</t>
        </is>
      </c>
      <c r="E581" s="3" t="inlineStr">
        <is>
          <t>01 Luxury Sedan/SUV</t>
        </is>
      </c>
      <c r="F581" s="13" t="n">
        <v>1230000</v>
      </c>
      <c r="G581" s="14" t="n">
        <v>0.55</v>
      </c>
      <c r="H581" s="14" t="n">
        <v>1.34</v>
      </c>
      <c r="I581" s="14" t="n">
        <v>0.8792</v>
      </c>
      <c r="J581" s="14" t="n">
        <v>0.53</v>
      </c>
      <c r="K581" s="13">
        <f>ROUND(F581/100*G581*H581*I581/J581,2)</f>
        <v/>
      </c>
      <c r="L581" s="13" t="n">
        <v>15037.8</v>
      </c>
      <c r="M581" s="13">
        <f>L581-K581</f>
        <v/>
      </c>
      <c r="N581" s="3" t="inlineStr">
        <is>
          <t>bind</t>
        </is>
      </c>
      <c r="O581" s="3" t="inlineStr">
        <is>
          <t>bound</t>
        </is>
      </c>
    </row>
    <row r="582">
      <c r="A582" s="15" t="inlineStr">
        <is>
          <t>2026-02-28</t>
        </is>
      </c>
      <c r="B582" s="15" t="inlineStr">
        <is>
          <t>573cbc60-cb00-5acc-a465-86c9ca7f8267</t>
        </is>
      </c>
      <c r="C582" s="15" t="inlineStr">
        <is>
          <t>CA</t>
        </is>
      </c>
      <c r="D582" s="15" t="inlineStr">
        <is>
          <t>1970 Porsche 911 Turbo S</t>
        </is>
      </c>
      <c r="E582" s="15" t="inlineStr">
        <is>
          <t>01 Luxury Sedan/SUV</t>
        </is>
      </c>
      <c r="F582" s="16" t="n">
        <v>375000</v>
      </c>
      <c r="G582" s="17" t="n">
        <v>0.75</v>
      </c>
      <c r="H582" s="17" t="n">
        <v>1.35</v>
      </c>
      <c r="I582" s="17" t="n">
        <v>0.8792</v>
      </c>
      <c r="J582" s="17" t="n">
        <v>0.53</v>
      </c>
      <c r="K582" s="16">
        <f>ROUND(F582/100*G582*H582*I582/J582,2)</f>
        <v/>
      </c>
      <c r="L582" s="16" t="n">
        <v>6298.52</v>
      </c>
      <c r="M582" s="16">
        <f>L582-K582</f>
        <v/>
      </c>
      <c r="N582" s="15" t="inlineStr">
        <is>
          <t>bind</t>
        </is>
      </c>
      <c r="O582" s="15" t="inlineStr">
        <is>
          <t>bound</t>
        </is>
      </c>
    </row>
    <row r="583">
      <c r="A583" s="3" t="inlineStr">
        <is>
          <t>2026-02-01</t>
        </is>
      </c>
      <c r="B583" s="3" t="inlineStr">
        <is>
          <t>c624d088-02ed-5b4b-982a-dbcbd3c6efb4</t>
        </is>
      </c>
      <c r="C583" s="3" t="inlineStr">
        <is>
          <t>CT</t>
        </is>
      </c>
      <c r="D583" s="3" t="inlineStr">
        <is>
          <t>2021 Ringbrothers Mustang</t>
        </is>
      </c>
      <c r="E583" s="3" t="inlineStr">
        <is>
          <t>11 Restomod/Coachbuilt</t>
        </is>
      </c>
      <c r="F583" s="13" t="n">
        <v>1045000</v>
      </c>
      <c r="G583" s="14" t="n">
        <v>0.68</v>
      </c>
      <c r="H583" s="14" t="n">
        <v>1.12</v>
      </c>
      <c r="I583" s="14" t="n">
        <v>0.8792</v>
      </c>
      <c r="J583" s="14" t="n">
        <v>0.53</v>
      </c>
      <c r="K583" s="13">
        <f>ROUND(F583/100*G583*H583*I583/J583,2)</f>
        <v/>
      </c>
      <c r="L583" s="13" t="n">
        <v>13202.46</v>
      </c>
      <c r="M583" s="13">
        <f>L583-K583</f>
        <v/>
      </c>
      <c r="N583" s="3" t="inlineStr">
        <is>
          <t>decline</t>
        </is>
      </c>
      <c r="O583" s="3" t="inlineStr">
        <is>
          <t>indicative</t>
        </is>
      </c>
    </row>
    <row r="584">
      <c r="A584" s="15" t="inlineStr">
        <is>
          <t>2026-02-04</t>
        </is>
      </c>
      <c r="B584" s="15" t="inlineStr">
        <is>
          <t>708eea19-507e-590d-910e-ac05be8a06ca</t>
        </is>
      </c>
      <c r="C584" s="15" t="inlineStr">
        <is>
          <t>DE</t>
        </is>
      </c>
      <c r="D584" s="15" t="inlineStr">
        <is>
          <t>1978 Jaguar E-Type Series 1</t>
        </is>
      </c>
      <c r="E584" s="15" t="inlineStr">
        <is>
          <t>07 Post-War Classic (1946-1972)</t>
        </is>
      </c>
      <c r="F584" s="16" t="n">
        <v>1865000</v>
      </c>
      <c r="G584" s="17" t="n">
        <v>0.38</v>
      </c>
      <c r="H584" s="17" t="n">
        <v>1.25</v>
      </c>
      <c r="I584" s="17" t="n">
        <v>0.8792</v>
      </c>
      <c r="J584" s="17" t="n">
        <v>0.53</v>
      </c>
      <c r="K584" s="16">
        <f>ROUND(F584/100*G584*H584*I584/J584,2)</f>
        <v/>
      </c>
      <c r="L584" s="16" t="n">
        <v>14695.49</v>
      </c>
      <c r="M584" s="16">
        <f>L584-K584</f>
        <v/>
      </c>
      <c r="N584" s="15" t="inlineStr">
        <is>
          <t>bind</t>
        </is>
      </c>
      <c r="O584" s="15" t="inlineStr">
        <is>
          <t>bound</t>
        </is>
      </c>
    </row>
    <row r="585">
      <c r="A585" s="3" t="inlineStr">
        <is>
          <t>2026-02-20</t>
        </is>
      </c>
      <c r="B585" s="3" t="inlineStr">
        <is>
          <t>59dda911-82e8-54a6-863f-8109b55402a8</t>
        </is>
      </c>
      <c r="C585" s="3" t="inlineStr">
        <is>
          <t>CT</t>
        </is>
      </c>
      <c r="D585" s="3" t="inlineStr">
        <is>
          <t>2012 Ringbrothers Mustang</t>
        </is>
      </c>
      <c r="E585" s="3" t="inlineStr">
        <is>
          <t>11 Restomod/Coachbuilt</t>
        </is>
      </c>
      <c r="F585" s="13" t="n">
        <v>285000</v>
      </c>
      <c r="G585" s="14" t="n">
        <v>0.88</v>
      </c>
      <c r="H585" s="14" t="n">
        <v>1.12</v>
      </c>
      <c r="I585" s="14" t="n">
        <v>0.8792</v>
      </c>
      <c r="J585" s="14" t="n">
        <v>0.53</v>
      </c>
      <c r="K585" s="13">
        <f>ROUND(F585/100*G585*H585*I585/J585,2)</f>
        <v/>
      </c>
      <c r="L585" s="13" t="n">
        <v>4659.69</v>
      </c>
      <c r="M585" s="13">
        <f>L585-K585</f>
        <v/>
      </c>
      <c r="N585" s="3" t="inlineStr">
        <is>
          <t>bind</t>
        </is>
      </c>
      <c r="O585" s="3" t="inlineStr">
        <is>
          <t>bound</t>
        </is>
      </c>
    </row>
    <row r="586">
      <c r="A586" s="15" t="inlineStr">
        <is>
          <t>2026-02-18</t>
        </is>
      </c>
      <c r="B586" s="15" t="inlineStr">
        <is>
          <t>49946e7e-e8b6-56f1-95bf-3e0984efd011</t>
        </is>
      </c>
      <c r="C586" s="15" t="inlineStr">
        <is>
          <t>AZ</t>
        </is>
      </c>
      <c r="D586" s="15" t="inlineStr">
        <is>
          <t>1964 Lamborghini Huracan EVO</t>
        </is>
      </c>
      <c r="E586" s="15" t="inlineStr">
        <is>
          <t>03 Supercar</t>
        </is>
      </c>
      <c r="F586" s="16" t="n">
        <v>1950000</v>
      </c>
      <c r="G586" s="17" t="n">
        <v>0.8</v>
      </c>
      <c r="H586" s="17" t="n">
        <v>1.01</v>
      </c>
      <c r="I586" s="17" t="n">
        <v>0.8792</v>
      </c>
      <c r="J586" s="17" t="n">
        <v>0.53</v>
      </c>
      <c r="K586" s="16">
        <f>ROUND(F586/100*G586*H586*I586/J586,2)</f>
        <v/>
      </c>
      <c r="L586" s="16" t="n">
        <v>26137.12</v>
      </c>
      <c r="M586" s="16">
        <f>L586-K586</f>
        <v/>
      </c>
      <c r="N586" s="15" t="inlineStr">
        <is>
          <t>decline</t>
        </is>
      </c>
      <c r="O586" s="15" t="inlineStr">
        <is>
          <t>indicative</t>
        </is>
      </c>
    </row>
    <row r="587">
      <c r="A587" s="3" t="inlineStr">
        <is>
          <t>2026-02-07</t>
        </is>
      </c>
      <c r="B587" s="3" t="inlineStr">
        <is>
          <t>8af2ed51-624b-5ebf-a196-08ea76980c46</t>
        </is>
      </c>
      <c r="C587" s="3" t="inlineStr">
        <is>
          <t>WA</t>
        </is>
      </c>
      <c r="D587" s="3" t="inlineStr">
        <is>
          <t>2022 BMW M8 Competition</t>
        </is>
      </c>
      <c r="E587" s="3" t="inlineStr">
        <is>
          <t>01 Luxury Sedan/SUV</t>
        </is>
      </c>
      <c r="F587" s="13" t="n">
        <v>370000</v>
      </c>
      <c r="G587" s="14" t="n">
        <v>0.75</v>
      </c>
      <c r="H587" s="14" t="n">
        <v>0.96</v>
      </c>
      <c r="I587" s="14" t="n">
        <v>0.8792</v>
      </c>
      <c r="J587" s="14" t="n">
        <v>0.53</v>
      </c>
      <c r="K587" s="13">
        <f>ROUND(F587/100*G587*H587*I587/J587,2)</f>
        <v/>
      </c>
      <c r="L587" s="13" t="n">
        <v>4419.23</v>
      </c>
      <c r="M587" s="13">
        <f>L587-K587</f>
        <v/>
      </c>
      <c r="N587" s="3" t="inlineStr">
        <is>
          <t>bind</t>
        </is>
      </c>
      <c r="O587" s="3" t="inlineStr">
        <is>
          <t>bound</t>
        </is>
      </c>
    </row>
    <row r="588">
      <c r="A588" s="15" t="inlineStr">
        <is>
          <t>2026-02-08</t>
        </is>
      </c>
      <c r="B588" s="15" t="inlineStr">
        <is>
          <t>27503fc5-c08b-5c1c-8db2-9a9336195266</t>
        </is>
      </c>
      <c r="C588" s="15" t="inlineStr">
        <is>
          <t>OH</t>
        </is>
      </c>
      <c r="D588" s="15" t="inlineStr">
        <is>
          <t>2015 McLaren 750S</t>
        </is>
      </c>
      <c r="E588" s="15" t="inlineStr">
        <is>
          <t>03 Supercar</t>
        </is>
      </c>
      <c r="F588" s="16" t="n">
        <v>720000</v>
      </c>
      <c r="G588" s="17" t="n">
        <v>0.95</v>
      </c>
      <c r="H588" s="17" t="n">
        <v>1.39</v>
      </c>
      <c r="I588" s="17" t="n">
        <v>0.8792</v>
      </c>
      <c r="J588" s="17" t="n">
        <v>0.53</v>
      </c>
      <c r="K588" s="16">
        <f>ROUND(F588/100*G588*H588*I588/J588,2)</f>
        <v/>
      </c>
      <c r="L588" s="16" t="n">
        <v>15771.85</v>
      </c>
      <c r="M588" s="16">
        <f>L588-K588</f>
        <v/>
      </c>
      <c r="N588" s="15" t="inlineStr">
        <is>
          <t>bind</t>
        </is>
      </c>
      <c r="O588" s="15" t="inlineStr">
        <is>
          <t>bound</t>
        </is>
      </c>
    </row>
    <row r="589">
      <c r="A589" s="3" t="inlineStr">
        <is>
          <t>2026-02-22</t>
        </is>
      </c>
      <c r="B589" s="3" t="inlineStr">
        <is>
          <t>8825ff2e-1700-52ed-a583-4bfa2701d53d</t>
        </is>
      </c>
      <c r="C589" s="3" t="inlineStr">
        <is>
          <t>OR</t>
        </is>
      </c>
      <c r="D589" s="3" t="inlineStr">
        <is>
          <t>1990 BMW M8 Competition</t>
        </is>
      </c>
      <c r="E589" s="3" t="inlineStr">
        <is>
          <t>01 Luxury Sedan/SUV</t>
        </is>
      </c>
      <c r="F589" s="13" t="n">
        <v>420000</v>
      </c>
      <c r="G589" s="14" t="n">
        <v>0.75</v>
      </c>
      <c r="H589" s="14" t="n">
        <v>1.13</v>
      </c>
      <c r="I589" s="14" t="n">
        <v>0.8792</v>
      </c>
      <c r="J589" s="14" t="n">
        <v>0.53</v>
      </c>
      <c r="K589" s="13">
        <f>ROUND(F589/100*G589*H589*I589/J589,2)</f>
        <v/>
      </c>
      <c r="L589" s="13" t="n">
        <v>5904.74</v>
      </c>
      <c r="M589" s="13">
        <f>L589-K589</f>
        <v/>
      </c>
      <c r="N589" s="3" t="inlineStr">
        <is>
          <t>decline</t>
        </is>
      </c>
      <c r="O589" s="3" t="inlineStr">
        <is>
          <t>indicative</t>
        </is>
      </c>
    </row>
    <row r="590">
      <c r="A590" s="15" t="inlineStr">
        <is>
          <t>2026-02-22</t>
        </is>
      </c>
      <c r="B590" s="15" t="inlineStr">
        <is>
          <t>8573ae7a-ba8c-5852-8ae5-8ecd66d70586</t>
        </is>
      </c>
      <c r="C590" s="15" t="inlineStr">
        <is>
          <t>TN</t>
        </is>
      </c>
      <c r="D590" s="15" t="inlineStr">
        <is>
          <t>2015 Bentley Continental GT</t>
        </is>
      </c>
      <c r="E590" s="15" t="inlineStr">
        <is>
          <t>01 Luxury Sedan/SUV</t>
        </is>
      </c>
      <c r="F590" s="16" t="n">
        <v>620000</v>
      </c>
      <c r="G590" s="17" t="n">
        <v>0.65</v>
      </c>
      <c r="H590" s="17" t="n">
        <v>0.98</v>
      </c>
      <c r="I590" s="17" t="n">
        <v>0.8792</v>
      </c>
      <c r="J590" s="17" t="n">
        <v>0.53</v>
      </c>
      <c r="K590" s="16">
        <f>ROUND(F590/100*G590*H590*I590/J590,2)</f>
        <v/>
      </c>
      <c r="L590" s="16" t="n">
        <v>6551.53</v>
      </c>
      <c r="M590" s="16">
        <f>L590-K590</f>
        <v/>
      </c>
      <c r="N590" s="15" t="inlineStr">
        <is>
          <t>bind</t>
        </is>
      </c>
      <c r="O590" s="15" t="inlineStr">
        <is>
          <t>bound</t>
        </is>
      </c>
    </row>
    <row r="591">
      <c r="A591" s="3" t="inlineStr">
        <is>
          <t>2026-02-01</t>
        </is>
      </c>
      <c r="B591" s="3" t="inlineStr">
        <is>
          <t>2dc23f75-c8f7-5834-afa7-7e7c3024e6dc</t>
        </is>
      </c>
      <c r="C591" s="3" t="inlineStr">
        <is>
          <t>ME</t>
        </is>
      </c>
      <c r="D591" s="3" t="inlineStr">
        <is>
          <t>1975 Bugatti Type 57</t>
        </is>
      </c>
      <c r="E591" s="3" t="inlineStr">
        <is>
          <t>06 Vintage Pre-War (pre-1946)</t>
        </is>
      </c>
      <c r="F591" s="13" t="n">
        <v>490000</v>
      </c>
      <c r="G591" s="14" t="n">
        <v>0.42</v>
      </c>
      <c r="H591" s="14" t="n">
        <v>1.08</v>
      </c>
      <c r="I591" s="14" t="n">
        <v>0.8792</v>
      </c>
      <c r="J591" s="14" t="n">
        <v>0.53</v>
      </c>
      <c r="K591" s="13">
        <f>ROUND(F591/100*G591*H591*I591/J591,2)</f>
        <v/>
      </c>
      <c r="L591" s="13" t="n">
        <v>3687.07</v>
      </c>
      <c r="M591" s="13">
        <f>L591-K591</f>
        <v/>
      </c>
      <c r="N591" s="3" t="inlineStr">
        <is>
          <t>bind</t>
        </is>
      </c>
      <c r="O591" s="3" t="inlineStr">
        <is>
          <t>bound</t>
        </is>
      </c>
    </row>
    <row r="592">
      <c r="A592" s="15" t="inlineStr">
        <is>
          <t>2026-02-28</t>
        </is>
      </c>
      <c r="B592" s="15" t="inlineStr">
        <is>
          <t>006fe27d-bb43-5162-af89-308876fc6fd6</t>
        </is>
      </c>
      <c r="C592" s="15" t="inlineStr">
        <is>
          <t>WA</t>
        </is>
      </c>
      <c r="D592" s="15" t="inlineStr">
        <is>
          <t>2011 Aston Martin DB12</t>
        </is>
      </c>
      <c r="E592" s="15" t="inlineStr">
        <is>
          <t>01 Luxury Sedan/SUV</t>
        </is>
      </c>
      <c r="F592" s="16" t="n">
        <v>590000</v>
      </c>
      <c r="G592" s="17" t="n">
        <v>0.65</v>
      </c>
      <c r="H592" s="17" t="n">
        <v>0.96</v>
      </c>
      <c r="I592" s="17" t="n">
        <v>0.8792</v>
      </c>
      <c r="J592" s="17" t="n">
        <v>0.53</v>
      </c>
      <c r="K592" s="16">
        <f>ROUND(F592/100*G592*H592*I592/J592,2)</f>
        <v/>
      </c>
      <c r="L592" s="16" t="n">
        <v>6107.29</v>
      </c>
      <c r="M592" s="16">
        <f>L592-K592</f>
        <v/>
      </c>
      <c r="N592" s="15" t="inlineStr">
        <is>
          <t>bind</t>
        </is>
      </c>
      <c r="O592" s="15" t="inlineStr">
        <is>
          <t>bound</t>
        </is>
      </c>
    </row>
    <row r="593">
      <c r="A593" s="3" t="inlineStr">
        <is>
          <t>2026-02-11</t>
        </is>
      </c>
      <c r="B593" s="3" t="inlineStr">
        <is>
          <t>42e3a124-bd7b-5853-b954-759c1d117ccb</t>
        </is>
      </c>
      <c r="C593" s="3" t="inlineStr">
        <is>
          <t>CT</t>
        </is>
      </c>
      <c r="D593" s="3" t="inlineStr">
        <is>
          <t>2019 Mercedes-Benz AMG GT</t>
        </is>
      </c>
      <c r="E593" s="3" t="inlineStr">
        <is>
          <t>01 Luxury Sedan/SUV</t>
        </is>
      </c>
      <c r="F593" s="13" t="n">
        <v>525000</v>
      </c>
      <c r="G593" s="14" t="n">
        <v>0.65</v>
      </c>
      <c r="H593" s="14" t="n">
        <v>1.12</v>
      </c>
      <c r="I593" s="14" t="n">
        <v>0.8792</v>
      </c>
      <c r="J593" s="14" t="n">
        <v>0.53</v>
      </c>
      <c r="K593" s="13">
        <f>ROUND(F593/100*G593*H593*I593/J593,2)</f>
        <v/>
      </c>
      <c r="L593" s="13" t="n">
        <v>6340.19</v>
      </c>
      <c r="M593" s="13">
        <f>L593-K593</f>
        <v/>
      </c>
      <c r="N593" s="3" t="inlineStr">
        <is>
          <t>decline</t>
        </is>
      </c>
      <c r="O593" s="3" t="inlineStr">
        <is>
          <t>indicative</t>
        </is>
      </c>
    </row>
    <row r="594">
      <c r="A594" s="15" t="inlineStr">
        <is>
          <t>2026-02-24</t>
        </is>
      </c>
      <c r="B594" s="15" t="inlineStr">
        <is>
          <t>be8538db-b608-531e-a02c-1de8fe4b21a5</t>
        </is>
      </c>
      <c r="C594" s="15" t="inlineStr">
        <is>
          <t>GA</t>
        </is>
      </c>
      <c r="D594" s="15" t="inlineStr">
        <is>
          <t>1969 Ferrari 296 GTB</t>
        </is>
      </c>
      <c r="E594" s="15" t="inlineStr">
        <is>
          <t>03 Supercar</t>
        </is>
      </c>
      <c r="F594" s="16" t="n">
        <v>1895000</v>
      </c>
      <c r="G594" s="17" t="n">
        <v>0.8</v>
      </c>
      <c r="H594" s="17" t="n">
        <v>1.12</v>
      </c>
      <c r="I594" s="17" t="n">
        <v>0.8792</v>
      </c>
      <c r="J594" s="17" t="n">
        <v>0.53</v>
      </c>
      <c r="K594" s="16">
        <f>ROUND(F594/100*G594*H594*I594/J594,2)</f>
        <v/>
      </c>
      <c r="L594" s="16" t="n">
        <v>28166.25</v>
      </c>
      <c r="M594" s="16">
        <f>L594-K594</f>
        <v/>
      </c>
      <c r="N594" s="15" t="inlineStr">
        <is>
          <t>bind</t>
        </is>
      </c>
      <c r="O594" s="15" t="inlineStr">
        <is>
          <t>bound</t>
        </is>
      </c>
    </row>
    <row r="595">
      <c r="A595" s="3" t="inlineStr">
        <is>
          <t>2026-02-15</t>
        </is>
      </c>
      <c r="B595" s="3" t="inlineStr">
        <is>
          <t>843f4653-0ffb-5862-ac70-2200bdf0ec52</t>
        </is>
      </c>
      <c r="C595" s="3" t="inlineStr">
        <is>
          <t>NM</t>
        </is>
      </c>
      <c r="D595" s="3" t="inlineStr">
        <is>
          <t>2020 BMW M8 Competition</t>
        </is>
      </c>
      <c r="E595" s="3" t="inlineStr">
        <is>
          <t>01 Luxury Sedan/SUV</t>
        </is>
      </c>
      <c r="F595" s="13" t="n">
        <v>435000</v>
      </c>
      <c r="G595" s="14" t="n">
        <v>0.75</v>
      </c>
      <c r="H595" s="14" t="n">
        <v>1.28</v>
      </c>
      <c r="I595" s="14" t="n">
        <v>0.8792</v>
      </c>
      <c r="J595" s="14" t="n">
        <v>0.53</v>
      </c>
      <c r="K595" s="13">
        <f>ROUND(F595/100*G595*H595*I595/J595,2)</f>
        <v/>
      </c>
      <c r="L595" s="13" t="n">
        <v>6927.44</v>
      </c>
      <c r="M595" s="13">
        <f>L595-K595</f>
        <v/>
      </c>
      <c r="N595" s="3" t="inlineStr">
        <is>
          <t>bind</t>
        </is>
      </c>
      <c r="O595" s="3" t="inlineStr">
        <is>
          <t>bound</t>
        </is>
      </c>
    </row>
    <row r="596">
      <c r="A596" s="15" t="inlineStr">
        <is>
          <t>2026-02-28</t>
        </is>
      </c>
      <c r="B596" s="15" t="inlineStr">
        <is>
          <t>1739ec8d-e47c-575d-9a43-4085a673fe84</t>
        </is>
      </c>
      <c r="C596" s="15" t="inlineStr">
        <is>
          <t>DE</t>
        </is>
      </c>
      <c r="D596" s="15" t="inlineStr">
        <is>
          <t>1981 Aston Martin DB12</t>
        </is>
      </c>
      <c r="E596" s="15" t="inlineStr">
        <is>
          <t>01 Luxury Sedan/SUV</t>
        </is>
      </c>
      <c r="F596" s="16" t="n">
        <v>620000</v>
      </c>
      <c r="G596" s="17" t="n">
        <v>0.65</v>
      </c>
      <c r="H596" s="17" t="n">
        <v>1.25</v>
      </c>
      <c r="I596" s="17" t="n">
        <v>0.8792</v>
      </c>
      <c r="J596" s="17" t="n">
        <v>0.53</v>
      </c>
      <c r="K596" s="16">
        <f>ROUND(F596/100*G596*H596*I596/J596,2)</f>
        <v/>
      </c>
      <c r="L596" s="16" t="n">
        <v>8356.549999999999</v>
      </c>
      <c r="M596" s="16">
        <f>L596-K596</f>
        <v/>
      </c>
      <c r="N596" s="15" t="inlineStr">
        <is>
          <t>bind</t>
        </is>
      </c>
      <c r="O596" s="15" t="inlineStr">
        <is>
          <t>bound</t>
        </is>
      </c>
    </row>
    <row r="597">
      <c r="A597" s="3" t="inlineStr">
        <is>
          <t>2026-02-12</t>
        </is>
      </c>
      <c r="B597" s="3" t="inlineStr">
        <is>
          <t>24c22b8a-d1fc-58e5-bf6d-f1f242612925</t>
        </is>
      </c>
      <c r="C597" s="3" t="inlineStr">
        <is>
          <t>IL</t>
        </is>
      </c>
      <c r="D597" s="3" t="inlineStr">
        <is>
          <t>1991 Ringbrothers Mustang</t>
        </is>
      </c>
      <c r="E597" s="3" t="inlineStr">
        <is>
          <t>11 Restomod/Coachbuilt</t>
        </is>
      </c>
      <c r="F597" s="13" t="n">
        <v>510000</v>
      </c>
      <c r="G597" s="14" t="n">
        <v>0.78</v>
      </c>
      <c r="H597" s="14" t="n">
        <v>1.36</v>
      </c>
      <c r="I597" s="14" t="n">
        <v>0.8792</v>
      </c>
      <c r="J597" s="14" t="n">
        <v>0.53</v>
      </c>
      <c r="K597" s="13">
        <f>ROUND(F597/100*G597*H597*I597/J597,2)</f>
        <v/>
      </c>
      <c r="L597" s="13" t="n">
        <v>8974.610000000001</v>
      </c>
      <c r="M597" s="13">
        <f>L597-K597</f>
        <v/>
      </c>
      <c r="N597" s="3" t="inlineStr">
        <is>
          <t>refer</t>
        </is>
      </c>
      <c r="O597" s="3" t="inlineStr">
        <is>
          <t>indicative</t>
        </is>
      </c>
    </row>
    <row r="598">
      <c r="A598" s="15" t="inlineStr">
        <is>
          <t>2026-02-03</t>
        </is>
      </c>
      <c r="B598" s="15" t="inlineStr">
        <is>
          <t>ef381f72-32f4-56ca-9e36-b3a8df996627</t>
        </is>
      </c>
      <c r="C598" s="15" t="inlineStr">
        <is>
          <t>SC</t>
        </is>
      </c>
      <c r="D598" s="15" t="inlineStr">
        <is>
          <t>1977 Bentley Continental GT</t>
        </is>
      </c>
      <c r="E598" s="15" t="inlineStr">
        <is>
          <t>01 Luxury Sedan/SUV</t>
        </is>
      </c>
      <c r="F598" s="16" t="n">
        <v>415000</v>
      </c>
      <c r="G598" s="17" t="n">
        <v>0.75</v>
      </c>
      <c r="H598" s="17" t="n">
        <v>1.24</v>
      </c>
      <c r="I598" s="17" t="n">
        <v>0.8792</v>
      </c>
      <c r="J598" s="17" t="n">
        <v>0.53</v>
      </c>
      <c r="K598" s="16">
        <f>ROUND(F598/100*G598*H598*I598/J598,2)</f>
        <v/>
      </c>
      <c r="L598" s="16" t="n">
        <v>6402.4</v>
      </c>
      <c r="M598" s="16">
        <f>L598-K598</f>
        <v/>
      </c>
      <c r="N598" s="15" t="inlineStr">
        <is>
          <t>bind</t>
        </is>
      </c>
      <c r="O598" s="15" t="inlineStr">
        <is>
          <t>bound</t>
        </is>
      </c>
    </row>
    <row r="599">
      <c r="A599" s="3" t="inlineStr">
        <is>
          <t>2026-02-12</t>
        </is>
      </c>
      <c r="B599" s="3" t="inlineStr">
        <is>
          <t>936a79dc-4601-503d-975e-23f4891acb55</t>
        </is>
      </c>
      <c r="C599" s="3" t="inlineStr">
        <is>
          <t>OH</t>
        </is>
      </c>
      <c r="D599" s="3" t="inlineStr">
        <is>
          <t>1973 Aston Martin DB12</t>
        </is>
      </c>
      <c r="E599" s="3" t="inlineStr">
        <is>
          <t>01 Luxury Sedan/SUV</t>
        </is>
      </c>
      <c r="F599" s="13" t="n">
        <v>660000</v>
      </c>
      <c r="G599" s="14" t="n">
        <v>0.65</v>
      </c>
      <c r="H599" s="14" t="n">
        <v>1.39</v>
      </c>
      <c r="I599" s="14" t="n">
        <v>0.8792</v>
      </c>
      <c r="J599" s="14" t="n">
        <v>0.53</v>
      </c>
      <c r="K599" s="13">
        <f>ROUND(F599/100*G599*H599*I599/J599,2)</f>
        <v/>
      </c>
      <c r="L599" s="13" t="n">
        <v>9891.99</v>
      </c>
      <c r="M599" s="13">
        <f>L599-K599</f>
        <v/>
      </c>
      <c r="N599" s="3" t="inlineStr">
        <is>
          <t>bind</t>
        </is>
      </c>
      <c r="O599" s="3" t="inlineStr">
        <is>
          <t>bound</t>
        </is>
      </c>
    </row>
    <row r="600">
      <c r="A600" s="15" t="inlineStr">
        <is>
          <t>2026-02-19</t>
        </is>
      </c>
      <c r="B600" s="15" t="inlineStr">
        <is>
          <t>bed053d2-7e6b-5c56-a3a7-5b8f5a0fddac</t>
        </is>
      </c>
      <c r="C600" s="15" t="inlineStr">
        <is>
          <t>TX</t>
        </is>
      </c>
      <c r="D600" s="15" t="inlineStr">
        <is>
          <t>1985 Aston Martin DB12</t>
        </is>
      </c>
      <c r="E600" s="15" t="inlineStr">
        <is>
          <t>01 Luxury Sedan/SUV</t>
        </is>
      </c>
      <c r="F600" s="16" t="n">
        <v>625000</v>
      </c>
      <c r="G600" s="17" t="n">
        <v>0.65</v>
      </c>
      <c r="H600" s="17" t="n">
        <v>1.15</v>
      </c>
      <c r="I600" s="17" t="n">
        <v>0.8792</v>
      </c>
      <c r="J600" s="17" t="n">
        <v>0.53</v>
      </c>
      <c r="K600" s="16">
        <f>ROUND(F600/100*G600*H600*I600/J600,2)</f>
        <v/>
      </c>
      <c r="L600" s="16" t="n">
        <v>7750.02</v>
      </c>
      <c r="M600" s="16">
        <f>L600-K600</f>
        <v/>
      </c>
      <c r="N600" s="15" t="inlineStr">
        <is>
          <t>decline</t>
        </is>
      </c>
      <c r="O600" s="15" t="inlineStr">
        <is>
          <t>indicative</t>
        </is>
      </c>
    </row>
    <row r="601">
      <c r="A601" s="3" t="inlineStr">
        <is>
          <t>2026-02-06</t>
        </is>
      </c>
      <c r="B601" s="3" t="inlineStr">
        <is>
          <t>e80a81be-45cc-55b7-92c6-bc4078fe30f3</t>
        </is>
      </c>
      <c r="C601" s="3" t="inlineStr">
        <is>
          <t>NH</t>
        </is>
      </c>
      <c r="D601" s="3" t="inlineStr">
        <is>
          <t>2015 Ferrari SF90 Stradale</t>
        </is>
      </c>
      <c r="E601" s="3" t="inlineStr">
        <is>
          <t>03 Supercar</t>
        </is>
      </c>
      <c r="F601" s="13" t="n">
        <v>1350000</v>
      </c>
      <c r="G601" s="14" t="n">
        <v>0.8</v>
      </c>
      <c r="H601" s="14" t="n">
        <v>1.04</v>
      </c>
      <c r="I601" s="14" t="n">
        <v>0.8792</v>
      </c>
      <c r="J601" s="14" t="n">
        <v>0.53</v>
      </c>
      <c r="K601" s="13">
        <f>ROUND(F601/100*G601*H601*I601/J601,2)</f>
        <v/>
      </c>
      <c r="L601" s="13" t="n">
        <v>18632.4</v>
      </c>
      <c r="M601" s="13">
        <f>L601-K601</f>
        <v/>
      </c>
      <c r="N601" s="3" t="inlineStr">
        <is>
          <t>bind</t>
        </is>
      </c>
      <c r="O601" s="3" t="inlineStr">
        <is>
          <t>bound</t>
        </is>
      </c>
    </row>
    <row r="602">
      <c r="A602" s="15" t="inlineStr">
        <is>
          <t>2026-02-19</t>
        </is>
      </c>
      <c r="B602" s="15" t="inlineStr">
        <is>
          <t>ca7c2655-398f-5cc1-a618-d3c06c97211c</t>
        </is>
      </c>
      <c r="C602" s="15" t="inlineStr">
        <is>
          <t>WA</t>
        </is>
      </c>
      <c r="D602" s="15" t="inlineStr">
        <is>
          <t>1980 BMW M8 Competition</t>
        </is>
      </c>
      <c r="E602" s="15" t="inlineStr">
        <is>
          <t>01 Luxury Sedan/SUV</t>
        </is>
      </c>
      <c r="F602" s="16" t="n">
        <v>1110000</v>
      </c>
      <c r="G602" s="17" t="n">
        <v>0.55</v>
      </c>
      <c r="H602" s="17" t="n">
        <v>0.96</v>
      </c>
      <c r="I602" s="17" t="n">
        <v>0.8792</v>
      </c>
      <c r="J602" s="17" t="n">
        <v>0.53</v>
      </c>
      <c r="K602" s="16">
        <f>ROUND(F602/100*G602*H602*I602/J602,2)</f>
        <v/>
      </c>
      <c r="L602" s="16" t="n">
        <v>9722.290000000001</v>
      </c>
      <c r="M602" s="16">
        <f>L602-K602</f>
        <v/>
      </c>
      <c r="N602" s="15" t="inlineStr">
        <is>
          <t>bind</t>
        </is>
      </c>
      <c r="O602" s="15" t="inlineStr">
        <is>
          <t>bound</t>
        </is>
      </c>
    </row>
    <row r="603">
      <c r="A603" s="3" t="inlineStr">
        <is>
          <t>2026-02-17</t>
        </is>
      </c>
      <c r="B603" s="3" t="inlineStr">
        <is>
          <t>2a3e932c-a528-5d01-9b55-c41e5d59fc03</t>
        </is>
      </c>
      <c r="C603" s="3" t="inlineStr">
        <is>
          <t>AR</t>
        </is>
      </c>
      <c r="D603" s="3" t="inlineStr">
        <is>
          <t>1972 Lamborghini Huracan EVO</t>
        </is>
      </c>
      <c r="E603" s="3" t="inlineStr">
        <is>
          <t>03 Supercar</t>
        </is>
      </c>
      <c r="F603" s="13" t="n">
        <v>520000</v>
      </c>
      <c r="G603" s="14" t="n">
        <v>0.95</v>
      </c>
      <c r="H603" s="14" t="n">
        <v>1.38</v>
      </c>
      <c r="I603" s="14" t="n">
        <v>0.8792</v>
      </c>
      <c r="J603" s="14" t="n">
        <v>0.53</v>
      </c>
      <c r="K603" s="13">
        <f>ROUND(F603/100*G603*H603*I603/J603,2)</f>
        <v/>
      </c>
      <c r="L603" s="13" t="n">
        <v>11308.83</v>
      </c>
      <c r="M603" s="13">
        <f>L603-K603</f>
        <v/>
      </c>
      <c r="N603" s="3" t="inlineStr">
        <is>
          <t>refer</t>
        </is>
      </c>
      <c r="O603" s="3" t="inlineStr">
        <is>
          <t>indicative</t>
        </is>
      </c>
    </row>
    <row r="604">
      <c r="A604" s="15" t="inlineStr">
        <is>
          <t>2026-02-13</t>
        </is>
      </c>
      <c r="B604" s="15" t="inlineStr">
        <is>
          <t>77c3531a-453f-5534-8653-12a55a6a8f36</t>
        </is>
      </c>
      <c r="C604" s="15" t="inlineStr">
        <is>
          <t>PA</t>
        </is>
      </c>
      <c r="D604" s="15" t="inlineStr">
        <is>
          <t>1999 Bentley Continental GT</t>
        </is>
      </c>
      <c r="E604" s="15" t="inlineStr">
        <is>
          <t>01 Luxury Sedan/SUV</t>
        </is>
      </c>
      <c r="F604" s="16" t="n">
        <v>590000</v>
      </c>
      <c r="G604" s="17" t="n">
        <v>0.65</v>
      </c>
      <c r="H604" s="17" t="n">
        <v>1</v>
      </c>
      <c r="I604" s="17" t="n">
        <v>0.8792</v>
      </c>
      <c r="J604" s="17" t="n">
        <v>0.53</v>
      </c>
      <c r="K604" s="16">
        <f>ROUND(F604/100*G604*H604*I604/J604,2)</f>
        <v/>
      </c>
      <c r="L604" s="16" t="n">
        <v>6361.76</v>
      </c>
      <c r="M604" s="16">
        <f>L604-K604</f>
        <v/>
      </c>
      <c r="N604" s="15" t="inlineStr">
        <is>
          <t>bind</t>
        </is>
      </c>
      <c r="O604" s="15" t="inlineStr">
        <is>
          <t>bound</t>
        </is>
      </c>
    </row>
    <row r="605">
      <c r="A605" s="3" t="inlineStr">
        <is>
          <t>2026-02-12</t>
        </is>
      </c>
      <c r="B605" s="3" t="inlineStr">
        <is>
          <t>9f0b670f-2aac-5901-82fb-4231d0fbdecd</t>
        </is>
      </c>
      <c r="C605" s="3" t="inlineStr">
        <is>
          <t>IA</t>
        </is>
      </c>
      <c r="D605" s="3" t="inlineStr">
        <is>
          <t>1983 Aston Martin DB12</t>
        </is>
      </c>
      <c r="E605" s="3" t="inlineStr">
        <is>
          <t>01 Luxury Sedan/SUV</t>
        </is>
      </c>
      <c r="F605" s="13" t="n">
        <v>255000</v>
      </c>
      <c r="G605" s="14" t="n">
        <v>0.75</v>
      </c>
      <c r="H605" s="14" t="n">
        <v>1.1</v>
      </c>
      <c r="I605" s="14" t="n">
        <v>0.8792</v>
      </c>
      <c r="J605" s="14" t="n">
        <v>0.53</v>
      </c>
      <c r="K605" s="13">
        <f>ROUND(F605/100*G605*H605*I605/J605,2)</f>
        <v/>
      </c>
      <c r="L605" s="13" t="n">
        <v>3489.84</v>
      </c>
      <c r="M605" s="13">
        <f>L605-K605</f>
        <v/>
      </c>
      <c r="N605" s="3" t="inlineStr">
        <is>
          <t>decline</t>
        </is>
      </c>
      <c r="O605" s="3" t="inlineStr">
        <is>
          <t>indicative</t>
        </is>
      </c>
    </row>
    <row r="606">
      <c r="A606" s="15" t="inlineStr">
        <is>
          <t>2026-02-16</t>
        </is>
      </c>
      <c r="B606" s="15" t="inlineStr">
        <is>
          <t>60f00a2f-bd1d-5b9a-be23-42b671aeba77</t>
        </is>
      </c>
      <c r="C606" s="15" t="inlineStr">
        <is>
          <t>TN</t>
        </is>
      </c>
      <c r="D606" s="15" t="inlineStr">
        <is>
          <t>1962 Ferrari 275 GTB/4</t>
        </is>
      </c>
      <c r="E606" s="15" t="inlineStr">
        <is>
          <t>07 Post-War Classic (1946-1972)</t>
        </is>
      </c>
      <c r="F606" s="16" t="n">
        <v>740000</v>
      </c>
      <c r="G606" s="17" t="n">
        <v>0.43</v>
      </c>
      <c r="H606" s="17" t="n">
        <v>0.98</v>
      </c>
      <c r="I606" s="17" t="n">
        <v>0.8792</v>
      </c>
      <c r="J606" s="17" t="n">
        <v>0.53</v>
      </c>
      <c r="K606" s="16">
        <f>ROUND(F606/100*G606*H606*I606/J606,2)</f>
        <v/>
      </c>
      <c r="L606" s="16" t="n">
        <v>5172.95</v>
      </c>
      <c r="M606" s="16">
        <f>L606-K606</f>
        <v/>
      </c>
      <c r="N606" s="15" t="inlineStr">
        <is>
          <t>bind</t>
        </is>
      </c>
      <c r="O606" s="15" t="inlineStr">
        <is>
          <t>bound</t>
        </is>
      </c>
    </row>
    <row r="607">
      <c r="A607" s="3" t="inlineStr">
        <is>
          <t>2026-02-12</t>
        </is>
      </c>
      <c r="B607" s="3" t="inlineStr">
        <is>
          <t>60a28324-64e3-5213-83c8-c58a733ad1be</t>
        </is>
      </c>
      <c r="C607" s="3" t="inlineStr">
        <is>
          <t>MS</t>
        </is>
      </c>
      <c r="D607" s="3" t="inlineStr">
        <is>
          <t>1972 Aston Martin DB12</t>
        </is>
      </c>
      <c r="E607" s="3" t="inlineStr">
        <is>
          <t>01 Luxury Sedan/SUV</t>
        </is>
      </c>
      <c r="F607" s="13" t="n">
        <v>545000</v>
      </c>
      <c r="G607" s="14" t="n">
        <v>0.65</v>
      </c>
      <c r="H607" s="14" t="n">
        <v>1.19</v>
      </c>
      <c r="I607" s="14" t="n">
        <v>0.8792</v>
      </c>
      <c r="J607" s="14" t="n">
        <v>0.53</v>
      </c>
      <c r="K607" s="13">
        <f>ROUND(F607/100*G607*H607*I607/J607,2)</f>
        <v/>
      </c>
      <c r="L607" s="13" t="n">
        <v>6993.09</v>
      </c>
      <c r="M607" s="13">
        <f>L607-K607</f>
        <v/>
      </c>
      <c r="N607" s="3" t="inlineStr">
        <is>
          <t>bind</t>
        </is>
      </c>
      <c r="O607" s="3" t="inlineStr">
        <is>
          <t>bound</t>
        </is>
      </c>
    </row>
    <row r="608">
      <c r="A608" s="15" t="inlineStr">
        <is>
          <t>2026-02-06</t>
        </is>
      </c>
      <c r="B608" s="15" t="inlineStr">
        <is>
          <t>b443f8f8-8067-57e5-871b-e63595c6719b</t>
        </is>
      </c>
      <c r="C608" s="15" t="inlineStr">
        <is>
          <t>VT</t>
        </is>
      </c>
      <c r="D608" s="15" t="inlineStr">
        <is>
          <t>2012 Aston Martin DB12</t>
        </is>
      </c>
      <c r="E608" s="15" t="inlineStr">
        <is>
          <t>01 Luxury Sedan/SUV</t>
        </is>
      </c>
      <c r="F608" s="16" t="n">
        <v>810000</v>
      </c>
      <c r="G608" s="17" t="n">
        <v>0.65</v>
      </c>
      <c r="H608" s="17" t="n">
        <v>1.22</v>
      </c>
      <c r="I608" s="17" t="n">
        <v>0.8792</v>
      </c>
      <c r="J608" s="17" t="n">
        <v>0.53</v>
      </c>
      <c r="K608" s="16">
        <f>ROUND(F608/100*G608*H608*I608/J608,2)</f>
        <v/>
      </c>
      <c r="L608" s="16" t="n">
        <v>10655.4</v>
      </c>
      <c r="M608" s="16">
        <f>L608-K608</f>
        <v/>
      </c>
      <c r="N608" s="15" t="inlineStr">
        <is>
          <t>bind</t>
        </is>
      </c>
      <c r="O608" s="15" t="inlineStr">
        <is>
          <t>bound</t>
        </is>
      </c>
    </row>
    <row r="609">
      <c r="A609" s="3" t="inlineStr">
        <is>
          <t>2026-02-04</t>
        </is>
      </c>
      <c r="B609" s="3" t="inlineStr">
        <is>
          <t>79b705b1-092d-510f-901f-eec362e34a46</t>
        </is>
      </c>
      <c r="C609" s="3" t="inlineStr">
        <is>
          <t>MO</t>
        </is>
      </c>
      <c r="D609" s="3" t="inlineStr">
        <is>
          <t>1960 BMW M8 Competition</t>
        </is>
      </c>
      <c r="E609" s="3" t="inlineStr">
        <is>
          <t>01 Luxury Sedan/SUV</t>
        </is>
      </c>
      <c r="F609" s="13" t="n">
        <v>1250000</v>
      </c>
      <c r="G609" s="14" t="n">
        <v>0.55</v>
      </c>
      <c r="H609" s="14" t="n">
        <v>1.06</v>
      </c>
      <c r="I609" s="14" t="n">
        <v>0.8792</v>
      </c>
      <c r="J609" s="14" t="n">
        <v>0.53</v>
      </c>
      <c r="K609" s="13">
        <f>ROUND(F609/100*G609*H609*I609/J609,2)</f>
        <v/>
      </c>
      <c r="L609" s="13" t="n">
        <v>12089</v>
      </c>
      <c r="M609" s="13">
        <f>L609-K609</f>
        <v/>
      </c>
      <c r="N609" s="3" t="inlineStr">
        <is>
          <t>bind</t>
        </is>
      </c>
      <c r="O609" s="3" t="inlineStr">
        <is>
          <t>bound</t>
        </is>
      </c>
    </row>
    <row r="610">
      <c r="A610" s="15" t="inlineStr">
        <is>
          <t>2026-02-12</t>
        </is>
      </c>
      <c r="B610" s="15" t="inlineStr">
        <is>
          <t>696c5a57-3170-5078-8138-fafa24d3c816</t>
        </is>
      </c>
      <c r="C610" s="15" t="inlineStr">
        <is>
          <t>NY</t>
        </is>
      </c>
      <c r="D610" s="15" t="inlineStr">
        <is>
          <t>1969 Maserati GranTurismo</t>
        </is>
      </c>
      <c r="E610" s="15" t="inlineStr">
        <is>
          <t>01 Luxury Sedan/SUV</t>
        </is>
      </c>
      <c r="F610" s="16" t="n">
        <v>440000</v>
      </c>
      <c r="G610" s="17" t="n">
        <v>0.75</v>
      </c>
      <c r="H610" s="17" t="n">
        <v>1.28</v>
      </c>
      <c r="I610" s="17" t="n">
        <v>0.8792</v>
      </c>
      <c r="J610" s="17" t="n">
        <v>0.53</v>
      </c>
      <c r="K610" s="16">
        <f>ROUND(F610/100*G610*H610*I610/J610,2)</f>
        <v/>
      </c>
      <c r="L610" s="16" t="n">
        <v>7007.06</v>
      </c>
      <c r="M610" s="16">
        <f>L610-K610</f>
        <v/>
      </c>
      <c r="N610" s="15" t="inlineStr">
        <is>
          <t>bind</t>
        </is>
      </c>
      <c r="O610" s="15" t="inlineStr">
        <is>
          <t>bound</t>
        </is>
      </c>
    </row>
    <row r="611">
      <c r="A611" s="3" t="inlineStr">
        <is>
          <t>2026-02-16</t>
        </is>
      </c>
      <c r="B611" s="3" t="inlineStr">
        <is>
          <t>47145448-9bec-54ea-809e-d85ec6c037a8</t>
        </is>
      </c>
      <c r="C611" s="3" t="inlineStr">
        <is>
          <t>NY</t>
        </is>
      </c>
      <c r="D611" s="3" t="inlineStr">
        <is>
          <t>1956 Mercedes-Benz AMG GT</t>
        </is>
      </c>
      <c r="E611" s="3" t="inlineStr">
        <is>
          <t>01 Luxury Sedan/SUV</t>
        </is>
      </c>
      <c r="F611" s="13" t="n">
        <v>380000</v>
      </c>
      <c r="G611" s="14" t="n">
        <v>0.75</v>
      </c>
      <c r="H611" s="14" t="n">
        <v>1.28</v>
      </c>
      <c r="I611" s="14" t="n">
        <v>0.8792</v>
      </c>
      <c r="J611" s="14" t="n">
        <v>0.53</v>
      </c>
      <c r="K611" s="13">
        <f>ROUND(F611/100*G611*H611*I611/J611,2)</f>
        <v/>
      </c>
      <c r="L611" s="13" t="n">
        <v>6051.55</v>
      </c>
      <c r="M611" s="13">
        <f>L611-K611</f>
        <v/>
      </c>
      <c r="N611" s="3" t="inlineStr">
        <is>
          <t>bind</t>
        </is>
      </c>
      <c r="O611" s="3" t="inlineStr">
        <is>
          <t>bound</t>
        </is>
      </c>
    </row>
    <row r="612">
      <c r="A612" s="15" t="inlineStr">
        <is>
          <t>2026-02-20</t>
        </is>
      </c>
      <c r="B612" s="15" t="inlineStr">
        <is>
          <t>5bf77437-fa9a-51af-a398-c602ee60726d</t>
        </is>
      </c>
      <c r="C612" s="15" t="inlineStr">
        <is>
          <t>NJ</t>
        </is>
      </c>
      <c r="D612" s="15" t="inlineStr">
        <is>
          <t>1971 Maserati GranTurismo</t>
        </is>
      </c>
      <c r="E612" s="15" t="inlineStr">
        <is>
          <t>01 Luxury Sedan/SUV</t>
        </is>
      </c>
      <c r="F612" s="16" t="n">
        <v>555000</v>
      </c>
      <c r="G612" s="17" t="n">
        <v>0.65</v>
      </c>
      <c r="H612" s="17" t="n">
        <v>0.91</v>
      </c>
      <c r="I612" s="17" t="n">
        <v>0.8792</v>
      </c>
      <c r="J612" s="17" t="n">
        <v>0.53</v>
      </c>
      <c r="K612" s="16">
        <f>ROUND(F612/100*G612*H612*I612/J612,2)</f>
        <v/>
      </c>
      <c r="L612" s="16" t="n">
        <v>5445.77</v>
      </c>
      <c r="M612" s="16">
        <f>L612-K612</f>
        <v/>
      </c>
      <c r="N612" s="15" t="inlineStr">
        <is>
          <t>decline</t>
        </is>
      </c>
      <c r="O612" s="15" t="inlineStr">
        <is>
          <t>indicative</t>
        </is>
      </c>
    </row>
    <row r="613">
      <c r="A613" s="3" t="inlineStr">
        <is>
          <t>2026-02-17</t>
        </is>
      </c>
      <c r="B613" s="3" t="inlineStr">
        <is>
          <t>4ca192ea-6101-5ace-be00-d862f889f413</t>
        </is>
      </c>
      <c r="C613" s="3" t="inlineStr">
        <is>
          <t>CO</t>
        </is>
      </c>
      <c r="D613" s="3" t="inlineStr">
        <is>
          <t>1965 Bentley Continental GT</t>
        </is>
      </c>
      <c r="E613" s="3" t="inlineStr">
        <is>
          <t>01 Luxury Sedan/SUV</t>
        </is>
      </c>
      <c r="F613" s="13" t="n">
        <v>1950000</v>
      </c>
      <c r="G613" s="14" t="n">
        <v>0.55</v>
      </c>
      <c r="H613" s="14" t="n">
        <v>1.1</v>
      </c>
      <c r="I613" s="14" t="n">
        <v>0.8792</v>
      </c>
      <c r="J613" s="14" t="n">
        <v>0.53</v>
      </c>
      <c r="K613" s="13">
        <f>ROUND(F613/100*G613*H613*I613/J613,2)</f>
        <v/>
      </c>
      <c r="L613" s="13" t="n">
        <v>19570.49</v>
      </c>
      <c r="M613" s="13">
        <f>L613-K613</f>
        <v/>
      </c>
      <c r="N613" s="3" t="inlineStr">
        <is>
          <t>decline</t>
        </is>
      </c>
      <c r="O613" s="3" t="inlineStr">
        <is>
          <t>indicative</t>
        </is>
      </c>
    </row>
    <row r="614">
      <c r="A614" s="15" t="inlineStr">
        <is>
          <t>2026-02-03</t>
        </is>
      </c>
      <c r="B614" s="15" t="inlineStr">
        <is>
          <t>821b19e5-5282-5400-bdea-cf67fc8e95d9</t>
        </is>
      </c>
      <c r="C614" s="15" t="inlineStr">
        <is>
          <t>CA</t>
        </is>
      </c>
      <c r="D614" s="15" t="inlineStr">
        <is>
          <t>2022 Maserati GranTurismo</t>
        </is>
      </c>
      <c r="E614" s="15" t="inlineStr">
        <is>
          <t>01 Luxury Sedan/SUV</t>
        </is>
      </c>
      <c r="F614" s="16" t="n">
        <v>435000</v>
      </c>
      <c r="G614" s="17" t="n">
        <v>0.75</v>
      </c>
      <c r="H614" s="17" t="n">
        <v>1.35</v>
      </c>
      <c r="I614" s="17" t="n">
        <v>0.8792</v>
      </c>
      <c r="J614" s="17" t="n">
        <v>0.53</v>
      </c>
      <c r="K614" s="16">
        <f>ROUND(F614/100*G614*H614*I614/J614,2)</f>
        <v/>
      </c>
      <c r="L614" s="16" t="n">
        <v>7306.28</v>
      </c>
      <c r="M614" s="16">
        <f>L614-K614</f>
        <v/>
      </c>
      <c r="N614" s="15" t="inlineStr">
        <is>
          <t>bind</t>
        </is>
      </c>
      <c r="O614" s="15" t="inlineStr">
        <is>
          <t>bound</t>
        </is>
      </c>
    </row>
    <row r="615">
      <c r="A615" s="3" t="inlineStr">
        <is>
          <t>2026-02-11</t>
        </is>
      </c>
      <c r="B615" s="3" t="inlineStr">
        <is>
          <t>ec828f37-6958-521d-932b-4b8bed3010e3</t>
        </is>
      </c>
      <c r="C615" s="3" t="inlineStr">
        <is>
          <t>MO</t>
        </is>
      </c>
      <c r="D615" s="3" t="inlineStr">
        <is>
          <t>1995 Aston Martin DB5</t>
        </is>
      </c>
      <c r="E615" s="3" t="inlineStr">
        <is>
          <t>07 Post-War Classic (1946-1972)</t>
        </is>
      </c>
      <c r="F615" s="13" t="n">
        <v>645000</v>
      </c>
      <c r="G615" s="14" t="n">
        <v>0.43</v>
      </c>
      <c r="H615" s="14" t="n">
        <v>1.06</v>
      </c>
      <c r="I615" s="14" t="n">
        <v>0.8792</v>
      </c>
      <c r="J615" s="14" t="n">
        <v>0.53</v>
      </c>
      <c r="K615" s="13">
        <f>ROUND(F615/100*G615*H615*I615/J615,2)</f>
        <v/>
      </c>
      <c r="L615" s="13" t="n">
        <v>4876.92</v>
      </c>
      <c r="M615" s="13">
        <f>L615-K615</f>
        <v/>
      </c>
      <c r="N615" s="3" t="inlineStr">
        <is>
          <t>decline</t>
        </is>
      </c>
      <c r="O615" s="3" t="inlineStr">
        <is>
          <t>indicative</t>
        </is>
      </c>
    </row>
    <row r="616">
      <c r="A616" s="15" t="inlineStr">
        <is>
          <t>2026-02-13</t>
        </is>
      </c>
      <c r="B616" s="15" t="inlineStr">
        <is>
          <t>fea605b8-43e4-5490-8754-f590b57797f1</t>
        </is>
      </c>
      <c r="C616" s="15" t="inlineStr">
        <is>
          <t>CA</t>
        </is>
      </c>
      <c r="D616" s="15" t="inlineStr">
        <is>
          <t>2019 McLaren 750S</t>
        </is>
      </c>
      <c r="E616" s="15" t="inlineStr">
        <is>
          <t>03 Supercar</t>
        </is>
      </c>
      <c r="F616" s="16" t="n">
        <v>1345000</v>
      </c>
      <c r="G616" s="17" t="n">
        <v>0.8</v>
      </c>
      <c r="H616" s="17" t="n">
        <v>1.35</v>
      </c>
      <c r="I616" s="17" t="n">
        <v>0.8792</v>
      </c>
      <c r="J616" s="17" t="n">
        <v>0.53</v>
      </c>
      <c r="K616" s="16">
        <f>ROUND(F616/100*G616*H616*I616/J616,2)</f>
        <v/>
      </c>
      <c r="L616" s="16" t="n">
        <v>24096.72</v>
      </c>
      <c r="M616" s="16">
        <f>L616-K616</f>
        <v/>
      </c>
      <c r="N616" s="15" t="inlineStr">
        <is>
          <t>bind</t>
        </is>
      </c>
      <c r="O616" s="15" t="inlineStr">
        <is>
          <t>bound</t>
        </is>
      </c>
    </row>
    <row r="617">
      <c r="A617" s="3" t="inlineStr">
        <is>
          <t>2026-02-15</t>
        </is>
      </c>
      <c r="B617" s="3" t="inlineStr">
        <is>
          <t>f78f4a94-59e0-5b67-b357-d6adfb38c956</t>
        </is>
      </c>
      <c r="C617" s="3" t="inlineStr">
        <is>
          <t>ID</t>
        </is>
      </c>
      <c r="D617" s="3" t="inlineStr">
        <is>
          <t>1957 Ferrari 275 GTB/4</t>
        </is>
      </c>
      <c r="E617" s="3" t="inlineStr">
        <is>
          <t>07 Post-War Classic (1946-1972)</t>
        </is>
      </c>
      <c r="F617" s="13" t="n">
        <v>510000</v>
      </c>
      <c r="G617" s="14" t="n">
        <v>0.43</v>
      </c>
      <c r="H617" s="14" t="n">
        <v>0.99</v>
      </c>
      <c r="I617" s="14" t="n">
        <v>0.8792</v>
      </c>
      <c r="J617" s="14" t="n">
        <v>0.53</v>
      </c>
      <c r="K617" s="13">
        <f>ROUND(F617/100*G617*H617*I617/J617,2)</f>
        <v/>
      </c>
      <c r="L617" s="13" t="n">
        <v>3601.52</v>
      </c>
      <c r="M617" s="13">
        <f>L617-K617</f>
        <v/>
      </c>
      <c r="N617" s="3" t="inlineStr">
        <is>
          <t>bind</t>
        </is>
      </c>
      <c r="O617" s="3" t="inlineStr">
        <is>
          <t>bound</t>
        </is>
      </c>
    </row>
    <row r="618">
      <c r="A618" s="15" t="inlineStr">
        <is>
          <t>2026-02-25</t>
        </is>
      </c>
      <c r="B618" s="15" t="inlineStr">
        <is>
          <t>a1801d93-32da-55ee-a365-379f72cfde1a</t>
        </is>
      </c>
      <c r="C618" s="15" t="inlineStr">
        <is>
          <t>CT</t>
        </is>
      </c>
      <c r="D618" s="15" t="inlineStr">
        <is>
          <t>2022 Lamborghini Huracan EVO</t>
        </is>
      </c>
      <c r="E618" s="15" t="inlineStr">
        <is>
          <t>03 Supercar</t>
        </is>
      </c>
      <c r="F618" s="16" t="n">
        <v>570000</v>
      </c>
      <c r="G618" s="17" t="n">
        <v>0.95</v>
      </c>
      <c r="H618" s="17" t="n">
        <v>1.12</v>
      </c>
      <c r="I618" s="17" t="n">
        <v>0.8792</v>
      </c>
      <c r="J618" s="17" t="n">
        <v>0.53</v>
      </c>
      <c r="K618" s="16">
        <f>ROUND(F618/100*G618*H618*I618/J618,2)</f>
        <v/>
      </c>
      <c r="L618" s="16" t="n">
        <v>10060.7</v>
      </c>
      <c r="M618" s="16">
        <f>L618-K618</f>
        <v/>
      </c>
      <c r="N618" s="15" t="inlineStr">
        <is>
          <t>bind</t>
        </is>
      </c>
      <c r="O618" s="15" t="inlineStr">
        <is>
          <t>bound</t>
        </is>
      </c>
    </row>
    <row r="619">
      <c r="A619" s="3" t="inlineStr">
        <is>
          <t>2026-02-21</t>
        </is>
      </c>
      <c r="B619" s="3" t="inlineStr">
        <is>
          <t>b7d9dc5e-8ece-580b-b12e-17ccab17a3c8</t>
        </is>
      </c>
      <c r="C619" s="3" t="inlineStr">
        <is>
          <t>AR</t>
        </is>
      </c>
      <c r="D619" s="3" t="inlineStr">
        <is>
          <t>1977 McLaren 750S</t>
        </is>
      </c>
      <c r="E619" s="3" t="inlineStr">
        <is>
          <t>03 Supercar</t>
        </is>
      </c>
      <c r="F619" s="13" t="n">
        <v>900000</v>
      </c>
      <c r="G619" s="14" t="n">
        <v>0.95</v>
      </c>
      <c r="H619" s="14" t="n">
        <v>1.38</v>
      </c>
      <c r="I619" s="14" t="n">
        <v>0.8792</v>
      </c>
      <c r="J619" s="14" t="n">
        <v>0.53</v>
      </c>
      <c r="K619" s="13">
        <f>ROUND(F619/100*G619*H619*I619/J619,2)</f>
        <v/>
      </c>
      <c r="L619" s="13" t="n">
        <v>19572.98</v>
      </c>
      <c r="M619" s="13">
        <f>L619-K619</f>
        <v/>
      </c>
      <c r="N619" s="3" t="inlineStr">
        <is>
          <t>bind</t>
        </is>
      </c>
      <c r="O619" s="3" t="inlineStr">
        <is>
          <t>bound</t>
        </is>
      </c>
    </row>
    <row r="620">
      <c r="A620" s="15" t="inlineStr">
        <is>
          <t>2026-02-14</t>
        </is>
      </c>
      <c r="B620" s="15" t="inlineStr">
        <is>
          <t>621984bd-d9ff-5771-accc-924a6afc5638</t>
        </is>
      </c>
      <c r="C620" s="15" t="inlineStr">
        <is>
          <t>WA</t>
        </is>
      </c>
      <c r="D620" s="15" t="inlineStr">
        <is>
          <t>1984 Aston Martin DB12</t>
        </is>
      </c>
      <c r="E620" s="15" t="inlineStr">
        <is>
          <t>01 Luxury Sedan/SUV</t>
        </is>
      </c>
      <c r="F620" s="16" t="n">
        <v>715000</v>
      </c>
      <c r="G620" s="17" t="n">
        <v>0.65</v>
      </c>
      <c r="H620" s="17" t="n">
        <v>0.96</v>
      </c>
      <c r="I620" s="17" t="n">
        <v>0.8792</v>
      </c>
      <c r="J620" s="17" t="n">
        <v>0.53</v>
      </c>
      <c r="K620" s="16">
        <f>ROUND(F620/100*G620*H620*I620/J620,2)</f>
        <v/>
      </c>
      <c r="L620" s="16" t="n">
        <v>7401.2</v>
      </c>
      <c r="M620" s="16">
        <f>L620-K620</f>
        <v/>
      </c>
      <c r="N620" s="15" t="inlineStr">
        <is>
          <t>bind</t>
        </is>
      </c>
      <c r="O620" s="15" t="inlineStr">
        <is>
          <t>bound</t>
        </is>
      </c>
    </row>
    <row r="621">
      <c r="A621" s="3" t="inlineStr">
        <is>
          <t>2026-02-15</t>
        </is>
      </c>
      <c r="B621" s="3" t="inlineStr">
        <is>
          <t>fa3b7abb-d31c-5595-ba66-46f2aa0ddb1b</t>
        </is>
      </c>
      <c r="C621" s="3" t="inlineStr">
        <is>
          <t>VA</t>
        </is>
      </c>
      <c r="D621" s="3" t="inlineStr">
        <is>
          <t>1961 Ferrari 296 GTB</t>
        </is>
      </c>
      <c r="E621" s="3" t="inlineStr">
        <is>
          <t>03 Supercar</t>
        </is>
      </c>
      <c r="F621" s="13" t="n">
        <v>995000</v>
      </c>
      <c r="G621" s="14" t="n">
        <v>0.95</v>
      </c>
      <c r="H621" s="14" t="n">
        <v>1.09</v>
      </c>
      <c r="I621" s="14" t="n">
        <v>0.8792</v>
      </c>
      <c r="J621" s="14" t="n">
        <v>0.53</v>
      </c>
      <c r="K621" s="13">
        <f>ROUND(F621/100*G621*H621*I621/J621,2)</f>
        <v/>
      </c>
      <c r="L621" s="13" t="n">
        <v>17091.69</v>
      </c>
      <c r="M621" s="13">
        <f>L621-K621</f>
        <v/>
      </c>
      <c r="N621" s="3" t="inlineStr">
        <is>
          <t>bind</t>
        </is>
      </c>
      <c r="O621" s="3" t="inlineStr">
        <is>
          <t>bound</t>
        </is>
      </c>
    </row>
    <row r="622">
      <c r="A622" s="15" t="inlineStr">
        <is>
          <t>2026-02-02</t>
        </is>
      </c>
      <c r="B622" s="15" t="inlineStr">
        <is>
          <t>9c4d639f-4bad-5a87-b8ad-f5495f2c96c7</t>
        </is>
      </c>
      <c r="C622" s="15" t="inlineStr">
        <is>
          <t>MS</t>
        </is>
      </c>
      <c r="D622" s="15" t="inlineStr">
        <is>
          <t>2013 Aston Martin DB12</t>
        </is>
      </c>
      <c r="E622" s="15" t="inlineStr">
        <is>
          <t>01 Luxury Sedan/SUV</t>
        </is>
      </c>
      <c r="F622" s="16" t="n">
        <v>255000</v>
      </c>
      <c r="G622" s="17" t="n">
        <v>0.75</v>
      </c>
      <c r="H622" s="17" t="n">
        <v>1.19</v>
      </c>
      <c r="I622" s="17" t="n">
        <v>0.8792</v>
      </c>
      <c r="J622" s="17" t="n">
        <v>0.53</v>
      </c>
      <c r="K622" s="16">
        <f>ROUND(F622/100*G622*H622*I622/J622,2)</f>
        <v/>
      </c>
      <c r="L622" s="16" t="n">
        <v>3775.37</v>
      </c>
      <c r="M622" s="16">
        <f>L622-K622</f>
        <v/>
      </c>
      <c r="N622" s="15" t="inlineStr">
        <is>
          <t>bind</t>
        </is>
      </c>
      <c r="O622" s="15" t="inlineStr">
        <is>
          <t>bound</t>
        </is>
      </c>
    </row>
    <row r="623">
      <c r="A623" s="3" t="inlineStr">
        <is>
          <t>2026-02-15</t>
        </is>
      </c>
      <c r="B623" s="3" t="inlineStr">
        <is>
          <t>ee639057-637c-5592-9dd9-3c4ca4c62e23</t>
        </is>
      </c>
      <c r="C623" s="3" t="inlineStr">
        <is>
          <t>TN</t>
        </is>
      </c>
      <c r="D623" s="3" t="inlineStr">
        <is>
          <t>2005 Maserati GranTurismo</t>
        </is>
      </c>
      <c r="E623" s="3" t="inlineStr">
        <is>
          <t>01 Luxury Sedan/SUV</t>
        </is>
      </c>
      <c r="F623" s="13" t="n">
        <v>750000</v>
      </c>
      <c r="G623" s="14" t="n">
        <v>0.65</v>
      </c>
      <c r="H623" s="14" t="n">
        <v>0.98</v>
      </c>
      <c r="I623" s="14" t="n">
        <v>0.8792</v>
      </c>
      <c r="J623" s="14" t="n">
        <v>0.53</v>
      </c>
      <c r="K623" s="13">
        <f>ROUND(F623/100*G623*H623*I623/J623,2)</f>
        <v/>
      </c>
      <c r="L623" s="13" t="n">
        <v>7925.24</v>
      </c>
      <c r="M623" s="13">
        <f>L623-K623</f>
        <v/>
      </c>
      <c r="N623" s="3" t="inlineStr">
        <is>
          <t>refer</t>
        </is>
      </c>
      <c r="O623" s="3" t="inlineStr">
        <is>
          <t>indicative</t>
        </is>
      </c>
    </row>
    <row r="624">
      <c r="A624" s="15" t="inlineStr">
        <is>
          <t>2026-02-10</t>
        </is>
      </c>
      <c r="B624" s="15" t="inlineStr">
        <is>
          <t>7df5f3ad-72b5-5650-9425-594ad8df7453</t>
        </is>
      </c>
      <c r="C624" s="15" t="inlineStr">
        <is>
          <t>PA</t>
        </is>
      </c>
      <c r="D624" s="15" t="inlineStr">
        <is>
          <t>2007 Ferrari SF90 Stradale</t>
        </is>
      </c>
      <c r="E624" s="15" t="inlineStr">
        <is>
          <t>03 Supercar</t>
        </is>
      </c>
      <c r="F624" s="16" t="n">
        <v>360000</v>
      </c>
      <c r="G624" s="17" t="n">
        <v>1.15</v>
      </c>
      <c r="H624" s="17" t="n">
        <v>1</v>
      </c>
      <c r="I624" s="17" t="n">
        <v>0.8792</v>
      </c>
      <c r="J624" s="17" t="n">
        <v>0.53</v>
      </c>
      <c r="K624" s="16">
        <f>ROUND(F624/100*G624*H624*I624/J624,2)</f>
        <v/>
      </c>
      <c r="L624" s="16" t="n">
        <v>6867.71</v>
      </c>
      <c r="M624" s="16">
        <f>L624-K624</f>
        <v/>
      </c>
      <c r="N624" s="15" t="inlineStr">
        <is>
          <t>bind</t>
        </is>
      </c>
      <c r="O624" s="15" t="inlineStr">
        <is>
          <t>bound</t>
        </is>
      </c>
    </row>
    <row r="625">
      <c r="A625" s="3" t="inlineStr">
        <is>
          <t>2026-02-22</t>
        </is>
      </c>
      <c r="B625" s="3" t="inlineStr">
        <is>
          <t>3c19b352-e15f-5ea4-a970-56a99c46440d</t>
        </is>
      </c>
      <c r="C625" s="3" t="inlineStr">
        <is>
          <t>CO</t>
        </is>
      </c>
      <c r="D625" s="3" t="inlineStr">
        <is>
          <t>1959 Porsche 911 Turbo S</t>
        </is>
      </c>
      <c r="E625" s="3" t="inlineStr">
        <is>
          <t>01 Luxury Sedan/SUV</t>
        </is>
      </c>
      <c r="F625" s="13" t="n">
        <v>425000</v>
      </c>
      <c r="G625" s="14" t="n">
        <v>0.75</v>
      </c>
      <c r="H625" s="14" t="n">
        <v>1.1</v>
      </c>
      <c r="I625" s="14" t="n">
        <v>0.8792</v>
      </c>
      <c r="J625" s="14" t="n">
        <v>0.53</v>
      </c>
      <c r="K625" s="13">
        <f>ROUND(F625/100*G625*H625*I625/J625,2)</f>
        <v/>
      </c>
      <c r="L625" s="13" t="n">
        <v>5816.41</v>
      </c>
      <c r="M625" s="13">
        <f>L625-K625</f>
        <v/>
      </c>
      <c r="N625" s="3" t="inlineStr">
        <is>
          <t>bind</t>
        </is>
      </c>
      <c r="O625" s="3" t="inlineStr">
        <is>
          <t>bound</t>
        </is>
      </c>
    </row>
    <row r="626">
      <c r="A626" s="15" t="inlineStr">
        <is>
          <t>2026-02-11</t>
        </is>
      </c>
      <c r="B626" s="15" t="inlineStr">
        <is>
          <t>908b1484-cf38-5aa0-bf68-c3916117f75b</t>
        </is>
      </c>
      <c r="C626" s="15" t="inlineStr">
        <is>
          <t>NJ</t>
        </is>
      </c>
      <c r="D626" s="15" t="inlineStr">
        <is>
          <t>1963 Aston Martin DB5</t>
        </is>
      </c>
      <c r="E626" s="15" t="inlineStr">
        <is>
          <t>07 Post-War Classic (1946-1972)</t>
        </is>
      </c>
      <c r="F626" s="16" t="n">
        <v>985000</v>
      </c>
      <c r="G626" s="17" t="n">
        <v>0.43</v>
      </c>
      <c r="H626" s="17" t="n">
        <v>0.91</v>
      </c>
      <c r="I626" s="17" t="n">
        <v>0.8792</v>
      </c>
      <c r="J626" s="17" t="n">
        <v>0.53</v>
      </c>
      <c r="K626" s="16">
        <f>ROUND(F626/100*G626*H626*I626/J626,2)</f>
        <v/>
      </c>
      <c r="L626" s="16" t="n">
        <v>6393.78</v>
      </c>
      <c r="M626" s="16">
        <f>L626-K626</f>
        <v/>
      </c>
      <c r="N626" s="15" t="inlineStr">
        <is>
          <t>bind</t>
        </is>
      </c>
      <c r="O626" s="15" t="inlineStr">
        <is>
          <t>bound</t>
        </is>
      </c>
    </row>
    <row r="627">
      <c r="A627" s="3" t="inlineStr">
        <is>
          <t>2026-02-17</t>
        </is>
      </c>
      <c r="B627" s="3" t="inlineStr">
        <is>
          <t>28cb2906-f29f-5944-bb33-4e98b38a2f68</t>
        </is>
      </c>
      <c r="C627" s="3" t="inlineStr">
        <is>
          <t>VT</t>
        </is>
      </c>
      <c r="D627" s="3" t="inlineStr">
        <is>
          <t>1970 McLaren 750S</t>
        </is>
      </c>
      <c r="E627" s="3" t="inlineStr">
        <is>
          <t>03 Supercar</t>
        </is>
      </c>
      <c r="F627" s="13" t="n">
        <v>895000</v>
      </c>
      <c r="G627" s="14" t="n">
        <v>0.95</v>
      </c>
      <c r="H627" s="14" t="n">
        <v>1.22</v>
      </c>
      <c r="I627" s="14" t="n">
        <v>0.8792</v>
      </c>
      <c r="J627" s="14" t="n">
        <v>0.53</v>
      </c>
      <c r="K627" s="13">
        <f>ROUND(F627/100*G627*H627*I627/J627,2)</f>
        <v/>
      </c>
      <c r="L627" s="13" t="n">
        <v>17207.52</v>
      </c>
      <c r="M627" s="13">
        <f>L627-K627</f>
        <v/>
      </c>
      <c r="N627" s="3" t="inlineStr">
        <is>
          <t>bind</t>
        </is>
      </c>
      <c r="O627" s="3" t="inlineStr">
        <is>
          <t>bound</t>
        </is>
      </c>
    </row>
    <row r="628">
      <c r="A628" s="15" t="inlineStr">
        <is>
          <t>2026-02-22</t>
        </is>
      </c>
      <c r="B628" s="15" t="inlineStr">
        <is>
          <t>691ac2f4-c725-53d5-a2b7-af8cf238a1de</t>
        </is>
      </c>
      <c r="C628" s="15" t="inlineStr">
        <is>
          <t>NM</t>
        </is>
      </c>
      <c r="D628" s="15" t="inlineStr">
        <is>
          <t>1985 Mercedes-Benz AMG GT</t>
        </is>
      </c>
      <c r="E628" s="15" t="inlineStr">
        <is>
          <t>01 Luxury Sedan/SUV</t>
        </is>
      </c>
      <c r="F628" s="16" t="n">
        <v>595000</v>
      </c>
      <c r="G628" s="17" t="n">
        <v>0.65</v>
      </c>
      <c r="H628" s="17" t="n">
        <v>1.28</v>
      </c>
      <c r="I628" s="17" t="n">
        <v>0.8792</v>
      </c>
      <c r="J628" s="17" t="n">
        <v>0.53</v>
      </c>
      <c r="K628" s="16">
        <f>ROUND(F628/100*G628*H628*I628/J628,2)</f>
        <v/>
      </c>
      <c r="L628" s="16" t="n">
        <v>8212.059999999999</v>
      </c>
      <c r="M628" s="16">
        <f>L628-K628</f>
        <v/>
      </c>
      <c r="N628" s="15" t="inlineStr">
        <is>
          <t>bind</t>
        </is>
      </c>
      <c r="O628" s="15" t="inlineStr">
        <is>
          <t>bound</t>
        </is>
      </c>
    </row>
    <row r="629">
      <c r="A629" s="3" t="inlineStr">
        <is>
          <t>2026-02-12</t>
        </is>
      </c>
      <c r="B629" s="3" t="inlineStr">
        <is>
          <t>6aaf34ff-14d2-5c0c-9a81-ab76917a0166</t>
        </is>
      </c>
      <c r="C629" s="3" t="inlineStr">
        <is>
          <t>FL</t>
        </is>
      </c>
      <c r="D629" s="3" t="inlineStr">
        <is>
          <t>1990 BMW M8 Competition</t>
        </is>
      </c>
      <c r="E629" s="3" t="inlineStr">
        <is>
          <t>01 Luxury Sedan/SUV</t>
        </is>
      </c>
      <c r="F629" s="13" t="n">
        <v>315000</v>
      </c>
      <c r="G629" s="14" t="n">
        <v>0.75</v>
      </c>
      <c r="H629" s="14" t="n">
        <v>1.42</v>
      </c>
      <c r="I629" s="14" t="n">
        <v>0.8792</v>
      </c>
      <c r="J629" s="14" t="n">
        <v>0.53</v>
      </c>
      <c r="K629" s="13">
        <f>ROUND(F629/100*G629*H629*I629/J629,2)</f>
        <v/>
      </c>
      <c r="L629" s="13" t="n">
        <v>5565.09</v>
      </c>
      <c r="M629" s="13">
        <f>L629-K629</f>
        <v/>
      </c>
      <c r="N629" s="3" t="inlineStr">
        <is>
          <t>bind</t>
        </is>
      </c>
      <c r="O629" s="3" t="inlineStr">
        <is>
          <t>bound</t>
        </is>
      </c>
    </row>
    <row r="630">
      <c r="A630" s="15" t="inlineStr">
        <is>
          <t>2026-02-08</t>
        </is>
      </c>
      <c r="B630" s="15" t="inlineStr">
        <is>
          <t>8f0ff585-a6a5-5c38-9d38-e77e144a2838</t>
        </is>
      </c>
      <c r="C630" s="15" t="inlineStr">
        <is>
          <t>MA</t>
        </is>
      </c>
      <c r="D630" s="15" t="inlineStr">
        <is>
          <t>1963 Aston Martin DB12</t>
        </is>
      </c>
      <c r="E630" s="15" t="inlineStr">
        <is>
          <t>01 Luxury Sedan/SUV</t>
        </is>
      </c>
      <c r="F630" s="16" t="n">
        <v>510000</v>
      </c>
      <c r="G630" s="17" t="n">
        <v>0.65</v>
      </c>
      <c r="H630" s="17" t="n">
        <v>1.25</v>
      </c>
      <c r="I630" s="17" t="n">
        <v>0.8792</v>
      </c>
      <c r="J630" s="17" t="n">
        <v>0.53</v>
      </c>
      <c r="K630" s="16">
        <f>ROUND(F630/100*G630*H630*I630/J630,2)</f>
        <v/>
      </c>
      <c r="L630" s="16" t="n">
        <v>6873.94</v>
      </c>
      <c r="M630" s="16">
        <f>L630-K630</f>
        <v/>
      </c>
      <c r="N630" s="15" t="inlineStr">
        <is>
          <t>bind</t>
        </is>
      </c>
      <c r="O630" s="15" t="inlineStr">
        <is>
          <t>bound</t>
        </is>
      </c>
    </row>
    <row r="631">
      <c r="A631" s="3" t="inlineStr">
        <is>
          <t>2026-02-28</t>
        </is>
      </c>
      <c r="B631" s="3" t="inlineStr">
        <is>
          <t>25d44f4f-45d8-5412-9682-15c3fd966745</t>
        </is>
      </c>
      <c r="C631" s="3" t="inlineStr">
        <is>
          <t>FL</t>
        </is>
      </c>
      <c r="D631" s="3" t="inlineStr">
        <is>
          <t>1956 Maserati GranTurismo</t>
        </is>
      </c>
      <c r="E631" s="3" t="inlineStr">
        <is>
          <t>01 Luxury Sedan/SUV</t>
        </is>
      </c>
      <c r="F631" s="13" t="n">
        <v>345000</v>
      </c>
      <c r="G631" s="14" t="n">
        <v>0.75</v>
      </c>
      <c r="H631" s="14" t="n">
        <v>1.42</v>
      </c>
      <c r="I631" s="14" t="n">
        <v>0.8792</v>
      </c>
      <c r="J631" s="14" t="n">
        <v>0.53</v>
      </c>
      <c r="K631" s="13">
        <f>ROUND(F631/100*G631*H631*I631/J631,2)</f>
        <v/>
      </c>
      <c r="L631" s="13" t="n">
        <v>6095.1</v>
      </c>
      <c r="M631" s="13">
        <f>L631-K631</f>
        <v/>
      </c>
      <c r="N631" s="3" t="inlineStr">
        <is>
          <t>bind</t>
        </is>
      </c>
      <c r="O631" s="3" t="inlineStr">
        <is>
          <t>bound</t>
        </is>
      </c>
    </row>
    <row r="632">
      <c r="A632" s="15" t="inlineStr">
        <is>
          <t>2026-02-17</t>
        </is>
      </c>
      <c r="B632" s="15" t="inlineStr">
        <is>
          <t>653bac97-1c51-513e-ba6f-8242794ea865</t>
        </is>
      </c>
      <c r="C632" s="15" t="inlineStr">
        <is>
          <t>GA</t>
        </is>
      </c>
      <c r="D632" s="15" t="inlineStr">
        <is>
          <t>2016 Aston Martin DB12</t>
        </is>
      </c>
      <c r="E632" s="15" t="inlineStr">
        <is>
          <t>01 Luxury Sedan/SUV</t>
        </is>
      </c>
      <c r="F632" s="16" t="n">
        <v>180000</v>
      </c>
      <c r="G632" s="17" t="n">
        <v>0.92</v>
      </c>
      <c r="H632" s="17" t="n">
        <v>1.12</v>
      </c>
      <c r="I632" s="17" t="n">
        <v>0.8792</v>
      </c>
      <c r="J632" s="17" t="n">
        <v>0.53</v>
      </c>
      <c r="K632" s="16">
        <f>ROUND(F632/100*G632*H632*I632/J632,2)</f>
        <v/>
      </c>
      <c r="L632" s="16" t="n">
        <v>3076.73</v>
      </c>
      <c r="M632" s="16">
        <f>L632-K632</f>
        <v/>
      </c>
      <c r="N632" s="15" t="inlineStr">
        <is>
          <t>decline</t>
        </is>
      </c>
      <c r="O632" s="15" t="inlineStr">
        <is>
          <t>indicative</t>
        </is>
      </c>
    </row>
    <row r="633">
      <c r="A633" s="3" t="inlineStr">
        <is>
          <t>2026-02-17</t>
        </is>
      </c>
      <c r="B633" s="3" t="inlineStr">
        <is>
          <t>a4ffb802-9eb5-543e-99fe-880b1855f58b</t>
        </is>
      </c>
      <c r="C633" s="3" t="inlineStr">
        <is>
          <t>MS</t>
        </is>
      </c>
      <c r="D633" s="3" t="inlineStr">
        <is>
          <t>2018 Ferrari 296 GTB</t>
        </is>
      </c>
      <c r="E633" s="3" t="inlineStr">
        <is>
          <t>03 Supercar</t>
        </is>
      </c>
      <c r="F633" s="13" t="n">
        <v>1560000</v>
      </c>
      <c r="G633" s="14" t="n">
        <v>0.8</v>
      </c>
      <c r="H633" s="14" t="n">
        <v>1.19</v>
      </c>
      <c r="I633" s="14" t="n">
        <v>0.8792</v>
      </c>
      <c r="J633" s="14" t="n">
        <v>0.53</v>
      </c>
      <c r="K633" s="13">
        <f>ROUND(F633/100*G633*H633*I633/J633,2)</f>
        <v/>
      </c>
      <c r="L633" s="13" t="n">
        <v>24636.18</v>
      </c>
      <c r="M633" s="13">
        <f>L633-K633</f>
        <v/>
      </c>
      <c r="N633" s="3" t="inlineStr">
        <is>
          <t>decline</t>
        </is>
      </c>
      <c r="O633" s="3" t="inlineStr">
        <is>
          <t>indicative</t>
        </is>
      </c>
    </row>
    <row r="634">
      <c r="A634" s="15" t="inlineStr">
        <is>
          <t>2026-02-26</t>
        </is>
      </c>
      <c r="B634" s="15" t="inlineStr">
        <is>
          <t>fb93165c-1af1-52ae-ad34-fb6ad67b19d0</t>
        </is>
      </c>
      <c r="C634" s="15" t="inlineStr">
        <is>
          <t>HI</t>
        </is>
      </c>
      <c r="D634" s="15" t="inlineStr">
        <is>
          <t>1988 Ferrari 275 GTB/4</t>
        </is>
      </c>
      <c r="E634" s="15" t="inlineStr">
        <is>
          <t>07 Post-War Classic (1946-1972)</t>
        </is>
      </c>
      <c r="F634" s="16" t="n">
        <v>685000</v>
      </c>
      <c r="G634" s="17" t="n">
        <v>0.43</v>
      </c>
      <c r="H634" s="17" t="n">
        <v>1.3</v>
      </c>
      <c r="I634" s="17" t="n">
        <v>0.8792</v>
      </c>
      <c r="J634" s="17" t="n">
        <v>0.53</v>
      </c>
      <c r="K634" s="16">
        <f>ROUND(F634/100*G634*H634*I634/J634,2)</f>
        <v/>
      </c>
      <c r="L634" s="16" t="n">
        <v>6352.05</v>
      </c>
      <c r="M634" s="16">
        <f>L634-K634</f>
        <v/>
      </c>
      <c r="N634" s="15" t="inlineStr">
        <is>
          <t>bind</t>
        </is>
      </c>
      <c r="O634" s="15" t="inlineStr">
        <is>
          <t>bound</t>
        </is>
      </c>
    </row>
    <row r="635">
      <c r="A635" s="3" t="inlineStr">
        <is>
          <t>2026-02-19</t>
        </is>
      </c>
      <c r="B635" s="3" t="inlineStr">
        <is>
          <t>2c40cc01-d229-59ee-acae-b0855f9fa145</t>
        </is>
      </c>
      <c r="C635" s="3" t="inlineStr">
        <is>
          <t>CO</t>
        </is>
      </c>
      <c r="D635" s="3" t="inlineStr">
        <is>
          <t>1973 Aston Martin DB12</t>
        </is>
      </c>
      <c r="E635" s="3" t="inlineStr">
        <is>
          <t>01 Luxury Sedan/SUV</t>
        </is>
      </c>
      <c r="F635" s="13" t="n">
        <v>905000</v>
      </c>
      <c r="G635" s="14" t="n">
        <v>0.65</v>
      </c>
      <c r="H635" s="14" t="n">
        <v>1.1</v>
      </c>
      <c r="I635" s="14" t="n">
        <v>0.8792</v>
      </c>
      <c r="J635" s="14" t="n">
        <v>0.53</v>
      </c>
      <c r="K635" s="13">
        <f>ROUND(F635/100*G635*H635*I635/J635,2)</f>
        <v/>
      </c>
      <c r="L635" s="13" t="n">
        <v>10734.12</v>
      </c>
      <c r="M635" s="13">
        <f>L635-K635</f>
        <v/>
      </c>
      <c r="N635" s="3" t="inlineStr">
        <is>
          <t>bind</t>
        </is>
      </c>
      <c r="O635" s="3" t="inlineStr">
        <is>
          <t>bound</t>
        </is>
      </c>
    </row>
    <row r="636">
      <c r="A636" s="15" t="inlineStr">
        <is>
          <t>2026-02-17</t>
        </is>
      </c>
      <c r="B636" s="15" t="inlineStr">
        <is>
          <t>9e213b74-eef0-5f6e-93eb-d66eeb5b6853</t>
        </is>
      </c>
      <c r="C636" s="15" t="inlineStr">
        <is>
          <t>FL</t>
        </is>
      </c>
      <c r="D636" s="15" t="inlineStr">
        <is>
          <t>1993 McLaren 750S</t>
        </is>
      </c>
      <c r="E636" s="15" t="inlineStr">
        <is>
          <t>03 Supercar</t>
        </is>
      </c>
      <c r="F636" s="16" t="n">
        <v>515000</v>
      </c>
      <c r="G636" s="17" t="n">
        <v>0.95</v>
      </c>
      <c r="H636" s="17" t="n">
        <v>1.42</v>
      </c>
      <c r="I636" s="17" t="n">
        <v>0.8792</v>
      </c>
      <c r="J636" s="17" t="n">
        <v>0.53</v>
      </c>
      <c r="K636" s="16">
        <f>ROUND(F636/100*G636*H636*I636/J636,2)</f>
        <v/>
      </c>
      <c r="L636" s="16" t="n">
        <v>11524.74</v>
      </c>
      <c r="M636" s="16">
        <f>L636-K636</f>
        <v/>
      </c>
      <c r="N636" s="15" t="inlineStr">
        <is>
          <t>bind</t>
        </is>
      </c>
      <c r="O636" s="15" t="inlineStr">
        <is>
          <t>bound</t>
        </is>
      </c>
    </row>
    <row r="637">
      <c r="A637" s="3" t="inlineStr">
        <is>
          <t>2026-02-28</t>
        </is>
      </c>
      <c r="B637" s="3" t="inlineStr">
        <is>
          <t>eb3acf62-5962-551d-b427-afe5a5cd631a</t>
        </is>
      </c>
      <c r="C637" s="3" t="inlineStr">
        <is>
          <t>NY</t>
        </is>
      </c>
      <c r="D637" s="3" t="inlineStr">
        <is>
          <t>2015 Porsche 911 Turbo S</t>
        </is>
      </c>
      <c r="E637" s="3" t="inlineStr">
        <is>
          <t>01 Luxury Sedan/SUV</t>
        </is>
      </c>
      <c r="F637" s="13" t="n">
        <v>205000</v>
      </c>
      <c r="G637" s="14" t="n">
        <v>0.92</v>
      </c>
      <c r="H637" s="14" t="n">
        <v>1.28</v>
      </c>
      <c r="I637" s="14" t="n">
        <v>0.8792</v>
      </c>
      <c r="J637" s="14" t="n">
        <v>0.53</v>
      </c>
      <c r="K637" s="13">
        <f>ROUND(F637/100*G637*H637*I637/J637,2)</f>
        <v/>
      </c>
      <c r="L637" s="13" t="n">
        <v>4004.64</v>
      </c>
      <c r="M637" s="13">
        <f>L637-K637</f>
        <v/>
      </c>
      <c r="N637" s="3" t="inlineStr">
        <is>
          <t>bind</t>
        </is>
      </c>
      <c r="O637" s="3" t="inlineStr">
        <is>
          <t>bound</t>
        </is>
      </c>
    </row>
    <row r="638">
      <c r="A638" s="15" t="inlineStr">
        <is>
          <t>2026-02-18</t>
        </is>
      </c>
      <c r="B638" s="15" t="inlineStr">
        <is>
          <t>9f22a4a2-0c22-51a8-964b-fea82a297f70</t>
        </is>
      </c>
      <c r="C638" s="15" t="inlineStr">
        <is>
          <t>SD</t>
        </is>
      </c>
      <c r="D638" s="15" t="inlineStr">
        <is>
          <t>1971 Aston Martin DB12</t>
        </is>
      </c>
      <c r="E638" s="15" t="inlineStr">
        <is>
          <t>01 Luxury Sedan/SUV</t>
        </is>
      </c>
      <c r="F638" s="16" t="n">
        <v>1950000</v>
      </c>
      <c r="G638" s="17" t="n">
        <v>0.55</v>
      </c>
      <c r="H638" s="17" t="n">
        <v>1.11</v>
      </c>
      <c r="I638" s="17" t="n">
        <v>0.8792</v>
      </c>
      <c r="J638" s="17" t="n">
        <v>0.53</v>
      </c>
      <c r="K638" s="16">
        <f>ROUND(F638/100*G638*H638*I638/J638,2)</f>
        <v/>
      </c>
      <c r="L638" s="16" t="n">
        <v>19748.41</v>
      </c>
      <c r="M638" s="16">
        <f>L638-K638</f>
        <v/>
      </c>
      <c r="N638" s="15" t="inlineStr">
        <is>
          <t>decline</t>
        </is>
      </c>
      <c r="O638" s="15" t="inlineStr">
        <is>
          <t>indicative</t>
        </is>
      </c>
    </row>
    <row r="639">
      <c r="A639" s="3" t="inlineStr">
        <is>
          <t>2026-02-27</t>
        </is>
      </c>
      <c r="B639" s="3" t="inlineStr">
        <is>
          <t>d88e91fb-e5db-5b4c-bce3-e83bc65ea155</t>
        </is>
      </c>
      <c r="C639" s="3" t="inlineStr">
        <is>
          <t>LA</t>
        </is>
      </c>
      <c r="D639" s="3" t="inlineStr">
        <is>
          <t>1969 Ferrari SF90 Stradale</t>
        </is>
      </c>
      <c r="E639" s="3" t="inlineStr">
        <is>
          <t>03 Supercar</t>
        </is>
      </c>
      <c r="F639" s="13" t="n">
        <v>690000</v>
      </c>
      <c r="G639" s="14" t="n">
        <v>0.95</v>
      </c>
      <c r="H639" s="14" t="n">
        <v>1.21</v>
      </c>
      <c r="I639" s="14" t="n">
        <v>0.8792</v>
      </c>
      <c r="J639" s="14" t="n">
        <v>0.53</v>
      </c>
      <c r="K639" s="13">
        <f>ROUND(F639/100*G639*H639*I639/J639,2)</f>
        <v/>
      </c>
      <c r="L639" s="13" t="n">
        <v>13157.4</v>
      </c>
      <c r="M639" s="13">
        <f>L639-K639</f>
        <v/>
      </c>
      <c r="N639" s="3" t="inlineStr">
        <is>
          <t>bind</t>
        </is>
      </c>
      <c r="O639" s="3" t="inlineStr">
        <is>
          <t>bound</t>
        </is>
      </c>
    </row>
    <row r="640">
      <c r="A640" s="15" t="inlineStr">
        <is>
          <t>2026-02-10</t>
        </is>
      </c>
      <c r="B640" s="15" t="inlineStr">
        <is>
          <t>a26e163f-97f2-5213-bb7f-039e70e22a93</t>
        </is>
      </c>
      <c r="C640" s="15" t="inlineStr">
        <is>
          <t>KS</t>
        </is>
      </c>
      <c r="D640" s="15" t="inlineStr">
        <is>
          <t>1961 Jaguar E-Type Series 1</t>
        </is>
      </c>
      <c r="E640" s="15" t="inlineStr">
        <is>
          <t>07 Post-War Classic (1946-1972)</t>
        </is>
      </c>
      <c r="F640" s="16" t="n">
        <v>1950000</v>
      </c>
      <c r="G640" s="17" t="n">
        <v>0.38</v>
      </c>
      <c r="H640" s="17" t="n">
        <v>0.97</v>
      </c>
      <c r="I640" s="17" t="n">
        <v>0.8792</v>
      </c>
      <c r="J640" s="17" t="n">
        <v>0.53</v>
      </c>
      <c r="K640" s="16">
        <f>ROUND(F640/100*G640*H640*I640/J640,2)</f>
        <v/>
      </c>
      <c r="L640" s="16" t="n">
        <v>11923.45</v>
      </c>
      <c r="M640" s="16">
        <f>L640-K640</f>
        <v/>
      </c>
      <c r="N640" s="15" t="inlineStr">
        <is>
          <t>bind</t>
        </is>
      </c>
      <c r="O640" s="15" t="inlineStr">
        <is>
          <t>bound</t>
        </is>
      </c>
    </row>
    <row r="641">
      <c r="A641" s="3" t="inlineStr">
        <is>
          <t>2026-02-24</t>
        </is>
      </c>
      <c r="B641" s="3" t="inlineStr">
        <is>
          <t>56c5c43b-1b35-5dc0-9161-94055a09704c</t>
        </is>
      </c>
      <c r="C641" s="3" t="inlineStr">
        <is>
          <t>IN</t>
        </is>
      </c>
      <c r="D641" s="3" t="inlineStr">
        <is>
          <t>1982 Ferrari SF90 Stradale</t>
        </is>
      </c>
      <c r="E641" s="3" t="inlineStr">
        <is>
          <t>03 Supercar</t>
        </is>
      </c>
      <c r="F641" s="13" t="n">
        <v>550000</v>
      </c>
      <c r="G641" s="14" t="n">
        <v>0.95</v>
      </c>
      <c r="H641" s="14" t="n">
        <v>1.23</v>
      </c>
      <c r="I641" s="14" t="n">
        <v>0.8792</v>
      </c>
      <c r="J641" s="14" t="n">
        <v>0.53</v>
      </c>
      <c r="K641" s="13">
        <f>ROUND(F641/100*G641*H641*I641/J641,2)</f>
        <v/>
      </c>
      <c r="L641" s="13" t="n">
        <v>10661.13</v>
      </c>
      <c r="M641" s="13">
        <f>L641-K641</f>
        <v/>
      </c>
      <c r="N641" s="3" t="inlineStr">
        <is>
          <t>bind</t>
        </is>
      </c>
      <c r="O641" s="3" t="inlineStr">
        <is>
          <t>bound</t>
        </is>
      </c>
    </row>
    <row r="642">
      <c r="A642" s="15" t="inlineStr">
        <is>
          <t>2026-02-17</t>
        </is>
      </c>
      <c r="B642" s="15" t="inlineStr">
        <is>
          <t>76af147d-c79e-5ea3-9bc3-ba3a7287683b</t>
        </is>
      </c>
      <c r="C642" s="15" t="inlineStr">
        <is>
          <t>MA</t>
        </is>
      </c>
      <c r="D642" s="15" t="inlineStr">
        <is>
          <t>2006 Porsche 911 Turbo S</t>
        </is>
      </c>
      <c r="E642" s="15" t="inlineStr">
        <is>
          <t>01 Luxury Sedan/SUV</t>
        </is>
      </c>
      <c r="F642" s="16" t="n">
        <v>580000</v>
      </c>
      <c r="G642" s="17" t="n">
        <v>0.65</v>
      </c>
      <c r="H642" s="17" t="n">
        <v>1.25</v>
      </c>
      <c r="I642" s="17" t="n">
        <v>0.8792</v>
      </c>
      <c r="J642" s="17" t="n">
        <v>0.53</v>
      </c>
      <c r="K642" s="16">
        <f>ROUND(F642/100*G642*H642*I642/J642,2)</f>
        <v/>
      </c>
      <c r="L642" s="16" t="n">
        <v>7817.42</v>
      </c>
      <c r="M642" s="16">
        <f>L642-K642</f>
        <v/>
      </c>
      <c r="N642" s="15" t="inlineStr">
        <is>
          <t>bind</t>
        </is>
      </c>
      <c r="O642" s="15" t="inlineStr">
        <is>
          <t>bound</t>
        </is>
      </c>
    </row>
    <row r="643">
      <c r="A643" s="3" t="inlineStr">
        <is>
          <t>2026-02-23</t>
        </is>
      </c>
      <c r="B643" s="3" t="inlineStr">
        <is>
          <t>59234ee7-3678-54df-a7f8-1c1b339fad42</t>
        </is>
      </c>
      <c r="C643" s="3" t="inlineStr">
        <is>
          <t>MS</t>
        </is>
      </c>
      <c r="D643" s="3" t="inlineStr">
        <is>
          <t>1988 Lamborghini Huracan EVO</t>
        </is>
      </c>
      <c r="E643" s="3" t="inlineStr">
        <is>
          <t>03 Supercar</t>
        </is>
      </c>
      <c r="F643" s="13" t="n">
        <v>460000</v>
      </c>
      <c r="G643" s="14" t="n">
        <v>1.15</v>
      </c>
      <c r="H643" s="14" t="n">
        <v>1.19</v>
      </c>
      <c r="I643" s="14" t="n">
        <v>0.8792</v>
      </c>
      <c r="J643" s="14" t="n">
        <v>0.53</v>
      </c>
      <c r="K643" s="13">
        <f>ROUND(F643/100*G643*H643*I643/J643,2)</f>
        <v/>
      </c>
      <c r="L643" s="13" t="n">
        <v>10442.74</v>
      </c>
      <c r="M643" s="13">
        <f>L643-K643</f>
        <v/>
      </c>
      <c r="N643" s="3" t="inlineStr">
        <is>
          <t>bind</t>
        </is>
      </c>
      <c r="O643" s="3" t="inlineStr">
        <is>
          <t>bound</t>
        </is>
      </c>
    </row>
    <row r="644">
      <c r="A644" s="15" t="inlineStr">
        <is>
          <t>2026-02-08</t>
        </is>
      </c>
      <c r="B644" s="15" t="inlineStr">
        <is>
          <t>30a4e7b8-cdff-5b1b-96ef-62f4402ed17e</t>
        </is>
      </c>
      <c r="C644" s="15" t="inlineStr">
        <is>
          <t>MI</t>
        </is>
      </c>
      <c r="D644" s="15" t="inlineStr">
        <is>
          <t>2000 Bugatti Type 57</t>
        </is>
      </c>
      <c r="E644" s="15" t="inlineStr">
        <is>
          <t>06 Vintage Pre-War (pre-1946)</t>
        </is>
      </c>
      <c r="F644" s="16" t="n">
        <v>1005000</v>
      </c>
      <c r="G644" s="17" t="n">
        <v>0.34</v>
      </c>
      <c r="H644" s="17" t="n">
        <v>1.55</v>
      </c>
      <c r="I644" s="17" t="n">
        <v>0.8792</v>
      </c>
      <c r="J644" s="17" t="n">
        <v>0.53</v>
      </c>
      <c r="K644" s="16">
        <f>ROUND(F644/100*G644*H644*I644/J644,2)</f>
        <v/>
      </c>
      <c r="L644" s="16" t="n">
        <v>8785.940000000001</v>
      </c>
      <c r="M644" s="16">
        <f>L644-K644</f>
        <v/>
      </c>
      <c r="N644" s="15" t="inlineStr">
        <is>
          <t>decline</t>
        </is>
      </c>
      <c r="O644" s="15" t="inlineStr">
        <is>
          <t>indicative</t>
        </is>
      </c>
    </row>
    <row r="645">
      <c r="A645" s="3" t="inlineStr">
        <is>
          <t>2026-02-06</t>
        </is>
      </c>
      <c r="B645" s="3" t="inlineStr">
        <is>
          <t>eee6d9bf-ffca-5765-8fab-eb326c73e0cd</t>
        </is>
      </c>
      <c r="C645" s="3" t="inlineStr">
        <is>
          <t>RI</t>
        </is>
      </c>
      <c r="D645" s="3" t="inlineStr">
        <is>
          <t>2013 Aston Martin DB5</t>
        </is>
      </c>
      <c r="E645" s="3" t="inlineStr">
        <is>
          <t>07 Post-War Classic (1946-1972)</t>
        </is>
      </c>
      <c r="F645" s="13" t="n">
        <v>640000</v>
      </c>
      <c r="G645" s="14" t="n">
        <v>0.43</v>
      </c>
      <c r="H645" s="14" t="n">
        <v>1.37</v>
      </c>
      <c r="I645" s="14" t="n">
        <v>0.8792</v>
      </c>
      <c r="J645" s="14" t="n">
        <v>0.53</v>
      </c>
      <c r="K645" s="13">
        <f>ROUND(F645/100*G645*H645*I645/J645,2)</f>
        <v/>
      </c>
      <c r="L645" s="13" t="n">
        <v>6254.33</v>
      </c>
      <c r="M645" s="13">
        <f>L645-K645</f>
        <v/>
      </c>
      <c r="N645" s="3" t="inlineStr">
        <is>
          <t>decline</t>
        </is>
      </c>
      <c r="O645" s="3" t="inlineStr">
        <is>
          <t>indicative</t>
        </is>
      </c>
    </row>
    <row r="646">
      <c r="A646" s="15" t="inlineStr">
        <is>
          <t>2026-02-23</t>
        </is>
      </c>
      <c r="B646" s="15" t="inlineStr">
        <is>
          <t>3b6617b8-51dc-58ad-8391-1bff40db4087</t>
        </is>
      </c>
      <c r="C646" s="15" t="inlineStr">
        <is>
          <t>MO</t>
        </is>
      </c>
      <c r="D646" s="15" t="inlineStr">
        <is>
          <t>1959 Aston Martin DB12</t>
        </is>
      </c>
      <c r="E646" s="15" t="inlineStr">
        <is>
          <t>01 Luxury Sedan/SUV</t>
        </is>
      </c>
      <c r="F646" s="16" t="n">
        <v>490000</v>
      </c>
      <c r="G646" s="17" t="n">
        <v>0.75</v>
      </c>
      <c r="H646" s="17" t="n">
        <v>1.06</v>
      </c>
      <c r="I646" s="17" t="n">
        <v>0.8792</v>
      </c>
      <c r="J646" s="17" t="n">
        <v>0.53</v>
      </c>
      <c r="K646" s="16">
        <f>ROUND(F646/100*G646*H646*I646/J646,2)</f>
        <v/>
      </c>
      <c r="L646" s="16" t="n">
        <v>6462.12</v>
      </c>
      <c r="M646" s="16">
        <f>L646-K646</f>
        <v/>
      </c>
      <c r="N646" s="15" t="inlineStr">
        <is>
          <t>bind</t>
        </is>
      </c>
      <c r="O646" s="15" t="inlineStr">
        <is>
          <t>bound</t>
        </is>
      </c>
    </row>
    <row r="647">
      <c r="A647" s="3" t="inlineStr">
        <is>
          <t>2026-02-20</t>
        </is>
      </c>
      <c r="B647" s="3" t="inlineStr">
        <is>
          <t>c9f79b11-f37b-576e-b497-39cf8001a246</t>
        </is>
      </c>
      <c r="C647" s="3" t="inlineStr">
        <is>
          <t>HI</t>
        </is>
      </c>
      <c r="D647" s="3" t="inlineStr">
        <is>
          <t>1957 BMW M8 Competition</t>
        </is>
      </c>
      <c r="E647" s="3" t="inlineStr">
        <is>
          <t>01 Luxury Sedan/SUV</t>
        </is>
      </c>
      <c r="F647" s="13" t="n">
        <v>290000</v>
      </c>
      <c r="G647" s="14" t="n">
        <v>0.75</v>
      </c>
      <c r="H647" s="14" t="n">
        <v>1.3</v>
      </c>
      <c r="I647" s="14" t="n">
        <v>0.8792</v>
      </c>
      <c r="J647" s="14" t="n">
        <v>0.53</v>
      </c>
      <c r="K647" s="13">
        <f>ROUND(F647/100*G647*H647*I647/J647,2)</f>
        <v/>
      </c>
      <c r="L647" s="13" t="n">
        <v>4690.45</v>
      </c>
      <c r="M647" s="13">
        <f>L647-K647</f>
        <v/>
      </c>
      <c r="N647" s="3" t="inlineStr">
        <is>
          <t>decline</t>
        </is>
      </c>
      <c r="O647" s="3" t="inlineStr">
        <is>
          <t>indicative</t>
        </is>
      </c>
    </row>
    <row r="648">
      <c r="A648" s="15" t="inlineStr">
        <is>
          <t>2026-02-09</t>
        </is>
      </c>
      <c r="B648" s="15" t="inlineStr">
        <is>
          <t>20ae6983-94d6-5d3a-81e0-b13c6ce744f0</t>
        </is>
      </c>
      <c r="C648" s="15" t="inlineStr">
        <is>
          <t>UT</t>
        </is>
      </c>
      <c r="D648" s="15" t="inlineStr">
        <is>
          <t>1990 BMW M8 Competition</t>
        </is>
      </c>
      <c r="E648" s="15" t="inlineStr">
        <is>
          <t>01 Luxury Sedan/SUV</t>
        </is>
      </c>
      <c r="F648" s="16" t="n">
        <v>730000</v>
      </c>
      <c r="G648" s="17" t="n">
        <v>0.65</v>
      </c>
      <c r="H648" s="17" t="n">
        <v>1.35</v>
      </c>
      <c r="I648" s="17" t="n">
        <v>0.8792</v>
      </c>
      <c r="J648" s="17" t="n">
        <v>0.53</v>
      </c>
      <c r="K648" s="16">
        <f>ROUND(F648/100*G648*H648*I648/J648,2)</f>
        <v/>
      </c>
      <c r="L648" s="16" t="n">
        <v>10626.29</v>
      </c>
      <c r="M648" s="16">
        <f>L648-K648</f>
        <v/>
      </c>
      <c r="N648" s="15" t="inlineStr">
        <is>
          <t>bind</t>
        </is>
      </c>
      <c r="O648" s="15" t="inlineStr">
        <is>
          <t>bound</t>
        </is>
      </c>
    </row>
    <row r="649">
      <c r="A649" s="3" t="inlineStr">
        <is>
          <t>2026-02-28</t>
        </is>
      </c>
      <c r="B649" s="3" t="inlineStr">
        <is>
          <t>9ba88bf9-6f2e-538a-b0df-b64f36d1e953</t>
        </is>
      </c>
      <c r="C649" s="3" t="inlineStr">
        <is>
          <t>IN</t>
        </is>
      </c>
      <c r="D649" s="3" t="inlineStr">
        <is>
          <t>2024 Lamborghini Huracan EVO</t>
        </is>
      </c>
      <c r="E649" s="3" t="inlineStr">
        <is>
          <t>03 Supercar</t>
        </is>
      </c>
      <c r="F649" s="13" t="n">
        <v>1315000</v>
      </c>
      <c r="G649" s="14" t="n">
        <v>0.8</v>
      </c>
      <c r="H649" s="14" t="n">
        <v>1.23</v>
      </c>
      <c r="I649" s="14" t="n">
        <v>0.8792</v>
      </c>
      <c r="J649" s="14" t="n">
        <v>0.53</v>
      </c>
      <c r="K649" s="13">
        <f>ROUND(F649/100*G649*H649*I649/J649,2)</f>
        <v/>
      </c>
      <c r="L649" s="13" t="n">
        <v>21465.09</v>
      </c>
      <c r="M649" s="13">
        <f>L649-K649</f>
        <v/>
      </c>
      <c r="N649" s="3" t="inlineStr">
        <is>
          <t>bind</t>
        </is>
      </c>
      <c r="O649" s="3" t="inlineStr">
        <is>
          <t>bound</t>
        </is>
      </c>
    </row>
    <row r="650">
      <c r="A650" s="15" t="inlineStr">
        <is>
          <t>2026-02-09</t>
        </is>
      </c>
      <c r="B650" s="15" t="inlineStr">
        <is>
          <t>9ec6380a-3a80-58ee-827f-fda7bb712ce8</t>
        </is>
      </c>
      <c r="C650" s="15" t="inlineStr">
        <is>
          <t>PA</t>
        </is>
      </c>
      <c r="D650" s="15" t="inlineStr">
        <is>
          <t>1964 Porsche 911 Turbo S</t>
        </is>
      </c>
      <c r="E650" s="15" t="inlineStr">
        <is>
          <t>01 Luxury Sedan/SUV</t>
        </is>
      </c>
      <c r="F650" s="16" t="n">
        <v>195000</v>
      </c>
      <c r="G650" s="17" t="n">
        <v>0.92</v>
      </c>
      <c r="H650" s="17" t="n">
        <v>1</v>
      </c>
      <c r="I650" s="17" t="n">
        <v>0.8792</v>
      </c>
      <c r="J650" s="17" t="n">
        <v>0.53</v>
      </c>
      <c r="K650" s="16">
        <f>ROUND(F650/100*G650*H650*I650/J650,2)</f>
        <v/>
      </c>
      <c r="L650" s="16" t="n">
        <v>2976.01</v>
      </c>
      <c r="M650" s="16">
        <f>L650-K650</f>
        <v/>
      </c>
      <c r="N650" s="15" t="inlineStr">
        <is>
          <t>refer</t>
        </is>
      </c>
      <c r="O650" s="15" t="inlineStr">
        <is>
          <t>indicative</t>
        </is>
      </c>
    </row>
    <row r="651">
      <c r="A651" s="3" t="inlineStr">
        <is>
          <t>2026-02-18</t>
        </is>
      </c>
      <c r="B651" s="3" t="inlineStr">
        <is>
          <t>c9840154-f6b8-5bb2-9d94-ac146945a46b</t>
        </is>
      </c>
      <c r="C651" s="3" t="inlineStr">
        <is>
          <t>DE</t>
        </is>
      </c>
      <c r="D651" s="3" t="inlineStr">
        <is>
          <t>2021 Ferrari 296 GTB</t>
        </is>
      </c>
      <c r="E651" s="3" t="inlineStr">
        <is>
          <t>03 Supercar</t>
        </is>
      </c>
      <c r="F651" s="13" t="n">
        <v>965000</v>
      </c>
      <c r="G651" s="14" t="n">
        <v>0.95</v>
      </c>
      <c r="H651" s="14" t="n">
        <v>1.25</v>
      </c>
      <c r="I651" s="14" t="n">
        <v>0.8792</v>
      </c>
      <c r="J651" s="14" t="n">
        <v>0.53</v>
      </c>
      <c r="K651" s="13">
        <f>ROUND(F651/100*G651*H651*I651/J651,2)</f>
        <v/>
      </c>
      <c r="L651" s="13" t="n">
        <v>19009.59</v>
      </c>
      <c r="M651" s="13">
        <f>L651-K651</f>
        <v/>
      </c>
      <c r="N651" s="3" t="inlineStr">
        <is>
          <t>bind</t>
        </is>
      </c>
      <c r="O651" s="3" t="inlineStr">
        <is>
          <t>bound</t>
        </is>
      </c>
    </row>
    <row r="652">
      <c r="A652" s="15" t="inlineStr">
        <is>
          <t>2026-02-21</t>
        </is>
      </c>
      <c r="B652" s="15" t="inlineStr">
        <is>
          <t>868ba281-82cc-51e3-b7f7-97a9f7466704</t>
        </is>
      </c>
      <c r="C652" s="15" t="inlineStr">
        <is>
          <t>ID</t>
        </is>
      </c>
      <c r="D652" s="15" t="inlineStr">
        <is>
          <t>2015 Maserati GranTurismo</t>
        </is>
      </c>
      <c r="E652" s="15" t="inlineStr">
        <is>
          <t>01 Luxury Sedan/SUV</t>
        </is>
      </c>
      <c r="F652" s="16" t="n">
        <v>1050000</v>
      </c>
      <c r="G652" s="17" t="n">
        <v>0.55</v>
      </c>
      <c r="H652" s="17" t="n">
        <v>0.99</v>
      </c>
      <c r="I652" s="17" t="n">
        <v>0.8792</v>
      </c>
      <c r="J652" s="17" t="n">
        <v>0.53</v>
      </c>
      <c r="K652" s="16">
        <f>ROUND(F652/100*G652*H652*I652/J652,2)</f>
        <v/>
      </c>
      <c r="L652" s="16" t="n">
        <v>9484.16</v>
      </c>
      <c r="M652" s="16">
        <f>L652-K652</f>
        <v/>
      </c>
      <c r="N652" s="15" t="inlineStr">
        <is>
          <t>bind</t>
        </is>
      </c>
      <c r="O652" s="15" t="inlineStr">
        <is>
          <t>bound</t>
        </is>
      </c>
    </row>
    <row r="653">
      <c r="A653" s="3" t="inlineStr">
        <is>
          <t>2026-02-27</t>
        </is>
      </c>
      <c r="B653" s="3" t="inlineStr">
        <is>
          <t>120c7b25-5710-5e72-90ea-8bbe8272767e</t>
        </is>
      </c>
      <c r="C653" s="3" t="inlineStr">
        <is>
          <t>CO</t>
        </is>
      </c>
      <c r="D653" s="3" t="inlineStr">
        <is>
          <t>1997 Singer 911 Reimagined</t>
        </is>
      </c>
      <c r="E653" s="3" t="inlineStr">
        <is>
          <t>11 Restomod/Coachbuilt</t>
        </is>
      </c>
      <c r="F653" s="13" t="n">
        <v>285000</v>
      </c>
      <c r="G653" s="14" t="n">
        <v>0.88</v>
      </c>
      <c r="H653" s="14" t="n">
        <v>1.1</v>
      </c>
      <c r="I653" s="14" t="n">
        <v>0.8792</v>
      </c>
      <c r="J653" s="14" t="n">
        <v>0.53</v>
      </c>
      <c r="K653" s="13">
        <f>ROUND(F653/100*G653*H653*I653/J653,2)</f>
        <v/>
      </c>
      <c r="L653" s="13" t="n">
        <v>4576.48</v>
      </c>
      <c r="M653" s="13">
        <f>L653-K653</f>
        <v/>
      </c>
      <c r="N653" s="3" t="inlineStr">
        <is>
          <t>bind</t>
        </is>
      </c>
      <c r="O653" s="3" t="inlineStr">
        <is>
          <t>bound</t>
        </is>
      </c>
    </row>
    <row r="654">
      <c r="A654" s="15" t="inlineStr">
        <is>
          <t>2026-02-08</t>
        </is>
      </c>
      <c r="B654" s="15" t="inlineStr">
        <is>
          <t>a737cd4f-572f-5006-8ec0-b3af00e0acdc</t>
        </is>
      </c>
      <c r="C654" s="15" t="inlineStr">
        <is>
          <t>NY</t>
        </is>
      </c>
      <c r="D654" s="15" t="inlineStr">
        <is>
          <t>1995 Bentley Continental GT</t>
        </is>
      </c>
      <c r="E654" s="15" t="inlineStr">
        <is>
          <t>01 Luxury Sedan/SUV</t>
        </is>
      </c>
      <c r="F654" s="16" t="n">
        <v>255000</v>
      </c>
      <c r="G654" s="17" t="n">
        <v>0.75</v>
      </c>
      <c r="H654" s="17" t="n">
        <v>1.28</v>
      </c>
      <c r="I654" s="17" t="n">
        <v>0.8792</v>
      </c>
      <c r="J654" s="17" t="n">
        <v>0.53</v>
      </c>
      <c r="K654" s="16">
        <f>ROUND(F654/100*G654*H654*I654/J654,2)</f>
        <v/>
      </c>
      <c r="L654" s="16" t="n">
        <v>4060.91</v>
      </c>
      <c r="M654" s="16">
        <f>L654-K654</f>
        <v/>
      </c>
      <c r="N654" s="15" t="inlineStr">
        <is>
          <t>bind</t>
        </is>
      </c>
      <c r="O654" s="15" t="inlineStr">
        <is>
          <t>bound</t>
        </is>
      </c>
    </row>
    <row r="655">
      <c r="A655" s="3" t="inlineStr">
        <is>
          <t>2026-02-05</t>
        </is>
      </c>
      <c r="B655" s="3" t="inlineStr">
        <is>
          <t>7e3b4a9a-afd4-59f0-b70e-7a74e4b1b0d9</t>
        </is>
      </c>
      <c r="C655" s="3" t="inlineStr">
        <is>
          <t>NY</t>
        </is>
      </c>
      <c r="D655" s="3" t="inlineStr">
        <is>
          <t>1968 Maserati GranTurismo</t>
        </is>
      </c>
      <c r="E655" s="3" t="inlineStr">
        <is>
          <t>01 Luxury Sedan/SUV</t>
        </is>
      </c>
      <c r="F655" s="13" t="n">
        <v>1390000</v>
      </c>
      <c r="G655" s="14" t="n">
        <v>0.55</v>
      </c>
      <c r="H655" s="14" t="n">
        <v>1.28</v>
      </c>
      <c r="I655" s="14" t="n">
        <v>0.8792</v>
      </c>
      <c r="J655" s="14" t="n">
        <v>0.53</v>
      </c>
      <c r="K655" s="13">
        <f>ROUND(F655/100*G655*H655*I655/J655,2)</f>
        <v/>
      </c>
      <c r="L655" s="13" t="n">
        <v>16233.02</v>
      </c>
      <c r="M655" s="13">
        <f>L655-K655</f>
        <v/>
      </c>
      <c r="N655" s="3" t="inlineStr">
        <is>
          <t>decline</t>
        </is>
      </c>
      <c r="O655" s="3" t="inlineStr">
        <is>
          <t>indicative</t>
        </is>
      </c>
    </row>
    <row r="656">
      <c r="A656" s="15" t="inlineStr">
        <is>
          <t>2026-02-10</t>
        </is>
      </c>
      <c r="B656" s="15" t="inlineStr">
        <is>
          <t>17cd971a-c04b-53ed-8ac1-2baf35e1b211</t>
        </is>
      </c>
      <c r="C656" s="15" t="inlineStr">
        <is>
          <t>IL</t>
        </is>
      </c>
      <c r="D656" s="15" t="inlineStr">
        <is>
          <t>1983 Maserati GranTurismo</t>
        </is>
      </c>
      <c r="E656" s="15" t="inlineStr">
        <is>
          <t>01 Luxury Sedan/SUV</t>
        </is>
      </c>
      <c r="F656" s="16" t="n">
        <v>485000</v>
      </c>
      <c r="G656" s="17" t="n">
        <v>0.75</v>
      </c>
      <c r="H656" s="17" t="n">
        <v>1.36</v>
      </c>
      <c r="I656" s="17" t="n">
        <v>0.8792</v>
      </c>
      <c r="J656" s="17" t="n">
        <v>0.53</v>
      </c>
      <c r="K656" s="16">
        <f>ROUND(F656/100*G656*H656*I656/J656,2)</f>
        <v/>
      </c>
      <c r="L656" s="16" t="n">
        <v>8206.42</v>
      </c>
      <c r="M656" s="16">
        <f>L656-K656</f>
        <v/>
      </c>
      <c r="N656" s="15" t="inlineStr">
        <is>
          <t>bind</t>
        </is>
      </c>
      <c r="O656" s="15" t="inlineStr">
        <is>
          <t>bound</t>
        </is>
      </c>
    </row>
    <row r="657">
      <c r="A657" s="3" t="inlineStr">
        <is>
          <t>2026-02-04</t>
        </is>
      </c>
      <c r="B657" s="3" t="inlineStr">
        <is>
          <t>4b8c77b3-c1e0-5321-bc68-43151e6f8cdc</t>
        </is>
      </c>
      <c r="C657" s="3" t="inlineStr">
        <is>
          <t>KY</t>
        </is>
      </c>
      <c r="D657" s="3" t="inlineStr">
        <is>
          <t>1960 Bentley Continental GT</t>
        </is>
      </c>
      <c r="E657" s="3" t="inlineStr">
        <is>
          <t>01 Luxury Sedan/SUV</t>
        </is>
      </c>
      <c r="F657" s="13" t="n">
        <v>420000</v>
      </c>
      <c r="G657" s="14" t="n">
        <v>0.75</v>
      </c>
      <c r="H657" s="14" t="n">
        <v>1.34</v>
      </c>
      <c r="I657" s="14" t="n">
        <v>0.8792</v>
      </c>
      <c r="J657" s="14" t="n">
        <v>0.53</v>
      </c>
      <c r="K657" s="13">
        <f>ROUND(F657/100*G657*H657*I657/J657,2)</f>
        <v/>
      </c>
      <c r="L657" s="13" t="n">
        <v>7002.08</v>
      </c>
      <c r="M657" s="13">
        <f>L657-K657</f>
        <v/>
      </c>
      <c r="N657" s="3" t="inlineStr">
        <is>
          <t>bind</t>
        </is>
      </c>
      <c r="O657" s="3" t="inlineStr">
        <is>
          <t>bound</t>
        </is>
      </c>
    </row>
    <row r="658">
      <c r="A658" s="15" t="inlineStr">
        <is>
          <t>2026-02-02</t>
        </is>
      </c>
      <c r="B658" s="15" t="inlineStr">
        <is>
          <t>5c3028cf-2968-5629-97b1-6f9df83bf470</t>
        </is>
      </c>
      <c r="C658" s="15" t="inlineStr">
        <is>
          <t>WA</t>
        </is>
      </c>
      <c r="D658" s="15" t="inlineStr">
        <is>
          <t>2021 Mercedes-Benz 280SL Pagoda</t>
        </is>
      </c>
      <c r="E658" s="15" t="inlineStr">
        <is>
          <t>07 Post-War Classic (1946-1972)</t>
        </is>
      </c>
      <c r="F658" s="16" t="n">
        <v>1000000</v>
      </c>
      <c r="G658" s="17" t="n">
        <v>0.38</v>
      </c>
      <c r="H658" s="17" t="n">
        <v>0.96</v>
      </c>
      <c r="I658" s="17" t="n">
        <v>0.8792</v>
      </c>
      <c r="J658" s="17" t="n">
        <v>0.53</v>
      </c>
      <c r="K658" s="16">
        <f>ROUND(F658/100*G658*H658*I658/J658,2)</f>
        <v/>
      </c>
      <c r="L658" s="16" t="n">
        <v>6051.55</v>
      </c>
      <c r="M658" s="16">
        <f>L658-K658</f>
        <v/>
      </c>
      <c r="N658" s="15" t="inlineStr">
        <is>
          <t>bind</t>
        </is>
      </c>
      <c r="O658" s="15" t="inlineStr">
        <is>
          <t>bound</t>
        </is>
      </c>
    </row>
    <row r="659">
      <c r="A659" s="3" t="inlineStr">
        <is>
          <t>2026-02-17</t>
        </is>
      </c>
      <c r="B659" s="3" t="inlineStr">
        <is>
          <t>67d7b7cc-e570-528f-8132-66111b423ce4</t>
        </is>
      </c>
      <c r="C659" s="3" t="inlineStr">
        <is>
          <t>SC</t>
        </is>
      </c>
      <c r="D659" s="3" t="inlineStr">
        <is>
          <t>1966 BMW M8 Competition</t>
        </is>
      </c>
      <c r="E659" s="3" t="inlineStr">
        <is>
          <t>01 Luxury Sedan/SUV</t>
        </is>
      </c>
      <c r="F659" s="13" t="n">
        <v>685000</v>
      </c>
      <c r="G659" s="14" t="n">
        <v>0.65</v>
      </c>
      <c r="H659" s="14" t="n">
        <v>1.24</v>
      </c>
      <c r="I659" s="14" t="n">
        <v>0.8792</v>
      </c>
      <c r="J659" s="14" t="n">
        <v>0.53</v>
      </c>
      <c r="K659" s="13">
        <f>ROUND(F659/100*G659*H659*I659/J659,2)</f>
        <v/>
      </c>
      <c r="L659" s="13" t="n">
        <v>9158.780000000001</v>
      </c>
      <c r="M659" s="13">
        <f>L659-K659</f>
        <v/>
      </c>
      <c r="N659" s="3" t="inlineStr">
        <is>
          <t>bind</t>
        </is>
      </c>
      <c r="O659" s="3" t="inlineStr">
        <is>
          <t>bound</t>
        </is>
      </c>
    </row>
    <row r="660">
      <c r="A660" s="15" t="inlineStr">
        <is>
          <t>2026-02-22</t>
        </is>
      </c>
      <c r="B660" s="15" t="inlineStr">
        <is>
          <t>cceb932e-e45c-5220-a006-52663a82dd76</t>
        </is>
      </c>
      <c r="C660" s="15" t="inlineStr">
        <is>
          <t>IA</t>
        </is>
      </c>
      <c r="D660" s="15" t="inlineStr">
        <is>
          <t>1982 Porsche 911 Turbo S</t>
        </is>
      </c>
      <c r="E660" s="15" t="inlineStr">
        <is>
          <t>01 Luxury Sedan/SUV</t>
        </is>
      </c>
      <c r="F660" s="16" t="n">
        <v>255000</v>
      </c>
      <c r="G660" s="17" t="n">
        <v>0.75</v>
      </c>
      <c r="H660" s="17" t="n">
        <v>1.1</v>
      </c>
      <c r="I660" s="17" t="n">
        <v>0.8792</v>
      </c>
      <c r="J660" s="17" t="n">
        <v>0.53</v>
      </c>
      <c r="K660" s="16">
        <f>ROUND(F660/100*G660*H660*I660/J660,2)</f>
        <v/>
      </c>
      <c r="L660" s="16" t="n">
        <v>3489.84</v>
      </c>
      <c r="M660" s="16">
        <f>L660-K660</f>
        <v/>
      </c>
      <c r="N660" s="15" t="inlineStr">
        <is>
          <t>bind</t>
        </is>
      </c>
      <c r="O660" s="15" t="inlineStr">
        <is>
          <t>bound</t>
        </is>
      </c>
    </row>
    <row r="661">
      <c r="A661" s="3" t="inlineStr">
        <is>
          <t>2026-02-16</t>
        </is>
      </c>
      <c r="B661" s="3" t="inlineStr">
        <is>
          <t>a156c40e-6caa-5c9c-b0ee-a8ffe222be9b</t>
        </is>
      </c>
      <c r="C661" s="3" t="inlineStr">
        <is>
          <t>AK</t>
        </is>
      </c>
      <c r="D661" s="3" t="inlineStr">
        <is>
          <t>1967 Bentley Continental GT</t>
        </is>
      </c>
      <c r="E661" s="3" t="inlineStr">
        <is>
          <t>01 Luxury Sedan/SUV</t>
        </is>
      </c>
      <c r="F661" s="13" t="n">
        <v>775000</v>
      </c>
      <c r="G661" s="14" t="n">
        <v>0.65</v>
      </c>
      <c r="H661" s="14" t="n">
        <v>1.14</v>
      </c>
      <c r="I661" s="14" t="n">
        <v>0.8792</v>
      </c>
      <c r="J661" s="14" t="n">
        <v>0.53</v>
      </c>
      <c r="K661" s="13">
        <f>ROUND(F661/100*G661*H661*I661/J661,2)</f>
        <v/>
      </c>
      <c r="L661" s="13" t="n">
        <v>9526.469999999999</v>
      </c>
      <c r="M661" s="13">
        <f>L661-K661</f>
        <v/>
      </c>
      <c r="N661" s="3" t="inlineStr">
        <is>
          <t>bind</t>
        </is>
      </c>
      <c r="O661" s="3" t="inlineStr">
        <is>
          <t>bound</t>
        </is>
      </c>
    </row>
    <row r="662">
      <c r="A662" s="15" t="inlineStr">
        <is>
          <t>2026-02-23</t>
        </is>
      </c>
      <c r="B662" s="15" t="inlineStr">
        <is>
          <t>fca68872-9023-5da4-80cd-114c7101837c</t>
        </is>
      </c>
      <c r="C662" s="15" t="inlineStr">
        <is>
          <t>FL</t>
        </is>
      </c>
      <c r="D662" s="15" t="inlineStr">
        <is>
          <t>2018 Ferrari 296 GTB</t>
        </is>
      </c>
      <c r="E662" s="15" t="inlineStr">
        <is>
          <t>03 Supercar</t>
        </is>
      </c>
      <c r="F662" s="16" t="n">
        <v>1295000</v>
      </c>
      <c r="G662" s="17" t="n">
        <v>0.8</v>
      </c>
      <c r="H662" s="17" t="n">
        <v>1.42</v>
      </c>
      <c r="I662" s="17" t="n">
        <v>0.8792</v>
      </c>
      <c r="J662" s="17" t="n">
        <v>0.53</v>
      </c>
      <c r="K662" s="16">
        <f>ROUND(F662/100*G662*H662*I662/J662,2)</f>
        <v/>
      </c>
      <c r="L662" s="16" t="n">
        <v>24403.94</v>
      </c>
      <c r="M662" s="16">
        <f>L662-K662</f>
        <v/>
      </c>
      <c r="N662" s="15" t="inlineStr">
        <is>
          <t>refer</t>
        </is>
      </c>
      <c r="O662" s="15" t="inlineStr">
        <is>
          <t>indicative</t>
        </is>
      </c>
    </row>
    <row r="663">
      <c r="A663" s="3" t="inlineStr">
        <is>
          <t>2026-02-14</t>
        </is>
      </c>
      <c r="B663" s="3" t="inlineStr">
        <is>
          <t>a6ac233b-69d2-50b9-8295-6869abbd2dcb</t>
        </is>
      </c>
      <c r="C663" s="3" t="inlineStr">
        <is>
          <t>MN</t>
        </is>
      </c>
      <c r="D663" s="3" t="inlineStr">
        <is>
          <t>2020 Lamborghini Huracan EVO</t>
        </is>
      </c>
      <c r="E663" s="3" t="inlineStr">
        <is>
          <t>03 Supercar</t>
        </is>
      </c>
      <c r="F663" s="13" t="n">
        <v>875000</v>
      </c>
      <c r="G663" s="14" t="n">
        <v>0.95</v>
      </c>
      <c r="H663" s="14" t="n">
        <v>1.32</v>
      </c>
      <c r="I663" s="14" t="n">
        <v>0.8792</v>
      </c>
      <c r="J663" s="14" t="n">
        <v>0.53</v>
      </c>
      <c r="K663" s="13">
        <f>ROUND(F663/100*G663*H663*I663/J663,2)</f>
        <v/>
      </c>
      <c r="L663" s="13" t="n">
        <v>18201.93</v>
      </c>
      <c r="M663" s="13">
        <f>L663-K663</f>
        <v/>
      </c>
      <c r="N663" s="3" t="inlineStr">
        <is>
          <t>bind</t>
        </is>
      </c>
      <c r="O663" s="3" t="inlineStr">
        <is>
          <t>bound</t>
        </is>
      </c>
    </row>
    <row r="664">
      <c r="A664" s="15" t="inlineStr">
        <is>
          <t>2026-02-19</t>
        </is>
      </c>
      <c r="B664" s="15" t="inlineStr">
        <is>
          <t>2d016be4-2dcb-5497-928a-7bbd428a04df</t>
        </is>
      </c>
      <c r="C664" s="15" t="inlineStr">
        <is>
          <t>CA</t>
        </is>
      </c>
      <c r="D664" s="15" t="inlineStr">
        <is>
          <t>2013 Porsche 911 Turbo S</t>
        </is>
      </c>
      <c r="E664" s="15" t="inlineStr">
        <is>
          <t>01 Luxury Sedan/SUV</t>
        </is>
      </c>
      <c r="F664" s="16" t="n">
        <v>490000</v>
      </c>
      <c r="G664" s="17" t="n">
        <v>0.75</v>
      </c>
      <c r="H664" s="17" t="n">
        <v>1.35</v>
      </c>
      <c r="I664" s="17" t="n">
        <v>0.8792</v>
      </c>
      <c r="J664" s="17" t="n">
        <v>0.53</v>
      </c>
      <c r="K664" s="16">
        <f>ROUND(F664/100*G664*H664*I664/J664,2)</f>
        <v/>
      </c>
      <c r="L664" s="16" t="n">
        <v>8230.059999999999</v>
      </c>
      <c r="M664" s="16">
        <f>L664-K664</f>
        <v/>
      </c>
      <c r="N664" s="15" t="inlineStr">
        <is>
          <t>bind</t>
        </is>
      </c>
      <c r="O664" s="15" t="inlineStr">
        <is>
          <t>bound</t>
        </is>
      </c>
    </row>
    <row r="665">
      <c r="A665" s="3" t="inlineStr">
        <is>
          <t>2026-02-23</t>
        </is>
      </c>
      <c r="B665" s="3" t="inlineStr">
        <is>
          <t>4eb3fc9f-bc7e-54fc-a0d3-aeb96d1f79ca</t>
        </is>
      </c>
      <c r="C665" s="3" t="inlineStr">
        <is>
          <t>AZ</t>
        </is>
      </c>
      <c r="D665" s="3" t="inlineStr">
        <is>
          <t>1961 Porsche 911 Turbo S</t>
        </is>
      </c>
      <c r="E665" s="3" t="inlineStr">
        <is>
          <t>01 Luxury Sedan/SUV</t>
        </is>
      </c>
      <c r="F665" s="13" t="n">
        <v>420000</v>
      </c>
      <c r="G665" s="14" t="n">
        <v>0.75</v>
      </c>
      <c r="H665" s="14" t="n">
        <v>1.01</v>
      </c>
      <c r="I665" s="14" t="n">
        <v>0.8792</v>
      </c>
      <c r="J665" s="14" t="n">
        <v>0.53</v>
      </c>
      <c r="K665" s="13">
        <f>ROUND(F665/100*G665*H665*I665/J665,2)</f>
        <v/>
      </c>
      <c r="L665" s="13" t="n">
        <v>5277.69</v>
      </c>
      <c r="M665" s="13">
        <f>L665-K665</f>
        <v/>
      </c>
      <c r="N665" s="3" t="inlineStr">
        <is>
          <t>bind</t>
        </is>
      </c>
      <c r="O665" s="3" t="inlineStr">
        <is>
          <t>bound</t>
        </is>
      </c>
    </row>
    <row r="666">
      <c r="A666" s="15" t="inlineStr">
        <is>
          <t>2026-02-12</t>
        </is>
      </c>
      <c r="B666" s="15" t="inlineStr">
        <is>
          <t>55f273b4-0690-5863-9377-fae4f053d400</t>
        </is>
      </c>
      <c r="C666" s="15" t="inlineStr">
        <is>
          <t>MS</t>
        </is>
      </c>
      <c r="D666" s="15" t="inlineStr">
        <is>
          <t>2004 Mercedes-Benz AMG GT</t>
        </is>
      </c>
      <c r="E666" s="15" t="inlineStr">
        <is>
          <t>01 Luxury Sedan/SUV</t>
        </is>
      </c>
      <c r="F666" s="16" t="n">
        <v>780000</v>
      </c>
      <c r="G666" s="17" t="n">
        <v>0.65</v>
      </c>
      <c r="H666" s="17" t="n">
        <v>1.19</v>
      </c>
      <c r="I666" s="17" t="n">
        <v>0.8792</v>
      </c>
      <c r="J666" s="17" t="n">
        <v>0.53</v>
      </c>
      <c r="K666" s="16">
        <f>ROUND(F666/100*G666*H666*I666/J666,2)</f>
        <v/>
      </c>
      <c r="L666" s="16" t="n">
        <v>10008.44</v>
      </c>
      <c r="M666" s="16">
        <f>L666-K666</f>
        <v/>
      </c>
      <c r="N666" s="15" t="inlineStr">
        <is>
          <t>bind</t>
        </is>
      </c>
      <c r="O666" s="15" t="inlineStr">
        <is>
          <t>bound</t>
        </is>
      </c>
    </row>
    <row r="667">
      <c r="A667" s="3" t="inlineStr">
        <is>
          <t>2026-02-03</t>
        </is>
      </c>
      <c r="B667" s="3" t="inlineStr">
        <is>
          <t>d10cc9fc-3a31-53c2-93c6-37281dff1419</t>
        </is>
      </c>
      <c r="C667" s="3" t="inlineStr">
        <is>
          <t>IL</t>
        </is>
      </c>
      <c r="D667" s="3" t="inlineStr">
        <is>
          <t>1964 Maserati GranTurismo</t>
        </is>
      </c>
      <c r="E667" s="3" t="inlineStr">
        <is>
          <t>01 Luxury Sedan/SUV</t>
        </is>
      </c>
      <c r="F667" s="13" t="n">
        <v>360000</v>
      </c>
      <c r="G667" s="14" t="n">
        <v>0.75</v>
      </c>
      <c r="H667" s="14" t="n">
        <v>1.36</v>
      </c>
      <c r="I667" s="14" t="n">
        <v>0.8792</v>
      </c>
      <c r="J667" s="14" t="n">
        <v>0.53</v>
      </c>
      <c r="K667" s="13">
        <f>ROUND(F667/100*G667*H667*I667/J667,2)</f>
        <v/>
      </c>
      <c r="L667" s="13" t="n">
        <v>6091.36</v>
      </c>
      <c r="M667" s="13">
        <f>L667-K667</f>
        <v/>
      </c>
      <c r="N667" s="3" t="inlineStr">
        <is>
          <t>bind</t>
        </is>
      </c>
      <c r="O667" s="3" t="inlineStr">
        <is>
          <t>bound</t>
        </is>
      </c>
    </row>
    <row r="668">
      <c r="A668" s="15" t="inlineStr">
        <is>
          <t>2026-02-15</t>
        </is>
      </c>
      <c r="B668" s="15" t="inlineStr">
        <is>
          <t>c68a984b-1222-54b2-b95f-a55ac1e14143</t>
        </is>
      </c>
      <c r="C668" s="15" t="inlineStr">
        <is>
          <t>MI</t>
        </is>
      </c>
      <c r="D668" s="15" t="inlineStr">
        <is>
          <t>1956 Aston Martin DB5</t>
        </is>
      </c>
      <c r="E668" s="15" t="inlineStr">
        <is>
          <t>07 Post-War Classic (1946-1972)</t>
        </is>
      </c>
      <c r="F668" s="16" t="n">
        <v>1180000</v>
      </c>
      <c r="G668" s="17" t="n">
        <v>0.38</v>
      </c>
      <c r="H668" s="17" t="n">
        <v>1.55</v>
      </c>
      <c r="I668" s="17" t="n">
        <v>0.8792</v>
      </c>
      <c r="J668" s="17" t="n">
        <v>0.53</v>
      </c>
      <c r="K668" s="16">
        <f>ROUND(F668/100*G668*H668*I668/J668,2)</f>
        <v/>
      </c>
      <c r="L668" s="16" t="n">
        <v>11529.46</v>
      </c>
      <c r="M668" s="16">
        <f>L668-K668</f>
        <v/>
      </c>
      <c r="N668" s="15" t="inlineStr">
        <is>
          <t>bind</t>
        </is>
      </c>
      <c r="O668" s="15" t="inlineStr">
        <is>
          <t>bound</t>
        </is>
      </c>
    </row>
    <row r="669">
      <c r="A669" s="3" t="inlineStr">
        <is>
          <t>2026-02-22</t>
        </is>
      </c>
      <c r="B669" s="3" t="inlineStr">
        <is>
          <t>40233902-a080-5a0e-8ec4-d2824bba74a2</t>
        </is>
      </c>
      <c r="C669" s="3" t="inlineStr">
        <is>
          <t>NM</t>
        </is>
      </c>
      <c r="D669" s="3" t="inlineStr">
        <is>
          <t>1961 BMW M8 Competition</t>
        </is>
      </c>
      <c r="E669" s="3" t="inlineStr">
        <is>
          <t>01 Luxury Sedan/SUV</t>
        </is>
      </c>
      <c r="F669" s="13" t="n">
        <v>480000</v>
      </c>
      <c r="G669" s="14" t="n">
        <v>0.75</v>
      </c>
      <c r="H669" s="14" t="n">
        <v>1.28</v>
      </c>
      <c r="I669" s="14" t="n">
        <v>0.8792</v>
      </c>
      <c r="J669" s="14" t="n">
        <v>0.53</v>
      </c>
      <c r="K669" s="13">
        <f>ROUND(F669/100*G669*H669*I669/J669,2)</f>
        <v/>
      </c>
      <c r="L669" s="13" t="n">
        <v>7644.06</v>
      </c>
      <c r="M669" s="13">
        <f>L669-K669</f>
        <v/>
      </c>
      <c r="N669" s="3" t="inlineStr">
        <is>
          <t>refer</t>
        </is>
      </c>
      <c r="O669" s="3" t="inlineStr">
        <is>
          <t>indicative</t>
        </is>
      </c>
    </row>
    <row r="670">
      <c r="A670" s="15" t="inlineStr">
        <is>
          <t>2026-02-17</t>
        </is>
      </c>
      <c r="B670" s="15" t="inlineStr">
        <is>
          <t>e38a0871-56ae-5834-acc2-1e3acdfea99e</t>
        </is>
      </c>
      <c r="C670" s="15" t="inlineStr">
        <is>
          <t>AK</t>
        </is>
      </c>
      <c r="D670" s="15" t="inlineStr">
        <is>
          <t>1997 BMW M8 Competition</t>
        </is>
      </c>
      <c r="E670" s="15" t="inlineStr">
        <is>
          <t>01 Luxury Sedan/SUV</t>
        </is>
      </c>
      <c r="F670" s="16" t="n">
        <v>550000</v>
      </c>
      <c r="G670" s="17" t="n">
        <v>0.65</v>
      </c>
      <c r="H670" s="17" t="n">
        <v>1.14</v>
      </c>
      <c r="I670" s="17" t="n">
        <v>0.8792</v>
      </c>
      <c r="J670" s="17" t="n">
        <v>0.53</v>
      </c>
      <c r="K670" s="16">
        <f>ROUND(F670/100*G670*H670*I670/J670,2)</f>
        <v/>
      </c>
      <c r="L670" s="16" t="n">
        <v>6760.71</v>
      </c>
      <c r="M670" s="16">
        <f>L670-K670</f>
        <v/>
      </c>
      <c r="N670" s="15" t="inlineStr">
        <is>
          <t>bind</t>
        </is>
      </c>
      <c r="O670" s="15" t="inlineStr">
        <is>
          <t>bound</t>
        </is>
      </c>
    </row>
    <row r="671">
      <c r="A671" s="3" t="inlineStr">
        <is>
          <t>2026-02-14</t>
        </is>
      </c>
      <c r="B671" s="3" t="inlineStr">
        <is>
          <t>56532bc7-e6d1-58ca-a141-922b527ecf5e</t>
        </is>
      </c>
      <c r="C671" s="3" t="inlineStr">
        <is>
          <t>CT</t>
        </is>
      </c>
      <c r="D671" s="3" t="inlineStr">
        <is>
          <t>1995 Aston Martin DB12</t>
        </is>
      </c>
      <c r="E671" s="3" t="inlineStr">
        <is>
          <t>01 Luxury Sedan/SUV</t>
        </is>
      </c>
      <c r="F671" s="13" t="n">
        <v>300000</v>
      </c>
      <c r="G671" s="14" t="n">
        <v>0.75</v>
      </c>
      <c r="H671" s="14" t="n">
        <v>1.12</v>
      </c>
      <c r="I671" s="14" t="n">
        <v>0.8792</v>
      </c>
      <c r="J671" s="14" t="n">
        <v>0.53</v>
      </c>
      <c r="K671" s="13">
        <f>ROUND(F671/100*G671*H671*I671/J671,2)</f>
        <v/>
      </c>
      <c r="L671" s="13" t="n">
        <v>4180.35</v>
      </c>
      <c r="M671" s="13">
        <f>L671-K671</f>
        <v/>
      </c>
      <c r="N671" s="3" t="inlineStr">
        <is>
          <t>bind</t>
        </is>
      </c>
      <c r="O671" s="3" t="inlineStr">
        <is>
          <t>bound</t>
        </is>
      </c>
    </row>
    <row r="672">
      <c r="A672" s="15" t="inlineStr">
        <is>
          <t>2026-02-26</t>
        </is>
      </c>
      <c r="B672" s="15" t="inlineStr">
        <is>
          <t>778b5367-d795-52ef-a161-cd05bb5c3783</t>
        </is>
      </c>
      <c r="C672" s="15" t="inlineStr">
        <is>
          <t>IA</t>
        </is>
      </c>
      <c r="D672" s="15" t="inlineStr">
        <is>
          <t>2009 Porsche 911 Turbo S</t>
        </is>
      </c>
      <c r="E672" s="15" t="inlineStr">
        <is>
          <t>01 Luxury Sedan/SUV</t>
        </is>
      </c>
      <c r="F672" s="16" t="n">
        <v>215000</v>
      </c>
      <c r="G672" s="17" t="n">
        <v>0.92</v>
      </c>
      <c r="H672" s="17" t="n">
        <v>1.1</v>
      </c>
      <c r="I672" s="17" t="n">
        <v>0.8792</v>
      </c>
      <c r="J672" s="17" t="n">
        <v>0.53</v>
      </c>
      <c r="K672" s="16">
        <f>ROUND(F672/100*G672*H672*I672/J672,2)</f>
        <v/>
      </c>
      <c r="L672" s="16" t="n">
        <v>3609.36</v>
      </c>
      <c r="M672" s="16">
        <f>L672-K672</f>
        <v/>
      </c>
      <c r="N672" s="15" t="inlineStr">
        <is>
          <t>bind</t>
        </is>
      </c>
      <c r="O672" s="15" t="inlineStr">
        <is>
          <t>bound</t>
        </is>
      </c>
    </row>
    <row r="673">
      <c r="A673" s="3" t="inlineStr">
        <is>
          <t>2026-02-26</t>
        </is>
      </c>
      <c r="B673" s="3" t="inlineStr">
        <is>
          <t>e938a6c6-b10e-5a13-a5dc-383ed6a95df4</t>
        </is>
      </c>
      <c r="C673" s="3" t="inlineStr">
        <is>
          <t>WY</t>
        </is>
      </c>
      <c r="D673" s="3" t="inlineStr">
        <is>
          <t>2016 Lamborghini Huracan EVO</t>
        </is>
      </c>
      <c r="E673" s="3" t="inlineStr">
        <is>
          <t>03 Supercar</t>
        </is>
      </c>
      <c r="F673" s="13" t="n">
        <v>1170000</v>
      </c>
      <c r="G673" s="14" t="n">
        <v>0.8</v>
      </c>
      <c r="H673" s="14" t="n">
        <v>1.07</v>
      </c>
      <c r="I673" s="14" t="n">
        <v>0.8792</v>
      </c>
      <c r="J673" s="14" t="n">
        <v>0.53</v>
      </c>
      <c r="K673" s="13">
        <f>ROUND(F673/100*G673*H673*I673/J673,2)</f>
        <v/>
      </c>
      <c r="L673" s="13" t="n">
        <v>16613.89</v>
      </c>
      <c r="M673" s="13">
        <f>L673-K673</f>
        <v/>
      </c>
      <c r="N673" s="3" t="inlineStr">
        <is>
          <t>bind</t>
        </is>
      </c>
      <c r="O673" s="3" t="inlineStr">
        <is>
          <t>bound</t>
        </is>
      </c>
    </row>
    <row r="674">
      <c r="A674" s="15" t="inlineStr">
        <is>
          <t>2026-02-24</t>
        </is>
      </c>
      <c r="B674" s="15" t="inlineStr">
        <is>
          <t>57a9e3fe-f252-5157-b7c5-b342d9fc5cb3</t>
        </is>
      </c>
      <c r="C674" s="15" t="inlineStr">
        <is>
          <t>CO</t>
        </is>
      </c>
      <c r="D674" s="15" t="inlineStr">
        <is>
          <t>2005 Mercedes-Benz AMG GT</t>
        </is>
      </c>
      <c r="E674" s="15" t="inlineStr">
        <is>
          <t>01 Luxury Sedan/SUV</t>
        </is>
      </c>
      <c r="F674" s="16" t="n">
        <v>975000</v>
      </c>
      <c r="G674" s="17" t="n">
        <v>0.65</v>
      </c>
      <c r="H674" s="17" t="n">
        <v>1.1</v>
      </c>
      <c r="I674" s="17" t="n">
        <v>0.8792</v>
      </c>
      <c r="J674" s="17" t="n">
        <v>0.53</v>
      </c>
      <c r="K674" s="16">
        <f>ROUND(F674/100*G674*H674*I674/J674,2)</f>
        <v/>
      </c>
      <c r="L674" s="16" t="n">
        <v>11564.38</v>
      </c>
      <c r="M674" s="16">
        <f>L674-K674</f>
        <v/>
      </c>
      <c r="N674" s="15" t="inlineStr">
        <is>
          <t>bind</t>
        </is>
      </c>
      <c r="O674" s="15" t="inlineStr">
        <is>
          <t>bound</t>
        </is>
      </c>
    </row>
    <row r="675">
      <c r="A675" s="3" t="inlineStr">
        <is>
          <t>2026-02-19</t>
        </is>
      </c>
      <c r="B675" s="3" t="inlineStr">
        <is>
          <t>811b2f02-03e6-5881-abe9-ed2108e56040</t>
        </is>
      </c>
      <c r="C675" s="3" t="inlineStr">
        <is>
          <t>CO</t>
        </is>
      </c>
      <c r="D675" s="3" t="inlineStr">
        <is>
          <t>1966 Ferrari SF90 Stradale</t>
        </is>
      </c>
      <c r="E675" s="3" t="inlineStr">
        <is>
          <t>03 Supercar</t>
        </is>
      </c>
      <c r="F675" s="13" t="n">
        <v>900000</v>
      </c>
      <c r="G675" s="14" t="n">
        <v>0.95</v>
      </c>
      <c r="H675" s="14" t="n">
        <v>1.1</v>
      </c>
      <c r="I675" s="14" t="n">
        <v>0.8792</v>
      </c>
      <c r="J675" s="14" t="n">
        <v>0.53</v>
      </c>
      <c r="K675" s="13">
        <f>ROUND(F675/100*G675*H675*I675/J675,2)</f>
        <v/>
      </c>
      <c r="L675" s="13" t="n">
        <v>15601.65</v>
      </c>
      <c r="M675" s="13">
        <f>L675-K675</f>
        <v/>
      </c>
      <c r="N675" s="3" t="inlineStr">
        <is>
          <t>bind</t>
        </is>
      </c>
      <c r="O675" s="3" t="inlineStr">
        <is>
          <t>bound</t>
        </is>
      </c>
    </row>
    <row r="676">
      <c r="A676" s="15" t="inlineStr">
        <is>
          <t>2026-02-09</t>
        </is>
      </c>
      <c r="B676" s="15" t="inlineStr">
        <is>
          <t>5c21cb66-c2fd-510c-a8ac-5eed08efb37b</t>
        </is>
      </c>
      <c r="C676" s="15" t="inlineStr">
        <is>
          <t>AR</t>
        </is>
      </c>
      <c r="D676" s="15" t="inlineStr">
        <is>
          <t>2000 Aston Martin DB12</t>
        </is>
      </c>
      <c r="E676" s="15" t="inlineStr">
        <is>
          <t>01 Luxury Sedan/SUV</t>
        </is>
      </c>
      <c r="F676" s="16" t="n">
        <v>795000</v>
      </c>
      <c r="G676" s="17" t="n">
        <v>0.65</v>
      </c>
      <c r="H676" s="17" t="n">
        <v>1.38</v>
      </c>
      <c r="I676" s="17" t="n">
        <v>0.8792</v>
      </c>
      <c r="J676" s="17" t="n">
        <v>0.53</v>
      </c>
      <c r="K676" s="16">
        <f>ROUND(F676/100*G676*H676*I676/J676,2)</f>
        <v/>
      </c>
      <c r="L676" s="16" t="n">
        <v>11829.64</v>
      </c>
      <c r="M676" s="16">
        <f>L676-K676</f>
        <v/>
      </c>
      <c r="N676" s="15" t="inlineStr">
        <is>
          <t>bind</t>
        </is>
      </c>
      <c r="O676" s="15" t="inlineStr">
        <is>
          <t>bound</t>
        </is>
      </c>
    </row>
    <row r="677">
      <c r="A677" s="3" t="inlineStr">
        <is>
          <t>2026-02-12</t>
        </is>
      </c>
      <c r="B677" s="3" t="inlineStr">
        <is>
          <t>e5a16825-10f3-5970-bbb0-0ce66254d652</t>
        </is>
      </c>
      <c r="C677" s="3" t="inlineStr">
        <is>
          <t>NJ</t>
        </is>
      </c>
      <c r="D677" s="3" t="inlineStr">
        <is>
          <t>1965 Maserati GranTurismo</t>
        </is>
      </c>
      <c r="E677" s="3" t="inlineStr">
        <is>
          <t>01 Luxury Sedan/SUV</t>
        </is>
      </c>
      <c r="F677" s="13" t="n">
        <v>655000</v>
      </c>
      <c r="G677" s="14" t="n">
        <v>0.65</v>
      </c>
      <c r="H677" s="14" t="n">
        <v>0.91</v>
      </c>
      <c r="I677" s="14" t="n">
        <v>0.8792</v>
      </c>
      <c r="J677" s="14" t="n">
        <v>0.53</v>
      </c>
      <c r="K677" s="13">
        <f>ROUND(F677/100*G677*H677*I677/J677,2)</f>
        <v/>
      </c>
      <c r="L677" s="13" t="n">
        <v>6427</v>
      </c>
      <c r="M677" s="13">
        <f>L677-K677</f>
        <v/>
      </c>
      <c r="N677" s="3" t="inlineStr">
        <is>
          <t>bind</t>
        </is>
      </c>
      <c r="O677" s="3" t="inlineStr">
        <is>
          <t>bound</t>
        </is>
      </c>
    </row>
    <row r="678">
      <c r="A678" s="15" t="inlineStr">
        <is>
          <t>2026-02-27</t>
        </is>
      </c>
      <c r="B678" s="15" t="inlineStr">
        <is>
          <t>2c3c3340-5c47-517f-85bb-645be5680806</t>
        </is>
      </c>
      <c r="C678" s="15" t="inlineStr">
        <is>
          <t>WA</t>
        </is>
      </c>
      <c r="D678" s="15" t="inlineStr">
        <is>
          <t>1979 BMW M8 Competition</t>
        </is>
      </c>
      <c r="E678" s="15" t="inlineStr">
        <is>
          <t>01 Luxury Sedan/SUV</t>
        </is>
      </c>
      <c r="F678" s="16" t="n">
        <v>270000</v>
      </c>
      <c r="G678" s="17" t="n">
        <v>0.75</v>
      </c>
      <c r="H678" s="17" t="n">
        <v>0.96</v>
      </c>
      <c r="I678" s="17" t="n">
        <v>0.8792</v>
      </c>
      <c r="J678" s="17" t="n">
        <v>0.53</v>
      </c>
      <c r="K678" s="16">
        <f>ROUND(F678/100*G678*H678*I678/J678,2)</f>
        <v/>
      </c>
      <c r="L678" s="16" t="n">
        <v>3224.84</v>
      </c>
      <c r="M678" s="16">
        <f>L678-K678</f>
        <v/>
      </c>
      <c r="N678" s="15" t="inlineStr">
        <is>
          <t>bind</t>
        </is>
      </c>
      <c r="O678" s="15" t="inlineStr">
        <is>
          <t>bound</t>
        </is>
      </c>
    </row>
    <row r="679">
      <c r="A679" s="3" t="inlineStr">
        <is>
          <t>2026-02-08</t>
        </is>
      </c>
      <c r="B679" s="3" t="inlineStr">
        <is>
          <t>e2f4ff57-1e3b-529d-96f8-2b4822725d31</t>
        </is>
      </c>
      <c r="C679" s="3" t="inlineStr">
        <is>
          <t>TN</t>
        </is>
      </c>
      <c r="D679" s="3" t="inlineStr">
        <is>
          <t>1999 Porsche 911 Turbo S</t>
        </is>
      </c>
      <c r="E679" s="3" t="inlineStr">
        <is>
          <t>01 Luxury Sedan/SUV</t>
        </is>
      </c>
      <c r="F679" s="13" t="n">
        <v>530000</v>
      </c>
      <c r="G679" s="14" t="n">
        <v>0.65</v>
      </c>
      <c r="H679" s="14" t="n">
        <v>0.98</v>
      </c>
      <c r="I679" s="14" t="n">
        <v>0.8792</v>
      </c>
      <c r="J679" s="14" t="n">
        <v>0.53</v>
      </c>
      <c r="K679" s="13">
        <f>ROUND(F679/100*G679*H679*I679/J679,2)</f>
        <v/>
      </c>
      <c r="L679" s="13" t="n">
        <v>5600.5</v>
      </c>
      <c r="M679" s="13">
        <f>L679-K679</f>
        <v/>
      </c>
      <c r="N679" s="3" t="inlineStr">
        <is>
          <t>bind</t>
        </is>
      </c>
      <c r="O679" s="3" t="inlineStr">
        <is>
          <t>bound</t>
        </is>
      </c>
    </row>
    <row r="680">
      <c r="A680" s="15" t="inlineStr">
        <is>
          <t>2026-02-24</t>
        </is>
      </c>
      <c r="B680" s="15" t="inlineStr">
        <is>
          <t>a7c4866f-c1f8-5ecc-bc48-e278fd0d79fc</t>
        </is>
      </c>
      <c r="C680" s="15" t="inlineStr">
        <is>
          <t>MS</t>
        </is>
      </c>
      <c r="D680" s="15" t="inlineStr">
        <is>
          <t>1991 Mercedes-Benz 280SL Pagoda</t>
        </is>
      </c>
      <c r="E680" s="15" t="inlineStr">
        <is>
          <t>07 Post-War Classic (1946-1972)</t>
        </is>
      </c>
      <c r="F680" s="16" t="n">
        <v>1100000</v>
      </c>
      <c r="G680" s="17" t="n">
        <v>0.38</v>
      </c>
      <c r="H680" s="17" t="n">
        <v>1.19</v>
      </c>
      <c r="I680" s="17" t="n">
        <v>0.8792</v>
      </c>
      <c r="J680" s="17" t="n">
        <v>0.53</v>
      </c>
      <c r="K680" s="16">
        <f>ROUND(F680/100*G680*H680*I680/J680,2)</f>
        <v/>
      </c>
      <c r="L680" s="16" t="n">
        <v>8251.540000000001</v>
      </c>
      <c r="M680" s="16">
        <f>L680-K680</f>
        <v/>
      </c>
      <c r="N680" s="15" t="inlineStr">
        <is>
          <t>bind</t>
        </is>
      </c>
      <c r="O680" s="15" t="inlineStr">
        <is>
          <t>bound</t>
        </is>
      </c>
    </row>
    <row r="681">
      <c r="A681" s="3" t="inlineStr">
        <is>
          <t>2026-02-02</t>
        </is>
      </c>
      <c r="B681" s="3" t="inlineStr">
        <is>
          <t>1d7aea21-eefe-56f6-a223-f3c472d28677</t>
        </is>
      </c>
      <c r="C681" s="3" t="inlineStr">
        <is>
          <t>TX</t>
        </is>
      </c>
      <c r="D681" s="3" t="inlineStr">
        <is>
          <t>1975 Maserati GranTurismo</t>
        </is>
      </c>
      <c r="E681" s="3" t="inlineStr">
        <is>
          <t>01 Luxury Sedan/SUV</t>
        </is>
      </c>
      <c r="F681" s="13" t="n">
        <v>1105000</v>
      </c>
      <c r="G681" s="14" t="n">
        <v>0.55</v>
      </c>
      <c r="H681" s="14" t="n">
        <v>1.15</v>
      </c>
      <c r="I681" s="14" t="n">
        <v>0.8792</v>
      </c>
      <c r="J681" s="14" t="n">
        <v>0.53</v>
      </c>
      <c r="K681" s="13">
        <f>ROUND(F681/100*G681*H681*I681/J681,2)</f>
        <v/>
      </c>
      <c r="L681" s="13" t="n">
        <v>11594.04</v>
      </c>
      <c r="M681" s="13">
        <f>L681-K681</f>
        <v/>
      </c>
      <c r="N681" s="3" t="inlineStr">
        <is>
          <t>bind</t>
        </is>
      </c>
      <c r="O681" s="3" t="inlineStr">
        <is>
          <t>bound</t>
        </is>
      </c>
    </row>
    <row r="682">
      <c r="A682" s="15" t="inlineStr">
        <is>
          <t>2026-02-14</t>
        </is>
      </c>
      <c r="B682" s="15" t="inlineStr">
        <is>
          <t>fa5f746d-d9ff-5759-bce3-1b1b983009a5</t>
        </is>
      </c>
      <c r="C682" s="15" t="inlineStr">
        <is>
          <t>DE</t>
        </is>
      </c>
      <c r="D682" s="15" t="inlineStr">
        <is>
          <t>1982 Mercedes-Benz AMG GT</t>
        </is>
      </c>
      <c r="E682" s="15" t="inlineStr">
        <is>
          <t>01 Luxury Sedan/SUV</t>
        </is>
      </c>
      <c r="F682" s="16" t="n">
        <v>545000</v>
      </c>
      <c r="G682" s="17" t="n">
        <v>0.65</v>
      </c>
      <c r="H682" s="17" t="n">
        <v>1.25</v>
      </c>
      <c r="I682" s="17" t="n">
        <v>0.8792</v>
      </c>
      <c r="J682" s="17" t="n">
        <v>0.53</v>
      </c>
      <c r="K682" s="16">
        <f>ROUND(F682/100*G682*H682*I682/J682,2)</f>
        <v/>
      </c>
      <c r="L682" s="16" t="n">
        <v>7345.67</v>
      </c>
      <c r="M682" s="16">
        <f>L682-K682</f>
        <v/>
      </c>
      <c r="N682" s="15" t="inlineStr">
        <is>
          <t>bind</t>
        </is>
      </c>
      <c r="O682" s="15" t="inlineStr">
        <is>
          <t>bound</t>
        </is>
      </c>
    </row>
    <row r="683">
      <c r="A683" s="3" t="inlineStr">
        <is>
          <t>2026-02-08</t>
        </is>
      </c>
      <c r="B683" s="3" t="inlineStr">
        <is>
          <t>c184793b-14eb-534a-8618-5b51e653dc61</t>
        </is>
      </c>
      <c r="C683" s="3" t="inlineStr">
        <is>
          <t>OR</t>
        </is>
      </c>
      <c r="D683" s="3" t="inlineStr">
        <is>
          <t>2016 Ferrari 275 GTB/4</t>
        </is>
      </c>
      <c r="E683" s="3" t="inlineStr">
        <is>
          <t>07 Post-War Classic (1946-1972)</t>
        </is>
      </c>
      <c r="F683" s="13" t="n">
        <v>535000</v>
      </c>
      <c r="G683" s="14" t="n">
        <v>0.43</v>
      </c>
      <c r="H683" s="14" t="n">
        <v>1.13</v>
      </c>
      <c r="I683" s="14" t="n">
        <v>0.8792</v>
      </c>
      <c r="J683" s="14" t="n">
        <v>0.53</v>
      </c>
      <c r="K683" s="13">
        <f>ROUND(F683/100*G683*H683*I683/J683,2)</f>
        <v/>
      </c>
      <c r="L683" s="13" t="n">
        <v>4312.34</v>
      </c>
      <c r="M683" s="13">
        <f>L683-K683</f>
        <v/>
      </c>
      <c r="N683" s="3" t="inlineStr">
        <is>
          <t>decline</t>
        </is>
      </c>
      <c r="O683" s="3" t="inlineStr">
        <is>
          <t>indicative</t>
        </is>
      </c>
    </row>
    <row r="684">
      <c r="A684" s="15" t="inlineStr">
        <is>
          <t>2026-02-24</t>
        </is>
      </c>
      <c r="B684" s="15" t="inlineStr">
        <is>
          <t>42135a33-8ebc-5897-8d99-36207144b877</t>
        </is>
      </c>
      <c r="C684" s="15" t="inlineStr">
        <is>
          <t>GA</t>
        </is>
      </c>
      <c r="D684" s="15" t="inlineStr">
        <is>
          <t>2022 Aston Martin DB12</t>
        </is>
      </c>
      <c r="E684" s="15" t="inlineStr">
        <is>
          <t>01 Luxury Sedan/SUV</t>
        </is>
      </c>
      <c r="F684" s="16" t="n">
        <v>345000</v>
      </c>
      <c r="G684" s="17" t="n">
        <v>0.75</v>
      </c>
      <c r="H684" s="17" t="n">
        <v>1.12</v>
      </c>
      <c r="I684" s="17" t="n">
        <v>0.8792</v>
      </c>
      <c r="J684" s="17" t="n">
        <v>0.53</v>
      </c>
      <c r="K684" s="16">
        <f>ROUND(F684/100*G684*H684*I684/J684,2)</f>
        <v/>
      </c>
      <c r="L684" s="16" t="n">
        <v>4807.4</v>
      </c>
      <c r="M684" s="16">
        <f>L684-K684</f>
        <v/>
      </c>
      <c r="N684" s="15" t="inlineStr">
        <is>
          <t>bind</t>
        </is>
      </c>
      <c r="O684" s="15" t="inlineStr">
        <is>
          <t>bound</t>
        </is>
      </c>
    </row>
    <row r="685">
      <c r="A685" s="3" t="inlineStr">
        <is>
          <t>2026-02-15</t>
        </is>
      </c>
      <c r="B685" s="3" t="inlineStr">
        <is>
          <t>cca7b37d-f1c9-5faa-b998-6ef488a9cc49</t>
        </is>
      </c>
      <c r="C685" s="3" t="inlineStr">
        <is>
          <t>KS</t>
        </is>
      </c>
      <c r="D685" s="3" t="inlineStr">
        <is>
          <t>2006 Porsche 911 Turbo S</t>
        </is>
      </c>
      <c r="E685" s="3" t="inlineStr">
        <is>
          <t>01 Luxury Sedan/SUV</t>
        </is>
      </c>
      <c r="F685" s="13" t="n">
        <v>520000</v>
      </c>
      <c r="G685" s="14" t="n">
        <v>0.65</v>
      </c>
      <c r="H685" s="14" t="n">
        <v>0.97</v>
      </c>
      <c r="I685" s="14" t="n">
        <v>0.8792</v>
      </c>
      <c r="J685" s="14" t="n">
        <v>0.53</v>
      </c>
      <c r="K685" s="13">
        <f>ROUND(F685/100*G685*H685*I685/J685,2)</f>
        <v/>
      </c>
      <c r="L685" s="13" t="n">
        <v>5438.77</v>
      </c>
      <c r="M685" s="13">
        <f>L685-K685</f>
        <v/>
      </c>
      <c r="N685" s="3" t="inlineStr">
        <is>
          <t>decline</t>
        </is>
      </c>
      <c r="O685" s="3" t="inlineStr">
        <is>
          <t>indicative</t>
        </is>
      </c>
    </row>
    <row r="686">
      <c r="A686" s="15" t="inlineStr">
        <is>
          <t>2026-02-25</t>
        </is>
      </c>
      <c r="B686" s="15" t="inlineStr">
        <is>
          <t>01ca521f-6264-53d9-b9da-cbbbdda5274e</t>
        </is>
      </c>
      <c r="C686" s="15" t="inlineStr">
        <is>
          <t>CT</t>
        </is>
      </c>
      <c r="D686" s="15" t="inlineStr">
        <is>
          <t>2006 McLaren 750S</t>
        </is>
      </c>
      <c r="E686" s="15" t="inlineStr">
        <is>
          <t>03 Supercar</t>
        </is>
      </c>
      <c r="F686" s="16" t="n">
        <v>1950000</v>
      </c>
      <c r="G686" s="17" t="n">
        <v>0.8</v>
      </c>
      <c r="H686" s="17" t="n">
        <v>1.12</v>
      </c>
      <c r="I686" s="17" t="n">
        <v>0.8792</v>
      </c>
      <c r="J686" s="17" t="n">
        <v>0.53</v>
      </c>
      <c r="K686" s="16">
        <f>ROUND(F686/100*G686*H686*I686/J686,2)</f>
        <v/>
      </c>
      <c r="L686" s="16" t="n">
        <v>28983.74</v>
      </c>
      <c r="M686" s="16">
        <f>L686-K686</f>
        <v/>
      </c>
      <c r="N686" s="15" t="inlineStr">
        <is>
          <t>bind</t>
        </is>
      </c>
      <c r="O686" s="15" t="inlineStr">
        <is>
          <t>bound</t>
        </is>
      </c>
    </row>
    <row r="687">
      <c r="A687" s="3" t="inlineStr">
        <is>
          <t>2026-02-01</t>
        </is>
      </c>
      <c r="B687" s="3" t="inlineStr">
        <is>
          <t>72319a93-3956-53bc-961b-bad89782b1bc</t>
        </is>
      </c>
      <c r="C687" s="3" t="inlineStr">
        <is>
          <t>FL</t>
        </is>
      </c>
      <c r="D687" s="3" t="inlineStr">
        <is>
          <t>2014 Porsche 911 Turbo S</t>
        </is>
      </c>
      <c r="E687" s="3" t="inlineStr">
        <is>
          <t>01 Luxury Sedan/SUV</t>
        </is>
      </c>
      <c r="F687" s="13" t="n">
        <v>580000</v>
      </c>
      <c r="G687" s="14" t="n">
        <v>0.65</v>
      </c>
      <c r="H687" s="14" t="n">
        <v>1.42</v>
      </c>
      <c r="I687" s="14" t="n">
        <v>0.8792</v>
      </c>
      <c r="J687" s="14" t="n">
        <v>0.53</v>
      </c>
      <c r="K687" s="13">
        <f>ROUND(F687/100*G687*H687*I687/J687,2)</f>
        <v/>
      </c>
      <c r="L687" s="13" t="n">
        <v>8880.58</v>
      </c>
      <c r="M687" s="13">
        <f>L687-K687</f>
        <v/>
      </c>
      <c r="N687" s="3" t="inlineStr">
        <is>
          <t>bind</t>
        </is>
      </c>
      <c r="O687" s="3" t="inlineStr">
        <is>
          <t>bound</t>
        </is>
      </c>
    </row>
    <row r="688">
      <c r="A688" s="15" t="inlineStr">
        <is>
          <t>2026-02-03</t>
        </is>
      </c>
      <c r="B688" s="15" t="inlineStr">
        <is>
          <t>53a1d147-5890-58d3-9e37-556d9d31266c</t>
        </is>
      </c>
      <c r="C688" s="15" t="inlineStr">
        <is>
          <t>ME</t>
        </is>
      </c>
      <c r="D688" s="15" t="inlineStr">
        <is>
          <t>2009 Ferrari SF90 Stradale</t>
        </is>
      </c>
      <c r="E688" s="15" t="inlineStr">
        <is>
          <t>03 Supercar</t>
        </is>
      </c>
      <c r="F688" s="16" t="n">
        <v>395000</v>
      </c>
      <c r="G688" s="17" t="n">
        <v>1.15</v>
      </c>
      <c r="H688" s="17" t="n">
        <v>1.08</v>
      </c>
      <c r="I688" s="17" t="n">
        <v>0.8792</v>
      </c>
      <c r="J688" s="17" t="n">
        <v>0.53</v>
      </c>
      <c r="K688" s="16">
        <f>ROUND(F688/100*G688*H688*I688/J688,2)</f>
        <v/>
      </c>
      <c r="L688" s="16" t="n">
        <v>8138.24</v>
      </c>
      <c r="M688" s="16">
        <f>L688-K688</f>
        <v/>
      </c>
      <c r="N688" s="15" t="inlineStr">
        <is>
          <t>refer</t>
        </is>
      </c>
      <c r="O688" s="15" t="inlineStr">
        <is>
          <t>indicative</t>
        </is>
      </c>
    </row>
    <row r="689">
      <c r="A689" s="3" t="inlineStr">
        <is>
          <t>2026-02-08</t>
        </is>
      </c>
      <c r="B689" s="3" t="inlineStr">
        <is>
          <t>c0715754-9670-5cb1-a045-3201b9641131</t>
        </is>
      </c>
      <c r="C689" s="3" t="inlineStr">
        <is>
          <t>IL</t>
        </is>
      </c>
      <c r="D689" s="3" t="inlineStr">
        <is>
          <t>2023 Maserati GranTurismo</t>
        </is>
      </c>
      <c r="E689" s="3" t="inlineStr">
        <is>
          <t>01 Luxury Sedan/SUV</t>
        </is>
      </c>
      <c r="F689" s="13" t="n">
        <v>565000</v>
      </c>
      <c r="G689" s="14" t="n">
        <v>0.65</v>
      </c>
      <c r="H689" s="14" t="n">
        <v>1.36</v>
      </c>
      <c r="I689" s="14" t="n">
        <v>0.8792</v>
      </c>
      <c r="J689" s="14" t="n">
        <v>0.53</v>
      </c>
      <c r="K689" s="13">
        <f>ROUND(F689/100*G689*H689*I689/J689,2)</f>
        <v/>
      </c>
      <c r="L689" s="13" t="n">
        <v>8285.379999999999</v>
      </c>
      <c r="M689" s="13">
        <f>L689-K689</f>
        <v/>
      </c>
      <c r="N689" s="3" t="inlineStr">
        <is>
          <t>bind</t>
        </is>
      </c>
      <c r="O689" s="3" t="inlineStr">
        <is>
          <t>bound</t>
        </is>
      </c>
    </row>
    <row r="690">
      <c r="A690" s="15" t="inlineStr">
        <is>
          <t>2026-02-06</t>
        </is>
      </c>
      <c r="B690" s="15" t="inlineStr">
        <is>
          <t>d567d9a9-12c2-5371-b03d-e8228014468e</t>
        </is>
      </c>
      <c r="C690" s="15" t="inlineStr">
        <is>
          <t>NY</t>
        </is>
      </c>
      <c r="D690" s="15" t="inlineStr">
        <is>
          <t>2020 Aston Martin DB12</t>
        </is>
      </c>
      <c r="E690" s="15" t="inlineStr">
        <is>
          <t>01 Luxury Sedan/SUV</t>
        </is>
      </c>
      <c r="F690" s="16" t="n">
        <v>450000</v>
      </c>
      <c r="G690" s="17" t="n">
        <v>0.75</v>
      </c>
      <c r="H690" s="17" t="n">
        <v>1.28</v>
      </c>
      <c r="I690" s="17" t="n">
        <v>0.8792</v>
      </c>
      <c r="J690" s="17" t="n">
        <v>0.53</v>
      </c>
      <c r="K690" s="16">
        <f>ROUND(F690/100*G690*H690*I690/J690,2)</f>
        <v/>
      </c>
      <c r="L690" s="16" t="n">
        <v>7166.31</v>
      </c>
      <c r="M690" s="16">
        <f>L690-K690</f>
        <v/>
      </c>
      <c r="N690" s="15" t="inlineStr">
        <is>
          <t>bind</t>
        </is>
      </c>
      <c r="O690" s="15" t="inlineStr">
        <is>
          <t>bound</t>
        </is>
      </c>
    </row>
    <row r="691">
      <c r="A691" s="3" t="inlineStr">
        <is>
          <t>2026-02-20</t>
        </is>
      </c>
      <c r="B691" s="3" t="inlineStr">
        <is>
          <t>89f78fc5-56df-5020-8bd6-8992edc6b60a</t>
        </is>
      </c>
      <c r="C691" s="3" t="inlineStr">
        <is>
          <t>VA</t>
        </is>
      </c>
      <c r="D691" s="3" t="inlineStr">
        <is>
          <t>1989 Bentley Continental GT</t>
        </is>
      </c>
      <c r="E691" s="3" t="inlineStr">
        <is>
          <t>01 Luxury Sedan/SUV</t>
        </is>
      </c>
      <c r="F691" s="13" t="n">
        <v>1745000</v>
      </c>
      <c r="G691" s="14" t="n">
        <v>0.55</v>
      </c>
      <c r="H691" s="14" t="n">
        <v>1.09</v>
      </c>
      <c r="I691" s="14" t="n">
        <v>0.8792</v>
      </c>
      <c r="J691" s="14" t="n">
        <v>0.53</v>
      </c>
      <c r="K691" s="13">
        <f>ROUND(F691/100*G691*H691*I691/J691,2)</f>
        <v/>
      </c>
      <c r="L691" s="13" t="n">
        <v>17353.87</v>
      </c>
      <c r="M691" s="13">
        <f>L691-K691</f>
        <v/>
      </c>
      <c r="N691" s="3" t="inlineStr">
        <is>
          <t>decline</t>
        </is>
      </c>
      <c r="O691" s="3" t="inlineStr">
        <is>
          <t>indicative</t>
        </is>
      </c>
    </row>
    <row r="692">
      <c r="A692" s="15" t="inlineStr">
        <is>
          <t>2026-02-17</t>
        </is>
      </c>
      <c r="B692" s="15" t="inlineStr">
        <is>
          <t>aa63ba3a-0f83-5869-b052-d9da27648b5b</t>
        </is>
      </c>
      <c r="C692" s="15" t="inlineStr">
        <is>
          <t>CA</t>
        </is>
      </c>
      <c r="D692" s="15" t="inlineStr">
        <is>
          <t>1977 Lamborghini Huracan EVO</t>
        </is>
      </c>
      <c r="E692" s="15" t="inlineStr">
        <is>
          <t>03 Supercar</t>
        </is>
      </c>
      <c r="F692" s="16" t="n">
        <v>1270000</v>
      </c>
      <c r="G692" s="17" t="n">
        <v>0.8</v>
      </c>
      <c r="H692" s="17" t="n">
        <v>1.35</v>
      </c>
      <c r="I692" s="17" t="n">
        <v>0.8792</v>
      </c>
      <c r="J692" s="17" t="n">
        <v>0.53</v>
      </c>
      <c r="K692" s="16">
        <f>ROUND(F692/100*G692*H692*I692/J692,2)</f>
        <v/>
      </c>
      <c r="L692" s="16" t="n">
        <v>22753.04</v>
      </c>
      <c r="M692" s="16">
        <f>L692-K692</f>
        <v/>
      </c>
      <c r="N692" s="15" t="inlineStr">
        <is>
          <t>bind</t>
        </is>
      </c>
      <c r="O692" s="15" t="inlineStr">
        <is>
          <t>bound</t>
        </is>
      </c>
    </row>
    <row r="693">
      <c r="A693" s="3" t="inlineStr">
        <is>
          <t>2026-02-06</t>
        </is>
      </c>
      <c r="B693" s="3" t="inlineStr">
        <is>
          <t>dbd45524-8210-5e20-ab6a-77cd8960ec78</t>
        </is>
      </c>
      <c r="C693" s="3" t="inlineStr">
        <is>
          <t>OH</t>
        </is>
      </c>
      <c r="D693" s="3" t="inlineStr">
        <is>
          <t>1957 Aston Martin DB12</t>
        </is>
      </c>
      <c r="E693" s="3" t="inlineStr">
        <is>
          <t>01 Luxury Sedan/SUV</t>
        </is>
      </c>
      <c r="F693" s="13" t="n">
        <v>680000</v>
      </c>
      <c r="G693" s="14" t="n">
        <v>0.65</v>
      </c>
      <c r="H693" s="14" t="n">
        <v>1.39</v>
      </c>
      <c r="I693" s="14" t="n">
        <v>0.8792</v>
      </c>
      <c r="J693" s="14" t="n">
        <v>0.53</v>
      </c>
      <c r="K693" s="13">
        <f>ROUND(F693/100*G693*H693*I693/J693,2)</f>
        <v/>
      </c>
      <c r="L693" s="13" t="n">
        <v>10191.76</v>
      </c>
      <c r="M693" s="13">
        <f>L693-K693</f>
        <v/>
      </c>
      <c r="N693" s="3" t="inlineStr">
        <is>
          <t>decline</t>
        </is>
      </c>
      <c r="O693" s="3" t="inlineStr">
        <is>
          <t>indicative</t>
        </is>
      </c>
    </row>
    <row r="694">
      <c r="A694" s="15" t="inlineStr">
        <is>
          <t>2026-02-26</t>
        </is>
      </c>
      <c r="B694" s="15" t="inlineStr">
        <is>
          <t>2cb5c9ae-5584-58a6-aa50-0ef2c1c309b0</t>
        </is>
      </c>
      <c r="C694" s="15" t="inlineStr">
        <is>
          <t>CO</t>
        </is>
      </c>
      <c r="D694" s="15" t="inlineStr">
        <is>
          <t>1982 Porsche 911 Turbo S</t>
        </is>
      </c>
      <c r="E694" s="15" t="inlineStr">
        <is>
          <t>01 Luxury Sedan/SUV</t>
        </is>
      </c>
      <c r="F694" s="16" t="n">
        <v>535000</v>
      </c>
      <c r="G694" s="17" t="n">
        <v>0.65</v>
      </c>
      <c r="H694" s="17" t="n">
        <v>1.1</v>
      </c>
      <c r="I694" s="17" t="n">
        <v>0.8792</v>
      </c>
      <c r="J694" s="17" t="n">
        <v>0.53</v>
      </c>
      <c r="K694" s="16">
        <f>ROUND(F694/100*G694*H694*I694/J694,2)</f>
        <v/>
      </c>
      <c r="L694" s="16" t="n">
        <v>6345.58</v>
      </c>
      <c r="M694" s="16">
        <f>L694-K694</f>
        <v/>
      </c>
      <c r="N694" s="15" t="inlineStr">
        <is>
          <t>bind</t>
        </is>
      </c>
      <c r="O694" s="15" t="inlineStr">
        <is>
          <t>bound</t>
        </is>
      </c>
    </row>
    <row r="695">
      <c r="A695" s="3" t="inlineStr">
        <is>
          <t>2026-02-27</t>
        </is>
      </c>
      <c r="B695" s="3" t="inlineStr">
        <is>
          <t>fb24fe3e-95e3-5e02-b357-40d9d8c71855</t>
        </is>
      </c>
      <c r="C695" s="3" t="inlineStr">
        <is>
          <t>DE</t>
        </is>
      </c>
      <c r="D695" s="3" t="inlineStr">
        <is>
          <t>2019 Porsche 911 Turbo S</t>
        </is>
      </c>
      <c r="E695" s="3" t="inlineStr">
        <is>
          <t>01 Luxury Sedan/SUV</t>
        </is>
      </c>
      <c r="F695" s="13" t="n">
        <v>305000</v>
      </c>
      <c r="G695" s="14" t="n">
        <v>0.75</v>
      </c>
      <c r="H695" s="14" t="n">
        <v>1.25</v>
      </c>
      <c r="I695" s="14" t="n">
        <v>0.8792</v>
      </c>
      <c r="J695" s="14" t="n">
        <v>0.53</v>
      </c>
      <c r="K695" s="13">
        <f>ROUND(F695/100*G695*H695*I695/J695,2)</f>
        <v/>
      </c>
      <c r="L695" s="13" t="n">
        <v>4743.33</v>
      </c>
      <c r="M695" s="13">
        <f>L695-K695</f>
        <v/>
      </c>
      <c r="N695" s="3" t="inlineStr">
        <is>
          <t>bind</t>
        </is>
      </c>
      <c r="O695" s="3" t="inlineStr">
        <is>
          <t>bound</t>
        </is>
      </c>
    </row>
    <row r="696">
      <c r="A696" s="15" t="inlineStr">
        <is>
          <t>2026-02-01</t>
        </is>
      </c>
      <c r="B696" s="15" t="inlineStr">
        <is>
          <t>fa3356a6-f6fa-5e8e-9ab6-66fa7d4e4dd9</t>
        </is>
      </c>
      <c r="C696" s="15" t="inlineStr">
        <is>
          <t>AZ</t>
        </is>
      </c>
      <c r="D696" s="15" t="inlineStr">
        <is>
          <t>1956 BMW M8 Competition</t>
        </is>
      </c>
      <c r="E696" s="15" t="inlineStr">
        <is>
          <t>01 Luxury Sedan/SUV</t>
        </is>
      </c>
      <c r="F696" s="16" t="n">
        <v>320000</v>
      </c>
      <c r="G696" s="17" t="n">
        <v>0.75</v>
      </c>
      <c r="H696" s="17" t="n">
        <v>1.01</v>
      </c>
      <c r="I696" s="17" t="n">
        <v>0.8792</v>
      </c>
      <c r="J696" s="17" t="n">
        <v>0.53</v>
      </c>
      <c r="K696" s="16">
        <f>ROUND(F696/100*G696*H696*I696/J696,2)</f>
        <v/>
      </c>
      <c r="L696" s="16" t="n">
        <v>4021.09</v>
      </c>
      <c r="M696" s="16">
        <f>L696-K696</f>
        <v/>
      </c>
      <c r="N696" s="15" t="inlineStr">
        <is>
          <t>bind</t>
        </is>
      </c>
      <c r="O696" s="15" t="inlineStr">
        <is>
          <t>bound</t>
        </is>
      </c>
    </row>
    <row r="697">
      <c r="A697" s="3" t="inlineStr">
        <is>
          <t>2026-02-04</t>
        </is>
      </c>
      <c r="B697" s="3" t="inlineStr">
        <is>
          <t>cf88bce9-6352-5a91-b0da-e3ee88cea42b</t>
        </is>
      </c>
      <c r="C697" s="3" t="inlineStr">
        <is>
          <t>NC</t>
        </is>
      </c>
      <c r="D697" s="3" t="inlineStr">
        <is>
          <t>1955 Jaguar E-Type Series 1</t>
        </is>
      </c>
      <c r="E697" s="3" t="inlineStr">
        <is>
          <t>07 Post-War Classic (1946-1972)</t>
        </is>
      </c>
      <c r="F697" s="13" t="n">
        <v>660000</v>
      </c>
      <c r="G697" s="14" t="n">
        <v>0.43</v>
      </c>
      <c r="H697" s="14" t="n">
        <v>1.15</v>
      </c>
      <c r="I697" s="14" t="n">
        <v>0.8792</v>
      </c>
      <c r="J697" s="14" t="n">
        <v>0.53</v>
      </c>
      <c r="K697" s="13">
        <f>ROUND(F697/100*G697*H697*I697/J697,2)</f>
        <v/>
      </c>
      <c r="L697" s="13" t="n">
        <v>5414.04</v>
      </c>
      <c r="M697" s="13">
        <f>L697-K697</f>
        <v/>
      </c>
      <c r="N697" s="3" t="inlineStr">
        <is>
          <t>bind</t>
        </is>
      </c>
      <c r="O697" s="3" t="inlineStr">
        <is>
          <t>bound</t>
        </is>
      </c>
    </row>
    <row r="698">
      <c r="A698" s="15" t="inlineStr">
        <is>
          <t>2026-02-09</t>
        </is>
      </c>
      <c r="B698" s="15" t="inlineStr">
        <is>
          <t>8b5669c8-cb8f-5f20-8599-4a8c9faa3cac</t>
        </is>
      </c>
      <c r="C698" s="15" t="inlineStr">
        <is>
          <t>MA</t>
        </is>
      </c>
      <c r="D698" s="15" t="inlineStr">
        <is>
          <t>2013 Porsche 911 Turbo S</t>
        </is>
      </c>
      <c r="E698" s="15" t="inlineStr">
        <is>
          <t>01 Luxury Sedan/SUV</t>
        </is>
      </c>
      <c r="F698" s="16" t="n">
        <v>600000</v>
      </c>
      <c r="G698" s="17" t="n">
        <v>0.65</v>
      </c>
      <c r="H698" s="17" t="n">
        <v>1.25</v>
      </c>
      <c r="I698" s="17" t="n">
        <v>0.8792</v>
      </c>
      <c r="J698" s="17" t="n">
        <v>0.53</v>
      </c>
      <c r="K698" s="16">
        <f>ROUND(F698/100*G698*H698*I698/J698,2)</f>
        <v/>
      </c>
      <c r="L698" s="16" t="n">
        <v>8086.98</v>
      </c>
      <c r="M698" s="16">
        <f>L698-K698</f>
        <v/>
      </c>
      <c r="N698" s="15" t="inlineStr">
        <is>
          <t>decline</t>
        </is>
      </c>
      <c r="O698" s="15" t="inlineStr">
        <is>
          <t>indicative</t>
        </is>
      </c>
    </row>
    <row r="699">
      <c r="A699" s="3" t="inlineStr">
        <is>
          <t>2026-02-12</t>
        </is>
      </c>
      <c r="B699" s="3" t="inlineStr">
        <is>
          <t>160a2920-cca9-594c-b311-f3910cc2ab17</t>
        </is>
      </c>
      <c r="C699" s="3" t="inlineStr">
        <is>
          <t>KY</t>
        </is>
      </c>
      <c r="D699" s="3" t="inlineStr">
        <is>
          <t>1970 Ferrari 296 GTB</t>
        </is>
      </c>
      <c r="E699" s="3" t="inlineStr">
        <is>
          <t>03 Supercar</t>
        </is>
      </c>
      <c r="F699" s="13" t="n">
        <v>480000</v>
      </c>
      <c r="G699" s="14" t="n">
        <v>1.15</v>
      </c>
      <c r="H699" s="14" t="n">
        <v>1.34</v>
      </c>
      <c r="I699" s="14" t="n">
        <v>0.8792</v>
      </c>
      <c r="J699" s="14" t="n">
        <v>0.53</v>
      </c>
      <c r="K699" s="13">
        <f>ROUND(F699/100*G699*H699*I699/J699,2)</f>
        <v/>
      </c>
      <c r="L699" s="13" t="n">
        <v>12270.32</v>
      </c>
      <c r="M699" s="13">
        <f>L699-K699</f>
        <v/>
      </c>
      <c r="N699" s="3" t="inlineStr">
        <is>
          <t>bind</t>
        </is>
      </c>
      <c r="O699" s="3" t="inlineStr">
        <is>
          <t>bound</t>
        </is>
      </c>
    </row>
    <row r="700">
      <c r="A700" s="15" t="inlineStr">
        <is>
          <t>2026-02-02</t>
        </is>
      </c>
      <c r="B700" s="15" t="inlineStr">
        <is>
          <t>2b64e629-d01f-5ccb-915e-4743501daf15</t>
        </is>
      </c>
      <c r="C700" s="15" t="inlineStr">
        <is>
          <t>MD</t>
        </is>
      </c>
      <c r="D700" s="15" t="inlineStr">
        <is>
          <t>1984 Aston Martin DB12</t>
        </is>
      </c>
      <c r="E700" s="15" t="inlineStr">
        <is>
          <t>01 Luxury Sedan/SUV</t>
        </is>
      </c>
      <c r="F700" s="16" t="n">
        <v>795000</v>
      </c>
      <c r="G700" s="17" t="n">
        <v>0.65</v>
      </c>
      <c r="H700" s="17" t="n">
        <v>0.95</v>
      </c>
      <c r="I700" s="17" t="n">
        <v>0.8792</v>
      </c>
      <c r="J700" s="17" t="n">
        <v>0.53</v>
      </c>
      <c r="K700" s="16">
        <f>ROUND(F700/100*G700*H700*I700/J700,2)</f>
        <v/>
      </c>
      <c r="L700" s="16" t="n">
        <v>8143.59</v>
      </c>
      <c r="M700" s="16">
        <f>L700-K700</f>
        <v/>
      </c>
      <c r="N700" s="15" t="inlineStr">
        <is>
          <t>decline</t>
        </is>
      </c>
      <c r="O700" s="15" t="inlineStr">
        <is>
          <t>indicative</t>
        </is>
      </c>
    </row>
    <row r="701">
      <c r="A701" s="3" t="inlineStr">
        <is>
          <t>2026-02-24</t>
        </is>
      </c>
      <c r="B701" s="3" t="inlineStr">
        <is>
          <t>b9c400bf-7d64-5aed-af49-15dcb08b451f</t>
        </is>
      </c>
      <c r="C701" s="3" t="inlineStr">
        <is>
          <t>MD</t>
        </is>
      </c>
      <c r="D701" s="3" t="inlineStr">
        <is>
          <t>1976 McLaren 750S</t>
        </is>
      </c>
      <c r="E701" s="3" t="inlineStr">
        <is>
          <t>03 Supercar</t>
        </is>
      </c>
      <c r="F701" s="13" t="n">
        <v>615000</v>
      </c>
      <c r="G701" s="14" t="n">
        <v>0.95</v>
      </c>
      <c r="H701" s="14" t="n">
        <v>0.95</v>
      </c>
      <c r="I701" s="14" t="n">
        <v>0.8792</v>
      </c>
      <c r="J701" s="14" t="n">
        <v>0.53</v>
      </c>
      <c r="K701" s="13">
        <f>ROUND(F701/100*G701*H701*I701/J701,2)</f>
        <v/>
      </c>
      <c r="L701" s="13" t="n">
        <v>9207.34</v>
      </c>
      <c r="M701" s="13">
        <f>L701-K701</f>
        <v/>
      </c>
      <c r="N701" s="3" t="inlineStr">
        <is>
          <t>decline</t>
        </is>
      </c>
      <c r="O701" s="3" t="inlineStr">
        <is>
          <t>indicative</t>
        </is>
      </c>
    </row>
    <row r="702">
      <c r="A702" s="15" t="inlineStr">
        <is>
          <t>2026-02-17</t>
        </is>
      </c>
      <c r="B702" s="15" t="inlineStr">
        <is>
          <t>d4393384-eb3f-52eb-8f8d-0b7a651f91c1</t>
        </is>
      </c>
      <c r="C702" s="15" t="inlineStr">
        <is>
          <t>OH</t>
        </is>
      </c>
      <c r="D702" s="15" t="inlineStr">
        <is>
          <t>1961 Aston Martin DB12</t>
        </is>
      </c>
      <c r="E702" s="15" t="inlineStr">
        <is>
          <t>01 Luxury Sedan/SUV</t>
        </is>
      </c>
      <c r="F702" s="16" t="n">
        <v>920000</v>
      </c>
      <c r="G702" s="17" t="n">
        <v>0.65</v>
      </c>
      <c r="H702" s="17" t="n">
        <v>1.39</v>
      </c>
      <c r="I702" s="17" t="n">
        <v>0.8792</v>
      </c>
      <c r="J702" s="17" t="n">
        <v>0.53</v>
      </c>
      <c r="K702" s="16">
        <f>ROUND(F702/100*G702*H702*I702/J702,2)</f>
        <v/>
      </c>
      <c r="L702" s="16" t="n">
        <v>13788.85</v>
      </c>
      <c r="M702" s="16">
        <f>L702-K702</f>
        <v/>
      </c>
      <c r="N702" s="15" t="inlineStr">
        <is>
          <t>bind</t>
        </is>
      </c>
      <c r="O702" s="15" t="inlineStr">
        <is>
          <t>bound</t>
        </is>
      </c>
    </row>
    <row r="703">
      <c r="A703" s="3" t="inlineStr">
        <is>
          <t>2026-02-11</t>
        </is>
      </c>
      <c r="B703" s="3" t="inlineStr">
        <is>
          <t>454e6a78-d402-5db9-87f9-eb2d893c8320</t>
        </is>
      </c>
      <c r="C703" s="3" t="inlineStr">
        <is>
          <t>TX</t>
        </is>
      </c>
      <c r="D703" s="3" t="inlineStr">
        <is>
          <t>1960 Mercedes-Benz AMG GT</t>
        </is>
      </c>
      <c r="E703" s="3" t="inlineStr">
        <is>
          <t>01 Luxury Sedan/SUV</t>
        </is>
      </c>
      <c r="F703" s="13" t="n">
        <v>235000</v>
      </c>
      <c r="G703" s="14" t="n">
        <v>0.92</v>
      </c>
      <c r="H703" s="14" t="n">
        <v>1.15</v>
      </c>
      <c r="I703" s="14" t="n">
        <v>0.8792</v>
      </c>
      <c r="J703" s="14" t="n">
        <v>0.53</v>
      </c>
      <c r="K703" s="13">
        <f>ROUND(F703/100*G703*H703*I703/J703,2)</f>
        <v/>
      </c>
      <c r="L703" s="13" t="n">
        <v>4124.44</v>
      </c>
      <c r="M703" s="13">
        <f>L703-K703</f>
        <v/>
      </c>
      <c r="N703" s="3" t="inlineStr">
        <is>
          <t>bind</t>
        </is>
      </c>
      <c r="O703" s="3" t="inlineStr">
        <is>
          <t>bound</t>
        </is>
      </c>
    </row>
    <row r="704">
      <c r="A704" s="15" t="inlineStr">
        <is>
          <t>2026-02-07</t>
        </is>
      </c>
      <c r="B704" s="15" t="inlineStr">
        <is>
          <t>5d0c2d1e-7f69-540b-b361-c6848066e88d</t>
        </is>
      </c>
      <c r="C704" s="15" t="inlineStr">
        <is>
          <t>FL</t>
        </is>
      </c>
      <c r="D704" s="15" t="inlineStr">
        <is>
          <t>2004 Aston Martin DB12</t>
        </is>
      </c>
      <c r="E704" s="15" t="inlineStr">
        <is>
          <t>01 Luxury Sedan/SUV</t>
        </is>
      </c>
      <c r="F704" s="16" t="n">
        <v>220000</v>
      </c>
      <c r="G704" s="17" t="n">
        <v>0.92</v>
      </c>
      <c r="H704" s="17" t="n">
        <v>1.42</v>
      </c>
      <c r="I704" s="17" t="n">
        <v>0.8792</v>
      </c>
      <c r="J704" s="17" t="n">
        <v>0.53</v>
      </c>
      <c r="K704" s="16">
        <f>ROUND(F704/100*G704*H704*I704/J704,2)</f>
        <v/>
      </c>
      <c r="L704" s="16" t="n">
        <v>4767.72</v>
      </c>
      <c r="M704" s="16">
        <f>L704-K704</f>
        <v/>
      </c>
      <c r="N704" s="15" t="inlineStr">
        <is>
          <t>bind</t>
        </is>
      </c>
      <c r="O704" s="15" t="inlineStr">
        <is>
          <t>bound</t>
        </is>
      </c>
    </row>
    <row r="705">
      <c r="A705" s="3" t="inlineStr">
        <is>
          <t>2026-02-03</t>
        </is>
      </c>
      <c r="B705" s="3" t="inlineStr">
        <is>
          <t>6ffb858e-f808-5e88-89bb-3daf1530064f</t>
        </is>
      </c>
      <c r="C705" s="3" t="inlineStr">
        <is>
          <t>WA</t>
        </is>
      </c>
      <c r="D705" s="3" t="inlineStr">
        <is>
          <t>1985 BMW M8 Competition</t>
        </is>
      </c>
      <c r="E705" s="3" t="inlineStr">
        <is>
          <t>01 Luxury Sedan/SUV</t>
        </is>
      </c>
      <c r="F705" s="13" t="n">
        <v>1260000</v>
      </c>
      <c r="G705" s="14" t="n">
        <v>0.55</v>
      </c>
      <c r="H705" s="14" t="n">
        <v>0.96</v>
      </c>
      <c r="I705" s="14" t="n">
        <v>0.8792</v>
      </c>
      <c r="J705" s="14" t="n">
        <v>0.53</v>
      </c>
      <c r="K705" s="13">
        <f>ROUND(F705/100*G705*H705*I705/J705,2)</f>
        <v/>
      </c>
      <c r="L705" s="13" t="n">
        <v>11036.11</v>
      </c>
      <c r="M705" s="13">
        <f>L705-K705</f>
        <v/>
      </c>
      <c r="N705" s="3" t="inlineStr">
        <is>
          <t>decline</t>
        </is>
      </c>
      <c r="O705" s="3" t="inlineStr">
        <is>
          <t>indicative</t>
        </is>
      </c>
    </row>
    <row r="706">
      <c r="A706" s="15" t="inlineStr">
        <is>
          <t>2026-02-19</t>
        </is>
      </c>
      <c r="B706" s="15" t="inlineStr">
        <is>
          <t>e3104393-7c18-5143-a0d9-6cf104a2b0d1</t>
        </is>
      </c>
      <c r="C706" s="15" t="inlineStr">
        <is>
          <t>CO</t>
        </is>
      </c>
      <c r="D706" s="15" t="inlineStr">
        <is>
          <t>1992 Mercedes-Benz AMG GT</t>
        </is>
      </c>
      <c r="E706" s="15" t="inlineStr">
        <is>
          <t>01 Luxury Sedan/SUV</t>
        </is>
      </c>
      <c r="F706" s="16" t="n">
        <v>590000</v>
      </c>
      <c r="G706" s="17" t="n">
        <v>0.65</v>
      </c>
      <c r="H706" s="17" t="n">
        <v>1.1</v>
      </c>
      <c r="I706" s="17" t="n">
        <v>0.8792</v>
      </c>
      <c r="J706" s="17" t="n">
        <v>0.53</v>
      </c>
      <c r="K706" s="16">
        <f>ROUND(F706/100*G706*H706*I706/J706,2)</f>
        <v/>
      </c>
      <c r="L706" s="16" t="n">
        <v>6997.93</v>
      </c>
      <c r="M706" s="16">
        <f>L706-K706</f>
        <v/>
      </c>
      <c r="N706" s="15" t="inlineStr">
        <is>
          <t>bind</t>
        </is>
      </c>
      <c r="O706" s="15" t="inlineStr">
        <is>
          <t>bound</t>
        </is>
      </c>
    </row>
    <row r="707">
      <c r="A707" s="3" t="inlineStr">
        <is>
          <t>2026-02-03</t>
        </is>
      </c>
      <c r="B707" s="3" t="inlineStr">
        <is>
          <t>389b7c1b-5820-59bd-8536-fcdacd538756</t>
        </is>
      </c>
      <c r="C707" s="3" t="inlineStr">
        <is>
          <t>WA</t>
        </is>
      </c>
      <c r="D707" s="3" t="inlineStr">
        <is>
          <t>2003 Ferrari 275 GTB/4</t>
        </is>
      </c>
      <c r="E707" s="3" t="inlineStr">
        <is>
          <t>07 Post-War Classic (1946-1972)</t>
        </is>
      </c>
      <c r="F707" s="13" t="n">
        <v>1950000</v>
      </c>
      <c r="G707" s="14" t="n">
        <v>0.38</v>
      </c>
      <c r="H707" s="14" t="n">
        <v>0.96</v>
      </c>
      <c r="I707" s="14" t="n">
        <v>0.8792</v>
      </c>
      <c r="J707" s="14" t="n">
        <v>0.53</v>
      </c>
      <c r="K707" s="13">
        <f>ROUND(F707/100*G707*H707*I707/J707,2)</f>
        <v/>
      </c>
      <c r="L707" s="13" t="n">
        <v>11800.53</v>
      </c>
      <c r="M707" s="13">
        <f>L707-K707</f>
        <v/>
      </c>
      <c r="N707" s="3" t="inlineStr">
        <is>
          <t>bind</t>
        </is>
      </c>
      <c r="O707" s="3" t="inlineStr">
        <is>
          <t>bound</t>
        </is>
      </c>
    </row>
    <row r="708">
      <c r="A708" s="15" t="inlineStr">
        <is>
          <t>2026-02-25</t>
        </is>
      </c>
      <c r="B708" s="15" t="inlineStr">
        <is>
          <t>8b3af5a5-1f7f-5bdd-9c8e-f7f6edb51514</t>
        </is>
      </c>
      <c r="C708" s="15" t="inlineStr">
        <is>
          <t>GA</t>
        </is>
      </c>
      <c r="D708" s="15" t="inlineStr">
        <is>
          <t>1961 McLaren 750S</t>
        </is>
      </c>
      <c r="E708" s="15" t="inlineStr">
        <is>
          <t>03 Supercar</t>
        </is>
      </c>
      <c r="F708" s="16" t="n">
        <v>1540000</v>
      </c>
      <c r="G708" s="17" t="n">
        <v>0.8</v>
      </c>
      <c r="H708" s="17" t="n">
        <v>1.12</v>
      </c>
      <c r="I708" s="17" t="n">
        <v>0.8792</v>
      </c>
      <c r="J708" s="17" t="n">
        <v>0.53</v>
      </c>
      <c r="K708" s="16">
        <f>ROUND(F708/100*G708*H708*I708/J708,2)</f>
        <v/>
      </c>
      <c r="L708" s="16" t="n">
        <v>22889.73</v>
      </c>
      <c r="M708" s="16">
        <f>L708-K708</f>
        <v/>
      </c>
      <c r="N708" s="15" t="inlineStr">
        <is>
          <t>bind</t>
        </is>
      </c>
      <c r="O708" s="15" t="inlineStr">
        <is>
          <t>bound</t>
        </is>
      </c>
    </row>
    <row r="709">
      <c r="A709" s="3" t="inlineStr">
        <is>
          <t>2026-02-23</t>
        </is>
      </c>
      <c r="B709" s="3" t="inlineStr">
        <is>
          <t>45a4932c-242f-5089-ba32-42b5313aafa8</t>
        </is>
      </c>
      <c r="C709" s="3" t="inlineStr">
        <is>
          <t>WA</t>
        </is>
      </c>
      <c r="D709" s="3" t="inlineStr">
        <is>
          <t>2006 Ferrari 275 GTB/4</t>
        </is>
      </c>
      <c r="E709" s="3" t="inlineStr">
        <is>
          <t>07 Post-War Classic (1946-1972)</t>
        </is>
      </c>
      <c r="F709" s="13" t="n">
        <v>445000</v>
      </c>
      <c r="G709" s="14" t="n">
        <v>0.48</v>
      </c>
      <c r="H709" s="14" t="n">
        <v>0.96</v>
      </c>
      <c r="I709" s="14" t="n">
        <v>0.8792</v>
      </c>
      <c r="J709" s="14" t="n">
        <v>0.53</v>
      </c>
      <c r="K709" s="13">
        <f>ROUND(F709/100*G709*H709*I709/J709,2)</f>
        <v/>
      </c>
      <c r="L709" s="13" t="n">
        <v>3401.61</v>
      </c>
      <c r="M709" s="13">
        <f>L709-K709</f>
        <v/>
      </c>
      <c r="N709" s="3" t="inlineStr">
        <is>
          <t>bind</t>
        </is>
      </c>
      <c r="O709" s="3" t="inlineStr">
        <is>
          <t>bound</t>
        </is>
      </c>
    </row>
    <row r="710">
      <c r="A710" s="15" t="inlineStr">
        <is>
          <t>2026-02-26</t>
        </is>
      </c>
      <c r="B710" s="15" t="inlineStr">
        <is>
          <t>088a81d8-84d9-528a-acde-bf61c6688057</t>
        </is>
      </c>
      <c r="C710" s="15" t="inlineStr">
        <is>
          <t>OK</t>
        </is>
      </c>
      <c r="D710" s="15" t="inlineStr">
        <is>
          <t>1960 Mercedes-Benz AMG GT</t>
        </is>
      </c>
      <c r="E710" s="15" t="inlineStr">
        <is>
          <t>01 Luxury Sedan/SUV</t>
        </is>
      </c>
      <c r="F710" s="16" t="n">
        <v>485000</v>
      </c>
      <c r="G710" s="17" t="n">
        <v>0.75</v>
      </c>
      <c r="H710" s="17" t="n">
        <v>1.26</v>
      </c>
      <c r="I710" s="17" t="n">
        <v>0.8792</v>
      </c>
      <c r="J710" s="17" t="n">
        <v>0.53</v>
      </c>
      <c r="K710" s="16">
        <f>ROUND(F710/100*G710*H710*I710/J710,2)</f>
        <v/>
      </c>
      <c r="L710" s="16" t="n">
        <v>7603.01</v>
      </c>
      <c r="M710" s="16">
        <f>L710-K710</f>
        <v/>
      </c>
      <c r="N710" s="15" t="inlineStr">
        <is>
          <t>bind</t>
        </is>
      </c>
      <c r="O710" s="15" t="inlineStr">
        <is>
          <t>bound</t>
        </is>
      </c>
    </row>
    <row r="711">
      <c r="A711" s="3" t="inlineStr">
        <is>
          <t>2026-02-26</t>
        </is>
      </c>
      <c r="B711" s="3" t="inlineStr">
        <is>
          <t>57712756-c20d-5982-9a6a-044c24c725ec</t>
        </is>
      </c>
      <c r="C711" s="3" t="inlineStr">
        <is>
          <t>VA</t>
        </is>
      </c>
      <c r="D711" s="3" t="inlineStr">
        <is>
          <t>1963 Ferrari 296 GTB</t>
        </is>
      </c>
      <c r="E711" s="3" t="inlineStr">
        <is>
          <t>03 Supercar</t>
        </is>
      </c>
      <c r="F711" s="13" t="n">
        <v>650000</v>
      </c>
      <c r="G711" s="14" t="n">
        <v>0.95</v>
      </c>
      <c r="H711" s="14" t="n">
        <v>1.09</v>
      </c>
      <c r="I711" s="14" t="n">
        <v>0.8792</v>
      </c>
      <c r="J711" s="14" t="n">
        <v>0.53</v>
      </c>
      <c r="K711" s="13">
        <f>ROUND(F711/100*G711*H711*I711/J711,2)</f>
        <v/>
      </c>
      <c r="L711" s="13" t="n">
        <v>11165.43</v>
      </c>
      <c r="M711" s="13">
        <f>L711-K711</f>
        <v/>
      </c>
      <c r="N711" s="3" t="inlineStr">
        <is>
          <t>bind</t>
        </is>
      </c>
      <c r="O711" s="3" t="inlineStr">
        <is>
          <t>bound</t>
        </is>
      </c>
    </row>
    <row r="712">
      <c r="A712" s="15" t="inlineStr">
        <is>
          <t>2026-02-28</t>
        </is>
      </c>
      <c r="B712" s="15" t="inlineStr">
        <is>
          <t>80b4abbc-e1f4-5c0a-b821-5a84ae3e3cab</t>
        </is>
      </c>
      <c r="C712" s="15" t="inlineStr">
        <is>
          <t>FL</t>
        </is>
      </c>
      <c r="D712" s="15" t="inlineStr">
        <is>
          <t>1988 Porsche 911 Turbo S</t>
        </is>
      </c>
      <c r="E712" s="15" t="inlineStr">
        <is>
          <t>01 Luxury Sedan/SUV</t>
        </is>
      </c>
      <c r="F712" s="16" t="n">
        <v>790000</v>
      </c>
      <c r="G712" s="17" t="n">
        <v>0.65</v>
      </c>
      <c r="H712" s="17" t="n">
        <v>1.42</v>
      </c>
      <c r="I712" s="17" t="n">
        <v>0.8792</v>
      </c>
      <c r="J712" s="17" t="n">
        <v>0.53</v>
      </c>
      <c r="K712" s="16">
        <f>ROUND(F712/100*G712*H712*I712/J712,2)</f>
        <v/>
      </c>
      <c r="L712" s="16" t="n">
        <v>12095.96</v>
      </c>
      <c r="M712" s="16">
        <f>L712-K712</f>
        <v/>
      </c>
      <c r="N712" s="15" t="inlineStr">
        <is>
          <t>bind</t>
        </is>
      </c>
      <c r="O712" s="15" t="inlineStr">
        <is>
          <t>bound</t>
        </is>
      </c>
    </row>
    <row r="713">
      <c r="A713" s="3" t="inlineStr">
        <is>
          <t>2026-02-09</t>
        </is>
      </c>
      <c r="B713" s="3" t="inlineStr">
        <is>
          <t>05749db7-68d8-57da-b3b6-863f7be26029</t>
        </is>
      </c>
      <c r="C713" s="3" t="inlineStr">
        <is>
          <t>OR</t>
        </is>
      </c>
      <c r="D713" s="3" t="inlineStr">
        <is>
          <t>1995 Ferrari SF90 Stradale</t>
        </is>
      </c>
      <c r="E713" s="3" t="inlineStr">
        <is>
          <t>03 Supercar</t>
        </is>
      </c>
      <c r="F713" s="13" t="n">
        <v>600000</v>
      </c>
      <c r="G713" s="14" t="n">
        <v>0.95</v>
      </c>
      <c r="H713" s="14" t="n">
        <v>1.13</v>
      </c>
      <c r="I713" s="14" t="n">
        <v>0.8792</v>
      </c>
      <c r="J713" s="14" t="n">
        <v>0.53</v>
      </c>
      <c r="K713" s="13">
        <f>ROUND(F713/100*G713*H713*I713/J713,2)</f>
        <v/>
      </c>
      <c r="L713" s="13" t="n">
        <v>10684.77</v>
      </c>
      <c r="M713" s="13">
        <f>L713-K713</f>
        <v/>
      </c>
      <c r="N713" s="3" t="inlineStr">
        <is>
          <t>bind</t>
        </is>
      </c>
      <c r="O713" s="3" t="inlineStr">
        <is>
          <t>bound</t>
        </is>
      </c>
    </row>
    <row r="714">
      <c r="A714" s="15" t="inlineStr">
        <is>
          <t>2026-02-03</t>
        </is>
      </c>
      <c r="B714" s="15" t="inlineStr">
        <is>
          <t>6ec7bc4e-4ad9-5a9d-b422-f46fc8df2791</t>
        </is>
      </c>
      <c r="C714" s="15" t="inlineStr">
        <is>
          <t>HI</t>
        </is>
      </c>
      <c r="D714" s="15" t="inlineStr">
        <is>
          <t>2012 Porsche 911 Turbo S</t>
        </is>
      </c>
      <c r="E714" s="15" t="inlineStr">
        <is>
          <t>01 Luxury Sedan/SUV</t>
        </is>
      </c>
      <c r="F714" s="16" t="n">
        <v>210000</v>
      </c>
      <c r="G714" s="17" t="n">
        <v>0.92</v>
      </c>
      <c r="H714" s="17" t="n">
        <v>1.3</v>
      </c>
      <c r="I714" s="17" t="n">
        <v>0.8792</v>
      </c>
      <c r="J714" s="17" t="n">
        <v>0.53</v>
      </c>
      <c r="K714" s="16">
        <f>ROUND(F714/100*G714*H714*I714/J714,2)</f>
        <v/>
      </c>
      <c r="L714" s="16" t="n">
        <v>4166.41</v>
      </c>
      <c r="M714" s="16">
        <f>L714-K714</f>
        <v/>
      </c>
      <c r="N714" s="15" t="inlineStr">
        <is>
          <t>bind</t>
        </is>
      </c>
      <c r="O714" s="15" t="inlineStr">
        <is>
          <t>bound</t>
        </is>
      </c>
    </row>
    <row r="715">
      <c r="A715" s="3" t="inlineStr">
        <is>
          <t>2026-02-10</t>
        </is>
      </c>
      <c r="B715" s="3" t="inlineStr">
        <is>
          <t>5d8edbc0-ad23-5145-b717-43509bc07a7b</t>
        </is>
      </c>
      <c r="C715" s="3" t="inlineStr">
        <is>
          <t>NH</t>
        </is>
      </c>
      <c r="D715" s="3" t="inlineStr">
        <is>
          <t>1976 Ferrari 275 GTB/4</t>
        </is>
      </c>
      <c r="E715" s="3" t="inlineStr">
        <is>
          <t>07 Post-War Classic (1946-1972)</t>
        </is>
      </c>
      <c r="F715" s="13" t="n">
        <v>615000</v>
      </c>
      <c r="G715" s="14" t="n">
        <v>0.43</v>
      </c>
      <c r="H715" s="14" t="n">
        <v>1.04</v>
      </c>
      <c r="I715" s="14" t="n">
        <v>0.8792</v>
      </c>
      <c r="J715" s="14" t="n">
        <v>0.53</v>
      </c>
      <c r="K715" s="13">
        <f>ROUND(F715/100*G715*H715*I715/J715,2)</f>
        <v/>
      </c>
      <c r="L715" s="13" t="n">
        <v>4562.35</v>
      </c>
      <c r="M715" s="13">
        <f>L715-K715</f>
        <v/>
      </c>
      <c r="N715" s="3" t="inlineStr">
        <is>
          <t>bind</t>
        </is>
      </c>
      <c r="O715" s="3" t="inlineStr">
        <is>
          <t>bound</t>
        </is>
      </c>
    </row>
    <row r="716">
      <c r="A716" s="15" t="inlineStr">
        <is>
          <t>2026-02-11</t>
        </is>
      </c>
      <c r="B716" s="15" t="inlineStr">
        <is>
          <t>aa37137c-1c4a-55d0-a76b-66d272213513</t>
        </is>
      </c>
      <c r="C716" s="15" t="inlineStr">
        <is>
          <t>WA</t>
        </is>
      </c>
      <c r="D716" s="15" t="inlineStr">
        <is>
          <t>2001 Bentley Continental GT</t>
        </is>
      </c>
      <c r="E716" s="15" t="inlineStr">
        <is>
          <t>01 Luxury Sedan/SUV</t>
        </is>
      </c>
      <c r="F716" s="16" t="n">
        <v>495000</v>
      </c>
      <c r="G716" s="17" t="n">
        <v>0.75</v>
      </c>
      <c r="H716" s="17" t="n">
        <v>0.96</v>
      </c>
      <c r="I716" s="17" t="n">
        <v>0.8792</v>
      </c>
      <c r="J716" s="17" t="n">
        <v>0.53</v>
      </c>
      <c r="K716" s="16">
        <f>ROUND(F716/100*G716*H716*I716/J716,2)</f>
        <v/>
      </c>
      <c r="L716" s="16" t="n">
        <v>5912.21</v>
      </c>
      <c r="M716" s="16">
        <f>L716-K716</f>
        <v/>
      </c>
      <c r="N716" s="15" t="inlineStr">
        <is>
          <t>bind</t>
        </is>
      </c>
      <c r="O716" s="15" t="inlineStr">
        <is>
          <t>bound</t>
        </is>
      </c>
    </row>
    <row r="717">
      <c r="A717" s="3" t="inlineStr">
        <is>
          <t>2026-02-16</t>
        </is>
      </c>
      <c r="B717" s="3" t="inlineStr">
        <is>
          <t>68ac8086-dc84-5ce4-9d3d-c6f96bf708cb</t>
        </is>
      </c>
      <c r="C717" s="3" t="inlineStr">
        <is>
          <t>WI</t>
        </is>
      </c>
      <c r="D717" s="3" t="inlineStr">
        <is>
          <t>1998 McLaren 750S</t>
        </is>
      </c>
      <c r="E717" s="3" t="inlineStr">
        <is>
          <t>03 Supercar</t>
        </is>
      </c>
      <c r="F717" s="13" t="n">
        <v>1865000</v>
      </c>
      <c r="G717" s="14" t="n">
        <v>0.8</v>
      </c>
      <c r="H717" s="14" t="n">
        <v>1.2</v>
      </c>
      <c r="I717" s="14" t="n">
        <v>0.8792</v>
      </c>
      <c r="J717" s="14" t="n">
        <v>0.53</v>
      </c>
      <c r="K717" s="13">
        <f>ROUND(F717/100*G717*H717*I717/J717,2)</f>
        <v/>
      </c>
      <c r="L717" s="13" t="n">
        <v>29700.37</v>
      </c>
      <c r="M717" s="13">
        <f>L717-K717</f>
        <v/>
      </c>
      <c r="N717" s="3" t="inlineStr">
        <is>
          <t>bind</t>
        </is>
      </c>
      <c r="O717" s="3" t="inlineStr">
        <is>
          <t>bound</t>
        </is>
      </c>
    </row>
    <row r="718">
      <c r="A718" s="15" t="inlineStr">
        <is>
          <t>2026-02-23</t>
        </is>
      </c>
      <c r="B718" s="15" t="inlineStr">
        <is>
          <t>49522dc5-f088-56dd-b8b4-3533803e3d04</t>
        </is>
      </c>
      <c r="C718" s="15" t="inlineStr">
        <is>
          <t>LA</t>
        </is>
      </c>
      <c r="D718" s="15" t="inlineStr">
        <is>
          <t>1982 Maserati GranTurismo</t>
        </is>
      </c>
      <c r="E718" s="15" t="inlineStr">
        <is>
          <t>01 Luxury Sedan/SUV</t>
        </is>
      </c>
      <c r="F718" s="16" t="n">
        <v>1230000</v>
      </c>
      <c r="G718" s="17" t="n">
        <v>0.55</v>
      </c>
      <c r="H718" s="17" t="n">
        <v>1.21</v>
      </c>
      <c r="I718" s="17" t="n">
        <v>0.8792</v>
      </c>
      <c r="J718" s="17" t="n">
        <v>0.53</v>
      </c>
      <c r="K718" s="16">
        <f>ROUND(F718/100*G718*H718*I718/J718,2)</f>
        <v/>
      </c>
      <c r="L718" s="16" t="n">
        <v>13578.91</v>
      </c>
      <c r="M718" s="16">
        <f>L718-K718</f>
        <v/>
      </c>
      <c r="N718" s="15" t="inlineStr">
        <is>
          <t>bind</t>
        </is>
      </c>
      <c r="O718" s="15" t="inlineStr">
        <is>
          <t>bound</t>
        </is>
      </c>
    </row>
    <row r="719">
      <c r="A719" s="3" t="inlineStr">
        <is>
          <t>2026-02-18</t>
        </is>
      </c>
      <c r="B719" s="3" t="inlineStr">
        <is>
          <t>9c52a529-396a-52fa-8a5a-fcc7cc896f3f</t>
        </is>
      </c>
      <c r="C719" s="3" t="inlineStr">
        <is>
          <t>VA</t>
        </is>
      </c>
      <c r="D719" s="3" t="inlineStr">
        <is>
          <t>1957 Ringbrothers Mustang</t>
        </is>
      </c>
      <c r="E719" s="3" t="inlineStr">
        <is>
          <t>11 Restomod/Coachbuilt</t>
        </is>
      </c>
      <c r="F719" s="13" t="n">
        <v>710000</v>
      </c>
      <c r="G719" s="14" t="n">
        <v>0.78</v>
      </c>
      <c r="H719" s="14" t="n">
        <v>1.09</v>
      </c>
      <c r="I719" s="14" t="n">
        <v>0.8792</v>
      </c>
      <c r="J719" s="14" t="n">
        <v>0.53</v>
      </c>
      <c r="K719" s="13">
        <f>ROUND(F719/100*G719*H719*I719/J719,2)</f>
        <v/>
      </c>
      <c r="L719" s="13" t="n">
        <v>10013.62</v>
      </c>
      <c r="M719" s="13">
        <f>L719-K719</f>
        <v/>
      </c>
      <c r="N719" s="3" t="inlineStr">
        <is>
          <t>bind</t>
        </is>
      </c>
      <c r="O719" s="3" t="inlineStr">
        <is>
          <t>bound</t>
        </is>
      </c>
    </row>
    <row r="720">
      <c r="A720" s="15" t="inlineStr">
        <is>
          <t>2026-02-26</t>
        </is>
      </c>
      <c r="B720" s="15" t="inlineStr">
        <is>
          <t>07e2c0f6-22a5-5a17-9acd-1fc31307c52b</t>
        </is>
      </c>
      <c r="C720" s="15" t="inlineStr">
        <is>
          <t>CA</t>
        </is>
      </c>
      <c r="D720" s="15" t="inlineStr">
        <is>
          <t>2013 Ferrari 275 GTB/4</t>
        </is>
      </c>
      <c r="E720" s="15" t="inlineStr">
        <is>
          <t>07 Post-War Classic (1946-1972)</t>
        </is>
      </c>
      <c r="F720" s="16" t="n">
        <v>920000</v>
      </c>
      <c r="G720" s="17" t="n">
        <v>0.43</v>
      </c>
      <c r="H720" s="17" t="n">
        <v>1.35</v>
      </c>
      <c r="I720" s="17" t="n">
        <v>0.8792</v>
      </c>
      <c r="J720" s="17" t="n">
        <v>0.53</v>
      </c>
      <c r="K720" s="16">
        <f>ROUND(F720/100*G720*H720*I720/J720,2)</f>
        <v/>
      </c>
      <c r="L720" s="16" t="n">
        <v>8859.35</v>
      </c>
      <c r="M720" s="16">
        <f>L720-K720</f>
        <v/>
      </c>
      <c r="N720" s="15" t="inlineStr">
        <is>
          <t>bind</t>
        </is>
      </c>
      <c r="O720" s="15" t="inlineStr">
        <is>
          <t>bound</t>
        </is>
      </c>
    </row>
    <row r="721">
      <c r="A721" s="3" t="inlineStr">
        <is>
          <t>2026-02-07</t>
        </is>
      </c>
      <c r="B721" s="3" t="inlineStr">
        <is>
          <t>ea046d2c-449f-593d-8320-ec5254cf97f2</t>
        </is>
      </c>
      <c r="C721" s="3" t="inlineStr">
        <is>
          <t>KS</t>
        </is>
      </c>
      <c r="D721" s="3" t="inlineStr">
        <is>
          <t>1989 BMW M8 Competition</t>
        </is>
      </c>
      <c r="E721" s="3" t="inlineStr">
        <is>
          <t>01 Luxury Sedan/SUV</t>
        </is>
      </c>
      <c r="F721" s="13" t="n">
        <v>395000</v>
      </c>
      <c r="G721" s="14" t="n">
        <v>0.75</v>
      </c>
      <c r="H721" s="14" t="n">
        <v>0.97</v>
      </c>
      <c r="I721" s="14" t="n">
        <v>0.8792</v>
      </c>
      <c r="J721" s="14" t="n">
        <v>0.53</v>
      </c>
      <c r="K721" s="13">
        <f>ROUND(F721/100*G721*H721*I721/J721,2)</f>
        <v/>
      </c>
      <c r="L721" s="13" t="n">
        <v>4766.96</v>
      </c>
      <c r="M721" s="13">
        <f>L721-K721</f>
        <v/>
      </c>
      <c r="N721" s="3" t="inlineStr">
        <is>
          <t>bind</t>
        </is>
      </c>
      <c r="O721" s="3" t="inlineStr">
        <is>
          <t>bound</t>
        </is>
      </c>
    </row>
    <row r="722">
      <c r="A722" s="15" t="inlineStr">
        <is>
          <t>2026-02-22</t>
        </is>
      </c>
      <c r="B722" s="15" t="inlineStr">
        <is>
          <t>1e2ac690-ed24-54be-a5da-335be0b9a3f5</t>
        </is>
      </c>
      <c r="C722" s="15" t="inlineStr">
        <is>
          <t>NJ</t>
        </is>
      </c>
      <c r="D722" s="15" t="inlineStr">
        <is>
          <t>2012 Porsche 911 Turbo S</t>
        </is>
      </c>
      <c r="E722" s="15" t="inlineStr">
        <is>
          <t>01 Luxury Sedan/SUV</t>
        </is>
      </c>
      <c r="F722" s="16" t="n">
        <v>925000</v>
      </c>
      <c r="G722" s="17" t="n">
        <v>0.65</v>
      </c>
      <c r="H722" s="17" t="n">
        <v>0.91</v>
      </c>
      <c r="I722" s="17" t="n">
        <v>0.8792</v>
      </c>
      <c r="J722" s="17" t="n">
        <v>0.53</v>
      </c>
      <c r="K722" s="16">
        <f>ROUND(F722/100*G722*H722*I722/J722,2)</f>
        <v/>
      </c>
      <c r="L722" s="16" t="n">
        <v>9076.290000000001</v>
      </c>
      <c r="M722" s="16">
        <f>L722-K722</f>
        <v/>
      </c>
      <c r="N722" s="15" t="inlineStr">
        <is>
          <t>bind</t>
        </is>
      </c>
      <c r="O722" s="15" t="inlineStr">
        <is>
          <t>bound</t>
        </is>
      </c>
    </row>
    <row r="723">
      <c r="A723" s="3" t="inlineStr">
        <is>
          <t>2026-02-01</t>
        </is>
      </c>
      <c r="B723" s="3" t="inlineStr">
        <is>
          <t>af84f04a-2e2f-5376-b5c0-8c96da466de2</t>
        </is>
      </c>
      <c r="C723" s="3" t="inlineStr">
        <is>
          <t>SD</t>
        </is>
      </c>
      <c r="D723" s="3" t="inlineStr">
        <is>
          <t>2012 Aston Martin DB12</t>
        </is>
      </c>
      <c r="E723" s="3" t="inlineStr">
        <is>
          <t>01 Luxury Sedan/SUV</t>
        </is>
      </c>
      <c r="F723" s="13" t="n">
        <v>780000</v>
      </c>
      <c r="G723" s="14" t="n">
        <v>0.65</v>
      </c>
      <c r="H723" s="14" t="n">
        <v>1.11</v>
      </c>
      <c r="I723" s="14" t="n">
        <v>0.8792</v>
      </c>
      <c r="J723" s="14" t="n">
        <v>0.53</v>
      </c>
      <c r="K723" s="13">
        <f>ROUND(F723/100*G723*H723*I723/J723,2)</f>
        <v/>
      </c>
      <c r="L723" s="13" t="n">
        <v>9335.610000000001</v>
      </c>
      <c r="M723" s="13">
        <f>L723-K723</f>
        <v/>
      </c>
      <c r="N723" s="3" t="inlineStr">
        <is>
          <t>bind</t>
        </is>
      </c>
      <c r="O723" s="3" t="inlineStr">
        <is>
          <t>bound</t>
        </is>
      </c>
    </row>
    <row r="724">
      <c r="A724" s="15" t="inlineStr">
        <is>
          <t>2026-02-05</t>
        </is>
      </c>
      <c r="B724" s="15" t="inlineStr">
        <is>
          <t>51a042b9-ecd6-5b2a-8001-1d9b6261f5b2</t>
        </is>
      </c>
      <c r="C724" s="15" t="inlineStr">
        <is>
          <t>ND</t>
        </is>
      </c>
      <c r="D724" s="15" t="inlineStr">
        <is>
          <t>1957 Ferrari 296 GTB</t>
        </is>
      </c>
      <c r="E724" s="15" t="inlineStr">
        <is>
          <t>03 Supercar</t>
        </is>
      </c>
      <c r="F724" s="16" t="n">
        <v>1540000</v>
      </c>
      <c r="G724" s="17" t="n">
        <v>0.8</v>
      </c>
      <c r="H724" s="17" t="n">
        <v>1.02</v>
      </c>
      <c r="I724" s="17" t="n">
        <v>0.8792</v>
      </c>
      <c r="J724" s="17" t="n">
        <v>0.53</v>
      </c>
      <c r="K724" s="16">
        <f>ROUND(F724/100*G724*H724*I724/J724,2)</f>
        <v/>
      </c>
      <c r="L724" s="16" t="n">
        <v>20846</v>
      </c>
      <c r="M724" s="16">
        <f>L724-K724</f>
        <v/>
      </c>
      <c r="N724" s="15" t="inlineStr">
        <is>
          <t>decline</t>
        </is>
      </c>
      <c r="O724" s="15" t="inlineStr">
        <is>
          <t>indicative</t>
        </is>
      </c>
    </row>
    <row r="725">
      <c r="A725" s="3" t="inlineStr">
        <is>
          <t>2026-02-27</t>
        </is>
      </c>
      <c r="B725" s="3" t="inlineStr">
        <is>
          <t>f2b3d234-177e-58c6-a7c1-cc1db2f91dfc</t>
        </is>
      </c>
      <c r="C725" s="3" t="inlineStr">
        <is>
          <t>NY</t>
        </is>
      </c>
      <c r="D725" s="3" t="inlineStr">
        <is>
          <t>2021 Aston Martin DB12</t>
        </is>
      </c>
      <c r="E725" s="3" t="inlineStr">
        <is>
          <t>01 Luxury Sedan/SUV</t>
        </is>
      </c>
      <c r="F725" s="13" t="n">
        <v>455000</v>
      </c>
      <c r="G725" s="14" t="n">
        <v>0.75</v>
      </c>
      <c r="H725" s="14" t="n">
        <v>1.28</v>
      </c>
      <c r="I725" s="14" t="n">
        <v>0.8792</v>
      </c>
      <c r="J725" s="14" t="n">
        <v>0.53</v>
      </c>
      <c r="K725" s="13">
        <f>ROUND(F725/100*G725*H725*I725/J725,2)</f>
        <v/>
      </c>
      <c r="L725" s="13" t="n">
        <v>7245.94</v>
      </c>
      <c r="M725" s="13">
        <f>L725-K725</f>
        <v/>
      </c>
      <c r="N725" s="3" t="inlineStr">
        <is>
          <t>bind</t>
        </is>
      </c>
      <c r="O725" s="3" t="inlineStr">
        <is>
          <t>bound</t>
        </is>
      </c>
    </row>
    <row r="727">
      <c r="A727" s="11" t="inlineStr">
        <is>
          <t>Rated submissions</t>
        </is>
      </c>
      <c r="C727" s="18">
        <f>COUNTA(B5:B725)</f>
        <v/>
      </c>
    </row>
    <row r="728">
      <c r="A728" s="11" t="inlineStr">
        <is>
          <t>Bound count</t>
        </is>
      </c>
      <c r="C728" s="18">
        <f>COUNTIF(O5:O725,"bound")</f>
        <v/>
      </c>
    </row>
    <row r="729">
      <c r="A729" s="11" t="inlineStr">
        <is>
          <t>Avg premium — all rated</t>
        </is>
      </c>
      <c r="C729" s="19">
        <f>AVERAGE(L5:L725)</f>
        <v/>
      </c>
    </row>
    <row r="730">
      <c r="A730" s="11" t="inlineStr">
        <is>
          <t>Avg premium — BOUND only</t>
        </is>
      </c>
      <c r="C730" s="19">
        <f>AVERAGEIF(O5:O725,"bound",L5:L725)</f>
        <v/>
      </c>
    </row>
    <row r="731">
      <c r="A731" s="11" t="inlineStr">
        <is>
          <t>GWP bound (month)</t>
        </is>
      </c>
      <c r="C731" s="19">
        <f>SUMIF(O5:O725,"bound",L5:L725)</f>
        <v/>
      </c>
    </row>
    <row r="732">
      <c r="A732" s="11" t="inlineStr">
        <is>
          <t>Softening index (month)</t>
        </is>
      </c>
      <c r="C732" s="20" t="n">
        <v>0.8792</v>
      </c>
    </row>
  </sheetData>
  <autoFilter ref="A4:O725"/>
  <mergeCells count="2">
    <mergeCell ref="A1:O1"/>
    <mergeCell ref="A2:O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1F4E79"/>
    <outlinePr summaryBelow="1" summaryRight="1"/>
    <pageSetUpPr/>
  </sheetPr>
  <dimension ref="A1:O8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6" customWidth="1" min="3" max="3"/>
    <col width="24" customWidth="1" min="4" max="4"/>
    <col width="24" customWidth="1" min="5" max="5"/>
    <col width="14" customWidth="1" min="6" max="6"/>
    <col width="12" customWidth="1" min="7" max="7"/>
    <col width="13" customWidth="1" min="8" max="8"/>
    <col width="13" customWidth="1" min="9" max="9"/>
    <col width="13" customWidth="1" min="10" max="10"/>
    <col width="15" customWidth="1" min="11" max="11"/>
    <col width="16" customWidth="1" min="12" max="12"/>
    <col width="9" customWidth="1" min="13" max="13"/>
    <col width="11" customWidth="1" min="14" max="14"/>
    <col width="12" customWidth="1" min="15" max="15"/>
  </cols>
  <sheetData>
    <row r="1" ht="22" customHeight="1">
      <c r="A1" s="4" t="inlineStr">
        <is>
          <t>Monthly Rater — 2026-03  (Month 8 of 12)</t>
        </is>
      </c>
    </row>
    <row r="2">
      <c r="A2" s="5" t="inlineStr">
        <is>
          <t>Softening index 0.8467. Rated Premium = ROUND(AgreedValue/100 × BaseRate × Territory × Softening ÷ Gross-Up, 2); ties to artifact premium within $0.01 (generator rounding).</t>
        </is>
      </c>
    </row>
    <row r="4">
      <c r="A4" s="6" t="inlineStr">
        <is>
          <t>Submitted Date</t>
        </is>
      </c>
      <c r="B4" s="6" t="inlineStr">
        <is>
          <t>Submission ID</t>
        </is>
      </c>
      <c r="C4" s="6" t="inlineStr">
        <is>
          <t>State</t>
        </is>
      </c>
      <c r="D4" s="6" t="inlineStr">
        <is>
          <t>Vehicle</t>
        </is>
      </c>
      <c r="E4" s="6" t="inlineStr">
        <is>
          <t>Rating Class</t>
        </is>
      </c>
      <c r="F4" s="6" t="inlineStr">
        <is>
          <t>Agreed Value</t>
        </is>
      </c>
      <c r="G4" s="6" t="inlineStr">
        <is>
          <t>Base Rate /100</t>
        </is>
      </c>
      <c r="H4" s="6" t="inlineStr">
        <is>
          <t>Territory Factor</t>
        </is>
      </c>
      <c r="I4" s="6" t="inlineStr">
        <is>
          <t>Softening Index</t>
        </is>
      </c>
      <c r="J4" s="6" t="inlineStr">
        <is>
          <t>Gross-Up Divisor</t>
        </is>
      </c>
      <c r="K4" s="6" t="inlineStr">
        <is>
          <t>Rated Premium (calc)</t>
        </is>
      </c>
      <c r="L4" s="6" t="inlineStr">
        <is>
          <t>Premium — Artifact</t>
        </is>
      </c>
      <c r="M4" s="6" t="inlineStr">
        <is>
          <t>Δ</t>
        </is>
      </c>
      <c r="N4" s="6" t="inlineStr">
        <is>
          <t>Disposition</t>
        </is>
      </c>
      <c r="O4" s="6" t="inlineStr">
        <is>
          <t>Premium Kind</t>
        </is>
      </c>
    </row>
    <row r="5">
      <c r="A5" s="3" t="inlineStr">
        <is>
          <t>2026-03-03</t>
        </is>
      </c>
      <c r="B5" s="3" t="inlineStr">
        <is>
          <t>e0875697-058a-50c6-9e31-ab064247ac5f</t>
        </is>
      </c>
      <c r="C5" s="3" t="inlineStr">
        <is>
          <t>PA</t>
        </is>
      </c>
      <c r="D5" s="3" t="inlineStr">
        <is>
          <t>2008 BMW M8 Competition</t>
        </is>
      </c>
      <c r="E5" s="3" t="inlineStr">
        <is>
          <t>01 Luxury Sedan/SUV</t>
        </is>
      </c>
      <c r="F5" s="13" t="n">
        <v>1195000</v>
      </c>
      <c r="G5" s="14" t="n">
        <v>0.55</v>
      </c>
      <c r="H5" s="14" t="n">
        <v>1</v>
      </c>
      <c r="I5" s="14" t="n">
        <v>0.8467</v>
      </c>
      <c r="J5" s="14" t="n">
        <v>0.53</v>
      </c>
      <c r="K5" s="13">
        <f>ROUND(F5/100*G5*H5*I5/J5,2)</f>
        <v/>
      </c>
      <c r="L5" s="13" t="n">
        <v>10499.88</v>
      </c>
      <c r="M5" s="13">
        <f>L5-K5</f>
        <v/>
      </c>
      <c r="N5" s="3" t="inlineStr">
        <is>
          <t>decline</t>
        </is>
      </c>
      <c r="O5" s="3" t="inlineStr">
        <is>
          <t>indicative</t>
        </is>
      </c>
    </row>
    <row r="6">
      <c r="A6" s="15" t="inlineStr">
        <is>
          <t>2026-03-31</t>
        </is>
      </c>
      <c r="B6" s="15" t="inlineStr">
        <is>
          <t>50bae33a-fa74-5c52-8522-17749b65e544</t>
        </is>
      </c>
      <c r="C6" s="15" t="inlineStr">
        <is>
          <t>IL</t>
        </is>
      </c>
      <c r="D6" s="15" t="inlineStr">
        <is>
          <t>2021 Singer 911 Reimagined</t>
        </is>
      </c>
      <c r="E6" s="15" t="inlineStr">
        <is>
          <t>11 Restomod/Coachbuilt</t>
        </is>
      </c>
      <c r="F6" s="16" t="n">
        <v>820000</v>
      </c>
      <c r="G6" s="17" t="n">
        <v>0.78</v>
      </c>
      <c r="H6" s="17" t="n">
        <v>1.36</v>
      </c>
      <c r="I6" s="17" t="n">
        <v>0.8467</v>
      </c>
      <c r="J6" s="17" t="n">
        <v>0.53</v>
      </c>
      <c r="K6" s="16">
        <f>ROUND(F6/100*G6*H6*I6/J6,2)</f>
        <v/>
      </c>
      <c r="L6" s="16" t="n">
        <v>13896.36</v>
      </c>
      <c r="M6" s="16">
        <f>L6-K6</f>
        <v/>
      </c>
      <c r="N6" s="15" t="inlineStr">
        <is>
          <t>refer</t>
        </is>
      </c>
      <c r="O6" s="15" t="inlineStr">
        <is>
          <t>indicative</t>
        </is>
      </c>
    </row>
    <row r="7">
      <c r="A7" s="3" t="inlineStr">
        <is>
          <t>2026-03-12</t>
        </is>
      </c>
      <c r="B7" s="3" t="inlineStr">
        <is>
          <t>93b7a607-3658-5dfe-9cfb-4b3f32f6df97</t>
        </is>
      </c>
      <c r="C7" s="3" t="inlineStr">
        <is>
          <t>MD</t>
        </is>
      </c>
      <c r="D7" s="3" t="inlineStr">
        <is>
          <t>2010 Ferrari SF90 Stradale</t>
        </is>
      </c>
      <c r="E7" s="3" t="inlineStr">
        <is>
          <t>03 Supercar</t>
        </is>
      </c>
      <c r="F7" s="13" t="n">
        <v>560000</v>
      </c>
      <c r="G7" s="14" t="n">
        <v>0.95</v>
      </c>
      <c r="H7" s="14" t="n">
        <v>0.95</v>
      </c>
      <c r="I7" s="14" t="n">
        <v>0.8467</v>
      </c>
      <c r="J7" s="14" t="n">
        <v>0.53</v>
      </c>
      <c r="K7" s="13">
        <f>ROUND(F7/100*G7*H7*I7/J7,2)</f>
        <v/>
      </c>
      <c r="L7" s="13" t="n">
        <v>8074</v>
      </c>
      <c r="M7" s="13">
        <f>L7-K7</f>
        <v/>
      </c>
      <c r="N7" s="3" t="inlineStr">
        <is>
          <t>bind</t>
        </is>
      </c>
      <c r="O7" s="3" t="inlineStr">
        <is>
          <t>bound</t>
        </is>
      </c>
    </row>
    <row r="8">
      <c r="A8" s="15" t="inlineStr">
        <is>
          <t>2026-03-28</t>
        </is>
      </c>
      <c r="B8" s="15" t="inlineStr">
        <is>
          <t>f0fe8a2b-06b6-593a-a7d1-ae6bcd9f8e01</t>
        </is>
      </c>
      <c r="C8" s="15" t="inlineStr">
        <is>
          <t>AL</t>
        </is>
      </c>
      <c r="D8" s="15" t="inlineStr">
        <is>
          <t>2019 Porsche 911 Turbo S</t>
        </is>
      </c>
      <c r="E8" s="15" t="inlineStr">
        <is>
          <t>01 Luxury Sedan/SUV</t>
        </is>
      </c>
      <c r="F8" s="16" t="n">
        <v>375000</v>
      </c>
      <c r="G8" s="17" t="n">
        <v>0.75</v>
      </c>
      <c r="H8" s="17" t="n">
        <v>1.27</v>
      </c>
      <c r="I8" s="17" t="n">
        <v>0.8467</v>
      </c>
      <c r="J8" s="17" t="n">
        <v>0.53</v>
      </c>
      <c r="K8" s="16">
        <f>ROUND(F8/100*G8*H8*I8/J8,2)</f>
        <v/>
      </c>
      <c r="L8" s="16" t="n">
        <v>5706.24</v>
      </c>
      <c r="M8" s="16">
        <f>L8-K8</f>
        <v/>
      </c>
      <c r="N8" s="15" t="inlineStr">
        <is>
          <t>bind</t>
        </is>
      </c>
      <c r="O8" s="15" t="inlineStr">
        <is>
          <t>bound</t>
        </is>
      </c>
    </row>
    <row r="9">
      <c r="A9" s="3" t="inlineStr">
        <is>
          <t>2026-03-05</t>
        </is>
      </c>
      <c r="B9" s="3" t="inlineStr">
        <is>
          <t>53b835af-07c3-57f9-8f76-8457a4216d1c</t>
        </is>
      </c>
      <c r="C9" s="3" t="inlineStr">
        <is>
          <t>CA</t>
        </is>
      </c>
      <c r="D9" s="3" t="inlineStr">
        <is>
          <t>1982 Ferrari 296 GTB</t>
        </is>
      </c>
      <c r="E9" s="3" t="inlineStr">
        <is>
          <t>03 Supercar</t>
        </is>
      </c>
      <c r="F9" s="13" t="n">
        <v>905000</v>
      </c>
      <c r="G9" s="14" t="n">
        <v>0.95</v>
      </c>
      <c r="H9" s="14" t="n">
        <v>1.35</v>
      </c>
      <c r="I9" s="14" t="n">
        <v>0.8467</v>
      </c>
      <c r="J9" s="14" t="n">
        <v>0.53</v>
      </c>
      <c r="K9" s="13">
        <f>ROUND(F9/100*G9*H9*I9/J9,2)</f>
        <v/>
      </c>
      <c r="L9" s="13" t="n">
        <v>18542.13</v>
      </c>
      <c r="M9" s="13">
        <f>L9-K9</f>
        <v/>
      </c>
      <c r="N9" s="3" t="inlineStr">
        <is>
          <t>decline</t>
        </is>
      </c>
      <c r="O9" s="3" t="inlineStr">
        <is>
          <t>indicative</t>
        </is>
      </c>
    </row>
    <row r="10">
      <c r="A10" s="15" t="inlineStr">
        <is>
          <t>2026-03-18</t>
        </is>
      </c>
      <c r="B10" s="15" t="inlineStr">
        <is>
          <t>0f56d385-59ef-528d-bc97-ef113f22557f</t>
        </is>
      </c>
      <c r="C10" s="15" t="inlineStr">
        <is>
          <t>IN</t>
        </is>
      </c>
      <c r="D10" s="15" t="inlineStr">
        <is>
          <t>2004 Mercedes-Benz AMG GT</t>
        </is>
      </c>
      <c r="E10" s="15" t="inlineStr">
        <is>
          <t>01 Luxury Sedan/SUV</t>
        </is>
      </c>
      <c r="F10" s="16" t="n">
        <v>1260000</v>
      </c>
      <c r="G10" s="17" t="n">
        <v>0.55</v>
      </c>
      <c r="H10" s="17" t="n">
        <v>1.23</v>
      </c>
      <c r="I10" s="17" t="n">
        <v>0.8467</v>
      </c>
      <c r="J10" s="17" t="n">
        <v>0.53</v>
      </c>
      <c r="K10" s="16">
        <f>ROUND(F10/100*G10*H10*I10/J10,2)</f>
        <v/>
      </c>
      <c r="L10" s="16" t="n">
        <v>13617.33</v>
      </c>
      <c r="M10" s="16">
        <f>L10-K10</f>
        <v/>
      </c>
      <c r="N10" s="15" t="inlineStr">
        <is>
          <t>bind</t>
        </is>
      </c>
      <c r="O10" s="15" t="inlineStr">
        <is>
          <t>bound</t>
        </is>
      </c>
    </row>
    <row r="11">
      <c r="A11" s="3" t="inlineStr">
        <is>
          <t>2026-03-01</t>
        </is>
      </c>
      <c r="B11" s="3" t="inlineStr">
        <is>
          <t>12c7af4d-a962-5f69-a7ed-6c41e6dc502c</t>
        </is>
      </c>
      <c r="C11" s="3" t="inlineStr">
        <is>
          <t>PA</t>
        </is>
      </c>
      <c r="D11" s="3" t="inlineStr">
        <is>
          <t>1961 Porsche 911 Turbo S</t>
        </is>
      </c>
      <c r="E11" s="3" t="inlineStr">
        <is>
          <t>01 Luxury Sedan/SUV</t>
        </is>
      </c>
      <c r="F11" s="13" t="n">
        <v>575000</v>
      </c>
      <c r="G11" s="14" t="n">
        <v>0.65</v>
      </c>
      <c r="H11" s="14" t="n">
        <v>1</v>
      </c>
      <c r="I11" s="14" t="n">
        <v>0.8467</v>
      </c>
      <c r="J11" s="14" t="n">
        <v>0.53</v>
      </c>
      <c r="K11" s="13">
        <f>ROUND(F11/100*G11*H11*I11/J11,2)</f>
        <v/>
      </c>
      <c r="L11" s="13" t="n">
        <v>5970.84</v>
      </c>
      <c r="M11" s="13">
        <f>L11-K11</f>
        <v/>
      </c>
      <c r="N11" s="3" t="inlineStr">
        <is>
          <t>bind</t>
        </is>
      </c>
      <c r="O11" s="3" t="inlineStr">
        <is>
          <t>bound</t>
        </is>
      </c>
    </row>
    <row r="12">
      <c r="A12" s="15" t="inlineStr">
        <is>
          <t>2026-03-05</t>
        </is>
      </c>
      <c r="B12" s="15" t="inlineStr">
        <is>
          <t>f2950b92-b81f-5675-9a51-6291d07b946e</t>
        </is>
      </c>
      <c r="C12" s="15" t="inlineStr">
        <is>
          <t>MO</t>
        </is>
      </c>
      <c r="D12" s="15" t="inlineStr">
        <is>
          <t>2013 Ferrari 275 GTB/4</t>
        </is>
      </c>
      <c r="E12" s="15" t="inlineStr">
        <is>
          <t>07 Post-War Classic (1946-1972)</t>
        </is>
      </c>
      <c r="F12" s="16" t="n">
        <v>525000</v>
      </c>
      <c r="G12" s="17" t="n">
        <v>0.43</v>
      </c>
      <c r="H12" s="17" t="n">
        <v>1.06</v>
      </c>
      <c r="I12" s="17" t="n">
        <v>0.8467</v>
      </c>
      <c r="J12" s="17" t="n">
        <v>0.53</v>
      </c>
      <c r="K12" s="16">
        <f>ROUND(F12/100*G12*H12*I12/J12,2)</f>
        <v/>
      </c>
      <c r="L12" s="16" t="n">
        <v>3822.85</v>
      </c>
      <c r="M12" s="16">
        <f>L12-K12</f>
        <v/>
      </c>
      <c r="N12" s="15" t="inlineStr">
        <is>
          <t>refer</t>
        </is>
      </c>
      <c r="O12" s="15" t="inlineStr">
        <is>
          <t>indicative</t>
        </is>
      </c>
    </row>
    <row r="13">
      <c r="A13" s="3" t="inlineStr">
        <is>
          <t>2026-03-11</t>
        </is>
      </c>
      <c r="B13" s="3" t="inlineStr">
        <is>
          <t>659734f3-a7cd-5fd1-ae88-c4996ffd099e</t>
        </is>
      </c>
      <c r="C13" s="3" t="inlineStr">
        <is>
          <t>OH</t>
        </is>
      </c>
      <c r="D13" s="3" t="inlineStr">
        <is>
          <t>1957 Aston Martin DB12</t>
        </is>
      </c>
      <c r="E13" s="3" t="inlineStr">
        <is>
          <t>01 Luxury Sedan/SUV</t>
        </is>
      </c>
      <c r="F13" s="13" t="n">
        <v>545000</v>
      </c>
      <c r="G13" s="14" t="n">
        <v>0.65</v>
      </c>
      <c r="H13" s="14" t="n">
        <v>1.39</v>
      </c>
      <c r="I13" s="14" t="n">
        <v>0.8467</v>
      </c>
      <c r="J13" s="14" t="n">
        <v>0.53</v>
      </c>
      <c r="K13" s="13">
        <f>ROUND(F13/100*G13*H13*I13/J13,2)</f>
        <v/>
      </c>
      <c r="L13" s="13" t="n">
        <v>7866.44</v>
      </c>
      <c r="M13" s="13">
        <f>L13-K13</f>
        <v/>
      </c>
      <c r="N13" s="3" t="inlineStr">
        <is>
          <t>decline</t>
        </is>
      </c>
      <c r="O13" s="3" t="inlineStr">
        <is>
          <t>indicative</t>
        </is>
      </c>
    </row>
    <row r="14">
      <c r="A14" s="15" t="inlineStr">
        <is>
          <t>2026-03-05</t>
        </is>
      </c>
      <c r="B14" s="15" t="inlineStr">
        <is>
          <t>d96bd254-4883-56a3-bbb9-872572a64c5a</t>
        </is>
      </c>
      <c r="C14" s="15" t="inlineStr">
        <is>
          <t>LA</t>
        </is>
      </c>
      <c r="D14" s="15" t="inlineStr">
        <is>
          <t>1996 Mercedes-Benz AMG GT</t>
        </is>
      </c>
      <c r="E14" s="15" t="inlineStr">
        <is>
          <t>01 Luxury Sedan/SUV</t>
        </is>
      </c>
      <c r="F14" s="16" t="n">
        <v>1040000</v>
      </c>
      <c r="G14" s="17" t="n">
        <v>0.55</v>
      </c>
      <c r="H14" s="17" t="n">
        <v>1.21</v>
      </c>
      <c r="I14" s="17" t="n">
        <v>0.8467</v>
      </c>
      <c r="J14" s="17" t="n">
        <v>0.53</v>
      </c>
      <c r="K14" s="16">
        <f>ROUND(F14/100*G14*H14*I14/J14,2)</f>
        <v/>
      </c>
      <c r="L14" s="16" t="n">
        <v>11056.95</v>
      </c>
      <c r="M14" s="16">
        <f>L14-K14</f>
        <v/>
      </c>
      <c r="N14" s="15" t="inlineStr">
        <is>
          <t>decline</t>
        </is>
      </c>
      <c r="O14" s="15" t="inlineStr">
        <is>
          <t>indicative</t>
        </is>
      </c>
    </row>
    <row r="15">
      <c r="A15" s="3" t="inlineStr">
        <is>
          <t>2026-03-03</t>
        </is>
      </c>
      <c r="B15" s="3" t="inlineStr">
        <is>
          <t>c3d4368e-a0ef-5db0-b3b1-613b0596df61</t>
        </is>
      </c>
      <c r="C15" s="3" t="inlineStr">
        <is>
          <t>MD</t>
        </is>
      </c>
      <c r="D15" s="3" t="inlineStr">
        <is>
          <t>1996 Ferrari 275 GTB/4</t>
        </is>
      </c>
      <c r="E15" s="3" t="inlineStr">
        <is>
          <t>07 Post-War Classic (1946-1972)</t>
        </is>
      </c>
      <c r="F15" s="13" t="n">
        <v>695000</v>
      </c>
      <c r="G15" s="14" t="n">
        <v>0.43</v>
      </c>
      <c r="H15" s="14" t="n">
        <v>0.95</v>
      </c>
      <c r="I15" s="14" t="n">
        <v>0.8467</v>
      </c>
      <c r="J15" s="14" t="n">
        <v>0.53</v>
      </c>
      <c r="K15" s="13">
        <f>ROUND(F15/100*G15*H15*I15/J15,2)</f>
        <v/>
      </c>
      <c r="L15" s="13" t="n">
        <v>4535.56</v>
      </c>
      <c r="M15" s="13">
        <f>L15-K15</f>
        <v/>
      </c>
      <c r="N15" s="3" t="inlineStr">
        <is>
          <t>bind</t>
        </is>
      </c>
      <c r="O15" s="3" t="inlineStr">
        <is>
          <t>bound</t>
        </is>
      </c>
    </row>
    <row r="16">
      <c r="A16" s="15" t="inlineStr">
        <is>
          <t>2026-03-11</t>
        </is>
      </c>
      <c r="B16" s="15" t="inlineStr">
        <is>
          <t>1c03ba94-712d-5c57-ad0b-7cb751010558</t>
        </is>
      </c>
      <c r="C16" s="15" t="inlineStr">
        <is>
          <t>NH</t>
        </is>
      </c>
      <c r="D16" s="15" t="inlineStr">
        <is>
          <t>1962 Bentley Continental GT</t>
        </is>
      </c>
      <c r="E16" s="15" t="inlineStr">
        <is>
          <t>01 Luxury Sedan/SUV</t>
        </is>
      </c>
      <c r="F16" s="16" t="n">
        <v>405000</v>
      </c>
      <c r="G16" s="17" t="n">
        <v>0.75</v>
      </c>
      <c r="H16" s="17" t="n">
        <v>1.04</v>
      </c>
      <c r="I16" s="17" t="n">
        <v>0.8467</v>
      </c>
      <c r="J16" s="17" t="n">
        <v>0.53</v>
      </c>
      <c r="K16" s="16">
        <f>ROUND(F16/100*G16*H16*I16/J16,2)</f>
        <v/>
      </c>
      <c r="L16" s="16" t="n">
        <v>5046.65</v>
      </c>
      <c r="M16" s="16">
        <f>L16-K16</f>
        <v/>
      </c>
      <c r="N16" s="15" t="inlineStr">
        <is>
          <t>refer</t>
        </is>
      </c>
      <c r="O16" s="15" t="inlineStr">
        <is>
          <t>indicative</t>
        </is>
      </c>
    </row>
    <row r="17">
      <c r="A17" s="3" t="inlineStr">
        <is>
          <t>2026-03-15</t>
        </is>
      </c>
      <c r="B17" s="3" t="inlineStr">
        <is>
          <t>69395cda-90fb-50a8-8047-82306f0cb5d8</t>
        </is>
      </c>
      <c r="C17" s="3" t="inlineStr">
        <is>
          <t>CA</t>
        </is>
      </c>
      <c r="D17" s="3" t="inlineStr">
        <is>
          <t>1976 BMW M8 Competition</t>
        </is>
      </c>
      <c r="E17" s="3" t="inlineStr">
        <is>
          <t>01 Luxury Sedan/SUV</t>
        </is>
      </c>
      <c r="F17" s="13" t="n">
        <v>1280000</v>
      </c>
      <c r="G17" s="14" t="n">
        <v>0.55</v>
      </c>
      <c r="H17" s="14" t="n">
        <v>1.35</v>
      </c>
      <c r="I17" s="14" t="n">
        <v>0.8467</v>
      </c>
      <c r="J17" s="14" t="n">
        <v>0.53</v>
      </c>
      <c r="K17" s="13">
        <f>ROUND(F17/100*G17*H17*I17/J17,2)</f>
        <v/>
      </c>
      <c r="L17" s="13" t="n">
        <v>15183.09</v>
      </c>
      <c r="M17" s="13">
        <f>L17-K17</f>
        <v/>
      </c>
      <c r="N17" s="3" t="inlineStr">
        <is>
          <t>bind</t>
        </is>
      </c>
      <c r="O17" s="3" t="inlineStr">
        <is>
          <t>bound</t>
        </is>
      </c>
    </row>
    <row r="18">
      <c r="A18" s="15" t="inlineStr">
        <is>
          <t>2026-03-21</t>
        </is>
      </c>
      <c r="B18" s="15" t="inlineStr">
        <is>
          <t>2fa56947-99bd-52f3-b521-3de83bbe644c</t>
        </is>
      </c>
      <c r="C18" s="15" t="inlineStr">
        <is>
          <t>CO</t>
        </is>
      </c>
      <c r="D18" s="15" t="inlineStr">
        <is>
          <t>1987 BMW M8 Competition</t>
        </is>
      </c>
      <c r="E18" s="15" t="inlineStr">
        <is>
          <t>01 Luxury Sedan/SUV</t>
        </is>
      </c>
      <c r="F18" s="16" t="n">
        <v>1160000</v>
      </c>
      <c r="G18" s="17" t="n">
        <v>0.55</v>
      </c>
      <c r="H18" s="17" t="n">
        <v>1.1</v>
      </c>
      <c r="I18" s="17" t="n">
        <v>0.8467</v>
      </c>
      <c r="J18" s="17" t="n">
        <v>0.53</v>
      </c>
      <c r="K18" s="16">
        <f>ROUND(F18/100*G18*H18*I18/J18,2)</f>
        <v/>
      </c>
      <c r="L18" s="16" t="n">
        <v>11211.59</v>
      </c>
      <c r="M18" s="16">
        <f>L18-K18</f>
        <v/>
      </c>
      <c r="N18" s="15" t="inlineStr">
        <is>
          <t>decline</t>
        </is>
      </c>
      <c r="O18" s="15" t="inlineStr">
        <is>
          <t>indicative</t>
        </is>
      </c>
    </row>
    <row r="19">
      <c r="A19" s="3" t="inlineStr">
        <is>
          <t>2026-03-18</t>
        </is>
      </c>
      <c r="B19" s="3" t="inlineStr">
        <is>
          <t>b5e36151-4547-5bce-be2a-23a145905d5d</t>
        </is>
      </c>
      <c r="C19" s="3" t="inlineStr">
        <is>
          <t>NY</t>
        </is>
      </c>
      <c r="D19" s="3" t="inlineStr">
        <is>
          <t>2009 Porsche 911 Turbo S</t>
        </is>
      </c>
      <c r="E19" s="3" t="inlineStr">
        <is>
          <t>01 Luxury Sedan/SUV</t>
        </is>
      </c>
      <c r="F19" s="13" t="n">
        <v>365000</v>
      </c>
      <c r="G19" s="14" t="n">
        <v>0.75</v>
      </c>
      <c r="H19" s="14" t="n">
        <v>1.28</v>
      </c>
      <c r="I19" s="14" t="n">
        <v>0.8467</v>
      </c>
      <c r="J19" s="14" t="n">
        <v>0.53</v>
      </c>
      <c r="K19" s="13">
        <f>ROUND(F19/100*G19*H19*I19/J19,2)</f>
        <v/>
      </c>
      <c r="L19" s="13" t="n">
        <v>5597.8</v>
      </c>
      <c r="M19" s="13">
        <f>L19-K19</f>
        <v/>
      </c>
      <c r="N19" s="3" t="inlineStr">
        <is>
          <t>bind</t>
        </is>
      </c>
      <c r="O19" s="3" t="inlineStr">
        <is>
          <t>bound</t>
        </is>
      </c>
    </row>
    <row r="20">
      <c r="A20" s="15" t="inlineStr">
        <is>
          <t>2026-03-04</t>
        </is>
      </c>
      <c r="B20" s="15" t="inlineStr">
        <is>
          <t>0b4b7ac9-7699-5323-8067-cc0cb6f8ef8b</t>
        </is>
      </c>
      <c r="C20" s="15" t="inlineStr">
        <is>
          <t>DE</t>
        </is>
      </c>
      <c r="D20" s="15" t="inlineStr">
        <is>
          <t>1992 Lamborghini Huracan EVO</t>
        </is>
      </c>
      <c r="E20" s="15" t="inlineStr">
        <is>
          <t>03 Supercar</t>
        </is>
      </c>
      <c r="F20" s="16" t="n">
        <v>1125000</v>
      </c>
      <c r="G20" s="17" t="n">
        <v>0.8</v>
      </c>
      <c r="H20" s="17" t="n">
        <v>1.25</v>
      </c>
      <c r="I20" s="17" t="n">
        <v>0.8467</v>
      </c>
      <c r="J20" s="17" t="n">
        <v>0.53</v>
      </c>
      <c r="K20" s="16">
        <f>ROUND(F20/100*G20*H20*I20/J20,2)</f>
        <v/>
      </c>
      <c r="L20" s="16" t="n">
        <v>17972.41</v>
      </c>
      <c r="M20" s="16">
        <f>L20-K20</f>
        <v/>
      </c>
      <c r="N20" s="15" t="inlineStr">
        <is>
          <t>bind</t>
        </is>
      </c>
      <c r="O20" s="15" t="inlineStr">
        <is>
          <t>bound</t>
        </is>
      </c>
    </row>
    <row r="21">
      <c r="A21" s="3" t="inlineStr">
        <is>
          <t>2026-03-21</t>
        </is>
      </c>
      <c r="B21" s="3" t="inlineStr">
        <is>
          <t>63522318-5084-5141-9d84-136eefb36671</t>
        </is>
      </c>
      <c r="C21" s="3" t="inlineStr">
        <is>
          <t>NH</t>
        </is>
      </c>
      <c r="D21" s="3" t="inlineStr">
        <is>
          <t>2022 Ferrari SF90 Stradale</t>
        </is>
      </c>
      <c r="E21" s="3" t="inlineStr">
        <is>
          <t>03 Supercar</t>
        </is>
      </c>
      <c r="F21" s="13" t="n">
        <v>495000</v>
      </c>
      <c r="G21" s="14" t="n">
        <v>1.15</v>
      </c>
      <c r="H21" s="14" t="n">
        <v>1.04</v>
      </c>
      <c r="I21" s="14" t="n">
        <v>0.8467</v>
      </c>
      <c r="J21" s="14" t="n">
        <v>0.53</v>
      </c>
      <c r="K21" s="13">
        <f>ROUND(F21/100*G21*H21*I21/J21,2)</f>
        <v/>
      </c>
      <c r="L21" s="13" t="n">
        <v>9457.799999999999</v>
      </c>
      <c r="M21" s="13">
        <f>L21-K21</f>
        <v/>
      </c>
      <c r="N21" s="3" t="inlineStr">
        <is>
          <t>bind</t>
        </is>
      </c>
      <c r="O21" s="3" t="inlineStr">
        <is>
          <t>bound</t>
        </is>
      </c>
    </row>
    <row r="22">
      <c r="A22" s="15" t="inlineStr">
        <is>
          <t>2026-03-01</t>
        </is>
      </c>
      <c r="B22" s="15" t="inlineStr">
        <is>
          <t>918468f7-1376-5fce-9ab1-3646cca2ee32</t>
        </is>
      </c>
      <c r="C22" s="15" t="inlineStr">
        <is>
          <t>TN</t>
        </is>
      </c>
      <c r="D22" s="15" t="inlineStr">
        <is>
          <t>1989 Bentley 4.5 Litre</t>
        </is>
      </c>
      <c r="E22" s="15" t="inlineStr">
        <is>
          <t>06 Vintage Pre-War (pre-1946)</t>
        </is>
      </c>
      <c r="F22" s="16" t="n">
        <v>1010000</v>
      </c>
      <c r="G22" s="17" t="n">
        <v>0.34</v>
      </c>
      <c r="H22" s="17" t="n">
        <v>0.98</v>
      </c>
      <c r="I22" s="17" t="n">
        <v>0.8467</v>
      </c>
      <c r="J22" s="17" t="n">
        <v>0.53</v>
      </c>
      <c r="K22" s="16">
        <f>ROUND(F22/100*G22*H22*I22/J22,2)</f>
        <v/>
      </c>
      <c r="L22" s="16" t="n">
        <v>5376.26</v>
      </c>
      <c r="M22" s="16">
        <f>L22-K22</f>
        <v/>
      </c>
      <c r="N22" s="15" t="inlineStr">
        <is>
          <t>bind</t>
        </is>
      </c>
      <c r="O22" s="15" t="inlineStr">
        <is>
          <t>bound</t>
        </is>
      </c>
    </row>
    <row r="23">
      <c r="A23" s="3" t="inlineStr">
        <is>
          <t>2026-03-22</t>
        </is>
      </c>
      <c r="B23" s="3" t="inlineStr">
        <is>
          <t>a9dae294-5f03-5275-b32c-4a7ebb5eac35</t>
        </is>
      </c>
      <c r="C23" s="3" t="inlineStr">
        <is>
          <t>NY</t>
        </is>
      </c>
      <c r="D23" s="3" t="inlineStr">
        <is>
          <t>1970 Ringbrothers Mustang</t>
        </is>
      </c>
      <c r="E23" s="3" t="inlineStr">
        <is>
          <t>11 Restomod/Coachbuilt</t>
        </is>
      </c>
      <c r="F23" s="13" t="n">
        <v>505000</v>
      </c>
      <c r="G23" s="14" t="n">
        <v>0.78</v>
      </c>
      <c r="H23" s="14" t="n">
        <v>1.28</v>
      </c>
      <c r="I23" s="14" t="n">
        <v>0.8467</v>
      </c>
      <c r="J23" s="14" t="n">
        <v>0.53</v>
      </c>
      <c r="K23" s="13">
        <f>ROUND(F23/100*G23*H23*I23/J23,2)</f>
        <v/>
      </c>
      <c r="L23" s="13" t="n">
        <v>8054.71</v>
      </c>
      <c r="M23" s="13">
        <f>L23-K23</f>
        <v/>
      </c>
      <c r="N23" s="3" t="inlineStr">
        <is>
          <t>bind</t>
        </is>
      </c>
      <c r="O23" s="3" t="inlineStr">
        <is>
          <t>bound</t>
        </is>
      </c>
    </row>
    <row r="24">
      <c r="A24" s="15" t="inlineStr">
        <is>
          <t>2026-03-22</t>
        </is>
      </c>
      <c r="B24" s="15" t="inlineStr">
        <is>
          <t>6d39f775-47d9-5930-9ca3-ba7d99e4d86a</t>
        </is>
      </c>
      <c r="C24" s="15" t="inlineStr">
        <is>
          <t>IL</t>
        </is>
      </c>
      <c r="D24" s="15" t="inlineStr">
        <is>
          <t>2017 Maserati GranTurismo</t>
        </is>
      </c>
      <c r="E24" s="15" t="inlineStr">
        <is>
          <t>01 Luxury Sedan/SUV</t>
        </is>
      </c>
      <c r="F24" s="16" t="n">
        <v>385000</v>
      </c>
      <c r="G24" s="17" t="n">
        <v>0.75</v>
      </c>
      <c r="H24" s="17" t="n">
        <v>1.36</v>
      </c>
      <c r="I24" s="17" t="n">
        <v>0.8467</v>
      </c>
      <c r="J24" s="17" t="n">
        <v>0.53</v>
      </c>
      <c r="K24" s="16">
        <f>ROUND(F24/100*G24*H24*I24/J24,2)</f>
        <v/>
      </c>
      <c r="L24" s="16" t="n">
        <v>6273.56</v>
      </c>
      <c r="M24" s="16">
        <f>L24-K24</f>
        <v/>
      </c>
      <c r="N24" s="15" t="inlineStr">
        <is>
          <t>bind</t>
        </is>
      </c>
      <c r="O24" s="15" t="inlineStr">
        <is>
          <t>bound</t>
        </is>
      </c>
    </row>
    <row r="25">
      <c r="A25" s="3" t="inlineStr">
        <is>
          <t>2026-03-13</t>
        </is>
      </c>
      <c r="B25" s="3" t="inlineStr">
        <is>
          <t>4b8a32fd-c18a-5a13-95a4-856196dd91c6</t>
        </is>
      </c>
      <c r="C25" s="3" t="inlineStr">
        <is>
          <t>HI</t>
        </is>
      </c>
      <c r="D25" s="3" t="inlineStr">
        <is>
          <t>1976 BMW M8 Competition</t>
        </is>
      </c>
      <c r="E25" s="3" t="inlineStr">
        <is>
          <t>01 Luxury Sedan/SUV</t>
        </is>
      </c>
      <c r="F25" s="13" t="n">
        <v>1095000</v>
      </c>
      <c r="G25" s="14" t="n">
        <v>0.55</v>
      </c>
      <c r="H25" s="14" t="n">
        <v>1.3</v>
      </c>
      <c r="I25" s="14" t="n">
        <v>0.8467</v>
      </c>
      <c r="J25" s="14" t="n">
        <v>0.53</v>
      </c>
      <c r="K25" s="13">
        <f>ROUND(F25/100*G25*H25*I25/J25,2)</f>
        <v/>
      </c>
      <c r="L25" s="13" t="n">
        <v>12507.6</v>
      </c>
      <c r="M25" s="13">
        <f>L25-K25</f>
        <v/>
      </c>
      <c r="N25" s="3" t="inlineStr">
        <is>
          <t>bind</t>
        </is>
      </c>
      <c r="O25" s="3" t="inlineStr">
        <is>
          <t>bound</t>
        </is>
      </c>
    </row>
    <row r="26">
      <c r="A26" s="15" t="inlineStr">
        <is>
          <t>2026-03-21</t>
        </is>
      </c>
      <c r="B26" s="15" t="inlineStr">
        <is>
          <t>b9e8922e-9ef8-59ed-bb22-9f8a8b36d075</t>
        </is>
      </c>
      <c r="C26" s="15" t="inlineStr">
        <is>
          <t>MI</t>
        </is>
      </c>
      <c r="D26" s="15" t="inlineStr">
        <is>
          <t>1956 Bentley Continental GT</t>
        </is>
      </c>
      <c r="E26" s="15" t="inlineStr">
        <is>
          <t>01 Luxury Sedan/SUV</t>
        </is>
      </c>
      <c r="F26" s="16" t="n">
        <v>160000</v>
      </c>
      <c r="G26" s="17" t="n">
        <v>0.92</v>
      </c>
      <c r="H26" s="17" t="n">
        <v>1.55</v>
      </c>
      <c r="I26" s="17" t="n">
        <v>0.8467</v>
      </c>
      <c r="J26" s="17" t="n">
        <v>0.53</v>
      </c>
      <c r="K26" s="16">
        <f>ROUND(F26/100*G26*H26*I26/J26,2)</f>
        <v/>
      </c>
      <c r="L26" s="16" t="n">
        <v>3644.97</v>
      </c>
      <c r="M26" s="16">
        <f>L26-K26</f>
        <v/>
      </c>
      <c r="N26" s="15" t="inlineStr">
        <is>
          <t>bind</t>
        </is>
      </c>
      <c r="O26" s="15" t="inlineStr">
        <is>
          <t>bound</t>
        </is>
      </c>
    </row>
    <row r="27">
      <c r="A27" s="3" t="inlineStr">
        <is>
          <t>2026-03-31</t>
        </is>
      </c>
      <c r="B27" s="3" t="inlineStr">
        <is>
          <t>3705d339-b8d2-57ae-8318-888b08332808</t>
        </is>
      </c>
      <c r="C27" s="3" t="inlineStr">
        <is>
          <t>FL</t>
        </is>
      </c>
      <c r="D27" s="3" t="inlineStr">
        <is>
          <t>2019 BMW M8 Competition</t>
        </is>
      </c>
      <c r="E27" s="3" t="inlineStr">
        <is>
          <t>01 Luxury Sedan/SUV</t>
        </is>
      </c>
      <c r="F27" s="13" t="n">
        <v>385000</v>
      </c>
      <c r="G27" s="14" t="n">
        <v>0.75</v>
      </c>
      <c r="H27" s="14" t="n">
        <v>1.42</v>
      </c>
      <c r="I27" s="14" t="n">
        <v>0.8467</v>
      </c>
      <c r="J27" s="14" t="n">
        <v>0.53</v>
      </c>
      <c r="K27" s="13">
        <f>ROUND(F27/100*G27*H27*I27/J27,2)</f>
        <v/>
      </c>
      <c r="L27" s="13" t="n">
        <v>6550.34</v>
      </c>
      <c r="M27" s="13">
        <f>L27-K27</f>
        <v/>
      </c>
      <c r="N27" s="3" t="inlineStr">
        <is>
          <t>bind</t>
        </is>
      </c>
      <c r="O27" s="3" t="inlineStr">
        <is>
          <t>bound</t>
        </is>
      </c>
    </row>
    <row r="28">
      <c r="A28" s="15" t="inlineStr">
        <is>
          <t>2026-03-27</t>
        </is>
      </c>
      <c r="B28" s="15" t="inlineStr">
        <is>
          <t>39263f7e-b9b8-5793-9ffe-7503fd503602</t>
        </is>
      </c>
      <c r="C28" s="15" t="inlineStr">
        <is>
          <t>VT</t>
        </is>
      </c>
      <c r="D28" s="15" t="inlineStr">
        <is>
          <t>1958 Icon Derelict</t>
        </is>
      </c>
      <c r="E28" s="15" t="inlineStr">
        <is>
          <t>11 Restomod/Coachbuilt</t>
        </is>
      </c>
      <c r="F28" s="16" t="n">
        <v>310000</v>
      </c>
      <c r="G28" s="17" t="n">
        <v>0.88</v>
      </c>
      <c r="H28" s="17" t="n">
        <v>1.22</v>
      </c>
      <c r="I28" s="17" t="n">
        <v>0.8467</v>
      </c>
      <c r="J28" s="17" t="n">
        <v>0.53</v>
      </c>
      <c r="K28" s="16">
        <f>ROUND(F28/100*G28*H28*I28/J28,2)</f>
        <v/>
      </c>
      <c r="L28" s="16" t="n">
        <v>5316.89</v>
      </c>
      <c r="M28" s="16">
        <f>L28-K28</f>
        <v/>
      </c>
      <c r="N28" s="15" t="inlineStr">
        <is>
          <t>bind</t>
        </is>
      </c>
      <c r="O28" s="15" t="inlineStr">
        <is>
          <t>bound</t>
        </is>
      </c>
    </row>
    <row r="29">
      <c r="A29" s="3" t="inlineStr">
        <is>
          <t>2026-03-12</t>
        </is>
      </c>
      <c r="B29" s="3" t="inlineStr">
        <is>
          <t>ec29f63e-0b52-5692-a720-88e6ac4f7d5c</t>
        </is>
      </c>
      <c r="C29" s="3" t="inlineStr">
        <is>
          <t>MA</t>
        </is>
      </c>
      <c r="D29" s="3" t="inlineStr">
        <is>
          <t>2011 Aston Martin DB12</t>
        </is>
      </c>
      <c r="E29" s="3" t="inlineStr">
        <is>
          <t>01 Luxury Sedan/SUV</t>
        </is>
      </c>
      <c r="F29" s="13" t="n">
        <v>845000</v>
      </c>
      <c r="G29" s="14" t="n">
        <v>0.65</v>
      </c>
      <c r="H29" s="14" t="n">
        <v>1.25</v>
      </c>
      <c r="I29" s="14" t="n">
        <v>0.8467</v>
      </c>
      <c r="J29" s="14" t="n">
        <v>0.53</v>
      </c>
      <c r="K29" s="13">
        <f>ROUND(F29/100*G29*H29*I29/J29,2)</f>
        <v/>
      </c>
      <c r="L29" s="13" t="n">
        <v>10968.16</v>
      </c>
      <c r="M29" s="13">
        <f>L29-K29</f>
        <v/>
      </c>
      <c r="N29" s="3" t="inlineStr">
        <is>
          <t>decline</t>
        </is>
      </c>
      <c r="O29" s="3" t="inlineStr">
        <is>
          <t>indicative</t>
        </is>
      </c>
    </row>
    <row r="30">
      <c r="A30" s="15" t="inlineStr">
        <is>
          <t>2026-03-20</t>
        </is>
      </c>
      <c r="B30" s="15" t="inlineStr">
        <is>
          <t>dfc59598-3396-5075-8a3f-4c9eabb013ff</t>
        </is>
      </c>
      <c r="C30" s="15" t="inlineStr">
        <is>
          <t>AZ</t>
        </is>
      </c>
      <c r="D30" s="15" t="inlineStr">
        <is>
          <t>1981 Bentley Continental GT</t>
        </is>
      </c>
      <c r="E30" s="15" t="inlineStr">
        <is>
          <t>01 Luxury Sedan/SUV</t>
        </is>
      </c>
      <c r="F30" s="16" t="n">
        <v>850000</v>
      </c>
      <c r="G30" s="17" t="n">
        <v>0.65</v>
      </c>
      <c r="H30" s="17" t="n">
        <v>1.01</v>
      </c>
      <c r="I30" s="17" t="n">
        <v>0.8467</v>
      </c>
      <c r="J30" s="17" t="n">
        <v>0.53</v>
      </c>
      <c r="K30" s="16">
        <f>ROUND(F30/100*G30*H30*I30/J30,2)</f>
        <v/>
      </c>
      <c r="L30" s="16" t="n">
        <v>8914.709999999999</v>
      </c>
      <c r="M30" s="16">
        <f>L30-K30</f>
        <v/>
      </c>
      <c r="N30" s="15" t="inlineStr">
        <is>
          <t>decline</t>
        </is>
      </c>
      <c r="O30" s="15" t="inlineStr">
        <is>
          <t>indicative</t>
        </is>
      </c>
    </row>
    <row r="31">
      <c r="A31" s="3" t="inlineStr">
        <is>
          <t>2026-03-20</t>
        </is>
      </c>
      <c r="B31" s="3" t="inlineStr">
        <is>
          <t>adfff65d-ed0c-58af-ab5b-188523fc0ac7</t>
        </is>
      </c>
      <c r="C31" s="3" t="inlineStr">
        <is>
          <t>ID</t>
        </is>
      </c>
      <c r="D31" s="3" t="inlineStr">
        <is>
          <t>1960 Aston Martin DB5</t>
        </is>
      </c>
      <c r="E31" s="3" t="inlineStr">
        <is>
          <t>07 Post-War Classic (1946-1972)</t>
        </is>
      </c>
      <c r="F31" s="13" t="n">
        <v>1455000</v>
      </c>
      <c r="G31" s="14" t="n">
        <v>0.38</v>
      </c>
      <c r="H31" s="14" t="n">
        <v>0.99</v>
      </c>
      <c r="I31" s="14" t="n">
        <v>0.8467</v>
      </c>
      <c r="J31" s="14" t="n">
        <v>0.53</v>
      </c>
      <c r="K31" s="13">
        <f>ROUND(F31/100*G31*H31*I31/J31,2)</f>
        <v/>
      </c>
      <c r="L31" s="13" t="n">
        <v>8744.51</v>
      </c>
      <c r="M31" s="13">
        <f>L31-K31</f>
        <v/>
      </c>
      <c r="N31" s="3" t="inlineStr">
        <is>
          <t>bind</t>
        </is>
      </c>
      <c r="O31" s="3" t="inlineStr">
        <is>
          <t>bound</t>
        </is>
      </c>
    </row>
    <row r="32">
      <c r="A32" s="15" t="inlineStr">
        <is>
          <t>2026-03-08</t>
        </is>
      </c>
      <c r="B32" s="15" t="inlineStr">
        <is>
          <t>abe73417-f9a4-52eb-bce1-92951c1f2077</t>
        </is>
      </c>
      <c r="C32" s="15" t="inlineStr">
        <is>
          <t>ND</t>
        </is>
      </c>
      <c r="D32" s="15" t="inlineStr">
        <is>
          <t>2024 Maserati GranTurismo</t>
        </is>
      </c>
      <c r="E32" s="15" t="inlineStr">
        <is>
          <t>01 Luxury Sedan/SUV</t>
        </is>
      </c>
      <c r="F32" s="16" t="n">
        <v>1455000</v>
      </c>
      <c r="G32" s="17" t="n">
        <v>0.55</v>
      </c>
      <c r="H32" s="17" t="n">
        <v>1.02</v>
      </c>
      <c r="I32" s="17" t="n">
        <v>0.8467</v>
      </c>
      <c r="J32" s="17" t="n">
        <v>0.53</v>
      </c>
      <c r="K32" s="16">
        <f>ROUND(F32/100*G32*H32*I32/J32,2)</f>
        <v/>
      </c>
      <c r="L32" s="16" t="n">
        <v>13040.06</v>
      </c>
      <c r="M32" s="16">
        <f>L32-K32</f>
        <v/>
      </c>
      <c r="N32" s="15" t="inlineStr">
        <is>
          <t>bind</t>
        </is>
      </c>
      <c r="O32" s="15" t="inlineStr">
        <is>
          <t>bound</t>
        </is>
      </c>
    </row>
    <row r="33">
      <c r="A33" s="3" t="inlineStr">
        <is>
          <t>2026-03-15</t>
        </is>
      </c>
      <c r="B33" s="3" t="inlineStr">
        <is>
          <t>75bb765c-37f4-5c2c-ab68-5a476bf85682</t>
        </is>
      </c>
      <c r="C33" s="3" t="inlineStr">
        <is>
          <t>WA</t>
        </is>
      </c>
      <c r="D33" s="3" t="inlineStr">
        <is>
          <t>2024 Maserati GranTurismo</t>
        </is>
      </c>
      <c r="E33" s="3" t="inlineStr">
        <is>
          <t>01 Luxury Sedan/SUV</t>
        </is>
      </c>
      <c r="F33" s="13" t="n">
        <v>705000</v>
      </c>
      <c r="G33" s="14" t="n">
        <v>0.65</v>
      </c>
      <c r="H33" s="14" t="n">
        <v>0.96</v>
      </c>
      <c r="I33" s="14" t="n">
        <v>0.8467</v>
      </c>
      <c r="J33" s="14" t="n">
        <v>0.53</v>
      </c>
      <c r="K33" s="13">
        <f>ROUND(F33/100*G33*H33*I33/J33,2)</f>
        <v/>
      </c>
      <c r="L33" s="13" t="n">
        <v>7027.93</v>
      </c>
      <c r="M33" s="13">
        <f>L33-K33</f>
        <v/>
      </c>
      <c r="N33" s="3" t="inlineStr">
        <is>
          <t>bind</t>
        </is>
      </c>
      <c r="O33" s="3" t="inlineStr">
        <is>
          <t>bound</t>
        </is>
      </c>
    </row>
    <row r="34">
      <c r="A34" s="15" t="inlineStr">
        <is>
          <t>2026-03-12</t>
        </is>
      </c>
      <c r="B34" s="15" t="inlineStr">
        <is>
          <t>d0ea87e8-26d3-5f83-acca-6b54bcf4fb42</t>
        </is>
      </c>
      <c r="C34" s="15" t="inlineStr">
        <is>
          <t>AZ</t>
        </is>
      </c>
      <c r="D34" s="15" t="inlineStr">
        <is>
          <t>1998 McLaren 750S</t>
        </is>
      </c>
      <c r="E34" s="15" t="inlineStr">
        <is>
          <t>03 Supercar</t>
        </is>
      </c>
      <c r="F34" s="16" t="n">
        <v>960000</v>
      </c>
      <c r="G34" s="17" t="n">
        <v>0.95</v>
      </c>
      <c r="H34" s="17" t="n">
        <v>1.01</v>
      </c>
      <c r="I34" s="17" t="n">
        <v>0.8467</v>
      </c>
      <c r="J34" s="17" t="n">
        <v>0.53</v>
      </c>
      <c r="K34" s="16">
        <f>ROUND(F34/100*G34*H34*I34/J34,2)</f>
        <v/>
      </c>
      <c r="L34" s="16" t="n">
        <v>14715.32</v>
      </c>
      <c r="M34" s="16">
        <f>L34-K34</f>
        <v/>
      </c>
      <c r="N34" s="15" t="inlineStr">
        <is>
          <t>decline</t>
        </is>
      </c>
      <c r="O34" s="15" t="inlineStr">
        <is>
          <t>indicative</t>
        </is>
      </c>
    </row>
    <row r="35">
      <c r="A35" s="3" t="inlineStr">
        <is>
          <t>2026-03-26</t>
        </is>
      </c>
      <c r="B35" s="3" t="inlineStr">
        <is>
          <t>dc536f59-853f-5634-9fd4-6300c25f634f</t>
        </is>
      </c>
      <c r="C35" s="3" t="inlineStr">
        <is>
          <t>MT</t>
        </is>
      </c>
      <c r="D35" s="3" t="inlineStr">
        <is>
          <t>1996 Porsche 911 Turbo S</t>
        </is>
      </c>
      <c r="E35" s="3" t="inlineStr">
        <is>
          <t>01 Luxury Sedan/SUV</t>
        </is>
      </c>
      <c r="F35" s="13" t="n">
        <v>650000</v>
      </c>
      <c r="G35" s="14" t="n">
        <v>0.65</v>
      </c>
      <c r="H35" s="14" t="n">
        <v>0.93</v>
      </c>
      <c r="I35" s="14" t="n">
        <v>0.8467</v>
      </c>
      <c r="J35" s="14" t="n">
        <v>0.53</v>
      </c>
      <c r="K35" s="13">
        <f>ROUND(F35/100*G35*H35*I35/J35,2)</f>
        <v/>
      </c>
      <c r="L35" s="13" t="n">
        <v>6277.16</v>
      </c>
      <c r="M35" s="13">
        <f>L35-K35</f>
        <v/>
      </c>
      <c r="N35" s="3" t="inlineStr">
        <is>
          <t>bind</t>
        </is>
      </c>
      <c r="O35" s="3" t="inlineStr">
        <is>
          <t>bound</t>
        </is>
      </c>
    </row>
    <row r="36">
      <c r="A36" s="15" t="inlineStr">
        <is>
          <t>2026-03-23</t>
        </is>
      </c>
      <c r="B36" s="15" t="inlineStr">
        <is>
          <t>56808101-5a23-5e3f-979e-b57a60c2a0ca</t>
        </is>
      </c>
      <c r="C36" s="15" t="inlineStr">
        <is>
          <t>AR</t>
        </is>
      </c>
      <c r="D36" s="15" t="inlineStr">
        <is>
          <t>1989 BMW M8 Competition</t>
        </is>
      </c>
      <c r="E36" s="15" t="inlineStr">
        <is>
          <t>01 Luxury Sedan/SUV</t>
        </is>
      </c>
      <c r="F36" s="16" t="n">
        <v>570000</v>
      </c>
      <c r="G36" s="17" t="n">
        <v>0.65</v>
      </c>
      <c r="H36" s="17" t="n">
        <v>1.38</v>
      </c>
      <c r="I36" s="17" t="n">
        <v>0.8467</v>
      </c>
      <c r="J36" s="17" t="n">
        <v>0.53</v>
      </c>
      <c r="K36" s="16">
        <f>ROUND(F36/100*G36*H36*I36/J36,2)</f>
        <v/>
      </c>
      <c r="L36" s="16" t="n">
        <v>8168.1</v>
      </c>
      <c r="M36" s="16">
        <f>L36-K36</f>
        <v/>
      </c>
      <c r="N36" s="15" t="inlineStr">
        <is>
          <t>bind</t>
        </is>
      </c>
      <c r="O36" s="15" t="inlineStr">
        <is>
          <t>bound</t>
        </is>
      </c>
    </row>
    <row r="37">
      <c r="A37" s="3" t="inlineStr">
        <is>
          <t>2026-03-24</t>
        </is>
      </c>
      <c r="B37" s="3" t="inlineStr">
        <is>
          <t>cc775812-3000-57b7-b783-c962dd78ce47</t>
        </is>
      </c>
      <c r="C37" s="3" t="inlineStr">
        <is>
          <t>UT</t>
        </is>
      </c>
      <c r="D37" s="3" t="inlineStr">
        <is>
          <t>2022 Maserati GranTurismo</t>
        </is>
      </c>
      <c r="E37" s="3" t="inlineStr">
        <is>
          <t>01 Luxury Sedan/SUV</t>
        </is>
      </c>
      <c r="F37" s="13" t="n">
        <v>520000</v>
      </c>
      <c r="G37" s="14" t="n">
        <v>0.65</v>
      </c>
      <c r="H37" s="14" t="n">
        <v>1.35</v>
      </c>
      <c r="I37" s="14" t="n">
        <v>0.8467</v>
      </c>
      <c r="J37" s="14" t="n">
        <v>0.53</v>
      </c>
      <c r="K37" s="13">
        <f>ROUND(F37/100*G37*H37*I37/J37,2)</f>
        <v/>
      </c>
      <c r="L37" s="13" t="n">
        <v>7289.6</v>
      </c>
      <c r="M37" s="13">
        <f>L37-K37</f>
        <v/>
      </c>
      <c r="N37" s="3" t="inlineStr">
        <is>
          <t>bind</t>
        </is>
      </c>
      <c r="O37" s="3" t="inlineStr">
        <is>
          <t>bound</t>
        </is>
      </c>
    </row>
    <row r="38">
      <c r="A38" s="15" t="inlineStr">
        <is>
          <t>2026-03-05</t>
        </is>
      </c>
      <c r="B38" s="15" t="inlineStr">
        <is>
          <t>3f41eb31-9d39-5ccb-a566-0dfe90d631d3</t>
        </is>
      </c>
      <c r="C38" s="15" t="inlineStr">
        <is>
          <t>CA</t>
        </is>
      </c>
      <c r="D38" s="15" t="inlineStr">
        <is>
          <t>1979 Aston Martin DB12</t>
        </is>
      </c>
      <c r="E38" s="15" t="inlineStr">
        <is>
          <t>01 Luxury Sedan/SUV</t>
        </is>
      </c>
      <c r="F38" s="16" t="n">
        <v>220000</v>
      </c>
      <c r="G38" s="17" t="n">
        <v>0.92</v>
      </c>
      <c r="H38" s="17" t="n">
        <v>1.35</v>
      </c>
      <c r="I38" s="17" t="n">
        <v>0.8467</v>
      </c>
      <c r="J38" s="17" t="n">
        <v>0.53</v>
      </c>
      <c r="K38" s="16">
        <f>ROUND(F38/100*G38*H38*I38/J38,2)</f>
        <v/>
      </c>
      <c r="L38" s="16" t="n">
        <v>4365.14</v>
      </c>
      <c r="M38" s="16">
        <f>L38-K38</f>
        <v/>
      </c>
      <c r="N38" s="15" t="inlineStr">
        <is>
          <t>bind</t>
        </is>
      </c>
      <c r="O38" s="15" t="inlineStr">
        <is>
          <t>bound</t>
        </is>
      </c>
    </row>
    <row r="39">
      <c r="A39" s="3" t="inlineStr">
        <is>
          <t>2026-03-13</t>
        </is>
      </c>
      <c r="B39" s="3" t="inlineStr">
        <is>
          <t>8118d10f-ab32-5426-b7a2-63c833e0b311</t>
        </is>
      </c>
      <c r="C39" s="3" t="inlineStr">
        <is>
          <t>KY</t>
        </is>
      </c>
      <c r="D39" s="3" t="inlineStr">
        <is>
          <t>1955 McLaren 750S</t>
        </is>
      </c>
      <c r="E39" s="3" t="inlineStr">
        <is>
          <t>03 Supercar</t>
        </is>
      </c>
      <c r="F39" s="13" t="n">
        <v>555000</v>
      </c>
      <c r="G39" s="14" t="n">
        <v>0.95</v>
      </c>
      <c r="H39" s="14" t="n">
        <v>1.34</v>
      </c>
      <c r="I39" s="14" t="n">
        <v>0.8467</v>
      </c>
      <c r="J39" s="14" t="n">
        <v>0.53</v>
      </c>
      <c r="K39" s="13">
        <f>ROUND(F39/100*G39*H39*I39/J39,2)</f>
        <v/>
      </c>
      <c r="L39" s="13" t="n">
        <v>11286.91</v>
      </c>
      <c r="M39" s="13">
        <f>L39-K39</f>
        <v/>
      </c>
      <c r="N39" s="3" t="inlineStr">
        <is>
          <t>bind</t>
        </is>
      </c>
      <c r="O39" s="3" t="inlineStr">
        <is>
          <t>bound</t>
        </is>
      </c>
    </row>
    <row r="40">
      <c r="A40" s="15" t="inlineStr">
        <is>
          <t>2026-03-13</t>
        </is>
      </c>
      <c r="B40" s="15" t="inlineStr">
        <is>
          <t>b9429f39-9647-5767-88cc-092b73301c2f</t>
        </is>
      </c>
      <c r="C40" s="15" t="inlineStr">
        <is>
          <t>AR</t>
        </is>
      </c>
      <c r="D40" s="15" t="inlineStr">
        <is>
          <t>1994 Mercedes-Benz AMG GT</t>
        </is>
      </c>
      <c r="E40" s="15" t="inlineStr">
        <is>
          <t>01 Luxury Sedan/SUV</t>
        </is>
      </c>
      <c r="F40" s="16" t="n">
        <v>710000</v>
      </c>
      <c r="G40" s="17" t="n">
        <v>0.65</v>
      </c>
      <c r="H40" s="17" t="n">
        <v>1.38</v>
      </c>
      <c r="I40" s="17" t="n">
        <v>0.8467</v>
      </c>
      <c r="J40" s="17" t="n">
        <v>0.53</v>
      </c>
      <c r="K40" s="16">
        <f>ROUND(F40/100*G40*H40*I40/J40,2)</f>
        <v/>
      </c>
      <c r="L40" s="16" t="n">
        <v>10174.3</v>
      </c>
      <c r="M40" s="16">
        <f>L40-K40</f>
        <v/>
      </c>
      <c r="N40" s="15" t="inlineStr">
        <is>
          <t>bind</t>
        </is>
      </c>
      <c r="O40" s="15" t="inlineStr">
        <is>
          <t>bound</t>
        </is>
      </c>
    </row>
    <row r="41">
      <c r="A41" s="3" t="inlineStr">
        <is>
          <t>2026-03-04</t>
        </is>
      </c>
      <c r="B41" s="3" t="inlineStr">
        <is>
          <t>522e31c1-b2a9-5f29-9856-03a06023dfbe</t>
        </is>
      </c>
      <c r="C41" s="3" t="inlineStr">
        <is>
          <t>AZ</t>
        </is>
      </c>
      <c r="D41" s="3" t="inlineStr">
        <is>
          <t>1965 Maserati GranTurismo</t>
        </is>
      </c>
      <c r="E41" s="3" t="inlineStr">
        <is>
          <t>01 Luxury Sedan/SUV</t>
        </is>
      </c>
      <c r="F41" s="13" t="n">
        <v>285000</v>
      </c>
      <c r="G41" s="14" t="n">
        <v>0.75</v>
      </c>
      <c r="H41" s="14" t="n">
        <v>1.01</v>
      </c>
      <c r="I41" s="14" t="n">
        <v>0.8467</v>
      </c>
      <c r="J41" s="14" t="n">
        <v>0.53</v>
      </c>
      <c r="K41" s="13">
        <f>ROUND(F41/100*G41*H41*I41/J41,2)</f>
        <v/>
      </c>
      <c r="L41" s="13" t="n">
        <v>3448.91</v>
      </c>
      <c r="M41" s="13">
        <f>L41-K41</f>
        <v/>
      </c>
      <c r="N41" s="3" t="inlineStr">
        <is>
          <t>bind</t>
        </is>
      </c>
      <c r="O41" s="3" t="inlineStr">
        <is>
          <t>bound</t>
        </is>
      </c>
    </row>
    <row r="42">
      <c r="A42" s="15" t="inlineStr">
        <is>
          <t>2026-03-06</t>
        </is>
      </c>
      <c r="B42" s="15" t="inlineStr">
        <is>
          <t>ec871ad3-ab27-5982-8a98-216717c81bc5</t>
        </is>
      </c>
      <c r="C42" s="15" t="inlineStr">
        <is>
          <t>RI</t>
        </is>
      </c>
      <c r="D42" s="15" t="inlineStr">
        <is>
          <t>2013 Singer 911 Reimagined</t>
        </is>
      </c>
      <c r="E42" s="15" t="inlineStr">
        <is>
          <t>11 Restomod/Coachbuilt</t>
        </is>
      </c>
      <c r="F42" s="16" t="n">
        <v>340000</v>
      </c>
      <c r="G42" s="17" t="n">
        <v>0.88</v>
      </c>
      <c r="H42" s="17" t="n">
        <v>1.37</v>
      </c>
      <c r="I42" s="17" t="n">
        <v>0.8467</v>
      </c>
      <c r="J42" s="17" t="n">
        <v>0.53</v>
      </c>
      <c r="K42" s="16">
        <f>ROUND(F42/100*G42*H42*I42/J42,2)</f>
        <v/>
      </c>
      <c r="L42" s="16" t="n">
        <v>6548.41</v>
      </c>
      <c r="M42" s="16">
        <f>L42-K42</f>
        <v/>
      </c>
      <c r="N42" s="15" t="inlineStr">
        <is>
          <t>bind</t>
        </is>
      </c>
      <c r="O42" s="15" t="inlineStr">
        <is>
          <t>bound</t>
        </is>
      </c>
    </row>
    <row r="43">
      <c r="A43" s="3" t="inlineStr">
        <is>
          <t>2026-03-14</t>
        </is>
      </c>
      <c r="B43" s="3" t="inlineStr">
        <is>
          <t>0bdc5442-9840-5bb9-83ae-e3e238794c25</t>
        </is>
      </c>
      <c r="C43" s="3" t="inlineStr">
        <is>
          <t>MA</t>
        </is>
      </c>
      <c r="D43" s="3" t="inlineStr">
        <is>
          <t>1990 Singer 911 Reimagined</t>
        </is>
      </c>
      <c r="E43" s="3" t="inlineStr">
        <is>
          <t>11 Restomod/Coachbuilt</t>
        </is>
      </c>
      <c r="F43" s="13" t="n">
        <v>870000</v>
      </c>
      <c r="G43" s="14" t="n">
        <v>0.78</v>
      </c>
      <c r="H43" s="14" t="n">
        <v>1.25</v>
      </c>
      <c r="I43" s="14" t="n">
        <v>0.8467</v>
      </c>
      <c r="J43" s="14" t="n">
        <v>0.53</v>
      </c>
      <c r="K43" s="13">
        <f>ROUND(F43/100*G43*H43*I43/J43,2)</f>
        <v/>
      </c>
      <c r="L43" s="13" t="n">
        <v>13551.2</v>
      </c>
      <c r="M43" s="13">
        <f>L43-K43</f>
        <v/>
      </c>
      <c r="N43" s="3" t="inlineStr">
        <is>
          <t>refer</t>
        </is>
      </c>
      <c r="O43" s="3" t="inlineStr">
        <is>
          <t>indicative</t>
        </is>
      </c>
    </row>
    <row r="44">
      <c r="A44" s="15" t="inlineStr">
        <is>
          <t>2026-03-22</t>
        </is>
      </c>
      <c r="B44" s="15" t="inlineStr">
        <is>
          <t>086025a1-3e1a-5c63-89fc-95c240ac96c9</t>
        </is>
      </c>
      <c r="C44" s="15" t="inlineStr">
        <is>
          <t>CA</t>
        </is>
      </c>
      <c r="D44" s="15" t="inlineStr">
        <is>
          <t>1989 Aston Martin DB12</t>
        </is>
      </c>
      <c r="E44" s="15" t="inlineStr">
        <is>
          <t>01 Luxury Sedan/SUV</t>
        </is>
      </c>
      <c r="F44" s="16" t="n">
        <v>290000</v>
      </c>
      <c r="G44" s="17" t="n">
        <v>0.75</v>
      </c>
      <c r="H44" s="17" t="n">
        <v>1.35</v>
      </c>
      <c r="I44" s="17" t="n">
        <v>0.8467</v>
      </c>
      <c r="J44" s="17" t="n">
        <v>0.53</v>
      </c>
      <c r="K44" s="16">
        <f>ROUND(F44/100*G44*H44*I44/J44,2)</f>
        <v/>
      </c>
      <c r="L44" s="16" t="n">
        <v>4690.79</v>
      </c>
      <c r="M44" s="16">
        <f>L44-K44</f>
        <v/>
      </c>
      <c r="N44" s="15" t="inlineStr">
        <is>
          <t>bind</t>
        </is>
      </c>
      <c r="O44" s="15" t="inlineStr">
        <is>
          <t>bound</t>
        </is>
      </c>
    </row>
    <row r="45">
      <c r="A45" s="3" t="inlineStr">
        <is>
          <t>2026-03-10</t>
        </is>
      </c>
      <c r="B45" s="3" t="inlineStr">
        <is>
          <t>5f626d80-f515-5720-98d7-82b708843f12</t>
        </is>
      </c>
      <c r="C45" s="3" t="inlineStr">
        <is>
          <t>NV</t>
        </is>
      </c>
      <c r="D45" s="3" t="inlineStr">
        <is>
          <t>1967 BMW M8 Competition</t>
        </is>
      </c>
      <c r="E45" s="3" t="inlineStr">
        <is>
          <t>01 Luxury Sedan/SUV</t>
        </is>
      </c>
      <c r="F45" s="13" t="n">
        <v>330000</v>
      </c>
      <c r="G45" s="14" t="n">
        <v>0.75</v>
      </c>
      <c r="H45" s="14" t="n">
        <v>1.17</v>
      </c>
      <c r="I45" s="14" t="n">
        <v>0.8467</v>
      </c>
      <c r="J45" s="14" t="n">
        <v>0.53</v>
      </c>
      <c r="K45" s="13">
        <f>ROUND(F45/100*G45*H45*I45/J45,2)</f>
        <v/>
      </c>
      <c r="L45" s="13" t="n">
        <v>4626.1</v>
      </c>
      <c r="M45" s="13">
        <f>L45-K45</f>
        <v/>
      </c>
      <c r="N45" s="3" t="inlineStr">
        <is>
          <t>bind</t>
        </is>
      </c>
      <c r="O45" s="3" t="inlineStr">
        <is>
          <t>bound</t>
        </is>
      </c>
    </row>
    <row r="46">
      <c r="A46" s="15" t="inlineStr">
        <is>
          <t>2026-03-04</t>
        </is>
      </c>
      <c r="B46" s="15" t="inlineStr">
        <is>
          <t>7c324379-afc2-5686-950c-e3fb015c0607</t>
        </is>
      </c>
      <c r="C46" s="15" t="inlineStr">
        <is>
          <t>OH</t>
        </is>
      </c>
      <c r="D46" s="15" t="inlineStr">
        <is>
          <t>1958 Jaguar E-Type Series 1</t>
        </is>
      </c>
      <c r="E46" s="15" t="inlineStr">
        <is>
          <t>07 Post-War Classic (1946-1972)</t>
        </is>
      </c>
      <c r="F46" s="16" t="n">
        <v>415000</v>
      </c>
      <c r="G46" s="17" t="n">
        <v>0.48</v>
      </c>
      <c r="H46" s="17" t="n">
        <v>1.39</v>
      </c>
      <c r="I46" s="17" t="n">
        <v>0.8467</v>
      </c>
      <c r="J46" s="17" t="n">
        <v>0.53</v>
      </c>
      <c r="K46" s="16">
        <f>ROUND(F46/100*G46*H46*I46/J46,2)</f>
        <v/>
      </c>
      <c r="L46" s="16" t="n">
        <v>4423.41</v>
      </c>
      <c r="M46" s="16">
        <f>L46-K46</f>
        <v/>
      </c>
      <c r="N46" s="15" t="inlineStr">
        <is>
          <t>bind</t>
        </is>
      </c>
      <c r="O46" s="15" t="inlineStr">
        <is>
          <t>bound</t>
        </is>
      </c>
    </row>
    <row r="47">
      <c r="A47" s="3" t="inlineStr">
        <is>
          <t>2026-03-18</t>
        </is>
      </c>
      <c r="B47" s="3" t="inlineStr">
        <is>
          <t>b92b2b41-b708-5bf6-8503-6be4e2af765b</t>
        </is>
      </c>
      <c r="C47" s="3" t="inlineStr">
        <is>
          <t>IA</t>
        </is>
      </c>
      <c r="D47" s="3" t="inlineStr">
        <is>
          <t>1960 Lamborghini Huracan EVO</t>
        </is>
      </c>
      <c r="E47" s="3" t="inlineStr">
        <is>
          <t>03 Supercar</t>
        </is>
      </c>
      <c r="F47" s="13" t="n">
        <v>1950000</v>
      </c>
      <c r="G47" s="14" t="n">
        <v>0.8</v>
      </c>
      <c r="H47" s="14" t="n">
        <v>1.1</v>
      </c>
      <c r="I47" s="14" t="n">
        <v>0.8467</v>
      </c>
      <c r="J47" s="14" t="n">
        <v>0.53</v>
      </c>
      <c r="K47" s="13">
        <f>ROUND(F47/100*G47*H47*I47/J47,2)</f>
        <v/>
      </c>
      <c r="L47" s="13" t="n">
        <v>27413.91</v>
      </c>
      <c r="M47" s="13">
        <f>L47-K47</f>
        <v/>
      </c>
      <c r="N47" s="3" t="inlineStr">
        <is>
          <t>bind</t>
        </is>
      </c>
      <c r="O47" s="3" t="inlineStr">
        <is>
          <t>bound</t>
        </is>
      </c>
    </row>
    <row r="48">
      <c r="A48" s="15" t="inlineStr">
        <is>
          <t>2026-03-10</t>
        </is>
      </c>
      <c r="B48" s="15" t="inlineStr">
        <is>
          <t>8f836030-08a2-54cb-81d7-8c73459edf72</t>
        </is>
      </c>
      <c r="C48" s="15" t="inlineStr">
        <is>
          <t>FL</t>
        </is>
      </c>
      <c r="D48" s="15" t="inlineStr">
        <is>
          <t>2013 BMW M8 Competition</t>
        </is>
      </c>
      <c r="E48" s="15" t="inlineStr">
        <is>
          <t>01 Luxury Sedan/SUV</t>
        </is>
      </c>
      <c r="F48" s="16" t="n">
        <v>430000</v>
      </c>
      <c r="G48" s="17" t="n">
        <v>0.75</v>
      </c>
      <c r="H48" s="17" t="n">
        <v>1.42</v>
      </c>
      <c r="I48" s="17" t="n">
        <v>0.8467</v>
      </c>
      <c r="J48" s="17" t="n">
        <v>0.53</v>
      </c>
      <c r="K48" s="16">
        <f>ROUND(F48/100*G48*H48*I48/J48,2)</f>
        <v/>
      </c>
      <c r="L48" s="16" t="n">
        <v>7315.97</v>
      </c>
      <c r="M48" s="16">
        <f>L48-K48</f>
        <v/>
      </c>
      <c r="N48" s="15" t="inlineStr">
        <is>
          <t>bind</t>
        </is>
      </c>
      <c r="O48" s="15" t="inlineStr">
        <is>
          <t>bound</t>
        </is>
      </c>
    </row>
    <row r="49">
      <c r="A49" s="3" t="inlineStr">
        <is>
          <t>2026-03-14</t>
        </is>
      </c>
      <c r="B49" s="3" t="inlineStr">
        <is>
          <t>c54e3245-c08f-555f-a720-262c0e2d10a8</t>
        </is>
      </c>
      <c r="C49" s="3" t="inlineStr">
        <is>
          <t>RI</t>
        </is>
      </c>
      <c r="D49" s="3" t="inlineStr">
        <is>
          <t>1994 Ferrari 296 GTB</t>
        </is>
      </c>
      <c r="E49" s="3" t="inlineStr">
        <is>
          <t>03 Supercar</t>
        </is>
      </c>
      <c r="F49" s="13" t="n">
        <v>385000</v>
      </c>
      <c r="G49" s="14" t="n">
        <v>1.15</v>
      </c>
      <c r="H49" s="14" t="n">
        <v>1.37</v>
      </c>
      <c r="I49" s="14" t="n">
        <v>0.8467</v>
      </c>
      <c r="J49" s="14" t="n">
        <v>0.53</v>
      </c>
      <c r="K49" s="13">
        <f>ROUND(F49/100*G49*H49*I49/J49,2)</f>
        <v/>
      </c>
      <c r="L49" s="13" t="n">
        <v>9690.200000000001</v>
      </c>
      <c r="M49" s="13">
        <f>L49-K49</f>
        <v/>
      </c>
      <c r="N49" s="3" t="inlineStr">
        <is>
          <t>bind</t>
        </is>
      </c>
      <c r="O49" s="3" t="inlineStr">
        <is>
          <t>bound</t>
        </is>
      </c>
    </row>
    <row r="50">
      <c r="A50" s="15" t="inlineStr">
        <is>
          <t>2026-03-23</t>
        </is>
      </c>
      <c r="B50" s="15" t="inlineStr">
        <is>
          <t>5df102b7-54df-5090-bacb-256d6f9d8926</t>
        </is>
      </c>
      <c r="C50" s="15" t="inlineStr">
        <is>
          <t>TX</t>
        </is>
      </c>
      <c r="D50" s="15" t="inlineStr">
        <is>
          <t>2008 Mercedes-Benz AMG GT</t>
        </is>
      </c>
      <c r="E50" s="15" t="inlineStr">
        <is>
          <t>01 Luxury Sedan/SUV</t>
        </is>
      </c>
      <c r="F50" s="16" t="n">
        <v>655000</v>
      </c>
      <c r="G50" s="17" t="n">
        <v>0.65</v>
      </c>
      <c r="H50" s="17" t="n">
        <v>1.15</v>
      </c>
      <c r="I50" s="17" t="n">
        <v>0.8467</v>
      </c>
      <c r="J50" s="17" t="n">
        <v>0.53</v>
      </c>
      <c r="K50" s="16">
        <f>ROUND(F50/100*G50*H50*I50/J50,2)</f>
        <v/>
      </c>
      <c r="L50" s="16" t="n">
        <v>7821.79</v>
      </c>
      <c r="M50" s="16">
        <f>L50-K50</f>
        <v/>
      </c>
      <c r="N50" s="15" t="inlineStr">
        <is>
          <t>decline</t>
        </is>
      </c>
      <c r="O50" s="15" t="inlineStr">
        <is>
          <t>indicative</t>
        </is>
      </c>
    </row>
    <row r="51">
      <c r="A51" s="3" t="inlineStr">
        <is>
          <t>2026-03-28</t>
        </is>
      </c>
      <c r="B51" s="3" t="inlineStr">
        <is>
          <t>84c1a510-7619-5207-a679-251180c50d7d</t>
        </is>
      </c>
      <c r="C51" s="3" t="inlineStr">
        <is>
          <t>FL</t>
        </is>
      </c>
      <c r="D51" s="3" t="inlineStr">
        <is>
          <t>2022 Maserati GranTurismo</t>
        </is>
      </c>
      <c r="E51" s="3" t="inlineStr">
        <is>
          <t>01 Luxury Sedan/SUV</t>
        </is>
      </c>
      <c r="F51" s="13" t="n">
        <v>535000</v>
      </c>
      <c r="G51" s="14" t="n">
        <v>0.65</v>
      </c>
      <c r="H51" s="14" t="n">
        <v>1.42</v>
      </c>
      <c r="I51" s="14" t="n">
        <v>0.8467</v>
      </c>
      <c r="J51" s="14" t="n">
        <v>0.53</v>
      </c>
      <c r="K51" s="13">
        <f>ROUND(F51/100*G51*H51*I51/J51,2)</f>
        <v/>
      </c>
      <c r="L51" s="13" t="n">
        <v>7888.77</v>
      </c>
      <c r="M51" s="13">
        <f>L51-K51</f>
        <v/>
      </c>
      <c r="N51" s="3" t="inlineStr">
        <is>
          <t>bind</t>
        </is>
      </c>
      <c r="O51" s="3" t="inlineStr">
        <is>
          <t>bound</t>
        </is>
      </c>
    </row>
    <row r="52">
      <c r="A52" s="15" t="inlineStr">
        <is>
          <t>2026-03-11</t>
        </is>
      </c>
      <c r="B52" s="15" t="inlineStr">
        <is>
          <t>da5edfc2-c345-564c-a0a1-a3aeb03988ce</t>
        </is>
      </c>
      <c r="C52" s="15" t="inlineStr">
        <is>
          <t>AK</t>
        </is>
      </c>
      <c r="D52" s="15" t="inlineStr">
        <is>
          <t>2008 Jaguar E-Type Series 1</t>
        </is>
      </c>
      <c r="E52" s="15" t="inlineStr">
        <is>
          <t>07 Post-War Classic (1946-1972)</t>
        </is>
      </c>
      <c r="F52" s="16" t="n">
        <v>455000</v>
      </c>
      <c r="G52" s="17" t="n">
        <v>0.48</v>
      </c>
      <c r="H52" s="17" t="n">
        <v>1.14</v>
      </c>
      <c r="I52" s="17" t="n">
        <v>0.8467</v>
      </c>
      <c r="J52" s="17" t="n">
        <v>0.53</v>
      </c>
      <c r="K52" s="16">
        <f>ROUND(F52/100*G52*H52*I52/J52,2)</f>
        <v/>
      </c>
      <c r="L52" s="16" t="n">
        <v>3977.51</v>
      </c>
      <c r="M52" s="16">
        <f>L52-K52</f>
        <v/>
      </c>
      <c r="N52" s="15" t="inlineStr">
        <is>
          <t>bind</t>
        </is>
      </c>
      <c r="O52" s="15" t="inlineStr">
        <is>
          <t>bound</t>
        </is>
      </c>
    </row>
    <row r="53">
      <c r="A53" s="3" t="inlineStr">
        <is>
          <t>2026-03-25</t>
        </is>
      </c>
      <c r="B53" s="3" t="inlineStr">
        <is>
          <t>0b089da0-f7b8-58cb-99b0-428fb5c66261</t>
        </is>
      </c>
      <c r="C53" s="3" t="inlineStr">
        <is>
          <t>RI</t>
        </is>
      </c>
      <c r="D53" s="3" t="inlineStr">
        <is>
          <t>1977 Porsche 911 Turbo S</t>
        </is>
      </c>
      <c r="E53" s="3" t="inlineStr">
        <is>
          <t>01 Luxury Sedan/SUV</t>
        </is>
      </c>
      <c r="F53" s="13" t="n">
        <v>415000</v>
      </c>
      <c r="G53" s="14" t="n">
        <v>0.75</v>
      </c>
      <c r="H53" s="14" t="n">
        <v>1.37</v>
      </c>
      <c r="I53" s="14" t="n">
        <v>0.8467</v>
      </c>
      <c r="J53" s="14" t="n">
        <v>0.53</v>
      </c>
      <c r="K53" s="13">
        <f>ROUND(F53/100*G53*H53*I53/J53,2)</f>
        <v/>
      </c>
      <c r="L53" s="13" t="n">
        <v>6812.14</v>
      </c>
      <c r="M53" s="13">
        <f>L53-K53</f>
        <v/>
      </c>
      <c r="N53" s="3" t="inlineStr">
        <is>
          <t>bind</t>
        </is>
      </c>
      <c r="O53" s="3" t="inlineStr">
        <is>
          <t>bound</t>
        </is>
      </c>
    </row>
    <row r="54">
      <c r="A54" s="15" t="inlineStr">
        <is>
          <t>2026-03-18</t>
        </is>
      </c>
      <c r="B54" s="15" t="inlineStr">
        <is>
          <t>e28fc281-48f0-5de6-856c-7fd61828dcb5</t>
        </is>
      </c>
      <c r="C54" s="15" t="inlineStr">
        <is>
          <t>MO</t>
        </is>
      </c>
      <c r="D54" s="15" t="inlineStr">
        <is>
          <t>1989 BMW M8 Competition</t>
        </is>
      </c>
      <c r="E54" s="15" t="inlineStr">
        <is>
          <t>01 Luxury Sedan/SUV</t>
        </is>
      </c>
      <c r="F54" s="16" t="n">
        <v>390000</v>
      </c>
      <c r="G54" s="17" t="n">
        <v>0.75</v>
      </c>
      <c r="H54" s="17" t="n">
        <v>1.06</v>
      </c>
      <c r="I54" s="17" t="n">
        <v>0.8467</v>
      </c>
      <c r="J54" s="17" t="n">
        <v>0.53</v>
      </c>
      <c r="K54" s="16">
        <f>ROUND(F54/100*G54*H54*I54/J54,2)</f>
        <v/>
      </c>
      <c r="L54" s="16" t="n">
        <v>4953.19</v>
      </c>
      <c r="M54" s="16">
        <f>L54-K54</f>
        <v/>
      </c>
      <c r="N54" s="15" t="inlineStr">
        <is>
          <t>bind</t>
        </is>
      </c>
      <c r="O54" s="15" t="inlineStr">
        <is>
          <t>bound</t>
        </is>
      </c>
    </row>
    <row r="55">
      <c r="A55" s="3" t="inlineStr">
        <is>
          <t>2026-03-30</t>
        </is>
      </c>
      <c r="B55" s="3" t="inlineStr">
        <is>
          <t>6c9600cb-ddfc-503c-b9f3-f1f9d99cbb5e</t>
        </is>
      </c>
      <c r="C55" s="3" t="inlineStr">
        <is>
          <t>WI</t>
        </is>
      </c>
      <c r="D55" s="3" t="inlineStr">
        <is>
          <t>1991 McLaren 750S</t>
        </is>
      </c>
      <c r="E55" s="3" t="inlineStr">
        <is>
          <t>03 Supercar</t>
        </is>
      </c>
      <c r="F55" s="13" t="n">
        <v>770000</v>
      </c>
      <c r="G55" s="14" t="n">
        <v>0.95</v>
      </c>
      <c r="H55" s="14" t="n">
        <v>1.2</v>
      </c>
      <c r="I55" s="14" t="n">
        <v>0.8467</v>
      </c>
      <c r="J55" s="14" t="n">
        <v>0.53</v>
      </c>
      <c r="K55" s="13">
        <f>ROUND(F55/100*G55*H55*I55/J55,2)</f>
        <v/>
      </c>
      <c r="L55" s="13" t="n">
        <v>14023.27</v>
      </c>
      <c r="M55" s="13">
        <f>L55-K55</f>
        <v/>
      </c>
      <c r="N55" s="3" t="inlineStr">
        <is>
          <t>bind</t>
        </is>
      </c>
      <c r="O55" s="3" t="inlineStr">
        <is>
          <t>bound</t>
        </is>
      </c>
    </row>
    <row r="56">
      <c r="A56" s="15" t="inlineStr">
        <is>
          <t>2026-03-17</t>
        </is>
      </c>
      <c r="B56" s="15" t="inlineStr">
        <is>
          <t>67a190f4-f676-5647-98dc-f98f45c47305</t>
        </is>
      </c>
      <c r="C56" s="15" t="inlineStr">
        <is>
          <t>IL</t>
        </is>
      </c>
      <c r="D56" s="15" t="inlineStr">
        <is>
          <t>1991 Ferrari SF90 Stradale</t>
        </is>
      </c>
      <c r="E56" s="15" t="inlineStr">
        <is>
          <t>03 Supercar</t>
        </is>
      </c>
      <c r="F56" s="16" t="n">
        <v>1950000</v>
      </c>
      <c r="G56" s="17" t="n">
        <v>0.8</v>
      </c>
      <c r="H56" s="17" t="n">
        <v>1.36</v>
      </c>
      <c r="I56" s="17" t="n">
        <v>0.8467</v>
      </c>
      <c r="J56" s="17" t="n">
        <v>0.53</v>
      </c>
      <c r="K56" s="16">
        <f>ROUND(F56/100*G56*H56*I56/J56,2)</f>
        <v/>
      </c>
      <c r="L56" s="16" t="n">
        <v>33893.56</v>
      </c>
      <c r="M56" s="16">
        <f>L56-K56</f>
        <v/>
      </c>
      <c r="N56" s="15" t="inlineStr">
        <is>
          <t>bind</t>
        </is>
      </c>
      <c r="O56" s="15" t="inlineStr">
        <is>
          <t>bound</t>
        </is>
      </c>
    </row>
    <row r="57">
      <c r="A57" s="3" t="inlineStr">
        <is>
          <t>2026-03-18</t>
        </is>
      </c>
      <c r="B57" s="3" t="inlineStr">
        <is>
          <t>b65df763-85b6-5294-b993-5665cd9835cc</t>
        </is>
      </c>
      <c r="C57" s="3" t="inlineStr">
        <is>
          <t>NY</t>
        </is>
      </c>
      <c r="D57" s="3" t="inlineStr">
        <is>
          <t>2020 BMW M8 Competition</t>
        </is>
      </c>
      <c r="E57" s="3" t="inlineStr">
        <is>
          <t>01 Luxury Sedan/SUV</t>
        </is>
      </c>
      <c r="F57" s="13" t="n">
        <v>665000</v>
      </c>
      <c r="G57" s="14" t="n">
        <v>0.65</v>
      </c>
      <c r="H57" s="14" t="n">
        <v>1.28</v>
      </c>
      <c r="I57" s="14" t="n">
        <v>0.8467</v>
      </c>
      <c r="J57" s="14" t="n">
        <v>0.53</v>
      </c>
      <c r="K57" s="13">
        <f>ROUND(F57/100*G57*H57*I57/J57,2)</f>
        <v/>
      </c>
      <c r="L57" s="13" t="n">
        <v>8838.91</v>
      </c>
      <c r="M57" s="13">
        <f>L57-K57</f>
        <v/>
      </c>
      <c r="N57" s="3" t="inlineStr">
        <is>
          <t>decline</t>
        </is>
      </c>
      <c r="O57" s="3" t="inlineStr">
        <is>
          <t>indicative</t>
        </is>
      </c>
    </row>
    <row r="58">
      <c r="A58" s="15" t="inlineStr">
        <is>
          <t>2026-03-02</t>
        </is>
      </c>
      <c r="B58" s="15" t="inlineStr">
        <is>
          <t>fded7392-32ba-5584-bbd1-cb1173e73ba2</t>
        </is>
      </c>
      <c r="C58" s="15" t="inlineStr">
        <is>
          <t>TX</t>
        </is>
      </c>
      <c r="D58" s="15" t="inlineStr">
        <is>
          <t>1973 Ferrari SF90 Stradale</t>
        </is>
      </c>
      <c r="E58" s="15" t="inlineStr">
        <is>
          <t>03 Supercar</t>
        </is>
      </c>
      <c r="F58" s="16" t="n">
        <v>1070000</v>
      </c>
      <c r="G58" s="17" t="n">
        <v>0.8</v>
      </c>
      <c r="H58" s="17" t="n">
        <v>1.15</v>
      </c>
      <c r="I58" s="17" t="n">
        <v>0.8467</v>
      </c>
      <c r="J58" s="17" t="n">
        <v>0.53</v>
      </c>
      <c r="K58" s="16">
        <f>ROUND(F58/100*G58*H58*I58/J58,2)</f>
        <v/>
      </c>
      <c r="L58" s="16" t="n">
        <v>15726.25</v>
      </c>
      <c r="M58" s="16">
        <f>L58-K58</f>
        <v/>
      </c>
      <c r="N58" s="15" t="inlineStr">
        <is>
          <t>bind</t>
        </is>
      </c>
      <c r="O58" s="15" t="inlineStr">
        <is>
          <t>bound</t>
        </is>
      </c>
    </row>
    <row r="59">
      <c r="A59" s="3" t="inlineStr">
        <is>
          <t>2026-03-01</t>
        </is>
      </c>
      <c r="B59" s="3" t="inlineStr">
        <is>
          <t>16b4b6ce-b3ba-59e7-b084-8e20eea0b0e4</t>
        </is>
      </c>
      <c r="C59" s="3" t="inlineStr">
        <is>
          <t>MS</t>
        </is>
      </c>
      <c r="D59" s="3" t="inlineStr">
        <is>
          <t>2007 Jaguar E-Type Series 1</t>
        </is>
      </c>
      <c r="E59" s="3" t="inlineStr">
        <is>
          <t>07 Post-War Classic (1946-1972)</t>
        </is>
      </c>
      <c r="F59" s="13" t="n">
        <v>875000</v>
      </c>
      <c r="G59" s="14" t="n">
        <v>0.43</v>
      </c>
      <c r="H59" s="14" t="n">
        <v>1.19</v>
      </c>
      <c r="I59" s="14" t="n">
        <v>0.8467</v>
      </c>
      <c r="J59" s="14" t="n">
        <v>0.53</v>
      </c>
      <c r="K59" s="13">
        <f>ROUND(F59/100*G59*H59*I59/J59,2)</f>
        <v/>
      </c>
      <c r="L59" s="13" t="n">
        <v>7152.82</v>
      </c>
      <c r="M59" s="13">
        <f>L59-K59</f>
        <v/>
      </c>
      <c r="N59" s="3" t="inlineStr">
        <is>
          <t>bind</t>
        </is>
      </c>
      <c r="O59" s="3" t="inlineStr">
        <is>
          <t>bound</t>
        </is>
      </c>
    </row>
    <row r="60">
      <c r="A60" s="15" t="inlineStr">
        <is>
          <t>2026-03-10</t>
        </is>
      </c>
      <c r="B60" s="15" t="inlineStr">
        <is>
          <t>befb02d2-07d4-525f-be2f-99537cc542fb</t>
        </is>
      </c>
      <c r="C60" s="15" t="inlineStr">
        <is>
          <t>FL</t>
        </is>
      </c>
      <c r="D60" s="15" t="inlineStr">
        <is>
          <t>2007 Mercedes-Benz AMG GT</t>
        </is>
      </c>
      <c r="E60" s="15" t="inlineStr">
        <is>
          <t>01 Luxury Sedan/SUV</t>
        </is>
      </c>
      <c r="F60" s="16" t="n">
        <v>555000</v>
      </c>
      <c r="G60" s="17" t="n">
        <v>0.65</v>
      </c>
      <c r="H60" s="17" t="n">
        <v>1.42</v>
      </c>
      <c r="I60" s="17" t="n">
        <v>0.8467</v>
      </c>
      <c r="J60" s="17" t="n">
        <v>0.53</v>
      </c>
      <c r="K60" s="16">
        <f>ROUND(F60/100*G60*H60*I60/J60,2)</f>
        <v/>
      </c>
      <c r="L60" s="16" t="n">
        <v>8183.68</v>
      </c>
      <c r="M60" s="16">
        <f>L60-K60</f>
        <v/>
      </c>
      <c r="N60" s="15" t="inlineStr">
        <is>
          <t>bind</t>
        </is>
      </c>
      <c r="O60" s="15" t="inlineStr">
        <is>
          <t>bound</t>
        </is>
      </c>
    </row>
    <row r="61">
      <c r="A61" s="3" t="inlineStr">
        <is>
          <t>2026-03-07</t>
        </is>
      </c>
      <c r="B61" s="3" t="inlineStr">
        <is>
          <t>633d1b10-101d-5527-b537-726b2115a9dc</t>
        </is>
      </c>
      <c r="C61" s="3" t="inlineStr">
        <is>
          <t>TX</t>
        </is>
      </c>
      <c r="D61" s="3" t="inlineStr">
        <is>
          <t>1968 Bentley Continental GT</t>
        </is>
      </c>
      <c r="E61" s="3" t="inlineStr">
        <is>
          <t>01 Luxury Sedan/SUV</t>
        </is>
      </c>
      <c r="F61" s="13" t="n">
        <v>380000</v>
      </c>
      <c r="G61" s="14" t="n">
        <v>0.75</v>
      </c>
      <c r="H61" s="14" t="n">
        <v>1.15</v>
      </c>
      <c r="I61" s="14" t="n">
        <v>0.8467</v>
      </c>
      <c r="J61" s="14" t="n">
        <v>0.53</v>
      </c>
      <c r="K61" s="13">
        <f>ROUND(F61/100*G61*H61*I61/J61,2)</f>
        <v/>
      </c>
      <c r="L61" s="13" t="n">
        <v>5235.96</v>
      </c>
      <c r="M61" s="13">
        <f>L61-K61</f>
        <v/>
      </c>
      <c r="N61" s="3" t="inlineStr">
        <is>
          <t>bind</t>
        </is>
      </c>
      <c r="O61" s="3" t="inlineStr">
        <is>
          <t>bound</t>
        </is>
      </c>
    </row>
    <row r="62">
      <c r="A62" s="15" t="inlineStr">
        <is>
          <t>2026-03-23</t>
        </is>
      </c>
      <c r="B62" s="15" t="inlineStr">
        <is>
          <t>a265f812-a681-5b06-97d1-2e927053a413</t>
        </is>
      </c>
      <c r="C62" s="15" t="inlineStr">
        <is>
          <t>TX</t>
        </is>
      </c>
      <c r="D62" s="15" t="inlineStr">
        <is>
          <t>1961 Ferrari 275 GTB/4</t>
        </is>
      </c>
      <c r="E62" s="15" t="inlineStr">
        <is>
          <t>07 Post-War Classic (1946-1972)</t>
        </is>
      </c>
      <c r="F62" s="16" t="n">
        <v>395000</v>
      </c>
      <c r="G62" s="17" t="n">
        <v>0.48</v>
      </c>
      <c r="H62" s="17" t="n">
        <v>1.15</v>
      </c>
      <c r="I62" s="17" t="n">
        <v>0.8467</v>
      </c>
      <c r="J62" s="17" t="n">
        <v>0.53</v>
      </c>
      <c r="K62" s="16">
        <f>ROUND(F62/100*G62*H62*I62/J62,2)</f>
        <v/>
      </c>
      <c r="L62" s="16" t="n">
        <v>3483.29</v>
      </c>
      <c r="M62" s="16">
        <f>L62-K62</f>
        <v/>
      </c>
      <c r="N62" s="15" t="inlineStr">
        <is>
          <t>bind</t>
        </is>
      </c>
      <c r="O62" s="15" t="inlineStr">
        <is>
          <t>bound</t>
        </is>
      </c>
    </row>
    <row r="63">
      <c r="A63" s="3" t="inlineStr">
        <is>
          <t>2026-03-17</t>
        </is>
      </c>
      <c r="B63" s="3" t="inlineStr">
        <is>
          <t>0eff3842-96f6-5855-ba8e-a518cb621d3e</t>
        </is>
      </c>
      <c r="C63" s="3" t="inlineStr">
        <is>
          <t>WY</t>
        </is>
      </c>
      <c r="D63" s="3" t="inlineStr">
        <is>
          <t>1975 Bentley Continental GT</t>
        </is>
      </c>
      <c r="E63" s="3" t="inlineStr">
        <is>
          <t>01 Luxury Sedan/SUV</t>
        </is>
      </c>
      <c r="F63" s="13" t="n">
        <v>380000</v>
      </c>
      <c r="G63" s="14" t="n">
        <v>0.75</v>
      </c>
      <c r="H63" s="14" t="n">
        <v>1.07</v>
      </c>
      <c r="I63" s="14" t="n">
        <v>0.8467</v>
      </c>
      <c r="J63" s="14" t="n">
        <v>0.53</v>
      </c>
      <c r="K63" s="13">
        <f>ROUND(F63/100*G63*H63*I63/J63,2)</f>
        <v/>
      </c>
      <c r="L63" s="13" t="n">
        <v>4871.72</v>
      </c>
      <c r="M63" s="13">
        <f>L63-K63</f>
        <v/>
      </c>
      <c r="N63" s="3" t="inlineStr">
        <is>
          <t>bind</t>
        </is>
      </c>
      <c r="O63" s="3" t="inlineStr">
        <is>
          <t>bound</t>
        </is>
      </c>
    </row>
    <row r="64">
      <c r="A64" s="15" t="inlineStr">
        <is>
          <t>2026-03-29</t>
        </is>
      </c>
      <c r="B64" s="15" t="inlineStr">
        <is>
          <t>ba9e5aa0-9b0d-509b-ade7-0fd893ad81fa</t>
        </is>
      </c>
      <c r="C64" s="15" t="inlineStr">
        <is>
          <t>MO</t>
        </is>
      </c>
      <c r="D64" s="15" t="inlineStr">
        <is>
          <t>1969 Mercedes-Benz AMG GT</t>
        </is>
      </c>
      <c r="E64" s="15" t="inlineStr">
        <is>
          <t>01 Luxury Sedan/SUV</t>
        </is>
      </c>
      <c r="F64" s="16" t="n">
        <v>620000</v>
      </c>
      <c r="G64" s="17" t="n">
        <v>0.65</v>
      </c>
      <c r="H64" s="17" t="n">
        <v>1.06</v>
      </c>
      <c r="I64" s="17" t="n">
        <v>0.8467</v>
      </c>
      <c r="J64" s="17" t="n">
        <v>0.53</v>
      </c>
      <c r="K64" s="16">
        <f>ROUND(F64/100*G64*H64*I64/J64,2)</f>
        <v/>
      </c>
      <c r="L64" s="16" t="n">
        <v>6824.4</v>
      </c>
      <c r="M64" s="16">
        <f>L64-K64</f>
        <v/>
      </c>
      <c r="N64" s="15" t="inlineStr">
        <is>
          <t>bind</t>
        </is>
      </c>
      <c r="O64" s="15" t="inlineStr">
        <is>
          <t>bound</t>
        </is>
      </c>
    </row>
    <row r="65">
      <c r="A65" s="3" t="inlineStr">
        <is>
          <t>2026-03-05</t>
        </is>
      </c>
      <c r="B65" s="3" t="inlineStr">
        <is>
          <t>d03b4f43-9fa6-5066-8624-eb082a474bd1</t>
        </is>
      </c>
      <c r="C65" s="3" t="inlineStr">
        <is>
          <t>NJ</t>
        </is>
      </c>
      <c r="D65" s="3" t="inlineStr">
        <is>
          <t>1958 Aston Martin DB12</t>
        </is>
      </c>
      <c r="E65" s="3" t="inlineStr">
        <is>
          <t>01 Luxury Sedan/SUV</t>
        </is>
      </c>
      <c r="F65" s="13" t="n">
        <v>365000</v>
      </c>
      <c r="G65" s="14" t="n">
        <v>0.75</v>
      </c>
      <c r="H65" s="14" t="n">
        <v>0.91</v>
      </c>
      <c r="I65" s="14" t="n">
        <v>0.8467</v>
      </c>
      <c r="J65" s="14" t="n">
        <v>0.53</v>
      </c>
      <c r="K65" s="13">
        <f>ROUND(F65/100*G65*H65*I65/J65,2)</f>
        <v/>
      </c>
      <c r="L65" s="13" t="n">
        <v>3979.69</v>
      </c>
      <c r="M65" s="13">
        <f>L65-K65</f>
        <v/>
      </c>
      <c r="N65" s="3" t="inlineStr">
        <is>
          <t>bind</t>
        </is>
      </c>
      <c r="O65" s="3" t="inlineStr">
        <is>
          <t>bound</t>
        </is>
      </c>
    </row>
    <row r="66">
      <c r="A66" s="15" t="inlineStr">
        <is>
          <t>2026-03-19</t>
        </is>
      </c>
      <c r="B66" s="15" t="inlineStr">
        <is>
          <t>667b700a-476c-5b13-a238-a3b5a9c1de17</t>
        </is>
      </c>
      <c r="C66" s="15" t="inlineStr">
        <is>
          <t>SD</t>
        </is>
      </c>
      <c r="D66" s="15" t="inlineStr">
        <is>
          <t>2021 Porsche 911 Turbo S</t>
        </is>
      </c>
      <c r="E66" s="15" t="inlineStr">
        <is>
          <t>01 Luxury Sedan/SUV</t>
        </is>
      </c>
      <c r="F66" s="16" t="n">
        <v>430000</v>
      </c>
      <c r="G66" s="17" t="n">
        <v>0.75</v>
      </c>
      <c r="H66" s="17" t="n">
        <v>1.11</v>
      </c>
      <c r="I66" s="17" t="n">
        <v>0.8467</v>
      </c>
      <c r="J66" s="17" t="n">
        <v>0.53</v>
      </c>
      <c r="K66" s="16">
        <f>ROUND(F66/100*G66*H66*I66/J66,2)</f>
        <v/>
      </c>
      <c r="L66" s="16" t="n">
        <v>5718.82</v>
      </c>
      <c r="M66" s="16">
        <f>L66-K66</f>
        <v/>
      </c>
      <c r="N66" s="15" t="inlineStr">
        <is>
          <t>bind</t>
        </is>
      </c>
      <c r="O66" s="15" t="inlineStr">
        <is>
          <t>bound</t>
        </is>
      </c>
    </row>
    <row r="67">
      <c r="A67" s="3" t="inlineStr">
        <is>
          <t>2026-03-02</t>
        </is>
      </c>
      <c r="B67" s="3" t="inlineStr">
        <is>
          <t>d1c4fc16-b18c-5c69-9f98-566d2fc558a1</t>
        </is>
      </c>
      <c r="C67" s="3" t="inlineStr">
        <is>
          <t>SC</t>
        </is>
      </c>
      <c r="D67" s="3" t="inlineStr">
        <is>
          <t>2001 Mercedes-Benz 280SL Pagoda</t>
        </is>
      </c>
      <c r="E67" s="3" t="inlineStr">
        <is>
          <t>07 Post-War Classic (1946-1972)</t>
        </is>
      </c>
      <c r="F67" s="13" t="n">
        <v>1225000</v>
      </c>
      <c r="G67" s="14" t="n">
        <v>0.38</v>
      </c>
      <c r="H67" s="14" t="n">
        <v>1.24</v>
      </c>
      <c r="I67" s="14" t="n">
        <v>0.8467</v>
      </c>
      <c r="J67" s="14" t="n">
        <v>0.53</v>
      </c>
      <c r="K67" s="13">
        <f>ROUND(F67/100*G67*H67*I67/J67,2)</f>
        <v/>
      </c>
      <c r="L67" s="13" t="n">
        <v>9221.360000000001</v>
      </c>
      <c r="M67" s="13">
        <f>L67-K67</f>
        <v/>
      </c>
      <c r="N67" s="3" t="inlineStr">
        <is>
          <t>bind</t>
        </is>
      </c>
      <c r="O67" s="3" t="inlineStr">
        <is>
          <t>bound</t>
        </is>
      </c>
    </row>
    <row r="68">
      <c r="A68" s="15" t="inlineStr">
        <is>
          <t>2026-03-01</t>
        </is>
      </c>
      <c r="B68" s="15" t="inlineStr">
        <is>
          <t>13fcbe99-862e-5681-a51e-665cc4f18b79</t>
        </is>
      </c>
      <c r="C68" s="15" t="inlineStr">
        <is>
          <t>IA</t>
        </is>
      </c>
      <c r="D68" s="15" t="inlineStr">
        <is>
          <t>1957 Porsche 911 Turbo S</t>
        </is>
      </c>
      <c r="E68" s="15" t="inlineStr">
        <is>
          <t>01 Luxury Sedan/SUV</t>
        </is>
      </c>
      <c r="F68" s="16" t="n">
        <v>535000</v>
      </c>
      <c r="G68" s="17" t="n">
        <v>0.65</v>
      </c>
      <c r="H68" s="17" t="n">
        <v>1.1</v>
      </c>
      <c r="I68" s="17" t="n">
        <v>0.8467</v>
      </c>
      <c r="J68" s="17" t="n">
        <v>0.53</v>
      </c>
      <c r="K68" s="16">
        <f>ROUND(F68/100*G68*H68*I68/J68,2)</f>
        <v/>
      </c>
      <c r="L68" s="16" t="n">
        <v>6111.01</v>
      </c>
      <c r="M68" s="16">
        <f>L68-K68</f>
        <v/>
      </c>
      <c r="N68" s="15" t="inlineStr">
        <is>
          <t>decline</t>
        </is>
      </c>
      <c r="O68" s="15" t="inlineStr">
        <is>
          <t>indicative</t>
        </is>
      </c>
    </row>
    <row r="69">
      <c r="A69" s="3" t="inlineStr">
        <is>
          <t>2026-03-01</t>
        </is>
      </c>
      <c r="B69" s="3" t="inlineStr">
        <is>
          <t>851c7cd3-6281-5bc9-843d-b91a49acc196</t>
        </is>
      </c>
      <c r="C69" s="3" t="inlineStr">
        <is>
          <t>FL</t>
        </is>
      </c>
      <c r="D69" s="3" t="inlineStr">
        <is>
          <t>1985 BMW M8 Competition</t>
        </is>
      </c>
      <c r="E69" s="3" t="inlineStr">
        <is>
          <t>01 Luxury Sedan/SUV</t>
        </is>
      </c>
      <c r="F69" s="13" t="n">
        <v>320000</v>
      </c>
      <c r="G69" s="14" t="n">
        <v>0.75</v>
      </c>
      <c r="H69" s="14" t="n">
        <v>1.42</v>
      </c>
      <c r="I69" s="14" t="n">
        <v>0.8467</v>
      </c>
      <c r="J69" s="14" t="n">
        <v>0.53</v>
      </c>
      <c r="K69" s="13">
        <f>ROUND(F69/100*G69*H69*I69/J69,2)</f>
        <v/>
      </c>
      <c r="L69" s="13" t="n">
        <v>5444.44</v>
      </c>
      <c r="M69" s="13">
        <f>L69-K69</f>
        <v/>
      </c>
      <c r="N69" s="3" t="inlineStr">
        <is>
          <t>decline</t>
        </is>
      </c>
      <c r="O69" s="3" t="inlineStr">
        <is>
          <t>indicative</t>
        </is>
      </c>
    </row>
    <row r="70">
      <c r="A70" s="15" t="inlineStr">
        <is>
          <t>2026-03-21</t>
        </is>
      </c>
      <c r="B70" s="15" t="inlineStr">
        <is>
          <t>54797386-50c8-52f4-b607-353e9b489278</t>
        </is>
      </c>
      <c r="C70" s="15" t="inlineStr">
        <is>
          <t>ME</t>
        </is>
      </c>
      <c r="D70" s="15" t="inlineStr">
        <is>
          <t>1992 Ferrari 275 GTB/4</t>
        </is>
      </c>
      <c r="E70" s="15" t="inlineStr">
        <is>
          <t>07 Post-War Classic (1946-1972)</t>
        </is>
      </c>
      <c r="F70" s="16" t="n">
        <v>745000</v>
      </c>
      <c r="G70" s="17" t="n">
        <v>0.43</v>
      </c>
      <c r="H70" s="17" t="n">
        <v>1.08</v>
      </c>
      <c r="I70" s="17" t="n">
        <v>0.8467</v>
      </c>
      <c r="J70" s="17" t="n">
        <v>0.53</v>
      </c>
      <c r="K70" s="16">
        <f>ROUND(F70/100*G70*H70*I70/J70,2)</f>
        <v/>
      </c>
      <c r="L70" s="16" t="n">
        <v>5527.16</v>
      </c>
      <c r="M70" s="16">
        <f>L70-K70</f>
        <v/>
      </c>
      <c r="N70" s="15" t="inlineStr">
        <is>
          <t>bind</t>
        </is>
      </c>
      <c r="O70" s="15" t="inlineStr">
        <is>
          <t>bound</t>
        </is>
      </c>
    </row>
    <row r="71">
      <c r="A71" s="3" t="inlineStr">
        <is>
          <t>2026-03-06</t>
        </is>
      </c>
      <c r="B71" s="3" t="inlineStr">
        <is>
          <t>aae65ace-633c-550f-b647-5c04dc79dfc9</t>
        </is>
      </c>
      <c r="C71" s="3" t="inlineStr">
        <is>
          <t>ND</t>
        </is>
      </c>
      <c r="D71" s="3" t="inlineStr">
        <is>
          <t>1972 Ferrari SF90 Stradale</t>
        </is>
      </c>
      <c r="E71" s="3" t="inlineStr">
        <is>
          <t>03 Supercar</t>
        </is>
      </c>
      <c r="F71" s="13" t="n">
        <v>300000</v>
      </c>
      <c r="G71" s="14" t="n">
        <v>1.15</v>
      </c>
      <c r="H71" s="14" t="n">
        <v>1.02</v>
      </c>
      <c r="I71" s="14" t="n">
        <v>0.8467</v>
      </c>
      <c r="J71" s="14" t="n">
        <v>0.53</v>
      </c>
      <c r="K71" s="13">
        <f>ROUND(F71/100*G71*H71*I71/J71,2)</f>
        <v/>
      </c>
      <c r="L71" s="13" t="n">
        <v>5621.77</v>
      </c>
      <c r="M71" s="13">
        <f>L71-K71</f>
        <v/>
      </c>
      <c r="N71" s="3" t="inlineStr">
        <is>
          <t>bind</t>
        </is>
      </c>
      <c r="O71" s="3" t="inlineStr">
        <is>
          <t>bound</t>
        </is>
      </c>
    </row>
    <row r="72">
      <c r="A72" s="15" t="inlineStr">
        <is>
          <t>2026-03-03</t>
        </is>
      </c>
      <c r="B72" s="15" t="inlineStr">
        <is>
          <t>9e83a286-3ca0-5b75-90be-9915cafc9b7c</t>
        </is>
      </c>
      <c r="C72" s="15" t="inlineStr">
        <is>
          <t>MA</t>
        </is>
      </c>
      <c r="D72" s="15" t="inlineStr">
        <is>
          <t>1998 Porsche 911 Turbo S</t>
        </is>
      </c>
      <c r="E72" s="15" t="inlineStr">
        <is>
          <t>01 Luxury Sedan/SUV</t>
        </is>
      </c>
      <c r="F72" s="16" t="n">
        <v>605000</v>
      </c>
      <c r="G72" s="17" t="n">
        <v>0.65</v>
      </c>
      <c r="H72" s="17" t="n">
        <v>1.25</v>
      </c>
      <c r="I72" s="17" t="n">
        <v>0.8467</v>
      </c>
      <c r="J72" s="17" t="n">
        <v>0.53</v>
      </c>
      <c r="K72" s="16">
        <f>ROUND(F72/100*G72*H72*I72/J72,2)</f>
        <v/>
      </c>
      <c r="L72" s="16" t="n">
        <v>7852.94</v>
      </c>
      <c r="M72" s="16">
        <f>L72-K72</f>
        <v/>
      </c>
      <c r="N72" s="15" t="inlineStr">
        <is>
          <t>bind</t>
        </is>
      </c>
      <c r="O72" s="15" t="inlineStr">
        <is>
          <t>bound</t>
        </is>
      </c>
    </row>
    <row r="73">
      <c r="A73" s="3" t="inlineStr">
        <is>
          <t>2026-03-01</t>
        </is>
      </c>
      <c r="B73" s="3" t="inlineStr">
        <is>
          <t>9d488fa4-902d-5dff-ab7c-fd8296164aba</t>
        </is>
      </c>
      <c r="C73" s="3" t="inlineStr">
        <is>
          <t>MA</t>
        </is>
      </c>
      <c r="D73" s="3" t="inlineStr">
        <is>
          <t>1978 Ferrari 275 GTB/4</t>
        </is>
      </c>
      <c r="E73" s="3" t="inlineStr">
        <is>
          <t>07 Post-War Classic (1946-1972)</t>
        </is>
      </c>
      <c r="F73" s="13" t="n">
        <v>1460000</v>
      </c>
      <c r="G73" s="14" t="n">
        <v>0.38</v>
      </c>
      <c r="H73" s="14" t="n">
        <v>1.25</v>
      </c>
      <c r="I73" s="14" t="n">
        <v>0.8467</v>
      </c>
      <c r="J73" s="14" t="n">
        <v>0.53</v>
      </c>
      <c r="K73" s="13">
        <f>ROUND(F73/100*G73*H73*I73/J73,2)</f>
        <v/>
      </c>
      <c r="L73" s="13" t="n">
        <v>11078.99</v>
      </c>
      <c r="M73" s="13">
        <f>L73-K73</f>
        <v/>
      </c>
      <c r="N73" s="3" t="inlineStr">
        <is>
          <t>bind</t>
        </is>
      </c>
      <c r="O73" s="3" t="inlineStr">
        <is>
          <t>bound</t>
        </is>
      </c>
    </row>
    <row r="74">
      <c r="A74" s="15" t="inlineStr">
        <is>
          <t>2026-03-20</t>
        </is>
      </c>
      <c r="B74" s="15" t="inlineStr">
        <is>
          <t>66508019-af12-52d2-9f5d-c5b5cec8ad44</t>
        </is>
      </c>
      <c r="C74" s="15" t="inlineStr">
        <is>
          <t>AL</t>
        </is>
      </c>
      <c r="D74" s="15" t="inlineStr">
        <is>
          <t>2022 Porsche 911 Turbo S</t>
        </is>
      </c>
      <c r="E74" s="15" t="inlineStr">
        <is>
          <t>01 Luxury Sedan/SUV</t>
        </is>
      </c>
      <c r="F74" s="16" t="n">
        <v>305000</v>
      </c>
      <c r="G74" s="17" t="n">
        <v>0.75</v>
      </c>
      <c r="H74" s="17" t="n">
        <v>1.27</v>
      </c>
      <c r="I74" s="17" t="n">
        <v>0.8467</v>
      </c>
      <c r="J74" s="17" t="n">
        <v>0.53</v>
      </c>
      <c r="K74" s="16">
        <f>ROUND(F74/100*G74*H74*I74/J74,2)</f>
        <v/>
      </c>
      <c r="L74" s="16" t="n">
        <v>4641.08</v>
      </c>
      <c r="M74" s="16">
        <f>L74-K74</f>
        <v/>
      </c>
      <c r="N74" s="15" t="inlineStr">
        <is>
          <t>bind</t>
        </is>
      </c>
      <c r="O74" s="15" t="inlineStr">
        <is>
          <t>bound</t>
        </is>
      </c>
    </row>
    <row r="75">
      <c r="A75" s="3" t="inlineStr">
        <is>
          <t>2026-03-16</t>
        </is>
      </c>
      <c r="B75" s="3" t="inlineStr">
        <is>
          <t>46b32666-f79c-5974-a19e-3e642f099f5f</t>
        </is>
      </c>
      <c r="C75" s="3" t="inlineStr">
        <is>
          <t>MT</t>
        </is>
      </c>
      <c r="D75" s="3" t="inlineStr">
        <is>
          <t>2020 Mercedes-Benz AMG GT</t>
        </is>
      </c>
      <c r="E75" s="3" t="inlineStr">
        <is>
          <t>01 Luxury Sedan/SUV</t>
        </is>
      </c>
      <c r="F75" s="13" t="n">
        <v>430000</v>
      </c>
      <c r="G75" s="14" t="n">
        <v>0.75</v>
      </c>
      <c r="H75" s="14" t="n">
        <v>0.93</v>
      </c>
      <c r="I75" s="14" t="n">
        <v>0.8467</v>
      </c>
      <c r="J75" s="14" t="n">
        <v>0.53</v>
      </c>
      <c r="K75" s="13">
        <f>ROUND(F75/100*G75*H75*I75/J75,2)</f>
        <v/>
      </c>
      <c r="L75" s="13" t="n">
        <v>4791.44</v>
      </c>
      <c r="M75" s="13">
        <f>L75-K75</f>
        <v/>
      </c>
      <c r="N75" s="3" t="inlineStr">
        <is>
          <t>bind</t>
        </is>
      </c>
      <c r="O75" s="3" t="inlineStr">
        <is>
          <t>bound</t>
        </is>
      </c>
    </row>
    <row r="76">
      <c r="A76" s="15" t="inlineStr">
        <is>
          <t>2026-03-31</t>
        </is>
      </c>
      <c r="B76" s="15" t="inlineStr">
        <is>
          <t>20705e80-bc5f-5021-9a93-0144eecf33ba</t>
        </is>
      </c>
      <c r="C76" s="15" t="inlineStr">
        <is>
          <t>VT</t>
        </is>
      </c>
      <c r="D76" s="15" t="inlineStr">
        <is>
          <t>2011 McLaren 750S</t>
        </is>
      </c>
      <c r="E76" s="15" t="inlineStr">
        <is>
          <t>03 Supercar</t>
        </is>
      </c>
      <c r="F76" s="16" t="n">
        <v>1250000</v>
      </c>
      <c r="G76" s="17" t="n">
        <v>0.8</v>
      </c>
      <c r="H76" s="17" t="n">
        <v>1.22</v>
      </c>
      <c r="I76" s="17" t="n">
        <v>0.8467</v>
      </c>
      <c r="J76" s="17" t="n">
        <v>0.53</v>
      </c>
      <c r="K76" s="16">
        <f>ROUND(F76/100*G76*H76*I76/J76,2)</f>
        <v/>
      </c>
      <c r="L76" s="16" t="n">
        <v>19490.08</v>
      </c>
      <c r="M76" s="16">
        <f>L76-K76</f>
        <v/>
      </c>
      <c r="N76" s="15" t="inlineStr">
        <is>
          <t>bind</t>
        </is>
      </c>
      <c r="O76" s="15" t="inlineStr">
        <is>
          <t>bound</t>
        </is>
      </c>
    </row>
    <row r="77">
      <c r="A77" s="3" t="inlineStr">
        <is>
          <t>2026-03-17</t>
        </is>
      </c>
      <c r="B77" s="3" t="inlineStr">
        <is>
          <t>ab23e160-e1ea-5e93-ba94-3e46572447eb</t>
        </is>
      </c>
      <c r="C77" s="3" t="inlineStr">
        <is>
          <t>IN</t>
        </is>
      </c>
      <c r="D77" s="3" t="inlineStr">
        <is>
          <t>1961 Lamborghini Huracan EVO</t>
        </is>
      </c>
      <c r="E77" s="3" t="inlineStr">
        <is>
          <t>03 Supercar</t>
        </is>
      </c>
      <c r="F77" s="13" t="n">
        <v>275000</v>
      </c>
      <c r="G77" s="14" t="n">
        <v>1.15</v>
      </c>
      <c r="H77" s="14" t="n">
        <v>1.23</v>
      </c>
      <c r="I77" s="14" t="n">
        <v>0.8467</v>
      </c>
      <c r="J77" s="14" t="n">
        <v>0.53</v>
      </c>
      <c r="K77" s="13">
        <f>ROUND(F77/100*G77*H77*I77/J77,2)</f>
        <v/>
      </c>
      <c r="L77" s="13" t="n">
        <v>6214.26</v>
      </c>
      <c r="M77" s="13">
        <f>L77-K77</f>
        <v/>
      </c>
      <c r="N77" s="3" t="inlineStr">
        <is>
          <t>bind</t>
        </is>
      </c>
      <c r="O77" s="3" t="inlineStr">
        <is>
          <t>bound</t>
        </is>
      </c>
    </row>
    <row r="78">
      <c r="A78" s="15" t="inlineStr">
        <is>
          <t>2026-03-11</t>
        </is>
      </c>
      <c r="B78" s="15" t="inlineStr">
        <is>
          <t>3050d67c-3cce-51d7-abf1-6c06fff6a4a2</t>
        </is>
      </c>
      <c r="C78" s="15" t="inlineStr">
        <is>
          <t>CO</t>
        </is>
      </c>
      <c r="D78" s="15" t="inlineStr">
        <is>
          <t>1959 Ferrari 296 GTB</t>
        </is>
      </c>
      <c r="E78" s="15" t="inlineStr">
        <is>
          <t>03 Supercar</t>
        </is>
      </c>
      <c r="F78" s="16" t="n">
        <v>1935000</v>
      </c>
      <c r="G78" s="17" t="n">
        <v>0.8</v>
      </c>
      <c r="H78" s="17" t="n">
        <v>1.1</v>
      </c>
      <c r="I78" s="17" t="n">
        <v>0.8467</v>
      </c>
      <c r="J78" s="17" t="n">
        <v>0.53</v>
      </c>
      <c r="K78" s="16">
        <f>ROUND(F78/100*G78*H78*I78/J78,2)</f>
        <v/>
      </c>
      <c r="L78" s="16" t="n">
        <v>27203.03</v>
      </c>
      <c r="M78" s="16">
        <f>L78-K78</f>
        <v/>
      </c>
      <c r="N78" s="15" t="inlineStr">
        <is>
          <t>decline</t>
        </is>
      </c>
      <c r="O78" s="15" t="inlineStr">
        <is>
          <t>indicative</t>
        </is>
      </c>
    </row>
    <row r="79">
      <c r="A79" s="3" t="inlineStr">
        <is>
          <t>2026-03-22</t>
        </is>
      </c>
      <c r="B79" s="3" t="inlineStr">
        <is>
          <t>4a501f6f-c367-5700-8818-bace4c2624f4</t>
        </is>
      </c>
      <c r="C79" s="3" t="inlineStr">
        <is>
          <t>SC</t>
        </is>
      </c>
      <c r="D79" s="3" t="inlineStr">
        <is>
          <t>1975 Bentley Continental GT</t>
        </is>
      </c>
      <c r="E79" s="3" t="inlineStr">
        <is>
          <t>01 Luxury Sedan/SUV</t>
        </is>
      </c>
      <c r="F79" s="13" t="n">
        <v>365000</v>
      </c>
      <c r="G79" s="14" t="n">
        <v>0.75</v>
      </c>
      <c r="H79" s="14" t="n">
        <v>1.24</v>
      </c>
      <c r="I79" s="14" t="n">
        <v>0.8467</v>
      </c>
      <c r="J79" s="14" t="n">
        <v>0.53</v>
      </c>
      <c r="K79" s="13">
        <f>ROUND(F79/100*G79*H79*I79/J79,2)</f>
        <v/>
      </c>
      <c r="L79" s="13" t="n">
        <v>5422.88</v>
      </c>
      <c r="M79" s="13">
        <f>L79-K79</f>
        <v/>
      </c>
      <c r="N79" s="3" t="inlineStr">
        <is>
          <t>decline</t>
        </is>
      </c>
      <c r="O79" s="3" t="inlineStr">
        <is>
          <t>indicative</t>
        </is>
      </c>
    </row>
    <row r="80">
      <c r="A80" s="15" t="inlineStr">
        <is>
          <t>2026-03-20</t>
        </is>
      </c>
      <c r="B80" s="15" t="inlineStr">
        <is>
          <t>e14c35e7-bf8e-5c0b-a253-8d594964aab5</t>
        </is>
      </c>
      <c r="C80" s="15" t="inlineStr">
        <is>
          <t>FL</t>
        </is>
      </c>
      <c r="D80" s="15" t="inlineStr">
        <is>
          <t>1980 Jaguar E-Type Series 1</t>
        </is>
      </c>
      <c r="E80" s="15" t="inlineStr">
        <is>
          <t>07 Post-War Classic (1946-1972)</t>
        </is>
      </c>
      <c r="F80" s="16" t="n">
        <v>1110000</v>
      </c>
      <c r="G80" s="17" t="n">
        <v>0.38</v>
      </c>
      <c r="H80" s="17" t="n">
        <v>1.42</v>
      </c>
      <c r="I80" s="17" t="n">
        <v>0.8467</v>
      </c>
      <c r="J80" s="17" t="n">
        <v>0.53</v>
      </c>
      <c r="K80" s="16">
        <f>ROUND(F80/100*G80*H80*I80/J80,2)</f>
        <v/>
      </c>
      <c r="L80" s="16" t="n">
        <v>9568.610000000001</v>
      </c>
      <c r="M80" s="16">
        <f>L80-K80</f>
        <v/>
      </c>
      <c r="N80" s="15" t="inlineStr">
        <is>
          <t>refer</t>
        </is>
      </c>
      <c r="O80" s="15" t="inlineStr">
        <is>
          <t>indicative</t>
        </is>
      </c>
    </row>
    <row r="81">
      <c r="A81" s="3" t="inlineStr">
        <is>
          <t>2026-03-27</t>
        </is>
      </c>
      <c r="B81" s="3" t="inlineStr">
        <is>
          <t>cbc0fe61-1432-5206-b186-ee0c183afa3b</t>
        </is>
      </c>
      <c r="C81" s="3" t="inlineStr">
        <is>
          <t>NY</t>
        </is>
      </c>
      <c r="D81" s="3" t="inlineStr">
        <is>
          <t>1972 Lamborghini Huracan EVO</t>
        </is>
      </c>
      <c r="E81" s="3" t="inlineStr">
        <is>
          <t>03 Supercar</t>
        </is>
      </c>
      <c r="F81" s="13" t="n">
        <v>1915000</v>
      </c>
      <c r="G81" s="14" t="n">
        <v>0.8</v>
      </c>
      <c r="H81" s="14" t="n">
        <v>1.28</v>
      </c>
      <c r="I81" s="14" t="n">
        <v>0.8467</v>
      </c>
      <c r="J81" s="14" t="n">
        <v>0.53</v>
      </c>
      <c r="K81" s="13">
        <f>ROUND(F81/100*G81*H81*I81/J81,2)</f>
        <v/>
      </c>
      <c r="L81" s="13" t="n">
        <v>31327.26</v>
      </c>
      <c r="M81" s="13">
        <f>L81-K81</f>
        <v/>
      </c>
      <c r="N81" s="3" t="inlineStr">
        <is>
          <t>bind</t>
        </is>
      </c>
      <c r="O81" s="3" t="inlineStr">
        <is>
          <t>bound</t>
        </is>
      </c>
    </row>
    <row r="82">
      <c r="A82" s="15" t="inlineStr">
        <is>
          <t>2026-03-19</t>
        </is>
      </c>
      <c r="B82" s="15" t="inlineStr">
        <is>
          <t>14a6cd62-caf3-5e9c-a08a-2937b1dd6b11</t>
        </is>
      </c>
      <c r="C82" s="15" t="inlineStr">
        <is>
          <t>NY</t>
        </is>
      </c>
      <c r="D82" s="15" t="inlineStr">
        <is>
          <t>1979 Mercedes-Benz AMG GT</t>
        </is>
      </c>
      <c r="E82" s="15" t="inlineStr">
        <is>
          <t>01 Luxury Sedan/SUV</t>
        </is>
      </c>
      <c r="F82" s="16" t="n">
        <v>495000</v>
      </c>
      <c r="G82" s="17" t="n">
        <v>0.75</v>
      </c>
      <c r="H82" s="17" t="n">
        <v>1.28</v>
      </c>
      <c r="I82" s="17" t="n">
        <v>0.8467</v>
      </c>
      <c r="J82" s="17" t="n">
        <v>0.53</v>
      </c>
      <c r="K82" s="16">
        <f>ROUND(F82/100*G82*H82*I82/J82,2)</f>
        <v/>
      </c>
      <c r="L82" s="16" t="n">
        <v>7591.55</v>
      </c>
      <c r="M82" s="16">
        <f>L82-K82</f>
        <v/>
      </c>
      <c r="N82" s="15" t="inlineStr">
        <is>
          <t>bind</t>
        </is>
      </c>
      <c r="O82" s="15" t="inlineStr">
        <is>
          <t>bound</t>
        </is>
      </c>
    </row>
    <row r="83">
      <c r="A83" s="3" t="inlineStr">
        <is>
          <t>2026-03-31</t>
        </is>
      </c>
      <c r="B83" s="3" t="inlineStr">
        <is>
          <t>4d6ee047-ea10-5c9b-94b0-6148463b7688</t>
        </is>
      </c>
      <c r="C83" s="3" t="inlineStr">
        <is>
          <t>SC</t>
        </is>
      </c>
      <c r="D83" s="3" t="inlineStr">
        <is>
          <t>1990 Maserati GranTurismo</t>
        </is>
      </c>
      <c r="E83" s="3" t="inlineStr">
        <is>
          <t>01 Luxury Sedan/SUV</t>
        </is>
      </c>
      <c r="F83" s="13" t="n">
        <v>1175000</v>
      </c>
      <c r="G83" s="14" t="n">
        <v>0.55</v>
      </c>
      <c r="H83" s="14" t="n">
        <v>1.24</v>
      </c>
      <c r="I83" s="14" t="n">
        <v>0.8467</v>
      </c>
      <c r="J83" s="14" t="n">
        <v>0.53</v>
      </c>
      <c r="K83" s="13">
        <f>ROUND(F83/100*G83*H83*I83/J83,2)</f>
        <v/>
      </c>
      <c r="L83" s="13" t="n">
        <v>12801.94</v>
      </c>
      <c r="M83" s="13">
        <f>L83-K83</f>
        <v/>
      </c>
      <c r="N83" s="3" t="inlineStr">
        <is>
          <t>refer</t>
        </is>
      </c>
      <c r="O83" s="3" t="inlineStr">
        <is>
          <t>indicative</t>
        </is>
      </c>
    </row>
    <row r="84">
      <c r="A84" s="15" t="inlineStr">
        <is>
          <t>2026-03-25</t>
        </is>
      </c>
      <c r="B84" s="15" t="inlineStr">
        <is>
          <t>8aa483ce-41e9-59f7-a844-7f7dd3390e50</t>
        </is>
      </c>
      <c r="C84" s="15" t="inlineStr">
        <is>
          <t>WY</t>
        </is>
      </c>
      <c r="D84" s="15" t="inlineStr">
        <is>
          <t>1980 Mercedes-Benz AMG GT</t>
        </is>
      </c>
      <c r="E84" s="15" t="inlineStr">
        <is>
          <t>01 Luxury Sedan/SUV</t>
        </is>
      </c>
      <c r="F84" s="16" t="n">
        <v>560000</v>
      </c>
      <c r="G84" s="17" t="n">
        <v>0.65</v>
      </c>
      <c r="H84" s="17" t="n">
        <v>1.07</v>
      </c>
      <c r="I84" s="17" t="n">
        <v>0.8467</v>
      </c>
      <c r="J84" s="17" t="n">
        <v>0.53</v>
      </c>
      <c r="K84" s="16">
        <f>ROUND(F84/100*G84*H84*I84/J84,2)</f>
        <v/>
      </c>
      <c r="L84" s="16" t="n">
        <v>6222.13</v>
      </c>
      <c r="M84" s="16">
        <f>L84-K84</f>
        <v/>
      </c>
      <c r="N84" s="15" t="inlineStr">
        <is>
          <t>decline</t>
        </is>
      </c>
      <c r="O84" s="15" t="inlineStr">
        <is>
          <t>indicative</t>
        </is>
      </c>
    </row>
    <row r="85">
      <c r="A85" s="3" t="inlineStr">
        <is>
          <t>2026-03-03</t>
        </is>
      </c>
      <c r="B85" s="3" t="inlineStr">
        <is>
          <t>0c3bdc90-fa44-5ed0-8495-e6110130ffa4</t>
        </is>
      </c>
      <c r="C85" s="3" t="inlineStr">
        <is>
          <t>OK</t>
        </is>
      </c>
      <c r="D85" s="3" t="inlineStr">
        <is>
          <t>1957 Bentley Continental GT</t>
        </is>
      </c>
      <c r="E85" s="3" t="inlineStr">
        <is>
          <t>01 Luxury Sedan/SUV</t>
        </is>
      </c>
      <c r="F85" s="13" t="n">
        <v>595000</v>
      </c>
      <c r="G85" s="14" t="n">
        <v>0.65</v>
      </c>
      <c r="H85" s="14" t="n">
        <v>1.26</v>
      </c>
      <c r="I85" s="14" t="n">
        <v>0.8467</v>
      </c>
      <c r="J85" s="14" t="n">
        <v>0.53</v>
      </c>
      <c r="K85" s="13">
        <f>ROUND(F85/100*G85*H85*I85/J85,2)</f>
        <v/>
      </c>
      <c r="L85" s="13" t="n">
        <v>7784.92</v>
      </c>
      <c r="M85" s="13">
        <f>L85-K85</f>
        <v/>
      </c>
      <c r="N85" s="3" t="inlineStr">
        <is>
          <t>refer</t>
        </is>
      </c>
      <c r="O85" s="3" t="inlineStr">
        <is>
          <t>indicative</t>
        </is>
      </c>
    </row>
    <row r="86">
      <c r="A86" s="15" t="inlineStr">
        <is>
          <t>2026-03-05</t>
        </is>
      </c>
      <c r="B86" s="15" t="inlineStr">
        <is>
          <t>19caf6a8-708e-51b0-921d-e3fa65db89e2</t>
        </is>
      </c>
      <c r="C86" s="15" t="inlineStr">
        <is>
          <t>DE</t>
        </is>
      </c>
      <c r="D86" s="15" t="inlineStr">
        <is>
          <t>1996 Porsche 911 Turbo S</t>
        </is>
      </c>
      <c r="E86" s="15" t="inlineStr">
        <is>
          <t>01 Luxury Sedan/SUV</t>
        </is>
      </c>
      <c r="F86" s="16" t="n">
        <v>160000</v>
      </c>
      <c r="G86" s="17" t="n">
        <v>0.92</v>
      </c>
      <c r="H86" s="17" t="n">
        <v>1.25</v>
      </c>
      <c r="I86" s="17" t="n">
        <v>0.8467</v>
      </c>
      <c r="J86" s="17" t="n">
        <v>0.53</v>
      </c>
      <c r="K86" s="16">
        <f>ROUND(F86/100*G86*H86*I86/J86,2)</f>
        <v/>
      </c>
      <c r="L86" s="16" t="n">
        <v>2939.49</v>
      </c>
      <c r="M86" s="16">
        <f>L86-K86</f>
        <v/>
      </c>
      <c r="N86" s="15" t="inlineStr">
        <is>
          <t>bind</t>
        </is>
      </c>
      <c r="O86" s="15" t="inlineStr">
        <is>
          <t>bound</t>
        </is>
      </c>
    </row>
    <row r="87">
      <c r="A87" s="3" t="inlineStr">
        <is>
          <t>2026-03-31</t>
        </is>
      </c>
      <c r="B87" s="3" t="inlineStr">
        <is>
          <t>8871d56d-4f96-53f8-a440-628285648114</t>
        </is>
      </c>
      <c r="C87" s="3" t="inlineStr">
        <is>
          <t>HI</t>
        </is>
      </c>
      <c r="D87" s="3" t="inlineStr">
        <is>
          <t>1994 Mercedes-Benz 280SL Pagoda</t>
        </is>
      </c>
      <c r="E87" s="3" t="inlineStr">
        <is>
          <t>07 Post-War Classic (1946-1972)</t>
        </is>
      </c>
      <c r="F87" s="13" t="n">
        <v>775000</v>
      </c>
      <c r="G87" s="14" t="n">
        <v>0.43</v>
      </c>
      <c r="H87" s="14" t="n">
        <v>1.3</v>
      </c>
      <c r="I87" s="14" t="n">
        <v>0.8467</v>
      </c>
      <c r="J87" s="14" t="n">
        <v>0.53</v>
      </c>
      <c r="K87" s="13">
        <f>ROUND(F87/100*G87*H87*I87/J87,2)</f>
        <v/>
      </c>
      <c r="L87" s="13" t="n">
        <v>6920.98</v>
      </c>
      <c r="M87" s="13">
        <f>L87-K87</f>
        <v/>
      </c>
      <c r="N87" s="3" t="inlineStr">
        <is>
          <t>bind</t>
        </is>
      </c>
      <c r="O87" s="3" t="inlineStr">
        <is>
          <t>bound</t>
        </is>
      </c>
    </row>
    <row r="88">
      <c r="A88" s="15" t="inlineStr">
        <is>
          <t>2026-03-07</t>
        </is>
      </c>
      <c r="B88" s="15" t="inlineStr">
        <is>
          <t>277fff9e-b103-5c58-9b48-a32f08cb0c7b</t>
        </is>
      </c>
      <c r="C88" s="15" t="inlineStr">
        <is>
          <t>SC</t>
        </is>
      </c>
      <c r="D88" s="15" t="inlineStr">
        <is>
          <t>2017 BMW M8 Competition</t>
        </is>
      </c>
      <c r="E88" s="15" t="inlineStr">
        <is>
          <t>01 Luxury Sedan/SUV</t>
        </is>
      </c>
      <c r="F88" s="16" t="n">
        <v>845000</v>
      </c>
      <c r="G88" s="17" t="n">
        <v>0.65</v>
      </c>
      <c r="H88" s="17" t="n">
        <v>1.24</v>
      </c>
      <c r="I88" s="17" t="n">
        <v>0.8467</v>
      </c>
      <c r="J88" s="17" t="n">
        <v>0.53</v>
      </c>
      <c r="K88" s="16">
        <f>ROUND(F88/100*G88*H88*I88/J88,2)</f>
        <v/>
      </c>
      <c r="L88" s="16" t="n">
        <v>10880.42</v>
      </c>
      <c r="M88" s="16">
        <f>L88-K88</f>
        <v/>
      </c>
      <c r="N88" s="15" t="inlineStr">
        <is>
          <t>bind</t>
        </is>
      </c>
      <c r="O88" s="15" t="inlineStr">
        <is>
          <t>bound</t>
        </is>
      </c>
    </row>
    <row r="89">
      <c r="A89" s="3" t="inlineStr">
        <is>
          <t>2026-03-03</t>
        </is>
      </c>
      <c r="B89" s="3" t="inlineStr">
        <is>
          <t>1e55abc6-03e8-5bc1-a5ca-dcf6a739a1a9</t>
        </is>
      </c>
      <c r="C89" s="3" t="inlineStr">
        <is>
          <t>WI</t>
        </is>
      </c>
      <c r="D89" s="3" t="inlineStr">
        <is>
          <t>2010 Bentley 4.5 Litre</t>
        </is>
      </c>
      <c r="E89" s="3" t="inlineStr">
        <is>
          <t>06 Vintage Pre-War (pre-1946)</t>
        </is>
      </c>
      <c r="F89" s="13" t="n">
        <v>1090000</v>
      </c>
      <c r="G89" s="14" t="n">
        <v>0.34</v>
      </c>
      <c r="H89" s="14" t="n">
        <v>1.2</v>
      </c>
      <c r="I89" s="14" t="n">
        <v>0.8467</v>
      </c>
      <c r="J89" s="14" t="n">
        <v>0.53</v>
      </c>
      <c r="K89" s="13">
        <f>ROUND(F89/100*G89*H89*I89/J89,2)</f>
        <v/>
      </c>
      <c r="L89" s="13" t="n">
        <v>7104.61</v>
      </c>
      <c r="M89" s="13">
        <f>L89-K89</f>
        <v/>
      </c>
      <c r="N89" s="3" t="inlineStr">
        <is>
          <t>bind</t>
        </is>
      </c>
      <c r="O89" s="3" t="inlineStr">
        <is>
          <t>bound</t>
        </is>
      </c>
    </row>
    <row r="90">
      <c r="A90" s="15" t="inlineStr">
        <is>
          <t>2026-03-29</t>
        </is>
      </c>
      <c r="B90" s="15" t="inlineStr">
        <is>
          <t>eb161d14-6ff7-5b9d-9428-de0a866759b0</t>
        </is>
      </c>
      <c r="C90" s="15" t="inlineStr">
        <is>
          <t>MI</t>
        </is>
      </c>
      <c r="D90" s="15" t="inlineStr">
        <is>
          <t>2000 Bentley Continental GT</t>
        </is>
      </c>
      <c r="E90" s="15" t="inlineStr">
        <is>
          <t>01 Luxury Sedan/SUV</t>
        </is>
      </c>
      <c r="F90" s="16" t="n">
        <v>345000</v>
      </c>
      <c r="G90" s="17" t="n">
        <v>0.75</v>
      </c>
      <c r="H90" s="17" t="n">
        <v>1.55</v>
      </c>
      <c r="I90" s="17" t="n">
        <v>0.8467</v>
      </c>
      <c r="J90" s="17" t="n">
        <v>0.53</v>
      </c>
      <c r="K90" s="16">
        <f>ROUND(F90/100*G90*H90*I90/J90,2)</f>
        <v/>
      </c>
      <c r="L90" s="16" t="n">
        <v>6407.17</v>
      </c>
      <c r="M90" s="16">
        <f>L90-K90</f>
        <v/>
      </c>
      <c r="N90" s="15" t="inlineStr">
        <is>
          <t>bind</t>
        </is>
      </c>
      <c r="O90" s="15" t="inlineStr">
        <is>
          <t>bound</t>
        </is>
      </c>
    </row>
    <row r="91">
      <c r="A91" s="3" t="inlineStr">
        <is>
          <t>2026-03-13</t>
        </is>
      </c>
      <c r="B91" s="3" t="inlineStr">
        <is>
          <t>d93b8159-2af8-56a7-a30b-fb6216807569</t>
        </is>
      </c>
      <c r="C91" s="3" t="inlineStr">
        <is>
          <t>WA</t>
        </is>
      </c>
      <c r="D91" s="3" t="inlineStr">
        <is>
          <t>1982 Bentley Continental GT</t>
        </is>
      </c>
      <c r="E91" s="3" t="inlineStr">
        <is>
          <t>01 Luxury Sedan/SUV</t>
        </is>
      </c>
      <c r="F91" s="13" t="n">
        <v>880000</v>
      </c>
      <c r="G91" s="14" t="n">
        <v>0.65</v>
      </c>
      <c r="H91" s="14" t="n">
        <v>0.96</v>
      </c>
      <c r="I91" s="14" t="n">
        <v>0.8467</v>
      </c>
      <c r="J91" s="14" t="n">
        <v>0.53</v>
      </c>
      <c r="K91" s="13">
        <f>ROUND(F91/100*G91*H91*I91/J91,2)</f>
        <v/>
      </c>
      <c r="L91" s="13" t="n">
        <v>8772.450000000001</v>
      </c>
      <c r="M91" s="13">
        <f>L91-K91</f>
        <v/>
      </c>
      <c r="N91" s="3" t="inlineStr">
        <is>
          <t>bind</t>
        </is>
      </c>
      <c r="O91" s="3" t="inlineStr">
        <is>
          <t>bound</t>
        </is>
      </c>
    </row>
    <row r="92">
      <c r="A92" s="15" t="inlineStr">
        <is>
          <t>2026-03-28</t>
        </is>
      </c>
      <c r="B92" s="15" t="inlineStr">
        <is>
          <t>cd8afdd5-368e-5496-a425-34fda6257684</t>
        </is>
      </c>
      <c r="C92" s="15" t="inlineStr">
        <is>
          <t>FL</t>
        </is>
      </c>
      <c r="D92" s="15" t="inlineStr">
        <is>
          <t>1983 Mercedes-Benz 280SL Pagoda</t>
        </is>
      </c>
      <c r="E92" s="15" t="inlineStr">
        <is>
          <t>07 Post-War Classic (1946-1972)</t>
        </is>
      </c>
      <c r="F92" s="16" t="n">
        <v>195000</v>
      </c>
      <c r="G92" s="17" t="n">
        <v>0.57</v>
      </c>
      <c r="H92" s="17" t="n">
        <v>1.42</v>
      </c>
      <c r="I92" s="17" t="n">
        <v>0.8467</v>
      </c>
      <c r="J92" s="17" t="n">
        <v>0.53</v>
      </c>
      <c r="K92" s="16">
        <f>ROUND(F92/100*G92*H92*I92/J92,2)</f>
        <v/>
      </c>
      <c r="L92" s="16" t="n">
        <v>2521.46</v>
      </c>
      <c r="M92" s="16">
        <f>L92-K92</f>
        <v/>
      </c>
      <c r="N92" s="15" t="inlineStr">
        <is>
          <t>bind</t>
        </is>
      </c>
      <c r="O92" s="15" t="inlineStr">
        <is>
          <t>bound</t>
        </is>
      </c>
    </row>
    <row r="93">
      <c r="A93" s="3" t="inlineStr">
        <is>
          <t>2026-03-17</t>
        </is>
      </c>
      <c r="B93" s="3" t="inlineStr">
        <is>
          <t>1ab60602-262a-5f0e-ab8e-3d3e6c286993</t>
        </is>
      </c>
      <c r="C93" s="3" t="inlineStr">
        <is>
          <t>UT</t>
        </is>
      </c>
      <c r="D93" s="3" t="inlineStr">
        <is>
          <t>1981 Mercedes-Benz AMG GT</t>
        </is>
      </c>
      <c r="E93" s="3" t="inlineStr">
        <is>
          <t>01 Luxury Sedan/SUV</t>
        </is>
      </c>
      <c r="F93" s="13" t="n">
        <v>870000</v>
      </c>
      <c r="G93" s="14" t="n">
        <v>0.65</v>
      </c>
      <c r="H93" s="14" t="n">
        <v>1.35</v>
      </c>
      <c r="I93" s="14" t="n">
        <v>0.8467</v>
      </c>
      <c r="J93" s="14" t="n">
        <v>0.53</v>
      </c>
      <c r="K93" s="13">
        <f>ROUND(F93/100*G93*H93*I93/J93,2)</f>
        <v/>
      </c>
      <c r="L93" s="13" t="n">
        <v>12196.08</v>
      </c>
      <c r="M93" s="13">
        <f>L93-K93</f>
        <v/>
      </c>
      <c r="N93" s="3" t="inlineStr">
        <is>
          <t>decline</t>
        </is>
      </c>
      <c r="O93" s="3" t="inlineStr">
        <is>
          <t>indicative</t>
        </is>
      </c>
    </row>
    <row r="94">
      <c r="A94" s="15" t="inlineStr">
        <is>
          <t>2026-03-18</t>
        </is>
      </c>
      <c r="B94" s="15" t="inlineStr">
        <is>
          <t>36194525-a60e-59c2-a12b-bcbb391df0fe</t>
        </is>
      </c>
      <c r="C94" s="15" t="inlineStr">
        <is>
          <t>ID</t>
        </is>
      </c>
      <c r="D94" s="15" t="inlineStr">
        <is>
          <t>1962 Bentley 4.5 Litre</t>
        </is>
      </c>
      <c r="E94" s="15" t="inlineStr">
        <is>
          <t>06 Vintage Pre-War (pre-1946)</t>
        </is>
      </c>
      <c r="F94" s="16" t="n">
        <v>1045000</v>
      </c>
      <c r="G94" s="17" t="n">
        <v>0.34</v>
      </c>
      <c r="H94" s="17" t="n">
        <v>0.99</v>
      </c>
      <c r="I94" s="17" t="n">
        <v>0.8467</v>
      </c>
      <c r="J94" s="17" t="n">
        <v>0.53</v>
      </c>
      <c r="K94" s="16">
        <f>ROUND(F94/100*G94*H94*I94/J94,2)</f>
        <v/>
      </c>
      <c r="L94" s="16" t="n">
        <v>5619.33</v>
      </c>
      <c r="M94" s="16">
        <f>L94-K94</f>
        <v/>
      </c>
      <c r="N94" s="15" t="inlineStr">
        <is>
          <t>decline</t>
        </is>
      </c>
      <c r="O94" s="15" t="inlineStr">
        <is>
          <t>indicative</t>
        </is>
      </c>
    </row>
    <row r="95">
      <c r="A95" s="3" t="inlineStr">
        <is>
          <t>2026-03-15</t>
        </is>
      </c>
      <c r="B95" s="3" t="inlineStr">
        <is>
          <t>c399b76b-1939-57ce-8a07-17645e482964</t>
        </is>
      </c>
      <c r="C95" s="3" t="inlineStr">
        <is>
          <t>RI</t>
        </is>
      </c>
      <c r="D95" s="3" t="inlineStr">
        <is>
          <t>2002 BMW M8 Competition</t>
        </is>
      </c>
      <c r="E95" s="3" t="inlineStr">
        <is>
          <t>01 Luxury Sedan/SUV</t>
        </is>
      </c>
      <c r="F95" s="13" t="n">
        <v>500000</v>
      </c>
      <c r="G95" s="14" t="n">
        <v>0.65</v>
      </c>
      <c r="H95" s="14" t="n">
        <v>1.37</v>
      </c>
      <c r="I95" s="14" t="n">
        <v>0.8467</v>
      </c>
      <c r="J95" s="14" t="n">
        <v>0.53</v>
      </c>
      <c r="K95" s="13">
        <f>ROUND(F95/100*G95*H95*I95/J95,2)</f>
        <v/>
      </c>
      <c r="L95" s="13" t="n">
        <v>7113.08</v>
      </c>
      <c r="M95" s="13">
        <f>L95-K95</f>
        <v/>
      </c>
      <c r="N95" s="3" t="inlineStr">
        <is>
          <t>refer</t>
        </is>
      </c>
      <c r="O95" s="3" t="inlineStr">
        <is>
          <t>indicative</t>
        </is>
      </c>
    </row>
    <row r="96">
      <c r="A96" s="15" t="inlineStr">
        <is>
          <t>2026-03-30</t>
        </is>
      </c>
      <c r="B96" s="15" t="inlineStr">
        <is>
          <t>d0cb57e1-cfd6-5d21-93ef-67c9f49bd478</t>
        </is>
      </c>
      <c r="C96" s="15" t="inlineStr">
        <is>
          <t>MD</t>
        </is>
      </c>
      <c r="D96" s="15" t="inlineStr">
        <is>
          <t>1995 Porsche 911 Turbo S</t>
        </is>
      </c>
      <c r="E96" s="15" t="inlineStr">
        <is>
          <t>01 Luxury Sedan/SUV</t>
        </is>
      </c>
      <c r="F96" s="16" t="n">
        <v>330000</v>
      </c>
      <c r="G96" s="17" t="n">
        <v>0.75</v>
      </c>
      <c r="H96" s="17" t="n">
        <v>0.95</v>
      </c>
      <c r="I96" s="17" t="n">
        <v>0.8467</v>
      </c>
      <c r="J96" s="17" t="n">
        <v>0.53</v>
      </c>
      <c r="K96" s="16">
        <f>ROUND(F96/100*G96*H96*I96/J96,2)</f>
        <v/>
      </c>
      <c r="L96" s="16" t="n">
        <v>3756.23</v>
      </c>
      <c r="M96" s="16">
        <f>L96-K96</f>
        <v/>
      </c>
      <c r="N96" s="15" t="inlineStr">
        <is>
          <t>bind</t>
        </is>
      </c>
      <c r="O96" s="15" t="inlineStr">
        <is>
          <t>bound</t>
        </is>
      </c>
    </row>
    <row r="97">
      <c r="A97" s="3" t="inlineStr">
        <is>
          <t>2026-03-18</t>
        </is>
      </c>
      <c r="B97" s="3" t="inlineStr">
        <is>
          <t>d6c4adb9-00d0-5fc2-a501-8a8409cb012d</t>
        </is>
      </c>
      <c r="C97" s="3" t="inlineStr">
        <is>
          <t>CA</t>
        </is>
      </c>
      <c r="D97" s="3" t="inlineStr">
        <is>
          <t>1992 Bugatti Type 57</t>
        </is>
      </c>
      <c r="E97" s="3" t="inlineStr">
        <is>
          <t>06 Vintage Pre-War (pre-1946)</t>
        </is>
      </c>
      <c r="F97" s="13" t="n">
        <v>580000</v>
      </c>
      <c r="G97" s="14" t="n">
        <v>0.38</v>
      </c>
      <c r="H97" s="14" t="n">
        <v>1.35</v>
      </c>
      <c r="I97" s="14" t="n">
        <v>0.8467</v>
      </c>
      <c r="J97" s="14" t="n">
        <v>0.53</v>
      </c>
      <c r="K97" s="13">
        <f>ROUND(F97/100*G97*H97*I97/J97,2)</f>
        <v/>
      </c>
      <c r="L97" s="13" t="n">
        <v>4753.34</v>
      </c>
      <c r="M97" s="13">
        <f>L97-K97</f>
        <v/>
      </c>
      <c r="N97" s="3" t="inlineStr">
        <is>
          <t>decline</t>
        </is>
      </c>
      <c r="O97" s="3" t="inlineStr">
        <is>
          <t>indicative</t>
        </is>
      </c>
    </row>
    <row r="98">
      <c r="A98" s="15" t="inlineStr">
        <is>
          <t>2026-03-26</t>
        </is>
      </c>
      <c r="B98" s="15" t="inlineStr">
        <is>
          <t>6fe7fca1-fc8a-5f49-8cc7-786f9c569f94</t>
        </is>
      </c>
      <c r="C98" s="15" t="inlineStr">
        <is>
          <t>SD</t>
        </is>
      </c>
      <c r="D98" s="15" t="inlineStr">
        <is>
          <t>1961 Aston Martin DB12</t>
        </is>
      </c>
      <c r="E98" s="15" t="inlineStr">
        <is>
          <t>01 Luxury Sedan/SUV</t>
        </is>
      </c>
      <c r="F98" s="16" t="n">
        <v>445000</v>
      </c>
      <c r="G98" s="17" t="n">
        <v>0.75</v>
      </c>
      <c r="H98" s="17" t="n">
        <v>1.11</v>
      </c>
      <c r="I98" s="17" t="n">
        <v>0.8467</v>
      </c>
      <c r="J98" s="17" t="n">
        <v>0.53</v>
      </c>
      <c r="K98" s="16">
        <f>ROUND(F98/100*G98*H98*I98/J98,2)</f>
        <v/>
      </c>
      <c r="L98" s="16" t="n">
        <v>5918.31</v>
      </c>
      <c r="M98" s="16">
        <f>L98-K98</f>
        <v/>
      </c>
      <c r="N98" s="15" t="inlineStr">
        <is>
          <t>bind</t>
        </is>
      </c>
      <c r="O98" s="15" t="inlineStr">
        <is>
          <t>bound</t>
        </is>
      </c>
    </row>
    <row r="99">
      <c r="A99" s="3" t="inlineStr">
        <is>
          <t>2026-03-06</t>
        </is>
      </c>
      <c r="B99" s="3" t="inlineStr">
        <is>
          <t>139b0e56-84a1-5862-8fd7-a0e94ffdf24a</t>
        </is>
      </c>
      <c r="C99" s="3" t="inlineStr">
        <is>
          <t>MI</t>
        </is>
      </c>
      <c r="D99" s="3" t="inlineStr">
        <is>
          <t>2013 Mercedes-Benz AMG GT</t>
        </is>
      </c>
      <c r="E99" s="3" t="inlineStr">
        <is>
          <t>01 Luxury Sedan/SUV</t>
        </is>
      </c>
      <c r="F99" s="13" t="n">
        <v>490000</v>
      </c>
      <c r="G99" s="14" t="n">
        <v>0.75</v>
      </c>
      <c r="H99" s="14" t="n">
        <v>1.55</v>
      </c>
      <c r="I99" s="14" t="n">
        <v>0.8467</v>
      </c>
      <c r="J99" s="14" t="n">
        <v>0.53</v>
      </c>
      <c r="K99" s="13">
        <f>ROUND(F99/100*G99*H99*I99/J99,2)</f>
        <v/>
      </c>
      <c r="L99" s="13" t="n">
        <v>9100.030000000001</v>
      </c>
      <c r="M99" s="13">
        <f>L99-K99</f>
        <v/>
      </c>
      <c r="N99" s="3" t="inlineStr">
        <is>
          <t>bind</t>
        </is>
      </c>
      <c r="O99" s="3" t="inlineStr">
        <is>
          <t>bound</t>
        </is>
      </c>
    </row>
    <row r="100">
      <c r="A100" s="15" t="inlineStr">
        <is>
          <t>2026-03-19</t>
        </is>
      </c>
      <c r="B100" s="15" t="inlineStr">
        <is>
          <t>61a7d5b0-f9ac-5a8a-b072-e929f2da3e13</t>
        </is>
      </c>
      <c r="C100" s="15" t="inlineStr">
        <is>
          <t>CA</t>
        </is>
      </c>
      <c r="D100" s="15" t="inlineStr">
        <is>
          <t>1992 Bentley Continental GT</t>
        </is>
      </c>
      <c r="E100" s="15" t="inlineStr">
        <is>
          <t>01 Luxury Sedan/SUV</t>
        </is>
      </c>
      <c r="F100" s="16" t="n">
        <v>420000</v>
      </c>
      <c r="G100" s="17" t="n">
        <v>0.75</v>
      </c>
      <c r="H100" s="17" t="n">
        <v>1.35</v>
      </c>
      <c r="I100" s="17" t="n">
        <v>0.8467</v>
      </c>
      <c r="J100" s="17" t="n">
        <v>0.53</v>
      </c>
      <c r="K100" s="16">
        <f>ROUND(F100/100*G100*H100*I100/J100,2)</f>
        <v/>
      </c>
      <c r="L100" s="16" t="n">
        <v>6793.57</v>
      </c>
      <c r="M100" s="16">
        <f>L100-K100</f>
        <v/>
      </c>
      <c r="N100" s="15" t="inlineStr">
        <is>
          <t>bind</t>
        </is>
      </c>
      <c r="O100" s="15" t="inlineStr">
        <is>
          <t>bound</t>
        </is>
      </c>
    </row>
    <row r="101">
      <c r="A101" s="3" t="inlineStr">
        <is>
          <t>2026-03-05</t>
        </is>
      </c>
      <c r="B101" s="3" t="inlineStr">
        <is>
          <t>dd345c45-e22e-55a5-912f-8b997ccfd77e</t>
        </is>
      </c>
      <c r="C101" s="3" t="inlineStr">
        <is>
          <t>NY</t>
        </is>
      </c>
      <c r="D101" s="3" t="inlineStr">
        <is>
          <t>1984 Ferrari 296 GTB</t>
        </is>
      </c>
      <c r="E101" s="3" t="inlineStr">
        <is>
          <t>03 Supercar</t>
        </is>
      </c>
      <c r="F101" s="13" t="n">
        <v>930000</v>
      </c>
      <c r="G101" s="14" t="n">
        <v>0.95</v>
      </c>
      <c r="H101" s="14" t="n">
        <v>1.28</v>
      </c>
      <c r="I101" s="14" t="n">
        <v>0.8467</v>
      </c>
      <c r="J101" s="14" t="n">
        <v>0.53</v>
      </c>
      <c r="K101" s="13">
        <f>ROUND(F101/100*G101*H101*I101/J101,2)</f>
        <v/>
      </c>
      <c r="L101" s="13" t="n">
        <v>18066.34</v>
      </c>
      <c r="M101" s="13">
        <f>L101-K101</f>
        <v/>
      </c>
      <c r="N101" s="3" t="inlineStr">
        <is>
          <t>bind</t>
        </is>
      </c>
      <c r="O101" s="3" t="inlineStr">
        <is>
          <t>bound</t>
        </is>
      </c>
    </row>
    <row r="102">
      <c r="A102" s="15" t="inlineStr">
        <is>
          <t>2026-03-10</t>
        </is>
      </c>
      <c r="B102" s="15" t="inlineStr">
        <is>
          <t>9354afaa-b56a-5086-a5d4-214c4dc46d34</t>
        </is>
      </c>
      <c r="C102" s="15" t="inlineStr">
        <is>
          <t>SD</t>
        </is>
      </c>
      <c r="D102" s="15" t="inlineStr">
        <is>
          <t>2014 McLaren 750S</t>
        </is>
      </c>
      <c r="E102" s="15" t="inlineStr">
        <is>
          <t>03 Supercar</t>
        </is>
      </c>
      <c r="F102" s="16" t="n">
        <v>860000</v>
      </c>
      <c r="G102" s="17" t="n">
        <v>0.95</v>
      </c>
      <c r="H102" s="17" t="n">
        <v>1.11</v>
      </c>
      <c r="I102" s="17" t="n">
        <v>0.8467</v>
      </c>
      <c r="J102" s="17" t="n">
        <v>0.53</v>
      </c>
      <c r="K102" s="16">
        <f>ROUND(F102/100*G102*H102*I102/J102,2)</f>
        <v/>
      </c>
      <c r="L102" s="16" t="n">
        <v>14487.67</v>
      </c>
      <c r="M102" s="16">
        <f>L102-K102</f>
        <v/>
      </c>
      <c r="N102" s="15" t="inlineStr">
        <is>
          <t>bind</t>
        </is>
      </c>
      <c r="O102" s="15" t="inlineStr">
        <is>
          <t>bound</t>
        </is>
      </c>
    </row>
    <row r="103">
      <c r="A103" s="3" t="inlineStr">
        <is>
          <t>2026-03-21</t>
        </is>
      </c>
      <c r="B103" s="3" t="inlineStr">
        <is>
          <t>e1a3986f-2fd2-5cc5-ade3-bc612b69d397</t>
        </is>
      </c>
      <c r="C103" s="3" t="inlineStr">
        <is>
          <t>SC</t>
        </is>
      </c>
      <c r="D103" s="3" t="inlineStr">
        <is>
          <t>2004 Ferrari 296 GTB</t>
        </is>
      </c>
      <c r="E103" s="3" t="inlineStr">
        <is>
          <t>03 Supercar</t>
        </is>
      </c>
      <c r="F103" s="13" t="n">
        <v>430000</v>
      </c>
      <c r="G103" s="14" t="n">
        <v>1.15</v>
      </c>
      <c r="H103" s="14" t="n">
        <v>1.24</v>
      </c>
      <c r="I103" s="14" t="n">
        <v>0.8467</v>
      </c>
      <c r="J103" s="14" t="n">
        <v>0.53</v>
      </c>
      <c r="K103" s="13">
        <f>ROUND(F103/100*G103*H103*I103/J103,2)</f>
        <v/>
      </c>
      <c r="L103" s="13" t="n">
        <v>9795.84</v>
      </c>
      <c r="M103" s="13">
        <f>L103-K103</f>
        <v/>
      </c>
      <c r="N103" s="3" t="inlineStr">
        <is>
          <t>decline</t>
        </is>
      </c>
      <c r="O103" s="3" t="inlineStr">
        <is>
          <t>indicative</t>
        </is>
      </c>
    </row>
    <row r="104">
      <c r="A104" s="15" t="inlineStr">
        <is>
          <t>2026-03-24</t>
        </is>
      </c>
      <c r="B104" s="15" t="inlineStr">
        <is>
          <t>e623d94f-1161-5f4d-953a-844adc1e4fd9</t>
        </is>
      </c>
      <c r="C104" s="15" t="inlineStr">
        <is>
          <t>GA</t>
        </is>
      </c>
      <c r="D104" s="15" t="inlineStr">
        <is>
          <t>1984 Aston Martin DB12</t>
        </is>
      </c>
      <c r="E104" s="15" t="inlineStr">
        <is>
          <t>01 Luxury Sedan/SUV</t>
        </is>
      </c>
      <c r="F104" s="16" t="n">
        <v>530000</v>
      </c>
      <c r="G104" s="17" t="n">
        <v>0.65</v>
      </c>
      <c r="H104" s="17" t="n">
        <v>1.12</v>
      </c>
      <c r="I104" s="17" t="n">
        <v>0.8467</v>
      </c>
      <c r="J104" s="17" t="n">
        <v>0.53</v>
      </c>
      <c r="K104" s="16">
        <f>ROUND(F104/100*G104*H104*I104/J104,2)</f>
        <v/>
      </c>
      <c r="L104" s="16" t="n">
        <v>6163.98</v>
      </c>
      <c r="M104" s="16">
        <f>L104-K104</f>
        <v/>
      </c>
      <c r="N104" s="15" t="inlineStr">
        <is>
          <t>decline</t>
        </is>
      </c>
      <c r="O104" s="15" t="inlineStr">
        <is>
          <t>indicative</t>
        </is>
      </c>
    </row>
    <row r="105">
      <c r="A105" s="3" t="inlineStr">
        <is>
          <t>2026-03-09</t>
        </is>
      </c>
      <c r="B105" s="3" t="inlineStr">
        <is>
          <t>32352412-86df-5cee-947c-9212c049280b</t>
        </is>
      </c>
      <c r="C105" s="3" t="inlineStr">
        <is>
          <t>NY</t>
        </is>
      </c>
      <c r="D105" s="3" t="inlineStr">
        <is>
          <t>1988 Mercedes-Benz AMG GT</t>
        </is>
      </c>
      <c r="E105" s="3" t="inlineStr">
        <is>
          <t>01 Luxury Sedan/SUV</t>
        </is>
      </c>
      <c r="F105" s="13" t="n">
        <v>630000</v>
      </c>
      <c r="G105" s="14" t="n">
        <v>0.65</v>
      </c>
      <c r="H105" s="14" t="n">
        <v>1.28</v>
      </c>
      <c r="I105" s="14" t="n">
        <v>0.8467</v>
      </c>
      <c r="J105" s="14" t="n">
        <v>0.53</v>
      </c>
      <c r="K105" s="13">
        <f>ROUND(F105/100*G105*H105*I105/J105,2)</f>
        <v/>
      </c>
      <c r="L105" s="13" t="n">
        <v>8373.700000000001</v>
      </c>
      <c r="M105" s="13">
        <f>L105-K105</f>
        <v/>
      </c>
      <c r="N105" s="3" t="inlineStr">
        <is>
          <t>decline</t>
        </is>
      </c>
      <c r="O105" s="3" t="inlineStr">
        <is>
          <t>indicative</t>
        </is>
      </c>
    </row>
    <row r="106">
      <c r="A106" s="15" t="inlineStr">
        <is>
          <t>2026-03-31</t>
        </is>
      </c>
      <c r="B106" s="15" t="inlineStr">
        <is>
          <t>94078896-41ea-5216-9d87-7cac96c8060c</t>
        </is>
      </c>
      <c r="C106" s="15" t="inlineStr">
        <is>
          <t>MS</t>
        </is>
      </c>
      <c r="D106" s="15" t="inlineStr">
        <is>
          <t>1991 Jaguar E-Type Series 1</t>
        </is>
      </c>
      <c r="E106" s="15" t="inlineStr">
        <is>
          <t>07 Post-War Classic (1946-1972)</t>
        </is>
      </c>
      <c r="F106" s="16" t="n">
        <v>330000</v>
      </c>
      <c r="G106" s="17" t="n">
        <v>0.48</v>
      </c>
      <c r="H106" s="17" t="n">
        <v>1.19</v>
      </c>
      <c r="I106" s="17" t="n">
        <v>0.8467</v>
      </c>
      <c r="J106" s="17" t="n">
        <v>0.53</v>
      </c>
      <c r="K106" s="16">
        <f>ROUND(F106/100*G106*H106*I106/J106,2)</f>
        <v/>
      </c>
      <c r="L106" s="16" t="n">
        <v>3011.31</v>
      </c>
      <c r="M106" s="16">
        <f>L106-K106</f>
        <v/>
      </c>
      <c r="N106" s="15" t="inlineStr">
        <is>
          <t>bind</t>
        </is>
      </c>
      <c r="O106" s="15" t="inlineStr">
        <is>
          <t>bound</t>
        </is>
      </c>
    </row>
    <row r="107">
      <c r="A107" s="3" t="inlineStr">
        <is>
          <t>2026-03-07</t>
        </is>
      </c>
      <c r="B107" s="3" t="inlineStr">
        <is>
          <t>e2a4f263-1af1-5f14-a735-7f1b2fa4a2cd</t>
        </is>
      </c>
      <c r="C107" s="3" t="inlineStr">
        <is>
          <t>WA</t>
        </is>
      </c>
      <c r="D107" s="3" t="inlineStr">
        <is>
          <t>2017 McLaren 750S</t>
        </is>
      </c>
      <c r="E107" s="3" t="inlineStr">
        <is>
          <t>03 Supercar</t>
        </is>
      </c>
      <c r="F107" s="13" t="n">
        <v>1255000</v>
      </c>
      <c r="G107" s="14" t="n">
        <v>0.8</v>
      </c>
      <c r="H107" s="14" t="n">
        <v>0.96</v>
      </c>
      <c r="I107" s="14" t="n">
        <v>0.8467</v>
      </c>
      <c r="J107" s="14" t="n">
        <v>0.53</v>
      </c>
      <c r="K107" s="13">
        <f>ROUND(F107/100*G107*H107*I107/J107,2)</f>
        <v/>
      </c>
      <c r="L107" s="13" t="n">
        <v>15397.8</v>
      </c>
      <c r="M107" s="13">
        <f>L107-K107</f>
        <v/>
      </c>
      <c r="N107" s="3" t="inlineStr">
        <is>
          <t>bind</t>
        </is>
      </c>
      <c r="O107" s="3" t="inlineStr">
        <is>
          <t>bound</t>
        </is>
      </c>
    </row>
    <row r="108">
      <c r="A108" s="15" t="inlineStr">
        <is>
          <t>2026-03-29</t>
        </is>
      </c>
      <c r="B108" s="15" t="inlineStr">
        <is>
          <t>4612875a-c920-5988-aba0-bbe9f3f81eb9</t>
        </is>
      </c>
      <c r="C108" s="15" t="inlineStr">
        <is>
          <t>AL</t>
        </is>
      </c>
      <c r="D108" s="15" t="inlineStr">
        <is>
          <t>1974 Jaguar E-Type Series 1</t>
        </is>
      </c>
      <c r="E108" s="15" t="inlineStr">
        <is>
          <t>07 Post-War Classic (1946-1972)</t>
        </is>
      </c>
      <c r="F108" s="16" t="n">
        <v>785000</v>
      </c>
      <c r="G108" s="17" t="n">
        <v>0.43</v>
      </c>
      <c r="H108" s="17" t="n">
        <v>1.27</v>
      </c>
      <c r="I108" s="17" t="n">
        <v>0.8467</v>
      </c>
      <c r="J108" s="17" t="n">
        <v>0.53</v>
      </c>
      <c r="K108" s="16">
        <f>ROUND(F108/100*G108*H108*I108/J108,2)</f>
        <v/>
      </c>
      <c r="L108" s="16" t="n">
        <v>6848.5</v>
      </c>
      <c r="M108" s="16">
        <f>L108-K108</f>
        <v/>
      </c>
      <c r="N108" s="15" t="inlineStr">
        <is>
          <t>bind</t>
        </is>
      </c>
      <c r="O108" s="15" t="inlineStr">
        <is>
          <t>bound</t>
        </is>
      </c>
    </row>
    <row r="109">
      <c r="A109" s="3" t="inlineStr">
        <is>
          <t>2026-03-19</t>
        </is>
      </c>
      <c r="B109" s="3" t="inlineStr">
        <is>
          <t>0e293d52-1dff-58cc-be9f-51f62aa578f7</t>
        </is>
      </c>
      <c r="C109" s="3" t="inlineStr">
        <is>
          <t>TX</t>
        </is>
      </c>
      <c r="D109" s="3" t="inlineStr">
        <is>
          <t>2011 Bentley Continental GT</t>
        </is>
      </c>
      <c r="E109" s="3" t="inlineStr">
        <is>
          <t>01 Luxury Sedan/SUV</t>
        </is>
      </c>
      <c r="F109" s="13" t="n">
        <v>1245000</v>
      </c>
      <c r="G109" s="14" t="n">
        <v>0.55</v>
      </c>
      <c r="H109" s="14" t="n">
        <v>1.15</v>
      </c>
      <c r="I109" s="14" t="n">
        <v>0.8467</v>
      </c>
      <c r="J109" s="14" t="n">
        <v>0.53</v>
      </c>
      <c r="K109" s="13">
        <f>ROUND(F109/100*G109*H109*I109/J109,2)</f>
        <v/>
      </c>
      <c r="L109" s="13" t="n">
        <v>12580.08</v>
      </c>
      <c r="M109" s="13">
        <f>L109-K109</f>
        <v/>
      </c>
      <c r="N109" s="3" t="inlineStr">
        <is>
          <t>bind</t>
        </is>
      </c>
      <c r="O109" s="3" t="inlineStr">
        <is>
          <t>bound</t>
        </is>
      </c>
    </row>
    <row r="110">
      <c r="A110" s="15" t="inlineStr">
        <is>
          <t>2026-03-28</t>
        </is>
      </c>
      <c r="B110" s="15" t="inlineStr">
        <is>
          <t>4b1a5f3b-0b95-5a26-95c8-4fa8f52a9a93</t>
        </is>
      </c>
      <c r="C110" s="15" t="inlineStr">
        <is>
          <t>NM</t>
        </is>
      </c>
      <c r="D110" s="15" t="inlineStr">
        <is>
          <t>2007 Jaguar E-Type Series 1</t>
        </is>
      </c>
      <c r="E110" s="15" t="inlineStr">
        <is>
          <t>07 Post-War Classic (1946-1972)</t>
        </is>
      </c>
      <c r="F110" s="16" t="n">
        <v>1145000</v>
      </c>
      <c r="G110" s="17" t="n">
        <v>0.38</v>
      </c>
      <c r="H110" s="17" t="n">
        <v>1.28</v>
      </c>
      <c r="I110" s="17" t="n">
        <v>0.8467</v>
      </c>
      <c r="J110" s="17" t="n">
        <v>0.53</v>
      </c>
      <c r="K110" s="16">
        <f>ROUND(F110/100*G110*H110*I110/J110,2)</f>
        <v/>
      </c>
      <c r="L110" s="16" t="n">
        <v>8897.190000000001</v>
      </c>
      <c r="M110" s="16">
        <f>L110-K110</f>
        <v/>
      </c>
      <c r="N110" s="15" t="inlineStr">
        <is>
          <t>bind</t>
        </is>
      </c>
      <c r="O110" s="15" t="inlineStr">
        <is>
          <t>bound</t>
        </is>
      </c>
    </row>
    <row r="111">
      <c r="A111" s="3" t="inlineStr">
        <is>
          <t>2026-03-10</t>
        </is>
      </c>
      <c r="B111" s="3" t="inlineStr">
        <is>
          <t>bcfdd754-75b1-518e-b365-4610d5372b96</t>
        </is>
      </c>
      <c r="C111" s="3" t="inlineStr">
        <is>
          <t>CA</t>
        </is>
      </c>
      <c r="D111" s="3" t="inlineStr">
        <is>
          <t>1967 Ferrari 275 GTB/4</t>
        </is>
      </c>
      <c r="E111" s="3" t="inlineStr">
        <is>
          <t>07 Post-War Classic (1946-1972)</t>
        </is>
      </c>
      <c r="F111" s="13" t="n">
        <v>455000</v>
      </c>
      <c r="G111" s="14" t="n">
        <v>0.48</v>
      </c>
      <c r="H111" s="14" t="n">
        <v>1.35</v>
      </c>
      <c r="I111" s="14" t="n">
        <v>0.8467</v>
      </c>
      <c r="J111" s="14" t="n">
        <v>0.53</v>
      </c>
      <c r="K111" s="13">
        <f>ROUND(F111/100*G111*H111*I111/J111,2)</f>
        <v/>
      </c>
      <c r="L111" s="13" t="n">
        <v>4710.21</v>
      </c>
      <c r="M111" s="13">
        <f>L111-K111</f>
        <v/>
      </c>
      <c r="N111" s="3" t="inlineStr">
        <is>
          <t>bind</t>
        </is>
      </c>
      <c r="O111" s="3" t="inlineStr">
        <is>
          <t>bound</t>
        </is>
      </c>
    </row>
    <row r="112">
      <c r="A112" s="15" t="inlineStr">
        <is>
          <t>2026-03-10</t>
        </is>
      </c>
      <c r="B112" s="15" t="inlineStr">
        <is>
          <t>b730f223-88cd-537e-a4b7-89c7b3f7b602</t>
        </is>
      </c>
      <c r="C112" s="15" t="inlineStr">
        <is>
          <t>KY</t>
        </is>
      </c>
      <c r="D112" s="15" t="inlineStr">
        <is>
          <t>1974 McLaren 750S</t>
        </is>
      </c>
      <c r="E112" s="15" t="inlineStr">
        <is>
          <t>03 Supercar</t>
        </is>
      </c>
      <c r="F112" s="16" t="n">
        <v>530000</v>
      </c>
      <c r="G112" s="17" t="n">
        <v>0.95</v>
      </c>
      <c r="H112" s="17" t="n">
        <v>1.34</v>
      </c>
      <c r="I112" s="17" t="n">
        <v>0.8467</v>
      </c>
      <c r="J112" s="17" t="n">
        <v>0.53</v>
      </c>
      <c r="K112" s="16">
        <f>ROUND(F112/100*G112*H112*I112/J112,2)</f>
        <v/>
      </c>
      <c r="L112" s="16" t="n">
        <v>10778.49</v>
      </c>
      <c r="M112" s="16">
        <f>L112-K112</f>
        <v/>
      </c>
      <c r="N112" s="15" t="inlineStr">
        <is>
          <t>bind</t>
        </is>
      </c>
      <c r="O112" s="15" t="inlineStr">
        <is>
          <t>bound</t>
        </is>
      </c>
    </row>
    <row r="113">
      <c r="A113" s="3" t="inlineStr">
        <is>
          <t>2026-03-21</t>
        </is>
      </c>
      <c r="B113" s="3" t="inlineStr">
        <is>
          <t>72692cae-d0f2-55eb-99b4-306c6bb3c4bb</t>
        </is>
      </c>
      <c r="C113" s="3" t="inlineStr">
        <is>
          <t>MI</t>
        </is>
      </c>
      <c r="D113" s="3" t="inlineStr">
        <is>
          <t>2024 Ferrari SF90 Stradale</t>
        </is>
      </c>
      <c r="E113" s="3" t="inlineStr">
        <is>
          <t>03 Supercar</t>
        </is>
      </c>
      <c r="F113" s="13" t="n">
        <v>555000</v>
      </c>
      <c r="G113" s="14" t="n">
        <v>0.95</v>
      </c>
      <c r="H113" s="14" t="n">
        <v>1.55</v>
      </c>
      <c r="I113" s="14" t="n">
        <v>0.8467</v>
      </c>
      <c r="J113" s="14" t="n">
        <v>0.53</v>
      </c>
      <c r="K113" s="13">
        <f>ROUND(F113/100*G113*H113*I113/J113,2)</f>
        <v/>
      </c>
      <c r="L113" s="13" t="n">
        <v>13055.76</v>
      </c>
      <c r="M113" s="13">
        <f>L113-K113</f>
        <v/>
      </c>
      <c r="N113" s="3" t="inlineStr">
        <is>
          <t>bind</t>
        </is>
      </c>
      <c r="O113" s="3" t="inlineStr">
        <is>
          <t>bound</t>
        </is>
      </c>
    </row>
    <row r="114">
      <c r="A114" s="15" t="inlineStr">
        <is>
          <t>2026-03-04</t>
        </is>
      </c>
      <c r="B114" s="15" t="inlineStr">
        <is>
          <t>806753a7-bd44-5c6c-9145-558eb70d9b93</t>
        </is>
      </c>
      <c r="C114" s="15" t="inlineStr">
        <is>
          <t>CA</t>
        </is>
      </c>
      <c r="D114" s="15" t="inlineStr">
        <is>
          <t>1986 Lamborghini Huracan EVO</t>
        </is>
      </c>
      <c r="E114" s="15" t="inlineStr">
        <is>
          <t>03 Supercar</t>
        </is>
      </c>
      <c r="F114" s="16" t="n">
        <v>1165000</v>
      </c>
      <c r="G114" s="17" t="n">
        <v>0.8</v>
      </c>
      <c r="H114" s="17" t="n">
        <v>1.35</v>
      </c>
      <c r="I114" s="17" t="n">
        <v>0.8467</v>
      </c>
      <c r="J114" s="17" t="n">
        <v>0.53</v>
      </c>
      <c r="K114" s="16">
        <f>ROUND(F114/100*G114*H114*I114/J114,2)</f>
        <v/>
      </c>
      <c r="L114" s="16" t="n">
        <v>20100.34</v>
      </c>
      <c r="M114" s="16">
        <f>L114-K114</f>
        <v/>
      </c>
      <c r="N114" s="15" t="inlineStr">
        <is>
          <t>refer</t>
        </is>
      </c>
      <c r="O114" s="15" t="inlineStr">
        <is>
          <t>indicative</t>
        </is>
      </c>
    </row>
    <row r="115">
      <c r="A115" s="3" t="inlineStr">
        <is>
          <t>2026-03-30</t>
        </is>
      </c>
      <c r="B115" s="3" t="inlineStr">
        <is>
          <t>918bae06-7523-550a-ab8f-9e15d9feb46f</t>
        </is>
      </c>
      <c r="C115" s="3" t="inlineStr">
        <is>
          <t>WV</t>
        </is>
      </c>
      <c r="D115" s="3" t="inlineStr">
        <is>
          <t>1961 Ferrari 275 GTB/4</t>
        </is>
      </c>
      <c r="E115" s="3" t="inlineStr">
        <is>
          <t>07 Post-War Classic (1946-1972)</t>
        </is>
      </c>
      <c r="F115" s="13" t="n">
        <v>470000</v>
      </c>
      <c r="G115" s="14" t="n">
        <v>0.48</v>
      </c>
      <c r="H115" s="14" t="n">
        <v>1.33</v>
      </c>
      <c r="I115" s="14" t="n">
        <v>0.8467</v>
      </c>
      <c r="J115" s="14" t="n">
        <v>0.53</v>
      </c>
      <c r="K115" s="13">
        <f>ROUND(F115/100*G115*H115*I115/J115,2)</f>
        <v/>
      </c>
      <c r="L115" s="13" t="n">
        <v>4793.41</v>
      </c>
      <c r="M115" s="13">
        <f>L115-K115</f>
        <v/>
      </c>
      <c r="N115" s="3" t="inlineStr">
        <is>
          <t>decline</t>
        </is>
      </c>
      <c r="O115" s="3" t="inlineStr">
        <is>
          <t>indicative</t>
        </is>
      </c>
    </row>
    <row r="116">
      <c r="A116" s="15" t="inlineStr">
        <is>
          <t>2026-03-02</t>
        </is>
      </c>
      <c r="B116" s="15" t="inlineStr">
        <is>
          <t>86f8ce30-35ed-52c6-b453-d8abacbe4091</t>
        </is>
      </c>
      <c r="C116" s="15" t="inlineStr">
        <is>
          <t>FL</t>
        </is>
      </c>
      <c r="D116" s="15" t="inlineStr">
        <is>
          <t>2012 Maserati GranTurismo</t>
        </is>
      </c>
      <c r="E116" s="15" t="inlineStr">
        <is>
          <t>01 Luxury Sedan/SUV</t>
        </is>
      </c>
      <c r="F116" s="16" t="n">
        <v>450000</v>
      </c>
      <c r="G116" s="17" t="n">
        <v>0.75</v>
      </c>
      <c r="H116" s="17" t="n">
        <v>1.42</v>
      </c>
      <c r="I116" s="17" t="n">
        <v>0.8467</v>
      </c>
      <c r="J116" s="17" t="n">
        <v>0.53</v>
      </c>
      <c r="K116" s="16">
        <f>ROUND(F116/100*G116*H116*I116/J116,2)</f>
        <v/>
      </c>
      <c r="L116" s="16" t="n">
        <v>7656.24</v>
      </c>
      <c r="M116" s="16">
        <f>L116-K116</f>
        <v/>
      </c>
      <c r="N116" s="15" t="inlineStr">
        <is>
          <t>bind</t>
        </is>
      </c>
      <c r="O116" s="15" t="inlineStr">
        <is>
          <t>bound</t>
        </is>
      </c>
    </row>
    <row r="117">
      <c r="A117" s="3" t="inlineStr">
        <is>
          <t>2026-03-20</t>
        </is>
      </c>
      <c r="B117" s="3" t="inlineStr">
        <is>
          <t>da602ae7-ae18-5e5a-b6a8-a7663de50b27</t>
        </is>
      </c>
      <c r="C117" s="3" t="inlineStr">
        <is>
          <t>AK</t>
        </is>
      </c>
      <c r="D117" s="3" t="inlineStr">
        <is>
          <t>2010 BMW M8 Competition</t>
        </is>
      </c>
      <c r="E117" s="3" t="inlineStr">
        <is>
          <t>01 Luxury Sedan/SUV</t>
        </is>
      </c>
      <c r="F117" s="13" t="n">
        <v>750000</v>
      </c>
      <c r="G117" s="14" t="n">
        <v>0.65</v>
      </c>
      <c r="H117" s="14" t="n">
        <v>1.14</v>
      </c>
      <c r="I117" s="14" t="n">
        <v>0.8467</v>
      </c>
      <c r="J117" s="14" t="n">
        <v>0.53</v>
      </c>
      <c r="K117" s="13">
        <f>ROUND(F117/100*G117*H117*I117/J117,2)</f>
        <v/>
      </c>
      <c r="L117" s="13" t="n">
        <v>8878.370000000001</v>
      </c>
      <c r="M117" s="13">
        <f>L117-K117</f>
        <v/>
      </c>
      <c r="N117" s="3" t="inlineStr">
        <is>
          <t>bind</t>
        </is>
      </c>
      <c r="O117" s="3" t="inlineStr">
        <is>
          <t>bound</t>
        </is>
      </c>
    </row>
    <row r="118">
      <c r="A118" s="15" t="inlineStr">
        <is>
          <t>2026-03-14</t>
        </is>
      </c>
      <c r="B118" s="15" t="inlineStr">
        <is>
          <t>28240f1f-639f-52d2-8a3e-bc5d91943d5d</t>
        </is>
      </c>
      <c r="C118" s="15" t="inlineStr">
        <is>
          <t>ND</t>
        </is>
      </c>
      <c r="D118" s="15" t="inlineStr">
        <is>
          <t>2010 Mercedes-Benz AMG GT</t>
        </is>
      </c>
      <c r="E118" s="15" t="inlineStr">
        <is>
          <t>01 Luxury Sedan/SUV</t>
        </is>
      </c>
      <c r="F118" s="16" t="n">
        <v>505000</v>
      </c>
      <c r="G118" s="17" t="n">
        <v>0.65</v>
      </c>
      <c r="H118" s="17" t="n">
        <v>1.02</v>
      </c>
      <c r="I118" s="17" t="n">
        <v>0.8467</v>
      </c>
      <c r="J118" s="17" t="n">
        <v>0.53</v>
      </c>
      <c r="K118" s="16">
        <f>ROUND(F118/100*G118*H118*I118/J118,2)</f>
        <v/>
      </c>
      <c r="L118" s="16" t="n">
        <v>5348.82</v>
      </c>
      <c r="M118" s="16">
        <f>L118-K118</f>
        <v/>
      </c>
      <c r="N118" s="15" t="inlineStr">
        <is>
          <t>bind</t>
        </is>
      </c>
      <c r="O118" s="15" t="inlineStr">
        <is>
          <t>bound</t>
        </is>
      </c>
    </row>
    <row r="119">
      <c r="A119" s="3" t="inlineStr">
        <is>
          <t>2026-03-21</t>
        </is>
      </c>
      <c r="B119" s="3" t="inlineStr">
        <is>
          <t>1bdeba0a-11ce-540d-9379-c6504d6b84e1</t>
        </is>
      </c>
      <c r="C119" s="3" t="inlineStr">
        <is>
          <t>IL</t>
        </is>
      </c>
      <c r="D119" s="3" t="inlineStr">
        <is>
          <t>2003 Jaguar E-Type Series 1</t>
        </is>
      </c>
      <c r="E119" s="3" t="inlineStr">
        <is>
          <t>07 Post-War Classic (1946-1972)</t>
        </is>
      </c>
      <c r="F119" s="13" t="n">
        <v>615000</v>
      </c>
      <c r="G119" s="14" t="n">
        <v>0.43</v>
      </c>
      <c r="H119" s="14" t="n">
        <v>1.36</v>
      </c>
      <c r="I119" s="14" t="n">
        <v>0.8467</v>
      </c>
      <c r="J119" s="14" t="n">
        <v>0.53</v>
      </c>
      <c r="K119" s="13">
        <f>ROUND(F119/100*G119*H119*I119/J119,2)</f>
        <v/>
      </c>
      <c r="L119" s="13" t="n">
        <v>5745.61</v>
      </c>
      <c r="M119" s="13">
        <f>L119-K119</f>
        <v/>
      </c>
      <c r="N119" s="3" t="inlineStr">
        <is>
          <t>bind</t>
        </is>
      </c>
      <c r="O119" s="3" t="inlineStr">
        <is>
          <t>bound</t>
        </is>
      </c>
    </row>
    <row r="120">
      <c r="A120" s="15" t="inlineStr">
        <is>
          <t>2026-03-18</t>
        </is>
      </c>
      <c r="B120" s="15" t="inlineStr">
        <is>
          <t>c3350b1c-c393-5a85-b3b3-29f5ace10f9d</t>
        </is>
      </c>
      <c r="C120" s="15" t="inlineStr">
        <is>
          <t>FL</t>
        </is>
      </c>
      <c r="D120" s="15" t="inlineStr">
        <is>
          <t>1985 Aston Martin DB12</t>
        </is>
      </c>
      <c r="E120" s="15" t="inlineStr">
        <is>
          <t>01 Luxury Sedan/SUV</t>
        </is>
      </c>
      <c r="F120" s="16" t="n">
        <v>660000</v>
      </c>
      <c r="G120" s="17" t="n">
        <v>0.65</v>
      </c>
      <c r="H120" s="17" t="n">
        <v>1.42</v>
      </c>
      <c r="I120" s="17" t="n">
        <v>0.8467</v>
      </c>
      <c r="J120" s="17" t="n">
        <v>0.53</v>
      </c>
      <c r="K120" s="16">
        <f>ROUND(F120/100*G120*H120*I120/J120,2)</f>
        <v/>
      </c>
      <c r="L120" s="16" t="n">
        <v>9731.940000000001</v>
      </c>
      <c r="M120" s="16">
        <f>L120-K120</f>
        <v/>
      </c>
      <c r="N120" s="15" t="inlineStr">
        <is>
          <t>decline</t>
        </is>
      </c>
      <c r="O120" s="15" t="inlineStr">
        <is>
          <t>indicative</t>
        </is>
      </c>
    </row>
    <row r="121">
      <c r="A121" s="3" t="inlineStr">
        <is>
          <t>2026-03-01</t>
        </is>
      </c>
      <c r="B121" s="3" t="inlineStr">
        <is>
          <t>9c929e24-1ba5-58da-afa6-b93db57f2eea</t>
        </is>
      </c>
      <c r="C121" s="3" t="inlineStr">
        <is>
          <t>DE</t>
        </is>
      </c>
      <c r="D121" s="3" t="inlineStr">
        <is>
          <t>1998 Ferrari 275 GTB/4</t>
        </is>
      </c>
      <c r="E121" s="3" t="inlineStr">
        <is>
          <t>07 Post-War Classic (1946-1972)</t>
        </is>
      </c>
      <c r="F121" s="13" t="n">
        <v>700000</v>
      </c>
      <c r="G121" s="14" t="n">
        <v>0.43</v>
      </c>
      <c r="H121" s="14" t="n">
        <v>1.25</v>
      </c>
      <c r="I121" s="14" t="n">
        <v>0.8467</v>
      </c>
      <c r="J121" s="14" t="n">
        <v>0.53</v>
      </c>
      <c r="K121" s="13">
        <f>ROUND(F121/100*G121*H121*I121/J121,2)</f>
        <v/>
      </c>
      <c r="L121" s="13" t="n">
        <v>6010.77</v>
      </c>
      <c r="M121" s="13">
        <f>L121-K121</f>
        <v/>
      </c>
      <c r="N121" s="3" t="inlineStr">
        <is>
          <t>bind</t>
        </is>
      </c>
      <c r="O121" s="3" t="inlineStr">
        <is>
          <t>bound</t>
        </is>
      </c>
    </row>
    <row r="122">
      <c r="A122" s="15" t="inlineStr">
        <is>
          <t>2026-03-14</t>
        </is>
      </c>
      <c r="B122" s="15" t="inlineStr">
        <is>
          <t>e1e77024-37c9-5367-8cd3-b96116ea2a72</t>
        </is>
      </c>
      <c r="C122" s="15" t="inlineStr">
        <is>
          <t>NJ</t>
        </is>
      </c>
      <c r="D122" s="15" t="inlineStr">
        <is>
          <t>1991 Maserati GranTurismo</t>
        </is>
      </c>
      <c r="E122" s="15" t="inlineStr">
        <is>
          <t>01 Luxury Sedan/SUV</t>
        </is>
      </c>
      <c r="F122" s="16" t="n">
        <v>255000</v>
      </c>
      <c r="G122" s="17" t="n">
        <v>0.75</v>
      </c>
      <c r="H122" s="17" t="n">
        <v>0.91</v>
      </c>
      <c r="I122" s="17" t="n">
        <v>0.8467</v>
      </c>
      <c r="J122" s="17" t="n">
        <v>0.53</v>
      </c>
      <c r="K122" s="16">
        <f>ROUND(F122/100*G122*H122*I122/J122,2)</f>
        <v/>
      </c>
      <c r="L122" s="16" t="n">
        <v>2780.33</v>
      </c>
      <c r="M122" s="16">
        <f>L122-K122</f>
        <v/>
      </c>
      <c r="N122" s="15" t="inlineStr">
        <is>
          <t>bind</t>
        </is>
      </c>
      <c r="O122" s="15" t="inlineStr">
        <is>
          <t>bound</t>
        </is>
      </c>
    </row>
    <row r="123">
      <c r="A123" s="3" t="inlineStr">
        <is>
          <t>2026-03-15</t>
        </is>
      </c>
      <c r="B123" s="3" t="inlineStr">
        <is>
          <t>7d6679df-9592-5708-9a5a-4560579ae763</t>
        </is>
      </c>
      <c r="C123" s="3" t="inlineStr">
        <is>
          <t>WA</t>
        </is>
      </c>
      <c r="D123" s="3" t="inlineStr">
        <is>
          <t>2012 Icon Derelict</t>
        </is>
      </c>
      <c r="E123" s="3" t="inlineStr">
        <is>
          <t>11 Restomod/Coachbuilt</t>
        </is>
      </c>
      <c r="F123" s="13" t="n">
        <v>285000</v>
      </c>
      <c r="G123" s="14" t="n">
        <v>0.88</v>
      </c>
      <c r="H123" s="14" t="n">
        <v>0.96</v>
      </c>
      <c r="I123" s="14" t="n">
        <v>0.8467</v>
      </c>
      <c r="J123" s="14" t="n">
        <v>0.53</v>
      </c>
      <c r="K123" s="13">
        <f>ROUND(F123/100*G123*H123*I123/J123,2)</f>
        <v/>
      </c>
      <c r="L123" s="13" t="n">
        <v>3846.38</v>
      </c>
      <c r="M123" s="13">
        <f>L123-K123</f>
        <v/>
      </c>
      <c r="N123" s="3" t="inlineStr">
        <is>
          <t>decline</t>
        </is>
      </c>
      <c r="O123" s="3" t="inlineStr">
        <is>
          <t>indicative</t>
        </is>
      </c>
    </row>
    <row r="124">
      <c r="A124" s="15" t="inlineStr">
        <is>
          <t>2026-03-08</t>
        </is>
      </c>
      <c r="B124" s="15" t="inlineStr">
        <is>
          <t>fb58ee81-b934-5b20-8c63-e9cd8ec0d3af</t>
        </is>
      </c>
      <c r="C124" s="15" t="inlineStr">
        <is>
          <t>IA</t>
        </is>
      </c>
      <c r="D124" s="15" t="inlineStr">
        <is>
          <t>1987 Maserati GranTurismo</t>
        </is>
      </c>
      <c r="E124" s="15" t="inlineStr">
        <is>
          <t>01 Luxury Sedan/SUV</t>
        </is>
      </c>
      <c r="F124" s="16" t="n">
        <v>1110000</v>
      </c>
      <c r="G124" s="17" t="n">
        <v>0.55</v>
      </c>
      <c r="H124" s="17" t="n">
        <v>1.1</v>
      </c>
      <c r="I124" s="17" t="n">
        <v>0.8467</v>
      </c>
      <c r="J124" s="17" t="n">
        <v>0.53</v>
      </c>
      <c r="K124" s="16">
        <f>ROUND(F124/100*G124*H124*I124/J124,2)</f>
        <v/>
      </c>
      <c r="L124" s="16" t="n">
        <v>10728.32</v>
      </c>
      <c r="M124" s="16">
        <f>L124-K124</f>
        <v/>
      </c>
      <c r="N124" s="15" t="inlineStr">
        <is>
          <t>decline</t>
        </is>
      </c>
      <c r="O124" s="15" t="inlineStr">
        <is>
          <t>indicative</t>
        </is>
      </c>
    </row>
    <row r="125">
      <c r="A125" s="3" t="inlineStr">
        <is>
          <t>2026-03-20</t>
        </is>
      </c>
      <c r="B125" s="3" t="inlineStr">
        <is>
          <t>0d6922bc-5f9b-5286-9855-b9f06af2e525</t>
        </is>
      </c>
      <c r="C125" s="3" t="inlineStr">
        <is>
          <t>AL</t>
        </is>
      </c>
      <c r="D125" s="3" t="inlineStr">
        <is>
          <t>2019 Bentley Continental GT</t>
        </is>
      </c>
      <c r="E125" s="3" t="inlineStr">
        <is>
          <t>01 Luxury Sedan/SUV</t>
        </is>
      </c>
      <c r="F125" s="13" t="n">
        <v>465000</v>
      </c>
      <c r="G125" s="14" t="n">
        <v>0.75</v>
      </c>
      <c r="H125" s="14" t="n">
        <v>1.27</v>
      </c>
      <c r="I125" s="14" t="n">
        <v>0.8467</v>
      </c>
      <c r="J125" s="14" t="n">
        <v>0.53</v>
      </c>
      <c r="K125" s="13">
        <f>ROUND(F125/100*G125*H125*I125/J125,2)</f>
        <v/>
      </c>
      <c r="L125" s="13" t="n">
        <v>7075.74</v>
      </c>
      <c r="M125" s="13">
        <f>L125-K125</f>
        <v/>
      </c>
      <c r="N125" s="3" t="inlineStr">
        <is>
          <t>bind</t>
        </is>
      </c>
      <c r="O125" s="3" t="inlineStr">
        <is>
          <t>bound</t>
        </is>
      </c>
    </row>
    <row r="126">
      <c r="A126" s="15" t="inlineStr">
        <is>
          <t>2026-03-28</t>
        </is>
      </c>
      <c r="B126" s="15" t="inlineStr">
        <is>
          <t>a05edf47-43c5-5c12-8130-dc339ef1689a</t>
        </is>
      </c>
      <c r="C126" s="15" t="inlineStr">
        <is>
          <t>KS</t>
        </is>
      </c>
      <c r="D126" s="15" t="inlineStr">
        <is>
          <t>2003 Bentley Continental GT</t>
        </is>
      </c>
      <c r="E126" s="15" t="inlineStr">
        <is>
          <t>01 Luxury Sedan/SUV</t>
        </is>
      </c>
      <c r="F126" s="16" t="n">
        <v>635000</v>
      </c>
      <c r="G126" s="17" t="n">
        <v>0.65</v>
      </c>
      <c r="H126" s="17" t="n">
        <v>0.97</v>
      </c>
      <c r="I126" s="17" t="n">
        <v>0.8467</v>
      </c>
      <c r="J126" s="17" t="n">
        <v>0.53</v>
      </c>
      <c r="K126" s="16">
        <f>ROUND(F126/100*G126*H126*I126/J126,2)</f>
        <v/>
      </c>
      <c r="L126" s="16" t="n">
        <v>6396.06</v>
      </c>
      <c r="M126" s="16">
        <f>L126-K126</f>
        <v/>
      </c>
      <c r="N126" s="15" t="inlineStr">
        <is>
          <t>bind</t>
        </is>
      </c>
      <c r="O126" s="15" t="inlineStr">
        <is>
          <t>bound</t>
        </is>
      </c>
    </row>
    <row r="127">
      <c r="A127" s="3" t="inlineStr">
        <is>
          <t>2026-03-12</t>
        </is>
      </c>
      <c r="B127" s="3" t="inlineStr">
        <is>
          <t>67ed4436-7556-5b31-bda7-bff554dbc31b</t>
        </is>
      </c>
      <c r="C127" s="3" t="inlineStr">
        <is>
          <t>NC</t>
        </is>
      </c>
      <c r="D127" s="3" t="inlineStr">
        <is>
          <t>1999 Maserati GranTurismo</t>
        </is>
      </c>
      <c r="E127" s="3" t="inlineStr">
        <is>
          <t>01 Luxury Sedan/SUV</t>
        </is>
      </c>
      <c r="F127" s="13" t="n">
        <v>510000</v>
      </c>
      <c r="G127" s="14" t="n">
        <v>0.65</v>
      </c>
      <c r="H127" s="14" t="n">
        <v>1.15</v>
      </c>
      <c r="I127" s="14" t="n">
        <v>0.8467</v>
      </c>
      <c r="J127" s="14" t="n">
        <v>0.53</v>
      </c>
      <c r="K127" s="13">
        <f>ROUND(F127/100*G127*H127*I127/J127,2)</f>
        <v/>
      </c>
      <c r="L127" s="13" t="n">
        <v>6090.25</v>
      </c>
      <c r="M127" s="13">
        <f>L127-K127</f>
        <v/>
      </c>
      <c r="N127" s="3" t="inlineStr">
        <is>
          <t>bind</t>
        </is>
      </c>
      <c r="O127" s="3" t="inlineStr">
        <is>
          <t>bound</t>
        </is>
      </c>
    </row>
    <row r="128">
      <c r="A128" s="15" t="inlineStr">
        <is>
          <t>2026-03-20</t>
        </is>
      </c>
      <c r="B128" s="15" t="inlineStr">
        <is>
          <t>661f6252-19ad-5bf5-b834-9571b0efed4e</t>
        </is>
      </c>
      <c r="C128" s="15" t="inlineStr">
        <is>
          <t>FL</t>
        </is>
      </c>
      <c r="D128" s="15" t="inlineStr">
        <is>
          <t>2002 Bentley 4.5 Litre</t>
        </is>
      </c>
      <c r="E128" s="15" t="inlineStr">
        <is>
          <t>06 Vintage Pre-War (pre-1946)</t>
        </is>
      </c>
      <c r="F128" s="16" t="n">
        <v>715000</v>
      </c>
      <c r="G128" s="17" t="n">
        <v>0.38</v>
      </c>
      <c r="H128" s="17" t="n">
        <v>1.42</v>
      </c>
      <c r="I128" s="17" t="n">
        <v>0.8467</v>
      </c>
      <c r="J128" s="17" t="n">
        <v>0.53</v>
      </c>
      <c r="K128" s="16">
        <f>ROUND(F128/100*G128*H128*I128/J128,2)</f>
        <v/>
      </c>
      <c r="L128" s="16" t="n">
        <v>6163.56</v>
      </c>
      <c r="M128" s="16">
        <f>L128-K128</f>
        <v/>
      </c>
      <c r="N128" s="15" t="inlineStr">
        <is>
          <t>bind</t>
        </is>
      </c>
      <c r="O128" s="15" t="inlineStr">
        <is>
          <t>bound</t>
        </is>
      </c>
    </row>
    <row r="129">
      <c r="A129" s="3" t="inlineStr">
        <is>
          <t>2026-03-24</t>
        </is>
      </c>
      <c r="B129" s="3" t="inlineStr">
        <is>
          <t>0a12fe55-98f9-545e-84f6-05d1147d4042</t>
        </is>
      </c>
      <c r="C129" s="3" t="inlineStr">
        <is>
          <t>NH</t>
        </is>
      </c>
      <c r="D129" s="3" t="inlineStr">
        <is>
          <t>2020 Ferrari 275 GTB/4</t>
        </is>
      </c>
      <c r="E129" s="3" t="inlineStr">
        <is>
          <t>07 Post-War Classic (1946-1972)</t>
        </is>
      </c>
      <c r="F129" s="13" t="n">
        <v>625000</v>
      </c>
      <c r="G129" s="14" t="n">
        <v>0.43</v>
      </c>
      <c r="H129" s="14" t="n">
        <v>1.04</v>
      </c>
      <c r="I129" s="14" t="n">
        <v>0.8467</v>
      </c>
      <c r="J129" s="14" t="n">
        <v>0.53</v>
      </c>
      <c r="K129" s="13">
        <f>ROUND(F129/100*G129*H129*I129/J129,2)</f>
        <v/>
      </c>
      <c r="L129" s="13" t="n">
        <v>4465.14</v>
      </c>
      <c r="M129" s="13">
        <f>L129-K129</f>
        <v/>
      </c>
      <c r="N129" s="3" t="inlineStr">
        <is>
          <t>refer</t>
        </is>
      </c>
      <c r="O129" s="3" t="inlineStr">
        <is>
          <t>indicative</t>
        </is>
      </c>
    </row>
    <row r="130">
      <c r="A130" s="15" t="inlineStr">
        <is>
          <t>2026-03-05</t>
        </is>
      </c>
      <c r="B130" s="15" t="inlineStr">
        <is>
          <t>f93d373a-6c8f-599e-bc7a-1ad2dfb1e059</t>
        </is>
      </c>
      <c r="C130" s="15" t="inlineStr">
        <is>
          <t>NY</t>
        </is>
      </c>
      <c r="D130" s="15" t="inlineStr">
        <is>
          <t>1965 McLaren 750S</t>
        </is>
      </c>
      <c r="E130" s="15" t="inlineStr">
        <is>
          <t>03 Supercar</t>
        </is>
      </c>
      <c r="F130" s="16" t="n">
        <v>1200000</v>
      </c>
      <c r="G130" s="17" t="n">
        <v>0.8</v>
      </c>
      <c r="H130" s="17" t="n">
        <v>1.28</v>
      </c>
      <c r="I130" s="17" t="n">
        <v>0.8467</v>
      </c>
      <c r="J130" s="17" t="n">
        <v>0.53</v>
      </c>
      <c r="K130" s="16">
        <f>ROUND(F130/100*G130*H130*I130/J130,2)</f>
        <v/>
      </c>
      <c r="L130" s="16" t="n">
        <v>19630.66</v>
      </c>
      <c r="M130" s="16">
        <f>L130-K130</f>
        <v/>
      </c>
      <c r="N130" s="15" t="inlineStr">
        <is>
          <t>decline</t>
        </is>
      </c>
      <c r="O130" s="15" t="inlineStr">
        <is>
          <t>indicative</t>
        </is>
      </c>
    </row>
    <row r="131">
      <c r="A131" s="3" t="inlineStr">
        <is>
          <t>2026-03-01</t>
        </is>
      </c>
      <c r="B131" s="3" t="inlineStr">
        <is>
          <t>7722beeb-2ba0-5a19-9a4b-31bacefacfd5</t>
        </is>
      </c>
      <c r="C131" s="3" t="inlineStr">
        <is>
          <t>CA</t>
        </is>
      </c>
      <c r="D131" s="3" t="inlineStr">
        <is>
          <t>1972 McLaren 750S</t>
        </is>
      </c>
      <c r="E131" s="3" t="inlineStr">
        <is>
          <t>03 Supercar</t>
        </is>
      </c>
      <c r="F131" s="13" t="n">
        <v>1080000</v>
      </c>
      <c r="G131" s="14" t="n">
        <v>0.8</v>
      </c>
      <c r="H131" s="14" t="n">
        <v>1.35</v>
      </c>
      <c r="I131" s="14" t="n">
        <v>0.8467</v>
      </c>
      <c r="J131" s="14" t="n">
        <v>0.53</v>
      </c>
      <c r="K131" s="13">
        <f>ROUND(F131/100*G131*H131*I131/J131,2)</f>
        <v/>
      </c>
      <c r="L131" s="13" t="n">
        <v>18633.79</v>
      </c>
      <c r="M131" s="13">
        <f>L131-K131</f>
        <v/>
      </c>
      <c r="N131" s="3" t="inlineStr">
        <is>
          <t>bind</t>
        </is>
      </c>
      <c r="O131" s="3" t="inlineStr">
        <is>
          <t>bound</t>
        </is>
      </c>
    </row>
    <row r="132">
      <c r="A132" s="15" t="inlineStr">
        <is>
          <t>2026-03-20</t>
        </is>
      </c>
      <c r="B132" s="15" t="inlineStr">
        <is>
          <t>a5bf3274-d3ba-567a-85b7-9a0c187d7b89</t>
        </is>
      </c>
      <c r="C132" s="15" t="inlineStr">
        <is>
          <t>WY</t>
        </is>
      </c>
      <c r="D132" s="15" t="inlineStr">
        <is>
          <t>2013 Mercedes-Benz AMG GT</t>
        </is>
      </c>
      <c r="E132" s="15" t="inlineStr">
        <is>
          <t>01 Luxury Sedan/SUV</t>
        </is>
      </c>
      <c r="F132" s="16" t="n">
        <v>320000</v>
      </c>
      <c r="G132" s="17" t="n">
        <v>0.75</v>
      </c>
      <c r="H132" s="17" t="n">
        <v>1.07</v>
      </c>
      <c r="I132" s="17" t="n">
        <v>0.8467</v>
      </c>
      <c r="J132" s="17" t="n">
        <v>0.53</v>
      </c>
      <c r="K132" s="16">
        <f>ROUND(F132/100*G132*H132*I132/J132,2)</f>
        <v/>
      </c>
      <c r="L132" s="16" t="n">
        <v>4102.5</v>
      </c>
      <c r="M132" s="16">
        <f>L132-K132</f>
        <v/>
      </c>
      <c r="N132" s="15" t="inlineStr">
        <is>
          <t>bind</t>
        </is>
      </c>
      <c r="O132" s="15" t="inlineStr">
        <is>
          <t>bound</t>
        </is>
      </c>
    </row>
    <row r="133">
      <c r="A133" s="3" t="inlineStr">
        <is>
          <t>2026-03-22</t>
        </is>
      </c>
      <c r="B133" s="3" t="inlineStr">
        <is>
          <t>be22f3ca-62e8-50d9-b3d5-21acc47a6415</t>
        </is>
      </c>
      <c r="C133" s="3" t="inlineStr">
        <is>
          <t>AL</t>
        </is>
      </c>
      <c r="D133" s="3" t="inlineStr">
        <is>
          <t>1979 McLaren 750S</t>
        </is>
      </c>
      <c r="E133" s="3" t="inlineStr">
        <is>
          <t>03 Supercar</t>
        </is>
      </c>
      <c r="F133" s="13" t="n">
        <v>1875000</v>
      </c>
      <c r="G133" s="14" t="n">
        <v>0.8</v>
      </c>
      <c r="H133" s="14" t="n">
        <v>1.27</v>
      </c>
      <c r="I133" s="14" t="n">
        <v>0.8467</v>
      </c>
      <c r="J133" s="14" t="n">
        <v>0.53</v>
      </c>
      <c r="K133" s="13">
        <f>ROUND(F133/100*G133*H133*I133/J133,2)</f>
        <v/>
      </c>
      <c r="L133" s="13" t="n">
        <v>30433.28</v>
      </c>
      <c r="M133" s="13">
        <f>L133-K133</f>
        <v/>
      </c>
      <c r="N133" s="3" t="inlineStr">
        <is>
          <t>bind</t>
        </is>
      </c>
      <c r="O133" s="3" t="inlineStr">
        <is>
          <t>bound</t>
        </is>
      </c>
    </row>
    <row r="134">
      <c r="A134" s="15" t="inlineStr">
        <is>
          <t>2026-03-29</t>
        </is>
      </c>
      <c r="B134" s="15" t="inlineStr">
        <is>
          <t>907a42bd-1b24-5f0d-8dc9-440232587b28</t>
        </is>
      </c>
      <c r="C134" s="15" t="inlineStr">
        <is>
          <t>MT</t>
        </is>
      </c>
      <c r="D134" s="15" t="inlineStr">
        <is>
          <t>1970 Ferrari 296 GTB</t>
        </is>
      </c>
      <c r="E134" s="15" t="inlineStr">
        <is>
          <t>03 Supercar</t>
        </is>
      </c>
      <c r="F134" s="16" t="n">
        <v>565000</v>
      </c>
      <c r="G134" s="17" t="n">
        <v>0.95</v>
      </c>
      <c r="H134" s="17" t="n">
        <v>0.93</v>
      </c>
      <c r="I134" s="17" t="n">
        <v>0.8467</v>
      </c>
      <c r="J134" s="17" t="n">
        <v>0.53</v>
      </c>
      <c r="K134" s="16">
        <f>ROUND(F134/100*G134*H134*I134/J134,2)</f>
        <v/>
      </c>
      <c r="L134" s="16" t="n">
        <v>7974.59</v>
      </c>
      <c r="M134" s="16">
        <f>L134-K134</f>
        <v/>
      </c>
      <c r="N134" s="15" t="inlineStr">
        <is>
          <t>bind</t>
        </is>
      </c>
      <c r="O134" s="15" t="inlineStr">
        <is>
          <t>bound</t>
        </is>
      </c>
    </row>
    <row r="135">
      <c r="A135" s="3" t="inlineStr">
        <is>
          <t>2026-03-07</t>
        </is>
      </c>
      <c r="B135" s="3" t="inlineStr">
        <is>
          <t>98754d6b-39e4-542d-a6ec-08a3d8ddfd9d</t>
        </is>
      </c>
      <c r="C135" s="3" t="inlineStr">
        <is>
          <t>RI</t>
        </is>
      </c>
      <c r="D135" s="3" t="inlineStr">
        <is>
          <t>1994 Bentley Continental GT</t>
        </is>
      </c>
      <c r="E135" s="3" t="inlineStr">
        <is>
          <t>01 Luxury Sedan/SUV</t>
        </is>
      </c>
      <c r="F135" s="13" t="n">
        <v>495000</v>
      </c>
      <c r="G135" s="14" t="n">
        <v>0.75</v>
      </c>
      <c r="H135" s="14" t="n">
        <v>1.37</v>
      </c>
      <c r="I135" s="14" t="n">
        <v>0.8467</v>
      </c>
      <c r="J135" s="14" t="n">
        <v>0.53</v>
      </c>
      <c r="K135" s="13">
        <f>ROUND(F135/100*G135*H135*I135/J135,2)</f>
        <v/>
      </c>
      <c r="L135" s="13" t="n">
        <v>8125.32</v>
      </c>
      <c r="M135" s="13">
        <f>L135-K135</f>
        <v/>
      </c>
      <c r="N135" s="3" t="inlineStr">
        <is>
          <t>decline</t>
        </is>
      </c>
      <c r="O135" s="3" t="inlineStr">
        <is>
          <t>indicative</t>
        </is>
      </c>
    </row>
    <row r="136">
      <c r="A136" s="15" t="inlineStr">
        <is>
          <t>2026-03-20</t>
        </is>
      </c>
      <c r="B136" s="15" t="inlineStr">
        <is>
          <t>4348709a-4797-51ce-a5f6-858e25105dd3</t>
        </is>
      </c>
      <c r="C136" s="15" t="inlineStr">
        <is>
          <t>NY</t>
        </is>
      </c>
      <c r="D136" s="15" t="inlineStr">
        <is>
          <t>1977 BMW M8 Competition</t>
        </is>
      </c>
      <c r="E136" s="15" t="inlineStr">
        <is>
          <t>01 Luxury Sedan/SUV</t>
        </is>
      </c>
      <c r="F136" s="16" t="n">
        <v>505000</v>
      </c>
      <c r="G136" s="17" t="n">
        <v>0.65</v>
      </c>
      <c r="H136" s="17" t="n">
        <v>1.28</v>
      </c>
      <c r="I136" s="17" t="n">
        <v>0.8467</v>
      </c>
      <c r="J136" s="17" t="n">
        <v>0.53</v>
      </c>
      <c r="K136" s="16">
        <f>ROUND(F136/100*G136*H136*I136/J136,2)</f>
        <v/>
      </c>
      <c r="L136" s="16" t="n">
        <v>6712.26</v>
      </c>
      <c r="M136" s="16">
        <f>L136-K136</f>
        <v/>
      </c>
      <c r="N136" s="15" t="inlineStr">
        <is>
          <t>bind</t>
        </is>
      </c>
      <c r="O136" s="15" t="inlineStr">
        <is>
          <t>bound</t>
        </is>
      </c>
    </row>
    <row r="137">
      <c r="A137" s="3" t="inlineStr">
        <is>
          <t>2026-03-28</t>
        </is>
      </c>
      <c r="B137" s="3" t="inlineStr">
        <is>
          <t>8e60909b-d893-59bb-904a-a6254d35ea5c</t>
        </is>
      </c>
      <c r="C137" s="3" t="inlineStr">
        <is>
          <t>SD</t>
        </is>
      </c>
      <c r="D137" s="3" t="inlineStr">
        <is>
          <t>2024 Lamborghini Huracan EVO</t>
        </is>
      </c>
      <c r="E137" s="3" t="inlineStr">
        <is>
          <t>03 Supercar</t>
        </is>
      </c>
      <c r="F137" s="13" t="n">
        <v>1115000</v>
      </c>
      <c r="G137" s="14" t="n">
        <v>0.8</v>
      </c>
      <c r="H137" s="14" t="n">
        <v>1.11</v>
      </c>
      <c r="I137" s="14" t="n">
        <v>0.8467</v>
      </c>
      <c r="J137" s="14" t="n">
        <v>0.53</v>
      </c>
      <c r="K137" s="13">
        <f>ROUND(F137/100*G137*H137*I137/J137,2)</f>
        <v/>
      </c>
      <c r="L137" s="13" t="n">
        <v>15817.63</v>
      </c>
      <c r="M137" s="13">
        <f>L137-K137</f>
        <v/>
      </c>
      <c r="N137" s="3" t="inlineStr">
        <is>
          <t>bind</t>
        </is>
      </c>
      <c r="O137" s="3" t="inlineStr">
        <is>
          <t>bound</t>
        </is>
      </c>
    </row>
    <row r="138">
      <c r="A138" s="15" t="inlineStr">
        <is>
          <t>2026-03-19</t>
        </is>
      </c>
      <c r="B138" s="15" t="inlineStr">
        <is>
          <t>823ceb05-8105-5c6e-9d2d-70970d5f49b4</t>
        </is>
      </c>
      <c r="C138" s="15" t="inlineStr">
        <is>
          <t>MN</t>
        </is>
      </c>
      <c r="D138" s="15" t="inlineStr">
        <is>
          <t>1963 Aston Martin DB12</t>
        </is>
      </c>
      <c r="E138" s="15" t="inlineStr">
        <is>
          <t>01 Luxury Sedan/SUV</t>
        </is>
      </c>
      <c r="F138" s="16" t="n">
        <v>925000</v>
      </c>
      <c r="G138" s="17" t="n">
        <v>0.65</v>
      </c>
      <c r="H138" s="17" t="n">
        <v>1.32</v>
      </c>
      <c r="I138" s="17" t="n">
        <v>0.8467</v>
      </c>
      <c r="J138" s="17" t="n">
        <v>0.53</v>
      </c>
      <c r="K138" s="16">
        <f>ROUND(F138/100*G138*H138*I138/J138,2)</f>
        <v/>
      </c>
      <c r="L138" s="16" t="n">
        <v>12678.93</v>
      </c>
      <c r="M138" s="16">
        <f>L138-K138</f>
        <v/>
      </c>
      <c r="N138" s="15" t="inlineStr">
        <is>
          <t>decline</t>
        </is>
      </c>
      <c r="O138" s="15" t="inlineStr">
        <is>
          <t>indicative</t>
        </is>
      </c>
    </row>
    <row r="139">
      <c r="A139" s="3" t="inlineStr">
        <is>
          <t>2026-03-23</t>
        </is>
      </c>
      <c r="B139" s="3" t="inlineStr">
        <is>
          <t>e294333d-e667-59e7-8c5c-bf7e0b7c35f3</t>
        </is>
      </c>
      <c r="C139" s="3" t="inlineStr">
        <is>
          <t>NY</t>
        </is>
      </c>
      <c r="D139" s="3" t="inlineStr">
        <is>
          <t>2014 Mercedes-Benz AMG GT</t>
        </is>
      </c>
      <c r="E139" s="3" t="inlineStr">
        <is>
          <t>01 Luxury Sedan/SUV</t>
        </is>
      </c>
      <c r="F139" s="13" t="n">
        <v>340000</v>
      </c>
      <c r="G139" s="14" t="n">
        <v>0.75</v>
      </c>
      <c r="H139" s="14" t="n">
        <v>1.28</v>
      </c>
      <c r="I139" s="14" t="n">
        <v>0.8467</v>
      </c>
      <c r="J139" s="14" t="n">
        <v>0.53</v>
      </c>
      <c r="K139" s="13">
        <f>ROUND(F139/100*G139*H139*I139/J139,2)</f>
        <v/>
      </c>
      <c r="L139" s="13" t="n">
        <v>5214.39</v>
      </c>
      <c r="M139" s="13">
        <f>L139-K139</f>
        <v/>
      </c>
      <c r="N139" s="3" t="inlineStr">
        <is>
          <t>bind</t>
        </is>
      </c>
      <c r="O139" s="3" t="inlineStr">
        <is>
          <t>bound</t>
        </is>
      </c>
    </row>
    <row r="140">
      <c r="A140" s="15" t="inlineStr">
        <is>
          <t>2026-03-16</t>
        </is>
      </c>
      <c r="B140" s="15" t="inlineStr">
        <is>
          <t>14cc9b4c-cc1c-5760-9ddb-a94478b968e5</t>
        </is>
      </c>
      <c r="C140" s="15" t="inlineStr">
        <is>
          <t>ND</t>
        </is>
      </c>
      <c r="D140" s="15" t="inlineStr">
        <is>
          <t>1960 Ferrari SF90 Stradale</t>
        </is>
      </c>
      <c r="E140" s="15" t="inlineStr">
        <is>
          <t>03 Supercar</t>
        </is>
      </c>
      <c r="F140" s="16" t="n">
        <v>830000</v>
      </c>
      <c r="G140" s="17" t="n">
        <v>0.95</v>
      </c>
      <c r="H140" s="17" t="n">
        <v>1.02</v>
      </c>
      <c r="I140" s="17" t="n">
        <v>0.8467</v>
      </c>
      <c r="J140" s="17" t="n">
        <v>0.53</v>
      </c>
      <c r="K140" s="16">
        <f>ROUND(F140/100*G140*H140*I140/J140,2)</f>
        <v/>
      </c>
      <c r="L140" s="16" t="n">
        <v>12848.6</v>
      </c>
      <c r="M140" s="16">
        <f>L140-K140</f>
        <v/>
      </c>
      <c r="N140" s="15" t="inlineStr">
        <is>
          <t>bind</t>
        </is>
      </c>
      <c r="O140" s="15" t="inlineStr">
        <is>
          <t>bound</t>
        </is>
      </c>
    </row>
    <row r="141">
      <c r="A141" s="3" t="inlineStr">
        <is>
          <t>2026-03-22</t>
        </is>
      </c>
      <c r="B141" s="3" t="inlineStr">
        <is>
          <t>a473020c-3d47-5b0c-9dcf-c8bca2ff9021</t>
        </is>
      </c>
      <c r="C141" s="3" t="inlineStr">
        <is>
          <t>SC</t>
        </is>
      </c>
      <c r="D141" s="3" t="inlineStr">
        <is>
          <t>2011 Aston Martin DB5</t>
        </is>
      </c>
      <c r="E141" s="3" t="inlineStr">
        <is>
          <t>07 Post-War Classic (1946-1972)</t>
        </is>
      </c>
      <c r="F141" s="13" t="n">
        <v>700000</v>
      </c>
      <c r="G141" s="14" t="n">
        <v>0.43</v>
      </c>
      <c r="H141" s="14" t="n">
        <v>1.24</v>
      </c>
      <c r="I141" s="14" t="n">
        <v>0.8467</v>
      </c>
      <c r="J141" s="14" t="n">
        <v>0.53</v>
      </c>
      <c r="K141" s="13">
        <f>ROUND(F141/100*G141*H141*I141/J141,2)</f>
        <v/>
      </c>
      <c r="L141" s="13" t="n">
        <v>5962.68</v>
      </c>
      <c r="M141" s="13">
        <f>L141-K141</f>
        <v/>
      </c>
      <c r="N141" s="3" t="inlineStr">
        <is>
          <t>decline</t>
        </is>
      </c>
      <c r="O141" s="3" t="inlineStr">
        <is>
          <t>indicative</t>
        </is>
      </c>
    </row>
    <row r="142">
      <c r="A142" s="15" t="inlineStr">
        <is>
          <t>2026-03-03</t>
        </is>
      </c>
      <c r="B142" s="15" t="inlineStr">
        <is>
          <t>3955c676-3c2c-57ed-b5dc-621947a4d020</t>
        </is>
      </c>
      <c r="C142" s="15" t="inlineStr">
        <is>
          <t>WV</t>
        </is>
      </c>
      <c r="D142" s="15" t="inlineStr">
        <is>
          <t>2016 Jaguar E-Type Series 1</t>
        </is>
      </c>
      <c r="E142" s="15" t="inlineStr">
        <is>
          <t>07 Post-War Classic (1946-1972)</t>
        </is>
      </c>
      <c r="F142" s="16" t="n">
        <v>440000</v>
      </c>
      <c r="G142" s="17" t="n">
        <v>0.48</v>
      </c>
      <c r="H142" s="17" t="n">
        <v>1.33</v>
      </c>
      <c r="I142" s="17" t="n">
        <v>0.8467</v>
      </c>
      <c r="J142" s="17" t="n">
        <v>0.53</v>
      </c>
      <c r="K142" s="16">
        <f>ROUND(F142/100*G142*H142*I142/J142,2)</f>
        <v/>
      </c>
      <c r="L142" s="16" t="n">
        <v>4487.44</v>
      </c>
      <c r="M142" s="16">
        <f>L142-K142</f>
        <v/>
      </c>
      <c r="N142" s="15" t="inlineStr">
        <is>
          <t>bind</t>
        </is>
      </c>
      <c r="O142" s="15" t="inlineStr">
        <is>
          <t>bound</t>
        </is>
      </c>
    </row>
    <row r="143">
      <c r="A143" s="3" t="inlineStr">
        <is>
          <t>2026-03-15</t>
        </is>
      </c>
      <c r="B143" s="3" t="inlineStr">
        <is>
          <t>994666c0-1adf-558c-981f-aa02100e23ba</t>
        </is>
      </c>
      <c r="C143" s="3" t="inlineStr">
        <is>
          <t>ME</t>
        </is>
      </c>
      <c r="D143" s="3" t="inlineStr">
        <is>
          <t>2019 Porsche 911 Turbo S</t>
        </is>
      </c>
      <c r="E143" s="3" t="inlineStr">
        <is>
          <t>01 Luxury Sedan/SUV</t>
        </is>
      </c>
      <c r="F143" s="13" t="n">
        <v>800000</v>
      </c>
      <c r="G143" s="14" t="n">
        <v>0.65</v>
      </c>
      <c r="H143" s="14" t="n">
        <v>1.08</v>
      </c>
      <c r="I143" s="14" t="n">
        <v>0.8467</v>
      </c>
      <c r="J143" s="14" t="n">
        <v>0.53</v>
      </c>
      <c r="K143" s="13">
        <f>ROUND(F143/100*G143*H143*I143/J143,2)</f>
        <v/>
      </c>
      <c r="L143" s="13" t="n">
        <v>8971.83</v>
      </c>
      <c r="M143" s="13">
        <f>L143-K143</f>
        <v/>
      </c>
      <c r="N143" s="3" t="inlineStr">
        <is>
          <t>bind</t>
        </is>
      </c>
      <c r="O143" s="3" t="inlineStr">
        <is>
          <t>bound</t>
        </is>
      </c>
    </row>
    <row r="144">
      <c r="A144" s="15" t="inlineStr">
        <is>
          <t>2026-03-04</t>
        </is>
      </c>
      <c r="B144" s="15" t="inlineStr">
        <is>
          <t>1dd7ad4c-66aa-5649-b585-454c3dabb7ba</t>
        </is>
      </c>
      <c r="C144" s="15" t="inlineStr">
        <is>
          <t>OH</t>
        </is>
      </c>
      <c r="D144" s="15" t="inlineStr">
        <is>
          <t>2000 Maserati GranTurismo</t>
        </is>
      </c>
      <c r="E144" s="15" t="inlineStr">
        <is>
          <t>01 Luxury Sedan/SUV</t>
        </is>
      </c>
      <c r="F144" s="16" t="n">
        <v>865000</v>
      </c>
      <c r="G144" s="17" t="n">
        <v>0.65</v>
      </c>
      <c r="H144" s="17" t="n">
        <v>1.39</v>
      </c>
      <c r="I144" s="17" t="n">
        <v>0.8467</v>
      </c>
      <c r="J144" s="17" t="n">
        <v>0.53</v>
      </c>
      <c r="K144" s="16">
        <f>ROUND(F144/100*G144*H144*I144/J144,2)</f>
        <v/>
      </c>
      <c r="L144" s="16" t="n">
        <v>12485.27</v>
      </c>
      <c r="M144" s="16">
        <f>L144-K144</f>
        <v/>
      </c>
      <c r="N144" s="15" t="inlineStr">
        <is>
          <t>bind</t>
        </is>
      </c>
      <c r="O144" s="15" t="inlineStr">
        <is>
          <t>bound</t>
        </is>
      </c>
    </row>
    <row r="145">
      <c r="A145" s="3" t="inlineStr">
        <is>
          <t>2026-03-31</t>
        </is>
      </c>
      <c r="B145" s="3" t="inlineStr">
        <is>
          <t>f56658f0-a835-571d-9bea-8f9cc6cf67db</t>
        </is>
      </c>
      <c r="C145" s="3" t="inlineStr">
        <is>
          <t>OK</t>
        </is>
      </c>
      <c r="D145" s="3" t="inlineStr">
        <is>
          <t>1976 BMW M8 Competition</t>
        </is>
      </c>
      <c r="E145" s="3" t="inlineStr">
        <is>
          <t>01 Luxury Sedan/SUV</t>
        </is>
      </c>
      <c r="F145" s="13" t="n">
        <v>725000</v>
      </c>
      <c r="G145" s="14" t="n">
        <v>0.65</v>
      </c>
      <c r="H145" s="14" t="n">
        <v>1.26</v>
      </c>
      <c r="I145" s="14" t="n">
        <v>0.8467</v>
      </c>
      <c r="J145" s="14" t="n">
        <v>0.53</v>
      </c>
      <c r="K145" s="13">
        <f>ROUND(F145/100*G145*H145*I145/J145,2)</f>
        <v/>
      </c>
      <c r="L145" s="13" t="n">
        <v>9485.83</v>
      </c>
      <c r="M145" s="13">
        <f>L145-K145</f>
        <v/>
      </c>
      <c r="N145" s="3" t="inlineStr">
        <is>
          <t>refer</t>
        </is>
      </c>
      <c r="O145" s="3" t="inlineStr">
        <is>
          <t>indicative</t>
        </is>
      </c>
    </row>
    <row r="146">
      <c r="A146" s="15" t="inlineStr">
        <is>
          <t>2026-03-14</t>
        </is>
      </c>
      <c r="B146" s="15" t="inlineStr">
        <is>
          <t>3098d804-6bad-5839-a0b8-d88e13ca361d</t>
        </is>
      </c>
      <c r="C146" s="15" t="inlineStr">
        <is>
          <t>NH</t>
        </is>
      </c>
      <c r="D146" s="15" t="inlineStr">
        <is>
          <t>2024 Mercedes-Benz AMG GT</t>
        </is>
      </c>
      <c r="E146" s="15" t="inlineStr">
        <is>
          <t>01 Luxury Sedan/SUV</t>
        </is>
      </c>
      <c r="F146" s="16" t="n">
        <v>525000</v>
      </c>
      <c r="G146" s="17" t="n">
        <v>0.65</v>
      </c>
      <c r="H146" s="17" t="n">
        <v>1.04</v>
      </c>
      <c r="I146" s="17" t="n">
        <v>0.8467</v>
      </c>
      <c r="J146" s="17" t="n">
        <v>0.53</v>
      </c>
      <c r="K146" s="16">
        <f>ROUND(F146/100*G146*H146*I146/J146,2)</f>
        <v/>
      </c>
      <c r="L146" s="16" t="n">
        <v>5669.7</v>
      </c>
      <c r="M146" s="16">
        <f>L146-K146</f>
        <v/>
      </c>
      <c r="N146" s="15" t="inlineStr">
        <is>
          <t>bind</t>
        </is>
      </c>
      <c r="O146" s="15" t="inlineStr">
        <is>
          <t>bound</t>
        </is>
      </c>
    </row>
    <row r="147">
      <c r="A147" s="3" t="inlineStr">
        <is>
          <t>2026-03-23</t>
        </is>
      </c>
      <c r="B147" s="3" t="inlineStr">
        <is>
          <t>d100a98d-99f3-51bd-b245-ba2cfcfde108</t>
        </is>
      </c>
      <c r="C147" s="3" t="inlineStr">
        <is>
          <t>MO</t>
        </is>
      </c>
      <c r="D147" s="3" t="inlineStr">
        <is>
          <t>1976 Bugatti Type 57</t>
        </is>
      </c>
      <c r="E147" s="3" t="inlineStr">
        <is>
          <t>06 Vintage Pre-War (pre-1946)</t>
        </is>
      </c>
      <c r="F147" s="13" t="n">
        <v>1475000</v>
      </c>
      <c r="G147" s="14" t="n">
        <v>0.34</v>
      </c>
      <c r="H147" s="14" t="n">
        <v>1.06</v>
      </c>
      <c r="I147" s="14" t="n">
        <v>0.8467</v>
      </c>
      <c r="J147" s="14" t="n">
        <v>0.53</v>
      </c>
      <c r="K147" s="13">
        <f>ROUND(F147/100*G147*H147*I147/J147,2)</f>
        <v/>
      </c>
      <c r="L147" s="13" t="n">
        <v>8492.4</v>
      </c>
      <c r="M147" s="13">
        <f>L147-K147</f>
        <v/>
      </c>
      <c r="N147" s="3" t="inlineStr">
        <is>
          <t>bind</t>
        </is>
      </c>
      <c r="O147" s="3" t="inlineStr">
        <is>
          <t>bound</t>
        </is>
      </c>
    </row>
    <row r="148">
      <c r="A148" s="15" t="inlineStr">
        <is>
          <t>2026-03-01</t>
        </is>
      </c>
      <c r="B148" s="15" t="inlineStr">
        <is>
          <t>60c6ed79-38bb-51a7-b220-04b639c05dda</t>
        </is>
      </c>
      <c r="C148" s="15" t="inlineStr">
        <is>
          <t>NC</t>
        </is>
      </c>
      <c r="D148" s="15" t="inlineStr">
        <is>
          <t>1984 Bentley Continental GT</t>
        </is>
      </c>
      <c r="E148" s="15" t="inlineStr">
        <is>
          <t>01 Luxury Sedan/SUV</t>
        </is>
      </c>
      <c r="F148" s="16" t="n">
        <v>700000</v>
      </c>
      <c r="G148" s="17" t="n">
        <v>0.65</v>
      </c>
      <c r="H148" s="17" t="n">
        <v>1.15</v>
      </c>
      <c r="I148" s="17" t="n">
        <v>0.8467</v>
      </c>
      <c r="J148" s="17" t="n">
        <v>0.53</v>
      </c>
      <c r="K148" s="16">
        <f>ROUND(F148/100*G148*H148*I148/J148,2)</f>
        <v/>
      </c>
      <c r="L148" s="16" t="n">
        <v>8359.16</v>
      </c>
      <c r="M148" s="16">
        <f>L148-K148</f>
        <v/>
      </c>
      <c r="N148" s="15" t="inlineStr">
        <is>
          <t>decline</t>
        </is>
      </c>
      <c r="O148" s="15" t="inlineStr">
        <is>
          <t>indicative</t>
        </is>
      </c>
    </row>
    <row r="149">
      <c r="A149" s="3" t="inlineStr">
        <is>
          <t>2026-03-08</t>
        </is>
      </c>
      <c r="B149" s="3" t="inlineStr">
        <is>
          <t>41c4f537-0870-5643-a70f-ae5e459d603d</t>
        </is>
      </c>
      <c r="C149" s="3" t="inlineStr">
        <is>
          <t>IL</t>
        </is>
      </c>
      <c r="D149" s="3" t="inlineStr">
        <is>
          <t>1976 Ferrari 275 GTB/4</t>
        </is>
      </c>
      <c r="E149" s="3" t="inlineStr">
        <is>
          <t>07 Post-War Classic (1946-1972)</t>
        </is>
      </c>
      <c r="F149" s="13" t="n">
        <v>1950000</v>
      </c>
      <c r="G149" s="14" t="n">
        <v>0.38</v>
      </c>
      <c r="H149" s="14" t="n">
        <v>1.36</v>
      </c>
      <c r="I149" s="14" t="n">
        <v>0.8467</v>
      </c>
      <c r="J149" s="14" t="n">
        <v>0.53</v>
      </c>
      <c r="K149" s="13">
        <f>ROUND(F149/100*G149*H149*I149/J149,2)</f>
        <v/>
      </c>
      <c r="L149" s="13" t="n">
        <v>16099.44</v>
      </c>
      <c r="M149" s="13">
        <f>L149-K149</f>
        <v/>
      </c>
      <c r="N149" s="3" t="inlineStr">
        <is>
          <t>decline</t>
        </is>
      </c>
      <c r="O149" s="3" t="inlineStr">
        <is>
          <t>indicative</t>
        </is>
      </c>
    </row>
    <row r="150">
      <c r="A150" s="15" t="inlineStr">
        <is>
          <t>2026-03-05</t>
        </is>
      </c>
      <c r="B150" s="15" t="inlineStr">
        <is>
          <t>7d34162d-748a-5699-90cb-adc0cb85d9f3</t>
        </is>
      </c>
      <c r="C150" s="15" t="inlineStr">
        <is>
          <t>FL</t>
        </is>
      </c>
      <c r="D150" s="15" t="inlineStr">
        <is>
          <t>1966 Mercedes-Benz AMG GT</t>
        </is>
      </c>
      <c r="E150" s="15" t="inlineStr">
        <is>
          <t>01 Luxury Sedan/SUV</t>
        </is>
      </c>
      <c r="F150" s="16" t="n">
        <v>725000</v>
      </c>
      <c r="G150" s="17" t="n">
        <v>0.65</v>
      </c>
      <c r="H150" s="17" t="n">
        <v>1.42</v>
      </c>
      <c r="I150" s="17" t="n">
        <v>0.8467</v>
      </c>
      <c r="J150" s="17" t="n">
        <v>0.53</v>
      </c>
      <c r="K150" s="16">
        <f>ROUND(F150/100*G150*H150*I150/J150,2)</f>
        <v/>
      </c>
      <c r="L150" s="16" t="n">
        <v>10690.38</v>
      </c>
      <c r="M150" s="16">
        <f>L150-K150</f>
        <v/>
      </c>
      <c r="N150" s="15" t="inlineStr">
        <is>
          <t>bind</t>
        </is>
      </c>
      <c r="O150" s="15" t="inlineStr">
        <is>
          <t>bound</t>
        </is>
      </c>
    </row>
    <row r="151">
      <c r="A151" s="3" t="inlineStr">
        <is>
          <t>2026-03-24</t>
        </is>
      </c>
      <c r="B151" s="3" t="inlineStr">
        <is>
          <t>629efba9-e246-5b86-b408-a2c628e39796</t>
        </is>
      </c>
      <c r="C151" s="3" t="inlineStr">
        <is>
          <t>CA</t>
        </is>
      </c>
      <c r="D151" s="3" t="inlineStr">
        <is>
          <t>2013 Bentley Continental GT</t>
        </is>
      </c>
      <c r="E151" s="3" t="inlineStr">
        <is>
          <t>01 Luxury Sedan/SUV</t>
        </is>
      </c>
      <c r="F151" s="13" t="n">
        <v>250000</v>
      </c>
      <c r="G151" s="14" t="n">
        <v>0.75</v>
      </c>
      <c r="H151" s="14" t="n">
        <v>1.35</v>
      </c>
      <c r="I151" s="14" t="n">
        <v>0.8467</v>
      </c>
      <c r="J151" s="14" t="n">
        <v>0.53</v>
      </c>
      <c r="K151" s="13">
        <f>ROUND(F151/100*G151*H151*I151/J151,2)</f>
        <v/>
      </c>
      <c r="L151" s="13" t="n">
        <v>4043.79</v>
      </c>
      <c r="M151" s="13">
        <f>L151-K151</f>
        <v/>
      </c>
      <c r="N151" s="3" t="inlineStr">
        <is>
          <t>decline</t>
        </is>
      </c>
      <c r="O151" s="3" t="inlineStr">
        <is>
          <t>indicative</t>
        </is>
      </c>
    </row>
    <row r="152">
      <c r="A152" s="15" t="inlineStr">
        <is>
          <t>2026-03-25</t>
        </is>
      </c>
      <c r="B152" s="15" t="inlineStr">
        <is>
          <t>c83fcaca-8531-5e42-977c-c09023981fe5</t>
        </is>
      </c>
      <c r="C152" s="15" t="inlineStr">
        <is>
          <t>MO</t>
        </is>
      </c>
      <c r="D152" s="15" t="inlineStr">
        <is>
          <t>1957 Aston Martin DB5</t>
        </is>
      </c>
      <c r="E152" s="15" t="inlineStr">
        <is>
          <t>07 Post-War Classic (1946-1972)</t>
        </is>
      </c>
      <c r="F152" s="16" t="n">
        <v>610000</v>
      </c>
      <c r="G152" s="17" t="n">
        <v>0.43</v>
      </c>
      <c r="H152" s="17" t="n">
        <v>1.06</v>
      </c>
      <c r="I152" s="17" t="n">
        <v>0.8467</v>
      </c>
      <c r="J152" s="17" t="n">
        <v>0.53</v>
      </c>
      <c r="K152" s="16">
        <f>ROUND(F152/100*G152*H152*I152/J152,2)</f>
        <v/>
      </c>
      <c r="L152" s="16" t="n">
        <v>4441.79</v>
      </c>
      <c r="M152" s="16">
        <f>L152-K152</f>
        <v/>
      </c>
      <c r="N152" s="15" t="inlineStr">
        <is>
          <t>decline</t>
        </is>
      </c>
      <c r="O152" s="15" t="inlineStr">
        <is>
          <t>indicative</t>
        </is>
      </c>
    </row>
    <row r="153">
      <c r="A153" s="3" t="inlineStr">
        <is>
          <t>2026-03-21</t>
        </is>
      </c>
      <c r="B153" s="3" t="inlineStr">
        <is>
          <t>a1b55b7f-aac7-5d09-a718-6c4519bcff2a</t>
        </is>
      </c>
      <c r="C153" s="3" t="inlineStr">
        <is>
          <t>CA</t>
        </is>
      </c>
      <c r="D153" s="3" t="inlineStr">
        <is>
          <t>2015 McLaren 750S</t>
        </is>
      </c>
      <c r="E153" s="3" t="inlineStr">
        <is>
          <t>03 Supercar</t>
        </is>
      </c>
      <c r="F153" s="13" t="n">
        <v>455000</v>
      </c>
      <c r="G153" s="14" t="n">
        <v>1.15</v>
      </c>
      <c r="H153" s="14" t="n">
        <v>1.35</v>
      </c>
      <c r="I153" s="14" t="n">
        <v>0.8467</v>
      </c>
      <c r="J153" s="14" t="n">
        <v>0.53</v>
      </c>
      <c r="K153" s="13">
        <f>ROUND(F153/100*G153*H153*I153/J153,2)</f>
        <v/>
      </c>
      <c r="L153" s="13" t="n">
        <v>11284.88</v>
      </c>
      <c r="M153" s="13">
        <f>L153-K153</f>
        <v/>
      </c>
      <c r="N153" s="3" t="inlineStr">
        <is>
          <t>bind</t>
        </is>
      </c>
      <c r="O153" s="3" t="inlineStr">
        <is>
          <t>bound</t>
        </is>
      </c>
    </row>
    <row r="154">
      <c r="A154" s="15" t="inlineStr">
        <is>
          <t>2026-03-09</t>
        </is>
      </c>
      <c r="B154" s="15" t="inlineStr">
        <is>
          <t>325b0fc9-b806-54ca-9897-d9c86dfb8000</t>
        </is>
      </c>
      <c r="C154" s="15" t="inlineStr">
        <is>
          <t>UT</t>
        </is>
      </c>
      <c r="D154" s="15" t="inlineStr">
        <is>
          <t>2017 Ferrari 275 GTB/4</t>
        </is>
      </c>
      <c r="E154" s="15" t="inlineStr">
        <is>
          <t>07 Post-War Classic (1946-1972)</t>
        </is>
      </c>
      <c r="F154" s="16" t="n">
        <v>385000</v>
      </c>
      <c r="G154" s="17" t="n">
        <v>0.48</v>
      </c>
      <c r="H154" s="17" t="n">
        <v>1.35</v>
      </c>
      <c r="I154" s="17" t="n">
        <v>0.8467</v>
      </c>
      <c r="J154" s="17" t="n">
        <v>0.53</v>
      </c>
      <c r="K154" s="16">
        <f>ROUND(F154/100*G154*H154*I154/J154,2)</f>
        <v/>
      </c>
      <c r="L154" s="16" t="n">
        <v>3985.56</v>
      </c>
      <c r="M154" s="16">
        <f>L154-K154</f>
        <v/>
      </c>
      <c r="N154" s="15" t="inlineStr">
        <is>
          <t>decline</t>
        </is>
      </c>
      <c r="O154" s="15" t="inlineStr">
        <is>
          <t>indicative</t>
        </is>
      </c>
    </row>
    <row r="155">
      <c r="A155" s="3" t="inlineStr">
        <is>
          <t>2026-03-18</t>
        </is>
      </c>
      <c r="B155" s="3" t="inlineStr">
        <is>
          <t>83eb4a27-1308-5c6e-a108-2a368f2ce5ab</t>
        </is>
      </c>
      <c r="C155" s="3" t="inlineStr">
        <is>
          <t>SD</t>
        </is>
      </c>
      <c r="D155" s="3" t="inlineStr">
        <is>
          <t>1975 Aston Martin DB12</t>
        </is>
      </c>
      <c r="E155" s="3" t="inlineStr">
        <is>
          <t>01 Luxury Sedan/SUV</t>
        </is>
      </c>
      <c r="F155" s="13" t="n">
        <v>675000</v>
      </c>
      <c r="G155" s="14" t="n">
        <v>0.65</v>
      </c>
      <c r="H155" s="14" t="n">
        <v>1.11</v>
      </c>
      <c r="I155" s="14" t="n">
        <v>0.8467</v>
      </c>
      <c r="J155" s="14" t="n">
        <v>0.53</v>
      </c>
      <c r="K155" s="13">
        <f>ROUND(F155/100*G155*H155*I155/J155,2)</f>
        <v/>
      </c>
      <c r="L155" s="13" t="n">
        <v>7780.26</v>
      </c>
      <c r="M155" s="13">
        <f>L155-K155</f>
        <v/>
      </c>
      <c r="N155" s="3" t="inlineStr">
        <is>
          <t>bind</t>
        </is>
      </c>
      <c r="O155" s="3" t="inlineStr">
        <is>
          <t>bound</t>
        </is>
      </c>
    </row>
    <row r="156">
      <c r="A156" s="15" t="inlineStr">
        <is>
          <t>2026-03-10</t>
        </is>
      </c>
      <c r="B156" s="15" t="inlineStr">
        <is>
          <t>624b74b2-671b-5642-85b3-ec6002ccae73</t>
        </is>
      </c>
      <c r="C156" s="15" t="inlineStr">
        <is>
          <t>NY</t>
        </is>
      </c>
      <c r="D156" s="15" t="inlineStr">
        <is>
          <t>1961 BMW M8 Competition</t>
        </is>
      </c>
      <c r="E156" s="15" t="inlineStr">
        <is>
          <t>01 Luxury Sedan/SUV</t>
        </is>
      </c>
      <c r="F156" s="16" t="n">
        <v>705000</v>
      </c>
      <c r="G156" s="17" t="n">
        <v>0.65</v>
      </c>
      <c r="H156" s="17" t="n">
        <v>1.28</v>
      </c>
      <c r="I156" s="17" t="n">
        <v>0.8467</v>
      </c>
      <c r="J156" s="17" t="n">
        <v>0.53</v>
      </c>
      <c r="K156" s="16">
        <f>ROUND(F156/100*G156*H156*I156/J156,2)</f>
        <v/>
      </c>
      <c r="L156" s="16" t="n">
        <v>9370.57</v>
      </c>
      <c r="M156" s="16">
        <f>L156-K156</f>
        <v/>
      </c>
      <c r="N156" s="15" t="inlineStr">
        <is>
          <t>bind</t>
        </is>
      </c>
      <c r="O156" s="15" t="inlineStr">
        <is>
          <t>bound</t>
        </is>
      </c>
    </row>
    <row r="157">
      <c r="A157" s="3" t="inlineStr">
        <is>
          <t>2026-03-11</t>
        </is>
      </c>
      <c r="B157" s="3" t="inlineStr">
        <is>
          <t>0f5ce988-442b-566f-9b1e-5df0174ad7ae</t>
        </is>
      </c>
      <c r="C157" s="3" t="inlineStr">
        <is>
          <t>OH</t>
        </is>
      </c>
      <c r="D157" s="3" t="inlineStr">
        <is>
          <t>1993 BMW M8 Competition</t>
        </is>
      </c>
      <c r="E157" s="3" t="inlineStr">
        <is>
          <t>01 Luxury Sedan/SUV</t>
        </is>
      </c>
      <c r="F157" s="13" t="n">
        <v>495000</v>
      </c>
      <c r="G157" s="14" t="n">
        <v>0.75</v>
      </c>
      <c r="H157" s="14" t="n">
        <v>1.39</v>
      </c>
      <c r="I157" s="14" t="n">
        <v>0.8467</v>
      </c>
      <c r="J157" s="14" t="n">
        <v>0.53</v>
      </c>
      <c r="K157" s="13">
        <f>ROUND(F157/100*G157*H157*I157/J157,2)</f>
        <v/>
      </c>
      <c r="L157" s="13" t="n">
        <v>8243.950000000001</v>
      </c>
      <c r="M157" s="13">
        <f>L157-K157</f>
        <v/>
      </c>
      <c r="N157" s="3" t="inlineStr">
        <is>
          <t>bind</t>
        </is>
      </c>
      <c r="O157" s="3" t="inlineStr">
        <is>
          <t>bound</t>
        </is>
      </c>
    </row>
    <row r="158">
      <c r="A158" s="15" t="inlineStr">
        <is>
          <t>2026-03-10</t>
        </is>
      </c>
      <c r="B158" s="15" t="inlineStr">
        <is>
          <t>c248d482-3644-5bfc-a089-fcf4c059456e</t>
        </is>
      </c>
      <c r="C158" s="15" t="inlineStr">
        <is>
          <t>TX</t>
        </is>
      </c>
      <c r="D158" s="15" t="inlineStr">
        <is>
          <t>2024 Bentley Continental GT</t>
        </is>
      </c>
      <c r="E158" s="15" t="inlineStr">
        <is>
          <t>01 Luxury Sedan/SUV</t>
        </is>
      </c>
      <c r="F158" s="16" t="n">
        <v>235000</v>
      </c>
      <c r="G158" s="17" t="n">
        <v>0.92</v>
      </c>
      <c r="H158" s="17" t="n">
        <v>1.15</v>
      </c>
      <c r="I158" s="17" t="n">
        <v>0.8467</v>
      </c>
      <c r="J158" s="17" t="n">
        <v>0.53</v>
      </c>
      <c r="K158" s="16">
        <f>ROUND(F158/100*G158*H158*I158/J158,2)</f>
        <v/>
      </c>
      <c r="L158" s="16" t="n">
        <v>3971.98</v>
      </c>
      <c r="M158" s="16">
        <f>L158-K158</f>
        <v/>
      </c>
      <c r="N158" s="15" t="inlineStr">
        <is>
          <t>refer</t>
        </is>
      </c>
      <c r="O158" s="15" t="inlineStr">
        <is>
          <t>indicative</t>
        </is>
      </c>
    </row>
    <row r="159">
      <c r="A159" s="3" t="inlineStr">
        <is>
          <t>2026-03-21</t>
        </is>
      </c>
      <c r="B159" s="3" t="inlineStr">
        <is>
          <t>f23bfe48-5bbc-5940-b61b-4552a5ed209c</t>
        </is>
      </c>
      <c r="C159" s="3" t="inlineStr">
        <is>
          <t>PA</t>
        </is>
      </c>
      <c r="D159" s="3" t="inlineStr">
        <is>
          <t>1955 Aston Martin DB5</t>
        </is>
      </c>
      <c r="E159" s="3" t="inlineStr">
        <is>
          <t>07 Post-War Classic (1946-1972)</t>
        </is>
      </c>
      <c r="F159" s="13" t="n">
        <v>390000</v>
      </c>
      <c r="G159" s="14" t="n">
        <v>0.48</v>
      </c>
      <c r="H159" s="14" t="n">
        <v>1</v>
      </c>
      <c r="I159" s="14" t="n">
        <v>0.8467</v>
      </c>
      <c r="J159" s="14" t="n">
        <v>0.53</v>
      </c>
      <c r="K159" s="13">
        <f>ROUND(F159/100*G159*H159*I159/J159,2)</f>
        <v/>
      </c>
      <c r="L159" s="13" t="n">
        <v>2990.61</v>
      </c>
      <c r="M159" s="13">
        <f>L159-K159</f>
        <v/>
      </c>
      <c r="N159" s="3" t="inlineStr">
        <is>
          <t>bind</t>
        </is>
      </c>
      <c r="O159" s="3" t="inlineStr">
        <is>
          <t>bound</t>
        </is>
      </c>
    </row>
    <row r="160">
      <c r="A160" s="15" t="inlineStr">
        <is>
          <t>2026-03-05</t>
        </is>
      </c>
      <c r="B160" s="15" t="inlineStr">
        <is>
          <t>9617b2b4-f502-52e8-8c50-7b4294bef164</t>
        </is>
      </c>
      <c r="C160" s="15" t="inlineStr">
        <is>
          <t>CA</t>
        </is>
      </c>
      <c r="D160" s="15" t="inlineStr">
        <is>
          <t>1972 Ferrari 296 GTB</t>
        </is>
      </c>
      <c r="E160" s="15" t="inlineStr">
        <is>
          <t>03 Supercar</t>
        </is>
      </c>
      <c r="F160" s="16" t="n">
        <v>675000</v>
      </c>
      <c r="G160" s="17" t="n">
        <v>0.95</v>
      </c>
      <c r="H160" s="17" t="n">
        <v>1.35</v>
      </c>
      <c r="I160" s="17" t="n">
        <v>0.8467</v>
      </c>
      <c r="J160" s="17" t="n">
        <v>0.53</v>
      </c>
      <c r="K160" s="16">
        <f>ROUND(F160/100*G160*H160*I160/J160,2)</f>
        <v/>
      </c>
      <c r="L160" s="16" t="n">
        <v>13829.77</v>
      </c>
      <c r="M160" s="16">
        <f>L160-K160</f>
        <v/>
      </c>
      <c r="N160" s="15" t="inlineStr">
        <is>
          <t>bind</t>
        </is>
      </c>
      <c r="O160" s="15" t="inlineStr">
        <is>
          <t>bound</t>
        </is>
      </c>
    </row>
    <row r="161">
      <c r="A161" s="3" t="inlineStr">
        <is>
          <t>2026-03-20</t>
        </is>
      </c>
      <c r="B161" s="3" t="inlineStr">
        <is>
          <t>30a8df63-0e62-5012-a8cd-ca21b6a113d7</t>
        </is>
      </c>
      <c r="C161" s="3" t="inlineStr">
        <is>
          <t>CA</t>
        </is>
      </c>
      <c r="D161" s="3" t="inlineStr">
        <is>
          <t>2002 Bentley Continental GT</t>
        </is>
      </c>
      <c r="E161" s="3" t="inlineStr">
        <is>
          <t>01 Luxury Sedan/SUV</t>
        </is>
      </c>
      <c r="F161" s="13" t="n">
        <v>590000</v>
      </c>
      <c r="G161" s="14" t="n">
        <v>0.65</v>
      </c>
      <c r="H161" s="14" t="n">
        <v>1.35</v>
      </c>
      <c r="I161" s="14" t="n">
        <v>0.8467</v>
      </c>
      <c r="J161" s="14" t="n">
        <v>0.53</v>
      </c>
      <c r="K161" s="13">
        <f>ROUND(F161/100*G161*H161*I161/J161,2)</f>
        <v/>
      </c>
      <c r="L161" s="13" t="n">
        <v>8270.9</v>
      </c>
      <c r="M161" s="13">
        <f>L161-K161</f>
        <v/>
      </c>
      <c r="N161" s="3" t="inlineStr">
        <is>
          <t>bind</t>
        </is>
      </c>
      <c r="O161" s="3" t="inlineStr">
        <is>
          <t>bound</t>
        </is>
      </c>
    </row>
    <row r="162">
      <c r="A162" s="15" t="inlineStr">
        <is>
          <t>2026-03-23</t>
        </is>
      </c>
      <c r="B162" s="15" t="inlineStr">
        <is>
          <t>bb0aed27-2e02-5d6d-b187-820cc9119af6</t>
        </is>
      </c>
      <c r="C162" s="15" t="inlineStr">
        <is>
          <t>MD</t>
        </is>
      </c>
      <c r="D162" s="15" t="inlineStr">
        <is>
          <t>1970 Ferrari SF90 Stradale</t>
        </is>
      </c>
      <c r="E162" s="15" t="inlineStr">
        <is>
          <t>03 Supercar</t>
        </is>
      </c>
      <c r="F162" s="16" t="n">
        <v>665000</v>
      </c>
      <c r="G162" s="17" t="n">
        <v>0.95</v>
      </c>
      <c r="H162" s="17" t="n">
        <v>0.95</v>
      </c>
      <c r="I162" s="17" t="n">
        <v>0.8467</v>
      </c>
      <c r="J162" s="17" t="n">
        <v>0.53</v>
      </c>
      <c r="K162" s="16">
        <f>ROUND(F162/100*G162*H162*I162/J162,2)</f>
        <v/>
      </c>
      <c r="L162" s="16" t="n">
        <v>9587.879999999999</v>
      </c>
      <c r="M162" s="16">
        <f>L162-K162</f>
        <v/>
      </c>
      <c r="N162" s="15" t="inlineStr">
        <is>
          <t>bind</t>
        </is>
      </c>
      <c r="O162" s="15" t="inlineStr">
        <is>
          <t>bound</t>
        </is>
      </c>
    </row>
    <row r="163">
      <c r="A163" s="3" t="inlineStr">
        <is>
          <t>2026-03-09</t>
        </is>
      </c>
      <c r="B163" s="3" t="inlineStr">
        <is>
          <t>8a881a5a-94c0-5626-a17a-e605083b7c67</t>
        </is>
      </c>
      <c r="C163" s="3" t="inlineStr">
        <is>
          <t>NH</t>
        </is>
      </c>
      <c r="D163" s="3" t="inlineStr">
        <is>
          <t>1998 Mercedes-Benz AMG GT</t>
        </is>
      </c>
      <c r="E163" s="3" t="inlineStr">
        <is>
          <t>01 Luxury Sedan/SUV</t>
        </is>
      </c>
      <c r="F163" s="13" t="n">
        <v>320000</v>
      </c>
      <c r="G163" s="14" t="n">
        <v>0.75</v>
      </c>
      <c r="H163" s="14" t="n">
        <v>1.04</v>
      </c>
      <c r="I163" s="14" t="n">
        <v>0.8467</v>
      </c>
      <c r="J163" s="14" t="n">
        <v>0.53</v>
      </c>
      <c r="K163" s="13">
        <f>ROUND(F163/100*G163*H163*I163/J163,2)</f>
        <v/>
      </c>
      <c r="L163" s="13" t="n">
        <v>3987.47</v>
      </c>
      <c r="M163" s="13">
        <f>L163-K163</f>
        <v/>
      </c>
      <c r="N163" s="3" t="inlineStr">
        <is>
          <t>bind</t>
        </is>
      </c>
      <c r="O163" s="3" t="inlineStr">
        <is>
          <t>bound</t>
        </is>
      </c>
    </row>
    <row r="164">
      <c r="A164" s="15" t="inlineStr">
        <is>
          <t>2026-03-16</t>
        </is>
      </c>
      <c r="B164" s="15" t="inlineStr">
        <is>
          <t>0a89ecbc-e100-55f8-aeeb-963ab09709f9</t>
        </is>
      </c>
      <c r="C164" s="15" t="inlineStr">
        <is>
          <t>IL</t>
        </is>
      </c>
      <c r="D164" s="15" t="inlineStr">
        <is>
          <t>2021 Porsche 911 Turbo S</t>
        </is>
      </c>
      <c r="E164" s="15" t="inlineStr">
        <is>
          <t>01 Luxury Sedan/SUV</t>
        </is>
      </c>
      <c r="F164" s="16" t="n">
        <v>860000</v>
      </c>
      <c r="G164" s="17" t="n">
        <v>0.65</v>
      </c>
      <c r="H164" s="17" t="n">
        <v>1.36</v>
      </c>
      <c r="I164" s="17" t="n">
        <v>0.8467</v>
      </c>
      <c r="J164" s="17" t="n">
        <v>0.53</v>
      </c>
      <c r="K164" s="16">
        <f>ROUND(F164/100*G164*H164*I164/J164,2)</f>
        <v/>
      </c>
      <c r="L164" s="16" t="n">
        <v>12145.19</v>
      </c>
      <c r="M164" s="16">
        <f>L164-K164</f>
        <v/>
      </c>
      <c r="N164" s="15" t="inlineStr">
        <is>
          <t>bind</t>
        </is>
      </c>
      <c r="O164" s="15" t="inlineStr">
        <is>
          <t>bound</t>
        </is>
      </c>
    </row>
    <row r="165">
      <c r="A165" s="3" t="inlineStr">
        <is>
          <t>2026-03-25</t>
        </is>
      </c>
      <c r="B165" s="3" t="inlineStr">
        <is>
          <t>c4fc15ca-7fcf-503a-acb3-d6926a779a41</t>
        </is>
      </c>
      <c r="C165" s="3" t="inlineStr">
        <is>
          <t>IN</t>
        </is>
      </c>
      <c r="D165" s="3" t="inlineStr">
        <is>
          <t>1971 Ferrari SF90 Stradale</t>
        </is>
      </c>
      <c r="E165" s="3" t="inlineStr">
        <is>
          <t>03 Supercar</t>
        </is>
      </c>
      <c r="F165" s="13" t="n">
        <v>665000</v>
      </c>
      <c r="G165" s="14" t="n">
        <v>0.95</v>
      </c>
      <c r="H165" s="14" t="n">
        <v>1.23</v>
      </c>
      <c r="I165" s="14" t="n">
        <v>0.8467</v>
      </c>
      <c r="J165" s="14" t="n">
        <v>0.53</v>
      </c>
      <c r="K165" s="13">
        <f>ROUND(F165/100*G165*H165*I165/J165,2)</f>
        <v/>
      </c>
      <c r="L165" s="13" t="n">
        <v>12413.78</v>
      </c>
      <c r="M165" s="13">
        <f>L165-K165</f>
        <v/>
      </c>
      <c r="N165" s="3" t="inlineStr">
        <is>
          <t>decline</t>
        </is>
      </c>
      <c r="O165" s="3" t="inlineStr">
        <is>
          <t>indicative</t>
        </is>
      </c>
    </row>
    <row r="166">
      <c r="A166" s="15" t="inlineStr">
        <is>
          <t>2026-03-31</t>
        </is>
      </c>
      <c r="B166" s="15" t="inlineStr">
        <is>
          <t>d9e85b13-9fdb-5275-a1c0-fbd5503cdadd</t>
        </is>
      </c>
      <c r="C166" s="15" t="inlineStr">
        <is>
          <t>WY</t>
        </is>
      </c>
      <c r="D166" s="15" t="inlineStr">
        <is>
          <t>1961 Aston Martin DB12</t>
        </is>
      </c>
      <c r="E166" s="15" t="inlineStr">
        <is>
          <t>01 Luxury Sedan/SUV</t>
        </is>
      </c>
      <c r="F166" s="16" t="n">
        <v>795000</v>
      </c>
      <c r="G166" s="17" t="n">
        <v>0.65</v>
      </c>
      <c r="H166" s="17" t="n">
        <v>1.07</v>
      </c>
      <c r="I166" s="17" t="n">
        <v>0.8467</v>
      </c>
      <c r="J166" s="17" t="n">
        <v>0.53</v>
      </c>
      <c r="K166" s="16">
        <f>ROUND(F166/100*G166*H166*I166/J166,2)</f>
        <v/>
      </c>
      <c r="L166" s="16" t="n">
        <v>8833.200000000001</v>
      </c>
      <c r="M166" s="16">
        <f>L166-K166</f>
        <v/>
      </c>
      <c r="N166" s="15" t="inlineStr">
        <is>
          <t>bind</t>
        </is>
      </c>
      <c r="O166" s="15" t="inlineStr">
        <is>
          <t>bound</t>
        </is>
      </c>
    </row>
    <row r="167">
      <c r="A167" s="3" t="inlineStr">
        <is>
          <t>2026-03-21</t>
        </is>
      </c>
      <c r="B167" s="3" t="inlineStr">
        <is>
          <t>6d616aaf-45d2-505c-b925-1be3e1b5f8ce</t>
        </is>
      </c>
      <c r="C167" s="3" t="inlineStr">
        <is>
          <t>NY</t>
        </is>
      </c>
      <c r="D167" s="3" t="inlineStr">
        <is>
          <t>1989 Bentley Continental GT</t>
        </is>
      </c>
      <c r="E167" s="3" t="inlineStr">
        <is>
          <t>01 Luxury Sedan/SUV</t>
        </is>
      </c>
      <c r="F167" s="13" t="n">
        <v>230000</v>
      </c>
      <c r="G167" s="14" t="n">
        <v>0.92</v>
      </c>
      <c r="H167" s="14" t="n">
        <v>1.28</v>
      </c>
      <c r="I167" s="14" t="n">
        <v>0.8467</v>
      </c>
      <c r="J167" s="14" t="n">
        <v>0.53</v>
      </c>
      <c r="K167" s="13">
        <f>ROUND(F167/100*G167*H167*I167/J167,2)</f>
        <v/>
      </c>
      <c r="L167" s="13" t="n">
        <v>4326.92</v>
      </c>
      <c r="M167" s="13">
        <f>L167-K167</f>
        <v/>
      </c>
      <c r="N167" s="3" t="inlineStr">
        <is>
          <t>decline</t>
        </is>
      </c>
      <c r="O167" s="3" t="inlineStr">
        <is>
          <t>indicative</t>
        </is>
      </c>
    </row>
    <row r="168">
      <c r="A168" s="15" t="inlineStr">
        <is>
          <t>2026-03-09</t>
        </is>
      </c>
      <c r="B168" s="15" t="inlineStr">
        <is>
          <t>cefacec8-9168-589d-b6e4-0c0231fb368c</t>
        </is>
      </c>
      <c r="C168" s="15" t="inlineStr">
        <is>
          <t>CO</t>
        </is>
      </c>
      <c r="D168" s="15" t="inlineStr">
        <is>
          <t>1988 Bentley Continental GT</t>
        </is>
      </c>
      <c r="E168" s="15" t="inlineStr">
        <is>
          <t>01 Luxury Sedan/SUV</t>
        </is>
      </c>
      <c r="F168" s="16" t="n">
        <v>985000</v>
      </c>
      <c r="G168" s="17" t="n">
        <v>0.65</v>
      </c>
      <c r="H168" s="17" t="n">
        <v>1.1</v>
      </c>
      <c r="I168" s="17" t="n">
        <v>0.8467</v>
      </c>
      <c r="J168" s="17" t="n">
        <v>0.53</v>
      </c>
      <c r="K168" s="16">
        <f>ROUND(F168/100*G168*H168*I168/J168,2)</f>
        <v/>
      </c>
      <c r="L168" s="16" t="n">
        <v>11251.13</v>
      </c>
      <c r="M168" s="16">
        <f>L168-K168</f>
        <v/>
      </c>
      <c r="N168" s="15" t="inlineStr">
        <is>
          <t>bind</t>
        </is>
      </c>
      <c r="O168" s="15" t="inlineStr">
        <is>
          <t>bound</t>
        </is>
      </c>
    </row>
    <row r="169">
      <c r="A169" s="3" t="inlineStr">
        <is>
          <t>2026-03-17</t>
        </is>
      </c>
      <c r="B169" s="3" t="inlineStr">
        <is>
          <t>4318ef31-eda6-546f-a23a-a1702cb56d3a</t>
        </is>
      </c>
      <c r="C169" s="3" t="inlineStr">
        <is>
          <t>MO</t>
        </is>
      </c>
      <c r="D169" s="3" t="inlineStr">
        <is>
          <t>1960 Ringbrothers Mustang</t>
        </is>
      </c>
      <c r="E169" s="3" t="inlineStr">
        <is>
          <t>11 Restomod/Coachbuilt</t>
        </is>
      </c>
      <c r="F169" s="13" t="n">
        <v>625000</v>
      </c>
      <c r="G169" s="14" t="n">
        <v>0.78</v>
      </c>
      <c r="H169" s="14" t="n">
        <v>1.06</v>
      </c>
      <c r="I169" s="14" t="n">
        <v>0.8467</v>
      </c>
      <c r="J169" s="14" t="n">
        <v>0.53</v>
      </c>
      <c r="K169" s="13">
        <f>ROUND(F169/100*G169*H169*I169/J169,2)</f>
        <v/>
      </c>
      <c r="L169" s="13" t="n">
        <v>8255.33</v>
      </c>
      <c r="M169" s="13">
        <f>L169-K169</f>
        <v/>
      </c>
      <c r="N169" s="3" t="inlineStr">
        <is>
          <t>bind</t>
        </is>
      </c>
      <c r="O169" s="3" t="inlineStr">
        <is>
          <t>bound</t>
        </is>
      </c>
    </row>
    <row r="170">
      <c r="A170" s="15" t="inlineStr">
        <is>
          <t>2026-03-02</t>
        </is>
      </c>
      <c r="B170" s="15" t="inlineStr">
        <is>
          <t>64c1fc72-8fef-55bb-a155-dce543a7015c</t>
        </is>
      </c>
      <c r="C170" s="15" t="inlineStr">
        <is>
          <t>WA</t>
        </is>
      </c>
      <c r="D170" s="15" t="inlineStr">
        <is>
          <t>2008 Aston Martin DB12</t>
        </is>
      </c>
      <c r="E170" s="15" t="inlineStr">
        <is>
          <t>01 Luxury Sedan/SUV</t>
        </is>
      </c>
      <c r="F170" s="16" t="n">
        <v>410000</v>
      </c>
      <c r="G170" s="17" t="n">
        <v>0.75</v>
      </c>
      <c r="H170" s="17" t="n">
        <v>0.96</v>
      </c>
      <c r="I170" s="17" t="n">
        <v>0.8467</v>
      </c>
      <c r="J170" s="17" t="n">
        <v>0.53</v>
      </c>
      <c r="K170" s="16">
        <f>ROUND(F170/100*G170*H170*I170/J170,2)</f>
        <v/>
      </c>
      <c r="L170" s="16" t="n">
        <v>4715.96</v>
      </c>
      <c r="M170" s="16">
        <f>L170-K170</f>
        <v/>
      </c>
      <c r="N170" s="15" t="inlineStr">
        <is>
          <t>decline</t>
        </is>
      </c>
      <c r="O170" s="15" t="inlineStr">
        <is>
          <t>indicative</t>
        </is>
      </c>
    </row>
    <row r="171">
      <c r="A171" s="3" t="inlineStr">
        <is>
          <t>2026-03-07</t>
        </is>
      </c>
      <c r="B171" s="3" t="inlineStr">
        <is>
          <t>caacdcd8-e5cd-551b-8359-3449c3cddf73</t>
        </is>
      </c>
      <c r="C171" s="3" t="inlineStr">
        <is>
          <t>FL</t>
        </is>
      </c>
      <c r="D171" s="3" t="inlineStr">
        <is>
          <t>1984 Icon Derelict</t>
        </is>
      </c>
      <c r="E171" s="3" t="inlineStr">
        <is>
          <t>11 Restomod/Coachbuilt</t>
        </is>
      </c>
      <c r="F171" s="13" t="n">
        <v>575000</v>
      </c>
      <c r="G171" s="14" t="n">
        <v>0.78</v>
      </c>
      <c r="H171" s="14" t="n">
        <v>1.42</v>
      </c>
      <c r="I171" s="14" t="n">
        <v>0.8467</v>
      </c>
      <c r="J171" s="14" t="n">
        <v>0.53</v>
      </c>
      <c r="K171" s="13">
        <f>ROUND(F171/100*G171*H171*I171/J171,2)</f>
        <v/>
      </c>
      <c r="L171" s="13" t="n">
        <v>10174.3</v>
      </c>
      <c r="M171" s="13">
        <f>L171-K171</f>
        <v/>
      </c>
      <c r="N171" s="3" t="inlineStr">
        <is>
          <t>decline</t>
        </is>
      </c>
      <c r="O171" s="3" t="inlineStr">
        <is>
          <t>indicative</t>
        </is>
      </c>
    </row>
    <row r="172">
      <c r="A172" s="15" t="inlineStr">
        <is>
          <t>2026-03-23</t>
        </is>
      </c>
      <c r="B172" s="15" t="inlineStr">
        <is>
          <t>052a6111-fe72-5be6-85dd-fef8ead9c10b</t>
        </is>
      </c>
      <c r="C172" s="15" t="inlineStr">
        <is>
          <t>CO</t>
        </is>
      </c>
      <c r="D172" s="15" t="inlineStr">
        <is>
          <t>2005 Maserati GranTurismo</t>
        </is>
      </c>
      <c r="E172" s="15" t="inlineStr">
        <is>
          <t>01 Luxury Sedan/SUV</t>
        </is>
      </c>
      <c r="F172" s="16" t="n">
        <v>660000</v>
      </c>
      <c r="G172" s="17" t="n">
        <v>0.65</v>
      </c>
      <c r="H172" s="17" t="n">
        <v>1.1</v>
      </c>
      <c r="I172" s="17" t="n">
        <v>0.8467</v>
      </c>
      <c r="J172" s="17" t="n">
        <v>0.53</v>
      </c>
      <c r="K172" s="16">
        <f>ROUND(F172/100*G172*H172*I172/J172,2)</f>
        <v/>
      </c>
      <c r="L172" s="16" t="n">
        <v>7538.82</v>
      </c>
      <c r="M172" s="16">
        <f>L172-K172</f>
        <v/>
      </c>
      <c r="N172" s="15" t="inlineStr">
        <is>
          <t>refer</t>
        </is>
      </c>
      <c r="O172" s="15" t="inlineStr">
        <is>
          <t>indicative</t>
        </is>
      </c>
    </row>
    <row r="173">
      <c r="A173" s="3" t="inlineStr">
        <is>
          <t>2026-03-28</t>
        </is>
      </c>
      <c r="B173" s="3" t="inlineStr">
        <is>
          <t>c87b5dd3-252c-5755-8a69-a3a0c1a1c225</t>
        </is>
      </c>
      <c r="C173" s="3" t="inlineStr">
        <is>
          <t>LA</t>
        </is>
      </c>
      <c r="D173" s="3" t="inlineStr">
        <is>
          <t>2006 Mercedes-Benz AMG GT</t>
        </is>
      </c>
      <c r="E173" s="3" t="inlineStr">
        <is>
          <t>01 Luxury Sedan/SUV</t>
        </is>
      </c>
      <c r="F173" s="13" t="n">
        <v>495000</v>
      </c>
      <c r="G173" s="14" t="n">
        <v>0.75</v>
      </c>
      <c r="H173" s="14" t="n">
        <v>1.21</v>
      </c>
      <c r="I173" s="14" t="n">
        <v>0.8467</v>
      </c>
      <c r="J173" s="14" t="n">
        <v>0.53</v>
      </c>
      <c r="K173" s="13">
        <f>ROUND(F173/100*G173*H173*I173/J173,2)</f>
        <v/>
      </c>
      <c r="L173" s="13" t="n">
        <v>7176.38</v>
      </c>
      <c r="M173" s="13">
        <f>L173-K173</f>
        <v/>
      </c>
      <c r="N173" s="3" t="inlineStr">
        <is>
          <t>bind</t>
        </is>
      </c>
      <c r="O173" s="3" t="inlineStr">
        <is>
          <t>bound</t>
        </is>
      </c>
    </row>
    <row r="174">
      <c r="A174" s="15" t="inlineStr">
        <is>
          <t>2026-03-12</t>
        </is>
      </c>
      <c r="B174" s="15" t="inlineStr">
        <is>
          <t>eba81b94-ef7b-56d8-8fe9-e1b41bd2d1ce</t>
        </is>
      </c>
      <c r="C174" s="15" t="inlineStr">
        <is>
          <t>IA</t>
        </is>
      </c>
      <c r="D174" s="15" t="inlineStr">
        <is>
          <t>2014 Porsche 911 Turbo S</t>
        </is>
      </c>
      <c r="E174" s="15" t="inlineStr">
        <is>
          <t>01 Luxury Sedan/SUV</t>
        </is>
      </c>
      <c r="F174" s="16" t="n">
        <v>645000</v>
      </c>
      <c r="G174" s="17" t="n">
        <v>0.65</v>
      </c>
      <c r="H174" s="17" t="n">
        <v>1.1</v>
      </c>
      <c r="I174" s="17" t="n">
        <v>0.8467</v>
      </c>
      <c r="J174" s="17" t="n">
        <v>0.53</v>
      </c>
      <c r="K174" s="16">
        <f>ROUND(F174/100*G174*H174*I174/J174,2)</f>
        <v/>
      </c>
      <c r="L174" s="16" t="n">
        <v>7367.49</v>
      </c>
      <c r="M174" s="16">
        <f>L174-K174</f>
        <v/>
      </c>
      <c r="N174" s="15" t="inlineStr">
        <is>
          <t>decline</t>
        </is>
      </c>
      <c r="O174" s="15" t="inlineStr">
        <is>
          <t>indicative</t>
        </is>
      </c>
    </row>
    <row r="175">
      <c r="A175" s="3" t="inlineStr">
        <is>
          <t>2026-03-24</t>
        </is>
      </c>
      <c r="B175" s="3" t="inlineStr">
        <is>
          <t>9858c8fd-78c5-5a7d-8b19-90b7842fdc01</t>
        </is>
      </c>
      <c r="C175" s="3" t="inlineStr">
        <is>
          <t>WI</t>
        </is>
      </c>
      <c r="D175" s="3" t="inlineStr">
        <is>
          <t>1976 Maserati GranTurismo</t>
        </is>
      </c>
      <c r="E175" s="3" t="inlineStr">
        <is>
          <t>01 Luxury Sedan/SUV</t>
        </is>
      </c>
      <c r="F175" s="13" t="n">
        <v>890000</v>
      </c>
      <c r="G175" s="14" t="n">
        <v>0.65</v>
      </c>
      <c r="H175" s="14" t="n">
        <v>1.2</v>
      </c>
      <c r="I175" s="14" t="n">
        <v>0.8467</v>
      </c>
      <c r="J175" s="14" t="n">
        <v>0.53</v>
      </c>
      <c r="K175" s="13">
        <f>ROUND(F175/100*G175*H175*I175/J175,2)</f>
        <v/>
      </c>
      <c r="L175" s="13" t="n">
        <v>11090.17</v>
      </c>
      <c r="M175" s="13">
        <f>L175-K175</f>
        <v/>
      </c>
      <c r="N175" s="3" t="inlineStr">
        <is>
          <t>bind</t>
        </is>
      </c>
      <c r="O175" s="3" t="inlineStr">
        <is>
          <t>bound</t>
        </is>
      </c>
    </row>
    <row r="176">
      <c r="A176" s="15" t="inlineStr">
        <is>
          <t>2026-03-28</t>
        </is>
      </c>
      <c r="B176" s="15" t="inlineStr">
        <is>
          <t>e7b14f3b-a755-543e-b921-72087ee11d37</t>
        </is>
      </c>
      <c r="C176" s="15" t="inlineStr">
        <is>
          <t>MI</t>
        </is>
      </c>
      <c r="D176" s="15" t="inlineStr">
        <is>
          <t>1955 Aston Martin DB5</t>
        </is>
      </c>
      <c r="E176" s="15" t="inlineStr">
        <is>
          <t>07 Post-War Classic (1946-1972)</t>
        </is>
      </c>
      <c r="F176" s="16" t="n">
        <v>470000</v>
      </c>
      <c r="G176" s="17" t="n">
        <v>0.48</v>
      </c>
      <c r="H176" s="17" t="n">
        <v>1.55</v>
      </c>
      <c r="I176" s="17" t="n">
        <v>0.8467</v>
      </c>
      <c r="J176" s="17" t="n">
        <v>0.53</v>
      </c>
      <c r="K176" s="16">
        <f>ROUND(F176/100*G176*H176*I176/J176,2)</f>
        <v/>
      </c>
      <c r="L176" s="16" t="n">
        <v>5586.31</v>
      </c>
      <c r="M176" s="16">
        <f>L176-K176</f>
        <v/>
      </c>
      <c r="N176" s="15" t="inlineStr">
        <is>
          <t>bind</t>
        </is>
      </c>
      <c r="O176" s="15" t="inlineStr">
        <is>
          <t>bound</t>
        </is>
      </c>
    </row>
    <row r="177">
      <c r="A177" s="3" t="inlineStr">
        <is>
          <t>2026-03-02</t>
        </is>
      </c>
      <c r="B177" s="3" t="inlineStr">
        <is>
          <t>3733b5c8-aadb-5874-a342-6e20e285a108</t>
        </is>
      </c>
      <c r="C177" s="3" t="inlineStr">
        <is>
          <t>MT</t>
        </is>
      </c>
      <c r="D177" s="3" t="inlineStr">
        <is>
          <t>2006 Aston Martin DB12</t>
        </is>
      </c>
      <c r="E177" s="3" t="inlineStr">
        <is>
          <t>01 Luxury Sedan/SUV</t>
        </is>
      </c>
      <c r="F177" s="13" t="n">
        <v>515000</v>
      </c>
      <c r="G177" s="14" t="n">
        <v>0.65</v>
      </c>
      <c r="H177" s="14" t="n">
        <v>0.93</v>
      </c>
      <c r="I177" s="14" t="n">
        <v>0.8467</v>
      </c>
      <c r="J177" s="14" t="n">
        <v>0.53</v>
      </c>
      <c r="K177" s="13">
        <f>ROUND(F177/100*G177*H177*I177/J177,2)</f>
        <v/>
      </c>
      <c r="L177" s="13" t="n">
        <v>4973.45</v>
      </c>
      <c r="M177" s="13">
        <f>L177-K177</f>
        <v/>
      </c>
      <c r="N177" s="3" t="inlineStr">
        <is>
          <t>bind</t>
        </is>
      </c>
      <c r="O177" s="3" t="inlineStr">
        <is>
          <t>bound</t>
        </is>
      </c>
    </row>
    <row r="178">
      <c r="A178" s="15" t="inlineStr">
        <is>
          <t>2026-03-18</t>
        </is>
      </c>
      <c r="B178" s="15" t="inlineStr">
        <is>
          <t>efba72d3-4fb9-5234-bd45-d84cd2928474</t>
        </is>
      </c>
      <c r="C178" s="15" t="inlineStr">
        <is>
          <t>FL</t>
        </is>
      </c>
      <c r="D178" s="15" t="inlineStr">
        <is>
          <t>2008 Singer 911 Reimagined</t>
        </is>
      </c>
      <c r="E178" s="15" t="inlineStr">
        <is>
          <t>11 Restomod/Coachbuilt</t>
        </is>
      </c>
      <c r="F178" s="16" t="n">
        <v>1090000</v>
      </c>
      <c r="G178" s="17" t="n">
        <v>0.68</v>
      </c>
      <c r="H178" s="17" t="n">
        <v>1.42</v>
      </c>
      <c r="I178" s="17" t="n">
        <v>0.8467</v>
      </c>
      <c r="J178" s="17" t="n">
        <v>0.53</v>
      </c>
      <c r="K178" s="16">
        <f>ROUND(F178/100*G178*H178*I178/J178,2)</f>
        <v/>
      </c>
      <c r="L178" s="16" t="n">
        <v>16814.25</v>
      </c>
      <c r="M178" s="16">
        <f>L178-K178</f>
        <v/>
      </c>
      <c r="N178" s="15" t="inlineStr">
        <is>
          <t>bind</t>
        </is>
      </c>
      <c r="O178" s="15" t="inlineStr">
        <is>
          <t>bound</t>
        </is>
      </c>
    </row>
    <row r="179">
      <c r="A179" s="3" t="inlineStr">
        <is>
          <t>2026-03-07</t>
        </is>
      </c>
      <c r="B179" s="3" t="inlineStr">
        <is>
          <t>4bb09f5c-89e9-5f13-9d11-003423f1867e</t>
        </is>
      </c>
      <c r="C179" s="3" t="inlineStr">
        <is>
          <t>MT</t>
        </is>
      </c>
      <c r="D179" s="3" t="inlineStr">
        <is>
          <t>1995 Maserati GranTurismo</t>
        </is>
      </c>
      <c r="E179" s="3" t="inlineStr">
        <is>
          <t>01 Luxury Sedan/SUV</t>
        </is>
      </c>
      <c r="F179" s="13" t="n">
        <v>360000</v>
      </c>
      <c r="G179" s="14" t="n">
        <v>0.75</v>
      </c>
      <c r="H179" s="14" t="n">
        <v>0.93</v>
      </c>
      <c r="I179" s="14" t="n">
        <v>0.8467</v>
      </c>
      <c r="J179" s="14" t="n">
        <v>0.53</v>
      </c>
      <c r="K179" s="13">
        <f>ROUND(F179/100*G179*H179*I179/J179,2)</f>
        <v/>
      </c>
      <c r="L179" s="13" t="n">
        <v>4011.44</v>
      </c>
      <c r="M179" s="13">
        <f>L179-K179</f>
        <v/>
      </c>
      <c r="N179" s="3" t="inlineStr">
        <is>
          <t>bind</t>
        </is>
      </c>
      <c r="O179" s="3" t="inlineStr">
        <is>
          <t>bound</t>
        </is>
      </c>
    </row>
    <row r="180">
      <c r="A180" s="15" t="inlineStr">
        <is>
          <t>2026-03-05</t>
        </is>
      </c>
      <c r="B180" s="15" t="inlineStr">
        <is>
          <t>dc92c1da-c25e-5831-8b99-9be6335e6512</t>
        </is>
      </c>
      <c r="C180" s="15" t="inlineStr">
        <is>
          <t>MT</t>
        </is>
      </c>
      <c r="D180" s="15" t="inlineStr">
        <is>
          <t>2012 McLaren 750S</t>
        </is>
      </c>
      <c r="E180" s="15" t="inlineStr">
        <is>
          <t>03 Supercar</t>
        </is>
      </c>
      <c r="F180" s="16" t="n">
        <v>790000</v>
      </c>
      <c r="G180" s="17" t="n">
        <v>0.95</v>
      </c>
      <c r="H180" s="17" t="n">
        <v>0.93</v>
      </c>
      <c r="I180" s="17" t="n">
        <v>0.8467</v>
      </c>
      <c r="J180" s="17" t="n">
        <v>0.53</v>
      </c>
      <c r="K180" s="16">
        <f>ROUND(F180/100*G180*H180*I180/J180,2)</f>
        <v/>
      </c>
      <c r="L180" s="16" t="n">
        <v>11150.32</v>
      </c>
      <c r="M180" s="16">
        <f>L180-K180</f>
        <v/>
      </c>
      <c r="N180" s="15" t="inlineStr">
        <is>
          <t>decline</t>
        </is>
      </c>
      <c r="O180" s="15" t="inlineStr">
        <is>
          <t>indicative</t>
        </is>
      </c>
    </row>
    <row r="181">
      <c r="A181" s="3" t="inlineStr">
        <is>
          <t>2026-03-10</t>
        </is>
      </c>
      <c r="B181" s="3" t="inlineStr">
        <is>
          <t>3ce641c1-2100-502e-be31-959a6716acbb</t>
        </is>
      </c>
      <c r="C181" s="3" t="inlineStr">
        <is>
          <t>WV</t>
        </is>
      </c>
      <c r="D181" s="3" t="inlineStr">
        <is>
          <t>1958 Ferrari 296 GTB</t>
        </is>
      </c>
      <c r="E181" s="3" t="inlineStr">
        <is>
          <t>03 Supercar</t>
        </is>
      </c>
      <c r="F181" s="13" t="n">
        <v>420000</v>
      </c>
      <c r="G181" s="14" t="n">
        <v>1.15</v>
      </c>
      <c r="H181" s="14" t="n">
        <v>1.33</v>
      </c>
      <c r="I181" s="14" t="n">
        <v>0.8467</v>
      </c>
      <c r="J181" s="14" t="n">
        <v>0.53</v>
      </c>
      <c r="K181" s="13">
        <f>ROUND(F181/100*G181*H181*I181/J181,2)</f>
        <v/>
      </c>
      <c r="L181" s="13" t="n">
        <v>10262.49</v>
      </c>
      <c r="M181" s="13">
        <f>L181-K181</f>
        <v/>
      </c>
      <c r="N181" s="3" t="inlineStr">
        <is>
          <t>bind</t>
        </is>
      </c>
      <c r="O181" s="3" t="inlineStr">
        <is>
          <t>bound</t>
        </is>
      </c>
    </row>
    <row r="182">
      <c r="A182" s="15" t="inlineStr">
        <is>
          <t>2026-03-21</t>
        </is>
      </c>
      <c r="B182" s="15" t="inlineStr">
        <is>
          <t>8f5ea6fb-092b-5c4d-b3de-f9395d339d3d</t>
        </is>
      </c>
      <c r="C182" s="15" t="inlineStr">
        <is>
          <t>OH</t>
        </is>
      </c>
      <c r="D182" s="15" t="inlineStr">
        <is>
          <t>2000 Aston Martin DB12</t>
        </is>
      </c>
      <c r="E182" s="15" t="inlineStr">
        <is>
          <t>01 Luxury Sedan/SUV</t>
        </is>
      </c>
      <c r="F182" s="16" t="n">
        <v>515000</v>
      </c>
      <c r="G182" s="17" t="n">
        <v>0.65</v>
      </c>
      <c r="H182" s="17" t="n">
        <v>1.39</v>
      </c>
      <c r="I182" s="17" t="n">
        <v>0.8467</v>
      </c>
      <c r="J182" s="17" t="n">
        <v>0.53</v>
      </c>
      <c r="K182" s="16">
        <f>ROUND(F182/100*G182*H182*I182/J182,2)</f>
        <v/>
      </c>
      <c r="L182" s="16" t="n">
        <v>7433.42</v>
      </c>
      <c r="M182" s="16">
        <f>L182-K182</f>
        <v/>
      </c>
      <c r="N182" s="15" t="inlineStr">
        <is>
          <t>decline</t>
        </is>
      </c>
      <c r="O182" s="15" t="inlineStr">
        <is>
          <t>indicative</t>
        </is>
      </c>
    </row>
    <row r="183">
      <c r="A183" s="3" t="inlineStr">
        <is>
          <t>2026-03-17</t>
        </is>
      </c>
      <c r="B183" s="3" t="inlineStr">
        <is>
          <t>ba643923-a7d8-570a-805f-117a38bea0e0</t>
        </is>
      </c>
      <c r="C183" s="3" t="inlineStr">
        <is>
          <t>NE</t>
        </is>
      </c>
      <c r="D183" s="3" t="inlineStr">
        <is>
          <t>2007 Ferrari 296 GTB</t>
        </is>
      </c>
      <c r="E183" s="3" t="inlineStr">
        <is>
          <t>03 Supercar</t>
        </is>
      </c>
      <c r="F183" s="13" t="n">
        <v>970000</v>
      </c>
      <c r="G183" s="14" t="n">
        <v>0.95</v>
      </c>
      <c r="H183" s="14" t="n">
        <v>1.3</v>
      </c>
      <c r="I183" s="14" t="n">
        <v>0.8467</v>
      </c>
      <c r="J183" s="14" t="n">
        <v>0.53</v>
      </c>
      <c r="K183" s="13">
        <f>ROUND(F183/100*G183*H183*I183/J183,2)</f>
        <v/>
      </c>
      <c r="L183" s="13" t="n">
        <v>19137.82</v>
      </c>
      <c r="M183" s="13">
        <f>L183-K183</f>
        <v/>
      </c>
      <c r="N183" s="3" t="inlineStr">
        <is>
          <t>bind</t>
        </is>
      </c>
      <c r="O183" s="3" t="inlineStr">
        <is>
          <t>bound</t>
        </is>
      </c>
    </row>
    <row r="184">
      <c r="A184" s="15" t="inlineStr">
        <is>
          <t>2026-03-21</t>
        </is>
      </c>
      <c r="B184" s="15" t="inlineStr">
        <is>
          <t>accfc654-34a0-573f-81fb-66fa0b884a6d</t>
        </is>
      </c>
      <c r="C184" s="15" t="inlineStr">
        <is>
          <t>MN</t>
        </is>
      </c>
      <c r="D184" s="15" t="inlineStr">
        <is>
          <t>2013 Porsche 911 Turbo S</t>
        </is>
      </c>
      <c r="E184" s="15" t="inlineStr">
        <is>
          <t>01 Luxury Sedan/SUV</t>
        </is>
      </c>
      <c r="F184" s="16" t="n">
        <v>335000</v>
      </c>
      <c r="G184" s="17" t="n">
        <v>0.75</v>
      </c>
      <c r="H184" s="17" t="n">
        <v>1.32</v>
      </c>
      <c r="I184" s="17" t="n">
        <v>0.8467</v>
      </c>
      <c r="J184" s="17" t="n">
        <v>0.53</v>
      </c>
      <c r="K184" s="16">
        <f>ROUND(F184/100*G184*H184*I184/J184,2)</f>
        <v/>
      </c>
      <c r="L184" s="16" t="n">
        <v>5298.27</v>
      </c>
      <c r="M184" s="16">
        <f>L184-K184</f>
        <v/>
      </c>
      <c r="N184" s="15" t="inlineStr">
        <is>
          <t>bind</t>
        </is>
      </c>
      <c r="O184" s="15" t="inlineStr">
        <is>
          <t>bound</t>
        </is>
      </c>
    </row>
    <row r="185">
      <c r="A185" s="3" t="inlineStr">
        <is>
          <t>2026-03-29</t>
        </is>
      </c>
      <c r="B185" s="3" t="inlineStr">
        <is>
          <t>dd9df4ab-b6fc-5ae3-9e8d-4589a395401a</t>
        </is>
      </c>
      <c r="C185" s="3" t="inlineStr">
        <is>
          <t>CA</t>
        </is>
      </c>
      <c r="D185" s="3" t="inlineStr">
        <is>
          <t>1982 Maserati GranTurismo</t>
        </is>
      </c>
      <c r="E185" s="3" t="inlineStr">
        <is>
          <t>01 Luxury Sedan/SUV</t>
        </is>
      </c>
      <c r="F185" s="13" t="n">
        <v>1510000</v>
      </c>
      <c r="G185" s="14" t="n">
        <v>0.55</v>
      </c>
      <c r="H185" s="14" t="n">
        <v>1.35</v>
      </c>
      <c r="I185" s="14" t="n">
        <v>0.8467</v>
      </c>
      <c r="J185" s="14" t="n">
        <v>0.53</v>
      </c>
      <c r="K185" s="13">
        <f>ROUND(F185/100*G185*H185*I185/J185,2)</f>
        <v/>
      </c>
      <c r="L185" s="13" t="n">
        <v>17911.3</v>
      </c>
      <c r="M185" s="13">
        <f>L185-K185</f>
        <v/>
      </c>
      <c r="N185" s="3" t="inlineStr">
        <is>
          <t>bind</t>
        </is>
      </c>
      <c r="O185" s="3" t="inlineStr">
        <is>
          <t>bound</t>
        </is>
      </c>
    </row>
    <row r="186">
      <c r="A186" s="15" t="inlineStr">
        <is>
          <t>2026-03-06</t>
        </is>
      </c>
      <c r="B186" s="15" t="inlineStr">
        <is>
          <t>9fbc7b11-8ff0-55c3-861f-9e242b977c4a</t>
        </is>
      </c>
      <c r="C186" s="15" t="inlineStr">
        <is>
          <t>WA</t>
        </is>
      </c>
      <c r="D186" s="15" t="inlineStr">
        <is>
          <t>2015 Porsche 911 Turbo S</t>
        </is>
      </c>
      <c r="E186" s="15" t="inlineStr">
        <is>
          <t>01 Luxury Sedan/SUV</t>
        </is>
      </c>
      <c r="F186" s="16" t="n">
        <v>495000</v>
      </c>
      <c r="G186" s="17" t="n">
        <v>0.75</v>
      </c>
      <c r="H186" s="17" t="n">
        <v>0.96</v>
      </c>
      <c r="I186" s="17" t="n">
        <v>0.8467</v>
      </c>
      <c r="J186" s="17" t="n">
        <v>0.53</v>
      </c>
      <c r="K186" s="16">
        <f>ROUND(F186/100*G186*H186*I186/J186,2)</f>
        <v/>
      </c>
      <c r="L186" s="16" t="n">
        <v>5693.66</v>
      </c>
      <c r="M186" s="16">
        <f>L186-K186</f>
        <v/>
      </c>
      <c r="N186" s="15" t="inlineStr">
        <is>
          <t>bind</t>
        </is>
      </c>
      <c r="O186" s="15" t="inlineStr">
        <is>
          <t>bound</t>
        </is>
      </c>
    </row>
    <row r="187">
      <c r="A187" s="3" t="inlineStr">
        <is>
          <t>2026-03-23</t>
        </is>
      </c>
      <c r="B187" s="3" t="inlineStr">
        <is>
          <t>389383e7-bf7a-5d57-a468-0b81376abe66</t>
        </is>
      </c>
      <c r="C187" s="3" t="inlineStr">
        <is>
          <t>OK</t>
        </is>
      </c>
      <c r="D187" s="3" t="inlineStr">
        <is>
          <t>1961 Maserati GranTurismo</t>
        </is>
      </c>
      <c r="E187" s="3" t="inlineStr">
        <is>
          <t>01 Luxury Sedan/SUV</t>
        </is>
      </c>
      <c r="F187" s="13" t="n">
        <v>310000</v>
      </c>
      <c r="G187" s="14" t="n">
        <v>0.75</v>
      </c>
      <c r="H187" s="14" t="n">
        <v>1.26</v>
      </c>
      <c r="I187" s="14" t="n">
        <v>0.8467</v>
      </c>
      <c r="J187" s="14" t="n">
        <v>0.53</v>
      </c>
      <c r="K187" s="13">
        <f>ROUND(F187/100*G187*H187*I187/J187,2)</f>
        <v/>
      </c>
      <c r="L187" s="13" t="n">
        <v>4680.02</v>
      </c>
      <c r="M187" s="13">
        <f>L187-K187</f>
        <v/>
      </c>
      <c r="N187" s="3" t="inlineStr">
        <is>
          <t>decline</t>
        </is>
      </c>
      <c r="O187" s="3" t="inlineStr">
        <is>
          <t>indicative</t>
        </is>
      </c>
    </row>
    <row r="188">
      <c r="A188" s="15" t="inlineStr">
        <is>
          <t>2026-03-18</t>
        </is>
      </c>
      <c r="B188" s="15" t="inlineStr">
        <is>
          <t>0a94e2fa-91b6-5c89-91f9-7fb44085e11e</t>
        </is>
      </c>
      <c r="C188" s="15" t="inlineStr">
        <is>
          <t>MO</t>
        </is>
      </c>
      <c r="D188" s="15" t="inlineStr">
        <is>
          <t>2003 Ferrari SF90 Stradale</t>
        </is>
      </c>
      <c r="E188" s="15" t="inlineStr">
        <is>
          <t>03 Supercar</t>
        </is>
      </c>
      <c r="F188" s="16" t="n">
        <v>465000</v>
      </c>
      <c r="G188" s="17" t="n">
        <v>1.15</v>
      </c>
      <c r="H188" s="17" t="n">
        <v>1.06</v>
      </c>
      <c r="I188" s="17" t="n">
        <v>0.8467</v>
      </c>
      <c r="J188" s="17" t="n">
        <v>0.53</v>
      </c>
      <c r="K188" s="16">
        <f>ROUND(F188/100*G188*H188*I188/J188,2)</f>
        <v/>
      </c>
      <c r="L188" s="16" t="n">
        <v>9055.459999999999</v>
      </c>
      <c r="M188" s="16">
        <f>L188-K188</f>
        <v/>
      </c>
      <c r="N188" s="15" t="inlineStr">
        <is>
          <t>decline</t>
        </is>
      </c>
      <c r="O188" s="15" t="inlineStr">
        <is>
          <t>indicative</t>
        </is>
      </c>
    </row>
    <row r="189">
      <c r="A189" s="3" t="inlineStr">
        <is>
          <t>2026-03-03</t>
        </is>
      </c>
      <c r="B189" s="3" t="inlineStr">
        <is>
          <t>3c6d912d-283d-5a21-ad7c-fc78813de29c</t>
        </is>
      </c>
      <c r="C189" s="3" t="inlineStr">
        <is>
          <t>NY</t>
        </is>
      </c>
      <c r="D189" s="3" t="inlineStr">
        <is>
          <t>1966 Porsche 911 Turbo S</t>
        </is>
      </c>
      <c r="E189" s="3" t="inlineStr">
        <is>
          <t>01 Luxury Sedan/SUV</t>
        </is>
      </c>
      <c r="F189" s="13" t="n">
        <v>800000</v>
      </c>
      <c r="G189" s="14" t="n">
        <v>0.65</v>
      </c>
      <c r="H189" s="14" t="n">
        <v>1.28</v>
      </c>
      <c r="I189" s="14" t="n">
        <v>0.8467</v>
      </c>
      <c r="J189" s="14" t="n">
        <v>0.53</v>
      </c>
      <c r="K189" s="13">
        <f>ROUND(F189/100*G189*H189*I189/J189,2)</f>
        <v/>
      </c>
      <c r="L189" s="13" t="n">
        <v>10633.27</v>
      </c>
      <c r="M189" s="13">
        <f>L189-K189</f>
        <v/>
      </c>
      <c r="N189" s="3" t="inlineStr">
        <is>
          <t>bind</t>
        </is>
      </c>
      <c r="O189" s="3" t="inlineStr">
        <is>
          <t>bound</t>
        </is>
      </c>
    </row>
    <row r="190">
      <c r="A190" s="15" t="inlineStr">
        <is>
          <t>2026-03-09</t>
        </is>
      </c>
      <c r="B190" s="15" t="inlineStr">
        <is>
          <t>4f787dce-c4e2-5287-b876-a88a0365ce47</t>
        </is>
      </c>
      <c r="C190" s="15" t="inlineStr">
        <is>
          <t>AK</t>
        </is>
      </c>
      <c r="D190" s="15" t="inlineStr">
        <is>
          <t>2013 Mercedes-Benz 280SL Pagoda</t>
        </is>
      </c>
      <c r="E190" s="15" t="inlineStr">
        <is>
          <t>07 Post-War Classic (1946-1972)</t>
        </is>
      </c>
      <c r="F190" s="16" t="n">
        <v>650000</v>
      </c>
      <c r="G190" s="17" t="n">
        <v>0.43</v>
      </c>
      <c r="H190" s="17" t="n">
        <v>1.14</v>
      </c>
      <c r="I190" s="17" t="n">
        <v>0.8467</v>
      </c>
      <c r="J190" s="17" t="n">
        <v>0.53</v>
      </c>
      <c r="K190" s="16">
        <f>ROUND(F190/100*G190*H190*I190/J190,2)</f>
        <v/>
      </c>
      <c r="L190" s="16" t="n">
        <v>5090.27</v>
      </c>
      <c r="M190" s="16">
        <f>L190-K190</f>
        <v/>
      </c>
      <c r="N190" s="15" t="inlineStr">
        <is>
          <t>decline</t>
        </is>
      </c>
      <c r="O190" s="15" t="inlineStr">
        <is>
          <t>indicative</t>
        </is>
      </c>
    </row>
    <row r="191">
      <c r="A191" s="3" t="inlineStr">
        <is>
          <t>2026-03-15</t>
        </is>
      </c>
      <c r="B191" s="3" t="inlineStr">
        <is>
          <t>62034303-17cb-57f1-836b-69e416b98739</t>
        </is>
      </c>
      <c r="C191" s="3" t="inlineStr">
        <is>
          <t>ME</t>
        </is>
      </c>
      <c r="D191" s="3" t="inlineStr">
        <is>
          <t>2011 Maserati GranTurismo</t>
        </is>
      </c>
      <c r="E191" s="3" t="inlineStr">
        <is>
          <t>01 Luxury Sedan/SUV</t>
        </is>
      </c>
      <c r="F191" s="13" t="n">
        <v>410000</v>
      </c>
      <c r="G191" s="14" t="n">
        <v>0.75</v>
      </c>
      <c r="H191" s="14" t="n">
        <v>1.08</v>
      </c>
      <c r="I191" s="14" t="n">
        <v>0.8467</v>
      </c>
      <c r="J191" s="14" t="n">
        <v>0.53</v>
      </c>
      <c r="K191" s="13">
        <f>ROUND(F191/100*G191*H191*I191/J191,2)</f>
        <v/>
      </c>
      <c r="L191" s="13" t="n">
        <v>5305.46</v>
      </c>
      <c r="M191" s="13">
        <f>L191-K191</f>
        <v/>
      </c>
      <c r="N191" s="3" t="inlineStr">
        <is>
          <t>decline</t>
        </is>
      </c>
      <c r="O191" s="3" t="inlineStr">
        <is>
          <t>indicative</t>
        </is>
      </c>
    </row>
    <row r="192">
      <c r="A192" s="15" t="inlineStr">
        <is>
          <t>2026-03-10</t>
        </is>
      </c>
      <c r="B192" s="15" t="inlineStr">
        <is>
          <t>86a3fec9-806f-5d2c-89ee-c24f704f221d</t>
        </is>
      </c>
      <c r="C192" s="15" t="inlineStr">
        <is>
          <t>ME</t>
        </is>
      </c>
      <c r="D192" s="15" t="inlineStr">
        <is>
          <t>1975 Aston Martin DB12</t>
        </is>
      </c>
      <c r="E192" s="15" t="inlineStr">
        <is>
          <t>01 Luxury Sedan/SUV</t>
        </is>
      </c>
      <c r="F192" s="16" t="n">
        <v>320000</v>
      </c>
      <c r="G192" s="17" t="n">
        <v>0.75</v>
      </c>
      <c r="H192" s="17" t="n">
        <v>1.08</v>
      </c>
      <c r="I192" s="17" t="n">
        <v>0.8467</v>
      </c>
      <c r="J192" s="17" t="n">
        <v>0.53</v>
      </c>
      <c r="K192" s="16">
        <f>ROUND(F192/100*G192*H192*I192/J192,2)</f>
        <v/>
      </c>
      <c r="L192" s="16" t="n">
        <v>4140.85</v>
      </c>
      <c r="M192" s="16">
        <f>L192-K192</f>
        <v/>
      </c>
      <c r="N192" s="15" t="inlineStr">
        <is>
          <t>refer</t>
        </is>
      </c>
      <c r="O192" s="15" t="inlineStr">
        <is>
          <t>indicative</t>
        </is>
      </c>
    </row>
    <row r="193">
      <c r="A193" s="3" t="inlineStr">
        <is>
          <t>2026-03-26</t>
        </is>
      </c>
      <c r="B193" s="3" t="inlineStr">
        <is>
          <t>d15f5f90-291c-57aa-8200-d9a0bac62df7</t>
        </is>
      </c>
      <c r="C193" s="3" t="inlineStr">
        <is>
          <t>PA</t>
        </is>
      </c>
      <c r="D193" s="3" t="inlineStr">
        <is>
          <t>2013 Singer 911 Reimagined</t>
        </is>
      </c>
      <c r="E193" s="3" t="inlineStr">
        <is>
          <t>11 Restomod/Coachbuilt</t>
        </is>
      </c>
      <c r="F193" s="13" t="n">
        <v>965000</v>
      </c>
      <c r="G193" s="14" t="n">
        <v>0.78</v>
      </c>
      <c r="H193" s="14" t="n">
        <v>1</v>
      </c>
      <c r="I193" s="14" t="n">
        <v>0.8467</v>
      </c>
      <c r="J193" s="14" t="n">
        <v>0.53</v>
      </c>
      <c r="K193" s="13">
        <f>ROUND(F193/100*G193*H193*I193/J193,2)</f>
        <v/>
      </c>
      <c r="L193" s="13" t="n">
        <v>12024.74</v>
      </c>
      <c r="M193" s="13">
        <f>L193-K193</f>
        <v/>
      </c>
      <c r="N193" s="3" t="inlineStr">
        <is>
          <t>bind</t>
        </is>
      </c>
      <c r="O193" s="3" t="inlineStr">
        <is>
          <t>bound</t>
        </is>
      </c>
    </row>
    <row r="194">
      <c r="A194" s="15" t="inlineStr">
        <is>
          <t>2026-03-07</t>
        </is>
      </c>
      <c r="B194" s="15" t="inlineStr">
        <is>
          <t>812bda95-037d-5cc8-b6c0-cffae4867d6a</t>
        </is>
      </c>
      <c r="C194" s="15" t="inlineStr">
        <is>
          <t>OR</t>
        </is>
      </c>
      <c r="D194" s="15" t="inlineStr">
        <is>
          <t>1958 BMW M8 Competition</t>
        </is>
      </c>
      <c r="E194" s="15" t="inlineStr">
        <is>
          <t>01 Luxury Sedan/SUV</t>
        </is>
      </c>
      <c r="F194" s="16" t="n">
        <v>850000</v>
      </c>
      <c r="G194" s="17" t="n">
        <v>0.65</v>
      </c>
      <c r="H194" s="17" t="n">
        <v>1.13</v>
      </c>
      <c r="I194" s="17" t="n">
        <v>0.8467</v>
      </c>
      <c r="J194" s="17" t="n">
        <v>0.53</v>
      </c>
      <c r="K194" s="16">
        <f>ROUND(F194/100*G194*H194*I194/J194,2)</f>
        <v/>
      </c>
      <c r="L194" s="16" t="n">
        <v>9973.889999999999</v>
      </c>
      <c r="M194" s="16">
        <f>L194-K194</f>
        <v/>
      </c>
      <c r="N194" s="15" t="inlineStr">
        <is>
          <t>refer</t>
        </is>
      </c>
      <c r="O194" s="15" t="inlineStr">
        <is>
          <t>indicative</t>
        </is>
      </c>
    </row>
    <row r="195">
      <c r="A195" s="3" t="inlineStr">
        <is>
          <t>2026-03-10</t>
        </is>
      </c>
      <c r="B195" s="3" t="inlineStr">
        <is>
          <t>27c3240f-b334-5d13-bb1b-549283fd33ed</t>
        </is>
      </c>
      <c r="C195" s="3" t="inlineStr">
        <is>
          <t>SD</t>
        </is>
      </c>
      <c r="D195" s="3" t="inlineStr">
        <is>
          <t>1979 Bentley Continental GT</t>
        </is>
      </c>
      <c r="E195" s="3" t="inlineStr">
        <is>
          <t>01 Luxury Sedan/SUV</t>
        </is>
      </c>
      <c r="F195" s="13" t="n">
        <v>365000</v>
      </c>
      <c r="G195" s="14" t="n">
        <v>0.75</v>
      </c>
      <c r="H195" s="14" t="n">
        <v>1.11</v>
      </c>
      <c r="I195" s="14" t="n">
        <v>0.8467</v>
      </c>
      <c r="J195" s="14" t="n">
        <v>0.53</v>
      </c>
      <c r="K195" s="13">
        <f>ROUND(F195/100*G195*H195*I195/J195,2)</f>
        <v/>
      </c>
      <c r="L195" s="13" t="n">
        <v>4854.34</v>
      </c>
      <c r="M195" s="13">
        <f>L195-K195</f>
        <v/>
      </c>
      <c r="N195" s="3" t="inlineStr">
        <is>
          <t>bind</t>
        </is>
      </c>
      <c r="O195" s="3" t="inlineStr">
        <is>
          <t>bound</t>
        </is>
      </c>
    </row>
    <row r="196">
      <c r="A196" s="15" t="inlineStr">
        <is>
          <t>2026-03-12</t>
        </is>
      </c>
      <c r="B196" s="15" t="inlineStr">
        <is>
          <t>860dd699-267d-54e0-baea-120a680d81b5</t>
        </is>
      </c>
      <c r="C196" s="15" t="inlineStr">
        <is>
          <t>AL</t>
        </is>
      </c>
      <c r="D196" s="15" t="inlineStr">
        <is>
          <t>2021 Bugatti Type 57</t>
        </is>
      </c>
      <c r="E196" s="15" t="inlineStr">
        <is>
          <t>06 Vintage Pre-War (pre-1946)</t>
        </is>
      </c>
      <c r="F196" s="16" t="n">
        <v>335000</v>
      </c>
      <c r="G196" s="17" t="n">
        <v>0.42</v>
      </c>
      <c r="H196" s="17" t="n">
        <v>1.27</v>
      </c>
      <c r="I196" s="17" t="n">
        <v>0.8467</v>
      </c>
      <c r="J196" s="17" t="n">
        <v>0.53</v>
      </c>
      <c r="K196" s="16">
        <f>ROUND(F196/100*G196*H196*I196/J196,2)</f>
        <v/>
      </c>
      <c r="L196" s="16" t="n">
        <v>2854.64</v>
      </c>
      <c r="M196" s="16">
        <f>L196-K196</f>
        <v/>
      </c>
      <c r="N196" s="15" t="inlineStr">
        <is>
          <t>decline</t>
        </is>
      </c>
      <c r="O196" s="15" t="inlineStr">
        <is>
          <t>indicative</t>
        </is>
      </c>
    </row>
    <row r="197">
      <c r="A197" s="3" t="inlineStr">
        <is>
          <t>2026-03-13</t>
        </is>
      </c>
      <c r="B197" s="3" t="inlineStr">
        <is>
          <t>3116dd37-a993-5130-b229-9531820f3e3a</t>
        </is>
      </c>
      <c r="C197" s="3" t="inlineStr">
        <is>
          <t>AL</t>
        </is>
      </c>
      <c r="D197" s="3" t="inlineStr">
        <is>
          <t>1990 Maserati GranTurismo</t>
        </is>
      </c>
      <c r="E197" s="3" t="inlineStr">
        <is>
          <t>01 Luxury Sedan/SUV</t>
        </is>
      </c>
      <c r="F197" s="13" t="n">
        <v>420000</v>
      </c>
      <c r="G197" s="14" t="n">
        <v>0.75</v>
      </c>
      <c r="H197" s="14" t="n">
        <v>1.27</v>
      </c>
      <c r="I197" s="14" t="n">
        <v>0.8467</v>
      </c>
      <c r="J197" s="14" t="n">
        <v>0.53</v>
      </c>
      <c r="K197" s="13">
        <f>ROUND(F197/100*G197*H197*I197/J197,2)</f>
        <v/>
      </c>
      <c r="L197" s="13" t="n">
        <v>6390.98</v>
      </c>
      <c r="M197" s="13">
        <f>L197-K197</f>
        <v/>
      </c>
      <c r="N197" s="3" t="inlineStr">
        <is>
          <t>refer</t>
        </is>
      </c>
      <c r="O197" s="3" t="inlineStr">
        <is>
          <t>indicative</t>
        </is>
      </c>
    </row>
    <row r="198">
      <c r="A198" s="15" t="inlineStr">
        <is>
          <t>2026-03-12</t>
        </is>
      </c>
      <c r="B198" s="15" t="inlineStr">
        <is>
          <t>034ae66f-bbf5-56d6-a632-d5c8c2a7a7c2</t>
        </is>
      </c>
      <c r="C198" s="15" t="inlineStr">
        <is>
          <t>IL</t>
        </is>
      </c>
      <c r="D198" s="15" t="inlineStr">
        <is>
          <t>2021 Porsche 911 Turbo S</t>
        </is>
      </c>
      <c r="E198" s="15" t="inlineStr">
        <is>
          <t>01 Luxury Sedan/SUV</t>
        </is>
      </c>
      <c r="F198" s="16" t="n">
        <v>560000</v>
      </c>
      <c r="G198" s="17" t="n">
        <v>0.65</v>
      </c>
      <c r="H198" s="17" t="n">
        <v>1.36</v>
      </c>
      <c r="I198" s="17" t="n">
        <v>0.8467</v>
      </c>
      <c r="J198" s="17" t="n">
        <v>0.53</v>
      </c>
      <c r="K198" s="16">
        <f>ROUND(F198/100*G198*H198*I198/J198,2)</f>
        <v/>
      </c>
      <c r="L198" s="16" t="n">
        <v>7908.5</v>
      </c>
      <c r="M198" s="16">
        <f>L198-K198</f>
        <v/>
      </c>
      <c r="N198" s="15" t="inlineStr">
        <is>
          <t>bind</t>
        </is>
      </c>
      <c r="O198" s="15" t="inlineStr">
        <is>
          <t>bound</t>
        </is>
      </c>
    </row>
    <row r="199">
      <c r="A199" s="3" t="inlineStr">
        <is>
          <t>2026-03-26</t>
        </is>
      </c>
      <c r="B199" s="3" t="inlineStr">
        <is>
          <t>7ec57071-2f50-584a-b7e0-fc73ce26e58c</t>
        </is>
      </c>
      <c r="C199" s="3" t="inlineStr">
        <is>
          <t>NJ</t>
        </is>
      </c>
      <c r="D199" s="3" t="inlineStr">
        <is>
          <t>1973 Maserati GranTurismo</t>
        </is>
      </c>
      <c r="E199" s="3" t="inlineStr">
        <is>
          <t>01 Luxury Sedan/SUV</t>
        </is>
      </c>
      <c r="F199" s="13" t="n">
        <v>450000</v>
      </c>
      <c r="G199" s="14" t="n">
        <v>0.75</v>
      </c>
      <c r="H199" s="14" t="n">
        <v>0.91</v>
      </c>
      <c r="I199" s="14" t="n">
        <v>0.8467</v>
      </c>
      <c r="J199" s="14" t="n">
        <v>0.53</v>
      </c>
      <c r="K199" s="13">
        <f>ROUND(F199/100*G199*H199*I199/J199,2)</f>
        <v/>
      </c>
      <c r="L199" s="13" t="n">
        <v>4906.47</v>
      </c>
      <c r="M199" s="13">
        <f>L199-K199</f>
        <v/>
      </c>
      <c r="N199" s="3" t="inlineStr">
        <is>
          <t>bind</t>
        </is>
      </c>
      <c r="O199" s="3" t="inlineStr">
        <is>
          <t>bound</t>
        </is>
      </c>
    </row>
    <row r="200">
      <c r="A200" s="15" t="inlineStr">
        <is>
          <t>2026-03-04</t>
        </is>
      </c>
      <c r="B200" s="15" t="inlineStr">
        <is>
          <t>8222d706-d01a-5108-89a3-a9ef71aa0e97</t>
        </is>
      </c>
      <c r="C200" s="15" t="inlineStr">
        <is>
          <t>FL</t>
        </is>
      </c>
      <c r="D200" s="15" t="inlineStr">
        <is>
          <t>2019 Aston Martin DB12</t>
        </is>
      </c>
      <c r="E200" s="15" t="inlineStr">
        <is>
          <t>01 Luxury Sedan/SUV</t>
        </is>
      </c>
      <c r="F200" s="16" t="n">
        <v>370000</v>
      </c>
      <c r="G200" s="17" t="n">
        <v>0.75</v>
      </c>
      <c r="H200" s="17" t="n">
        <v>1.42</v>
      </c>
      <c r="I200" s="17" t="n">
        <v>0.8467</v>
      </c>
      <c r="J200" s="17" t="n">
        <v>0.53</v>
      </c>
      <c r="K200" s="16">
        <f>ROUND(F200/100*G200*H200*I200/J200,2)</f>
        <v/>
      </c>
      <c r="L200" s="16" t="n">
        <v>6295.14</v>
      </c>
      <c r="M200" s="16">
        <f>L200-K200</f>
        <v/>
      </c>
      <c r="N200" s="15" t="inlineStr">
        <is>
          <t>bind</t>
        </is>
      </c>
      <c r="O200" s="15" t="inlineStr">
        <is>
          <t>bound</t>
        </is>
      </c>
    </row>
    <row r="201">
      <c r="A201" s="3" t="inlineStr">
        <is>
          <t>2026-03-14</t>
        </is>
      </c>
      <c r="B201" s="3" t="inlineStr">
        <is>
          <t>56e3307e-5c50-5228-ab17-466db69f0911</t>
        </is>
      </c>
      <c r="C201" s="3" t="inlineStr">
        <is>
          <t>FL</t>
        </is>
      </c>
      <c r="D201" s="3" t="inlineStr">
        <is>
          <t>1963 Aston Martin DB12</t>
        </is>
      </c>
      <c r="E201" s="3" t="inlineStr">
        <is>
          <t>01 Luxury Sedan/SUV</t>
        </is>
      </c>
      <c r="F201" s="13" t="n">
        <v>440000</v>
      </c>
      <c r="G201" s="14" t="n">
        <v>0.75</v>
      </c>
      <c r="H201" s="14" t="n">
        <v>1.42</v>
      </c>
      <c r="I201" s="14" t="n">
        <v>0.8467</v>
      </c>
      <c r="J201" s="14" t="n">
        <v>0.53</v>
      </c>
      <c r="K201" s="13">
        <f>ROUND(F201/100*G201*H201*I201/J201,2)</f>
        <v/>
      </c>
      <c r="L201" s="13" t="n">
        <v>7486.11</v>
      </c>
      <c r="M201" s="13">
        <f>L201-K201</f>
        <v/>
      </c>
      <c r="N201" s="3" t="inlineStr">
        <is>
          <t>decline</t>
        </is>
      </c>
      <c r="O201" s="3" t="inlineStr">
        <is>
          <t>indicative</t>
        </is>
      </c>
    </row>
    <row r="202">
      <c r="A202" s="15" t="inlineStr">
        <is>
          <t>2026-03-18</t>
        </is>
      </c>
      <c r="B202" s="15" t="inlineStr">
        <is>
          <t>9e4783af-cab3-59ed-9236-05d772c51553</t>
        </is>
      </c>
      <c r="C202" s="15" t="inlineStr">
        <is>
          <t>AR</t>
        </is>
      </c>
      <c r="D202" s="15" t="inlineStr">
        <is>
          <t>1966 Bentley Continental GT</t>
        </is>
      </c>
      <c r="E202" s="15" t="inlineStr">
        <is>
          <t>01 Luxury Sedan/SUV</t>
        </is>
      </c>
      <c r="F202" s="16" t="n">
        <v>1950000</v>
      </c>
      <c r="G202" s="17" t="n">
        <v>0.55</v>
      </c>
      <c r="H202" s="17" t="n">
        <v>1.38</v>
      </c>
      <c r="I202" s="17" t="n">
        <v>0.8467</v>
      </c>
      <c r="J202" s="17" t="n">
        <v>0.53</v>
      </c>
      <c r="K202" s="16">
        <f>ROUND(F202/100*G202*H202*I202/J202,2)</f>
        <v/>
      </c>
      <c r="L202" s="16" t="n">
        <v>23644.5</v>
      </c>
      <c r="M202" s="16">
        <f>L202-K202</f>
        <v/>
      </c>
      <c r="N202" s="15" t="inlineStr">
        <is>
          <t>decline</t>
        </is>
      </c>
      <c r="O202" s="15" t="inlineStr">
        <is>
          <t>indicative</t>
        </is>
      </c>
    </row>
    <row r="203">
      <c r="A203" s="3" t="inlineStr">
        <is>
          <t>2026-03-04</t>
        </is>
      </c>
      <c r="B203" s="3" t="inlineStr">
        <is>
          <t>9d9493f9-95cb-5f96-9dd4-4dd4cc19fdf1</t>
        </is>
      </c>
      <c r="C203" s="3" t="inlineStr">
        <is>
          <t>MA</t>
        </is>
      </c>
      <c r="D203" s="3" t="inlineStr">
        <is>
          <t>2018 Jaguar E-Type Series 1</t>
        </is>
      </c>
      <c r="E203" s="3" t="inlineStr">
        <is>
          <t>07 Post-War Classic (1946-1972)</t>
        </is>
      </c>
      <c r="F203" s="13" t="n">
        <v>480000</v>
      </c>
      <c r="G203" s="14" t="n">
        <v>0.48</v>
      </c>
      <c r="H203" s="14" t="n">
        <v>1.25</v>
      </c>
      <c r="I203" s="14" t="n">
        <v>0.8467</v>
      </c>
      <c r="J203" s="14" t="n">
        <v>0.53</v>
      </c>
      <c r="K203" s="13">
        <f>ROUND(F203/100*G203*H203*I203/J203,2)</f>
        <v/>
      </c>
      <c r="L203" s="13" t="n">
        <v>4600.93</v>
      </c>
      <c r="M203" s="13">
        <f>L203-K203</f>
        <v/>
      </c>
      <c r="N203" s="3" t="inlineStr">
        <is>
          <t>decline</t>
        </is>
      </c>
      <c r="O203" s="3" t="inlineStr">
        <is>
          <t>indicative</t>
        </is>
      </c>
    </row>
    <row r="204">
      <c r="A204" s="15" t="inlineStr">
        <is>
          <t>2026-03-12</t>
        </is>
      </c>
      <c r="B204" s="15" t="inlineStr">
        <is>
          <t>f919f95a-6ef7-5fdb-8ca1-46514bd30cd2</t>
        </is>
      </c>
      <c r="C204" s="15" t="inlineStr">
        <is>
          <t>CT</t>
        </is>
      </c>
      <c r="D204" s="15" t="inlineStr">
        <is>
          <t>2021 McLaren 750S</t>
        </is>
      </c>
      <c r="E204" s="15" t="inlineStr">
        <is>
          <t>03 Supercar</t>
        </is>
      </c>
      <c r="F204" s="16" t="n">
        <v>385000</v>
      </c>
      <c r="G204" s="17" t="n">
        <v>1.15</v>
      </c>
      <c r="H204" s="17" t="n">
        <v>1.12</v>
      </c>
      <c r="I204" s="17" t="n">
        <v>0.8467</v>
      </c>
      <c r="J204" s="17" t="n">
        <v>0.53</v>
      </c>
      <c r="K204" s="16">
        <f>ROUND(F204/100*G204*H204*I204/J204,2)</f>
        <v/>
      </c>
      <c r="L204" s="16" t="n">
        <v>7921.92</v>
      </c>
      <c r="M204" s="16">
        <f>L204-K204</f>
        <v/>
      </c>
      <c r="N204" s="15" t="inlineStr">
        <is>
          <t>decline</t>
        </is>
      </c>
      <c r="O204" s="15" t="inlineStr">
        <is>
          <t>indicative</t>
        </is>
      </c>
    </row>
    <row r="205">
      <c r="A205" s="3" t="inlineStr">
        <is>
          <t>2026-03-18</t>
        </is>
      </c>
      <c r="B205" s="3" t="inlineStr">
        <is>
          <t>c8713e84-1291-53b8-a504-e0f2d161312b</t>
        </is>
      </c>
      <c r="C205" s="3" t="inlineStr">
        <is>
          <t>IA</t>
        </is>
      </c>
      <c r="D205" s="3" t="inlineStr">
        <is>
          <t>2014 Lamborghini Huracan EVO</t>
        </is>
      </c>
      <c r="E205" s="3" t="inlineStr">
        <is>
          <t>03 Supercar</t>
        </is>
      </c>
      <c r="F205" s="13" t="n">
        <v>670000</v>
      </c>
      <c r="G205" s="14" t="n">
        <v>0.95</v>
      </c>
      <c r="H205" s="14" t="n">
        <v>1.1</v>
      </c>
      <c r="I205" s="14" t="n">
        <v>0.8467</v>
      </c>
      <c r="J205" s="14" t="n">
        <v>0.53</v>
      </c>
      <c r="K205" s="13">
        <f>ROUND(F205/100*G205*H205*I205/J205,2)</f>
        <v/>
      </c>
      <c r="L205" s="13" t="n">
        <v>11185.23</v>
      </c>
      <c r="M205" s="13">
        <f>L205-K205</f>
        <v/>
      </c>
      <c r="N205" s="3" t="inlineStr">
        <is>
          <t>bind</t>
        </is>
      </c>
      <c r="O205" s="3" t="inlineStr">
        <is>
          <t>bound</t>
        </is>
      </c>
    </row>
    <row r="206">
      <c r="A206" s="15" t="inlineStr">
        <is>
          <t>2026-03-06</t>
        </is>
      </c>
      <c r="B206" s="15" t="inlineStr">
        <is>
          <t>82b3818f-48a6-557c-9fb9-4c6a83424153</t>
        </is>
      </c>
      <c r="C206" s="15" t="inlineStr">
        <is>
          <t>VT</t>
        </is>
      </c>
      <c r="D206" s="15" t="inlineStr">
        <is>
          <t>1978 Bentley Continental GT</t>
        </is>
      </c>
      <c r="E206" s="15" t="inlineStr">
        <is>
          <t>01 Luxury Sedan/SUV</t>
        </is>
      </c>
      <c r="F206" s="16" t="n">
        <v>285000</v>
      </c>
      <c r="G206" s="17" t="n">
        <v>0.75</v>
      </c>
      <c r="H206" s="17" t="n">
        <v>1.22</v>
      </c>
      <c r="I206" s="17" t="n">
        <v>0.8467</v>
      </c>
      <c r="J206" s="17" t="n">
        <v>0.53</v>
      </c>
      <c r="K206" s="16">
        <f>ROUND(F206/100*G206*H206*I206/J206,2)</f>
        <v/>
      </c>
      <c r="L206" s="16" t="n">
        <v>4166</v>
      </c>
      <c r="M206" s="16">
        <f>L206-K206</f>
        <v/>
      </c>
      <c r="N206" s="15" t="inlineStr">
        <is>
          <t>bind</t>
        </is>
      </c>
      <c r="O206" s="15" t="inlineStr">
        <is>
          <t>bound</t>
        </is>
      </c>
    </row>
    <row r="207">
      <c r="A207" s="3" t="inlineStr">
        <is>
          <t>2026-03-11</t>
        </is>
      </c>
      <c r="B207" s="3" t="inlineStr">
        <is>
          <t>7054d3b3-1943-5974-97e9-bd183fc0a263</t>
        </is>
      </c>
      <c r="C207" s="3" t="inlineStr">
        <is>
          <t>MA</t>
        </is>
      </c>
      <c r="D207" s="3" t="inlineStr">
        <is>
          <t>2010 Mercedes-Benz AMG GT</t>
        </is>
      </c>
      <c r="E207" s="3" t="inlineStr">
        <is>
          <t>01 Luxury Sedan/SUV</t>
        </is>
      </c>
      <c r="F207" s="13" t="n">
        <v>1030000</v>
      </c>
      <c r="G207" s="14" t="n">
        <v>0.55</v>
      </c>
      <c r="H207" s="14" t="n">
        <v>1.25</v>
      </c>
      <c r="I207" s="14" t="n">
        <v>0.8467</v>
      </c>
      <c r="J207" s="14" t="n">
        <v>0.53</v>
      </c>
      <c r="K207" s="13">
        <f>ROUND(F207/100*G207*H207*I207/J207,2)</f>
        <v/>
      </c>
      <c r="L207" s="13" t="n">
        <v>11312.63</v>
      </c>
      <c r="M207" s="13">
        <f>L207-K207</f>
        <v/>
      </c>
      <c r="N207" s="3" t="inlineStr">
        <is>
          <t>bind</t>
        </is>
      </c>
      <c r="O207" s="3" t="inlineStr">
        <is>
          <t>bound</t>
        </is>
      </c>
    </row>
    <row r="208">
      <c r="A208" s="15" t="inlineStr">
        <is>
          <t>2026-03-27</t>
        </is>
      </c>
      <c r="B208" s="15" t="inlineStr">
        <is>
          <t>ce57a8ec-dfa6-5734-a706-ad0900a3eeeb</t>
        </is>
      </c>
      <c r="C208" s="15" t="inlineStr">
        <is>
          <t>RI</t>
        </is>
      </c>
      <c r="D208" s="15" t="inlineStr">
        <is>
          <t>2012 Ferrari 296 GTB</t>
        </is>
      </c>
      <c r="E208" s="15" t="inlineStr">
        <is>
          <t>03 Supercar</t>
        </is>
      </c>
      <c r="F208" s="16" t="n">
        <v>780000</v>
      </c>
      <c r="G208" s="17" t="n">
        <v>0.95</v>
      </c>
      <c r="H208" s="17" t="n">
        <v>1.37</v>
      </c>
      <c r="I208" s="17" t="n">
        <v>0.8467</v>
      </c>
      <c r="J208" s="17" t="n">
        <v>0.53</v>
      </c>
      <c r="K208" s="16">
        <f>ROUND(F208/100*G208*H208*I208/J208,2)</f>
        <v/>
      </c>
      <c r="L208" s="16" t="n">
        <v>16217.82</v>
      </c>
      <c r="M208" s="16">
        <f>L208-K208</f>
        <v/>
      </c>
      <c r="N208" s="15" t="inlineStr">
        <is>
          <t>bind</t>
        </is>
      </c>
      <c r="O208" s="15" t="inlineStr">
        <is>
          <t>bound</t>
        </is>
      </c>
    </row>
    <row r="209">
      <c r="A209" s="3" t="inlineStr">
        <is>
          <t>2026-03-11</t>
        </is>
      </c>
      <c r="B209" s="3" t="inlineStr">
        <is>
          <t>bc3adeea-30a7-5c8e-abd9-68392111fe52</t>
        </is>
      </c>
      <c r="C209" s="3" t="inlineStr">
        <is>
          <t>NV</t>
        </is>
      </c>
      <c r="D209" s="3" t="inlineStr">
        <is>
          <t>1999 Aston Martin DB12</t>
        </is>
      </c>
      <c r="E209" s="3" t="inlineStr">
        <is>
          <t>01 Luxury Sedan/SUV</t>
        </is>
      </c>
      <c r="F209" s="13" t="n">
        <v>775000</v>
      </c>
      <c r="G209" s="14" t="n">
        <v>0.65</v>
      </c>
      <c r="H209" s="14" t="n">
        <v>1.17</v>
      </c>
      <c r="I209" s="14" t="n">
        <v>0.8467</v>
      </c>
      <c r="J209" s="14" t="n">
        <v>0.53</v>
      </c>
      <c r="K209" s="13">
        <f>ROUND(F209/100*G209*H209*I209/J209,2)</f>
        <v/>
      </c>
      <c r="L209" s="13" t="n">
        <v>9415.74</v>
      </c>
      <c r="M209" s="13">
        <f>L209-K209</f>
        <v/>
      </c>
      <c r="N209" s="3" t="inlineStr">
        <is>
          <t>refer</t>
        </is>
      </c>
      <c r="O209" s="3" t="inlineStr">
        <is>
          <t>indicative</t>
        </is>
      </c>
    </row>
    <row r="210">
      <c r="A210" s="15" t="inlineStr">
        <is>
          <t>2026-03-04</t>
        </is>
      </c>
      <c r="B210" s="15" t="inlineStr">
        <is>
          <t>92c3cd01-a32e-5720-8f27-6b204a26886c</t>
        </is>
      </c>
      <c r="C210" s="15" t="inlineStr">
        <is>
          <t>TX</t>
        </is>
      </c>
      <c r="D210" s="15" t="inlineStr">
        <is>
          <t>1977 Mercedes-Benz AMG GT</t>
        </is>
      </c>
      <c r="E210" s="15" t="inlineStr">
        <is>
          <t>01 Luxury Sedan/SUV</t>
        </is>
      </c>
      <c r="F210" s="16" t="n">
        <v>210000</v>
      </c>
      <c r="G210" s="17" t="n">
        <v>0.92</v>
      </c>
      <c r="H210" s="17" t="n">
        <v>1.15</v>
      </c>
      <c r="I210" s="17" t="n">
        <v>0.8467</v>
      </c>
      <c r="J210" s="17" t="n">
        <v>0.53</v>
      </c>
      <c r="K210" s="16">
        <f>ROUND(F210/100*G210*H210*I210/J210,2)</f>
        <v/>
      </c>
      <c r="L210" s="16" t="n">
        <v>3549.43</v>
      </c>
      <c r="M210" s="16">
        <f>L210-K210</f>
        <v/>
      </c>
      <c r="N210" s="15" t="inlineStr">
        <is>
          <t>decline</t>
        </is>
      </c>
      <c r="O210" s="15" t="inlineStr">
        <is>
          <t>indicative</t>
        </is>
      </c>
    </row>
    <row r="211">
      <c r="A211" s="3" t="inlineStr">
        <is>
          <t>2026-03-30</t>
        </is>
      </c>
      <c r="B211" s="3" t="inlineStr">
        <is>
          <t>3209979e-8d10-5649-947d-7f78c823b0cc</t>
        </is>
      </c>
      <c r="C211" s="3" t="inlineStr">
        <is>
          <t>ID</t>
        </is>
      </c>
      <c r="D211" s="3" t="inlineStr">
        <is>
          <t>1999 Porsche 911 Turbo S</t>
        </is>
      </c>
      <c r="E211" s="3" t="inlineStr">
        <is>
          <t>01 Luxury Sedan/SUV</t>
        </is>
      </c>
      <c r="F211" s="13" t="n">
        <v>450000</v>
      </c>
      <c r="G211" s="14" t="n">
        <v>0.75</v>
      </c>
      <c r="H211" s="14" t="n">
        <v>0.99</v>
      </c>
      <c r="I211" s="14" t="n">
        <v>0.8467</v>
      </c>
      <c r="J211" s="14" t="n">
        <v>0.53</v>
      </c>
      <c r="K211" s="13">
        <f>ROUND(F211/100*G211*H211*I211/J211,2)</f>
        <v/>
      </c>
      <c r="L211" s="13" t="n">
        <v>5337.81</v>
      </c>
      <c r="M211" s="13">
        <f>L211-K211</f>
        <v/>
      </c>
      <c r="N211" s="3" t="inlineStr">
        <is>
          <t>bind</t>
        </is>
      </c>
      <c r="O211" s="3" t="inlineStr">
        <is>
          <t>bound</t>
        </is>
      </c>
    </row>
    <row r="212">
      <c r="A212" s="15" t="inlineStr">
        <is>
          <t>2026-03-19</t>
        </is>
      </c>
      <c r="B212" s="15" t="inlineStr">
        <is>
          <t>622022ee-a066-507b-bef0-e465d753e199</t>
        </is>
      </c>
      <c r="C212" s="15" t="inlineStr">
        <is>
          <t>TX</t>
        </is>
      </c>
      <c r="D212" s="15" t="inlineStr">
        <is>
          <t>1995 Maserati GranTurismo</t>
        </is>
      </c>
      <c r="E212" s="15" t="inlineStr">
        <is>
          <t>01 Luxury Sedan/SUV</t>
        </is>
      </c>
      <c r="F212" s="16" t="n">
        <v>765000</v>
      </c>
      <c r="G212" s="17" t="n">
        <v>0.65</v>
      </c>
      <c r="H212" s="17" t="n">
        <v>1.15</v>
      </c>
      <c r="I212" s="17" t="n">
        <v>0.8467</v>
      </c>
      <c r="J212" s="17" t="n">
        <v>0.53</v>
      </c>
      <c r="K212" s="16">
        <f>ROUND(F212/100*G212*H212*I212/J212,2)</f>
        <v/>
      </c>
      <c r="L212" s="16" t="n">
        <v>9135.379999999999</v>
      </c>
      <c r="M212" s="16">
        <f>L212-K212</f>
        <v/>
      </c>
      <c r="N212" s="15" t="inlineStr">
        <is>
          <t>bind</t>
        </is>
      </c>
      <c r="O212" s="15" t="inlineStr">
        <is>
          <t>bound</t>
        </is>
      </c>
    </row>
    <row r="213">
      <c r="A213" s="3" t="inlineStr">
        <is>
          <t>2026-03-22</t>
        </is>
      </c>
      <c r="B213" s="3" t="inlineStr">
        <is>
          <t>10478319-eabe-50a3-af7b-7e17d3a64293</t>
        </is>
      </c>
      <c r="C213" s="3" t="inlineStr">
        <is>
          <t>GA</t>
        </is>
      </c>
      <c r="D213" s="3" t="inlineStr">
        <is>
          <t>1988 Aston Martin DB5</t>
        </is>
      </c>
      <c r="E213" s="3" t="inlineStr">
        <is>
          <t>07 Post-War Classic (1946-1972)</t>
        </is>
      </c>
      <c r="F213" s="13" t="n">
        <v>455000</v>
      </c>
      <c r="G213" s="14" t="n">
        <v>0.48</v>
      </c>
      <c r="H213" s="14" t="n">
        <v>1.12</v>
      </c>
      <c r="I213" s="14" t="n">
        <v>0.8467</v>
      </c>
      <c r="J213" s="14" t="n">
        <v>0.53</v>
      </c>
      <c r="K213" s="13">
        <f>ROUND(F213/100*G213*H213*I213/J213,2)</f>
        <v/>
      </c>
      <c r="L213" s="13" t="n">
        <v>3907.73</v>
      </c>
      <c r="M213" s="13">
        <f>L213-K213</f>
        <v/>
      </c>
      <c r="N213" s="3" t="inlineStr">
        <is>
          <t>bind</t>
        </is>
      </c>
      <c r="O213" s="3" t="inlineStr">
        <is>
          <t>bound</t>
        </is>
      </c>
    </row>
    <row r="214">
      <c r="A214" s="15" t="inlineStr">
        <is>
          <t>2026-03-21</t>
        </is>
      </c>
      <c r="B214" s="15" t="inlineStr">
        <is>
          <t>a41e92d0-efc6-5b53-a7c0-6964832c2f38</t>
        </is>
      </c>
      <c r="C214" s="15" t="inlineStr">
        <is>
          <t>IA</t>
        </is>
      </c>
      <c r="D214" s="15" t="inlineStr">
        <is>
          <t>2007 Maserati GranTurismo</t>
        </is>
      </c>
      <c r="E214" s="15" t="inlineStr">
        <is>
          <t>01 Luxury Sedan/SUV</t>
        </is>
      </c>
      <c r="F214" s="16" t="n">
        <v>485000</v>
      </c>
      <c r="G214" s="17" t="n">
        <v>0.75</v>
      </c>
      <c r="H214" s="17" t="n">
        <v>1.1</v>
      </c>
      <c r="I214" s="17" t="n">
        <v>0.8467</v>
      </c>
      <c r="J214" s="17" t="n">
        <v>0.53</v>
      </c>
      <c r="K214" s="16">
        <f>ROUND(F214/100*G214*H214*I214/J214,2)</f>
        <v/>
      </c>
      <c r="L214" s="16" t="n">
        <v>6392.19</v>
      </c>
      <c r="M214" s="16">
        <f>L214-K214</f>
        <v/>
      </c>
      <c r="N214" s="15" t="inlineStr">
        <is>
          <t>bind</t>
        </is>
      </c>
      <c r="O214" s="15" t="inlineStr">
        <is>
          <t>bound</t>
        </is>
      </c>
    </row>
    <row r="215">
      <c r="A215" s="3" t="inlineStr">
        <is>
          <t>2026-03-01</t>
        </is>
      </c>
      <c r="B215" s="3" t="inlineStr">
        <is>
          <t>e577ab72-5ded-5f1f-9cd5-4930604d940d</t>
        </is>
      </c>
      <c r="C215" s="3" t="inlineStr">
        <is>
          <t>CA</t>
        </is>
      </c>
      <c r="D215" s="3" t="inlineStr">
        <is>
          <t>1979 Bentley Continental GT</t>
        </is>
      </c>
      <c r="E215" s="3" t="inlineStr">
        <is>
          <t>01 Luxury Sedan/SUV</t>
        </is>
      </c>
      <c r="F215" s="13" t="n">
        <v>350000</v>
      </c>
      <c r="G215" s="14" t="n">
        <v>0.75</v>
      </c>
      <c r="H215" s="14" t="n">
        <v>1.35</v>
      </c>
      <c r="I215" s="14" t="n">
        <v>0.8467</v>
      </c>
      <c r="J215" s="14" t="n">
        <v>0.53</v>
      </c>
      <c r="K215" s="13">
        <f>ROUND(F215/100*G215*H215*I215/J215,2)</f>
        <v/>
      </c>
      <c r="L215" s="13" t="n">
        <v>5661.31</v>
      </c>
      <c r="M215" s="13">
        <f>L215-K215</f>
        <v/>
      </c>
      <c r="N215" s="3" t="inlineStr">
        <is>
          <t>decline</t>
        </is>
      </c>
      <c r="O215" s="3" t="inlineStr">
        <is>
          <t>indicative</t>
        </is>
      </c>
    </row>
    <row r="216">
      <c r="A216" s="15" t="inlineStr">
        <is>
          <t>2026-03-02</t>
        </is>
      </c>
      <c r="B216" s="15" t="inlineStr">
        <is>
          <t>5cbf727b-65aa-5185-9ed8-d1f6fc0e669c</t>
        </is>
      </c>
      <c r="C216" s="15" t="inlineStr">
        <is>
          <t>MI</t>
        </is>
      </c>
      <c r="D216" s="15" t="inlineStr">
        <is>
          <t>2016 Ferrari 296 GTB</t>
        </is>
      </c>
      <c r="E216" s="15" t="inlineStr">
        <is>
          <t>03 Supercar</t>
        </is>
      </c>
      <c r="F216" s="16" t="n">
        <v>695000</v>
      </c>
      <c r="G216" s="17" t="n">
        <v>0.95</v>
      </c>
      <c r="H216" s="17" t="n">
        <v>1.55</v>
      </c>
      <c r="I216" s="17" t="n">
        <v>0.8467</v>
      </c>
      <c r="J216" s="17" t="n">
        <v>0.53</v>
      </c>
      <c r="K216" s="16">
        <f>ROUND(F216/100*G216*H216*I216/J216,2)</f>
        <v/>
      </c>
      <c r="L216" s="16" t="n">
        <v>16349.1</v>
      </c>
      <c r="M216" s="16">
        <f>L216-K216</f>
        <v/>
      </c>
      <c r="N216" s="15" t="inlineStr">
        <is>
          <t>bind</t>
        </is>
      </c>
      <c r="O216" s="15" t="inlineStr">
        <is>
          <t>bound</t>
        </is>
      </c>
    </row>
    <row r="217">
      <c r="A217" s="3" t="inlineStr">
        <is>
          <t>2026-03-14</t>
        </is>
      </c>
      <c r="B217" s="3" t="inlineStr">
        <is>
          <t>896c42f8-86f4-593d-8d97-7416ea71f627</t>
        </is>
      </c>
      <c r="C217" s="3" t="inlineStr">
        <is>
          <t>NJ</t>
        </is>
      </c>
      <c r="D217" s="3" t="inlineStr">
        <is>
          <t>1974 Aston Martin DB12</t>
        </is>
      </c>
      <c r="E217" s="3" t="inlineStr">
        <is>
          <t>01 Luxury Sedan/SUV</t>
        </is>
      </c>
      <c r="F217" s="13" t="n">
        <v>1360000</v>
      </c>
      <c r="G217" s="14" t="n">
        <v>0.55</v>
      </c>
      <c r="H217" s="14" t="n">
        <v>0.91</v>
      </c>
      <c r="I217" s="14" t="n">
        <v>0.8467</v>
      </c>
      <c r="J217" s="14" t="n">
        <v>0.53</v>
      </c>
      <c r="K217" s="13">
        <f>ROUND(F217/100*G217*H217*I217/J217,2)</f>
        <v/>
      </c>
      <c r="L217" s="13" t="n">
        <v>10874.19</v>
      </c>
      <c r="M217" s="13">
        <f>L217-K217</f>
        <v/>
      </c>
      <c r="N217" s="3" t="inlineStr">
        <is>
          <t>bind</t>
        </is>
      </c>
      <c r="O217" s="3" t="inlineStr">
        <is>
          <t>bound</t>
        </is>
      </c>
    </row>
    <row r="218">
      <c r="A218" s="15" t="inlineStr">
        <is>
          <t>2026-03-30</t>
        </is>
      </c>
      <c r="B218" s="15" t="inlineStr">
        <is>
          <t>69b41352-fd5f-520d-8b01-5850a9444c44</t>
        </is>
      </c>
      <c r="C218" s="15" t="inlineStr">
        <is>
          <t>IL</t>
        </is>
      </c>
      <c r="D218" s="15" t="inlineStr">
        <is>
          <t>2007 Ferrari SF90 Stradale</t>
        </is>
      </c>
      <c r="E218" s="15" t="inlineStr">
        <is>
          <t>03 Supercar</t>
        </is>
      </c>
      <c r="F218" s="16" t="n">
        <v>290000</v>
      </c>
      <c r="G218" s="17" t="n">
        <v>1.15</v>
      </c>
      <c r="H218" s="17" t="n">
        <v>1.36</v>
      </c>
      <c r="I218" s="17" t="n">
        <v>0.8467</v>
      </c>
      <c r="J218" s="17" t="n">
        <v>0.53</v>
      </c>
      <c r="K218" s="16">
        <f>ROUND(F218/100*G218*H218*I218/J218,2)</f>
        <v/>
      </c>
      <c r="L218" s="16" t="n">
        <v>7245.84</v>
      </c>
      <c r="M218" s="16">
        <f>L218-K218</f>
        <v/>
      </c>
      <c r="N218" s="15" t="inlineStr">
        <is>
          <t>bind</t>
        </is>
      </c>
      <c r="O218" s="15" t="inlineStr">
        <is>
          <t>bound</t>
        </is>
      </c>
    </row>
    <row r="219">
      <c r="A219" s="3" t="inlineStr">
        <is>
          <t>2026-03-12</t>
        </is>
      </c>
      <c r="B219" s="3" t="inlineStr">
        <is>
          <t>5485da43-b2fe-5b48-b7e5-7fdfb9b22b37</t>
        </is>
      </c>
      <c r="C219" s="3" t="inlineStr">
        <is>
          <t>NE</t>
        </is>
      </c>
      <c r="D219" s="3" t="inlineStr">
        <is>
          <t>2011 BMW M8 Competition</t>
        </is>
      </c>
      <c r="E219" s="3" t="inlineStr">
        <is>
          <t>01 Luxury Sedan/SUV</t>
        </is>
      </c>
      <c r="F219" s="13" t="n">
        <v>235000</v>
      </c>
      <c r="G219" s="14" t="n">
        <v>0.92</v>
      </c>
      <c r="H219" s="14" t="n">
        <v>1.3</v>
      </c>
      <c r="I219" s="14" t="n">
        <v>0.8467</v>
      </c>
      <c r="J219" s="14" t="n">
        <v>0.53</v>
      </c>
      <c r="K219" s="13">
        <f>ROUND(F219/100*G219*H219*I219/J219,2)</f>
        <v/>
      </c>
      <c r="L219" s="13" t="n">
        <v>4490.07</v>
      </c>
      <c r="M219" s="13">
        <f>L219-K219</f>
        <v/>
      </c>
      <c r="N219" s="3" t="inlineStr">
        <is>
          <t>bind</t>
        </is>
      </c>
      <c r="O219" s="3" t="inlineStr">
        <is>
          <t>bound</t>
        </is>
      </c>
    </row>
    <row r="220">
      <c r="A220" s="15" t="inlineStr">
        <is>
          <t>2026-03-20</t>
        </is>
      </c>
      <c r="B220" s="15" t="inlineStr">
        <is>
          <t>6891446a-b3e4-5526-874f-4271a990cad7</t>
        </is>
      </c>
      <c r="C220" s="15" t="inlineStr">
        <is>
          <t>NY</t>
        </is>
      </c>
      <c r="D220" s="15" t="inlineStr">
        <is>
          <t>1957 Aston Martin DB12</t>
        </is>
      </c>
      <c r="E220" s="15" t="inlineStr">
        <is>
          <t>01 Luxury Sedan/SUV</t>
        </is>
      </c>
      <c r="F220" s="16" t="n">
        <v>645000</v>
      </c>
      <c r="G220" s="17" t="n">
        <v>0.65</v>
      </c>
      <c r="H220" s="17" t="n">
        <v>1.28</v>
      </c>
      <c r="I220" s="17" t="n">
        <v>0.8467</v>
      </c>
      <c r="J220" s="17" t="n">
        <v>0.53</v>
      </c>
      <c r="K220" s="16">
        <f>ROUND(F220/100*G220*H220*I220/J220,2)</f>
        <v/>
      </c>
      <c r="L220" s="16" t="n">
        <v>8573.07</v>
      </c>
      <c r="M220" s="16">
        <f>L220-K220</f>
        <v/>
      </c>
      <c r="N220" s="15" t="inlineStr">
        <is>
          <t>decline</t>
        </is>
      </c>
      <c r="O220" s="15" t="inlineStr">
        <is>
          <t>indicative</t>
        </is>
      </c>
    </row>
    <row r="221">
      <c r="A221" s="3" t="inlineStr">
        <is>
          <t>2026-03-29</t>
        </is>
      </c>
      <c r="B221" s="3" t="inlineStr">
        <is>
          <t>5578d54c-0cb0-5f1f-a9d0-7e661463cc42</t>
        </is>
      </c>
      <c r="C221" s="3" t="inlineStr">
        <is>
          <t>TX</t>
        </is>
      </c>
      <c r="D221" s="3" t="inlineStr">
        <is>
          <t>1973 Porsche 911 Turbo S</t>
        </is>
      </c>
      <c r="E221" s="3" t="inlineStr">
        <is>
          <t>01 Luxury Sedan/SUV</t>
        </is>
      </c>
      <c r="F221" s="13" t="n">
        <v>370000</v>
      </c>
      <c r="G221" s="14" t="n">
        <v>0.75</v>
      </c>
      <c r="H221" s="14" t="n">
        <v>1.15</v>
      </c>
      <c r="I221" s="14" t="n">
        <v>0.8467</v>
      </c>
      <c r="J221" s="14" t="n">
        <v>0.53</v>
      </c>
      <c r="K221" s="13">
        <f>ROUND(F221/100*G221*H221*I221/J221,2)</f>
        <v/>
      </c>
      <c r="L221" s="13" t="n">
        <v>5098.18</v>
      </c>
      <c r="M221" s="13">
        <f>L221-K221</f>
        <v/>
      </c>
      <c r="N221" s="3" t="inlineStr">
        <is>
          <t>decline</t>
        </is>
      </c>
      <c r="O221" s="3" t="inlineStr">
        <is>
          <t>indicative</t>
        </is>
      </c>
    </row>
    <row r="222">
      <c r="A222" s="15" t="inlineStr">
        <is>
          <t>2026-03-18</t>
        </is>
      </c>
      <c r="B222" s="15" t="inlineStr">
        <is>
          <t>07bcbca7-8310-5d8b-86ec-abc1426c8b8b</t>
        </is>
      </c>
      <c r="C222" s="15" t="inlineStr">
        <is>
          <t>WY</t>
        </is>
      </c>
      <c r="D222" s="15" t="inlineStr">
        <is>
          <t>1999 Porsche 911 Turbo S</t>
        </is>
      </c>
      <c r="E222" s="15" t="inlineStr">
        <is>
          <t>01 Luxury Sedan/SUV</t>
        </is>
      </c>
      <c r="F222" s="16" t="n">
        <v>440000</v>
      </c>
      <c r="G222" s="17" t="n">
        <v>0.75</v>
      </c>
      <c r="H222" s="17" t="n">
        <v>1.07</v>
      </c>
      <c r="I222" s="17" t="n">
        <v>0.8467</v>
      </c>
      <c r="J222" s="17" t="n">
        <v>0.53</v>
      </c>
      <c r="K222" s="16">
        <f>ROUND(F222/100*G222*H222*I222/J222,2)</f>
        <v/>
      </c>
      <c r="L222" s="16" t="n">
        <v>5640.94</v>
      </c>
      <c r="M222" s="16">
        <f>L222-K222</f>
        <v/>
      </c>
      <c r="N222" s="15" t="inlineStr">
        <is>
          <t>decline</t>
        </is>
      </c>
      <c r="O222" s="15" t="inlineStr">
        <is>
          <t>indicative</t>
        </is>
      </c>
    </row>
    <row r="223">
      <c r="A223" s="3" t="inlineStr">
        <is>
          <t>2026-03-19</t>
        </is>
      </c>
      <c r="B223" s="3" t="inlineStr">
        <is>
          <t>c2398a26-1fa9-5e89-a7b7-62022d90f892</t>
        </is>
      </c>
      <c r="C223" s="3" t="inlineStr">
        <is>
          <t>NY</t>
        </is>
      </c>
      <c r="D223" s="3" t="inlineStr">
        <is>
          <t>1990 Bentley Continental GT</t>
        </is>
      </c>
      <c r="E223" s="3" t="inlineStr">
        <is>
          <t>01 Luxury Sedan/SUV</t>
        </is>
      </c>
      <c r="F223" s="13" t="n">
        <v>395000</v>
      </c>
      <c r="G223" s="14" t="n">
        <v>0.75</v>
      </c>
      <c r="H223" s="14" t="n">
        <v>1.28</v>
      </c>
      <c r="I223" s="14" t="n">
        <v>0.8467</v>
      </c>
      <c r="J223" s="14" t="n">
        <v>0.53</v>
      </c>
      <c r="K223" s="13">
        <f>ROUND(F223/100*G223*H223*I223/J223,2)</f>
        <v/>
      </c>
      <c r="L223" s="13" t="n">
        <v>6057.9</v>
      </c>
      <c r="M223" s="13">
        <f>L223-K223</f>
        <v/>
      </c>
      <c r="N223" s="3" t="inlineStr">
        <is>
          <t>decline</t>
        </is>
      </c>
      <c r="O223" s="3" t="inlineStr">
        <is>
          <t>indicative</t>
        </is>
      </c>
    </row>
    <row r="224">
      <c r="A224" s="15" t="inlineStr">
        <is>
          <t>2026-03-22</t>
        </is>
      </c>
      <c r="B224" s="15" t="inlineStr">
        <is>
          <t>1065968d-ccfa-580e-afb7-717549caaf32</t>
        </is>
      </c>
      <c r="C224" s="15" t="inlineStr">
        <is>
          <t>UT</t>
        </is>
      </c>
      <c r="D224" s="15" t="inlineStr">
        <is>
          <t>1990 Bentley Continental GT</t>
        </is>
      </c>
      <c r="E224" s="15" t="inlineStr">
        <is>
          <t>01 Luxury Sedan/SUV</t>
        </is>
      </c>
      <c r="F224" s="16" t="n">
        <v>530000</v>
      </c>
      <c r="G224" s="17" t="n">
        <v>0.65</v>
      </c>
      <c r="H224" s="17" t="n">
        <v>1.35</v>
      </c>
      <c r="I224" s="17" t="n">
        <v>0.8467</v>
      </c>
      <c r="J224" s="17" t="n">
        <v>0.53</v>
      </c>
      <c r="K224" s="16">
        <f>ROUND(F224/100*G224*H224*I224/J224,2)</f>
        <v/>
      </c>
      <c r="L224" s="16" t="n">
        <v>7429.79</v>
      </c>
      <c r="M224" s="16">
        <f>L224-K224</f>
        <v/>
      </c>
      <c r="N224" s="15" t="inlineStr">
        <is>
          <t>bind</t>
        </is>
      </c>
      <c r="O224" s="15" t="inlineStr">
        <is>
          <t>bound</t>
        </is>
      </c>
    </row>
    <row r="225">
      <c r="A225" s="3" t="inlineStr">
        <is>
          <t>2026-03-28</t>
        </is>
      </c>
      <c r="B225" s="3" t="inlineStr">
        <is>
          <t>2fe0ab9f-45e8-57ba-bbf8-8be7e271dcd9</t>
        </is>
      </c>
      <c r="C225" s="3" t="inlineStr">
        <is>
          <t>CO</t>
        </is>
      </c>
      <c r="D225" s="3" t="inlineStr">
        <is>
          <t>1965 Ferrari 296 GTB</t>
        </is>
      </c>
      <c r="E225" s="3" t="inlineStr">
        <is>
          <t>03 Supercar</t>
        </is>
      </c>
      <c r="F225" s="13" t="n">
        <v>840000</v>
      </c>
      <c r="G225" s="14" t="n">
        <v>0.95</v>
      </c>
      <c r="H225" s="14" t="n">
        <v>1.1</v>
      </c>
      <c r="I225" s="14" t="n">
        <v>0.8467</v>
      </c>
      <c r="J225" s="14" t="n">
        <v>0.53</v>
      </c>
      <c r="K225" s="13">
        <f>ROUND(F225/100*G225*H225*I225/J225,2)</f>
        <v/>
      </c>
      <c r="L225" s="13" t="n">
        <v>14023.27</v>
      </c>
      <c r="M225" s="13">
        <f>L225-K225</f>
        <v/>
      </c>
      <c r="N225" s="3" t="inlineStr">
        <is>
          <t>bind</t>
        </is>
      </c>
      <c r="O225" s="3" t="inlineStr">
        <is>
          <t>bound</t>
        </is>
      </c>
    </row>
    <row r="226">
      <c r="A226" s="15" t="inlineStr">
        <is>
          <t>2026-03-27</t>
        </is>
      </c>
      <c r="B226" s="15" t="inlineStr">
        <is>
          <t>c18f2f19-a153-5d61-9b07-01db53db5502</t>
        </is>
      </c>
      <c r="C226" s="15" t="inlineStr">
        <is>
          <t>AL</t>
        </is>
      </c>
      <c r="D226" s="15" t="inlineStr">
        <is>
          <t>1974 Jaguar E-Type Series 1</t>
        </is>
      </c>
      <c r="E226" s="15" t="inlineStr">
        <is>
          <t>07 Post-War Classic (1946-1972)</t>
        </is>
      </c>
      <c r="F226" s="16" t="n">
        <v>300000</v>
      </c>
      <c r="G226" s="17" t="n">
        <v>0.48</v>
      </c>
      <c r="H226" s="17" t="n">
        <v>1.27</v>
      </c>
      <c r="I226" s="17" t="n">
        <v>0.8467</v>
      </c>
      <c r="J226" s="17" t="n">
        <v>0.53</v>
      </c>
      <c r="K226" s="16">
        <f>ROUND(F226/100*G226*H226*I226/J226,2)</f>
        <v/>
      </c>
      <c r="L226" s="16" t="n">
        <v>2921.6</v>
      </c>
      <c r="M226" s="16">
        <f>L226-K226</f>
        <v/>
      </c>
      <c r="N226" s="15" t="inlineStr">
        <is>
          <t>bind</t>
        </is>
      </c>
      <c r="O226" s="15" t="inlineStr">
        <is>
          <t>bound</t>
        </is>
      </c>
    </row>
    <row r="227">
      <c r="A227" s="3" t="inlineStr">
        <is>
          <t>2026-03-14</t>
        </is>
      </c>
      <c r="B227" s="3" t="inlineStr">
        <is>
          <t>4a54bbd0-2bde-5ab1-9b8f-074ee86dc01f</t>
        </is>
      </c>
      <c r="C227" s="3" t="inlineStr">
        <is>
          <t>WI</t>
        </is>
      </c>
      <c r="D227" s="3" t="inlineStr">
        <is>
          <t>1977 Porsche 911 Turbo S</t>
        </is>
      </c>
      <c r="E227" s="3" t="inlineStr">
        <is>
          <t>01 Luxury Sedan/SUV</t>
        </is>
      </c>
      <c r="F227" s="13" t="n">
        <v>475000</v>
      </c>
      <c r="G227" s="14" t="n">
        <v>0.75</v>
      </c>
      <c r="H227" s="14" t="n">
        <v>1.2</v>
      </c>
      <c r="I227" s="14" t="n">
        <v>0.8467</v>
      </c>
      <c r="J227" s="14" t="n">
        <v>0.53</v>
      </c>
      <c r="K227" s="13">
        <f>ROUND(F227/100*G227*H227*I227/J227,2)</f>
        <v/>
      </c>
      <c r="L227" s="13" t="n">
        <v>6829.52</v>
      </c>
      <c r="M227" s="13">
        <f>L227-K227</f>
        <v/>
      </c>
      <c r="N227" s="3" t="inlineStr">
        <is>
          <t>bind</t>
        </is>
      </c>
      <c r="O227" s="3" t="inlineStr">
        <is>
          <t>bound</t>
        </is>
      </c>
    </row>
    <row r="228">
      <c r="A228" s="15" t="inlineStr">
        <is>
          <t>2026-03-04</t>
        </is>
      </c>
      <c r="B228" s="15" t="inlineStr">
        <is>
          <t>1bc3bc93-cc7b-5641-975a-ade6789115f1</t>
        </is>
      </c>
      <c r="C228" s="15" t="inlineStr">
        <is>
          <t>HI</t>
        </is>
      </c>
      <c r="D228" s="15" t="inlineStr">
        <is>
          <t>1975 Mercedes-Benz AMG GT</t>
        </is>
      </c>
      <c r="E228" s="15" t="inlineStr">
        <is>
          <t>01 Luxury Sedan/SUV</t>
        </is>
      </c>
      <c r="F228" s="16" t="n">
        <v>740000</v>
      </c>
      <c r="G228" s="17" t="n">
        <v>0.65</v>
      </c>
      <c r="H228" s="17" t="n">
        <v>1.3</v>
      </c>
      <c r="I228" s="17" t="n">
        <v>0.8467</v>
      </c>
      <c r="J228" s="17" t="n">
        <v>0.53</v>
      </c>
      <c r="K228" s="16">
        <f>ROUND(F228/100*G228*H228*I228/J228,2)</f>
        <v/>
      </c>
      <c r="L228" s="16" t="n">
        <v>9989.459999999999</v>
      </c>
      <c r="M228" s="16">
        <f>L228-K228</f>
        <v/>
      </c>
      <c r="N228" s="15" t="inlineStr">
        <is>
          <t>bind</t>
        </is>
      </c>
      <c r="O228" s="15" t="inlineStr">
        <is>
          <t>bound</t>
        </is>
      </c>
    </row>
    <row r="229">
      <c r="A229" s="3" t="inlineStr">
        <is>
          <t>2026-03-04</t>
        </is>
      </c>
      <c r="B229" s="3" t="inlineStr">
        <is>
          <t>b4f41525-e27c-57c2-90e5-6259ea08af51</t>
        </is>
      </c>
      <c r="C229" s="3" t="inlineStr">
        <is>
          <t>TN</t>
        </is>
      </c>
      <c r="D229" s="3" t="inlineStr">
        <is>
          <t>1968 Bentley Continental GT</t>
        </is>
      </c>
      <c r="E229" s="3" t="inlineStr">
        <is>
          <t>01 Luxury Sedan/SUV</t>
        </is>
      </c>
      <c r="F229" s="13" t="n">
        <v>660000</v>
      </c>
      <c r="G229" s="14" t="n">
        <v>0.65</v>
      </c>
      <c r="H229" s="14" t="n">
        <v>0.98</v>
      </c>
      <c r="I229" s="14" t="n">
        <v>0.8467</v>
      </c>
      <c r="J229" s="14" t="n">
        <v>0.53</v>
      </c>
      <c r="K229" s="13">
        <f>ROUND(F229/100*G229*H229*I229/J229,2)</f>
        <v/>
      </c>
      <c r="L229" s="13" t="n">
        <v>6716.41</v>
      </c>
      <c r="M229" s="13">
        <f>L229-K229</f>
        <v/>
      </c>
      <c r="N229" s="3" t="inlineStr">
        <is>
          <t>decline</t>
        </is>
      </c>
      <c r="O229" s="3" t="inlineStr">
        <is>
          <t>indicative</t>
        </is>
      </c>
    </row>
    <row r="230">
      <c r="A230" s="15" t="inlineStr">
        <is>
          <t>2026-03-02</t>
        </is>
      </c>
      <c r="B230" s="15" t="inlineStr">
        <is>
          <t>9bb0f76a-a856-5046-92fa-213d254154f6</t>
        </is>
      </c>
      <c r="C230" s="15" t="inlineStr">
        <is>
          <t>AR</t>
        </is>
      </c>
      <c r="D230" s="15" t="inlineStr">
        <is>
          <t>1977 McLaren 750S</t>
        </is>
      </c>
      <c r="E230" s="15" t="inlineStr">
        <is>
          <t>03 Supercar</t>
        </is>
      </c>
      <c r="F230" s="16" t="n">
        <v>1035000</v>
      </c>
      <c r="G230" s="17" t="n">
        <v>0.8</v>
      </c>
      <c r="H230" s="17" t="n">
        <v>1.38</v>
      </c>
      <c r="I230" s="17" t="n">
        <v>0.8467</v>
      </c>
      <c r="J230" s="17" t="n">
        <v>0.53</v>
      </c>
      <c r="K230" s="16">
        <f>ROUND(F230/100*G230*H230*I230/J230,2)</f>
        <v/>
      </c>
      <c r="L230" s="16" t="n">
        <v>18254.22</v>
      </c>
      <c r="M230" s="16">
        <f>L230-K230</f>
        <v/>
      </c>
      <c r="N230" s="15" t="inlineStr">
        <is>
          <t>refer</t>
        </is>
      </c>
      <c r="O230" s="15" t="inlineStr">
        <is>
          <t>indicative</t>
        </is>
      </c>
    </row>
    <row r="231">
      <c r="A231" s="3" t="inlineStr">
        <is>
          <t>2026-03-02</t>
        </is>
      </c>
      <c r="B231" s="3" t="inlineStr">
        <is>
          <t>13d2c41d-7d5b-5f95-9575-2391d1f01242</t>
        </is>
      </c>
      <c r="C231" s="3" t="inlineStr">
        <is>
          <t>NH</t>
        </is>
      </c>
      <c r="D231" s="3" t="inlineStr">
        <is>
          <t>2010 Lamborghini Huracan EVO</t>
        </is>
      </c>
      <c r="E231" s="3" t="inlineStr">
        <is>
          <t>03 Supercar</t>
        </is>
      </c>
      <c r="F231" s="13" t="n">
        <v>930000</v>
      </c>
      <c r="G231" s="14" t="n">
        <v>0.95</v>
      </c>
      <c r="H231" s="14" t="n">
        <v>1.04</v>
      </c>
      <c r="I231" s="14" t="n">
        <v>0.8467</v>
      </c>
      <c r="J231" s="14" t="n">
        <v>0.53</v>
      </c>
      <c r="K231" s="13">
        <f>ROUND(F231/100*G231*H231*I231/J231,2)</f>
        <v/>
      </c>
      <c r="L231" s="13" t="n">
        <v>14678.9</v>
      </c>
      <c r="M231" s="13">
        <f>L231-K231</f>
        <v/>
      </c>
      <c r="N231" s="3" t="inlineStr">
        <is>
          <t>decline</t>
        </is>
      </c>
      <c r="O231" s="3" t="inlineStr">
        <is>
          <t>indicative</t>
        </is>
      </c>
    </row>
    <row r="232">
      <c r="A232" s="15" t="inlineStr">
        <is>
          <t>2026-03-24</t>
        </is>
      </c>
      <c r="B232" s="15" t="inlineStr">
        <is>
          <t>274ce27d-c81d-5615-84db-7d5a4fb9b603</t>
        </is>
      </c>
      <c r="C232" s="15" t="inlineStr">
        <is>
          <t>FL</t>
        </is>
      </c>
      <c r="D232" s="15" t="inlineStr">
        <is>
          <t>1956 Aston Martin DB12</t>
        </is>
      </c>
      <c r="E232" s="15" t="inlineStr">
        <is>
          <t>01 Luxury Sedan/SUV</t>
        </is>
      </c>
      <c r="F232" s="16" t="n">
        <v>270000</v>
      </c>
      <c r="G232" s="17" t="n">
        <v>0.75</v>
      </c>
      <c r="H232" s="17" t="n">
        <v>1.42</v>
      </c>
      <c r="I232" s="17" t="n">
        <v>0.8467</v>
      </c>
      <c r="J232" s="17" t="n">
        <v>0.53</v>
      </c>
      <c r="K232" s="16">
        <f>ROUND(F232/100*G232*H232*I232/J232,2)</f>
        <v/>
      </c>
      <c r="L232" s="16" t="n">
        <v>4593.75</v>
      </c>
      <c r="M232" s="16">
        <f>L232-K232</f>
        <v/>
      </c>
      <c r="N232" s="15" t="inlineStr">
        <is>
          <t>bind</t>
        </is>
      </c>
      <c r="O232" s="15" t="inlineStr">
        <is>
          <t>bound</t>
        </is>
      </c>
    </row>
    <row r="233">
      <c r="A233" s="3" t="inlineStr">
        <is>
          <t>2026-03-17</t>
        </is>
      </c>
      <c r="B233" s="3" t="inlineStr">
        <is>
          <t>65d56eaa-8ddd-53ef-8690-a6e09765f1ee</t>
        </is>
      </c>
      <c r="C233" s="3" t="inlineStr">
        <is>
          <t>MD</t>
        </is>
      </c>
      <c r="D233" s="3" t="inlineStr">
        <is>
          <t>2011 Bentley Continental GT</t>
        </is>
      </c>
      <c r="E233" s="3" t="inlineStr">
        <is>
          <t>01 Luxury Sedan/SUV</t>
        </is>
      </c>
      <c r="F233" s="13" t="n">
        <v>495000</v>
      </c>
      <c r="G233" s="14" t="n">
        <v>0.75</v>
      </c>
      <c r="H233" s="14" t="n">
        <v>0.95</v>
      </c>
      <c r="I233" s="14" t="n">
        <v>0.8467</v>
      </c>
      <c r="J233" s="14" t="n">
        <v>0.53</v>
      </c>
      <c r="K233" s="13">
        <f>ROUND(F233/100*G233*H233*I233/J233,2)</f>
        <v/>
      </c>
      <c r="L233" s="13" t="n">
        <v>5634.35</v>
      </c>
      <c r="M233" s="13">
        <f>L233-K233</f>
        <v/>
      </c>
      <c r="N233" s="3" t="inlineStr">
        <is>
          <t>decline</t>
        </is>
      </c>
      <c r="O233" s="3" t="inlineStr">
        <is>
          <t>indicative</t>
        </is>
      </c>
    </row>
    <row r="234">
      <c r="A234" s="15" t="inlineStr">
        <is>
          <t>2026-03-22</t>
        </is>
      </c>
      <c r="B234" s="15" t="inlineStr">
        <is>
          <t>164f3241-a536-5cfb-90ce-4f7a1816608e</t>
        </is>
      </c>
      <c r="C234" s="15" t="inlineStr">
        <is>
          <t>ME</t>
        </is>
      </c>
      <c r="D234" s="15" t="inlineStr">
        <is>
          <t>1979 Maserati GranTurismo</t>
        </is>
      </c>
      <c r="E234" s="15" t="inlineStr">
        <is>
          <t>01 Luxury Sedan/SUV</t>
        </is>
      </c>
      <c r="F234" s="16" t="n">
        <v>1015000</v>
      </c>
      <c r="G234" s="17" t="n">
        <v>0.55</v>
      </c>
      <c r="H234" s="17" t="n">
        <v>1.08</v>
      </c>
      <c r="I234" s="17" t="n">
        <v>0.8467</v>
      </c>
      <c r="J234" s="17" t="n">
        <v>0.53</v>
      </c>
      <c r="K234" s="16">
        <f>ROUND(F234/100*G234*H234*I234/J234,2)</f>
        <v/>
      </c>
      <c r="L234" s="16" t="n">
        <v>9631.77</v>
      </c>
      <c r="M234" s="16">
        <f>L234-K234</f>
        <v/>
      </c>
      <c r="N234" s="15" t="inlineStr">
        <is>
          <t>bind</t>
        </is>
      </c>
      <c r="O234" s="15" t="inlineStr">
        <is>
          <t>bound</t>
        </is>
      </c>
    </row>
    <row r="235">
      <c r="A235" s="3" t="inlineStr">
        <is>
          <t>2026-03-31</t>
        </is>
      </c>
      <c r="B235" s="3" t="inlineStr">
        <is>
          <t>767439da-4f7f-5341-ab22-ff367c413f21</t>
        </is>
      </c>
      <c r="C235" s="3" t="inlineStr">
        <is>
          <t>TX</t>
        </is>
      </c>
      <c r="D235" s="3" t="inlineStr">
        <is>
          <t>2002 Ferrari 275 GTB/4</t>
        </is>
      </c>
      <c r="E235" s="3" t="inlineStr">
        <is>
          <t>07 Post-War Classic (1946-1972)</t>
        </is>
      </c>
      <c r="F235" s="13" t="n">
        <v>785000</v>
      </c>
      <c r="G235" s="14" t="n">
        <v>0.43</v>
      </c>
      <c r="H235" s="14" t="n">
        <v>1.15</v>
      </c>
      <c r="I235" s="14" t="n">
        <v>0.8467</v>
      </c>
      <c r="J235" s="14" t="n">
        <v>0.53</v>
      </c>
      <c r="K235" s="13">
        <f>ROUND(F235/100*G235*H235*I235/J235,2)</f>
        <v/>
      </c>
      <c r="L235" s="13" t="n">
        <v>6201.4</v>
      </c>
      <c r="M235" s="13">
        <f>L235-K235</f>
        <v/>
      </c>
      <c r="N235" s="3" t="inlineStr">
        <is>
          <t>bind</t>
        </is>
      </c>
      <c r="O235" s="3" t="inlineStr">
        <is>
          <t>bound</t>
        </is>
      </c>
    </row>
    <row r="236">
      <c r="A236" s="15" t="inlineStr">
        <is>
          <t>2026-03-17</t>
        </is>
      </c>
      <c r="B236" s="15" t="inlineStr">
        <is>
          <t>afb45096-1ca9-574a-9ad7-3d66eaaf5e4b</t>
        </is>
      </c>
      <c r="C236" s="15" t="inlineStr">
        <is>
          <t>DE</t>
        </is>
      </c>
      <c r="D236" s="15" t="inlineStr">
        <is>
          <t>1984 Singer 911 Reimagined</t>
        </is>
      </c>
      <c r="E236" s="15" t="inlineStr">
        <is>
          <t>11 Restomod/Coachbuilt</t>
        </is>
      </c>
      <c r="F236" s="16" t="n">
        <v>300000</v>
      </c>
      <c r="G236" s="17" t="n">
        <v>0.88</v>
      </c>
      <c r="H236" s="17" t="n">
        <v>1.25</v>
      </c>
      <c r="I236" s="17" t="n">
        <v>0.8467</v>
      </c>
      <c r="J236" s="17" t="n">
        <v>0.53</v>
      </c>
      <c r="K236" s="16">
        <f>ROUND(F236/100*G236*H236*I236/J236,2)</f>
        <v/>
      </c>
      <c r="L236" s="16" t="n">
        <v>5271.91</v>
      </c>
      <c r="M236" s="16">
        <f>L236-K236</f>
        <v/>
      </c>
      <c r="N236" s="15" t="inlineStr">
        <is>
          <t>bind</t>
        </is>
      </c>
      <c r="O236" s="15" t="inlineStr">
        <is>
          <t>bound</t>
        </is>
      </c>
    </row>
    <row r="237">
      <c r="A237" s="3" t="inlineStr">
        <is>
          <t>2026-03-10</t>
        </is>
      </c>
      <c r="B237" s="3" t="inlineStr">
        <is>
          <t>bd6b13ab-bb4d-5f91-8507-0d0cd17681f0</t>
        </is>
      </c>
      <c r="C237" s="3" t="inlineStr">
        <is>
          <t>HI</t>
        </is>
      </c>
      <c r="D237" s="3" t="inlineStr">
        <is>
          <t>2001 Lamborghini Huracan EVO</t>
        </is>
      </c>
      <c r="E237" s="3" t="inlineStr">
        <is>
          <t>03 Supercar</t>
        </is>
      </c>
      <c r="F237" s="13" t="n">
        <v>230000</v>
      </c>
      <c r="G237" s="14" t="n">
        <v>1.42</v>
      </c>
      <c r="H237" s="14" t="n">
        <v>1.3</v>
      </c>
      <c r="I237" s="14" t="n">
        <v>0.8467</v>
      </c>
      <c r="J237" s="14" t="n">
        <v>0.53</v>
      </c>
      <c r="K237" s="13">
        <f>ROUND(F237/100*G237*H237*I237/J237,2)</f>
        <v/>
      </c>
      <c r="L237" s="13" t="n">
        <v>6782.86</v>
      </c>
      <c r="M237" s="13">
        <f>L237-K237</f>
        <v/>
      </c>
      <c r="N237" s="3" t="inlineStr">
        <is>
          <t>bind</t>
        </is>
      </c>
      <c r="O237" s="3" t="inlineStr">
        <is>
          <t>bound</t>
        </is>
      </c>
    </row>
    <row r="238">
      <c r="A238" s="15" t="inlineStr">
        <is>
          <t>2026-03-02</t>
        </is>
      </c>
      <c r="B238" s="15" t="inlineStr">
        <is>
          <t>9d7caaba-21dd-5af0-be70-96ad9ba6fc9f</t>
        </is>
      </c>
      <c r="C238" s="15" t="inlineStr">
        <is>
          <t>PA</t>
        </is>
      </c>
      <c r="D238" s="15" t="inlineStr">
        <is>
          <t>2016 Bentley Continental GT</t>
        </is>
      </c>
      <c r="E238" s="15" t="inlineStr">
        <is>
          <t>01 Luxury Sedan/SUV</t>
        </is>
      </c>
      <c r="F238" s="16" t="n">
        <v>1070000</v>
      </c>
      <c r="G238" s="17" t="n">
        <v>0.55</v>
      </c>
      <c r="H238" s="17" t="n">
        <v>1</v>
      </c>
      <c r="I238" s="17" t="n">
        <v>0.8467</v>
      </c>
      <c r="J238" s="17" t="n">
        <v>0.53</v>
      </c>
      <c r="K238" s="16">
        <f>ROUND(F238/100*G238*H238*I238/J238,2)</f>
        <v/>
      </c>
      <c r="L238" s="16" t="n">
        <v>9401.559999999999</v>
      </c>
      <c r="M238" s="16">
        <f>L238-K238</f>
        <v/>
      </c>
      <c r="N238" s="15" t="inlineStr">
        <is>
          <t>bind</t>
        </is>
      </c>
      <c r="O238" s="15" t="inlineStr">
        <is>
          <t>bound</t>
        </is>
      </c>
    </row>
    <row r="239">
      <c r="A239" s="3" t="inlineStr">
        <is>
          <t>2026-03-30</t>
        </is>
      </c>
      <c r="B239" s="3" t="inlineStr">
        <is>
          <t>9f7e627b-9044-595f-bc0c-83186dd143b3</t>
        </is>
      </c>
      <c r="C239" s="3" t="inlineStr">
        <is>
          <t>CA</t>
        </is>
      </c>
      <c r="D239" s="3" t="inlineStr">
        <is>
          <t>1984 Porsche 911 Turbo S</t>
        </is>
      </c>
      <c r="E239" s="3" t="inlineStr">
        <is>
          <t>01 Luxury Sedan/SUV</t>
        </is>
      </c>
      <c r="F239" s="13" t="n">
        <v>960000</v>
      </c>
      <c r="G239" s="14" t="n">
        <v>0.65</v>
      </c>
      <c r="H239" s="14" t="n">
        <v>1.35</v>
      </c>
      <c r="I239" s="14" t="n">
        <v>0.8467</v>
      </c>
      <c r="J239" s="14" t="n">
        <v>0.53</v>
      </c>
      <c r="K239" s="13">
        <f>ROUND(F239/100*G239*H239*I239/J239,2)</f>
        <v/>
      </c>
      <c r="L239" s="13" t="n">
        <v>13457.74</v>
      </c>
      <c r="M239" s="13">
        <f>L239-K239</f>
        <v/>
      </c>
      <c r="N239" s="3" t="inlineStr">
        <is>
          <t>bind</t>
        </is>
      </c>
      <c r="O239" s="3" t="inlineStr">
        <is>
          <t>bound</t>
        </is>
      </c>
    </row>
    <row r="240">
      <c r="A240" s="15" t="inlineStr">
        <is>
          <t>2026-03-24</t>
        </is>
      </c>
      <c r="B240" s="15" t="inlineStr">
        <is>
          <t>864d4417-24bb-5e66-a475-6fbe11b2562a</t>
        </is>
      </c>
      <c r="C240" s="15" t="inlineStr">
        <is>
          <t>IA</t>
        </is>
      </c>
      <c r="D240" s="15" t="inlineStr">
        <is>
          <t>1996 Bentley Continental GT</t>
        </is>
      </c>
      <c r="E240" s="15" t="inlineStr">
        <is>
          <t>01 Luxury Sedan/SUV</t>
        </is>
      </c>
      <c r="F240" s="16" t="n">
        <v>390000</v>
      </c>
      <c r="G240" s="17" t="n">
        <v>0.75</v>
      </c>
      <c r="H240" s="17" t="n">
        <v>1.1</v>
      </c>
      <c r="I240" s="17" t="n">
        <v>0.8467</v>
      </c>
      <c r="J240" s="17" t="n">
        <v>0.53</v>
      </c>
      <c r="K240" s="16">
        <f>ROUND(F240/100*G240*H240*I240/J240,2)</f>
        <v/>
      </c>
      <c r="L240" s="16" t="n">
        <v>5140.1</v>
      </c>
      <c r="M240" s="16">
        <f>L240-K240</f>
        <v/>
      </c>
      <c r="N240" s="15" t="inlineStr">
        <is>
          <t>decline</t>
        </is>
      </c>
      <c r="O240" s="15" t="inlineStr">
        <is>
          <t>indicative</t>
        </is>
      </c>
    </row>
    <row r="241">
      <c r="A241" s="3" t="inlineStr">
        <is>
          <t>2026-03-10</t>
        </is>
      </c>
      <c r="B241" s="3" t="inlineStr">
        <is>
          <t>6cd9947a-f91e-5729-a696-f2d5ad9a42d7</t>
        </is>
      </c>
      <c r="C241" s="3" t="inlineStr">
        <is>
          <t>NJ</t>
        </is>
      </c>
      <c r="D241" s="3" t="inlineStr">
        <is>
          <t>1979 BMW M8 Competition</t>
        </is>
      </c>
      <c r="E241" s="3" t="inlineStr">
        <is>
          <t>01 Luxury Sedan/SUV</t>
        </is>
      </c>
      <c r="F241" s="13" t="n">
        <v>1300000</v>
      </c>
      <c r="G241" s="14" t="n">
        <v>0.55</v>
      </c>
      <c r="H241" s="14" t="n">
        <v>0.91</v>
      </c>
      <c r="I241" s="14" t="n">
        <v>0.8467</v>
      </c>
      <c r="J241" s="14" t="n">
        <v>0.53</v>
      </c>
      <c r="K241" s="13">
        <f>ROUND(F241/100*G241*H241*I241/J241,2)</f>
        <v/>
      </c>
      <c r="L241" s="13" t="n">
        <v>10394.44</v>
      </c>
      <c r="M241" s="13">
        <f>L241-K241</f>
        <v/>
      </c>
      <c r="N241" s="3" t="inlineStr">
        <is>
          <t>bind</t>
        </is>
      </c>
      <c r="O241" s="3" t="inlineStr">
        <is>
          <t>bound</t>
        </is>
      </c>
    </row>
    <row r="242">
      <c r="A242" s="15" t="inlineStr">
        <is>
          <t>2026-03-23</t>
        </is>
      </c>
      <c r="B242" s="15" t="inlineStr">
        <is>
          <t>36da8f9a-7a5e-54bb-9beb-8d218c059740</t>
        </is>
      </c>
      <c r="C242" s="15" t="inlineStr">
        <is>
          <t>SD</t>
        </is>
      </c>
      <c r="D242" s="15" t="inlineStr">
        <is>
          <t>2018 Mercedes-Benz AMG GT</t>
        </is>
      </c>
      <c r="E242" s="15" t="inlineStr">
        <is>
          <t>01 Luxury Sedan/SUV</t>
        </is>
      </c>
      <c r="F242" s="16" t="n">
        <v>1950000</v>
      </c>
      <c r="G242" s="17" t="n">
        <v>0.55</v>
      </c>
      <c r="H242" s="17" t="n">
        <v>1.11</v>
      </c>
      <c r="I242" s="17" t="n">
        <v>0.8467</v>
      </c>
      <c r="J242" s="17" t="n">
        <v>0.53</v>
      </c>
      <c r="K242" s="16">
        <f>ROUND(F242/100*G242*H242*I242/J242,2)</f>
        <v/>
      </c>
      <c r="L242" s="16" t="n">
        <v>19018.4</v>
      </c>
      <c r="M242" s="16">
        <f>L242-K242</f>
        <v/>
      </c>
      <c r="N242" s="15" t="inlineStr">
        <is>
          <t>bind</t>
        </is>
      </c>
      <c r="O242" s="15" t="inlineStr">
        <is>
          <t>bound</t>
        </is>
      </c>
    </row>
    <row r="243">
      <c r="A243" s="3" t="inlineStr">
        <is>
          <t>2026-03-03</t>
        </is>
      </c>
      <c r="B243" s="3" t="inlineStr">
        <is>
          <t>147d4a95-e782-5a88-a4c2-be4a811638ea</t>
        </is>
      </c>
      <c r="C243" s="3" t="inlineStr">
        <is>
          <t>NY</t>
        </is>
      </c>
      <c r="D243" s="3" t="inlineStr">
        <is>
          <t>1992 Porsche 911 Turbo S</t>
        </is>
      </c>
      <c r="E243" s="3" t="inlineStr">
        <is>
          <t>01 Luxury Sedan/SUV</t>
        </is>
      </c>
      <c r="F243" s="13" t="n">
        <v>475000</v>
      </c>
      <c r="G243" s="14" t="n">
        <v>0.75</v>
      </c>
      <c r="H243" s="14" t="n">
        <v>1.28</v>
      </c>
      <c r="I243" s="14" t="n">
        <v>0.8467</v>
      </c>
      <c r="J243" s="14" t="n">
        <v>0.53</v>
      </c>
      <c r="K243" s="13">
        <f>ROUND(F243/100*G243*H243*I243/J243,2)</f>
        <v/>
      </c>
      <c r="L243" s="13" t="n">
        <v>7284.81</v>
      </c>
      <c r="M243" s="13">
        <f>L243-K243</f>
        <v/>
      </c>
      <c r="N243" s="3" t="inlineStr">
        <is>
          <t>bind</t>
        </is>
      </c>
      <c r="O243" s="3" t="inlineStr">
        <is>
          <t>bound</t>
        </is>
      </c>
    </row>
    <row r="244">
      <c r="A244" s="15" t="inlineStr">
        <is>
          <t>2026-03-18</t>
        </is>
      </c>
      <c r="B244" s="15" t="inlineStr">
        <is>
          <t>17965298-9595-50d9-a07f-9689c271eab0</t>
        </is>
      </c>
      <c r="C244" s="15" t="inlineStr">
        <is>
          <t>MN</t>
        </is>
      </c>
      <c r="D244" s="15" t="inlineStr">
        <is>
          <t>1976 Aston Martin DB5</t>
        </is>
      </c>
      <c r="E244" s="15" t="inlineStr">
        <is>
          <t>07 Post-War Classic (1946-1972)</t>
        </is>
      </c>
      <c r="F244" s="16" t="n">
        <v>365000</v>
      </c>
      <c r="G244" s="17" t="n">
        <v>0.48</v>
      </c>
      <c r="H244" s="17" t="n">
        <v>1.32</v>
      </c>
      <c r="I244" s="17" t="n">
        <v>0.8467</v>
      </c>
      <c r="J244" s="17" t="n">
        <v>0.53</v>
      </c>
      <c r="K244" s="16">
        <f>ROUND(F244/100*G244*H244*I244/J244,2)</f>
        <v/>
      </c>
      <c r="L244" s="16" t="n">
        <v>3694.55</v>
      </c>
      <c r="M244" s="16">
        <f>L244-K244</f>
        <v/>
      </c>
      <c r="N244" s="15" t="inlineStr">
        <is>
          <t>bind</t>
        </is>
      </c>
      <c r="O244" s="15" t="inlineStr">
        <is>
          <t>bound</t>
        </is>
      </c>
    </row>
    <row r="245">
      <c r="A245" s="3" t="inlineStr">
        <is>
          <t>2026-03-20</t>
        </is>
      </c>
      <c r="B245" s="3" t="inlineStr">
        <is>
          <t>4ed9044d-16cf-54b5-bb10-73bdb2a7d8b4</t>
        </is>
      </c>
      <c r="C245" s="3" t="inlineStr">
        <is>
          <t>NH</t>
        </is>
      </c>
      <c r="D245" s="3" t="inlineStr">
        <is>
          <t>1978 Ferrari 296 GTB</t>
        </is>
      </c>
      <c r="E245" s="3" t="inlineStr">
        <is>
          <t>03 Supercar</t>
        </is>
      </c>
      <c r="F245" s="13" t="n">
        <v>1620000</v>
      </c>
      <c r="G245" s="14" t="n">
        <v>0.8</v>
      </c>
      <c r="H245" s="14" t="n">
        <v>1.04</v>
      </c>
      <c r="I245" s="14" t="n">
        <v>0.8467</v>
      </c>
      <c r="J245" s="14" t="n">
        <v>0.53</v>
      </c>
      <c r="K245" s="13">
        <f>ROUND(F245/100*G245*H245*I245/J245,2)</f>
        <v/>
      </c>
      <c r="L245" s="13" t="n">
        <v>21532.38</v>
      </c>
      <c r="M245" s="13">
        <f>L245-K245</f>
        <v/>
      </c>
      <c r="N245" s="3" t="inlineStr">
        <is>
          <t>decline</t>
        </is>
      </c>
      <c r="O245" s="3" t="inlineStr">
        <is>
          <t>indicative</t>
        </is>
      </c>
    </row>
    <row r="246">
      <c r="A246" s="15" t="inlineStr">
        <is>
          <t>2026-03-26</t>
        </is>
      </c>
      <c r="B246" s="15" t="inlineStr">
        <is>
          <t>8131088f-e636-5428-923d-85253fee9558</t>
        </is>
      </c>
      <c r="C246" s="15" t="inlineStr">
        <is>
          <t>WA</t>
        </is>
      </c>
      <c r="D246" s="15" t="inlineStr">
        <is>
          <t>1974 Lamborghini Huracan EVO</t>
        </is>
      </c>
      <c r="E246" s="15" t="inlineStr">
        <is>
          <t>03 Supercar</t>
        </is>
      </c>
      <c r="F246" s="16" t="n">
        <v>560000</v>
      </c>
      <c r="G246" s="17" t="n">
        <v>0.95</v>
      </c>
      <c r="H246" s="17" t="n">
        <v>0.96</v>
      </c>
      <c r="I246" s="17" t="n">
        <v>0.8467</v>
      </c>
      <c r="J246" s="17" t="n">
        <v>0.53</v>
      </c>
      <c r="K246" s="16">
        <f>ROUND(F246/100*G246*H246*I246/J246,2)</f>
        <v/>
      </c>
      <c r="L246" s="16" t="n">
        <v>8159</v>
      </c>
      <c r="M246" s="16">
        <f>L246-K246</f>
        <v/>
      </c>
      <c r="N246" s="15" t="inlineStr">
        <is>
          <t>bind</t>
        </is>
      </c>
      <c r="O246" s="15" t="inlineStr">
        <is>
          <t>bound</t>
        </is>
      </c>
    </row>
    <row r="247">
      <c r="A247" s="3" t="inlineStr">
        <is>
          <t>2026-03-10</t>
        </is>
      </c>
      <c r="B247" s="3" t="inlineStr">
        <is>
          <t>2acf1336-e74b-5290-8d70-b5920fbc72ed</t>
        </is>
      </c>
      <c r="C247" s="3" t="inlineStr">
        <is>
          <t>TX</t>
        </is>
      </c>
      <c r="D247" s="3" t="inlineStr">
        <is>
          <t>1986 Maserati GranTurismo</t>
        </is>
      </c>
      <c r="E247" s="3" t="inlineStr">
        <is>
          <t>01 Luxury Sedan/SUV</t>
        </is>
      </c>
      <c r="F247" s="13" t="n">
        <v>605000</v>
      </c>
      <c r="G247" s="14" t="n">
        <v>0.65</v>
      </c>
      <c r="H247" s="14" t="n">
        <v>1.15</v>
      </c>
      <c r="I247" s="14" t="n">
        <v>0.8467</v>
      </c>
      <c r="J247" s="14" t="n">
        <v>0.53</v>
      </c>
      <c r="K247" s="13">
        <f>ROUND(F247/100*G247*H247*I247/J247,2)</f>
        <v/>
      </c>
      <c r="L247" s="13" t="n">
        <v>7224.7</v>
      </c>
      <c r="M247" s="13">
        <f>L247-K247</f>
        <v/>
      </c>
      <c r="N247" s="3" t="inlineStr">
        <is>
          <t>bind</t>
        </is>
      </c>
      <c r="O247" s="3" t="inlineStr">
        <is>
          <t>bound</t>
        </is>
      </c>
    </row>
    <row r="248">
      <c r="A248" s="15" t="inlineStr">
        <is>
          <t>2026-03-14</t>
        </is>
      </c>
      <c r="B248" s="15" t="inlineStr">
        <is>
          <t>e80f0bdd-61a6-53aa-be67-d3a2bf460464</t>
        </is>
      </c>
      <c r="C248" s="15" t="inlineStr">
        <is>
          <t>MO</t>
        </is>
      </c>
      <c r="D248" s="15" t="inlineStr">
        <is>
          <t>1982 Aston Martin DB12</t>
        </is>
      </c>
      <c r="E248" s="15" t="inlineStr">
        <is>
          <t>01 Luxury Sedan/SUV</t>
        </is>
      </c>
      <c r="F248" s="16" t="n">
        <v>565000</v>
      </c>
      <c r="G248" s="17" t="n">
        <v>0.65</v>
      </c>
      <c r="H248" s="17" t="n">
        <v>1.06</v>
      </c>
      <c r="I248" s="17" t="n">
        <v>0.8467</v>
      </c>
      <c r="J248" s="17" t="n">
        <v>0.53</v>
      </c>
      <c r="K248" s="16">
        <f>ROUND(F248/100*G248*H248*I248/J248,2)</f>
        <v/>
      </c>
      <c r="L248" s="16" t="n">
        <v>6219.01</v>
      </c>
      <c r="M248" s="16">
        <f>L248-K248</f>
        <v/>
      </c>
      <c r="N248" s="15" t="inlineStr">
        <is>
          <t>decline</t>
        </is>
      </c>
      <c r="O248" s="15" t="inlineStr">
        <is>
          <t>indicative</t>
        </is>
      </c>
    </row>
    <row r="249">
      <c r="A249" s="3" t="inlineStr">
        <is>
          <t>2026-03-01</t>
        </is>
      </c>
      <c r="B249" s="3" t="inlineStr">
        <is>
          <t>3674a509-746e-52e6-b7e6-72bb6639b071</t>
        </is>
      </c>
      <c r="C249" s="3" t="inlineStr">
        <is>
          <t>NV</t>
        </is>
      </c>
      <c r="D249" s="3" t="inlineStr">
        <is>
          <t>1983 Ferrari 296 GTB</t>
        </is>
      </c>
      <c r="E249" s="3" t="inlineStr">
        <is>
          <t>03 Supercar</t>
        </is>
      </c>
      <c r="F249" s="13" t="n">
        <v>515000</v>
      </c>
      <c r="G249" s="14" t="n">
        <v>0.95</v>
      </c>
      <c r="H249" s="14" t="n">
        <v>1.17</v>
      </c>
      <c r="I249" s="14" t="n">
        <v>0.8467</v>
      </c>
      <c r="J249" s="14" t="n">
        <v>0.53</v>
      </c>
      <c r="K249" s="13">
        <f>ROUND(F249/100*G249*H249*I249/J249,2)</f>
        <v/>
      </c>
      <c r="L249" s="13" t="n">
        <v>9144.719999999999</v>
      </c>
      <c r="M249" s="13">
        <f>L249-K249</f>
        <v/>
      </c>
      <c r="N249" s="3" t="inlineStr">
        <is>
          <t>decline</t>
        </is>
      </c>
      <c r="O249" s="3" t="inlineStr">
        <is>
          <t>indicative</t>
        </is>
      </c>
    </row>
    <row r="250">
      <c r="A250" s="15" t="inlineStr">
        <is>
          <t>2026-03-20</t>
        </is>
      </c>
      <c r="B250" s="15" t="inlineStr">
        <is>
          <t>ed6491c6-0762-53ec-be8d-367b502e0cdf</t>
        </is>
      </c>
      <c r="C250" s="15" t="inlineStr">
        <is>
          <t>VT</t>
        </is>
      </c>
      <c r="D250" s="15" t="inlineStr">
        <is>
          <t>2006 Aston Martin DB12</t>
        </is>
      </c>
      <c r="E250" s="15" t="inlineStr">
        <is>
          <t>01 Luxury Sedan/SUV</t>
        </is>
      </c>
      <c r="F250" s="16" t="n">
        <v>315000</v>
      </c>
      <c r="G250" s="17" t="n">
        <v>0.75</v>
      </c>
      <c r="H250" s="17" t="n">
        <v>1.22</v>
      </c>
      <c r="I250" s="17" t="n">
        <v>0.8467</v>
      </c>
      <c r="J250" s="17" t="n">
        <v>0.53</v>
      </c>
      <c r="K250" s="16">
        <f>ROUND(F250/100*G250*H250*I250/J250,2)</f>
        <v/>
      </c>
      <c r="L250" s="16" t="n">
        <v>4604.53</v>
      </c>
      <c r="M250" s="16">
        <f>L250-K250</f>
        <v/>
      </c>
      <c r="N250" s="15" t="inlineStr">
        <is>
          <t>bind</t>
        </is>
      </c>
      <c r="O250" s="15" t="inlineStr">
        <is>
          <t>bound</t>
        </is>
      </c>
    </row>
    <row r="251">
      <c r="A251" s="3" t="inlineStr">
        <is>
          <t>2026-03-02</t>
        </is>
      </c>
      <c r="B251" s="3" t="inlineStr">
        <is>
          <t>e89fc240-f615-507f-bec0-50804088b4a2</t>
        </is>
      </c>
      <c r="C251" s="3" t="inlineStr">
        <is>
          <t>FL</t>
        </is>
      </c>
      <c r="D251" s="3" t="inlineStr">
        <is>
          <t>2005 Ferrari 275 GTB/4</t>
        </is>
      </c>
      <c r="E251" s="3" t="inlineStr">
        <is>
          <t>07 Post-War Classic (1946-1972)</t>
        </is>
      </c>
      <c r="F251" s="13" t="n">
        <v>660000</v>
      </c>
      <c r="G251" s="14" t="n">
        <v>0.43</v>
      </c>
      <c r="H251" s="14" t="n">
        <v>1.42</v>
      </c>
      <c r="I251" s="14" t="n">
        <v>0.8467</v>
      </c>
      <c r="J251" s="14" t="n">
        <v>0.53</v>
      </c>
      <c r="K251" s="13">
        <f>ROUND(F251/100*G251*H251*I251/J251,2)</f>
        <v/>
      </c>
      <c r="L251" s="13" t="n">
        <v>6438.05</v>
      </c>
      <c r="M251" s="13">
        <f>L251-K251</f>
        <v/>
      </c>
      <c r="N251" s="3" t="inlineStr">
        <is>
          <t>bind</t>
        </is>
      </c>
      <c r="O251" s="3" t="inlineStr">
        <is>
          <t>bound</t>
        </is>
      </c>
    </row>
    <row r="252">
      <c r="A252" s="15" t="inlineStr">
        <is>
          <t>2026-03-27</t>
        </is>
      </c>
      <c r="B252" s="15" t="inlineStr">
        <is>
          <t>f41f48cf-f86a-599d-b02c-9a126e1cd506</t>
        </is>
      </c>
      <c r="C252" s="15" t="inlineStr">
        <is>
          <t>OH</t>
        </is>
      </c>
      <c r="D252" s="15" t="inlineStr">
        <is>
          <t>1997 BMW M8 Competition</t>
        </is>
      </c>
      <c r="E252" s="15" t="inlineStr">
        <is>
          <t>01 Luxury Sedan/SUV</t>
        </is>
      </c>
      <c r="F252" s="16" t="n">
        <v>305000</v>
      </c>
      <c r="G252" s="17" t="n">
        <v>0.75</v>
      </c>
      <c r="H252" s="17" t="n">
        <v>1.39</v>
      </c>
      <c r="I252" s="17" t="n">
        <v>0.8467</v>
      </c>
      <c r="J252" s="17" t="n">
        <v>0.53</v>
      </c>
      <c r="K252" s="16">
        <f>ROUND(F252/100*G252*H252*I252/J252,2)</f>
        <v/>
      </c>
      <c r="L252" s="16" t="n">
        <v>5079.6</v>
      </c>
      <c r="M252" s="16">
        <f>L252-K252</f>
        <v/>
      </c>
      <c r="N252" s="15" t="inlineStr">
        <is>
          <t>bind</t>
        </is>
      </c>
      <c r="O252" s="15" t="inlineStr">
        <is>
          <t>bound</t>
        </is>
      </c>
    </row>
    <row r="253">
      <c r="A253" s="3" t="inlineStr">
        <is>
          <t>2026-03-11</t>
        </is>
      </c>
      <c r="B253" s="3" t="inlineStr">
        <is>
          <t>a72652c6-8403-5736-8e85-2469863c3f9d</t>
        </is>
      </c>
      <c r="C253" s="3" t="inlineStr">
        <is>
          <t>MD</t>
        </is>
      </c>
      <c r="D253" s="3" t="inlineStr">
        <is>
          <t>2003 Mercedes-Benz AMG GT</t>
        </is>
      </c>
      <c r="E253" s="3" t="inlineStr">
        <is>
          <t>01 Luxury Sedan/SUV</t>
        </is>
      </c>
      <c r="F253" s="13" t="n">
        <v>400000</v>
      </c>
      <c r="G253" s="14" t="n">
        <v>0.75</v>
      </c>
      <c r="H253" s="14" t="n">
        <v>0.95</v>
      </c>
      <c r="I253" s="14" t="n">
        <v>0.8467</v>
      </c>
      <c r="J253" s="14" t="n">
        <v>0.53</v>
      </c>
      <c r="K253" s="13">
        <f>ROUND(F253/100*G253*H253*I253/J253,2)</f>
        <v/>
      </c>
      <c r="L253" s="13" t="n">
        <v>4553.01</v>
      </c>
      <c r="M253" s="13">
        <f>L253-K253</f>
        <v/>
      </c>
      <c r="N253" s="3" t="inlineStr">
        <is>
          <t>bind</t>
        </is>
      </c>
      <c r="O253" s="3" t="inlineStr">
        <is>
          <t>bound</t>
        </is>
      </c>
    </row>
    <row r="254">
      <c r="A254" s="15" t="inlineStr">
        <is>
          <t>2026-03-07</t>
        </is>
      </c>
      <c r="B254" s="15" t="inlineStr">
        <is>
          <t>6f9a153c-4f4d-57f4-bb4f-ccd243f10447</t>
        </is>
      </c>
      <c r="C254" s="15" t="inlineStr">
        <is>
          <t>TX</t>
        </is>
      </c>
      <c r="D254" s="15" t="inlineStr">
        <is>
          <t>1992 Aston Martin DB5</t>
        </is>
      </c>
      <c r="E254" s="15" t="inlineStr">
        <is>
          <t>07 Post-War Classic (1946-1972)</t>
        </is>
      </c>
      <c r="F254" s="16" t="n">
        <v>315000</v>
      </c>
      <c r="G254" s="17" t="n">
        <v>0.48</v>
      </c>
      <c r="H254" s="17" t="n">
        <v>1.15</v>
      </c>
      <c r="I254" s="17" t="n">
        <v>0.8467</v>
      </c>
      <c r="J254" s="17" t="n">
        <v>0.53</v>
      </c>
      <c r="K254" s="16">
        <f>ROUND(F254/100*G254*H254*I254/J254,2)</f>
        <v/>
      </c>
      <c r="L254" s="16" t="n">
        <v>2777.81</v>
      </c>
      <c r="M254" s="16">
        <f>L254-K254</f>
        <v/>
      </c>
      <c r="N254" s="15" t="inlineStr">
        <is>
          <t>decline</t>
        </is>
      </c>
      <c r="O254" s="15" t="inlineStr">
        <is>
          <t>indicative</t>
        </is>
      </c>
    </row>
    <row r="255">
      <c r="A255" s="3" t="inlineStr">
        <is>
          <t>2026-03-14</t>
        </is>
      </c>
      <c r="B255" s="3" t="inlineStr">
        <is>
          <t>a8a7a2d2-6db5-5085-88b6-71201e9d7673</t>
        </is>
      </c>
      <c r="C255" s="3" t="inlineStr">
        <is>
          <t>TX</t>
        </is>
      </c>
      <c r="D255" s="3" t="inlineStr">
        <is>
          <t>1995 Aston Martin DB12</t>
        </is>
      </c>
      <c r="E255" s="3" t="inlineStr">
        <is>
          <t>01 Luxury Sedan/SUV</t>
        </is>
      </c>
      <c r="F255" s="13" t="n">
        <v>710000</v>
      </c>
      <c r="G255" s="14" t="n">
        <v>0.65</v>
      </c>
      <c r="H255" s="14" t="n">
        <v>1.15</v>
      </c>
      <c r="I255" s="14" t="n">
        <v>0.8467</v>
      </c>
      <c r="J255" s="14" t="n">
        <v>0.53</v>
      </c>
      <c r="K255" s="13">
        <f>ROUND(F255/100*G255*H255*I255/J255,2)</f>
        <v/>
      </c>
      <c r="L255" s="13" t="n">
        <v>8478.58</v>
      </c>
      <c r="M255" s="13">
        <f>L255-K255</f>
        <v/>
      </c>
      <c r="N255" s="3" t="inlineStr">
        <is>
          <t>bind</t>
        </is>
      </c>
      <c r="O255" s="3" t="inlineStr">
        <is>
          <t>bound</t>
        </is>
      </c>
    </row>
    <row r="256">
      <c r="A256" s="15" t="inlineStr">
        <is>
          <t>2026-03-05</t>
        </is>
      </c>
      <c r="B256" s="15" t="inlineStr">
        <is>
          <t>3df05e69-711b-5812-8198-e9140ea9f514</t>
        </is>
      </c>
      <c r="C256" s="15" t="inlineStr">
        <is>
          <t>NJ</t>
        </is>
      </c>
      <c r="D256" s="15" t="inlineStr">
        <is>
          <t>1959 Mercedes-Benz 280SL Pagoda</t>
        </is>
      </c>
      <c r="E256" s="15" t="inlineStr">
        <is>
          <t>07 Post-War Classic (1946-1972)</t>
        </is>
      </c>
      <c r="F256" s="16" t="n">
        <v>515000</v>
      </c>
      <c r="G256" s="17" t="n">
        <v>0.43</v>
      </c>
      <c r="H256" s="17" t="n">
        <v>0.91</v>
      </c>
      <c r="I256" s="17" t="n">
        <v>0.8467</v>
      </c>
      <c r="J256" s="17" t="n">
        <v>0.53</v>
      </c>
      <c r="K256" s="16">
        <f>ROUND(F256/100*G256*H256*I256/J256,2)</f>
        <v/>
      </c>
      <c r="L256" s="16" t="n">
        <v>3219.37</v>
      </c>
      <c r="M256" s="16">
        <f>L256-K256</f>
        <v/>
      </c>
      <c r="N256" s="15" t="inlineStr">
        <is>
          <t>decline</t>
        </is>
      </c>
      <c r="O256" s="15" t="inlineStr">
        <is>
          <t>indicative</t>
        </is>
      </c>
    </row>
    <row r="257">
      <c r="A257" s="3" t="inlineStr">
        <is>
          <t>2026-03-25</t>
        </is>
      </c>
      <c r="B257" s="3" t="inlineStr">
        <is>
          <t>b47bce20-8e1f-56ce-a6a9-622e8a591a3f</t>
        </is>
      </c>
      <c r="C257" s="3" t="inlineStr">
        <is>
          <t>GA</t>
        </is>
      </c>
      <c r="D257" s="3" t="inlineStr">
        <is>
          <t>1968 Ferrari 275 GTB/4</t>
        </is>
      </c>
      <c r="E257" s="3" t="inlineStr">
        <is>
          <t>07 Post-War Classic (1946-1972)</t>
        </is>
      </c>
      <c r="F257" s="13" t="n">
        <v>175000</v>
      </c>
      <c r="G257" s="14" t="n">
        <v>0.57</v>
      </c>
      <c r="H257" s="14" t="n">
        <v>1.12</v>
      </c>
      <c r="I257" s="14" t="n">
        <v>0.8467</v>
      </c>
      <c r="J257" s="14" t="n">
        <v>0.53</v>
      </c>
      <c r="K257" s="13">
        <f>ROUND(F257/100*G257*H257*I257/J257,2)</f>
        <v/>
      </c>
      <c r="L257" s="13" t="n">
        <v>1784.78</v>
      </c>
      <c r="M257" s="13">
        <f>L257-K257</f>
        <v/>
      </c>
      <c r="N257" s="3" t="inlineStr">
        <is>
          <t>decline</t>
        </is>
      </c>
      <c r="O257" s="3" t="inlineStr">
        <is>
          <t>indicative</t>
        </is>
      </c>
    </row>
    <row r="258">
      <c r="A258" s="15" t="inlineStr">
        <is>
          <t>2026-03-06</t>
        </is>
      </c>
      <c r="B258" s="15" t="inlineStr">
        <is>
          <t>50f52966-4236-5b95-b503-2efb9e0bc590</t>
        </is>
      </c>
      <c r="C258" s="15" t="inlineStr">
        <is>
          <t>IL</t>
        </is>
      </c>
      <c r="D258" s="15" t="inlineStr">
        <is>
          <t>1968 Lamborghini Huracan EVO</t>
        </is>
      </c>
      <c r="E258" s="15" t="inlineStr">
        <is>
          <t>03 Supercar</t>
        </is>
      </c>
      <c r="F258" s="16" t="n">
        <v>610000</v>
      </c>
      <c r="G258" s="17" t="n">
        <v>0.95</v>
      </c>
      <c r="H258" s="17" t="n">
        <v>1.36</v>
      </c>
      <c r="I258" s="17" t="n">
        <v>0.8467</v>
      </c>
      <c r="J258" s="17" t="n">
        <v>0.53</v>
      </c>
      <c r="K258" s="16">
        <f>ROUND(F258/100*G258*H258*I258/J258,2)</f>
        <v/>
      </c>
      <c r="L258" s="16" t="n">
        <v>12590.59</v>
      </c>
      <c r="M258" s="16">
        <f>L258-K258</f>
        <v/>
      </c>
      <c r="N258" s="15" t="inlineStr">
        <is>
          <t>refer</t>
        </is>
      </c>
      <c r="O258" s="15" t="inlineStr">
        <is>
          <t>indicative</t>
        </is>
      </c>
    </row>
    <row r="259">
      <c r="A259" s="3" t="inlineStr">
        <is>
          <t>2026-03-22</t>
        </is>
      </c>
      <c r="B259" s="3" t="inlineStr">
        <is>
          <t>e4c167a8-fdd0-5dc0-b7f1-ebaec9eb363d</t>
        </is>
      </c>
      <c r="C259" s="3" t="inlineStr">
        <is>
          <t>OR</t>
        </is>
      </c>
      <c r="D259" s="3" t="inlineStr">
        <is>
          <t>1960 Maserati GranTurismo</t>
        </is>
      </c>
      <c r="E259" s="3" t="inlineStr">
        <is>
          <t>01 Luxury Sedan/SUV</t>
        </is>
      </c>
      <c r="F259" s="13" t="n">
        <v>395000</v>
      </c>
      <c r="G259" s="14" t="n">
        <v>0.75</v>
      </c>
      <c r="H259" s="14" t="n">
        <v>1.13</v>
      </c>
      <c r="I259" s="14" t="n">
        <v>0.8467</v>
      </c>
      <c r="J259" s="14" t="n">
        <v>0.53</v>
      </c>
      <c r="K259" s="13">
        <f>ROUND(F259/100*G259*H259*I259/J259,2)</f>
        <v/>
      </c>
      <c r="L259" s="13" t="n">
        <v>5347.99</v>
      </c>
      <c r="M259" s="13">
        <f>L259-K259</f>
        <v/>
      </c>
      <c r="N259" s="3" t="inlineStr">
        <is>
          <t>bind</t>
        </is>
      </c>
      <c r="O259" s="3" t="inlineStr">
        <is>
          <t>bound</t>
        </is>
      </c>
    </row>
    <row r="260">
      <c r="A260" s="15" t="inlineStr">
        <is>
          <t>2026-03-30</t>
        </is>
      </c>
      <c r="B260" s="15" t="inlineStr">
        <is>
          <t>61d21ed6-efa7-585f-9177-4363fb3b88dc</t>
        </is>
      </c>
      <c r="C260" s="15" t="inlineStr">
        <is>
          <t>NY</t>
        </is>
      </c>
      <c r="D260" s="15" t="inlineStr">
        <is>
          <t>1985 McLaren 750S</t>
        </is>
      </c>
      <c r="E260" s="15" t="inlineStr">
        <is>
          <t>03 Supercar</t>
        </is>
      </c>
      <c r="F260" s="16" t="n">
        <v>815000</v>
      </c>
      <c r="G260" s="17" t="n">
        <v>0.95</v>
      </c>
      <c r="H260" s="17" t="n">
        <v>1.28</v>
      </c>
      <c r="I260" s="17" t="n">
        <v>0.8467</v>
      </c>
      <c r="J260" s="17" t="n">
        <v>0.53</v>
      </c>
      <c r="K260" s="16">
        <f>ROUND(F260/100*G260*H260*I260/J260,2)</f>
        <v/>
      </c>
      <c r="L260" s="16" t="n">
        <v>15832.33</v>
      </c>
      <c r="M260" s="16">
        <f>L260-K260</f>
        <v/>
      </c>
      <c r="N260" s="15" t="inlineStr">
        <is>
          <t>bind</t>
        </is>
      </c>
      <c r="O260" s="15" t="inlineStr">
        <is>
          <t>bound</t>
        </is>
      </c>
    </row>
    <row r="261">
      <c r="A261" s="3" t="inlineStr">
        <is>
          <t>2026-03-11</t>
        </is>
      </c>
      <c r="B261" s="3" t="inlineStr">
        <is>
          <t>c474a892-91eb-5d64-b1fe-1e9d1b83c8da</t>
        </is>
      </c>
      <c r="C261" s="3" t="inlineStr">
        <is>
          <t>WV</t>
        </is>
      </c>
      <c r="D261" s="3" t="inlineStr">
        <is>
          <t>1957 Ferrari 296 GTB</t>
        </is>
      </c>
      <c r="E261" s="3" t="inlineStr">
        <is>
          <t>03 Supercar</t>
        </is>
      </c>
      <c r="F261" s="13" t="n">
        <v>820000</v>
      </c>
      <c r="G261" s="14" t="n">
        <v>0.95</v>
      </c>
      <c r="H261" s="14" t="n">
        <v>1.33</v>
      </c>
      <c r="I261" s="14" t="n">
        <v>0.8467</v>
      </c>
      <c r="J261" s="14" t="n">
        <v>0.53</v>
      </c>
      <c r="K261" s="13">
        <f>ROUND(F261/100*G261*H261*I261/J261,2)</f>
        <v/>
      </c>
      <c r="L261" s="13" t="n">
        <v>16551.71</v>
      </c>
      <c r="M261" s="13">
        <f>L261-K261</f>
        <v/>
      </c>
      <c r="N261" s="3" t="inlineStr">
        <is>
          <t>bind</t>
        </is>
      </c>
      <c r="O261" s="3" t="inlineStr">
        <is>
          <t>bound</t>
        </is>
      </c>
    </row>
    <row r="262">
      <c r="A262" s="15" t="inlineStr">
        <is>
          <t>2026-03-13</t>
        </is>
      </c>
      <c r="B262" s="15" t="inlineStr">
        <is>
          <t>b8624b58-683d-5620-9cbe-e28f6dd767f0</t>
        </is>
      </c>
      <c r="C262" s="15" t="inlineStr">
        <is>
          <t>WA</t>
        </is>
      </c>
      <c r="D262" s="15" t="inlineStr">
        <is>
          <t>1974 Bentley Continental GT</t>
        </is>
      </c>
      <c r="E262" s="15" t="inlineStr">
        <is>
          <t>01 Luxury Sedan/SUV</t>
        </is>
      </c>
      <c r="F262" s="16" t="n">
        <v>600000</v>
      </c>
      <c r="G262" s="17" t="n">
        <v>0.65</v>
      </c>
      <c r="H262" s="17" t="n">
        <v>0.96</v>
      </c>
      <c r="I262" s="17" t="n">
        <v>0.8467</v>
      </c>
      <c r="J262" s="17" t="n">
        <v>0.53</v>
      </c>
      <c r="K262" s="16">
        <f>ROUND(F262/100*G262*H262*I262/J262,2)</f>
        <v/>
      </c>
      <c r="L262" s="16" t="n">
        <v>5981.22</v>
      </c>
      <c r="M262" s="16">
        <f>L262-K262</f>
        <v/>
      </c>
      <c r="N262" s="15" t="inlineStr">
        <is>
          <t>bind</t>
        </is>
      </c>
      <c r="O262" s="15" t="inlineStr">
        <is>
          <t>bound</t>
        </is>
      </c>
    </row>
    <row r="263">
      <c r="A263" s="3" t="inlineStr">
        <is>
          <t>2026-03-10</t>
        </is>
      </c>
      <c r="B263" s="3" t="inlineStr">
        <is>
          <t>41821c46-7dc4-5c4f-840d-9e56e084385c</t>
        </is>
      </c>
      <c r="C263" s="3" t="inlineStr">
        <is>
          <t>MA</t>
        </is>
      </c>
      <c r="D263" s="3" t="inlineStr">
        <is>
          <t>2005 Maserati GranTurismo</t>
        </is>
      </c>
      <c r="E263" s="3" t="inlineStr">
        <is>
          <t>01 Luxury Sedan/SUV</t>
        </is>
      </c>
      <c r="F263" s="13" t="n">
        <v>365000</v>
      </c>
      <c r="G263" s="14" t="n">
        <v>0.75</v>
      </c>
      <c r="H263" s="14" t="n">
        <v>1.25</v>
      </c>
      <c r="I263" s="14" t="n">
        <v>0.8467</v>
      </c>
      <c r="J263" s="14" t="n">
        <v>0.53</v>
      </c>
      <c r="K263" s="13">
        <f>ROUND(F263/100*G263*H263*I263/J263,2)</f>
        <v/>
      </c>
      <c r="L263" s="13" t="n">
        <v>5466.61</v>
      </c>
      <c r="M263" s="13">
        <f>L263-K263</f>
        <v/>
      </c>
      <c r="N263" s="3" t="inlineStr">
        <is>
          <t>bind</t>
        </is>
      </c>
      <c r="O263" s="3" t="inlineStr">
        <is>
          <t>bound</t>
        </is>
      </c>
    </row>
    <row r="264">
      <c r="A264" s="15" t="inlineStr">
        <is>
          <t>2026-03-11</t>
        </is>
      </c>
      <c r="B264" s="15" t="inlineStr">
        <is>
          <t>49e6f52e-846d-5e9f-b040-3329539fe1a0</t>
        </is>
      </c>
      <c r="C264" s="15" t="inlineStr">
        <is>
          <t>GA</t>
        </is>
      </c>
      <c r="D264" s="15" t="inlineStr">
        <is>
          <t>1997 Maserati GranTurismo</t>
        </is>
      </c>
      <c r="E264" s="15" t="inlineStr">
        <is>
          <t>01 Luxury Sedan/SUV</t>
        </is>
      </c>
      <c r="F264" s="16" t="n">
        <v>355000</v>
      </c>
      <c r="G264" s="17" t="n">
        <v>0.75</v>
      </c>
      <c r="H264" s="17" t="n">
        <v>1.12</v>
      </c>
      <c r="I264" s="17" t="n">
        <v>0.8467</v>
      </c>
      <c r="J264" s="17" t="n">
        <v>0.53</v>
      </c>
      <c r="K264" s="16">
        <f>ROUND(F264/100*G264*H264*I264/J264,2)</f>
        <v/>
      </c>
      <c r="L264" s="16" t="n">
        <v>4763.89</v>
      </c>
      <c r="M264" s="16">
        <f>L264-K264</f>
        <v/>
      </c>
      <c r="N264" s="15" t="inlineStr">
        <is>
          <t>bind</t>
        </is>
      </c>
      <c r="O264" s="15" t="inlineStr">
        <is>
          <t>bound</t>
        </is>
      </c>
    </row>
    <row r="265">
      <c r="A265" s="3" t="inlineStr">
        <is>
          <t>2026-03-05</t>
        </is>
      </c>
      <c r="B265" s="3" t="inlineStr">
        <is>
          <t>9a00e57f-ed8a-5511-898e-33c3ba463ed2</t>
        </is>
      </c>
      <c r="C265" s="3" t="inlineStr">
        <is>
          <t>MI</t>
        </is>
      </c>
      <c r="D265" s="3" t="inlineStr">
        <is>
          <t>2021 Aston Martin DB5</t>
        </is>
      </c>
      <c r="E265" s="3" t="inlineStr">
        <is>
          <t>07 Post-War Classic (1946-1972)</t>
        </is>
      </c>
      <c r="F265" s="13" t="n">
        <v>540000</v>
      </c>
      <c r="G265" s="14" t="n">
        <v>0.43</v>
      </c>
      <c r="H265" s="14" t="n">
        <v>1.55</v>
      </c>
      <c r="I265" s="14" t="n">
        <v>0.8467</v>
      </c>
      <c r="J265" s="14" t="n">
        <v>0.53</v>
      </c>
      <c r="K265" s="13">
        <f>ROUND(F265/100*G265*H265*I265/J265,2)</f>
        <v/>
      </c>
      <c r="L265" s="13" t="n">
        <v>5749.73</v>
      </c>
      <c r="M265" s="13">
        <f>L265-K265</f>
        <v/>
      </c>
      <c r="N265" s="3" t="inlineStr">
        <is>
          <t>bind</t>
        </is>
      </c>
      <c r="O265" s="3" t="inlineStr">
        <is>
          <t>bound</t>
        </is>
      </c>
    </row>
    <row r="266">
      <c r="A266" s="15" t="inlineStr">
        <is>
          <t>2026-03-21</t>
        </is>
      </c>
      <c r="B266" s="15" t="inlineStr">
        <is>
          <t>eab4285d-18f7-576f-ad08-808bf50f4676</t>
        </is>
      </c>
      <c r="C266" s="15" t="inlineStr">
        <is>
          <t>LA</t>
        </is>
      </c>
      <c r="D266" s="15" t="inlineStr">
        <is>
          <t>2006 Bentley Continental GT</t>
        </is>
      </c>
      <c r="E266" s="15" t="inlineStr">
        <is>
          <t>01 Luxury Sedan/SUV</t>
        </is>
      </c>
      <c r="F266" s="16" t="n">
        <v>515000</v>
      </c>
      <c r="G266" s="17" t="n">
        <v>0.65</v>
      </c>
      <c r="H266" s="17" t="n">
        <v>1.21</v>
      </c>
      <c r="I266" s="17" t="n">
        <v>0.8467</v>
      </c>
      <c r="J266" s="17" t="n">
        <v>0.53</v>
      </c>
      <c r="K266" s="16">
        <f>ROUND(F266/100*G266*H266*I266/J266,2)</f>
        <v/>
      </c>
      <c r="L266" s="16" t="n">
        <v>6470.83</v>
      </c>
      <c r="M266" s="16">
        <f>L266-K266</f>
        <v/>
      </c>
      <c r="N266" s="15" t="inlineStr">
        <is>
          <t>bind</t>
        </is>
      </c>
      <c r="O266" s="15" t="inlineStr">
        <is>
          <t>bound</t>
        </is>
      </c>
    </row>
    <row r="267">
      <c r="A267" s="3" t="inlineStr">
        <is>
          <t>2026-03-16</t>
        </is>
      </c>
      <c r="B267" s="3" t="inlineStr">
        <is>
          <t>b6514f1b-79aa-548a-baab-45d83efdd697</t>
        </is>
      </c>
      <c r="C267" s="3" t="inlineStr">
        <is>
          <t>NE</t>
        </is>
      </c>
      <c r="D267" s="3" t="inlineStr">
        <is>
          <t>1956 Mercedes-Benz AMG GT</t>
        </is>
      </c>
      <c r="E267" s="3" t="inlineStr">
        <is>
          <t>01 Luxury Sedan/SUV</t>
        </is>
      </c>
      <c r="F267" s="13" t="n">
        <v>1115000</v>
      </c>
      <c r="G267" s="14" t="n">
        <v>0.55</v>
      </c>
      <c r="H267" s="14" t="n">
        <v>1.3</v>
      </c>
      <c r="I267" s="14" t="n">
        <v>0.8467</v>
      </c>
      <c r="J267" s="14" t="n">
        <v>0.53</v>
      </c>
      <c r="K267" s="13">
        <f>ROUND(F267/100*G267*H267*I267/J267,2)</f>
        <v/>
      </c>
      <c r="L267" s="13" t="n">
        <v>12736.04</v>
      </c>
      <c r="M267" s="13">
        <f>L267-K267</f>
        <v/>
      </c>
      <c r="N267" s="3" t="inlineStr">
        <is>
          <t>bind</t>
        </is>
      </c>
      <c r="O267" s="3" t="inlineStr">
        <is>
          <t>bound</t>
        </is>
      </c>
    </row>
    <row r="268">
      <c r="A268" s="15" t="inlineStr">
        <is>
          <t>2026-03-11</t>
        </is>
      </c>
      <c r="B268" s="15" t="inlineStr">
        <is>
          <t>e864b7c3-b316-53c6-b2e3-641b277c109e</t>
        </is>
      </c>
      <c r="C268" s="15" t="inlineStr">
        <is>
          <t>AR</t>
        </is>
      </c>
      <c r="D268" s="15" t="inlineStr">
        <is>
          <t>1955 Maserati GranTurismo</t>
        </is>
      </c>
      <c r="E268" s="15" t="inlineStr">
        <is>
          <t>01 Luxury Sedan/SUV</t>
        </is>
      </c>
      <c r="F268" s="16" t="n">
        <v>1215000</v>
      </c>
      <c r="G268" s="17" t="n">
        <v>0.55</v>
      </c>
      <c r="H268" s="17" t="n">
        <v>1.38</v>
      </c>
      <c r="I268" s="17" t="n">
        <v>0.8467</v>
      </c>
      <c r="J268" s="17" t="n">
        <v>0.53</v>
      </c>
      <c r="K268" s="16">
        <f>ROUND(F268/100*G268*H268*I268/J268,2)</f>
        <v/>
      </c>
      <c r="L268" s="16" t="n">
        <v>14732.34</v>
      </c>
      <c r="M268" s="16">
        <f>L268-K268</f>
        <v/>
      </c>
      <c r="N268" s="15" t="inlineStr">
        <is>
          <t>bind</t>
        </is>
      </c>
      <c r="O268" s="15" t="inlineStr">
        <is>
          <t>bound</t>
        </is>
      </c>
    </row>
    <row r="269">
      <c r="A269" s="3" t="inlineStr">
        <is>
          <t>2026-03-13</t>
        </is>
      </c>
      <c r="B269" s="3" t="inlineStr">
        <is>
          <t>8795cead-1045-55d8-8606-04d18579d668</t>
        </is>
      </c>
      <c r="C269" s="3" t="inlineStr">
        <is>
          <t>AL</t>
        </is>
      </c>
      <c r="D269" s="3" t="inlineStr">
        <is>
          <t>1962 Maserati GranTurismo</t>
        </is>
      </c>
      <c r="E269" s="3" t="inlineStr">
        <is>
          <t>01 Luxury Sedan/SUV</t>
        </is>
      </c>
      <c r="F269" s="13" t="n">
        <v>675000</v>
      </c>
      <c r="G269" s="14" t="n">
        <v>0.65</v>
      </c>
      <c r="H269" s="14" t="n">
        <v>1.27</v>
      </c>
      <c r="I269" s="14" t="n">
        <v>0.8467</v>
      </c>
      <c r="J269" s="14" t="n">
        <v>0.53</v>
      </c>
      <c r="K269" s="13">
        <f>ROUND(F269/100*G269*H269*I269/J269,2)</f>
        <v/>
      </c>
      <c r="L269" s="13" t="n">
        <v>8901.73</v>
      </c>
      <c r="M269" s="13">
        <f>L269-K269</f>
        <v/>
      </c>
      <c r="N269" s="3" t="inlineStr">
        <is>
          <t>bind</t>
        </is>
      </c>
      <c r="O269" s="3" t="inlineStr">
        <is>
          <t>bound</t>
        </is>
      </c>
    </row>
    <row r="270">
      <c r="A270" s="15" t="inlineStr">
        <is>
          <t>2026-03-02</t>
        </is>
      </c>
      <c r="B270" s="15" t="inlineStr">
        <is>
          <t>02869f73-1090-5eb1-9d57-be8a26dad113</t>
        </is>
      </c>
      <c r="C270" s="15" t="inlineStr">
        <is>
          <t>TX</t>
        </is>
      </c>
      <c r="D270" s="15" t="inlineStr">
        <is>
          <t>1996 Maserati GranTurismo</t>
        </is>
      </c>
      <c r="E270" s="15" t="inlineStr">
        <is>
          <t>01 Luxury Sedan/SUV</t>
        </is>
      </c>
      <c r="F270" s="16" t="n">
        <v>935000</v>
      </c>
      <c r="G270" s="17" t="n">
        <v>0.65</v>
      </c>
      <c r="H270" s="17" t="n">
        <v>1.15</v>
      </c>
      <c r="I270" s="17" t="n">
        <v>0.8467</v>
      </c>
      <c r="J270" s="17" t="n">
        <v>0.53</v>
      </c>
      <c r="K270" s="16">
        <f>ROUND(F270/100*G270*H270*I270/J270,2)</f>
        <v/>
      </c>
      <c r="L270" s="16" t="n">
        <v>11165.46</v>
      </c>
      <c r="M270" s="16">
        <f>L270-K270</f>
        <v/>
      </c>
      <c r="N270" s="15" t="inlineStr">
        <is>
          <t>bind</t>
        </is>
      </c>
      <c r="O270" s="15" t="inlineStr">
        <is>
          <t>bound</t>
        </is>
      </c>
    </row>
    <row r="271">
      <c r="A271" s="3" t="inlineStr">
        <is>
          <t>2026-03-12</t>
        </is>
      </c>
      <c r="B271" s="3" t="inlineStr">
        <is>
          <t>12a5a2dc-aed8-5427-8ff5-36040114f42c</t>
        </is>
      </c>
      <c r="C271" s="3" t="inlineStr">
        <is>
          <t>IL</t>
        </is>
      </c>
      <c r="D271" s="3" t="inlineStr">
        <is>
          <t>1959 Aston Martin DB5</t>
        </is>
      </c>
      <c r="E271" s="3" t="inlineStr">
        <is>
          <t>07 Post-War Classic (1946-1972)</t>
        </is>
      </c>
      <c r="F271" s="13" t="n">
        <v>920000</v>
      </c>
      <c r="G271" s="14" t="n">
        <v>0.43</v>
      </c>
      <c r="H271" s="14" t="n">
        <v>1.36</v>
      </c>
      <c r="I271" s="14" t="n">
        <v>0.8467</v>
      </c>
      <c r="J271" s="14" t="n">
        <v>0.53</v>
      </c>
      <c r="K271" s="13">
        <f>ROUND(F271/100*G271*H271*I271/J271,2)</f>
        <v/>
      </c>
      <c r="L271" s="13" t="n">
        <v>8595.059999999999</v>
      </c>
      <c r="M271" s="13">
        <f>L271-K271</f>
        <v/>
      </c>
      <c r="N271" s="3" t="inlineStr">
        <is>
          <t>decline</t>
        </is>
      </c>
      <c r="O271" s="3" t="inlineStr">
        <is>
          <t>indicative</t>
        </is>
      </c>
    </row>
    <row r="272">
      <c r="A272" s="15" t="inlineStr">
        <is>
          <t>2026-03-24</t>
        </is>
      </c>
      <c r="B272" s="15" t="inlineStr">
        <is>
          <t>5e4b0543-6f6c-5af4-bb5e-b8f95abd8fc1</t>
        </is>
      </c>
      <c r="C272" s="15" t="inlineStr">
        <is>
          <t>MN</t>
        </is>
      </c>
      <c r="D272" s="15" t="inlineStr">
        <is>
          <t>1964 Lamborghini Huracan EVO</t>
        </is>
      </c>
      <c r="E272" s="15" t="inlineStr">
        <is>
          <t>03 Supercar</t>
        </is>
      </c>
      <c r="F272" s="16" t="n">
        <v>380000</v>
      </c>
      <c r="G272" s="17" t="n">
        <v>1.15</v>
      </c>
      <c r="H272" s="17" t="n">
        <v>1.32</v>
      </c>
      <c r="I272" s="17" t="n">
        <v>0.8467</v>
      </c>
      <c r="J272" s="17" t="n">
        <v>0.53</v>
      </c>
      <c r="K272" s="16">
        <f>ROUND(F272/100*G272*H272*I272/J272,2)</f>
        <v/>
      </c>
      <c r="L272" s="16" t="n">
        <v>9215.290000000001</v>
      </c>
      <c r="M272" s="16">
        <f>L272-K272</f>
        <v/>
      </c>
      <c r="N272" s="15" t="inlineStr">
        <is>
          <t>bind</t>
        </is>
      </c>
      <c r="O272" s="15" t="inlineStr">
        <is>
          <t>bound</t>
        </is>
      </c>
    </row>
    <row r="273">
      <c r="A273" s="3" t="inlineStr">
        <is>
          <t>2026-03-19</t>
        </is>
      </c>
      <c r="B273" s="3" t="inlineStr">
        <is>
          <t>785f9161-5f83-583d-a21d-cd3c2845c8f4</t>
        </is>
      </c>
      <c r="C273" s="3" t="inlineStr">
        <is>
          <t>SD</t>
        </is>
      </c>
      <c r="D273" s="3" t="inlineStr">
        <is>
          <t>1955 Ferrari 275 GTB/4</t>
        </is>
      </c>
      <c r="E273" s="3" t="inlineStr">
        <is>
          <t>07 Post-War Classic (1946-1972)</t>
        </is>
      </c>
      <c r="F273" s="13" t="n">
        <v>600000</v>
      </c>
      <c r="G273" s="14" t="n">
        <v>0.43</v>
      </c>
      <c r="H273" s="14" t="n">
        <v>1.11</v>
      </c>
      <c r="I273" s="14" t="n">
        <v>0.8467</v>
      </c>
      <c r="J273" s="14" t="n">
        <v>0.53</v>
      </c>
      <c r="K273" s="13">
        <f>ROUND(F273/100*G273*H273*I273/J273,2)</f>
        <v/>
      </c>
      <c r="L273" s="13" t="n">
        <v>4575.06</v>
      </c>
      <c r="M273" s="13">
        <f>L273-K273</f>
        <v/>
      </c>
      <c r="N273" s="3" t="inlineStr">
        <is>
          <t>decline</t>
        </is>
      </c>
      <c r="O273" s="3" t="inlineStr">
        <is>
          <t>indicative</t>
        </is>
      </c>
    </row>
    <row r="274">
      <c r="A274" s="15" t="inlineStr">
        <is>
          <t>2026-03-23</t>
        </is>
      </c>
      <c r="B274" s="15" t="inlineStr">
        <is>
          <t>cd83351a-4dfa-57df-8a8b-8a90d61f0c72</t>
        </is>
      </c>
      <c r="C274" s="15" t="inlineStr">
        <is>
          <t>AK</t>
        </is>
      </c>
      <c r="D274" s="15" t="inlineStr">
        <is>
          <t>1985 Bentley Continental GT</t>
        </is>
      </c>
      <c r="E274" s="15" t="inlineStr">
        <is>
          <t>01 Luxury Sedan/SUV</t>
        </is>
      </c>
      <c r="F274" s="16" t="n">
        <v>675000</v>
      </c>
      <c r="G274" s="17" t="n">
        <v>0.65</v>
      </c>
      <c r="H274" s="17" t="n">
        <v>1.14</v>
      </c>
      <c r="I274" s="17" t="n">
        <v>0.8467</v>
      </c>
      <c r="J274" s="17" t="n">
        <v>0.53</v>
      </c>
      <c r="K274" s="16">
        <f>ROUND(F274/100*G274*H274*I274/J274,2)</f>
        <v/>
      </c>
      <c r="L274" s="16" t="n">
        <v>7990.53</v>
      </c>
      <c r="M274" s="16">
        <f>L274-K274</f>
        <v/>
      </c>
      <c r="N274" s="15" t="inlineStr">
        <is>
          <t>bind</t>
        </is>
      </c>
      <c r="O274" s="15" t="inlineStr">
        <is>
          <t>bound</t>
        </is>
      </c>
    </row>
    <row r="275">
      <c r="A275" s="3" t="inlineStr">
        <is>
          <t>2026-03-22</t>
        </is>
      </c>
      <c r="B275" s="3" t="inlineStr">
        <is>
          <t>56e606d2-5e89-5d54-9aa0-ae029c3d0c65</t>
        </is>
      </c>
      <c r="C275" s="3" t="inlineStr">
        <is>
          <t>WY</t>
        </is>
      </c>
      <c r="D275" s="3" t="inlineStr">
        <is>
          <t>1964 Mercedes-Benz 280SL Pagoda</t>
        </is>
      </c>
      <c r="E275" s="3" t="inlineStr">
        <is>
          <t>07 Post-War Classic (1946-1972)</t>
        </is>
      </c>
      <c r="F275" s="13" t="n">
        <v>495000</v>
      </c>
      <c r="G275" s="14" t="n">
        <v>0.48</v>
      </c>
      <c r="H275" s="14" t="n">
        <v>1.07</v>
      </c>
      <c r="I275" s="14" t="n">
        <v>0.8467</v>
      </c>
      <c r="J275" s="14" t="n">
        <v>0.53</v>
      </c>
      <c r="K275" s="13">
        <f>ROUND(F275/100*G275*H275*I275/J275,2)</f>
        <v/>
      </c>
      <c r="L275" s="13" t="n">
        <v>4061.48</v>
      </c>
      <c r="M275" s="13">
        <f>L275-K275</f>
        <v/>
      </c>
      <c r="N275" s="3" t="inlineStr">
        <is>
          <t>bind</t>
        </is>
      </c>
      <c r="O275" s="3" t="inlineStr">
        <is>
          <t>bound</t>
        </is>
      </c>
    </row>
    <row r="276">
      <c r="A276" s="15" t="inlineStr">
        <is>
          <t>2026-03-11</t>
        </is>
      </c>
      <c r="B276" s="15" t="inlineStr">
        <is>
          <t>8518e7a9-1232-59a6-98f2-6f5f67e1768a</t>
        </is>
      </c>
      <c r="C276" s="15" t="inlineStr">
        <is>
          <t>CO</t>
        </is>
      </c>
      <c r="D276" s="15" t="inlineStr">
        <is>
          <t>1960 Ferrari 275 GTB/4</t>
        </is>
      </c>
      <c r="E276" s="15" t="inlineStr">
        <is>
          <t>07 Post-War Classic (1946-1972)</t>
        </is>
      </c>
      <c r="F276" s="16" t="n">
        <v>870000</v>
      </c>
      <c r="G276" s="17" t="n">
        <v>0.43</v>
      </c>
      <c r="H276" s="17" t="n">
        <v>1.1</v>
      </c>
      <c r="I276" s="17" t="n">
        <v>0.8467</v>
      </c>
      <c r="J276" s="17" t="n">
        <v>0.53</v>
      </c>
      <c r="K276" s="16">
        <f>ROUND(F276/100*G276*H276*I276/J276,2)</f>
        <v/>
      </c>
      <c r="L276" s="16" t="n">
        <v>6574.07</v>
      </c>
      <c r="M276" s="16">
        <f>L276-K276</f>
        <v/>
      </c>
      <c r="N276" s="15" t="inlineStr">
        <is>
          <t>bind</t>
        </is>
      </c>
      <c r="O276" s="15" t="inlineStr">
        <is>
          <t>bound</t>
        </is>
      </c>
    </row>
    <row r="277">
      <c r="A277" s="3" t="inlineStr">
        <is>
          <t>2026-03-18</t>
        </is>
      </c>
      <c r="B277" s="3" t="inlineStr">
        <is>
          <t>594484a6-9304-5193-afca-16c4c5c33856</t>
        </is>
      </c>
      <c r="C277" s="3" t="inlineStr">
        <is>
          <t>IN</t>
        </is>
      </c>
      <c r="D277" s="3" t="inlineStr">
        <is>
          <t>2005 Ferrari SF90 Stradale</t>
        </is>
      </c>
      <c r="E277" s="3" t="inlineStr">
        <is>
          <t>03 Supercar</t>
        </is>
      </c>
      <c r="F277" s="13" t="n">
        <v>410000</v>
      </c>
      <c r="G277" s="14" t="n">
        <v>1.15</v>
      </c>
      <c r="H277" s="14" t="n">
        <v>1.23</v>
      </c>
      <c r="I277" s="14" t="n">
        <v>0.8467</v>
      </c>
      <c r="J277" s="14" t="n">
        <v>0.53</v>
      </c>
      <c r="K277" s="13">
        <f>ROUND(F277/100*G277*H277*I277/J277,2)</f>
        <v/>
      </c>
      <c r="L277" s="13" t="n">
        <v>9264.9</v>
      </c>
      <c r="M277" s="13">
        <f>L277-K277</f>
        <v/>
      </c>
      <c r="N277" s="3" t="inlineStr">
        <is>
          <t>bind</t>
        </is>
      </c>
      <c r="O277" s="3" t="inlineStr">
        <is>
          <t>bound</t>
        </is>
      </c>
    </row>
    <row r="278">
      <c r="A278" s="15" t="inlineStr">
        <is>
          <t>2026-03-18</t>
        </is>
      </c>
      <c r="B278" s="15" t="inlineStr">
        <is>
          <t>57a7f537-d943-5f0f-8e27-df2c703e087e</t>
        </is>
      </c>
      <c r="C278" s="15" t="inlineStr">
        <is>
          <t>MS</t>
        </is>
      </c>
      <c r="D278" s="15" t="inlineStr">
        <is>
          <t>2021 Porsche 911 Turbo S</t>
        </is>
      </c>
      <c r="E278" s="15" t="inlineStr">
        <is>
          <t>01 Luxury Sedan/SUV</t>
        </is>
      </c>
      <c r="F278" s="16" t="n">
        <v>1015000</v>
      </c>
      <c r="G278" s="17" t="n">
        <v>0.55</v>
      </c>
      <c r="H278" s="17" t="n">
        <v>1.19</v>
      </c>
      <c r="I278" s="17" t="n">
        <v>0.8467</v>
      </c>
      <c r="J278" s="17" t="n">
        <v>0.53</v>
      </c>
      <c r="K278" s="16">
        <f>ROUND(F278/100*G278*H278*I278/J278,2)</f>
        <v/>
      </c>
      <c r="L278" s="16" t="n">
        <v>10612.78</v>
      </c>
      <c r="M278" s="16">
        <f>L278-K278</f>
        <v/>
      </c>
      <c r="N278" s="15" t="inlineStr">
        <is>
          <t>bind</t>
        </is>
      </c>
      <c r="O278" s="15" t="inlineStr">
        <is>
          <t>bound</t>
        </is>
      </c>
    </row>
    <row r="279">
      <c r="A279" s="3" t="inlineStr">
        <is>
          <t>2026-03-11</t>
        </is>
      </c>
      <c r="B279" s="3" t="inlineStr">
        <is>
          <t>4a14d214-66b7-5179-a180-fbe47668184e</t>
        </is>
      </c>
      <c r="C279" s="3" t="inlineStr">
        <is>
          <t>NJ</t>
        </is>
      </c>
      <c r="D279" s="3" t="inlineStr">
        <is>
          <t>1978 Mercedes-Benz AMG GT</t>
        </is>
      </c>
      <c r="E279" s="3" t="inlineStr">
        <is>
          <t>01 Luxury Sedan/SUV</t>
        </is>
      </c>
      <c r="F279" s="13" t="n">
        <v>735000</v>
      </c>
      <c r="G279" s="14" t="n">
        <v>0.65</v>
      </c>
      <c r="H279" s="14" t="n">
        <v>0.91</v>
      </c>
      <c r="I279" s="14" t="n">
        <v>0.8467</v>
      </c>
      <c r="J279" s="14" t="n">
        <v>0.53</v>
      </c>
      <c r="K279" s="13">
        <f>ROUND(F279/100*G279*H279*I279/J279,2)</f>
        <v/>
      </c>
      <c r="L279" s="13" t="n">
        <v>6945.38</v>
      </c>
      <c r="M279" s="13">
        <f>L279-K279</f>
        <v/>
      </c>
      <c r="N279" s="3" t="inlineStr">
        <is>
          <t>bind</t>
        </is>
      </c>
      <c r="O279" s="3" t="inlineStr">
        <is>
          <t>bound</t>
        </is>
      </c>
    </row>
    <row r="280">
      <c r="A280" s="15" t="inlineStr">
        <is>
          <t>2026-03-23</t>
        </is>
      </c>
      <c r="B280" s="15" t="inlineStr">
        <is>
          <t>47165acf-1707-5180-b0da-998bbfd36fce</t>
        </is>
      </c>
      <c r="C280" s="15" t="inlineStr">
        <is>
          <t>NY</t>
        </is>
      </c>
      <c r="D280" s="15" t="inlineStr">
        <is>
          <t>2023 Porsche 911 Turbo S</t>
        </is>
      </c>
      <c r="E280" s="15" t="inlineStr">
        <is>
          <t>01 Luxury Sedan/SUV</t>
        </is>
      </c>
      <c r="F280" s="16" t="n">
        <v>790000</v>
      </c>
      <c r="G280" s="17" t="n">
        <v>0.65</v>
      </c>
      <c r="H280" s="17" t="n">
        <v>1.28</v>
      </c>
      <c r="I280" s="17" t="n">
        <v>0.8467</v>
      </c>
      <c r="J280" s="17" t="n">
        <v>0.53</v>
      </c>
      <c r="K280" s="16">
        <f>ROUND(F280/100*G280*H280*I280/J280,2)</f>
        <v/>
      </c>
      <c r="L280" s="16" t="n">
        <v>10500.36</v>
      </c>
      <c r="M280" s="16">
        <f>L280-K280</f>
        <v/>
      </c>
      <c r="N280" s="15" t="inlineStr">
        <is>
          <t>bind</t>
        </is>
      </c>
      <c r="O280" s="15" t="inlineStr">
        <is>
          <t>bound</t>
        </is>
      </c>
    </row>
    <row r="281">
      <c r="A281" s="3" t="inlineStr">
        <is>
          <t>2026-03-02</t>
        </is>
      </c>
      <c r="B281" s="3" t="inlineStr">
        <is>
          <t>b9c542a3-e540-55d8-96aa-58292ba3499d</t>
        </is>
      </c>
      <c r="C281" s="3" t="inlineStr">
        <is>
          <t>DE</t>
        </is>
      </c>
      <c r="D281" s="3" t="inlineStr">
        <is>
          <t>2017 BMW M8 Competition</t>
        </is>
      </c>
      <c r="E281" s="3" t="inlineStr">
        <is>
          <t>01 Luxury Sedan/SUV</t>
        </is>
      </c>
      <c r="F281" s="13" t="n">
        <v>760000</v>
      </c>
      <c r="G281" s="14" t="n">
        <v>0.65</v>
      </c>
      <c r="H281" s="14" t="n">
        <v>1.25</v>
      </c>
      <c r="I281" s="14" t="n">
        <v>0.8467</v>
      </c>
      <c r="J281" s="14" t="n">
        <v>0.53</v>
      </c>
      <c r="K281" s="13">
        <f>ROUND(F281/100*G281*H281*I281/J281,2)</f>
        <v/>
      </c>
      <c r="L281" s="13" t="n">
        <v>9864.85</v>
      </c>
      <c r="M281" s="13">
        <f>L281-K281</f>
        <v/>
      </c>
      <c r="N281" s="3" t="inlineStr">
        <is>
          <t>bind</t>
        </is>
      </c>
      <c r="O281" s="3" t="inlineStr">
        <is>
          <t>bound</t>
        </is>
      </c>
    </row>
    <row r="282">
      <c r="A282" s="15" t="inlineStr">
        <is>
          <t>2026-03-01</t>
        </is>
      </c>
      <c r="B282" s="15" t="inlineStr">
        <is>
          <t>991598c8-f8c3-5f04-9227-0bd51e8e2204</t>
        </is>
      </c>
      <c r="C282" s="15" t="inlineStr">
        <is>
          <t>CA</t>
        </is>
      </c>
      <c r="D282" s="15" t="inlineStr">
        <is>
          <t>1986 Bentley Continental GT</t>
        </is>
      </c>
      <c r="E282" s="15" t="inlineStr">
        <is>
          <t>01 Luxury Sedan/SUV</t>
        </is>
      </c>
      <c r="F282" s="16" t="n">
        <v>665000</v>
      </c>
      <c r="G282" s="17" t="n">
        <v>0.65</v>
      </c>
      <c r="H282" s="17" t="n">
        <v>1.35</v>
      </c>
      <c r="I282" s="17" t="n">
        <v>0.8467</v>
      </c>
      <c r="J282" s="17" t="n">
        <v>0.53</v>
      </c>
      <c r="K282" s="16">
        <f>ROUND(F282/100*G282*H282*I282/J282,2)</f>
        <v/>
      </c>
      <c r="L282" s="16" t="n">
        <v>9322.290000000001</v>
      </c>
      <c r="M282" s="16">
        <f>L282-K282</f>
        <v/>
      </c>
      <c r="N282" s="15" t="inlineStr">
        <is>
          <t>bind</t>
        </is>
      </c>
      <c r="O282" s="15" t="inlineStr">
        <is>
          <t>bound</t>
        </is>
      </c>
    </row>
    <row r="283">
      <c r="A283" s="3" t="inlineStr">
        <is>
          <t>2026-03-31</t>
        </is>
      </c>
      <c r="B283" s="3" t="inlineStr">
        <is>
          <t>fa9fd6b2-b186-5cc2-8e01-5ffbdf2f09ce</t>
        </is>
      </c>
      <c r="C283" s="3" t="inlineStr">
        <is>
          <t>ND</t>
        </is>
      </c>
      <c r="D283" s="3" t="inlineStr">
        <is>
          <t>2018 Aston Martin DB5</t>
        </is>
      </c>
      <c r="E283" s="3" t="inlineStr">
        <is>
          <t>07 Post-War Classic (1946-1972)</t>
        </is>
      </c>
      <c r="F283" s="13" t="n">
        <v>755000</v>
      </c>
      <c r="G283" s="14" t="n">
        <v>0.43</v>
      </c>
      <c r="H283" s="14" t="n">
        <v>1.02</v>
      </c>
      <c r="I283" s="14" t="n">
        <v>0.8467</v>
      </c>
      <c r="J283" s="14" t="n">
        <v>0.53</v>
      </c>
      <c r="K283" s="13">
        <f>ROUND(F283/100*G283*H283*I283/J283,2)</f>
        <v/>
      </c>
      <c r="L283" s="13" t="n">
        <v>5290.16</v>
      </c>
      <c r="M283" s="13">
        <f>L283-K283</f>
        <v/>
      </c>
      <c r="N283" s="3" t="inlineStr">
        <is>
          <t>bind</t>
        </is>
      </c>
      <c r="O283" s="3" t="inlineStr">
        <is>
          <t>bound</t>
        </is>
      </c>
    </row>
    <row r="284">
      <c r="A284" s="15" t="inlineStr">
        <is>
          <t>2026-03-29</t>
        </is>
      </c>
      <c r="B284" s="15" t="inlineStr">
        <is>
          <t>dd8a1962-4af2-5fca-9636-90e0247261cc</t>
        </is>
      </c>
      <c r="C284" s="15" t="inlineStr">
        <is>
          <t>OH</t>
        </is>
      </c>
      <c r="D284" s="15" t="inlineStr">
        <is>
          <t>1983 Ferrari SF90 Stradale</t>
        </is>
      </c>
      <c r="E284" s="15" t="inlineStr">
        <is>
          <t>03 Supercar</t>
        </is>
      </c>
      <c r="F284" s="16" t="n">
        <v>965000</v>
      </c>
      <c r="G284" s="17" t="n">
        <v>0.95</v>
      </c>
      <c r="H284" s="17" t="n">
        <v>1.39</v>
      </c>
      <c r="I284" s="17" t="n">
        <v>0.8467</v>
      </c>
      <c r="J284" s="17" t="n">
        <v>0.53</v>
      </c>
      <c r="K284" s="16">
        <f>ROUND(F284/100*G284*H284*I284/J284,2)</f>
        <v/>
      </c>
      <c r="L284" s="16" t="n">
        <v>20357.27</v>
      </c>
      <c r="M284" s="16">
        <f>L284-K284</f>
        <v/>
      </c>
      <c r="N284" s="15" t="inlineStr">
        <is>
          <t>bind</t>
        </is>
      </c>
      <c r="O284" s="15" t="inlineStr">
        <is>
          <t>bound</t>
        </is>
      </c>
    </row>
    <row r="285">
      <c r="A285" s="3" t="inlineStr">
        <is>
          <t>2026-03-12</t>
        </is>
      </c>
      <c r="B285" s="3" t="inlineStr">
        <is>
          <t>36796b83-c62a-5eb4-bd60-022376208bfb</t>
        </is>
      </c>
      <c r="C285" s="3" t="inlineStr">
        <is>
          <t>IL</t>
        </is>
      </c>
      <c r="D285" s="3" t="inlineStr">
        <is>
          <t>2017 Jaguar E-Type Series 1</t>
        </is>
      </c>
      <c r="E285" s="3" t="inlineStr">
        <is>
          <t>07 Post-War Classic (1946-1972)</t>
        </is>
      </c>
      <c r="F285" s="13" t="n">
        <v>350000</v>
      </c>
      <c r="G285" s="14" t="n">
        <v>0.48</v>
      </c>
      <c r="H285" s="14" t="n">
        <v>1.36</v>
      </c>
      <c r="I285" s="14" t="n">
        <v>0.8467</v>
      </c>
      <c r="J285" s="14" t="n">
        <v>0.53</v>
      </c>
      <c r="K285" s="13">
        <f>ROUND(F285/100*G285*H285*I285/J285,2)</f>
        <v/>
      </c>
      <c r="L285" s="13" t="n">
        <v>3650.07</v>
      </c>
      <c r="M285" s="13">
        <f>L285-K285</f>
        <v/>
      </c>
      <c r="N285" s="3" t="inlineStr">
        <is>
          <t>bind</t>
        </is>
      </c>
      <c r="O285" s="3" t="inlineStr">
        <is>
          <t>bound</t>
        </is>
      </c>
    </row>
    <row r="286">
      <c r="A286" s="15" t="inlineStr">
        <is>
          <t>2026-03-08</t>
        </is>
      </c>
      <c r="B286" s="15" t="inlineStr">
        <is>
          <t>d055bb12-bfff-5f81-aef7-dface7602a74</t>
        </is>
      </c>
      <c r="C286" s="15" t="inlineStr">
        <is>
          <t>AK</t>
        </is>
      </c>
      <c r="D286" s="15" t="inlineStr">
        <is>
          <t>2003 Mercedes-Benz AMG GT</t>
        </is>
      </c>
      <c r="E286" s="15" t="inlineStr">
        <is>
          <t>01 Luxury Sedan/SUV</t>
        </is>
      </c>
      <c r="F286" s="16" t="n">
        <v>360000</v>
      </c>
      <c r="G286" s="17" t="n">
        <v>0.75</v>
      </c>
      <c r="H286" s="17" t="n">
        <v>1.14</v>
      </c>
      <c r="I286" s="17" t="n">
        <v>0.8467</v>
      </c>
      <c r="J286" s="17" t="n">
        <v>0.53</v>
      </c>
      <c r="K286" s="16">
        <f>ROUND(F286/100*G286*H286*I286/J286,2)</f>
        <v/>
      </c>
      <c r="L286" s="16" t="n">
        <v>4917.25</v>
      </c>
      <c r="M286" s="16">
        <f>L286-K286</f>
        <v/>
      </c>
      <c r="N286" s="15" t="inlineStr">
        <is>
          <t>refer</t>
        </is>
      </c>
      <c r="O286" s="15" t="inlineStr">
        <is>
          <t>indicative</t>
        </is>
      </c>
    </row>
    <row r="287">
      <c r="A287" s="3" t="inlineStr">
        <is>
          <t>2026-03-12</t>
        </is>
      </c>
      <c r="B287" s="3" t="inlineStr">
        <is>
          <t>b6b06c44-047c-5d2a-89a5-d0b61a08ecd5</t>
        </is>
      </c>
      <c r="C287" s="3" t="inlineStr">
        <is>
          <t>PA</t>
        </is>
      </c>
      <c r="D287" s="3" t="inlineStr">
        <is>
          <t>1957 Porsche 911 Turbo S</t>
        </is>
      </c>
      <c r="E287" s="3" t="inlineStr">
        <is>
          <t>01 Luxury Sedan/SUV</t>
        </is>
      </c>
      <c r="F287" s="13" t="n">
        <v>365000</v>
      </c>
      <c r="G287" s="14" t="n">
        <v>0.75</v>
      </c>
      <c r="H287" s="14" t="n">
        <v>1</v>
      </c>
      <c r="I287" s="14" t="n">
        <v>0.8467</v>
      </c>
      <c r="J287" s="14" t="n">
        <v>0.53</v>
      </c>
      <c r="K287" s="13">
        <f>ROUND(F287/100*G287*H287*I287/J287,2)</f>
        <v/>
      </c>
      <c r="L287" s="13" t="n">
        <v>4373.28</v>
      </c>
      <c r="M287" s="13">
        <f>L287-K287</f>
        <v/>
      </c>
      <c r="N287" s="3" t="inlineStr">
        <is>
          <t>bind</t>
        </is>
      </c>
      <c r="O287" s="3" t="inlineStr">
        <is>
          <t>bound</t>
        </is>
      </c>
    </row>
    <row r="288">
      <c r="A288" s="15" t="inlineStr">
        <is>
          <t>2026-03-18</t>
        </is>
      </c>
      <c r="B288" s="15" t="inlineStr">
        <is>
          <t>c12e21a5-69ca-53a5-9a79-4f27b7e5c735</t>
        </is>
      </c>
      <c r="C288" s="15" t="inlineStr">
        <is>
          <t>CA</t>
        </is>
      </c>
      <c r="D288" s="15" t="inlineStr">
        <is>
          <t>1971 Ferrari 275 GTB/4</t>
        </is>
      </c>
      <c r="E288" s="15" t="inlineStr">
        <is>
          <t>07 Post-War Classic (1946-1972)</t>
        </is>
      </c>
      <c r="F288" s="16" t="n">
        <v>610000</v>
      </c>
      <c r="G288" s="17" t="n">
        <v>0.43</v>
      </c>
      <c r="H288" s="17" t="n">
        <v>1.35</v>
      </c>
      <c r="I288" s="17" t="n">
        <v>0.8467</v>
      </c>
      <c r="J288" s="17" t="n">
        <v>0.53</v>
      </c>
      <c r="K288" s="16">
        <f>ROUND(F288/100*G288*H288*I288/J288,2)</f>
        <v/>
      </c>
      <c r="L288" s="16" t="n">
        <v>5657</v>
      </c>
      <c r="M288" s="16">
        <f>L288-K288</f>
        <v/>
      </c>
      <c r="N288" s="15" t="inlineStr">
        <is>
          <t>bind</t>
        </is>
      </c>
      <c r="O288" s="15" t="inlineStr">
        <is>
          <t>bound</t>
        </is>
      </c>
    </row>
    <row r="289">
      <c r="A289" s="3" t="inlineStr">
        <is>
          <t>2026-03-28</t>
        </is>
      </c>
      <c r="B289" s="3" t="inlineStr">
        <is>
          <t>ada1b888-8674-58e1-9fe3-af977c855343</t>
        </is>
      </c>
      <c r="C289" s="3" t="inlineStr">
        <is>
          <t>SC</t>
        </is>
      </c>
      <c r="D289" s="3" t="inlineStr">
        <is>
          <t>1957 Porsche 911 Turbo S</t>
        </is>
      </c>
      <c r="E289" s="3" t="inlineStr">
        <is>
          <t>01 Luxury Sedan/SUV</t>
        </is>
      </c>
      <c r="F289" s="13" t="n">
        <v>775000</v>
      </c>
      <c r="G289" s="14" t="n">
        <v>0.65</v>
      </c>
      <c r="H289" s="14" t="n">
        <v>1.24</v>
      </c>
      <c r="I289" s="14" t="n">
        <v>0.8467</v>
      </c>
      <c r="J289" s="14" t="n">
        <v>0.53</v>
      </c>
      <c r="K289" s="13">
        <f>ROUND(F289/100*G289*H289*I289/J289,2)</f>
        <v/>
      </c>
      <c r="L289" s="13" t="n">
        <v>9979.08</v>
      </c>
      <c r="M289" s="13">
        <f>L289-K289</f>
        <v/>
      </c>
      <c r="N289" s="3" t="inlineStr">
        <is>
          <t>bind</t>
        </is>
      </c>
      <c r="O289" s="3" t="inlineStr">
        <is>
          <t>bound</t>
        </is>
      </c>
    </row>
    <row r="290">
      <c r="A290" s="15" t="inlineStr">
        <is>
          <t>2026-03-10</t>
        </is>
      </c>
      <c r="B290" s="15" t="inlineStr">
        <is>
          <t>6dbc57fa-f4ad-54c9-9f37-77cf4a322a70</t>
        </is>
      </c>
      <c r="C290" s="15" t="inlineStr">
        <is>
          <t>NY</t>
        </is>
      </c>
      <c r="D290" s="15" t="inlineStr">
        <is>
          <t>2015 Bugatti Type 57</t>
        </is>
      </c>
      <c r="E290" s="15" t="inlineStr">
        <is>
          <t>06 Vintage Pre-War (pre-1946)</t>
        </is>
      </c>
      <c r="F290" s="16" t="n">
        <v>1405000</v>
      </c>
      <c r="G290" s="17" t="n">
        <v>0.34</v>
      </c>
      <c r="H290" s="17" t="n">
        <v>1.28</v>
      </c>
      <c r="I290" s="17" t="n">
        <v>0.8467</v>
      </c>
      <c r="J290" s="17" t="n">
        <v>0.53</v>
      </c>
      <c r="K290" s="16">
        <f>ROUND(F290/100*G290*H290*I290/J290,2)</f>
        <v/>
      </c>
      <c r="L290" s="16" t="n">
        <v>9768.299999999999</v>
      </c>
      <c r="M290" s="16">
        <f>L290-K290</f>
        <v/>
      </c>
      <c r="N290" s="15" t="inlineStr">
        <is>
          <t>bind</t>
        </is>
      </c>
      <c r="O290" s="15" t="inlineStr">
        <is>
          <t>bound</t>
        </is>
      </c>
    </row>
    <row r="291">
      <c r="A291" s="3" t="inlineStr">
        <is>
          <t>2026-03-05</t>
        </is>
      </c>
      <c r="B291" s="3" t="inlineStr">
        <is>
          <t>1b402b74-6f46-5ea5-8691-3a16914d9335</t>
        </is>
      </c>
      <c r="C291" s="3" t="inlineStr">
        <is>
          <t>RI</t>
        </is>
      </c>
      <c r="D291" s="3" t="inlineStr">
        <is>
          <t>2009 BMW M8 Competition</t>
        </is>
      </c>
      <c r="E291" s="3" t="inlineStr">
        <is>
          <t>01 Luxury Sedan/SUV</t>
        </is>
      </c>
      <c r="F291" s="13" t="n">
        <v>375000</v>
      </c>
      <c r="G291" s="14" t="n">
        <v>0.75</v>
      </c>
      <c r="H291" s="14" t="n">
        <v>1.37</v>
      </c>
      <c r="I291" s="14" t="n">
        <v>0.8467</v>
      </c>
      <c r="J291" s="14" t="n">
        <v>0.53</v>
      </c>
      <c r="K291" s="13">
        <f>ROUND(F291/100*G291*H291*I291/J291,2)</f>
        <v/>
      </c>
      <c r="L291" s="13" t="n">
        <v>6155.55</v>
      </c>
      <c r="M291" s="13">
        <f>L291-K291</f>
        <v/>
      </c>
      <c r="N291" s="3" t="inlineStr">
        <is>
          <t>bind</t>
        </is>
      </c>
      <c r="O291" s="3" t="inlineStr">
        <is>
          <t>bound</t>
        </is>
      </c>
    </row>
    <row r="292">
      <c r="A292" s="15" t="inlineStr">
        <is>
          <t>2026-03-25</t>
        </is>
      </c>
      <c r="B292" s="15" t="inlineStr">
        <is>
          <t>aaeb16ed-9356-5755-9ace-c6b86267d983</t>
        </is>
      </c>
      <c r="C292" s="15" t="inlineStr">
        <is>
          <t>MS</t>
        </is>
      </c>
      <c r="D292" s="15" t="inlineStr">
        <is>
          <t>2007 BMW M8 Competition</t>
        </is>
      </c>
      <c r="E292" s="15" t="inlineStr">
        <is>
          <t>01 Luxury Sedan/SUV</t>
        </is>
      </c>
      <c r="F292" s="16" t="n">
        <v>855000</v>
      </c>
      <c r="G292" s="17" t="n">
        <v>0.65</v>
      </c>
      <c r="H292" s="17" t="n">
        <v>1.19</v>
      </c>
      <c r="I292" s="17" t="n">
        <v>0.8467</v>
      </c>
      <c r="J292" s="17" t="n">
        <v>0.53</v>
      </c>
      <c r="K292" s="16">
        <f>ROUND(F292/100*G292*H292*I292/J292,2)</f>
        <v/>
      </c>
      <c r="L292" s="16" t="n">
        <v>10565.26</v>
      </c>
      <c r="M292" s="16">
        <f>L292-K292</f>
        <v/>
      </c>
      <c r="N292" s="15" t="inlineStr">
        <is>
          <t>bind</t>
        </is>
      </c>
      <c r="O292" s="15" t="inlineStr">
        <is>
          <t>bound</t>
        </is>
      </c>
    </row>
    <row r="293">
      <c r="A293" s="3" t="inlineStr">
        <is>
          <t>2026-03-25</t>
        </is>
      </c>
      <c r="B293" s="3" t="inlineStr">
        <is>
          <t>2c805c74-1a3c-5d4c-a25c-f117f6b7c65e</t>
        </is>
      </c>
      <c r="C293" s="3" t="inlineStr">
        <is>
          <t>AK</t>
        </is>
      </c>
      <c r="D293" s="3" t="inlineStr">
        <is>
          <t>1956 Aston Martin DB12</t>
        </is>
      </c>
      <c r="E293" s="3" t="inlineStr">
        <is>
          <t>01 Luxury Sedan/SUV</t>
        </is>
      </c>
      <c r="F293" s="13" t="n">
        <v>450000</v>
      </c>
      <c r="G293" s="14" t="n">
        <v>0.75</v>
      </c>
      <c r="H293" s="14" t="n">
        <v>1.14</v>
      </c>
      <c r="I293" s="14" t="n">
        <v>0.8467</v>
      </c>
      <c r="J293" s="14" t="n">
        <v>0.53</v>
      </c>
      <c r="K293" s="13">
        <f>ROUND(F293/100*G293*H293*I293/J293,2)</f>
        <v/>
      </c>
      <c r="L293" s="13" t="n">
        <v>6146.56</v>
      </c>
      <c r="M293" s="13">
        <f>L293-K293</f>
        <v/>
      </c>
      <c r="N293" s="3" t="inlineStr">
        <is>
          <t>bind</t>
        </is>
      </c>
      <c r="O293" s="3" t="inlineStr">
        <is>
          <t>bound</t>
        </is>
      </c>
    </row>
    <row r="294">
      <c r="A294" s="15" t="inlineStr">
        <is>
          <t>2026-03-26</t>
        </is>
      </c>
      <c r="B294" s="15" t="inlineStr">
        <is>
          <t>e9b30b61-c329-5e40-87a5-dcdc791a4f72</t>
        </is>
      </c>
      <c r="C294" s="15" t="inlineStr">
        <is>
          <t>CO</t>
        </is>
      </c>
      <c r="D294" s="15" t="inlineStr">
        <is>
          <t>1957 Maserati GranTurismo</t>
        </is>
      </c>
      <c r="E294" s="15" t="inlineStr">
        <is>
          <t>01 Luxury Sedan/SUV</t>
        </is>
      </c>
      <c r="F294" s="16" t="n">
        <v>660000</v>
      </c>
      <c r="G294" s="17" t="n">
        <v>0.65</v>
      </c>
      <c r="H294" s="17" t="n">
        <v>1.1</v>
      </c>
      <c r="I294" s="17" t="n">
        <v>0.8467</v>
      </c>
      <c r="J294" s="17" t="n">
        <v>0.53</v>
      </c>
      <c r="K294" s="16">
        <f>ROUND(F294/100*G294*H294*I294/J294,2)</f>
        <v/>
      </c>
      <c r="L294" s="16" t="n">
        <v>7538.82</v>
      </c>
      <c r="M294" s="16">
        <f>L294-K294</f>
        <v/>
      </c>
      <c r="N294" s="15" t="inlineStr">
        <is>
          <t>bind</t>
        </is>
      </c>
      <c r="O294" s="15" t="inlineStr">
        <is>
          <t>bound</t>
        </is>
      </c>
    </row>
    <row r="295">
      <c r="A295" s="3" t="inlineStr">
        <is>
          <t>2026-03-12</t>
        </is>
      </c>
      <c r="B295" s="3" t="inlineStr">
        <is>
          <t>4b537aa6-c57a-5551-b4ff-553af18694de</t>
        </is>
      </c>
      <c r="C295" s="3" t="inlineStr">
        <is>
          <t>MN</t>
        </is>
      </c>
      <c r="D295" s="3" t="inlineStr">
        <is>
          <t>2003 Mercedes-Benz AMG GT</t>
        </is>
      </c>
      <c r="E295" s="3" t="inlineStr">
        <is>
          <t>01 Luxury Sedan/SUV</t>
        </is>
      </c>
      <c r="F295" s="13" t="n">
        <v>1020000</v>
      </c>
      <c r="G295" s="14" t="n">
        <v>0.55</v>
      </c>
      <c r="H295" s="14" t="n">
        <v>1.32</v>
      </c>
      <c r="I295" s="14" t="n">
        <v>0.8467</v>
      </c>
      <c r="J295" s="14" t="n">
        <v>0.53</v>
      </c>
      <c r="K295" s="13">
        <f>ROUND(F295/100*G295*H295*I295/J295,2)</f>
        <v/>
      </c>
      <c r="L295" s="13" t="n">
        <v>11830.16</v>
      </c>
      <c r="M295" s="13">
        <f>L295-K295</f>
        <v/>
      </c>
      <c r="N295" s="3" t="inlineStr">
        <is>
          <t>decline</t>
        </is>
      </c>
      <c r="O295" s="3" t="inlineStr">
        <is>
          <t>indicative</t>
        </is>
      </c>
    </row>
    <row r="296">
      <c r="A296" s="15" t="inlineStr">
        <is>
          <t>2026-03-27</t>
        </is>
      </c>
      <c r="B296" s="15" t="inlineStr">
        <is>
          <t>6cbe2a8b-6653-5a53-9518-6f73d6c47e7f</t>
        </is>
      </c>
      <c r="C296" s="15" t="inlineStr">
        <is>
          <t>ME</t>
        </is>
      </c>
      <c r="D296" s="15" t="inlineStr">
        <is>
          <t>1973 Lamborghini Huracan EVO</t>
        </is>
      </c>
      <c r="E296" s="15" t="inlineStr">
        <is>
          <t>03 Supercar</t>
        </is>
      </c>
      <c r="F296" s="16" t="n">
        <v>1165000</v>
      </c>
      <c r="G296" s="17" t="n">
        <v>0.8</v>
      </c>
      <c r="H296" s="17" t="n">
        <v>1.08</v>
      </c>
      <c r="I296" s="17" t="n">
        <v>0.8467</v>
      </c>
      <c r="J296" s="17" t="n">
        <v>0.53</v>
      </c>
      <c r="K296" s="16">
        <f>ROUND(F296/100*G296*H296*I296/J296,2)</f>
        <v/>
      </c>
      <c r="L296" s="16" t="n">
        <v>16080.27</v>
      </c>
      <c r="M296" s="16">
        <f>L296-K296</f>
        <v/>
      </c>
      <c r="N296" s="15" t="inlineStr">
        <is>
          <t>decline</t>
        </is>
      </c>
      <c r="O296" s="15" t="inlineStr">
        <is>
          <t>indicative</t>
        </is>
      </c>
    </row>
    <row r="297">
      <c r="A297" s="3" t="inlineStr">
        <is>
          <t>2026-03-15</t>
        </is>
      </c>
      <c r="B297" s="3" t="inlineStr">
        <is>
          <t>2287e815-34b2-5a05-820e-e1d10cc072fe</t>
        </is>
      </c>
      <c r="C297" s="3" t="inlineStr">
        <is>
          <t>NJ</t>
        </is>
      </c>
      <c r="D297" s="3" t="inlineStr">
        <is>
          <t>1995 Bentley Continental GT</t>
        </is>
      </c>
      <c r="E297" s="3" t="inlineStr">
        <is>
          <t>01 Luxury Sedan/SUV</t>
        </is>
      </c>
      <c r="F297" s="13" t="n">
        <v>815000</v>
      </c>
      <c r="G297" s="14" t="n">
        <v>0.65</v>
      </c>
      <c r="H297" s="14" t="n">
        <v>0.91</v>
      </c>
      <c r="I297" s="14" t="n">
        <v>0.8467</v>
      </c>
      <c r="J297" s="14" t="n">
        <v>0.53</v>
      </c>
      <c r="K297" s="13">
        <f>ROUND(F297/100*G297*H297*I297/J297,2)</f>
        <v/>
      </c>
      <c r="L297" s="13" t="n">
        <v>7701.34</v>
      </c>
      <c r="M297" s="13">
        <f>L297-K297</f>
        <v/>
      </c>
      <c r="N297" s="3" t="inlineStr">
        <is>
          <t>bind</t>
        </is>
      </c>
      <c r="O297" s="3" t="inlineStr">
        <is>
          <t>bound</t>
        </is>
      </c>
    </row>
    <row r="298">
      <c r="A298" s="15" t="inlineStr">
        <is>
          <t>2026-03-07</t>
        </is>
      </c>
      <c r="B298" s="15" t="inlineStr">
        <is>
          <t>dbc915d8-e142-5920-881f-4c3e03051fa1</t>
        </is>
      </c>
      <c r="C298" s="15" t="inlineStr">
        <is>
          <t>PA</t>
        </is>
      </c>
      <c r="D298" s="15" t="inlineStr">
        <is>
          <t>2023 BMW M8 Competition</t>
        </is>
      </c>
      <c r="E298" s="15" t="inlineStr">
        <is>
          <t>01 Luxury Sedan/SUV</t>
        </is>
      </c>
      <c r="F298" s="16" t="n">
        <v>1595000</v>
      </c>
      <c r="G298" s="17" t="n">
        <v>0.55</v>
      </c>
      <c r="H298" s="17" t="n">
        <v>1</v>
      </c>
      <c r="I298" s="17" t="n">
        <v>0.8467</v>
      </c>
      <c r="J298" s="17" t="n">
        <v>0.53</v>
      </c>
      <c r="K298" s="16">
        <f>ROUND(F298/100*G298*H298*I298/J298,2)</f>
        <v/>
      </c>
      <c r="L298" s="16" t="n">
        <v>14014.49</v>
      </c>
      <c r="M298" s="16">
        <f>L298-K298</f>
        <v/>
      </c>
      <c r="N298" s="15" t="inlineStr">
        <is>
          <t>bind</t>
        </is>
      </c>
      <c r="O298" s="15" t="inlineStr">
        <is>
          <t>bound</t>
        </is>
      </c>
    </row>
    <row r="299">
      <c r="A299" s="3" t="inlineStr">
        <is>
          <t>2026-03-31</t>
        </is>
      </c>
      <c r="B299" s="3" t="inlineStr">
        <is>
          <t>137736fa-d04e-5297-8788-48a62133dcb8</t>
        </is>
      </c>
      <c r="C299" s="3" t="inlineStr">
        <is>
          <t>VA</t>
        </is>
      </c>
      <c r="D299" s="3" t="inlineStr">
        <is>
          <t>1968 Porsche 911 Turbo S</t>
        </is>
      </c>
      <c r="E299" s="3" t="inlineStr">
        <is>
          <t>01 Luxury Sedan/SUV</t>
        </is>
      </c>
      <c r="F299" s="13" t="n">
        <v>760000</v>
      </c>
      <c r="G299" s="14" t="n">
        <v>0.65</v>
      </c>
      <c r="H299" s="14" t="n">
        <v>1.09</v>
      </c>
      <c r="I299" s="14" t="n">
        <v>0.8467</v>
      </c>
      <c r="J299" s="14" t="n">
        <v>0.53</v>
      </c>
      <c r="K299" s="13">
        <f>ROUND(F299/100*G299*H299*I299/J299,2)</f>
        <v/>
      </c>
      <c r="L299" s="13" t="n">
        <v>8602.15</v>
      </c>
      <c r="M299" s="13">
        <f>L299-K299</f>
        <v/>
      </c>
      <c r="N299" s="3" t="inlineStr">
        <is>
          <t>bind</t>
        </is>
      </c>
      <c r="O299" s="3" t="inlineStr">
        <is>
          <t>bound</t>
        </is>
      </c>
    </row>
    <row r="300">
      <c r="A300" s="15" t="inlineStr">
        <is>
          <t>2026-03-17</t>
        </is>
      </c>
      <c r="B300" s="15" t="inlineStr">
        <is>
          <t>14e1eab4-8bb9-56d8-88d0-d6f87f408c42</t>
        </is>
      </c>
      <c r="C300" s="15" t="inlineStr">
        <is>
          <t>DE</t>
        </is>
      </c>
      <c r="D300" s="15" t="inlineStr">
        <is>
          <t>1972 Bentley Continental GT</t>
        </is>
      </c>
      <c r="E300" s="15" t="inlineStr">
        <is>
          <t>01 Luxury Sedan/SUV</t>
        </is>
      </c>
      <c r="F300" s="16" t="n">
        <v>1895000</v>
      </c>
      <c r="G300" s="17" t="n">
        <v>0.55</v>
      </c>
      <c r="H300" s="17" t="n">
        <v>1.25</v>
      </c>
      <c r="I300" s="17" t="n">
        <v>0.8467</v>
      </c>
      <c r="J300" s="17" t="n">
        <v>0.53</v>
      </c>
      <c r="K300" s="16">
        <f>ROUND(F300/100*G300*H300*I300/J300,2)</f>
        <v/>
      </c>
      <c r="L300" s="16" t="n">
        <v>20813.05</v>
      </c>
      <c r="M300" s="16">
        <f>L300-K300</f>
        <v/>
      </c>
      <c r="N300" s="15" t="inlineStr">
        <is>
          <t>bind</t>
        </is>
      </c>
      <c r="O300" s="15" t="inlineStr">
        <is>
          <t>bound</t>
        </is>
      </c>
    </row>
    <row r="301">
      <c r="A301" s="3" t="inlineStr">
        <is>
          <t>2026-03-11</t>
        </is>
      </c>
      <c r="B301" s="3" t="inlineStr">
        <is>
          <t>d2324753-765d-5449-995f-208e71c2cf66</t>
        </is>
      </c>
      <c r="C301" s="3" t="inlineStr">
        <is>
          <t>KS</t>
        </is>
      </c>
      <c r="D301" s="3" t="inlineStr">
        <is>
          <t>1982 Bentley Continental GT</t>
        </is>
      </c>
      <c r="E301" s="3" t="inlineStr">
        <is>
          <t>01 Luxury Sedan/SUV</t>
        </is>
      </c>
      <c r="F301" s="13" t="n">
        <v>420000</v>
      </c>
      <c r="G301" s="14" t="n">
        <v>0.75</v>
      </c>
      <c r="H301" s="14" t="n">
        <v>0.97</v>
      </c>
      <c r="I301" s="14" t="n">
        <v>0.8467</v>
      </c>
      <c r="J301" s="14" t="n">
        <v>0.53</v>
      </c>
      <c r="K301" s="13">
        <f>ROUND(F301/100*G301*H301*I301/J301,2)</f>
        <v/>
      </c>
      <c r="L301" s="13" t="n">
        <v>4881.3</v>
      </c>
      <c r="M301" s="13">
        <f>L301-K301</f>
        <v/>
      </c>
      <c r="N301" s="3" t="inlineStr">
        <is>
          <t>bind</t>
        </is>
      </c>
      <c r="O301" s="3" t="inlineStr">
        <is>
          <t>bound</t>
        </is>
      </c>
    </row>
    <row r="302">
      <c r="A302" s="15" t="inlineStr">
        <is>
          <t>2026-03-05</t>
        </is>
      </c>
      <c r="B302" s="15" t="inlineStr">
        <is>
          <t>4c3c59ab-a17d-5947-8c6d-0417c7cb942c</t>
        </is>
      </c>
      <c r="C302" s="15" t="inlineStr">
        <is>
          <t>CA</t>
        </is>
      </c>
      <c r="D302" s="15" t="inlineStr">
        <is>
          <t>1998 McLaren 750S</t>
        </is>
      </c>
      <c r="E302" s="15" t="inlineStr">
        <is>
          <t>03 Supercar</t>
        </is>
      </c>
      <c r="F302" s="16" t="n">
        <v>990000</v>
      </c>
      <c r="G302" s="17" t="n">
        <v>0.95</v>
      </c>
      <c r="H302" s="17" t="n">
        <v>1.35</v>
      </c>
      <c r="I302" s="17" t="n">
        <v>0.8467</v>
      </c>
      <c r="J302" s="17" t="n">
        <v>0.53</v>
      </c>
      <c r="K302" s="16">
        <f>ROUND(F302/100*G302*H302*I302/J302,2)</f>
        <v/>
      </c>
      <c r="L302" s="16" t="n">
        <v>20283.66</v>
      </c>
      <c r="M302" s="16">
        <f>L302-K302</f>
        <v/>
      </c>
      <c r="N302" s="15" t="inlineStr">
        <is>
          <t>refer</t>
        </is>
      </c>
      <c r="O302" s="15" t="inlineStr">
        <is>
          <t>indicative</t>
        </is>
      </c>
    </row>
    <row r="303">
      <c r="A303" s="3" t="inlineStr">
        <is>
          <t>2026-03-10</t>
        </is>
      </c>
      <c r="B303" s="3" t="inlineStr">
        <is>
          <t>93d144cc-9385-5d5b-bf04-7146a93cee05</t>
        </is>
      </c>
      <c r="C303" s="3" t="inlineStr">
        <is>
          <t>MA</t>
        </is>
      </c>
      <c r="D303" s="3" t="inlineStr">
        <is>
          <t>1982 Ferrari 275 GTB/4</t>
        </is>
      </c>
      <c r="E303" s="3" t="inlineStr">
        <is>
          <t>07 Post-War Classic (1946-1972)</t>
        </is>
      </c>
      <c r="F303" s="13" t="n">
        <v>375000</v>
      </c>
      <c r="G303" s="14" t="n">
        <v>0.48</v>
      </c>
      <c r="H303" s="14" t="n">
        <v>1.25</v>
      </c>
      <c r="I303" s="14" t="n">
        <v>0.8467</v>
      </c>
      <c r="J303" s="14" t="n">
        <v>0.53</v>
      </c>
      <c r="K303" s="13">
        <f>ROUND(F303/100*G303*H303*I303/J303,2)</f>
        <v/>
      </c>
      <c r="L303" s="13" t="n">
        <v>3594.48</v>
      </c>
      <c r="M303" s="13">
        <f>L303-K303</f>
        <v/>
      </c>
      <c r="N303" s="3" t="inlineStr">
        <is>
          <t>refer</t>
        </is>
      </c>
      <c r="O303" s="3" t="inlineStr">
        <is>
          <t>indicative</t>
        </is>
      </c>
    </row>
    <row r="304">
      <c r="A304" s="15" t="inlineStr">
        <is>
          <t>2026-03-20</t>
        </is>
      </c>
      <c r="B304" s="15" t="inlineStr">
        <is>
          <t>4c939801-e1fa-57ec-9e9d-1c46ce4cc66b</t>
        </is>
      </c>
      <c r="C304" s="15" t="inlineStr">
        <is>
          <t>AL</t>
        </is>
      </c>
      <c r="D304" s="15" t="inlineStr">
        <is>
          <t>1986 Mercedes-Benz AMG GT</t>
        </is>
      </c>
      <c r="E304" s="15" t="inlineStr">
        <is>
          <t>01 Luxury Sedan/SUV</t>
        </is>
      </c>
      <c r="F304" s="16" t="n">
        <v>855000</v>
      </c>
      <c r="G304" s="17" t="n">
        <v>0.65</v>
      </c>
      <c r="H304" s="17" t="n">
        <v>1.27</v>
      </c>
      <c r="I304" s="17" t="n">
        <v>0.8467</v>
      </c>
      <c r="J304" s="17" t="n">
        <v>0.53</v>
      </c>
      <c r="K304" s="16">
        <f>ROUND(F304/100*G304*H304*I304/J304,2)</f>
        <v/>
      </c>
      <c r="L304" s="16" t="n">
        <v>11275.53</v>
      </c>
      <c r="M304" s="16">
        <f>L304-K304</f>
        <v/>
      </c>
      <c r="N304" s="15" t="inlineStr">
        <is>
          <t>bind</t>
        </is>
      </c>
      <c r="O304" s="15" t="inlineStr">
        <is>
          <t>bound</t>
        </is>
      </c>
    </row>
    <row r="305">
      <c r="A305" s="3" t="inlineStr">
        <is>
          <t>2026-03-12</t>
        </is>
      </c>
      <c r="B305" s="3" t="inlineStr">
        <is>
          <t>1ebb0716-6a9f-50ab-9019-98f98498c566</t>
        </is>
      </c>
      <c r="C305" s="3" t="inlineStr">
        <is>
          <t>AZ</t>
        </is>
      </c>
      <c r="D305" s="3" t="inlineStr">
        <is>
          <t>1998 BMW M8 Competition</t>
        </is>
      </c>
      <c r="E305" s="3" t="inlineStr">
        <is>
          <t>01 Luxury Sedan/SUV</t>
        </is>
      </c>
      <c r="F305" s="13" t="n">
        <v>545000</v>
      </c>
      <c r="G305" s="14" t="n">
        <v>0.65</v>
      </c>
      <c r="H305" s="14" t="n">
        <v>1.01</v>
      </c>
      <c r="I305" s="14" t="n">
        <v>0.8467</v>
      </c>
      <c r="J305" s="14" t="n">
        <v>0.53</v>
      </c>
      <c r="K305" s="13">
        <f>ROUND(F305/100*G305*H305*I305/J305,2)</f>
        <v/>
      </c>
      <c r="L305" s="13" t="n">
        <v>5715.9</v>
      </c>
      <c r="M305" s="13">
        <f>L305-K305</f>
        <v/>
      </c>
      <c r="N305" s="3" t="inlineStr">
        <is>
          <t>bind</t>
        </is>
      </c>
      <c r="O305" s="3" t="inlineStr">
        <is>
          <t>bound</t>
        </is>
      </c>
    </row>
    <row r="306">
      <c r="A306" s="15" t="inlineStr">
        <is>
          <t>2026-03-31</t>
        </is>
      </c>
      <c r="B306" s="15" t="inlineStr">
        <is>
          <t>7017d95f-dc0d-5d33-a9ab-52ae081943fe</t>
        </is>
      </c>
      <c r="C306" s="15" t="inlineStr">
        <is>
          <t>ME</t>
        </is>
      </c>
      <c r="D306" s="15" t="inlineStr">
        <is>
          <t>1956 Mercedes-Benz 280SL Pagoda</t>
        </is>
      </c>
      <c r="E306" s="15" t="inlineStr">
        <is>
          <t>07 Post-War Classic (1946-1972)</t>
        </is>
      </c>
      <c r="F306" s="16" t="n">
        <v>715000</v>
      </c>
      <c r="G306" s="17" t="n">
        <v>0.43</v>
      </c>
      <c r="H306" s="17" t="n">
        <v>1.08</v>
      </c>
      <c r="I306" s="17" t="n">
        <v>0.8467</v>
      </c>
      <c r="J306" s="17" t="n">
        <v>0.53</v>
      </c>
      <c r="K306" s="16">
        <f>ROUND(F306/100*G306*H306*I306/J306,2)</f>
        <v/>
      </c>
      <c r="L306" s="16" t="n">
        <v>5304.59</v>
      </c>
      <c r="M306" s="16">
        <f>L306-K306</f>
        <v/>
      </c>
      <c r="N306" s="15" t="inlineStr">
        <is>
          <t>refer</t>
        </is>
      </c>
      <c r="O306" s="15" t="inlineStr">
        <is>
          <t>indicative</t>
        </is>
      </c>
    </row>
    <row r="307">
      <c r="A307" s="3" t="inlineStr">
        <is>
          <t>2026-03-19</t>
        </is>
      </c>
      <c r="B307" s="3" t="inlineStr">
        <is>
          <t>945642e5-a65a-5118-844c-00fe8ccecc8c</t>
        </is>
      </c>
      <c r="C307" s="3" t="inlineStr">
        <is>
          <t>MA</t>
        </is>
      </c>
      <c r="D307" s="3" t="inlineStr">
        <is>
          <t>1984 Porsche 911 Turbo S</t>
        </is>
      </c>
      <c r="E307" s="3" t="inlineStr">
        <is>
          <t>01 Luxury Sedan/SUV</t>
        </is>
      </c>
      <c r="F307" s="13" t="n">
        <v>795000</v>
      </c>
      <c r="G307" s="14" t="n">
        <v>0.65</v>
      </c>
      <c r="H307" s="14" t="n">
        <v>1.25</v>
      </c>
      <c r="I307" s="14" t="n">
        <v>0.8467</v>
      </c>
      <c r="J307" s="14" t="n">
        <v>0.53</v>
      </c>
      <c r="K307" s="13">
        <f>ROUND(F307/100*G307*H307*I307/J307,2)</f>
        <v/>
      </c>
      <c r="L307" s="13" t="n">
        <v>10319.16</v>
      </c>
      <c r="M307" s="13">
        <f>L307-K307</f>
        <v/>
      </c>
      <c r="N307" s="3" t="inlineStr">
        <is>
          <t>bind</t>
        </is>
      </c>
      <c r="O307" s="3" t="inlineStr">
        <is>
          <t>bound</t>
        </is>
      </c>
    </row>
    <row r="308">
      <c r="A308" s="15" t="inlineStr">
        <is>
          <t>2026-03-07</t>
        </is>
      </c>
      <c r="B308" s="15" t="inlineStr">
        <is>
          <t>be35cfa0-854f-5278-bc32-1ab4480dd5b3</t>
        </is>
      </c>
      <c r="C308" s="15" t="inlineStr">
        <is>
          <t>CA</t>
        </is>
      </c>
      <c r="D308" s="15" t="inlineStr">
        <is>
          <t>2016 Ferrari 296 GTB</t>
        </is>
      </c>
      <c r="E308" s="15" t="inlineStr">
        <is>
          <t>03 Supercar</t>
        </is>
      </c>
      <c r="F308" s="16" t="n">
        <v>1535000</v>
      </c>
      <c r="G308" s="17" t="n">
        <v>0.8</v>
      </c>
      <c r="H308" s="17" t="n">
        <v>1.35</v>
      </c>
      <c r="I308" s="17" t="n">
        <v>0.8467</v>
      </c>
      <c r="J308" s="17" t="n">
        <v>0.53</v>
      </c>
      <c r="K308" s="16">
        <f>ROUND(F308/100*G308*H308*I308/J308,2)</f>
        <v/>
      </c>
      <c r="L308" s="16" t="n">
        <v>26484.14</v>
      </c>
      <c r="M308" s="16">
        <f>L308-K308</f>
        <v/>
      </c>
      <c r="N308" s="15" t="inlineStr">
        <is>
          <t>bind</t>
        </is>
      </c>
      <c r="O308" s="15" t="inlineStr">
        <is>
          <t>bound</t>
        </is>
      </c>
    </row>
    <row r="309">
      <c r="A309" s="3" t="inlineStr">
        <is>
          <t>2026-03-31</t>
        </is>
      </c>
      <c r="B309" s="3" t="inlineStr">
        <is>
          <t>e59e2193-238b-5644-bdf2-6e9becd4475e</t>
        </is>
      </c>
      <c r="C309" s="3" t="inlineStr">
        <is>
          <t>PA</t>
        </is>
      </c>
      <c r="D309" s="3" t="inlineStr">
        <is>
          <t>1963 Maserati GranTurismo</t>
        </is>
      </c>
      <c r="E309" s="3" t="inlineStr">
        <is>
          <t>01 Luxury Sedan/SUV</t>
        </is>
      </c>
      <c r="F309" s="13" t="n">
        <v>420000</v>
      </c>
      <c r="G309" s="14" t="n">
        <v>0.75</v>
      </c>
      <c r="H309" s="14" t="n">
        <v>1</v>
      </c>
      <c r="I309" s="14" t="n">
        <v>0.8467</v>
      </c>
      <c r="J309" s="14" t="n">
        <v>0.53</v>
      </c>
      <c r="K309" s="13">
        <f>ROUND(F309/100*G309*H309*I309/J309,2)</f>
        <v/>
      </c>
      <c r="L309" s="13" t="n">
        <v>5032.28</v>
      </c>
      <c r="M309" s="13">
        <f>L309-K309</f>
        <v/>
      </c>
      <c r="N309" s="3" t="inlineStr">
        <is>
          <t>bind</t>
        </is>
      </c>
      <c r="O309" s="3" t="inlineStr">
        <is>
          <t>bound</t>
        </is>
      </c>
    </row>
    <row r="310">
      <c r="A310" s="15" t="inlineStr">
        <is>
          <t>2026-03-15</t>
        </is>
      </c>
      <c r="B310" s="15" t="inlineStr">
        <is>
          <t>6f083731-799f-5dad-806e-918d4188c94c</t>
        </is>
      </c>
      <c r="C310" s="15" t="inlineStr">
        <is>
          <t>MI</t>
        </is>
      </c>
      <c r="D310" s="15" t="inlineStr">
        <is>
          <t>1956 Aston Martin DB5</t>
        </is>
      </c>
      <c r="E310" s="15" t="inlineStr">
        <is>
          <t>07 Post-War Classic (1946-1972)</t>
        </is>
      </c>
      <c r="F310" s="16" t="n">
        <v>775000</v>
      </c>
      <c r="G310" s="17" t="n">
        <v>0.43</v>
      </c>
      <c r="H310" s="17" t="n">
        <v>1.55</v>
      </c>
      <c r="I310" s="17" t="n">
        <v>0.8467</v>
      </c>
      <c r="J310" s="17" t="n">
        <v>0.53</v>
      </c>
      <c r="K310" s="16">
        <f>ROUND(F310/100*G310*H310*I310/J310,2)</f>
        <v/>
      </c>
      <c r="L310" s="16" t="n">
        <v>8251.93</v>
      </c>
      <c r="M310" s="16">
        <f>L310-K310</f>
        <v/>
      </c>
      <c r="N310" s="15" t="inlineStr">
        <is>
          <t>bind</t>
        </is>
      </c>
      <c r="O310" s="15" t="inlineStr">
        <is>
          <t>bound</t>
        </is>
      </c>
    </row>
    <row r="311">
      <c r="A311" s="3" t="inlineStr">
        <is>
          <t>2026-03-17</t>
        </is>
      </c>
      <c r="B311" s="3" t="inlineStr">
        <is>
          <t>93522f77-e458-56d0-a32e-3ad65c9a8a8a</t>
        </is>
      </c>
      <c r="C311" s="3" t="inlineStr">
        <is>
          <t>TX</t>
        </is>
      </c>
      <c r="D311" s="3" t="inlineStr">
        <is>
          <t>1961 Bentley Continental GT</t>
        </is>
      </c>
      <c r="E311" s="3" t="inlineStr">
        <is>
          <t>01 Luxury Sedan/SUV</t>
        </is>
      </c>
      <c r="F311" s="13" t="n">
        <v>340000</v>
      </c>
      <c r="G311" s="14" t="n">
        <v>0.75</v>
      </c>
      <c r="H311" s="14" t="n">
        <v>1.15</v>
      </c>
      <c r="I311" s="14" t="n">
        <v>0.8467</v>
      </c>
      <c r="J311" s="14" t="n">
        <v>0.53</v>
      </c>
      <c r="K311" s="13">
        <f>ROUND(F311/100*G311*H311*I311/J311,2)</f>
        <v/>
      </c>
      <c r="L311" s="13" t="n">
        <v>4684.81</v>
      </c>
      <c r="M311" s="13">
        <f>L311-K311</f>
        <v/>
      </c>
      <c r="N311" s="3" t="inlineStr">
        <is>
          <t>bind</t>
        </is>
      </c>
      <c r="O311" s="3" t="inlineStr">
        <is>
          <t>bound</t>
        </is>
      </c>
    </row>
    <row r="312">
      <c r="A312" s="15" t="inlineStr">
        <is>
          <t>2026-03-06</t>
        </is>
      </c>
      <c r="B312" s="15" t="inlineStr">
        <is>
          <t>2040bbe0-f7c9-5936-916e-558c413bf19c</t>
        </is>
      </c>
      <c r="C312" s="15" t="inlineStr">
        <is>
          <t>CA</t>
        </is>
      </c>
      <c r="D312" s="15" t="inlineStr">
        <is>
          <t>1956 Maserati GranTurismo</t>
        </is>
      </c>
      <c r="E312" s="15" t="inlineStr">
        <is>
          <t>01 Luxury Sedan/SUV</t>
        </is>
      </c>
      <c r="F312" s="16" t="n">
        <v>530000</v>
      </c>
      <c r="G312" s="17" t="n">
        <v>0.65</v>
      </c>
      <c r="H312" s="17" t="n">
        <v>1.35</v>
      </c>
      <c r="I312" s="17" t="n">
        <v>0.8467</v>
      </c>
      <c r="J312" s="17" t="n">
        <v>0.53</v>
      </c>
      <c r="K312" s="16">
        <f>ROUND(F312/100*G312*H312*I312/J312,2)</f>
        <v/>
      </c>
      <c r="L312" s="16" t="n">
        <v>7429.79</v>
      </c>
      <c r="M312" s="16">
        <f>L312-K312</f>
        <v/>
      </c>
      <c r="N312" s="15" t="inlineStr">
        <is>
          <t>bind</t>
        </is>
      </c>
      <c r="O312" s="15" t="inlineStr">
        <is>
          <t>bound</t>
        </is>
      </c>
    </row>
    <row r="313">
      <c r="A313" s="3" t="inlineStr">
        <is>
          <t>2026-03-13</t>
        </is>
      </c>
      <c r="B313" s="3" t="inlineStr">
        <is>
          <t>8b267a01-eeea-5ff7-b6c7-7fa253820093</t>
        </is>
      </c>
      <c r="C313" s="3" t="inlineStr">
        <is>
          <t>RI</t>
        </is>
      </c>
      <c r="D313" s="3" t="inlineStr">
        <is>
          <t>1995 BMW M8 Competition</t>
        </is>
      </c>
      <c r="E313" s="3" t="inlineStr">
        <is>
          <t>01 Luxury Sedan/SUV</t>
        </is>
      </c>
      <c r="F313" s="13" t="n">
        <v>365000</v>
      </c>
      <c r="G313" s="14" t="n">
        <v>0.75</v>
      </c>
      <c r="H313" s="14" t="n">
        <v>1.37</v>
      </c>
      <c r="I313" s="14" t="n">
        <v>0.8467</v>
      </c>
      <c r="J313" s="14" t="n">
        <v>0.53</v>
      </c>
      <c r="K313" s="13">
        <f>ROUND(F313/100*G313*H313*I313/J313,2)</f>
        <v/>
      </c>
      <c r="L313" s="13" t="n">
        <v>5991.4</v>
      </c>
      <c r="M313" s="13">
        <f>L313-K313</f>
        <v/>
      </c>
      <c r="N313" s="3" t="inlineStr">
        <is>
          <t>bind</t>
        </is>
      </c>
      <c r="O313" s="3" t="inlineStr">
        <is>
          <t>bound</t>
        </is>
      </c>
    </row>
    <row r="314">
      <c r="A314" s="15" t="inlineStr">
        <is>
          <t>2026-03-05</t>
        </is>
      </c>
      <c r="B314" s="15" t="inlineStr">
        <is>
          <t>b7b5d605-07ae-58bc-996b-d85539b65efc</t>
        </is>
      </c>
      <c r="C314" s="15" t="inlineStr">
        <is>
          <t>AL</t>
        </is>
      </c>
      <c r="D314" s="15" t="inlineStr">
        <is>
          <t>1977 Ferrari 275 GTB/4</t>
        </is>
      </c>
      <c r="E314" s="15" t="inlineStr">
        <is>
          <t>07 Post-War Classic (1946-1972)</t>
        </is>
      </c>
      <c r="F314" s="16" t="n">
        <v>735000</v>
      </c>
      <c r="G314" s="17" t="n">
        <v>0.43</v>
      </c>
      <c r="H314" s="17" t="n">
        <v>1.27</v>
      </c>
      <c r="I314" s="17" t="n">
        <v>0.8467</v>
      </c>
      <c r="J314" s="17" t="n">
        <v>0.53</v>
      </c>
      <c r="K314" s="16">
        <f>ROUND(F314/100*G314*H314*I314/J314,2)</f>
        <v/>
      </c>
      <c r="L314" s="16" t="n">
        <v>6412.29</v>
      </c>
      <c r="M314" s="16">
        <f>L314-K314</f>
        <v/>
      </c>
      <c r="N314" s="15" t="inlineStr">
        <is>
          <t>bind</t>
        </is>
      </c>
      <c r="O314" s="15" t="inlineStr">
        <is>
          <t>bound</t>
        </is>
      </c>
    </row>
    <row r="315">
      <c r="A315" s="3" t="inlineStr">
        <is>
          <t>2026-03-18</t>
        </is>
      </c>
      <c r="B315" s="3" t="inlineStr">
        <is>
          <t>ff560ff2-c48f-5772-8a25-357ce7908936</t>
        </is>
      </c>
      <c r="C315" s="3" t="inlineStr">
        <is>
          <t>TX</t>
        </is>
      </c>
      <c r="D315" s="3" t="inlineStr">
        <is>
          <t>1969 BMW M8 Competition</t>
        </is>
      </c>
      <c r="E315" s="3" t="inlineStr">
        <is>
          <t>01 Luxury Sedan/SUV</t>
        </is>
      </c>
      <c r="F315" s="13" t="n">
        <v>710000</v>
      </c>
      <c r="G315" s="14" t="n">
        <v>0.65</v>
      </c>
      <c r="H315" s="14" t="n">
        <v>1.15</v>
      </c>
      <c r="I315" s="14" t="n">
        <v>0.8467</v>
      </c>
      <c r="J315" s="14" t="n">
        <v>0.53</v>
      </c>
      <c r="K315" s="13">
        <f>ROUND(F315/100*G315*H315*I315/J315,2)</f>
        <v/>
      </c>
      <c r="L315" s="13" t="n">
        <v>8478.58</v>
      </c>
      <c r="M315" s="13">
        <f>L315-K315</f>
        <v/>
      </c>
      <c r="N315" s="3" t="inlineStr">
        <is>
          <t>bind</t>
        </is>
      </c>
      <c r="O315" s="3" t="inlineStr">
        <is>
          <t>bound</t>
        </is>
      </c>
    </row>
    <row r="316">
      <c r="A316" s="15" t="inlineStr">
        <is>
          <t>2026-03-13</t>
        </is>
      </c>
      <c r="B316" s="15" t="inlineStr">
        <is>
          <t>5428a38f-e4d8-5959-820b-04366d3b7058</t>
        </is>
      </c>
      <c r="C316" s="15" t="inlineStr">
        <is>
          <t>MN</t>
        </is>
      </c>
      <c r="D316" s="15" t="inlineStr">
        <is>
          <t>2017 Porsche 911 Turbo S</t>
        </is>
      </c>
      <c r="E316" s="15" t="inlineStr">
        <is>
          <t>01 Luxury Sedan/SUV</t>
        </is>
      </c>
      <c r="F316" s="16" t="n">
        <v>910000</v>
      </c>
      <c r="G316" s="17" t="n">
        <v>0.65</v>
      </c>
      <c r="H316" s="17" t="n">
        <v>1.32</v>
      </c>
      <c r="I316" s="17" t="n">
        <v>0.8467</v>
      </c>
      <c r="J316" s="17" t="n">
        <v>0.53</v>
      </c>
      <c r="K316" s="16">
        <f>ROUND(F316/100*G316*H316*I316/J316,2)</f>
        <v/>
      </c>
      <c r="L316" s="16" t="n">
        <v>12473.33</v>
      </c>
      <c r="M316" s="16">
        <f>L316-K316</f>
        <v/>
      </c>
      <c r="N316" s="15" t="inlineStr">
        <is>
          <t>bind</t>
        </is>
      </c>
      <c r="O316" s="15" t="inlineStr">
        <is>
          <t>bound</t>
        </is>
      </c>
    </row>
    <row r="317">
      <c r="A317" s="3" t="inlineStr">
        <is>
          <t>2026-03-14</t>
        </is>
      </c>
      <c r="B317" s="3" t="inlineStr">
        <is>
          <t>aabc9cf0-18ba-53b2-a741-c7a6ae2ba145</t>
        </is>
      </c>
      <c r="C317" s="3" t="inlineStr">
        <is>
          <t>AZ</t>
        </is>
      </c>
      <c r="D317" s="3" t="inlineStr">
        <is>
          <t>2021 Bentley Continental GT</t>
        </is>
      </c>
      <c r="E317" s="3" t="inlineStr">
        <is>
          <t>01 Luxury Sedan/SUV</t>
        </is>
      </c>
      <c r="F317" s="13" t="n">
        <v>265000</v>
      </c>
      <c r="G317" s="14" t="n">
        <v>0.75</v>
      </c>
      <c r="H317" s="14" t="n">
        <v>1.01</v>
      </c>
      <c r="I317" s="14" t="n">
        <v>0.8467</v>
      </c>
      <c r="J317" s="14" t="n">
        <v>0.53</v>
      </c>
      <c r="K317" s="13">
        <f>ROUND(F317/100*G317*H317*I317/J317,2)</f>
        <v/>
      </c>
      <c r="L317" s="13" t="n">
        <v>3206.88</v>
      </c>
      <c r="M317" s="13">
        <f>L317-K317</f>
        <v/>
      </c>
      <c r="N317" s="3" t="inlineStr">
        <is>
          <t>bind</t>
        </is>
      </c>
      <c r="O317" s="3" t="inlineStr">
        <is>
          <t>bound</t>
        </is>
      </c>
    </row>
    <row r="318">
      <c r="A318" s="15" t="inlineStr">
        <is>
          <t>2026-03-26</t>
        </is>
      </c>
      <c r="B318" s="15" t="inlineStr">
        <is>
          <t>d9dbef43-a0a0-51cf-a451-713fbddedf2d</t>
        </is>
      </c>
      <c r="C318" s="15" t="inlineStr">
        <is>
          <t>NV</t>
        </is>
      </c>
      <c r="D318" s="15" t="inlineStr">
        <is>
          <t>2011 Maserati GranTurismo</t>
        </is>
      </c>
      <c r="E318" s="15" t="inlineStr">
        <is>
          <t>01 Luxury Sedan/SUV</t>
        </is>
      </c>
      <c r="F318" s="16" t="n">
        <v>840000</v>
      </c>
      <c r="G318" s="17" t="n">
        <v>0.65</v>
      </c>
      <c r="H318" s="17" t="n">
        <v>1.17</v>
      </c>
      <c r="I318" s="17" t="n">
        <v>0.8467</v>
      </c>
      <c r="J318" s="17" t="n">
        <v>0.53</v>
      </c>
      <c r="K318" s="16">
        <f>ROUND(F318/100*G318*H318*I318/J318,2)</f>
        <v/>
      </c>
      <c r="L318" s="16" t="n">
        <v>10205.45</v>
      </c>
      <c r="M318" s="16">
        <f>L318-K318</f>
        <v/>
      </c>
      <c r="N318" s="15" t="inlineStr">
        <is>
          <t>bind</t>
        </is>
      </c>
      <c r="O318" s="15" t="inlineStr">
        <is>
          <t>bound</t>
        </is>
      </c>
    </row>
    <row r="319">
      <c r="A319" s="3" t="inlineStr">
        <is>
          <t>2026-03-23</t>
        </is>
      </c>
      <c r="B319" s="3" t="inlineStr">
        <is>
          <t>f6f4fa7b-8684-5e40-bb61-a86e55419961</t>
        </is>
      </c>
      <c r="C319" s="3" t="inlineStr">
        <is>
          <t>CA</t>
        </is>
      </c>
      <c r="D319" s="3" t="inlineStr">
        <is>
          <t>1994 Mercedes-Benz AMG GT</t>
        </is>
      </c>
      <c r="E319" s="3" t="inlineStr">
        <is>
          <t>01 Luxury Sedan/SUV</t>
        </is>
      </c>
      <c r="F319" s="13" t="n">
        <v>265000</v>
      </c>
      <c r="G319" s="14" t="n">
        <v>0.75</v>
      </c>
      <c r="H319" s="14" t="n">
        <v>1.35</v>
      </c>
      <c r="I319" s="14" t="n">
        <v>0.8467</v>
      </c>
      <c r="J319" s="14" t="n">
        <v>0.53</v>
      </c>
      <c r="K319" s="13">
        <f>ROUND(F319/100*G319*H319*I319/J319,2)</f>
        <v/>
      </c>
      <c r="L319" s="13" t="n">
        <v>4286.42</v>
      </c>
      <c r="M319" s="13">
        <f>L319-K319</f>
        <v/>
      </c>
      <c r="N319" s="3" t="inlineStr">
        <is>
          <t>decline</t>
        </is>
      </c>
      <c r="O319" s="3" t="inlineStr">
        <is>
          <t>indicative</t>
        </is>
      </c>
    </row>
    <row r="320">
      <c r="A320" s="15" t="inlineStr">
        <is>
          <t>2026-03-17</t>
        </is>
      </c>
      <c r="B320" s="15" t="inlineStr">
        <is>
          <t>0bb26b40-f977-57b8-ad56-8e69f3ef1b01</t>
        </is>
      </c>
      <c r="C320" s="15" t="inlineStr">
        <is>
          <t>IA</t>
        </is>
      </c>
      <c r="D320" s="15" t="inlineStr">
        <is>
          <t>1994 BMW M8 Competition</t>
        </is>
      </c>
      <c r="E320" s="15" t="inlineStr">
        <is>
          <t>01 Luxury Sedan/SUV</t>
        </is>
      </c>
      <c r="F320" s="16" t="n">
        <v>560000</v>
      </c>
      <c r="G320" s="17" t="n">
        <v>0.65</v>
      </c>
      <c r="H320" s="17" t="n">
        <v>1.1</v>
      </c>
      <c r="I320" s="17" t="n">
        <v>0.8467</v>
      </c>
      <c r="J320" s="17" t="n">
        <v>0.53</v>
      </c>
      <c r="K320" s="16">
        <f>ROUND(F320/100*G320*H320*I320/J320,2)</f>
        <v/>
      </c>
      <c r="L320" s="16" t="n">
        <v>6396.58</v>
      </c>
      <c r="M320" s="16">
        <f>L320-K320</f>
        <v/>
      </c>
      <c r="N320" s="15" t="inlineStr">
        <is>
          <t>decline</t>
        </is>
      </c>
      <c r="O320" s="15" t="inlineStr">
        <is>
          <t>indicative</t>
        </is>
      </c>
    </row>
    <row r="321">
      <c r="A321" s="3" t="inlineStr">
        <is>
          <t>2026-03-05</t>
        </is>
      </c>
      <c r="B321" s="3" t="inlineStr">
        <is>
          <t>982099f0-7420-58ba-88da-2b4a9d4e4ff0</t>
        </is>
      </c>
      <c r="C321" s="3" t="inlineStr">
        <is>
          <t>WY</t>
        </is>
      </c>
      <c r="D321" s="3" t="inlineStr">
        <is>
          <t>2020 Ferrari 275 GTB/4</t>
        </is>
      </c>
      <c r="E321" s="3" t="inlineStr">
        <is>
          <t>07 Post-War Classic (1946-1972)</t>
        </is>
      </c>
      <c r="F321" s="13" t="n">
        <v>525000</v>
      </c>
      <c r="G321" s="14" t="n">
        <v>0.43</v>
      </c>
      <c r="H321" s="14" t="n">
        <v>1.07</v>
      </c>
      <c r="I321" s="14" t="n">
        <v>0.8467</v>
      </c>
      <c r="J321" s="14" t="n">
        <v>0.53</v>
      </c>
      <c r="K321" s="13">
        <f>ROUND(F321/100*G321*H321*I321/J321,2)</f>
        <v/>
      </c>
      <c r="L321" s="13" t="n">
        <v>3858.91</v>
      </c>
      <c r="M321" s="13">
        <f>L321-K321</f>
        <v/>
      </c>
      <c r="N321" s="3" t="inlineStr">
        <is>
          <t>decline</t>
        </is>
      </c>
      <c r="O321" s="3" t="inlineStr">
        <is>
          <t>indicative</t>
        </is>
      </c>
    </row>
    <row r="322">
      <c r="A322" s="15" t="inlineStr">
        <is>
          <t>2026-03-24</t>
        </is>
      </c>
      <c r="B322" s="15" t="inlineStr">
        <is>
          <t>8624302a-663b-592d-bee8-a1412786444e</t>
        </is>
      </c>
      <c r="C322" s="15" t="inlineStr">
        <is>
          <t>SD</t>
        </is>
      </c>
      <c r="D322" s="15" t="inlineStr">
        <is>
          <t>1956 Ferrari SF90 Stradale</t>
        </is>
      </c>
      <c r="E322" s="15" t="inlineStr">
        <is>
          <t>03 Supercar</t>
        </is>
      </c>
      <c r="F322" s="16" t="n">
        <v>670000</v>
      </c>
      <c r="G322" s="17" t="n">
        <v>0.95</v>
      </c>
      <c r="H322" s="17" t="n">
        <v>1.11</v>
      </c>
      <c r="I322" s="17" t="n">
        <v>0.8467</v>
      </c>
      <c r="J322" s="17" t="n">
        <v>0.53</v>
      </c>
      <c r="K322" s="16">
        <f>ROUND(F322/100*G322*H322*I322/J322,2)</f>
        <v/>
      </c>
      <c r="L322" s="16" t="n">
        <v>11286.91</v>
      </c>
      <c r="M322" s="16">
        <f>L322-K322</f>
        <v/>
      </c>
      <c r="N322" s="15" t="inlineStr">
        <is>
          <t>bind</t>
        </is>
      </c>
      <c r="O322" s="15" t="inlineStr">
        <is>
          <t>bound</t>
        </is>
      </c>
    </row>
    <row r="323">
      <c r="A323" s="3" t="inlineStr">
        <is>
          <t>2026-03-02</t>
        </is>
      </c>
      <c r="B323" s="3" t="inlineStr">
        <is>
          <t>b8abc060-0607-5bff-9010-f7dc3ee0c76a</t>
        </is>
      </c>
      <c r="C323" s="3" t="inlineStr">
        <is>
          <t>NH</t>
        </is>
      </c>
      <c r="D323" s="3" t="inlineStr">
        <is>
          <t>1999 Bentley Continental GT</t>
        </is>
      </c>
      <c r="E323" s="3" t="inlineStr">
        <is>
          <t>01 Luxury Sedan/SUV</t>
        </is>
      </c>
      <c r="F323" s="13" t="n">
        <v>230000</v>
      </c>
      <c r="G323" s="14" t="n">
        <v>0.92</v>
      </c>
      <c r="H323" s="14" t="n">
        <v>1.04</v>
      </c>
      <c r="I323" s="14" t="n">
        <v>0.8467</v>
      </c>
      <c r="J323" s="14" t="n">
        <v>0.53</v>
      </c>
      <c r="K323" s="13">
        <f>ROUND(F323/100*G323*H323*I323/J323,2)</f>
        <v/>
      </c>
      <c r="L323" s="13" t="n">
        <v>3515.63</v>
      </c>
      <c r="M323" s="13">
        <f>L323-K323</f>
        <v/>
      </c>
      <c r="N323" s="3" t="inlineStr">
        <is>
          <t>bind</t>
        </is>
      </c>
      <c r="O323" s="3" t="inlineStr">
        <is>
          <t>bound</t>
        </is>
      </c>
    </row>
    <row r="324">
      <c r="A324" s="15" t="inlineStr">
        <is>
          <t>2026-03-16</t>
        </is>
      </c>
      <c r="B324" s="15" t="inlineStr">
        <is>
          <t>d6dc7e9d-79f1-59b8-b406-30eaf0e6a2d3</t>
        </is>
      </c>
      <c r="C324" s="15" t="inlineStr">
        <is>
          <t>MA</t>
        </is>
      </c>
      <c r="D324" s="15" t="inlineStr">
        <is>
          <t>1961 Aston Martin DB5</t>
        </is>
      </c>
      <c r="E324" s="15" t="inlineStr">
        <is>
          <t>07 Post-War Classic (1946-1972)</t>
        </is>
      </c>
      <c r="F324" s="16" t="n">
        <v>515000</v>
      </c>
      <c r="G324" s="17" t="n">
        <v>0.43</v>
      </c>
      <c r="H324" s="17" t="n">
        <v>1.25</v>
      </c>
      <c r="I324" s="17" t="n">
        <v>0.8467</v>
      </c>
      <c r="J324" s="17" t="n">
        <v>0.53</v>
      </c>
      <c r="K324" s="16">
        <f>ROUND(F324/100*G324*H324*I324/J324,2)</f>
        <v/>
      </c>
      <c r="L324" s="16" t="n">
        <v>4422.21</v>
      </c>
      <c r="M324" s="16">
        <f>L324-K324</f>
        <v/>
      </c>
      <c r="N324" s="15" t="inlineStr">
        <is>
          <t>bind</t>
        </is>
      </c>
      <c r="O324" s="15" t="inlineStr">
        <is>
          <t>bound</t>
        </is>
      </c>
    </row>
    <row r="325">
      <c r="A325" s="3" t="inlineStr">
        <is>
          <t>2026-03-18</t>
        </is>
      </c>
      <c r="B325" s="3" t="inlineStr">
        <is>
          <t>af28ee42-3306-52c7-ac57-a99f9bb98036</t>
        </is>
      </c>
      <c r="C325" s="3" t="inlineStr">
        <is>
          <t>HI</t>
        </is>
      </c>
      <c r="D325" s="3" t="inlineStr">
        <is>
          <t>1989 Bentley Continental GT</t>
        </is>
      </c>
      <c r="E325" s="3" t="inlineStr">
        <is>
          <t>01 Luxury Sedan/SUV</t>
        </is>
      </c>
      <c r="F325" s="13" t="n">
        <v>680000</v>
      </c>
      <c r="G325" s="14" t="n">
        <v>0.65</v>
      </c>
      <c r="H325" s="14" t="n">
        <v>1.3</v>
      </c>
      <c r="I325" s="14" t="n">
        <v>0.8467</v>
      </c>
      <c r="J325" s="14" t="n">
        <v>0.53</v>
      </c>
      <c r="K325" s="13">
        <f>ROUND(F325/100*G325*H325*I325/J325,2)</f>
        <v/>
      </c>
      <c r="L325" s="13" t="n">
        <v>9179.51</v>
      </c>
      <c r="M325" s="13">
        <f>L325-K325</f>
        <v/>
      </c>
      <c r="N325" s="3" t="inlineStr">
        <is>
          <t>bind</t>
        </is>
      </c>
      <c r="O325" s="3" t="inlineStr">
        <is>
          <t>bound</t>
        </is>
      </c>
    </row>
    <row r="326">
      <c r="A326" s="15" t="inlineStr">
        <is>
          <t>2026-03-27</t>
        </is>
      </c>
      <c r="B326" s="15" t="inlineStr">
        <is>
          <t>944ce851-04fd-5dd7-869a-317535a72f24</t>
        </is>
      </c>
      <c r="C326" s="15" t="inlineStr">
        <is>
          <t>NY</t>
        </is>
      </c>
      <c r="D326" s="15" t="inlineStr">
        <is>
          <t>1956 Ferrari 296 GTB</t>
        </is>
      </c>
      <c r="E326" s="15" t="inlineStr">
        <is>
          <t>03 Supercar</t>
        </is>
      </c>
      <c r="F326" s="16" t="n">
        <v>680000</v>
      </c>
      <c r="G326" s="17" t="n">
        <v>0.95</v>
      </c>
      <c r="H326" s="17" t="n">
        <v>1.28</v>
      </c>
      <c r="I326" s="17" t="n">
        <v>0.8467</v>
      </c>
      <c r="J326" s="17" t="n">
        <v>0.53</v>
      </c>
      <c r="K326" s="16">
        <f>ROUND(F326/100*G326*H326*I326/J326,2)</f>
        <v/>
      </c>
      <c r="L326" s="16" t="n">
        <v>13209.8</v>
      </c>
      <c r="M326" s="16">
        <f>L326-K326</f>
        <v/>
      </c>
      <c r="N326" s="15" t="inlineStr">
        <is>
          <t>bind</t>
        </is>
      </c>
      <c r="O326" s="15" t="inlineStr">
        <is>
          <t>bound</t>
        </is>
      </c>
    </row>
    <row r="327">
      <c r="A327" s="3" t="inlineStr">
        <is>
          <t>2026-03-12</t>
        </is>
      </c>
      <c r="B327" s="3" t="inlineStr">
        <is>
          <t>a0fa1b79-7388-5c9d-8636-899449789a96</t>
        </is>
      </c>
      <c r="C327" s="3" t="inlineStr">
        <is>
          <t>WV</t>
        </is>
      </c>
      <c r="D327" s="3" t="inlineStr">
        <is>
          <t>1989 Aston Martin DB12</t>
        </is>
      </c>
      <c r="E327" s="3" t="inlineStr">
        <is>
          <t>01 Luxury Sedan/SUV</t>
        </is>
      </c>
      <c r="F327" s="13" t="n">
        <v>595000</v>
      </c>
      <c r="G327" s="14" t="n">
        <v>0.65</v>
      </c>
      <c r="H327" s="14" t="n">
        <v>1.33</v>
      </c>
      <c r="I327" s="14" t="n">
        <v>0.8467</v>
      </c>
      <c r="J327" s="14" t="n">
        <v>0.53</v>
      </c>
      <c r="K327" s="13">
        <f>ROUND(F327/100*G327*H327*I327/J327,2)</f>
        <v/>
      </c>
      <c r="L327" s="13" t="n">
        <v>8217.43</v>
      </c>
      <c r="M327" s="13">
        <f>L327-K327</f>
        <v/>
      </c>
      <c r="N327" s="3" t="inlineStr">
        <is>
          <t>decline</t>
        </is>
      </c>
      <c r="O327" s="3" t="inlineStr">
        <is>
          <t>indicative</t>
        </is>
      </c>
    </row>
    <row r="328">
      <c r="A328" s="15" t="inlineStr">
        <is>
          <t>2026-03-18</t>
        </is>
      </c>
      <c r="B328" s="15" t="inlineStr">
        <is>
          <t>a8047b6c-e17a-5f6d-a5ce-9b093a8e3de7</t>
        </is>
      </c>
      <c r="C328" s="15" t="inlineStr">
        <is>
          <t>FL</t>
        </is>
      </c>
      <c r="D328" s="15" t="inlineStr">
        <is>
          <t>2014 McLaren 750S</t>
        </is>
      </c>
      <c r="E328" s="15" t="inlineStr">
        <is>
          <t>03 Supercar</t>
        </is>
      </c>
      <c r="F328" s="16" t="n">
        <v>1950000</v>
      </c>
      <c r="G328" s="17" t="n">
        <v>0.8</v>
      </c>
      <c r="H328" s="17" t="n">
        <v>1.42</v>
      </c>
      <c r="I328" s="17" t="n">
        <v>0.8467</v>
      </c>
      <c r="J328" s="17" t="n">
        <v>0.53</v>
      </c>
      <c r="K328" s="16">
        <f>ROUND(F328/100*G328*H328*I328/J328,2)</f>
        <v/>
      </c>
      <c r="L328" s="16" t="n">
        <v>35388.87</v>
      </c>
      <c r="M328" s="16">
        <f>L328-K328</f>
        <v/>
      </c>
      <c r="N328" s="15" t="inlineStr">
        <is>
          <t>bind</t>
        </is>
      </c>
      <c r="O328" s="15" t="inlineStr">
        <is>
          <t>bound</t>
        </is>
      </c>
    </row>
    <row r="329">
      <c r="A329" s="3" t="inlineStr">
        <is>
          <t>2026-03-14</t>
        </is>
      </c>
      <c r="B329" s="3" t="inlineStr">
        <is>
          <t>a7a98f39-65da-590b-9984-d27a9c07220f</t>
        </is>
      </c>
      <c r="C329" s="3" t="inlineStr">
        <is>
          <t>NY</t>
        </is>
      </c>
      <c r="D329" s="3" t="inlineStr">
        <is>
          <t>2011 BMW M8 Competition</t>
        </is>
      </c>
      <c r="E329" s="3" t="inlineStr">
        <is>
          <t>01 Luxury Sedan/SUV</t>
        </is>
      </c>
      <c r="F329" s="13" t="n">
        <v>630000</v>
      </c>
      <c r="G329" s="14" t="n">
        <v>0.65</v>
      </c>
      <c r="H329" s="14" t="n">
        <v>1.28</v>
      </c>
      <c r="I329" s="14" t="n">
        <v>0.8467</v>
      </c>
      <c r="J329" s="14" t="n">
        <v>0.53</v>
      </c>
      <c r="K329" s="13">
        <f>ROUND(F329/100*G329*H329*I329/J329,2)</f>
        <v/>
      </c>
      <c r="L329" s="13" t="n">
        <v>8373.700000000001</v>
      </c>
      <c r="M329" s="13">
        <f>L329-K329</f>
        <v/>
      </c>
      <c r="N329" s="3" t="inlineStr">
        <is>
          <t>bind</t>
        </is>
      </c>
      <c r="O329" s="3" t="inlineStr">
        <is>
          <t>bound</t>
        </is>
      </c>
    </row>
    <row r="330">
      <c r="A330" s="15" t="inlineStr">
        <is>
          <t>2026-03-20</t>
        </is>
      </c>
      <c r="B330" s="15" t="inlineStr">
        <is>
          <t>468217db-10e1-5b7d-82e2-9150812769ab</t>
        </is>
      </c>
      <c r="C330" s="15" t="inlineStr">
        <is>
          <t>FL</t>
        </is>
      </c>
      <c r="D330" s="15" t="inlineStr">
        <is>
          <t>2020 Porsche 911 Turbo S</t>
        </is>
      </c>
      <c r="E330" s="15" t="inlineStr">
        <is>
          <t>01 Luxury Sedan/SUV</t>
        </is>
      </c>
      <c r="F330" s="16" t="n">
        <v>525000</v>
      </c>
      <c r="G330" s="17" t="n">
        <v>0.65</v>
      </c>
      <c r="H330" s="17" t="n">
        <v>1.42</v>
      </c>
      <c r="I330" s="17" t="n">
        <v>0.8467</v>
      </c>
      <c r="J330" s="17" t="n">
        <v>0.53</v>
      </c>
      <c r="K330" s="16">
        <f>ROUND(F330/100*G330*H330*I330/J330,2)</f>
        <v/>
      </c>
      <c r="L330" s="16" t="n">
        <v>7741.31</v>
      </c>
      <c r="M330" s="16">
        <f>L330-K330</f>
        <v/>
      </c>
      <c r="N330" s="15" t="inlineStr">
        <is>
          <t>bind</t>
        </is>
      </c>
      <c r="O330" s="15" t="inlineStr">
        <is>
          <t>bound</t>
        </is>
      </c>
    </row>
    <row r="331">
      <c r="A331" s="3" t="inlineStr">
        <is>
          <t>2026-03-25</t>
        </is>
      </c>
      <c r="B331" s="3" t="inlineStr">
        <is>
          <t>eebc201f-e2c5-5b9c-9749-01beb110f00b</t>
        </is>
      </c>
      <c r="C331" s="3" t="inlineStr">
        <is>
          <t>CA</t>
        </is>
      </c>
      <c r="D331" s="3" t="inlineStr">
        <is>
          <t>2018 Lamborghini Huracan EVO</t>
        </is>
      </c>
      <c r="E331" s="3" t="inlineStr">
        <is>
          <t>03 Supercar</t>
        </is>
      </c>
      <c r="F331" s="13" t="n">
        <v>1145000</v>
      </c>
      <c r="G331" s="14" t="n">
        <v>0.8</v>
      </c>
      <c r="H331" s="14" t="n">
        <v>1.35</v>
      </c>
      <c r="I331" s="14" t="n">
        <v>0.8467</v>
      </c>
      <c r="J331" s="14" t="n">
        <v>0.53</v>
      </c>
      <c r="K331" s="13">
        <f>ROUND(F331/100*G331*H331*I331/J331,2)</f>
        <v/>
      </c>
      <c r="L331" s="13" t="n">
        <v>19755.27</v>
      </c>
      <c r="M331" s="13">
        <f>L331-K331</f>
        <v/>
      </c>
      <c r="N331" s="3" t="inlineStr">
        <is>
          <t>bind</t>
        </is>
      </c>
      <c r="O331" s="3" t="inlineStr">
        <is>
          <t>bound</t>
        </is>
      </c>
    </row>
    <row r="332">
      <c r="A332" s="15" t="inlineStr">
        <is>
          <t>2026-03-14</t>
        </is>
      </c>
      <c r="B332" s="15" t="inlineStr">
        <is>
          <t>9c88f96b-3dcf-50b0-bf48-1c35d2ce8198</t>
        </is>
      </c>
      <c r="C332" s="15" t="inlineStr">
        <is>
          <t>AL</t>
        </is>
      </c>
      <c r="D332" s="15" t="inlineStr">
        <is>
          <t>2020 Alfa Romeo 8C 2900</t>
        </is>
      </c>
      <c r="E332" s="15" t="inlineStr">
        <is>
          <t>06 Vintage Pre-War (pre-1946)</t>
        </is>
      </c>
      <c r="F332" s="16" t="n">
        <v>575000</v>
      </c>
      <c r="G332" s="17" t="n">
        <v>0.38</v>
      </c>
      <c r="H332" s="17" t="n">
        <v>1.27</v>
      </c>
      <c r="I332" s="17" t="n">
        <v>0.8467</v>
      </c>
      <c r="J332" s="17" t="n">
        <v>0.53</v>
      </c>
      <c r="K332" s="16">
        <f>ROUND(F332/100*G332*H332*I332/J332,2)</f>
        <v/>
      </c>
      <c r="L332" s="16" t="n">
        <v>4433.11</v>
      </c>
      <c r="M332" s="16">
        <f>L332-K332</f>
        <v/>
      </c>
      <c r="N332" s="15" t="inlineStr">
        <is>
          <t>bind</t>
        </is>
      </c>
      <c r="O332" s="15" t="inlineStr">
        <is>
          <t>bound</t>
        </is>
      </c>
    </row>
    <row r="333">
      <c r="A333" s="3" t="inlineStr">
        <is>
          <t>2026-03-04</t>
        </is>
      </c>
      <c r="B333" s="3" t="inlineStr">
        <is>
          <t>65075424-c43b-5bc9-bbfd-28725e46fc48</t>
        </is>
      </c>
      <c r="C333" s="3" t="inlineStr">
        <is>
          <t>NV</t>
        </is>
      </c>
      <c r="D333" s="3" t="inlineStr">
        <is>
          <t>1986 Maserati GranTurismo</t>
        </is>
      </c>
      <c r="E333" s="3" t="inlineStr">
        <is>
          <t>01 Luxury Sedan/SUV</t>
        </is>
      </c>
      <c r="F333" s="13" t="n">
        <v>340000</v>
      </c>
      <c r="G333" s="14" t="n">
        <v>0.75</v>
      </c>
      <c r="H333" s="14" t="n">
        <v>1.17</v>
      </c>
      <c r="I333" s="14" t="n">
        <v>0.8467</v>
      </c>
      <c r="J333" s="14" t="n">
        <v>0.53</v>
      </c>
      <c r="K333" s="13">
        <f>ROUND(F333/100*G333*H333*I333/J333,2)</f>
        <v/>
      </c>
      <c r="L333" s="13" t="n">
        <v>4766.29</v>
      </c>
      <c r="M333" s="13">
        <f>L333-K333</f>
        <v/>
      </c>
      <c r="N333" s="3" t="inlineStr">
        <is>
          <t>bind</t>
        </is>
      </c>
      <c r="O333" s="3" t="inlineStr">
        <is>
          <t>bound</t>
        </is>
      </c>
    </row>
    <row r="334">
      <c r="A334" s="15" t="inlineStr">
        <is>
          <t>2026-03-10</t>
        </is>
      </c>
      <c r="B334" s="15" t="inlineStr">
        <is>
          <t>b64434c5-8acf-580c-a40b-28aa59da429a</t>
        </is>
      </c>
      <c r="C334" s="15" t="inlineStr">
        <is>
          <t>ID</t>
        </is>
      </c>
      <c r="D334" s="15" t="inlineStr">
        <is>
          <t>1957 BMW M8 Competition</t>
        </is>
      </c>
      <c r="E334" s="15" t="inlineStr">
        <is>
          <t>01 Luxury Sedan/SUV</t>
        </is>
      </c>
      <c r="F334" s="16" t="n">
        <v>170000</v>
      </c>
      <c r="G334" s="17" t="n">
        <v>0.92</v>
      </c>
      <c r="H334" s="17" t="n">
        <v>0.99</v>
      </c>
      <c r="I334" s="17" t="n">
        <v>0.8467</v>
      </c>
      <c r="J334" s="17" t="n">
        <v>0.53</v>
      </c>
      <c r="K334" s="16">
        <f>ROUND(F334/100*G334*H334*I334/J334,2)</f>
        <v/>
      </c>
      <c r="L334" s="16" t="n">
        <v>2473.57</v>
      </c>
      <c r="M334" s="16">
        <f>L334-K334</f>
        <v/>
      </c>
      <c r="N334" s="15" t="inlineStr">
        <is>
          <t>refer</t>
        </is>
      </c>
      <c r="O334" s="15" t="inlineStr">
        <is>
          <t>indicative</t>
        </is>
      </c>
    </row>
    <row r="335">
      <c r="A335" s="3" t="inlineStr">
        <is>
          <t>2026-03-01</t>
        </is>
      </c>
      <c r="B335" s="3" t="inlineStr">
        <is>
          <t>b03c35e0-e592-5be8-b65e-17d2c970f4b0</t>
        </is>
      </c>
      <c r="C335" s="3" t="inlineStr">
        <is>
          <t>DE</t>
        </is>
      </c>
      <c r="D335" s="3" t="inlineStr">
        <is>
          <t>2012 BMW M8 Competition</t>
        </is>
      </c>
      <c r="E335" s="3" t="inlineStr">
        <is>
          <t>01 Luxury Sedan/SUV</t>
        </is>
      </c>
      <c r="F335" s="13" t="n">
        <v>320000</v>
      </c>
      <c r="G335" s="14" t="n">
        <v>0.75</v>
      </c>
      <c r="H335" s="14" t="n">
        <v>1.25</v>
      </c>
      <c r="I335" s="14" t="n">
        <v>0.8467</v>
      </c>
      <c r="J335" s="14" t="n">
        <v>0.53</v>
      </c>
      <c r="K335" s="13">
        <f>ROUND(F335/100*G335*H335*I335/J335,2)</f>
        <v/>
      </c>
      <c r="L335" s="13" t="n">
        <v>4792.64</v>
      </c>
      <c r="M335" s="13">
        <f>L335-K335</f>
        <v/>
      </c>
      <c r="N335" s="3" t="inlineStr">
        <is>
          <t>decline</t>
        </is>
      </c>
      <c r="O335" s="3" t="inlineStr">
        <is>
          <t>indicative</t>
        </is>
      </c>
    </row>
    <row r="336">
      <c r="A336" s="15" t="inlineStr">
        <is>
          <t>2026-03-16</t>
        </is>
      </c>
      <c r="B336" s="15" t="inlineStr">
        <is>
          <t>2e606bb4-92d3-557b-83b3-4316e3eaff2b</t>
        </is>
      </c>
      <c r="C336" s="15" t="inlineStr">
        <is>
          <t>VT</t>
        </is>
      </c>
      <c r="D336" s="15" t="inlineStr">
        <is>
          <t>1992 Lamborghini Huracan EVO</t>
        </is>
      </c>
      <c r="E336" s="15" t="inlineStr">
        <is>
          <t>03 Supercar</t>
        </is>
      </c>
      <c r="F336" s="16" t="n">
        <v>225000</v>
      </c>
      <c r="G336" s="17" t="n">
        <v>1.42</v>
      </c>
      <c r="H336" s="17" t="n">
        <v>1.22</v>
      </c>
      <c r="I336" s="17" t="n">
        <v>0.8467</v>
      </c>
      <c r="J336" s="17" t="n">
        <v>0.53</v>
      </c>
      <c r="K336" s="16">
        <f>ROUND(F336/100*G336*H336*I336/J336,2)</f>
        <v/>
      </c>
      <c r="L336" s="16" t="n">
        <v>6227.08</v>
      </c>
      <c r="M336" s="16">
        <f>L336-K336</f>
        <v/>
      </c>
      <c r="N336" s="15" t="inlineStr">
        <is>
          <t>decline</t>
        </is>
      </c>
      <c r="O336" s="15" t="inlineStr">
        <is>
          <t>indicative</t>
        </is>
      </c>
    </row>
    <row r="337">
      <c r="A337" s="3" t="inlineStr">
        <is>
          <t>2026-03-29</t>
        </is>
      </c>
      <c r="B337" s="3" t="inlineStr">
        <is>
          <t>76c60c60-65fb-57f0-b3cb-4497011f6fe4</t>
        </is>
      </c>
      <c r="C337" s="3" t="inlineStr">
        <is>
          <t>NE</t>
        </is>
      </c>
      <c r="D337" s="3" t="inlineStr">
        <is>
          <t>1975 BMW M8 Competition</t>
        </is>
      </c>
      <c r="E337" s="3" t="inlineStr">
        <is>
          <t>01 Luxury Sedan/SUV</t>
        </is>
      </c>
      <c r="F337" s="13" t="n">
        <v>1085000</v>
      </c>
      <c r="G337" s="14" t="n">
        <v>0.55</v>
      </c>
      <c r="H337" s="14" t="n">
        <v>1.3</v>
      </c>
      <c r="I337" s="14" t="n">
        <v>0.8467</v>
      </c>
      <c r="J337" s="14" t="n">
        <v>0.53</v>
      </c>
      <c r="K337" s="13">
        <f>ROUND(F337/100*G337*H337*I337/J337,2)</f>
        <v/>
      </c>
      <c r="L337" s="13" t="n">
        <v>12393.37</v>
      </c>
      <c r="M337" s="13">
        <f>L337-K337</f>
        <v/>
      </c>
      <c r="N337" s="3" t="inlineStr">
        <is>
          <t>refer</t>
        </is>
      </c>
      <c r="O337" s="3" t="inlineStr">
        <is>
          <t>indicative</t>
        </is>
      </c>
    </row>
    <row r="338">
      <c r="A338" s="15" t="inlineStr">
        <is>
          <t>2026-03-14</t>
        </is>
      </c>
      <c r="B338" s="15" t="inlineStr">
        <is>
          <t>95eaeea3-b330-5fc9-88fe-7895c6da7996</t>
        </is>
      </c>
      <c r="C338" s="15" t="inlineStr">
        <is>
          <t>MS</t>
        </is>
      </c>
      <c r="D338" s="15" t="inlineStr">
        <is>
          <t>1955 Bentley Continental GT</t>
        </is>
      </c>
      <c r="E338" s="15" t="inlineStr">
        <is>
          <t>01 Luxury Sedan/SUV</t>
        </is>
      </c>
      <c r="F338" s="16" t="n">
        <v>1295000</v>
      </c>
      <c r="G338" s="17" t="n">
        <v>0.55</v>
      </c>
      <c r="H338" s="17" t="n">
        <v>1.19</v>
      </c>
      <c r="I338" s="17" t="n">
        <v>0.8467</v>
      </c>
      <c r="J338" s="17" t="n">
        <v>0.53</v>
      </c>
      <c r="K338" s="16">
        <f>ROUND(F338/100*G338*H338*I338/J338,2)</f>
        <v/>
      </c>
      <c r="L338" s="16" t="n">
        <v>13540.45</v>
      </c>
      <c r="M338" s="16">
        <f>L338-K338</f>
        <v/>
      </c>
      <c r="N338" s="15" t="inlineStr">
        <is>
          <t>bind</t>
        </is>
      </c>
      <c r="O338" s="15" t="inlineStr">
        <is>
          <t>bound</t>
        </is>
      </c>
    </row>
    <row r="339">
      <c r="A339" s="3" t="inlineStr">
        <is>
          <t>2026-03-17</t>
        </is>
      </c>
      <c r="B339" s="3" t="inlineStr">
        <is>
          <t>b002d320-7f71-5f76-ab20-76d9806fda5f</t>
        </is>
      </c>
      <c r="C339" s="3" t="inlineStr">
        <is>
          <t>MS</t>
        </is>
      </c>
      <c r="D339" s="3" t="inlineStr">
        <is>
          <t>2006 Mercedes-Benz 280SL Pagoda</t>
        </is>
      </c>
      <c r="E339" s="3" t="inlineStr">
        <is>
          <t>07 Post-War Classic (1946-1972)</t>
        </is>
      </c>
      <c r="F339" s="13" t="n">
        <v>1950000</v>
      </c>
      <c r="G339" s="14" t="n">
        <v>0.38</v>
      </c>
      <c r="H339" s="14" t="n">
        <v>1.19</v>
      </c>
      <c r="I339" s="14" t="n">
        <v>0.8467</v>
      </c>
      <c r="J339" s="14" t="n">
        <v>0.53</v>
      </c>
      <c r="K339" s="13">
        <f>ROUND(F339/100*G339*H339*I339/J339,2)</f>
        <v/>
      </c>
      <c r="L339" s="13" t="n">
        <v>14087.01</v>
      </c>
      <c r="M339" s="13">
        <f>L339-K339</f>
        <v/>
      </c>
      <c r="N339" s="3" t="inlineStr">
        <is>
          <t>bind</t>
        </is>
      </c>
      <c r="O339" s="3" t="inlineStr">
        <is>
          <t>bound</t>
        </is>
      </c>
    </row>
    <row r="340">
      <c r="A340" s="15" t="inlineStr">
        <is>
          <t>2026-03-11</t>
        </is>
      </c>
      <c r="B340" s="15" t="inlineStr">
        <is>
          <t>c8cc0657-4adb-5f66-aa7b-d00247263a78</t>
        </is>
      </c>
      <c r="C340" s="15" t="inlineStr">
        <is>
          <t>MS</t>
        </is>
      </c>
      <c r="D340" s="15" t="inlineStr">
        <is>
          <t>1956 Mercedes-Benz AMG GT</t>
        </is>
      </c>
      <c r="E340" s="15" t="inlineStr">
        <is>
          <t>01 Luxury Sedan/SUV</t>
        </is>
      </c>
      <c r="F340" s="16" t="n">
        <v>510000</v>
      </c>
      <c r="G340" s="17" t="n">
        <v>0.65</v>
      </c>
      <c r="H340" s="17" t="n">
        <v>1.19</v>
      </c>
      <c r="I340" s="17" t="n">
        <v>0.8467</v>
      </c>
      <c r="J340" s="17" t="n">
        <v>0.53</v>
      </c>
      <c r="K340" s="16">
        <f>ROUND(F340/100*G340*H340*I340/J340,2)</f>
        <v/>
      </c>
      <c r="L340" s="16" t="n">
        <v>6302.08</v>
      </c>
      <c r="M340" s="16">
        <f>L340-K340</f>
        <v/>
      </c>
      <c r="N340" s="15" t="inlineStr">
        <is>
          <t>bind</t>
        </is>
      </c>
      <c r="O340" s="15" t="inlineStr">
        <is>
          <t>bound</t>
        </is>
      </c>
    </row>
    <row r="341">
      <c r="A341" s="3" t="inlineStr">
        <is>
          <t>2026-03-27</t>
        </is>
      </c>
      <c r="B341" s="3" t="inlineStr">
        <is>
          <t>f758da8a-e64b-5e1d-93bc-8a6c256c14a3</t>
        </is>
      </c>
      <c r="C341" s="3" t="inlineStr">
        <is>
          <t>AL</t>
        </is>
      </c>
      <c r="D341" s="3" t="inlineStr">
        <is>
          <t>2019 Porsche 911 Turbo S</t>
        </is>
      </c>
      <c r="E341" s="3" t="inlineStr">
        <is>
          <t>01 Luxury Sedan/SUV</t>
        </is>
      </c>
      <c r="F341" s="13" t="n">
        <v>700000</v>
      </c>
      <c r="G341" s="14" t="n">
        <v>0.65</v>
      </c>
      <c r="H341" s="14" t="n">
        <v>1.27</v>
      </c>
      <c r="I341" s="14" t="n">
        <v>0.8467</v>
      </c>
      <c r="J341" s="14" t="n">
        <v>0.53</v>
      </c>
      <c r="K341" s="13">
        <f>ROUND(F341/100*G341*H341*I341/J341,2)</f>
        <v/>
      </c>
      <c r="L341" s="13" t="n">
        <v>9231.43</v>
      </c>
      <c r="M341" s="13">
        <f>L341-K341</f>
        <v/>
      </c>
      <c r="N341" s="3" t="inlineStr">
        <is>
          <t>bind</t>
        </is>
      </c>
      <c r="O341" s="3" t="inlineStr">
        <is>
          <t>bound</t>
        </is>
      </c>
    </row>
    <row r="342">
      <c r="A342" s="15" t="inlineStr">
        <is>
          <t>2026-03-03</t>
        </is>
      </c>
      <c r="B342" s="15" t="inlineStr">
        <is>
          <t>47ada883-c440-593b-94cd-5a5a2c1eb006</t>
        </is>
      </c>
      <c r="C342" s="15" t="inlineStr">
        <is>
          <t>AL</t>
        </is>
      </c>
      <c r="D342" s="15" t="inlineStr">
        <is>
          <t>1984 Porsche 911 Turbo S</t>
        </is>
      </c>
      <c r="E342" s="15" t="inlineStr">
        <is>
          <t>01 Luxury Sedan/SUV</t>
        </is>
      </c>
      <c r="F342" s="16" t="n">
        <v>465000</v>
      </c>
      <c r="G342" s="17" t="n">
        <v>0.75</v>
      </c>
      <c r="H342" s="17" t="n">
        <v>1.27</v>
      </c>
      <c r="I342" s="17" t="n">
        <v>0.8467</v>
      </c>
      <c r="J342" s="17" t="n">
        <v>0.53</v>
      </c>
      <c r="K342" s="16">
        <f>ROUND(F342/100*G342*H342*I342/J342,2)</f>
        <v/>
      </c>
      <c r="L342" s="16" t="n">
        <v>7075.74</v>
      </c>
      <c r="M342" s="16">
        <f>L342-K342</f>
        <v/>
      </c>
      <c r="N342" s="15" t="inlineStr">
        <is>
          <t>bind</t>
        </is>
      </c>
      <c r="O342" s="15" t="inlineStr">
        <is>
          <t>bound</t>
        </is>
      </c>
    </row>
    <row r="343">
      <c r="A343" s="3" t="inlineStr">
        <is>
          <t>2026-03-20</t>
        </is>
      </c>
      <c r="B343" s="3" t="inlineStr">
        <is>
          <t>e2270e94-bebe-5b00-b902-2d0e9be0df58</t>
        </is>
      </c>
      <c r="C343" s="3" t="inlineStr">
        <is>
          <t>FL</t>
        </is>
      </c>
      <c r="D343" s="3" t="inlineStr">
        <is>
          <t>1995 McLaren 750S</t>
        </is>
      </c>
      <c r="E343" s="3" t="inlineStr">
        <is>
          <t>03 Supercar</t>
        </is>
      </c>
      <c r="F343" s="13" t="n">
        <v>655000</v>
      </c>
      <c r="G343" s="14" t="n">
        <v>0.95</v>
      </c>
      <c r="H343" s="14" t="n">
        <v>1.42</v>
      </c>
      <c r="I343" s="14" t="n">
        <v>0.8467</v>
      </c>
      <c r="J343" s="14" t="n">
        <v>0.53</v>
      </c>
      <c r="K343" s="13">
        <f>ROUND(F343/100*G343*H343*I343/J343,2)</f>
        <v/>
      </c>
      <c r="L343" s="13" t="n">
        <v>14115.84</v>
      </c>
      <c r="M343" s="13">
        <f>L343-K343</f>
        <v/>
      </c>
      <c r="N343" s="3" t="inlineStr">
        <is>
          <t>bind</t>
        </is>
      </c>
      <c r="O343" s="3" t="inlineStr">
        <is>
          <t>bound</t>
        </is>
      </c>
    </row>
    <row r="344">
      <c r="A344" s="15" t="inlineStr">
        <is>
          <t>2026-03-09</t>
        </is>
      </c>
      <c r="B344" s="15" t="inlineStr">
        <is>
          <t>d562c7b1-95e3-5c44-a22e-34ad7c91c0da</t>
        </is>
      </c>
      <c r="C344" s="15" t="inlineStr">
        <is>
          <t>VA</t>
        </is>
      </c>
      <c r="D344" s="15" t="inlineStr">
        <is>
          <t>1967 Aston Martin DB12</t>
        </is>
      </c>
      <c r="E344" s="15" t="inlineStr">
        <is>
          <t>01 Luxury Sedan/SUV</t>
        </is>
      </c>
      <c r="F344" s="16" t="n">
        <v>430000</v>
      </c>
      <c r="G344" s="17" t="n">
        <v>0.75</v>
      </c>
      <c r="H344" s="17" t="n">
        <v>1.09</v>
      </c>
      <c r="I344" s="17" t="n">
        <v>0.8467</v>
      </c>
      <c r="J344" s="17" t="n">
        <v>0.53</v>
      </c>
      <c r="K344" s="16">
        <f>ROUND(F344/100*G344*H344*I344/J344,2)</f>
        <v/>
      </c>
      <c r="L344" s="16" t="n">
        <v>5615.78</v>
      </c>
      <c r="M344" s="16">
        <f>L344-K344</f>
        <v/>
      </c>
      <c r="N344" s="15" t="inlineStr">
        <is>
          <t>refer</t>
        </is>
      </c>
      <c r="O344" s="15" t="inlineStr">
        <is>
          <t>indicative</t>
        </is>
      </c>
    </row>
    <row r="345">
      <c r="A345" s="3" t="inlineStr">
        <is>
          <t>2026-03-05</t>
        </is>
      </c>
      <c r="B345" s="3" t="inlineStr">
        <is>
          <t>76c959c4-fad7-552a-ac5a-317e8d0a9934</t>
        </is>
      </c>
      <c r="C345" s="3" t="inlineStr">
        <is>
          <t>LA</t>
        </is>
      </c>
      <c r="D345" s="3" t="inlineStr">
        <is>
          <t>1959 Mercedes-Benz AMG GT</t>
        </is>
      </c>
      <c r="E345" s="3" t="inlineStr">
        <is>
          <t>01 Luxury Sedan/SUV</t>
        </is>
      </c>
      <c r="F345" s="13" t="n">
        <v>965000</v>
      </c>
      <c r="G345" s="14" t="n">
        <v>0.65</v>
      </c>
      <c r="H345" s="14" t="n">
        <v>1.21</v>
      </c>
      <c r="I345" s="14" t="n">
        <v>0.8467</v>
      </c>
      <c r="J345" s="14" t="n">
        <v>0.53</v>
      </c>
      <c r="K345" s="13">
        <f>ROUND(F345/100*G345*H345*I345/J345,2)</f>
        <v/>
      </c>
      <c r="L345" s="13" t="n">
        <v>12124.95</v>
      </c>
      <c r="M345" s="13">
        <f>L345-K345</f>
        <v/>
      </c>
      <c r="N345" s="3" t="inlineStr">
        <is>
          <t>bind</t>
        </is>
      </c>
      <c r="O345" s="3" t="inlineStr">
        <is>
          <t>bound</t>
        </is>
      </c>
    </row>
    <row r="346">
      <c r="A346" s="15" t="inlineStr">
        <is>
          <t>2026-03-19</t>
        </is>
      </c>
      <c r="B346" s="15" t="inlineStr">
        <is>
          <t>c34ebbce-3892-5034-920b-4637dd8c3784</t>
        </is>
      </c>
      <c r="C346" s="15" t="inlineStr">
        <is>
          <t>AR</t>
        </is>
      </c>
      <c r="D346" s="15" t="inlineStr">
        <is>
          <t>1955 BMW M8 Competition</t>
        </is>
      </c>
      <c r="E346" s="15" t="inlineStr">
        <is>
          <t>01 Luxury Sedan/SUV</t>
        </is>
      </c>
      <c r="F346" s="16" t="n">
        <v>580000</v>
      </c>
      <c r="G346" s="17" t="n">
        <v>0.65</v>
      </c>
      <c r="H346" s="17" t="n">
        <v>1.38</v>
      </c>
      <c r="I346" s="17" t="n">
        <v>0.8467</v>
      </c>
      <c r="J346" s="17" t="n">
        <v>0.53</v>
      </c>
      <c r="K346" s="16">
        <f>ROUND(F346/100*G346*H346*I346/J346,2)</f>
        <v/>
      </c>
      <c r="L346" s="16" t="n">
        <v>8311.4</v>
      </c>
      <c r="M346" s="16">
        <f>L346-K346</f>
        <v/>
      </c>
      <c r="N346" s="15" t="inlineStr">
        <is>
          <t>bind</t>
        </is>
      </c>
      <c r="O346" s="15" t="inlineStr">
        <is>
          <t>bound</t>
        </is>
      </c>
    </row>
    <row r="347">
      <c r="A347" s="3" t="inlineStr">
        <is>
          <t>2026-03-11</t>
        </is>
      </c>
      <c r="B347" s="3" t="inlineStr">
        <is>
          <t>63efb371-04c6-5ca0-8c45-254905bead95</t>
        </is>
      </c>
      <c r="C347" s="3" t="inlineStr">
        <is>
          <t>WY</t>
        </is>
      </c>
      <c r="D347" s="3" t="inlineStr">
        <is>
          <t>1963 Porsche 911 Turbo S</t>
        </is>
      </c>
      <c r="E347" s="3" t="inlineStr">
        <is>
          <t>01 Luxury Sedan/SUV</t>
        </is>
      </c>
      <c r="F347" s="13" t="n">
        <v>750000</v>
      </c>
      <c r="G347" s="14" t="n">
        <v>0.65</v>
      </c>
      <c r="H347" s="14" t="n">
        <v>1.07</v>
      </c>
      <c r="I347" s="14" t="n">
        <v>0.8467</v>
      </c>
      <c r="J347" s="14" t="n">
        <v>0.53</v>
      </c>
      <c r="K347" s="13">
        <f>ROUND(F347/100*G347*H347*I347/J347,2)</f>
        <v/>
      </c>
      <c r="L347" s="13" t="n">
        <v>8333.200000000001</v>
      </c>
      <c r="M347" s="13">
        <f>L347-K347</f>
        <v/>
      </c>
      <c r="N347" s="3" t="inlineStr">
        <is>
          <t>decline</t>
        </is>
      </c>
      <c r="O347" s="3" t="inlineStr">
        <is>
          <t>indicative</t>
        </is>
      </c>
    </row>
    <row r="348">
      <c r="A348" s="15" t="inlineStr">
        <is>
          <t>2026-03-25</t>
        </is>
      </c>
      <c r="B348" s="15" t="inlineStr">
        <is>
          <t>40116533-7dcb-5c5a-a796-75c691a70add</t>
        </is>
      </c>
      <c r="C348" s="15" t="inlineStr">
        <is>
          <t>FL</t>
        </is>
      </c>
      <c r="D348" s="15" t="inlineStr">
        <is>
          <t>2014 Bentley Continental GT</t>
        </is>
      </c>
      <c r="E348" s="15" t="inlineStr">
        <is>
          <t>01 Luxury Sedan/SUV</t>
        </is>
      </c>
      <c r="F348" s="16" t="n">
        <v>835000</v>
      </c>
      <c r="G348" s="17" t="n">
        <v>0.65</v>
      </c>
      <c r="H348" s="17" t="n">
        <v>1.42</v>
      </c>
      <c r="I348" s="17" t="n">
        <v>0.8467</v>
      </c>
      <c r="J348" s="17" t="n">
        <v>0.53</v>
      </c>
      <c r="K348" s="16">
        <f>ROUND(F348/100*G348*H348*I348/J348,2)</f>
        <v/>
      </c>
      <c r="L348" s="16" t="n">
        <v>12312.37</v>
      </c>
      <c r="M348" s="16">
        <f>L348-K348</f>
        <v/>
      </c>
      <c r="N348" s="15" t="inlineStr">
        <is>
          <t>bind</t>
        </is>
      </c>
      <c r="O348" s="15" t="inlineStr">
        <is>
          <t>bound</t>
        </is>
      </c>
    </row>
    <row r="349">
      <c r="A349" s="3" t="inlineStr">
        <is>
          <t>2026-03-26</t>
        </is>
      </c>
      <c r="B349" s="3" t="inlineStr">
        <is>
          <t>391fe31f-f770-5039-b981-4786668e32d6</t>
        </is>
      </c>
      <c r="C349" s="3" t="inlineStr">
        <is>
          <t>FL</t>
        </is>
      </c>
      <c r="D349" s="3" t="inlineStr">
        <is>
          <t>2012 Porsche 911 Turbo S</t>
        </is>
      </c>
      <c r="E349" s="3" t="inlineStr">
        <is>
          <t>01 Luxury Sedan/SUV</t>
        </is>
      </c>
      <c r="F349" s="13" t="n">
        <v>530000</v>
      </c>
      <c r="G349" s="14" t="n">
        <v>0.65</v>
      </c>
      <c r="H349" s="14" t="n">
        <v>1.42</v>
      </c>
      <c r="I349" s="14" t="n">
        <v>0.8467</v>
      </c>
      <c r="J349" s="14" t="n">
        <v>0.53</v>
      </c>
      <c r="K349" s="13">
        <f>ROUND(F349/100*G349*H349*I349/J349,2)</f>
        <v/>
      </c>
      <c r="L349" s="13" t="n">
        <v>7815.04</v>
      </c>
      <c r="M349" s="13">
        <f>L349-K349</f>
        <v/>
      </c>
      <c r="N349" s="3" t="inlineStr">
        <is>
          <t>bind</t>
        </is>
      </c>
      <c r="O349" s="3" t="inlineStr">
        <is>
          <t>bound</t>
        </is>
      </c>
    </row>
    <row r="350">
      <c r="A350" s="15" t="inlineStr">
        <is>
          <t>2026-03-23</t>
        </is>
      </c>
      <c r="B350" s="15" t="inlineStr">
        <is>
          <t>b2ef74ad-433f-5c75-a93c-40da06dcbdb7</t>
        </is>
      </c>
      <c r="C350" s="15" t="inlineStr">
        <is>
          <t>LA</t>
        </is>
      </c>
      <c r="D350" s="15" t="inlineStr">
        <is>
          <t>1971 BMW M8 Competition</t>
        </is>
      </c>
      <c r="E350" s="15" t="inlineStr">
        <is>
          <t>01 Luxury Sedan/SUV</t>
        </is>
      </c>
      <c r="F350" s="16" t="n">
        <v>810000</v>
      </c>
      <c r="G350" s="17" t="n">
        <v>0.65</v>
      </c>
      <c r="H350" s="17" t="n">
        <v>1.21</v>
      </c>
      <c r="I350" s="17" t="n">
        <v>0.8467</v>
      </c>
      <c r="J350" s="17" t="n">
        <v>0.53</v>
      </c>
      <c r="K350" s="16">
        <f>ROUND(F350/100*G350*H350*I350/J350,2)</f>
        <v/>
      </c>
      <c r="L350" s="16" t="n">
        <v>10177.41</v>
      </c>
      <c r="M350" s="16">
        <f>L350-K350</f>
        <v/>
      </c>
      <c r="N350" s="15" t="inlineStr">
        <is>
          <t>bind</t>
        </is>
      </c>
      <c r="O350" s="15" t="inlineStr">
        <is>
          <t>bound</t>
        </is>
      </c>
    </row>
    <row r="351">
      <c r="A351" s="3" t="inlineStr">
        <is>
          <t>2026-03-04</t>
        </is>
      </c>
      <c r="B351" s="3" t="inlineStr">
        <is>
          <t>d5fc763b-5ac4-5ee0-b701-0aa6b4b4b70f</t>
        </is>
      </c>
      <c r="C351" s="3" t="inlineStr">
        <is>
          <t>OH</t>
        </is>
      </c>
      <c r="D351" s="3" t="inlineStr">
        <is>
          <t>1997 Bentley Continental GT</t>
        </is>
      </c>
      <c r="E351" s="3" t="inlineStr">
        <is>
          <t>01 Luxury Sedan/SUV</t>
        </is>
      </c>
      <c r="F351" s="13" t="n">
        <v>405000</v>
      </c>
      <c r="G351" s="14" t="n">
        <v>0.75</v>
      </c>
      <c r="H351" s="14" t="n">
        <v>1.39</v>
      </c>
      <c r="I351" s="14" t="n">
        <v>0.8467</v>
      </c>
      <c r="J351" s="14" t="n">
        <v>0.53</v>
      </c>
      <c r="K351" s="13">
        <f>ROUND(F351/100*G351*H351*I351/J351,2)</f>
        <v/>
      </c>
      <c r="L351" s="13" t="n">
        <v>6745.04</v>
      </c>
      <c r="M351" s="13">
        <f>L351-K351</f>
        <v/>
      </c>
      <c r="N351" s="3" t="inlineStr">
        <is>
          <t>refer</t>
        </is>
      </c>
      <c r="O351" s="3" t="inlineStr">
        <is>
          <t>indicative</t>
        </is>
      </c>
    </row>
    <row r="352">
      <c r="A352" s="15" t="inlineStr">
        <is>
          <t>2026-03-30</t>
        </is>
      </c>
      <c r="B352" s="15" t="inlineStr">
        <is>
          <t>c8113295-7c8c-5ea0-abad-6ea36af17c95</t>
        </is>
      </c>
      <c r="C352" s="15" t="inlineStr">
        <is>
          <t>CO</t>
        </is>
      </c>
      <c r="D352" s="15" t="inlineStr">
        <is>
          <t>1963 BMW M8 Competition</t>
        </is>
      </c>
      <c r="E352" s="15" t="inlineStr">
        <is>
          <t>01 Luxury Sedan/SUV</t>
        </is>
      </c>
      <c r="F352" s="16" t="n">
        <v>1145000</v>
      </c>
      <c r="G352" s="17" t="n">
        <v>0.55</v>
      </c>
      <c r="H352" s="17" t="n">
        <v>1.1</v>
      </c>
      <c r="I352" s="17" t="n">
        <v>0.8467</v>
      </c>
      <c r="J352" s="17" t="n">
        <v>0.53</v>
      </c>
      <c r="K352" s="16">
        <f>ROUND(F352/100*G352*H352*I352/J352,2)</f>
        <v/>
      </c>
      <c r="L352" s="16" t="n">
        <v>11066.61</v>
      </c>
      <c r="M352" s="16">
        <f>L352-K352</f>
        <v/>
      </c>
      <c r="N352" s="15" t="inlineStr">
        <is>
          <t>decline</t>
        </is>
      </c>
      <c r="O352" s="15" t="inlineStr">
        <is>
          <t>indicative</t>
        </is>
      </c>
    </row>
    <row r="353">
      <c r="A353" s="3" t="inlineStr">
        <is>
          <t>2026-03-28</t>
        </is>
      </c>
      <c r="B353" s="3" t="inlineStr">
        <is>
          <t>9f45c368-5ed6-59f4-b111-d7e374954462</t>
        </is>
      </c>
      <c r="C353" s="3" t="inlineStr">
        <is>
          <t>ID</t>
        </is>
      </c>
      <c r="D353" s="3" t="inlineStr">
        <is>
          <t>1997 Aston Martin DB12</t>
        </is>
      </c>
      <c r="E353" s="3" t="inlineStr">
        <is>
          <t>01 Luxury Sedan/SUV</t>
        </is>
      </c>
      <c r="F353" s="13" t="n">
        <v>645000</v>
      </c>
      <c r="G353" s="14" t="n">
        <v>0.65</v>
      </c>
      <c r="H353" s="14" t="n">
        <v>0.99</v>
      </c>
      <c r="I353" s="14" t="n">
        <v>0.8467</v>
      </c>
      <c r="J353" s="14" t="n">
        <v>0.53</v>
      </c>
      <c r="K353" s="13">
        <f>ROUND(F353/100*G353*H353*I353/J353,2)</f>
        <v/>
      </c>
      <c r="L353" s="13" t="n">
        <v>6630.74</v>
      </c>
      <c r="M353" s="13">
        <f>L353-K353</f>
        <v/>
      </c>
      <c r="N353" s="3" t="inlineStr">
        <is>
          <t>bind</t>
        </is>
      </c>
      <c r="O353" s="3" t="inlineStr">
        <is>
          <t>bound</t>
        </is>
      </c>
    </row>
    <row r="354">
      <c r="A354" s="15" t="inlineStr">
        <is>
          <t>2026-03-12</t>
        </is>
      </c>
      <c r="B354" s="15" t="inlineStr">
        <is>
          <t>421c1829-2957-57d8-b24e-8e6e0a14d587</t>
        </is>
      </c>
      <c r="C354" s="15" t="inlineStr">
        <is>
          <t>NJ</t>
        </is>
      </c>
      <c r="D354" s="15" t="inlineStr">
        <is>
          <t>2010 Aston Martin DB12</t>
        </is>
      </c>
      <c r="E354" s="15" t="inlineStr">
        <is>
          <t>01 Luxury Sedan/SUV</t>
        </is>
      </c>
      <c r="F354" s="16" t="n">
        <v>1345000</v>
      </c>
      <c r="G354" s="17" t="n">
        <v>0.55</v>
      </c>
      <c r="H354" s="17" t="n">
        <v>0.91</v>
      </c>
      <c r="I354" s="17" t="n">
        <v>0.8467</v>
      </c>
      <c r="J354" s="17" t="n">
        <v>0.53</v>
      </c>
      <c r="K354" s="16">
        <f>ROUND(F354/100*G354*H354*I354/J354,2)</f>
        <v/>
      </c>
      <c r="L354" s="16" t="n">
        <v>10754.25</v>
      </c>
      <c r="M354" s="16">
        <f>L354-K354</f>
        <v/>
      </c>
      <c r="N354" s="15" t="inlineStr">
        <is>
          <t>decline</t>
        </is>
      </c>
      <c r="O354" s="15" t="inlineStr">
        <is>
          <t>indicative</t>
        </is>
      </c>
    </row>
    <row r="355">
      <c r="A355" s="3" t="inlineStr">
        <is>
          <t>2026-03-31</t>
        </is>
      </c>
      <c r="B355" s="3" t="inlineStr">
        <is>
          <t>5c04ff25-e2f7-5ab9-81e6-4510d2f6d7df</t>
        </is>
      </c>
      <c r="C355" s="3" t="inlineStr">
        <is>
          <t>WV</t>
        </is>
      </c>
      <c r="D355" s="3" t="inlineStr">
        <is>
          <t>2021 Mercedes-Benz AMG GT</t>
        </is>
      </c>
      <c r="E355" s="3" t="inlineStr">
        <is>
          <t>01 Luxury Sedan/SUV</t>
        </is>
      </c>
      <c r="F355" s="13" t="n">
        <v>275000</v>
      </c>
      <c r="G355" s="14" t="n">
        <v>0.75</v>
      </c>
      <c r="H355" s="14" t="n">
        <v>1.33</v>
      </c>
      <c r="I355" s="14" t="n">
        <v>0.8467</v>
      </c>
      <c r="J355" s="14" t="n">
        <v>0.53</v>
      </c>
      <c r="K355" s="13">
        <f>ROUND(F355/100*G355*H355*I355/J355,2)</f>
        <v/>
      </c>
      <c r="L355" s="13" t="n">
        <v>4382.27</v>
      </c>
      <c r="M355" s="13">
        <f>L355-K355</f>
        <v/>
      </c>
      <c r="N355" s="3" t="inlineStr">
        <is>
          <t>bind</t>
        </is>
      </c>
      <c r="O355" s="3" t="inlineStr">
        <is>
          <t>bound</t>
        </is>
      </c>
    </row>
    <row r="356">
      <c r="A356" s="15" t="inlineStr">
        <is>
          <t>2026-03-05</t>
        </is>
      </c>
      <c r="B356" s="15" t="inlineStr">
        <is>
          <t>d10d931b-377c-5649-944b-7a767b51bc7b</t>
        </is>
      </c>
      <c r="C356" s="15" t="inlineStr">
        <is>
          <t>OR</t>
        </is>
      </c>
      <c r="D356" s="15" t="inlineStr">
        <is>
          <t>1972 Porsche 911 Turbo S</t>
        </is>
      </c>
      <c r="E356" s="15" t="inlineStr">
        <is>
          <t>01 Luxury Sedan/SUV</t>
        </is>
      </c>
      <c r="F356" s="16" t="n">
        <v>190000</v>
      </c>
      <c r="G356" s="17" t="n">
        <v>0.92</v>
      </c>
      <c r="H356" s="17" t="n">
        <v>1.13</v>
      </c>
      <c r="I356" s="17" t="n">
        <v>0.8467</v>
      </c>
      <c r="J356" s="17" t="n">
        <v>0.53</v>
      </c>
      <c r="K356" s="16">
        <f>ROUND(F356/100*G356*H356*I356/J356,2)</f>
        <v/>
      </c>
      <c r="L356" s="16" t="n">
        <v>3155.54</v>
      </c>
      <c r="M356" s="16">
        <f>L356-K356</f>
        <v/>
      </c>
      <c r="N356" s="15" t="inlineStr">
        <is>
          <t>bind</t>
        </is>
      </c>
      <c r="O356" s="15" t="inlineStr">
        <is>
          <t>bound</t>
        </is>
      </c>
    </row>
    <row r="357">
      <c r="A357" s="3" t="inlineStr">
        <is>
          <t>2026-03-22</t>
        </is>
      </c>
      <c r="B357" s="3" t="inlineStr">
        <is>
          <t>6f146eb8-dfeb-5643-a5f7-2a861a4a4d61</t>
        </is>
      </c>
      <c r="C357" s="3" t="inlineStr">
        <is>
          <t>CA</t>
        </is>
      </c>
      <c r="D357" s="3" t="inlineStr">
        <is>
          <t>1994 Mercedes-Benz 280SL Pagoda</t>
        </is>
      </c>
      <c r="E357" s="3" t="inlineStr">
        <is>
          <t>07 Post-War Classic (1946-1972)</t>
        </is>
      </c>
      <c r="F357" s="13" t="n">
        <v>935000</v>
      </c>
      <c r="G357" s="14" t="n">
        <v>0.43</v>
      </c>
      <c r="H357" s="14" t="n">
        <v>1.35</v>
      </c>
      <c r="I357" s="14" t="n">
        <v>0.8467</v>
      </c>
      <c r="J357" s="14" t="n">
        <v>0.53</v>
      </c>
      <c r="K357" s="13">
        <f>ROUND(F357/100*G357*H357*I357/J357,2)</f>
        <v/>
      </c>
      <c r="L357" s="13" t="n">
        <v>8670.969999999999</v>
      </c>
      <c r="M357" s="13">
        <f>L357-K357</f>
        <v/>
      </c>
      <c r="N357" s="3" t="inlineStr">
        <is>
          <t>bind</t>
        </is>
      </c>
      <c r="O357" s="3" t="inlineStr">
        <is>
          <t>bound</t>
        </is>
      </c>
    </row>
    <row r="358">
      <c r="A358" s="15" t="inlineStr">
        <is>
          <t>2026-03-11</t>
        </is>
      </c>
      <c r="B358" s="15" t="inlineStr">
        <is>
          <t>c671773f-8648-52b1-b5ad-6f99adb4dc25</t>
        </is>
      </c>
      <c r="C358" s="15" t="inlineStr">
        <is>
          <t>IL</t>
        </is>
      </c>
      <c r="D358" s="15" t="inlineStr">
        <is>
          <t>1977 Ferrari 296 GTB</t>
        </is>
      </c>
      <c r="E358" s="15" t="inlineStr">
        <is>
          <t>03 Supercar</t>
        </is>
      </c>
      <c r="F358" s="16" t="n">
        <v>1105000</v>
      </c>
      <c r="G358" s="17" t="n">
        <v>0.8</v>
      </c>
      <c r="H358" s="17" t="n">
        <v>1.36</v>
      </c>
      <c r="I358" s="17" t="n">
        <v>0.8467</v>
      </c>
      <c r="J358" s="17" t="n">
        <v>0.53</v>
      </c>
      <c r="K358" s="16">
        <f>ROUND(F358/100*G358*H358*I358/J358,2)</f>
        <v/>
      </c>
      <c r="L358" s="16" t="n">
        <v>19206.35</v>
      </c>
      <c r="M358" s="16">
        <f>L358-K358</f>
        <v/>
      </c>
      <c r="N358" s="15" t="inlineStr">
        <is>
          <t>bind</t>
        </is>
      </c>
      <c r="O358" s="15" t="inlineStr">
        <is>
          <t>bound</t>
        </is>
      </c>
    </row>
    <row r="359">
      <c r="A359" s="3" t="inlineStr">
        <is>
          <t>2026-03-26</t>
        </is>
      </c>
      <c r="B359" s="3" t="inlineStr">
        <is>
          <t>036d8e2d-fcf9-5061-851d-26f0bfc89200</t>
        </is>
      </c>
      <c r="C359" s="3" t="inlineStr">
        <is>
          <t>NJ</t>
        </is>
      </c>
      <c r="D359" s="3" t="inlineStr">
        <is>
          <t>1960 Jaguar E-Type Series 1</t>
        </is>
      </c>
      <c r="E359" s="3" t="inlineStr">
        <is>
          <t>07 Post-War Classic (1946-1972)</t>
        </is>
      </c>
      <c r="F359" s="13" t="n">
        <v>950000</v>
      </c>
      <c r="G359" s="14" t="n">
        <v>0.43</v>
      </c>
      <c r="H359" s="14" t="n">
        <v>0.91</v>
      </c>
      <c r="I359" s="14" t="n">
        <v>0.8467</v>
      </c>
      <c r="J359" s="14" t="n">
        <v>0.53</v>
      </c>
      <c r="K359" s="13">
        <f>ROUND(F359/100*G359*H359*I359/J359,2)</f>
        <v/>
      </c>
      <c r="L359" s="13" t="n">
        <v>5938.64</v>
      </c>
      <c r="M359" s="13">
        <f>L359-K359</f>
        <v/>
      </c>
      <c r="N359" s="3" t="inlineStr">
        <is>
          <t>decline</t>
        </is>
      </c>
      <c r="O359" s="3" t="inlineStr">
        <is>
          <t>indicative</t>
        </is>
      </c>
    </row>
    <row r="360">
      <c r="A360" s="15" t="inlineStr">
        <is>
          <t>2026-03-29</t>
        </is>
      </c>
      <c r="B360" s="15" t="inlineStr">
        <is>
          <t>ec6e7c66-52f6-5fb5-883e-b28c254964df</t>
        </is>
      </c>
      <c r="C360" s="15" t="inlineStr">
        <is>
          <t>WY</t>
        </is>
      </c>
      <c r="D360" s="15" t="inlineStr">
        <is>
          <t>2013 Mercedes-Benz AMG GT</t>
        </is>
      </c>
      <c r="E360" s="15" t="inlineStr">
        <is>
          <t>01 Luxury Sedan/SUV</t>
        </is>
      </c>
      <c r="F360" s="16" t="n">
        <v>415000</v>
      </c>
      <c r="G360" s="17" t="n">
        <v>0.75</v>
      </c>
      <c r="H360" s="17" t="n">
        <v>1.07</v>
      </c>
      <c r="I360" s="17" t="n">
        <v>0.8467</v>
      </c>
      <c r="J360" s="17" t="n">
        <v>0.53</v>
      </c>
      <c r="K360" s="16">
        <f>ROUND(F360/100*G360*H360*I360/J360,2)</f>
        <v/>
      </c>
      <c r="L360" s="16" t="n">
        <v>5320.43</v>
      </c>
      <c r="M360" s="16">
        <f>L360-K360</f>
        <v/>
      </c>
      <c r="N360" s="15" t="inlineStr">
        <is>
          <t>bind</t>
        </is>
      </c>
      <c r="O360" s="15" t="inlineStr">
        <is>
          <t>bound</t>
        </is>
      </c>
    </row>
    <row r="361">
      <c r="A361" s="3" t="inlineStr">
        <is>
          <t>2026-03-13</t>
        </is>
      </c>
      <c r="B361" s="3" t="inlineStr">
        <is>
          <t>8d19f288-4ebc-54f0-b76c-82a7cca7a6d5</t>
        </is>
      </c>
      <c r="C361" s="3" t="inlineStr">
        <is>
          <t>AR</t>
        </is>
      </c>
      <c r="D361" s="3" t="inlineStr">
        <is>
          <t>2002 Ferrari SF90 Stradale</t>
        </is>
      </c>
      <c r="E361" s="3" t="inlineStr">
        <is>
          <t>03 Supercar</t>
        </is>
      </c>
      <c r="F361" s="13" t="n">
        <v>675000</v>
      </c>
      <c r="G361" s="14" t="n">
        <v>0.95</v>
      </c>
      <c r="H361" s="14" t="n">
        <v>1.38</v>
      </c>
      <c r="I361" s="14" t="n">
        <v>0.8467</v>
      </c>
      <c r="J361" s="14" t="n">
        <v>0.53</v>
      </c>
      <c r="K361" s="13">
        <f>ROUND(F361/100*G361*H361*I361/J361,2)</f>
        <v/>
      </c>
      <c r="L361" s="13" t="n">
        <v>14137.1</v>
      </c>
      <c r="M361" s="13">
        <f>L361-K361</f>
        <v/>
      </c>
      <c r="N361" s="3" t="inlineStr">
        <is>
          <t>bind</t>
        </is>
      </c>
      <c r="O361" s="3" t="inlineStr">
        <is>
          <t>bound</t>
        </is>
      </c>
    </row>
    <row r="362">
      <c r="A362" s="15" t="inlineStr">
        <is>
          <t>2026-03-24</t>
        </is>
      </c>
      <c r="B362" s="15" t="inlineStr">
        <is>
          <t>8cf1b657-57aa-5ef0-a7de-6283acf8c191</t>
        </is>
      </c>
      <c r="C362" s="15" t="inlineStr">
        <is>
          <t>CA</t>
        </is>
      </c>
      <c r="D362" s="15" t="inlineStr">
        <is>
          <t>1985 McLaren 750S</t>
        </is>
      </c>
      <c r="E362" s="15" t="inlineStr">
        <is>
          <t>03 Supercar</t>
        </is>
      </c>
      <c r="F362" s="16" t="n">
        <v>745000</v>
      </c>
      <c r="G362" s="17" t="n">
        <v>0.95</v>
      </c>
      <c r="H362" s="17" t="n">
        <v>1.35</v>
      </c>
      <c r="I362" s="17" t="n">
        <v>0.8467</v>
      </c>
      <c r="J362" s="17" t="n">
        <v>0.53</v>
      </c>
      <c r="K362" s="16">
        <f>ROUND(F362/100*G362*H362*I362/J362,2)</f>
        <v/>
      </c>
      <c r="L362" s="16" t="n">
        <v>15263.96</v>
      </c>
      <c r="M362" s="16">
        <f>L362-K362</f>
        <v/>
      </c>
      <c r="N362" s="15" t="inlineStr">
        <is>
          <t>bind</t>
        </is>
      </c>
      <c r="O362" s="15" t="inlineStr">
        <is>
          <t>bound</t>
        </is>
      </c>
    </row>
    <row r="363">
      <c r="A363" s="3" t="inlineStr">
        <is>
          <t>2026-03-26</t>
        </is>
      </c>
      <c r="B363" s="3" t="inlineStr">
        <is>
          <t>54f6992c-f809-56c4-82f6-edd6ac277126</t>
        </is>
      </c>
      <c r="C363" s="3" t="inlineStr">
        <is>
          <t>TX</t>
        </is>
      </c>
      <c r="D363" s="3" t="inlineStr">
        <is>
          <t>2011 Jaguar E-Type Series 1</t>
        </is>
      </c>
      <c r="E363" s="3" t="inlineStr">
        <is>
          <t>07 Post-War Classic (1946-1972)</t>
        </is>
      </c>
      <c r="F363" s="13" t="n">
        <v>1650000</v>
      </c>
      <c r="G363" s="14" t="n">
        <v>0.38</v>
      </c>
      <c r="H363" s="14" t="n">
        <v>1.15</v>
      </c>
      <c r="I363" s="14" t="n">
        <v>0.8467</v>
      </c>
      <c r="J363" s="14" t="n">
        <v>0.53</v>
      </c>
      <c r="K363" s="13">
        <f>ROUND(F363/100*G363*H363*I363/J363,2)</f>
        <v/>
      </c>
      <c r="L363" s="13" t="n">
        <v>11519.12</v>
      </c>
      <c r="M363" s="13">
        <f>L363-K363</f>
        <v/>
      </c>
      <c r="N363" s="3" t="inlineStr">
        <is>
          <t>bind</t>
        </is>
      </c>
      <c r="O363" s="3" t="inlineStr">
        <is>
          <t>bound</t>
        </is>
      </c>
    </row>
    <row r="364">
      <c r="A364" s="15" t="inlineStr">
        <is>
          <t>2026-03-22</t>
        </is>
      </c>
      <c r="B364" s="15" t="inlineStr">
        <is>
          <t>04849acc-941b-58e8-9c26-b57e6a096707</t>
        </is>
      </c>
      <c r="C364" s="15" t="inlineStr">
        <is>
          <t>NM</t>
        </is>
      </c>
      <c r="D364" s="15" t="inlineStr">
        <is>
          <t>1966 Porsche 911 Turbo S</t>
        </is>
      </c>
      <c r="E364" s="15" t="inlineStr">
        <is>
          <t>01 Luxury Sedan/SUV</t>
        </is>
      </c>
      <c r="F364" s="16" t="n">
        <v>325000</v>
      </c>
      <c r="G364" s="17" t="n">
        <v>0.75</v>
      </c>
      <c r="H364" s="17" t="n">
        <v>1.28</v>
      </c>
      <c r="I364" s="17" t="n">
        <v>0.8467</v>
      </c>
      <c r="J364" s="17" t="n">
        <v>0.53</v>
      </c>
      <c r="K364" s="16">
        <f>ROUND(F364/100*G364*H364*I364/J364,2)</f>
        <v/>
      </c>
      <c r="L364" s="16" t="n">
        <v>4984.35</v>
      </c>
      <c r="M364" s="16">
        <f>L364-K364</f>
        <v/>
      </c>
      <c r="N364" s="15" t="inlineStr">
        <is>
          <t>bind</t>
        </is>
      </c>
      <c r="O364" s="15" t="inlineStr">
        <is>
          <t>bound</t>
        </is>
      </c>
    </row>
    <row r="365">
      <c r="A365" s="3" t="inlineStr">
        <is>
          <t>2026-03-10</t>
        </is>
      </c>
      <c r="B365" s="3" t="inlineStr">
        <is>
          <t>4aee6aad-22f9-5961-896f-465d5ddc47f5</t>
        </is>
      </c>
      <c r="C365" s="3" t="inlineStr">
        <is>
          <t>OH</t>
        </is>
      </c>
      <c r="D365" s="3" t="inlineStr">
        <is>
          <t>1966 BMW M8 Competition</t>
        </is>
      </c>
      <c r="E365" s="3" t="inlineStr">
        <is>
          <t>01 Luxury Sedan/SUV</t>
        </is>
      </c>
      <c r="F365" s="13" t="n">
        <v>560000</v>
      </c>
      <c r="G365" s="14" t="n">
        <v>0.65</v>
      </c>
      <c r="H365" s="14" t="n">
        <v>1.39</v>
      </c>
      <c r="I365" s="14" t="n">
        <v>0.8467</v>
      </c>
      <c r="J365" s="14" t="n">
        <v>0.53</v>
      </c>
      <c r="K365" s="13">
        <f>ROUND(F365/100*G365*H365*I365/J365,2)</f>
        <v/>
      </c>
      <c r="L365" s="13" t="n">
        <v>8082.95</v>
      </c>
      <c r="M365" s="13">
        <f>L365-K365</f>
        <v/>
      </c>
      <c r="N365" s="3" t="inlineStr">
        <is>
          <t>bind</t>
        </is>
      </c>
      <c r="O365" s="3" t="inlineStr">
        <is>
          <t>bound</t>
        </is>
      </c>
    </row>
    <row r="366">
      <c r="A366" s="15" t="inlineStr">
        <is>
          <t>2026-03-30</t>
        </is>
      </c>
      <c r="B366" s="15" t="inlineStr">
        <is>
          <t>72088404-74c1-5af3-9a31-cf673932aec0</t>
        </is>
      </c>
      <c r="C366" s="15" t="inlineStr">
        <is>
          <t>UT</t>
        </is>
      </c>
      <c r="D366" s="15" t="inlineStr">
        <is>
          <t>1999 Lamborghini Huracan EVO</t>
        </is>
      </c>
      <c r="E366" s="15" t="inlineStr">
        <is>
          <t>03 Supercar</t>
        </is>
      </c>
      <c r="F366" s="16" t="n">
        <v>425000</v>
      </c>
      <c r="G366" s="17" t="n">
        <v>1.15</v>
      </c>
      <c r="H366" s="17" t="n">
        <v>1.35</v>
      </c>
      <c r="I366" s="17" t="n">
        <v>0.8467</v>
      </c>
      <c r="J366" s="17" t="n">
        <v>0.53</v>
      </c>
      <c r="K366" s="16">
        <f>ROUND(F366/100*G366*H366*I366/J366,2)</f>
        <v/>
      </c>
      <c r="L366" s="16" t="n">
        <v>10540.81</v>
      </c>
      <c r="M366" s="16">
        <f>L366-K366</f>
        <v/>
      </c>
      <c r="N366" s="15" t="inlineStr">
        <is>
          <t>refer</t>
        </is>
      </c>
      <c r="O366" s="15" t="inlineStr">
        <is>
          <t>indicative</t>
        </is>
      </c>
    </row>
    <row r="367">
      <c r="A367" s="3" t="inlineStr">
        <is>
          <t>2026-03-04</t>
        </is>
      </c>
      <c r="B367" s="3" t="inlineStr">
        <is>
          <t>894d40d5-a823-5890-8b7e-c801b9313435</t>
        </is>
      </c>
      <c r="C367" s="3" t="inlineStr">
        <is>
          <t>WA</t>
        </is>
      </c>
      <c r="D367" s="3" t="inlineStr">
        <is>
          <t>1956 Aston Martin DB5</t>
        </is>
      </c>
      <c r="E367" s="3" t="inlineStr">
        <is>
          <t>07 Post-War Classic (1946-1972)</t>
        </is>
      </c>
      <c r="F367" s="13" t="n">
        <v>995000</v>
      </c>
      <c r="G367" s="14" t="n">
        <v>0.43</v>
      </c>
      <c r="H367" s="14" t="n">
        <v>0.96</v>
      </c>
      <c r="I367" s="14" t="n">
        <v>0.8467</v>
      </c>
      <c r="J367" s="14" t="n">
        <v>0.53</v>
      </c>
      <c r="K367" s="13">
        <f>ROUND(F367/100*G367*H367*I367/J367,2)</f>
        <v/>
      </c>
      <c r="L367" s="13" t="n">
        <v>6561.7</v>
      </c>
      <c r="M367" s="13">
        <f>L367-K367</f>
        <v/>
      </c>
      <c r="N367" s="3" t="inlineStr">
        <is>
          <t>decline</t>
        </is>
      </c>
      <c r="O367" s="3" t="inlineStr">
        <is>
          <t>indicative</t>
        </is>
      </c>
    </row>
    <row r="368">
      <c r="A368" s="15" t="inlineStr">
        <is>
          <t>2026-03-27</t>
        </is>
      </c>
      <c r="B368" s="15" t="inlineStr">
        <is>
          <t>aa2deaf2-d570-5558-ae29-14dc00d12cb8</t>
        </is>
      </c>
      <c r="C368" s="15" t="inlineStr">
        <is>
          <t>KY</t>
        </is>
      </c>
      <c r="D368" s="15" t="inlineStr">
        <is>
          <t>1965 BMW M8 Competition</t>
        </is>
      </c>
      <c r="E368" s="15" t="inlineStr">
        <is>
          <t>01 Luxury Sedan/SUV</t>
        </is>
      </c>
      <c r="F368" s="16" t="n">
        <v>235000</v>
      </c>
      <c r="G368" s="17" t="n">
        <v>0.92</v>
      </c>
      <c r="H368" s="17" t="n">
        <v>1.34</v>
      </c>
      <c r="I368" s="17" t="n">
        <v>0.8467</v>
      </c>
      <c r="J368" s="17" t="n">
        <v>0.53</v>
      </c>
      <c r="K368" s="16">
        <f>ROUND(F368/100*G368*H368*I368/J368,2)</f>
        <v/>
      </c>
      <c r="L368" s="16" t="n">
        <v>4628.22</v>
      </c>
      <c r="M368" s="16">
        <f>L368-K368</f>
        <v/>
      </c>
      <c r="N368" s="15" t="inlineStr">
        <is>
          <t>bind</t>
        </is>
      </c>
      <c r="O368" s="15" t="inlineStr">
        <is>
          <t>bound</t>
        </is>
      </c>
    </row>
    <row r="369">
      <c r="A369" s="3" t="inlineStr">
        <is>
          <t>2026-03-08</t>
        </is>
      </c>
      <c r="B369" s="3" t="inlineStr">
        <is>
          <t>a2b927c3-f7fe-5b92-b338-794c0cbb93b5</t>
        </is>
      </c>
      <c r="C369" s="3" t="inlineStr">
        <is>
          <t>AZ</t>
        </is>
      </c>
      <c r="D369" s="3" t="inlineStr">
        <is>
          <t>2005 Singer 911 Reimagined</t>
        </is>
      </c>
      <c r="E369" s="3" t="inlineStr">
        <is>
          <t>11 Restomod/Coachbuilt</t>
        </is>
      </c>
      <c r="F369" s="13" t="n">
        <v>420000</v>
      </c>
      <c r="G369" s="14" t="n">
        <v>0.88</v>
      </c>
      <c r="H369" s="14" t="n">
        <v>1.01</v>
      </c>
      <c r="I369" s="14" t="n">
        <v>0.8467</v>
      </c>
      <c r="J369" s="14" t="n">
        <v>0.53</v>
      </c>
      <c r="K369" s="13">
        <f>ROUND(F369/100*G369*H369*I369/J369,2)</f>
        <v/>
      </c>
      <c r="L369" s="13" t="n">
        <v>5963.58</v>
      </c>
      <c r="M369" s="13">
        <f>L369-K369</f>
        <v/>
      </c>
      <c r="N369" s="3" t="inlineStr">
        <is>
          <t>refer</t>
        </is>
      </c>
      <c r="O369" s="3" t="inlineStr">
        <is>
          <t>indicative</t>
        </is>
      </c>
    </row>
    <row r="370">
      <c r="A370" s="15" t="inlineStr">
        <is>
          <t>2026-03-18</t>
        </is>
      </c>
      <c r="B370" s="15" t="inlineStr">
        <is>
          <t>b15eb948-0b57-5e5f-8b2b-3d62684b4aa8</t>
        </is>
      </c>
      <c r="C370" s="15" t="inlineStr">
        <is>
          <t>GA</t>
        </is>
      </c>
      <c r="D370" s="15" t="inlineStr">
        <is>
          <t>2022 Mercedes-Benz 280SL Pagoda</t>
        </is>
      </c>
      <c r="E370" s="15" t="inlineStr">
        <is>
          <t>07 Post-War Classic (1946-1972)</t>
        </is>
      </c>
      <c r="F370" s="16" t="n">
        <v>1010000</v>
      </c>
      <c r="G370" s="17" t="n">
        <v>0.38</v>
      </c>
      <c r="H370" s="17" t="n">
        <v>1.12</v>
      </c>
      <c r="I370" s="17" t="n">
        <v>0.8467</v>
      </c>
      <c r="J370" s="17" t="n">
        <v>0.53</v>
      </c>
      <c r="K370" s="16">
        <f>ROUND(F370/100*G370*H370*I370/J370,2)</f>
        <v/>
      </c>
      <c r="L370" s="16" t="n">
        <v>6867.15</v>
      </c>
      <c r="M370" s="16">
        <f>L370-K370</f>
        <v/>
      </c>
      <c r="N370" s="15" t="inlineStr">
        <is>
          <t>bind</t>
        </is>
      </c>
      <c r="O370" s="15" t="inlineStr">
        <is>
          <t>bound</t>
        </is>
      </c>
    </row>
    <row r="371">
      <c r="A371" s="3" t="inlineStr">
        <is>
          <t>2026-03-04</t>
        </is>
      </c>
      <c r="B371" s="3" t="inlineStr">
        <is>
          <t>8450046c-f69b-5f76-8d6e-36814a8ae7f6</t>
        </is>
      </c>
      <c r="C371" s="3" t="inlineStr">
        <is>
          <t>AZ</t>
        </is>
      </c>
      <c r="D371" s="3" t="inlineStr">
        <is>
          <t>2010 Aston Martin DB12</t>
        </is>
      </c>
      <c r="E371" s="3" t="inlineStr">
        <is>
          <t>01 Luxury Sedan/SUV</t>
        </is>
      </c>
      <c r="F371" s="13" t="n">
        <v>1400000</v>
      </c>
      <c r="G371" s="14" t="n">
        <v>0.55</v>
      </c>
      <c r="H371" s="14" t="n">
        <v>1.01</v>
      </c>
      <c r="I371" s="14" t="n">
        <v>0.8467</v>
      </c>
      <c r="J371" s="14" t="n">
        <v>0.53</v>
      </c>
      <c r="K371" s="13">
        <f>ROUND(F371/100*G371*H371*I371/J371,2)</f>
        <v/>
      </c>
      <c r="L371" s="13" t="n">
        <v>12424.12</v>
      </c>
      <c r="M371" s="13">
        <f>L371-K371</f>
        <v/>
      </c>
      <c r="N371" s="3" t="inlineStr">
        <is>
          <t>bind</t>
        </is>
      </c>
      <c r="O371" s="3" t="inlineStr">
        <is>
          <t>bound</t>
        </is>
      </c>
    </row>
    <row r="372">
      <c r="A372" s="15" t="inlineStr">
        <is>
          <t>2026-03-14</t>
        </is>
      </c>
      <c r="B372" s="15" t="inlineStr">
        <is>
          <t>85464517-cf74-523a-a635-16e3c510aa59</t>
        </is>
      </c>
      <c r="C372" s="15" t="inlineStr">
        <is>
          <t>OH</t>
        </is>
      </c>
      <c r="D372" s="15" t="inlineStr">
        <is>
          <t>1999 Bentley Continental GT</t>
        </is>
      </c>
      <c r="E372" s="15" t="inlineStr">
        <is>
          <t>01 Luxury Sedan/SUV</t>
        </is>
      </c>
      <c r="F372" s="16" t="n">
        <v>280000</v>
      </c>
      <c r="G372" s="17" t="n">
        <v>0.75</v>
      </c>
      <c r="H372" s="17" t="n">
        <v>1.39</v>
      </c>
      <c r="I372" s="17" t="n">
        <v>0.8467</v>
      </c>
      <c r="J372" s="17" t="n">
        <v>0.53</v>
      </c>
      <c r="K372" s="16">
        <f>ROUND(F372/100*G372*H372*I372/J372,2)</f>
        <v/>
      </c>
      <c r="L372" s="16" t="n">
        <v>4663.24</v>
      </c>
      <c r="M372" s="16">
        <f>L372-K372</f>
        <v/>
      </c>
      <c r="N372" s="15" t="inlineStr">
        <is>
          <t>bind</t>
        </is>
      </c>
      <c r="O372" s="15" t="inlineStr">
        <is>
          <t>bound</t>
        </is>
      </c>
    </row>
    <row r="373">
      <c r="A373" s="3" t="inlineStr">
        <is>
          <t>2026-03-29</t>
        </is>
      </c>
      <c r="B373" s="3" t="inlineStr">
        <is>
          <t>a666858e-5c99-522b-93ee-094e77afd5d9</t>
        </is>
      </c>
      <c r="C373" s="3" t="inlineStr">
        <is>
          <t>FL</t>
        </is>
      </c>
      <c r="D373" s="3" t="inlineStr">
        <is>
          <t>1955 Bentley 4.5 Litre</t>
        </is>
      </c>
      <c r="E373" s="3" t="inlineStr">
        <is>
          <t>06 Vintage Pre-War (pre-1946)</t>
        </is>
      </c>
      <c r="F373" s="13" t="n">
        <v>685000</v>
      </c>
      <c r="G373" s="14" t="n">
        <v>0.38</v>
      </c>
      <c r="H373" s="14" t="n">
        <v>1.42</v>
      </c>
      <c r="I373" s="14" t="n">
        <v>0.8467</v>
      </c>
      <c r="J373" s="14" t="n">
        <v>0.53</v>
      </c>
      <c r="K373" s="13">
        <f>ROUND(F373/100*G373*H373*I373/J373,2)</f>
        <v/>
      </c>
      <c r="L373" s="13" t="n">
        <v>5904.95</v>
      </c>
      <c r="M373" s="13">
        <f>L373-K373</f>
        <v/>
      </c>
      <c r="N373" s="3" t="inlineStr">
        <is>
          <t>bind</t>
        </is>
      </c>
      <c r="O373" s="3" t="inlineStr">
        <is>
          <t>bound</t>
        </is>
      </c>
    </row>
    <row r="374">
      <c r="A374" s="15" t="inlineStr">
        <is>
          <t>2026-03-19</t>
        </is>
      </c>
      <c r="B374" s="15" t="inlineStr">
        <is>
          <t>c6228cc9-5783-5ba0-9ca0-e35c04f83f82</t>
        </is>
      </c>
      <c r="C374" s="15" t="inlineStr">
        <is>
          <t>IL</t>
        </is>
      </c>
      <c r="D374" s="15" t="inlineStr">
        <is>
          <t>1967 Jaguar E-Type Series 1</t>
        </is>
      </c>
      <c r="E374" s="15" t="inlineStr">
        <is>
          <t>07 Post-War Classic (1946-1972)</t>
        </is>
      </c>
      <c r="F374" s="16" t="n">
        <v>1065000</v>
      </c>
      <c r="G374" s="17" t="n">
        <v>0.38</v>
      </c>
      <c r="H374" s="17" t="n">
        <v>1.36</v>
      </c>
      <c r="I374" s="17" t="n">
        <v>0.8467</v>
      </c>
      <c r="J374" s="17" t="n">
        <v>0.53</v>
      </c>
      <c r="K374" s="16">
        <f>ROUND(F374/100*G374*H374*I374/J374,2)</f>
        <v/>
      </c>
      <c r="L374" s="16" t="n">
        <v>8792.77</v>
      </c>
      <c r="M374" s="16">
        <f>L374-K374</f>
        <v/>
      </c>
      <c r="N374" s="15" t="inlineStr">
        <is>
          <t>bind</t>
        </is>
      </c>
      <c r="O374" s="15" t="inlineStr">
        <is>
          <t>bound</t>
        </is>
      </c>
    </row>
    <row r="375">
      <c r="A375" s="3" t="inlineStr">
        <is>
          <t>2026-03-13</t>
        </is>
      </c>
      <c r="B375" s="3" t="inlineStr">
        <is>
          <t>d40c8cf9-e723-57b2-8f93-52ed39477909</t>
        </is>
      </c>
      <c r="C375" s="3" t="inlineStr">
        <is>
          <t>AR</t>
        </is>
      </c>
      <c r="D375" s="3" t="inlineStr">
        <is>
          <t>1972 BMW M8 Competition</t>
        </is>
      </c>
      <c r="E375" s="3" t="inlineStr">
        <is>
          <t>01 Luxury Sedan/SUV</t>
        </is>
      </c>
      <c r="F375" s="13" t="n">
        <v>1310000</v>
      </c>
      <c r="G375" s="14" t="n">
        <v>0.55</v>
      </c>
      <c r="H375" s="14" t="n">
        <v>1.38</v>
      </c>
      <c r="I375" s="14" t="n">
        <v>0.8467</v>
      </c>
      <c r="J375" s="14" t="n">
        <v>0.53</v>
      </c>
      <c r="K375" s="13">
        <f>ROUND(F375/100*G375*H375*I375/J375,2)</f>
        <v/>
      </c>
      <c r="L375" s="13" t="n">
        <v>15884.25</v>
      </c>
      <c r="M375" s="13">
        <f>L375-K375</f>
        <v/>
      </c>
      <c r="N375" s="3" t="inlineStr">
        <is>
          <t>bind</t>
        </is>
      </c>
      <c r="O375" s="3" t="inlineStr">
        <is>
          <t>bound</t>
        </is>
      </c>
    </row>
    <row r="376">
      <c r="A376" s="15" t="inlineStr">
        <is>
          <t>2026-03-16</t>
        </is>
      </c>
      <c r="B376" s="15" t="inlineStr">
        <is>
          <t>733f91e8-cf71-5b31-af69-d446bd54bc7d</t>
        </is>
      </c>
      <c r="C376" s="15" t="inlineStr">
        <is>
          <t>MA</t>
        </is>
      </c>
      <c r="D376" s="15" t="inlineStr">
        <is>
          <t>1967 Mercedes-Benz AMG GT</t>
        </is>
      </c>
      <c r="E376" s="15" t="inlineStr">
        <is>
          <t>01 Luxury Sedan/SUV</t>
        </is>
      </c>
      <c r="F376" s="16" t="n">
        <v>1030000</v>
      </c>
      <c r="G376" s="17" t="n">
        <v>0.55</v>
      </c>
      <c r="H376" s="17" t="n">
        <v>1.25</v>
      </c>
      <c r="I376" s="17" t="n">
        <v>0.8467</v>
      </c>
      <c r="J376" s="17" t="n">
        <v>0.53</v>
      </c>
      <c r="K376" s="16">
        <f>ROUND(F376/100*G376*H376*I376/J376,2)</f>
        <v/>
      </c>
      <c r="L376" s="16" t="n">
        <v>11312.63</v>
      </c>
      <c r="M376" s="16">
        <f>L376-K376</f>
        <v/>
      </c>
      <c r="N376" s="15" t="inlineStr">
        <is>
          <t>bind</t>
        </is>
      </c>
      <c r="O376" s="15" t="inlineStr">
        <is>
          <t>bound</t>
        </is>
      </c>
    </row>
    <row r="377">
      <c r="A377" s="3" t="inlineStr">
        <is>
          <t>2026-03-04</t>
        </is>
      </c>
      <c r="B377" s="3" t="inlineStr">
        <is>
          <t>19fdde96-6963-517b-bab9-f7e9ceed6fe7</t>
        </is>
      </c>
      <c r="C377" s="3" t="inlineStr">
        <is>
          <t>MS</t>
        </is>
      </c>
      <c r="D377" s="3" t="inlineStr">
        <is>
          <t>1964 Icon Derelict</t>
        </is>
      </c>
      <c r="E377" s="3" t="inlineStr">
        <is>
          <t>11 Restomod/Coachbuilt</t>
        </is>
      </c>
      <c r="F377" s="13" t="n">
        <v>635000</v>
      </c>
      <c r="G377" s="14" t="n">
        <v>0.78</v>
      </c>
      <c r="H377" s="14" t="n">
        <v>1.19</v>
      </c>
      <c r="I377" s="14" t="n">
        <v>0.8467</v>
      </c>
      <c r="J377" s="14" t="n">
        <v>0.53</v>
      </c>
      <c r="K377" s="13">
        <f>ROUND(F377/100*G377*H377*I377/J377,2)</f>
        <v/>
      </c>
      <c r="L377" s="13" t="n">
        <v>9416.059999999999</v>
      </c>
      <c r="M377" s="13">
        <f>L377-K377</f>
        <v/>
      </c>
      <c r="N377" s="3" t="inlineStr">
        <is>
          <t>bind</t>
        </is>
      </c>
      <c r="O377" s="3" t="inlineStr">
        <is>
          <t>bound</t>
        </is>
      </c>
    </row>
    <row r="378">
      <c r="A378" s="15" t="inlineStr">
        <is>
          <t>2026-03-20</t>
        </is>
      </c>
      <c r="B378" s="15" t="inlineStr">
        <is>
          <t>7a12f223-7461-5cf2-a017-88d22c29e714</t>
        </is>
      </c>
      <c r="C378" s="15" t="inlineStr">
        <is>
          <t>OH</t>
        </is>
      </c>
      <c r="D378" s="15" t="inlineStr">
        <is>
          <t>2004 McLaren 750S</t>
        </is>
      </c>
      <c r="E378" s="15" t="inlineStr">
        <is>
          <t>03 Supercar</t>
        </is>
      </c>
      <c r="F378" s="16" t="n">
        <v>365000</v>
      </c>
      <c r="G378" s="17" t="n">
        <v>1.15</v>
      </c>
      <c r="H378" s="17" t="n">
        <v>1.39</v>
      </c>
      <c r="I378" s="17" t="n">
        <v>0.8467</v>
      </c>
      <c r="J378" s="17" t="n">
        <v>0.53</v>
      </c>
      <c r="K378" s="16">
        <f>ROUND(F378/100*G378*H378*I378/J378,2)</f>
        <v/>
      </c>
      <c r="L378" s="16" t="n">
        <v>9320.93</v>
      </c>
      <c r="M378" s="16">
        <f>L378-K378</f>
        <v/>
      </c>
      <c r="N378" s="15" t="inlineStr">
        <is>
          <t>bind</t>
        </is>
      </c>
      <c r="O378" s="15" t="inlineStr">
        <is>
          <t>bound</t>
        </is>
      </c>
    </row>
    <row r="379">
      <c r="A379" s="3" t="inlineStr">
        <is>
          <t>2026-03-25</t>
        </is>
      </c>
      <c r="B379" s="3" t="inlineStr">
        <is>
          <t>ab93d3f9-7c1c-53ab-a45c-086ed3ae6b10</t>
        </is>
      </c>
      <c r="C379" s="3" t="inlineStr">
        <is>
          <t>FL</t>
        </is>
      </c>
      <c r="D379" s="3" t="inlineStr">
        <is>
          <t>1956 Bentley Continental GT</t>
        </is>
      </c>
      <c r="E379" s="3" t="inlineStr">
        <is>
          <t>01 Luxury Sedan/SUV</t>
        </is>
      </c>
      <c r="F379" s="13" t="n">
        <v>775000</v>
      </c>
      <c r="G379" s="14" t="n">
        <v>0.65</v>
      </c>
      <c r="H379" s="14" t="n">
        <v>1.42</v>
      </c>
      <c r="I379" s="14" t="n">
        <v>0.8467</v>
      </c>
      <c r="J379" s="14" t="n">
        <v>0.53</v>
      </c>
      <c r="K379" s="13">
        <f>ROUND(F379/100*G379*H379*I379/J379,2)</f>
        <v/>
      </c>
      <c r="L379" s="13" t="n">
        <v>11427.66</v>
      </c>
      <c r="M379" s="13">
        <f>L379-K379</f>
        <v/>
      </c>
      <c r="N379" s="3" t="inlineStr">
        <is>
          <t>bind</t>
        </is>
      </c>
      <c r="O379" s="3" t="inlineStr">
        <is>
          <t>bound</t>
        </is>
      </c>
    </row>
    <row r="380">
      <c r="A380" s="15" t="inlineStr">
        <is>
          <t>2026-03-06</t>
        </is>
      </c>
      <c r="B380" s="15" t="inlineStr">
        <is>
          <t>6825cbb5-aebb-5852-a148-ab50bcf26ebf</t>
        </is>
      </c>
      <c r="C380" s="15" t="inlineStr">
        <is>
          <t>NE</t>
        </is>
      </c>
      <c r="D380" s="15" t="inlineStr">
        <is>
          <t>2000 Aston Martin DB5</t>
        </is>
      </c>
      <c r="E380" s="15" t="inlineStr">
        <is>
          <t>07 Post-War Classic (1946-1972)</t>
        </is>
      </c>
      <c r="F380" s="16" t="n">
        <v>800000</v>
      </c>
      <c r="G380" s="17" t="n">
        <v>0.43</v>
      </c>
      <c r="H380" s="17" t="n">
        <v>1.3</v>
      </c>
      <c r="I380" s="17" t="n">
        <v>0.8467</v>
      </c>
      <c r="J380" s="17" t="n">
        <v>0.53</v>
      </c>
      <c r="K380" s="16">
        <f>ROUND(F380/100*G380*H380*I380/J380,2)</f>
        <v/>
      </c>
      <c r="L380" s="16" t="n">
        <v>7144.23</v>
      </c>
      <c r="M380" s="16">
        <f>L380-K380</f>
        <v/>
      </c>
      <c r="N380" s="15" t="inlineStr">
        <is>
          <t>decline</t>
        </is>
      </c>
      <c r="O380" s="15" t="inlineStr">
        <is>
          <t>indicative</t>
        </is>
      </c>
    </row>
    <row r="381">
      <c r="A381" s="3" t="inlineStr">
        <is>
          <t>2026-03-24</t>
        </is>
      </c>
      <c r="B381" s="3" t="inlineStr">
        <is>
          <t>61474be8-203c-5cc5-8dd3-018cc623d05c</t>
        </is>
      </c>
      <c r="C381" s="3" t="inlineStr">
        <is>
          <t>FL</t>
        </is>
      </c>
      <c r="D381" s="3" t="inlineStr">
        <is>
          <t>1994 Lamborghini Huracan EVO</t>
        </is>
      </c>
      <c r="E381" s="3" t="inlineStr">
        <is>
          <t>03 Supercar</t>
        </is>
      </c>
      <c r="F381" s="13" t="n">
        <v>480000</v>
      </c>
      <c r="G381" s="14" t="n">
        <v>1.15</v>
      </c>
      <c r="H381" s="14" t="n">
        <v>1.42</v>
      </c>
      <c r="I381" s="14" t="n">
        <v>0.8467</v>
      </c>
      <c r="J381" s="14" t="n">
        <v>0.53</v>
      </c>
      <c r="K381" s="13">
        <f>ROUND(F381/100*G381*H381*I381/J381,2)</f>
        <v/>
      </c>
      <c r="L381" s="13" t="n">
        <v>12522.21</v>
      </c>
      <c r="M381" s="13">
        <f>L381-K381</f>
        <v/>
      </c>
      <c r="N381" s="3" t="inlineStr">
        <is>
          <t>bind</t>
        </is>
      </c>
      <c r="O381" s="3" t="inlineStr">
        <is>
          <t>bound</t>
        </is>
      </c>
    </row>
    <row r="382">
      <c r="A382" s="15" t="inlineStr">
        <is>
          <t>2026-03-10</t>
        </is>
      </c>
      <c r="B382" s="15" t="inlineStr">
        <is>
          <t>2e62c508-8026-5531-b817-3f3ca7869d2a</t>
        </is>
      </c>
      <c r="C382" s="15" t="inlineStr">
        <is>
          <t>NJ</t>
        </is>
      </c>
      <c r="D382" s="15" t="inlineStr">
        <is>
          <t>1959 Bentley Continental GT</t>
        </is>
      </c>
      <c r="E382" s="15" t="inlineStr">
        <is>
          <t>01 Luxury Sedan/SUV</t>
        </is>
      </c>
      <c r="F382" s="16" t="n">
        <v>545000</v>
      </c>
      <c r="G382" s="17" t="n">
        <v>0.65</v>
      </c>
      <c r="H382" s="17" t="n">
        <v>0.91</v>
      </c>
      <c r="I382" s="17" t="n">
        <v>0.8467</v>
      </c>
      <c r="J382" s="17" t="n">
        <v>0.53</v>
      </c>
      <c r="K382" s="16">
        <f>ROUND(F382/100*G382*H382*I382/J382,2)</f>
        <v/>
      </c>
      <c r="L382" s="16" t="n">
        <v>5149.98</v>
      </c>
      <c r="M382" s="16">
        <f>L382-K382</f>
        <v/>
      </c>
      <c r="N382" s="15" t="inlineStr">
        <is>
          <t>bind</t>
        </is>
      </c>
      <c r="O382" s="15" t="inlineStr">
        <is>
          <t>bound</t>
        </is>
      </c>
    </row>
    <row r="383">
      <c r="A383" s="3" t="inlineStr">
        <is>
          <t>2026-03-12</t>
        </is>
      </c>
      <c r="B383" s="3" t="inlineStr">
        <is>
          <t>602fc67e-5f7e-5dbf-b64a-953625f8922f</t>
        </is>
      </c>
      <c r="C383" s="3" t="inlineStr">
        <is>
          <t>CT</t>
        </is>
      </c>
      <c r="D383" s="3" t="inlineStr">
        <is>
          <t>1988 Mercedes-Benz AMG GT</t>
        </is>
      </c>
      <c r="E383" s="3" t="inlineStr">
        <is>
          <t>01 Luxury Sedan/SUV</t>
        </is>
      </c>
      <c r="F383" s="13" t="n">
        <v>745000</v>
      </c>
      <c r="G383" s="14" t="n">
        <v>0.65</v>
      </c>
      <c r="H383" s="14" t="n">
        <v>1.12</v>
      </c>
      <c r="I383" s="14" t="n">
        <v>0.8467</v>
      </c>
      <c r="J383" s="14" t="n">
        <v>0.53</v>
      </c>
      <c r="K383" s="13">
        <f>ROUND(F383/100*G383*H383*I383/J383,2)</f>
        <v/>
      </c>
      <c r="L383" s="13" t="n">
        <v>8664.459999999999</v>
      </c>
      <c r="M383" s="13">
        <f>L383-K383</f>
        <v/>
      </c>
      <c r="N383" s="3" t="inlineStr">
        <is>
          <t>decline</t>
        </is>
      </c>
      <c r="O383" s="3" t="inlineStr">
        <is>
          <t>indicative</t>
        </is>
      </c>
    </row>
    <row r="384">
      <c r="A384" s="15" t="inlineStr">
        <is>
          <t>2026-03-26</t>
        </is>
      </c>
      <c r="B384" s="15" t="inlineStr">
        <is>
          <t>980b2ff2-8b88-524f-8186-09b22d6c6fb3</t>
        </is>
      </c>
      <c r="C384" s="15" t="inlineStr">
        <is>
          <t>ME</t>
        </is>
      </c>
      <c r="D384" s="15" t="inlineStr">
        <is>
          <t>1971 Maserati GranTurismo</t>
        </is>
      </c>
      <c r="E384" s="15" t="inlineStr">
        <is>
          <t>01 Luxury Sedan/SUV</t>
        </is>
      </c>
      <c r="F384" s="16" t="n">
        <v>550000</v>
      </c>
      <c r="G384" s="17" t="n">
        <v>0.65</v>
      </c>
      <c r="H384" s="17" t="n">
        <v>1.08</v>
      </c>
      <c r="I384" s="17" t="n">
        <v>0.8467</v>
      </c>
      <c r="J384" s="17" t="n">
        <v>0.53</v>
      </c>
      <c r="K384" s="16">
        <f>ROUND(F384/100*G384*H384*I384/J384,2)</f>
        <v/>
      </c>
      <c r="L384" s="16" t="n">
        <v>6168.13</v>
      </c>
      <c r="M384" s="16">
        <f>L384-K384</f>
        <v/>
      </c>
      <c r="N384" s="15" t="inlineStr">
        <is>
          <t>bind</t>
        </is>
      </c>
      <c r="O384" s="15" t="inlineStr">
        <is>
          <t>bound</t>
        </is>
      </c>
    </row>
    <row r="385">
      <c r="A385" s="3" t="inlineStr">
        <is>
          <t>2026-03-30</t>
        </is>
      </c>
      <c r="B385" s="3" t="inlineStr">
        <is>
          <t>5ab155e0-f1de-5f55-b9bc-88f57b26f2c9</t>
        </is>
      </c>
      <c r="C385" s="3" t="inlineStr">
        <is>
          <t>AZ</t>
        </is>
      </c>
      <c r="D385" s="3" t="inlineStr">
        <is>
          <t>1973 Ferrari 275 GTB/4</t>
        </is>
      </c>
      <c r="E385" s="3" t="inlineStr">
        <is>
          <t>07 Post-War Classic (1946-1972)</t>
        </is>
      </c>
      <c r="F385" s="13" t="n">
        <v>645000</v>
      </c>
      <c r="G385" s="14" t="n">
        <v>0.43</v>
      </c>
      <c r="H385" s="14" t="n">
        <v>1.01</v>
      </c>
      <c r="I385" s="14" t="n">
        <v>0.8467</v>
      </c>
      <c r="J385" s="14" t="n">
        <v>0.53</v>
      </c>
      <c r="K385" s="13">
        <f>ROUND(F385/100*G385*H385*I385/J385,2)</f>
        <v/>
      </c>
      <c r="L385" s="13" t="n">
        <v>4475.11</v>
      </c>
      <c r="M385" s="13">
        <f>L385-K385</f>
        <v/>
      </c>
      <c r="N385" s="3" t="inlineStr">
        <is>
          <t>refer</t>
        </is>
      </c>
      <c r="O385" s="3" t="inlineStr">
        <is>
          <t>indicative</t>
        </is>
      </c>
    </row>
    <row r="386">
      <c r="A386" s="15" t="inlineStr">
        <is>
          <t>2026-03-24</t>
        </is>
      </c>
      <c r="B386" s="15" t="inlineStr">
        <is>
          <t>5de0a79e-809a-54ee-8afd-e98d87c18de6</t>
        </is>
      </c>
      <c r="C386" s="15" t="inlineStr">
        <is>
          <t>NM</t>
        </is>
      </c>
      <c r="D386" s="15" t="inlineStr">
        <is>
          <t>2005 Ferrari SF90 Stradale</t>
        </is>
      </c>
      <c r="E386" s="15" t="inlineStr">
        <is>
          <t>03 Supercar</t>
        </is>
      </c>
      <c r="F386" s="16" t="n">
        <v>1950000</v>
      </c>
      <c r="G386" s="17" t="n">
        <v>0.8</v>
      </c>
      <c r="H386" s="17" t="n">
        <v>1.28</v>
      </c>
      <c r="I386" s="17" t="n">
        <v>0.8467</v>
      </c>
      <c r="J386" s="17" t="n">
        <v>0.53</v>
      </c>
      <c r="K386" s="16">
        <f>ROUND(F386/100*G386*H386*I386/J386,2)</f>
        <v/>
      </c>
      <c r="L386" s="16" t="n">
        <v>31899.82</v>
      </c>
      <c r="M386" s="16">
        <f>L386-K386</f>
        <v/>
      </c>
      <c r="N386" s="15" t="inlineStr">
        <is>
          <t>bind</t>
        </is>
      </c>
      <c r="O386" s="15" t="inlineStr">
        <is>
          <t>bound</t>
        </is>
      </c>
    </row>
    <row r="387">
      <c r="A387" s="3" t="inlineStr">
        <is>
          <t>2026-03-03</t>
        </is>
      </c>
      <c r="B387" s="3" t="inlineStr">
        <is>
          <t>408ecb84-0f8c-5893-82f5-5b8fa4e364f9</t>
        </is>
      </c>
      <c r="C387" s="3" t="inlineStr">
        <is>
          <t>TN</t>
        </is>
      </c>
      <c r="D387" s="3" t="inlineStr">
        <is>
          <t>2017 BMW M8 Competition</t>
        </is>
      </c>
      <c r="E387" s="3" t="inlineStr">
        <is>
          <t>01 Luxury Sedan/SUV</t>
        </is>
      </c>
      <c r="F387" s="13" t="n">
        <v>665000</v>
      </c>
      <c r="G387" s="14" t="n">
        <v>0.65</v>
      </c>
      <c r="H387" s="14" t="n">
        <v>0.98</v>
      </c>
      <c r="I387" s="14" t="n">
        <v>0.8467</v>
      </c>
      <c r="J387" s="14" t="n">
        <v>0.53</v>
      </c>
      <c r="K387" s="13">
        <f>ROUND(F387/100*G387*H387*I387/J387,2)</f>
        <v/>
      </c>
      <c r="L387" s="13" t="n">
        <v>6767.29</v>
      </c>
      <c r="M387" s="13">
        <f>L387-K387</f>
        <v/>
      </c>
      <c r="N387" s="3" t="inlineStr">
        <is>
          <t>bind</t>
        </is>
      </c>
      <c r="O387" s="3" t="inlineStr">
        <is>
          <t>bound</t>
        </is>
      </c>
    </row>
    <row r="388">
      <c r="A388" s="15" t="inlineStr">
        <is>
          <t>2026-03-13</t>
        </is>
      </c>
      <c r="B388" s="15" t="inlineStr">
        <is>
          <t>7937b4cb-e5a9-5664-9d6e-6132ad365da4</t>
        </is>
      </c>
      <c r="C388" s="15" t="inlineStr">
        <is>
          <t>OH</t>
        </is>
      </c>
      <c r="D388" s="15" t="inlineStr">
        <is>
          <t>2016 Bentley Continental GT</t>
        </is>
      </c>
      <c r="E388" s="15" t="inlineStr">
        <is>
          <t>01 Luxury Sedan/SUV</t>
        </is>
      </c>
      <c r="F388" s="16" t="n">
        <v>660000</v>
      </c>
      <c r="G388" s="17" t="n">
        <v>0.65</v>
      </c>
      <c r="H388" s="17" t="n">
        <v>1.39</v>
      </c>
      <c r="I388" s="17" t="n">
        <v>0.8467</v>
      </c>
      <c r="J388" s="17" t="n">
        <v>0.53</v>
      </c>
      <c r="K388" s="16">
        <f>ROUND(F388/100*G388*H388*I388/J388,2)</f>
        <v/>
      </c>
      <c r="L388" s="16" t="n">
        <v>9526.33</v>
      </c>
      <c r="M388" s="16">
        <f>L388-K388</f>
        <v/>
      </c>
      <c r="N388" s="15" t="inlineStr">
        <is>
          <t>bind</t>
        </is>
      </c>
      <c r="O388" s="15" t="inlineStr">
        <is>
          <t>bound</t>
        </is>
      </c>
    </row>
    <row r="389">
      <c r="A389" s="3" t="inlineStr">
        <is>
          <t>2026-03-15</t>
        </is>
      </c>
      <c r="B389" s="3" t="inlineStr">
        <is>
          <t>9a293352-9c52-5dc3-8123-42199ad1c252</t>
        </is>
      </c>
      <c r="C389" s="3" t="inlineStr">
        <is>
          <t>SC</t>
        </is>
      </c>
      <c r="D389" s="3" t="inlineStr">
        <is>
          <t>1992 Bentley Continental GT</t>
        </is>
      </c>
      <c r="E389" s="3" t="inlineStr">
        <is>
          <t>01 Luxury Sedan/SUV</t>
        </is>
      </c>
      <c r="F389" s="13" t="n">
        <v>635000</v>
      </c>
      <c r="G389" s="14" t="n">
        <v>0.65</v>
      </c>
      <c r="H389" s="14" t="n">
        <v>1.24</v>
      </c>
      <c r="I389" s="14" t="n">
        <v>0.8467</v>
      </c>
      <c r="J389" s="14" t="n">
        <v>0.53</v>
      </c>
      <c r="K389" s="13">
        <f>ROUND(F389/100*G389*H389*I389/J389,2)</f>
        <v/>
      </c>
      <c r="L389" s="13" t="n">
        <v>8176.4</v>
      </c>
      <c r="M389" s="13">
        <f>L389-K389</f>
        <v/>
      </c>
      <c r="N389" s="3" t="inlineStr">
        <is>
          <t>bind</t>
        </is>
      </c>
      <c r="O389" s="3" t="inlineStr">
        <is>
          <t>bound</t>
        </is>
      </c>
    </row>
    <row r="390">
      <c r="A390" s="15" t="inlineStr">
        <is>
          <t>2026-03-29</t>
        </is>
      </c>
      <c r="B390" s="15" t="inlineStr">
        <is>
          <t>e45e3bba-aea1-5801-9f91-4f4f6fef9cb2</t>
        </is>
      </c>
      <c r="C390" s="15" t="inlineStr">
        <is>
          <t>IN</t>
        </is>
      </c>
      <c r="D390" s="15" t="inlineStr">
        <is>
          <t>1996 Ferrari 296 GTB</t>
        </is>
      </c>
      <c r="E390" s="15" t="inlineStr">
        <is>
          <t>03 Supercar</t>
        </is>
      </c>
      <c r="F390" s="16" t="n">
        <v>825000</v>
      </c>
      <c r="G390" s="17" t="n">
        <v>0.95</v>
      </c>
      <c r="H390" s="17" t="n">
        <v>1.23</v>
      </c>
      <c r="I390" s="17" t="n">
        <v>0.8467</v>
      </c>
      <c r="J390" s="17" t="n">
        <v>0.53</v>
      </c>
      <c r="K390" s="16">
        <f>ROUND(F390/100*G390*H390*I390/J390,2)</f>
        <v/>
      </c>
      <c r="L390" s="16" t="n">
        <v>15400.56</v>
      </c>
      <c r="M390" s="16">
        <f>L390-K390</f>
        <v/>
      </c>
      <c r="N390" s="15" t="inlineStr">
        <is>
          <t>refer</t>
        </is>
      </c>
      <c r="O390" s="15" t="inlineStr">
        <is>
          <t>indicative</t>
        </is>
      </c>
    </row>
    <row r="391">
      <c r="A391" s="3" t="inlineStr">
        <is>
          <t>2026-03-02</t>
        </is>
      </c>
      <c r="B391" s="3" t="inlineStr">
        <is>
          <t>de147536-e4f2-5b73-997a-9ec672bc129a</t>
        </is>
      </c>
      <c r="C391" s="3" t="inlineStr">
        <is>
          <t>AK</t>
        </is>
      </c>
      <c r="D391" s="3" t="inlineStr">
        <is>
          <t>1967 Maserati GranTurismo</t>
        </is>
      </c>
      <c r="E391" s="3" t="inlineStr">
        <is>
          <t>01 Luxury Sedan/SUV</t>
        </is>
      </c>
      <c r="F391" s="13" t="n">
        <v>520000</v>
      </c>
      <c r="G391" s="14" t="n">
        <v>0.65</v>
      </c>
      <c r="H391" s="14" t="n">
        <v>1.14</v>
      </c>
      <c r="I391" s="14" t="n">
        <v>0.8467</v>
      </c>
      <c r="J391" s="14" t="n">
        <v>0.53</v>
      </c>
      <c r="K391" s="13">
        <f>ROUND(F391/100*G391*H391*I391/J391,2)</f>
        <v/>
      </c>
      <c r="L391" s="13" t="n">
        <v>6155.67</v>
      </c>
      <c r="M391" s="13">
        <f>L391-K391</f>
        <v/>
      </c>
      <c r="N391" s="3" t="inlineStr">
        <is>
          <t>bind</t>
        </is>
      </c>
      <c r="O391" s="3" t="inlineStr">
        <is>
          <t>bound</t>
        </is>
      </c>
    </row>
    <row r="392">
      <c r="A392" s="15" t="inlineStr">
        <is>
          <t>2026-03-05</t>
        </is>
      </c>
      <c r="B392" s="15" t="inlineStr">
        <is>
          <t>be4aab9d-d08f-5883-b9bc-2546afc0ac3f</t>
        </is>
      </c>
      <c r="C392" s="15" t="inlineStr">
        <is>
          <t>NE</t>
        </is>
      </c>
      <c r="D392" s="15" t="inlineStr">
        <is>
          <t>2018 Mercedes-Benz AMG GT</t>
        </is>
      </c>
      <c r="E392" s="15" t="inlineStr">
        <is>
          <t>01 Luxury Sedan/SUV</t>
        </is>
      </c>
      <c r="F392" s="16" t="n">
        <v>665000</v>
      </c>
      <c r="G392" s="17" t="n">
        <v>0.65</v>
      </c>
      <c r="H392" s="17" t="n">
        <v>1.3</v>
      </c>
      <c r="I392" s="17" t="n">
        <v>0.8467</v>
      </c>
      <c r="J392" s="17" t="n">
        <v>0.53</v>
      </c>
      <c r="K392" s="16">
        <f>ROUND(F392/100*G392*H392*I392/J392,2)</f>
        <v/>
      </c>
      <c r="L392" s="16" t="n">
        <v>8977.02</v>
      </c>
      <c r="M392" s="16">
        <f>L392-K392</f>
        <v/>
      </c>
      <c r="N392" s="15" t="inlineStr">
        <is>
          <t>decline</t>
        </is>
      </c>
      <c r="O392" s="15" t="inlineStr">
        <is>
          <t>indicative</t>
        </is>
      </c>
    </row>
    <row r="393">
      <c r="A393" s="3" t="inlineStr">
        <is>
          <t>2026-03-19</t>
        </is>
      </c>
      <c r="B393" s="3" t="inlineStr">
        <is>
          <t>7a1f96fd-53ce-5122-841d-65a2cf6841d2</t>
        </is>
      </c>
      <c r="C393" s="3" t="inlineStr">
        <is>
          <t>AZ</t>
        </is>
      </c>
      <c r="D393" s="3" t="inlineStr">
        <is>
          <t>1981 Porsche 911 Turbo S</t>
        </is>
      </c>
      <c r="E393" s="3" t="inlineStr">
        <is>
          <t>01 Luxury Sedan/SUV</t>
        </is>
      </c>
      <c r="F393" s="13" t="n">
        <v>1950000</v>
      </c>
      <c r="G393" s="14" t="n">
        <v>0.55</v>
      </c>
      <c r="H393" s="14" t="n">
        <v>1.01</v>
      </c>
      <c r="I393" s="14" t="n">
        <v>0.8467</v>
      </c>
      <c r="J393" s="14" t="n">
        <v>0.53</v>
      </c>
      <c r="K393" s="13">
        <f>ROUND(F393/100*G393*H393*I393/J393,2)</f>
        <v/>
      </c>
      <c r="L393" s="13" t="n">
        <v>17305.03</v>
      </c>
      <c r="M393" s="13">
        <f>L393-K393</f>
        <v/>
      </c>
      <c r="N393" s="3" t="inlineStr">
        <is>
          <t>bind</t>
        </is>
      </c>
      <c r="O393" s="3" t="inlineStr">
        <is>
          <t>bound</t>
        </is>
      </c>
    </row>
    <row r="394">
      <c r="A394" s="15" t="inlineStr">
        <is>
          <t>2026-03-12</t>
        </is>
      </c>
      <c r="B394" s="15" t="inlineStr">
        <is>
          <t>8d1034b9-de04-5335-8b75-ff9c5e8996a3</t>
        </is>
      </c>
      <c r="C394" s="15" t="inlineStr">
        <is>
          <t>MN</t>
        </is>
      </c>
      <c r="D394" s="15" t="inlineStr">
        <is>
          <t>2018 BMW M8 Competition</t>
        </is>
      </c>
      <c r="E394" s="15" t="inlineStr">
        <is>
          <t>01 Luxury Sedan/SUV</t>
        </is>
      </c>
      <c r="F394" s="16" t="n">
        <v>885000</v>
      </c>
      <c r="G394" s="17" t="n">
        <v>0.65</v>
      </c>
      <c r="H394" s="17" t="n">
        <v>1.32</v>
      </c>
      <c r="I394" s="17" t="n">
        <v>0.8467</v>
      </c>
      <c r="J394" s="17" t="n">
        <v>0.53</v>
      </c>
      <c r="K394" s="16">
        <f>ROUND(F394/100*G394*H394*I394/J394,2)</f>
        <v/>
      </c>
      <c r="L394" s="16" t="n">
        <v>12130.65</v>
      </c>
      <c r="M394" s="16">
        <f>L394-K394</f>
        <v/>
      </c>
      <c r="N394" s="15" t="inlineStr">
        <is>
          <t>bind</t>
        </is>
      </c>
      <c r="O394" s="15" t="inlineStr">
        <is>
          <t>bound</t>
        </is>
      </c>
    </row>
    <row r="395">
      <c r="A395" s="3" t="inlineStr">
        <is>
          <t>2026-03-19</t>
        </is>
      </c>
      <c r="B395" s="3" t="inlineStr">
        <is>
          <t>00e6d2ea-a4f5-5284-bd9d-2d367f59401a</t>
        </is>
      </c>
      <c r="C395" s="3" t="inlineStr">
        <is>
          <t>UT</t>
        </is>
      </c>
      <c r="D395" s="3" t="inlineStr">
        <is>
          <t>2009 Maserati GranTurismo</t>
        </is>
      </c>
      <c r="E395" s="3" t="inlineStr">
        <is>
          <t>01 Luxury Sedan/SUV</t>
        </is>
      </c>
      <c r="F395" s="13" t="n">
        <v>260000</v>
      </c>
      <c r="G395" s="14" t="n">
        <v>0.75</v>
      </c>
      <c r="H395" s="14" t="n">
        <v>1.35</v>
      </c>
      <c r="I395" s="14" t="n">
        <v>0.8467</v>
      </c>
      <c r="J395" s="14" t="n">
        <v>0.53</v>
      </c>
      <c r="K395" s="13">
        <f>ROUND(F395/100*G395*H395*I395/J395,2)</f>
        <v/>
      </c>
      <c r="L395" s="13" t="n">
        <v>4205.54</v>
      </c>
      <c r="M395" s="13">
        <f>L395-K395</f>
        <v/>
      </c>
      <c r="N395" s="3" t="inlineStr">
        <is>
          <t>bind</t>
        </is>
      </c>
      <c r="O395" s="3" t="inlineStr">
        <is>
          <t>bound</t>
        </is>
      </c>
    </row>
    <row r="396">
      <c r="A396" s="15" t="inlineStr">
        <is>
          <t>2026-03-11</t>
        </is>
      </c>
      <c r="B396" s="15" t="inlineStr">
        <is>
          <t>3fcdca05-6002-5e91-914b-640e127f8837</t>
        </is>
      </c>
      <c r="C396" s="15" t="inlineStr">
        <is>
          <t>ID</t>
        </is>
      </c>
      <c r="D396" s="15" t="inlineStr">
        <is>
          <t>1969 Porsche 911 Turbo S</t>
        </is>
      </c>
      <c r="E396" s="15" t="inlineStr">
        <is>
          <t>01 Luxury Sedan/SUV</t>
        </is>
      </c>
      <c r="F396" s="16" t="n">
        <v>275000</v>
      </c>
      <c r="G396" s="17" t="n">
        <v>0.75</v>
      </c>
      <c r="H396" s="17" t="n">
        <v>0.99</v>
      </c>
      <c r="I396" s="17" t="n">
        <v>0.8467</v>
      </c>
      <c r="J396" s="17" t="n">
        <v>0.53</v>
      </c>
      <c r="K396" s="16">
        <f>ROUND(F396/100*G396*H396*I396/J396,2)</f>
        <v/>
      </c>
      <c r="L396" s="16" t="n">
        <v>3261.99</v>
      </c>
      <c r="M396" s="16">
        <f>L396-K396</f>
        <v/>
      </c>
      <c r="N396" s="15" t="inlineStr">
        <is>
          <t>bind</t>
        </is>
      </c>
      <c r="O396" s="15" t="inlineStr">
        <is>
          <t>bound</t>
        </is>
      </c>
    </row>
    <row r="397">
      <c r="A397" s="3" t="inlineStr">
        <is>
          <t>2026-03-31</t>
        </is>
      </c>
      <c r="B397" s="3" t="inlineStr">
        <is>
          <t>56dc642a-4665-5f3c-a2eb-5d82127cba10</t>
        </is>
      </c>
      <c r="C397" s="3" t="inlineStr">
        <is>
          <t>OR</t>
        </is>
      </c>
      <c r="D397" s="3" t="inlineStr">
        <is>
          <t>1956 Bugatti Type 57</t>
        </is>
      </c>
      <c r="E397" s="3" t="inlineStr">
        <is>
          <t>06 Vintage Pre-War (pre-1946)</t>
        </is>
      </c>
      <c r="F397" s="13" t="n">
        <v>435000</v>
      </c>
      <c r="G397" s="14" t="n">
        <v>0.42</v>
      </c>
      <c r="H397" s="14" t="n">
        <v>1.13</v>
      </c>
      <c r="I397" s="14" t="n">
        <v>0.8467</v>
      </c>
      <c r="J397" s="14" t="n">
        <v>0.53</v>
      </c>
      <c r="K397" s="13">
        <f>ROUND(F397/100*G397*H397*I397/J397,2)</f>
        <v/>
      </c>
      <c r="L397" s="13" t="n">
        <v>3298.15</v>
      </c>
      <c r="M397" s="13">
        <f>L397-K397</f>
        <v/>
      </c>
      <c r="N397" s="3" t="inlineStr">
        <is>
          <t>bind</t>
        </is>
      </c>
      <c r="O397" s="3" t="inlineStr">
        <is>
          <t>bound</t>
        </is>
      </c>
    </row>
    <row r="398">
      <c r="A398" s="15" t="inlineStr">
        <is>
          <t>2026-03-26</t>
        </is>
      </c>
      <c r="B398" s="15" t="inlineStr">
        <is>
          <t>1b5a01b1-cc86-5bb7-a503-4eaaa5ddf2d1</t>
        </is>
      </c>
      <c r="C398" s="15" t="inlineStr">
        <is>
          <t>PA</t>
        </is>
      </c>
      <c r="D398" s="15" t="inlineStr">
        <is>
          <t>1959 Ferrari 296 GTB</t>
        </is>
      </c>
      <c r="E398" s="15" t="inlineStr">
        <is>
          <t>03 Supercar</t>
        </is>
      </c>
      <c r="F398" s="16" t="n">
        <v>1125000</v>
      </c>
      <c r="G398" s="17" t="n">
        <v>0.8</v>
      </c>
      <c r="H398" s="17" t="n">
        <v>1</v>
      </c>
      <c r="I398" s="17" t="n">
        <v>0.8467</v>
      </c>
      <c r="J398" s="17" t="n">
        <v>0.53</v>
      </c>
      <c r="K398" s="16">
        <f>ROUND(F398/100*G398*H398*I398/J398,2)</f>
        <v/>
      </c>
      <c r="L398" s="16" t="n">
        <v>14377.92</v>
      </c>
      <c r="M398" s="16">
        <f>L398-K398</f>
        <v/>
      </c>
      <c r="N398" s="15" t="inlineStr">
        <is>
          <t>bind</t>
        </is>
      </c>
      <c r="O398" s="15" t="inlineStr">
        <is>
          <t>bound</t>
        </is>
      </c>
    </row>
    <row r="399">
      <c r="A399" s="3" t="inlineStr">
        <is>
          <t>2026-03-05</t>
        </is>
      </c>
      <c r="B399" s="3" t="inlineStr">
        <is>
          <t>ec055fe9-9cb1-5d4b-8304-12adc956da15</t>
        </is>
      </c>
      <c r="C399" s="3" t="inlineStr">
        <is>
          <t>FL</t>
        </is>
      </c>
      <c r="D399" s="3" t="inlineStr">
        <is>
          <t>1962 Porsche 911 Turbo S</t>
        </is>
      </c>
      <c r="E399" s="3" t="inlineStr">
        <is>
          <t>01 Luxury Sedan/SUV</t>
        </is>
      </c>
      <c r="F399" s="13" t="n">
        <v>490000</v>
      </c>
      <c r="G399" s="14" t="n">
        <v>0.75</v>
      </c>
      <c r="H399" s="14" t="n">
        <v>1.42</v>
      </c>
      <c r="I399" s="14" t="n">
        <v>0.8467</v>
      </c>
      <c r="J399" s="14" t="n">
        <v>0.53</v>
      </c>
      <c r="K399" s="13">
        <f>ROUND(F399/100*G399*H399*I399/J399,2)</f>
        <v/>
      </c>
      <c r="L399" s="13" t="n">
        <v>8336.799999999999</v>
      </c>
      <c r="M399" s="13">
        <f>L399-K399</f>
        <v/>
      </c>
      <c r="N399" s="3" t="inlineStr">
        <is>
          <t>bind</t>
        </is>
      </c>
      <c r="O399" s="3" t="inlineStr">
        <is>
          <t>bound</t>
        </is>
      </c>
    </row>
    <row r="400">
      <c r="A400" s="15" t="inlineStr">
        <is>
          <t>2026-03-20</t>
        </is>
      </c>
      <c r="B400" s="15" t="inlineStr">
        <is>
          <t>d824404e-cde1-54ae-a8a6-b4bba7e7f5d7</t>
        </is>
      </c>
      <c r="C400" s="15" t="inlineStr">
        <is>
          <t>NY</t>
        </is>
      </c>
      <c r="D400" s="15" t="inlineStr">
        <is>
          <t>2019 Aston Martin DB5</t>
        </is>
      </c>
      <c r="E400" s="15" t="inlineStr">
        <is>
          <t>07 Post-War Classic (1946-1972)</t>
        </is>
      </c>
      <c r="F400" s="16" t="n">
        <v>435000</v>
      </c>
      <c r="G400" s="17" t="n">
        <v>0.48</v>
      </c>
      <c r="H400" s="17" t="n">
        <v>1.28</v>
      </c>
      <c r="I400" s="17" t="n">
        <v>0.8467</v>
      </c>
      <c r="J400" s="17" t="n">
        <v>0.53</v>
      </c>
      <c r="K400" s="16">
        <f>ROUND(F400/100*G400*H400*I400/J400,2)</f>
        <v/>
      </c>
      <c r="L400" s="16" t="n">
        <v>4269.67</v>
      </c>
      <c r="M400" s="16">
        <f>L400-K400</f>
        <v/>
      </c>
      <c r="N400" s="15" t="inlineStr">
        <is>
          <t>bind</t>
        </is>
      </c>
      <c r="O400" s="15" t="inlineStr">
        <is>
          <t>bound</t>
        </is>
      </c>
    </row>
    <row r="401">
      <c r="A401" s="3" t="inlineStr">
        <is>
          <t>2026-03-05</t>
        </is>
      </c>
      <c r="B401" s="3" t="inlineStr">
        <is>
          <t>89818bbc-53dc-556b-9251-11e40ac3b0a3</t>
        </is>
      </c>
      <c r="C401" s="3" t="inlineStr">
        <is>
          <t>WY</t>
        </is>
      </c>
      <c r="D401" s="3" t="inlineStr">
        <is>
          <t>2015 Maserati GranTurismo</t>
        </is>
      </c>
      <c r="E401" s="3" t="inlineStr">
        <is>
          <t>01 Luxury Sedan/SUV</t>
        </is>
      </c>
      <c r="F401" s="13" t="n">
        <v>360000</v>
      </c>
      <c r="G401" s="14" t="n">
        <v>0.75</v>
      </c>
      <c r="H401" s="14" t="n">
        <v>1.07</v>
      </c>
      <c r="I401" s="14" t="n">
        <v>0.8467</v>
      </c>
      <c r="J401" s="14" t="n">
        <v>0.53</v>
      </c>
      <c r="K401" s="13">
        <f>ROUND(F401/100*G401*H401*I401/J401,2)</f>
        <v/>
      </c>
      <c r="L401" s="13" t="n">
        <v>4615.31</v>
      </c>
      <c r="M401" s="13">
        <f>L401-K401</f>
        <v/>
      </c>
      <c r="N401" s="3" t="inlineStr">
        <is>
          <t>bind</t>
        </is>
      </c>
      <c r="O401" s="3" t="inlineStr">
        <is>
          <t>bound</t>
        </is>
      </c>
    </row>
    <row r="402">
      <c r="A402" s="15" t="inlineStr">
        <is>
          <t>2026-03-08</t>
        </is>
      </c>
      <c r="B402" s="15" t="inlineStr">
        <is>
          <t>0852f8e7-5c14-5dcf-823d-d0186074b7da</t>
        </is>
      </c>
      <c r="C402" s="15" t="inlineStr">
        <is>
          <t>MT</t>
        </is>
      </c>
      <c r="D402" s="15" t="inlineStr">
        <is>
          <t>1986 Maserati GranTurismo</t>
        </is>
      </c>
      <c r="E402" s="15" t="inlineStr">
        <is>
          <t>01 Luxury Sedan/SUV</t>
        </is>
      </c>
      <c r="F402" s="16" t="n">
        <v>665000</v>
      </c>
      <c r="G402" s="17" t="n">
        <v>0.65</v>
      </c>
      <c r="H402" s="17" t="n">
        <v>0.93</v>
      </c>
      <c r="I402" s="17" t="n">
        <v>0.8467</v>
      </c>
      <c r="J402" s="17" t="n">
        <v>0.53</v>
      </c>
      <c r="K402" s="16">
        <f>ROUND(F402/100*G402*H402*I402/J402,2)</f>
        <v/>
      </c>
      <c r="L402" s="16" t="n">
        <v>6422.02</v>
      </c>
      <c r="M402" s="16">
        <f>L402-K402</f>
        <v/>
      </c>
      <c r="N402" s="15" t="inlineStr">
        <is>
          <t>bind</t>
        </is>
      </c>
      <c r="O402" s="15" t="inlineStr">
        <is>
          <t>bound</t>
        </is>
      </c>
    </row>
    <row r="403">
      <c r="A403" s="3" t="inlineStr">
        <is>
          <t>2026-03-02</t>
        </is>
      </c>
      <c r="B403" s="3" t="inlineStr">
        <is>
          <t>393f290e-9c64-5c69-9ed3-8cf7ff9a72b4</t>
        </is>
      </c>
      <c r="C403" s="3" t="inlineStr">
        <is>
          <t>WV</t>
        </is>
      </c>
      <c r="D403" s="3" t="inlineStr">
        <is>
          <t>2003 Bentley Continental GT</t>
        </is>
      </c>
      <c r="E403" s="3" t="inlineStr">
        <is>
          <t>01 Luxury Sedan/SUV</t>
        </is>
      </c>
      <c r="F403" s="13" t="n">
        <v>560000</v>
      </c>
      <c r="G403" s="14" t="n">
        <v>0.65</v>
      </c>
      <c r="H403" s="14" t="n">
        <v>1.33</v>
      </c>
      <c r="I403" s="14" t="n">
        <v>0.8467</v>
      </c>
      <c r="J403" s="14" t="n">
        <v>0.53</v>
      </c>
      <c r="K403" s="13">
        <f>ROUND(F403/100*G403*H403*I403/J403,2)</f>
        <v/>
      </c>
      <c r="L403" s="13" t="n">
        <v>7734.05</v>
      </c>
      <c r="M403" s="13">
        <f>L403-K403</f>
        <v/>
      </c>
      <c r="N403" s="3" t="inlineStr">
        <is>
          <t>bind</t>
        </is>
      </c>
      <c r="O403" s="3" t="inlineStr">
        <is>
          <t>bound</t>
        </is>
      </c>
    </row>
    <row r="404">
      <c r="A404" s="15" t="inlineStr">
        <is>
          <t>2026-03-18</t>
        </is>
      </c>
      <c r="B404" s="15" t="inlineStr">
        <is>
          <t>59a27acd-15bd-5b28-b870-33d419031693</t>
        </is>
      </c>
      <c r="C404" s="15" t="inlineStr">
        <is>
          <t>WA</t>
        </is>
      </c>
      <c r="D404" s="15" t="inlineStr">
        <is>
          <t>1981 Mercedes-Benz AMG GT</t>
        </is>
      </c>
      <c r="E404" s="15" t="inlineStr">
        <is>
          <t>01 Luxury Sedan/SUV</t>
        </is>
      </c>
      <c r="F404" s="16" t="n">
        <v>505000</v>
      </c>
      <c r="G404" s="17" t="n">
        <v>0.65</v>
      </c>
      <c r="H404" s="17" t="n">
        <v>0.96</v>
      </c>
      <c r="I404" s="17" t="n">
        <v>0.8467</v>
      </c>
      <c r="J404" s="17" t="n">
        <v>0.53</v>
      </c>
      <c r="K404" s="16">
        <f>ROUND(F404/100*G404*H404*I404/J404,2)</f>
        <v/>
      </c>
      <c r="L404" s="16" t="n">
        <v>5034.19</v>
      </c>
      <c r="M404" s="16">
        <f>L404-K404</f>
        <v/>
      </c>
      <c r="N404" s="15" t="inlineStr">
        <is>
          <t>bind</t>
        </is>
      </c>
      <c r="O404" s="15" t="inlineStr">
        <is>
          <t>bound</t>
        </is>
      </c>
    </row>
    <row r="405">
      <c r="A405" s="3" t="inlineStr">
        <is>
          <t>2026-03-09</t>
        </is>
      </c>
      <c r="B405" s="3" t="inlineStr">
        <is>
          <t>7245d1dd-6739-5a18-849b-a4faf3ce551d</t>
        </is>
      </c>
      <c r="C405" s="3" t="inlineStr">
        <is>
          <t>WY</t>
        </is>
      </c>
      <c r="D405" s="3" t="inlineStr">
        <is>
          <t>2013 McLaren 750S</t>
        </is>
      </c>
      <c r="E405" s="3" t="inlineStr">
        <is>
          <t>03 Supercar</t>
        </is>
      </c>
      <c r="F405" s="13" t="n">
        <v>345000</v>
      </c>
      <c r="G405" s="14" t="n">
        <v>1.15</v>
      </c>
      <c r="H405" s="14" t="n">
        <v>1.07</v>
      </c>
      <c r="I405" s="14" t="n">
        <v>0.8467</v>
      </c>
      <c r="J405" s="14" t="n">
        <v>0.53</v>
      </c>
      <c r="K405" s="13">
        <f>ROUND(F405/100*G405*H405*I405/J405,2)</f>
        <v/>
      </c>
      <c r="L405" s="13" t="n">
        <v>6781.95</v>
      </c>
      <c r="M405" s="13">
        <f>L405-K405</f>
        <v/>
      </c>
      <c r="N405" s="3" t="inlineStr">
        <is>
          <t>bind</t>
        </is>
      </c>
      <c r="O405" s="3" t="inlineStr">
        <is>
          <t>bound</t>
        </is>
      </c>
    </row>
    <row r="406">
      <c r="A406" s="15" t="inlineStr">
        <is>
          <t>2026-03-26</t>
        </is>
      </c>
      <c r="B406" s="15" t="inlineStr">
        <is>
          <t>e70ef83e-4ed1-545b-bc50-9ba6d6da1e6f</t>
        </is>
      </c>
      <c r="C406" s="15" t="inlineStr">
        <is>
          <t>KS</t>
        </is>
      </c>
      <c r="D406" s="15" t="inlineStr">
        <is>
          <t>2003 Ferrari 296 GTB</t>
        </is>
      </c>
      <c r="E406" s="15" t="inlineStr">
        <is>
          <t>03 Supercar</t>
        </is>
      </c>
      <c r="F406" s="16" t="n">
        <v>450000</v>
      </c>
      <c r="G406" s="17" t="n">
        <v>1.15</v>
      </c>
      <c r="H406" s="17" t="n">
        <v>0.97</v>
      </c>
      <c r="I406" s="17" t="n">
        <v>0.8467</v>
      </c>
      <c r="J406" s="17" t="n">
        <v>0.53</v>
      </c>
      <c r="K406" s="16">
        <f>ROUND(F406/100*G406*H406*I406/J406,2)</f>
        <v/>
      </c>
      <c r="L406" s="16" t="n">
        <v>8019.29</v>
      </c>
      <c r="M406" s="16">
        <f>L406-K406</f>
        <v/>
      </c>
      <c r="N406" s="15" t="inlineStr">
        <is>
          <t>bind</t>
        </is>
      </c>
      <c r="O406" s="15" t="inlineStr">
        <is>
          <t>bound</t>
        </is>
      </c>
    </row>
    <row r="407">
      <c r="A407" s="3" t="inlineStr">
        <is>
          <t>2026-03-29</t>
        </is>
      </c>
      <c r="B407" s="3" t="inlineStr">
        <is>
          <t>348ffb76-d781-5bd2-bc3f-0c14b5b3cf46</t>
        </is>
      </c>
      <c r="C407" s="3" t="inlineStr">
        <is>
          <t>WI</t>
        </is>
      </c>
      <c r="D407" s="3" t="inlineStr">
        <is>
          <t>2006 Porsche 911 Turbo S</t>
        </is>
      </c>
      <c r="E407" s="3" t="inlineStr">
        <is>
          <t>01 Luxury Sedan/SUV</t>
        </is>
      </c>
      <c r="F407" s="13" t="n">
        <v>1120000</v>
      </c>
      <c r="G407" s="14" t="n">
        <v>0.55</v>
      </c>
      <c r="H407" s="14" t="n">
        <v>1.2</v>
      </c>
      <c r="I407" s="14" t="n">
        <v>0.8467</v>
      </c>
      <c r="J407" s="14" t="n">
        <v>0.53</v>
      </c>
      <c r="K407" s="13">
        <f>ROUND(F407/100*G407*H407*I407/J407,2)</f>
        <v/>
      </c>
      <c r="L407" s="13" t="n">
        <v>11809.07</v>
      </c>
      <c r="M407" s="13">
        <f>L407-K407</f>
        <v/>
      </c>
      <c r="N407" s="3" t="inlineStr">
        <is>
          <t>bind</t>
        </is>
      </c>
      <c r="O407" s="3" t="inlineStr">
        <is>
          <t>bound</t>
        </is>
      </c>
    </row>
    <row r="408">
      <c r="A408" s="15" t="inlineStr">
        <is>
          <t>2026-03-25</t>
        </is>
      </c>
      <c r="B408" s="15" t="inlineStr">
        <is>
          <t>d94fb8ff-2a0c-5fe5-9dcd-558d50346994</t>
        </is>
      </c>
      <c r="C408" s="15" t="inlineStr">
        <is>
          <t>NM</t>
        </is>
      </c>
      <c r="D408" s="15" t="inlineStr">
        <is>
          <t>2020 Lamborghini Huracan EVO</t>
        </is>
      </c>
      <c r="E408" s="15" t="inlineStr">
        <is>
          <t>03 Supercar</t>
        </is>
      </c>
      <c r="F408" s="16" t="n">
        <v>300000</v>
      </c>
      <c r="G408" s="17" t="n">
        <v>1.15</v>
      </c>
      <c r="H408" s="17" t="n">
        <v>1.28</v>
      </c>
      <c r="I408" s="17" t="n">
        <v>0.8467</v>
      </c>
      <c r="J408" s="17" t="n">
        <v>0.53</v>
      </c>
      <c r="K408" s="16">
        <f>ROUND(F408/100*G408*H408*I408/J408,2)</f>
        <v/>
      </c>
      <c r="L408" s="16" t="n">
        <v>7054.77</v>
      </c>
      <c r="M408" s="16">
        <f>L408-K408</f>
        <v/>
      </c>
      <c r="N408" s="15" t="inlineStr">
        <is>
          <t>bind</t>
        </is>
      </c>
      <c r="O408" s="15" t="inlineStr">
        <is>
          <t>bound</t>
        </is>
      </c>
    </row>
    <row r="409">
      <c r="A409" s="3" t="inlineStr">
        <is>
          <t>2026-03-30</t>
        </is>
      </c>
      <c r="B409" s="3" t="inlineStr">
        <is>
          <t>9040e2d6-7c0a-5585-9d07-daa26391afed</t>
        </is>
      </c>
      <c r="C409" s="3" t="inlineStr">
        <is>
          <t>FL</t>
        </is>
      </c>
      <c r="D409" s="3" t="inlineStr">
        <is>
          <t>2020 Bentley Continental GT</t>
        </is>
      </c>
      <c r="E409" s="3" t="inlineStr">
        <is>
          <t>01 Luxury Sedan/SUV</t>
        </is>
      </c>
      <c r="F409" s="13" t="n">
        <v>640000</v>
      </c>
      <c r="G409" s="14" t="n">
        <v>0.65</v>
      </c>
      <c r="H409" s="14" t="n">
        <v>1.42</v>
      </c>
      <c r="I409" s="14" t="n">
        <v>0.8467</v>
      </c>
      <c r="J409" s="14" t="n">
        <v>0.53</v>
      </c>
      <c r="K409" s="13">
        <f>ROUND(F409/100*G409*H409*I409/J409,2)</f>
        <v/>
      </c>
      <c r="L409" s="13" t="n">
        <v>9437.030000000001</v>
      </c>
      <c r="M409" s="13">
        <f>L409-K409</f>
        <v/>
      </c>
      <c r="N409" s="3" t="inlineStr">
        <is>
          <t>decline</t>
        </is>
      </c>
      <c r="O409" s="3" t="inlineStr">
        <is>
          <t>indicative</t>
        </is>
      </c>
    </row>
    <row r="410">
      <c r="A410" s="15" t="inlineStr">
        <is>
          <t>2026-03-08</t>
        </is>
      </c>
      <c r="B410" s="15" t="inlineStr">
        <is>
          <t>66e57f3e-7756-524c-8015-9cec654c312a</t>
        </is>
      </c>
      <c r="C410" s="15" t="inlineStr">
        <is>
          <t>OH</t>
        </is>
      </c>
      <c r="D410" s="15" t="inlineStr">
        <is>
          <t>2007 BMW M8 Competition</t>
        </is>
      </c>
      <c r="E410" s="15" t="inlineStr">
        <is>
          <t>01 Luxury Sedan/SUV</t>
        </is>
      </c>
      <c r="F410" s="16" t="n">
        <v>310000</v>
      </c>
      <c r="G410" s="17" t="n">
        <v>0.75</v>
      </c>
      <c r="H410" s="17" t="n">
        <v>1.39</v>
      </c>
      <c r="I410" s="17" t="n">
        <v>0.8467</v>
      </c>
      <c r="J410" s="17" t="n">
        <v>0.53</v>
      </c>
      <c r="K410" s="16">
        <f>ROUND(F410/100*G410*H410*I410/J410,2)</f>
        <v/>
      </c>
      <c r="L410" s="16" t="n">
        <v>5162.87</v>
      </c>
      <c r="M410" s="16">
        <f>L410-K410</f>
        <v/>
      </c>
      <c r="N410" s="15" t="inlineStr">
        <is>
          <t>decline</t>
        </is>
      </c>
      <c r="O410" s="15" t="inlineStr">
        <is>
          <t>indicative</t>
        </is>
      </c>
    </row>
    <row r="411">
      <c r="A411" s="3" t="inlineStr">
        <is>
          <t>2026-03-26</t>
        </is>
      </c>
      <c r="B411" s="3" t="inlineStr">
        <is>
          <t>34a73202-12b0-58b6-b3b2-3ceabee06d0f</t>
        </is>
      </c>
      <c r="C411" s="3" t="inlineStr">
        <is>
          <t>MI</t>
        </is>
      </c>
      <c r="D411" s="3" t="inlineStr">
        <is>
          <t>1991 Ringbrothers Mustang</t>
        </is>
      </c>
      <c r="E411" s="3" t="inlineStr">
        <is>
          <t>11 Restomod/Coachbuilt</t>
        </is>
      </c>
      <c r="F411" s="13" t="n">
        <v>885000</v>
      </c>
      <c r="G411" s="14" t="n">
        <v>0.78</v>
      </c>
      <c r="H411" s="14" t="n">
        <v>1.55</v>
      </c>
      <c r="I411" s="14" t="n">
        <v>0.8467</v>
      </c>
      <c r="J411" s="14" t="n">
        <v>0.53</v>
      </c>
      <c r="K411" s="13">
        <f>ROUND(F411/100*G411*H411*I411/J411,2)</f>
        <v/>
      </c>
      <c r="L411" s="13" t="n">
        <v>17093.2</v>
      </c>
      <c r="M411" s="13">
        <f>L411-K411</f>
        <v/>
      </c>
      <c r="N411" s="3" t="inlineStr">
        <is>
          <t>bind</t>
        </is>
      </c>
      <c r="O411" s="3" t="inlineStr">
        <is>
          <t>bound</t>
        </is>
      </c>
    </row>
    <row r="412">
      <c r="A412" s="15" t="inlineStr">
        <is>
          <t>2026-03-03</t>
        </is>
      </c>
      <c r="B412" s="15" t="inlineStr">
        <is>
          <t>43a9b891-6bd0-5541-941e-6daab6f5aeb9</t>
        </is>
      </c>
      <c r="C412" s="15" t="inlineStr">
        <is>
          <t>MA</t>
        </is>
      </c>
      <c r="D412" s="15" t="inlineStr">
        <is>
          <t>1972 McLaren 750S</t>
        </is>
      </c>
      <c r="E412" s="15" t="inlineStr">
        <is>
          <t>03 Supercar</t>
        </is>
      </c>
      <c r="F412" s="16" t="n">
        <v>455000</v>
      </c>
      <c r="G412" s="17" t="n">
        <v>1.15</v>
      </c>
      <c r="H412" s="17" t="n">
        <v>1.25</v>
      </c>
      <c r="I412" s="17" t="n">
        <v>0.8467</v>
      </c>
      <c r="J412" s="17" t="n">
        <v>0.53</v>
      </c>
      <c r="K412" s="16">
        <f>ROUND(F412/100*G412*H412*I412/J412,2)</f>
        <v/>
      </c>
      <c r="L412" s="16" t="n">
        <v>10448.96</v>
      </c>
      <c r="M412" s="16">
        <f>L412-K412</f>
        <v/>
      </c>
      <c r="N412" s="15" t="inlineStr">
        <is>
          <t>decline</t>
        </is>
      </c>
      <c r="O412" s="15" t="inlineStr">
        <is>
          <t>indicative</t>
        </is>
      </c>
    </row>
    <row r="413">
      <c r="A413" s="3" t="inlineStr">
        <is>
          <t>2026-03-05</t>
        </is>
      </c>
      <c r="B413" s="3" t="inlineStr">
        <is>
          <t>43b589a3-ab65-5f00-86bc-ce7aa682e4c2</t>
        </is>
      </c>
      <c r="C413" s="3" t="inlineStr">
        <is>
          <t>CO</t>
        </is>
      </c>
      <c r="D413" s="3" t="inlineStr">
        <is>
          <t>1980 Ferrari 275 GTB/4</t>
        </is>
      </c>
      <c r="E413" s="3" t="inlineStr">
        <is>
          <t>07 Post-War Classic (1946-1972)</t>
        </is>
      </c>
      <c r="F413" s="13" t="n">
        <v>720000</v>
      </c>
      <c r="G413" s="14" t="n">
        <v>0.43</v>
      </c>
      <c r="H413" s="14" t="n">
        <v>1.1</v>
      </c>
      <c r="I413" s="14" t="n">
        <v>0.8467</v>
      </c>
      <c r="J413" s="14" t="n">
        <v>0.53</v>
      </c>
      <c r="K413" s="13">
        <f>ROUND(F413/100*G413*H413*I413/J413,2)</f>
        <v/>
      </c>
      <c r="L413" s="13" t="n">
        <v>5440.61</v>
      </c>
      <c r="M413" s="13">
        <f>L413-K413</f>
        <v/>
      </c>
      <c r="N413" s="3" t="inlineStr">
        <is>
          <t>bind</t>
        </is>
      </c>
      <c r="O413" s="3" t="inlineStr">
        <is>
          <t>bound</t>
        </is>
      </c>
    </row>
    <row r="414">
      <c r="A414" s="15" t="inlineStr">
        <is>
          <t>2026-03-14</t>
        </is>
      </c>
      <c r="B414" s="15" t="inlineStr">
        <is>
          <t>193d8560-a6b3-5bed-9b64-9715fd0c74f0</t>
        </is>
      </c>
      <c r="C414" s="15" t="inlineStr">
        <is>
          <t>KY</t>
        </is>
      </c>
      <c r="D414" s="15" t="inlineStr">
        <is>
          <t>2004 Porsche 911 Turbo S</t>
        </is>
      </c>
      <c r="E414" s="15" t="inlineStr">
        <is>
          <t>01 Luxury Sedan/SUV</t>
        </is>
      </c>
      <c r="F414" s="16" t="n">
        <v>470000</v>
      </c>
      <c r="G414" s="17" t="n">
        <v>0.75</v>
      </c>
      <c r="H414" s="17" t="n">
        <v>1.34</v>
      </c>
      <c r="I414" s="17" t="n">
        <v>0.8467</v>
      </c>
      <c r="J414" s="17" t="n">
        <v>0.53</v>
      </c>
      <c r="K414" s="16">
        <f>ROUND(F414/100*G414*H414*I414/J414,2)</f>
        <v/>
      </c>
      <c r="L414" s="16" t="n">
        <v>7546.01</v>
      </c>
      <c r="M414" s="16">
        <f>L414-K414</f>
        <v/>
      </c>
      <c r="N414" s="15" t="inlineStr">
        <is>
          <t>bind</t>
        </is>
      </c>
      <c r="O414" s="15" t="inlineStr">
        <is>
          <t>bound</t>
        </is>
      </c>
    </row>
    <row r="415">
      <c r="A415" s="3" t="inlineStr">
        <is>
          <t>2026-03-09</t>
        </is>
      </c>
      <c r="B415" s="3" t="inlineStr">
        <is>
          <t>e07ad17a-e055-5418-bc1d-d05506af74f5</t>
        </is>
      </c>
      <c r="C415" s="3" t="inlineStr">
        <is>
          <t>OK</t>
        </is>
      </c>
      <c r="D415" s="3" t="inlineStr">
        <is>
          <t>2011 Aston Martin DB12</t>
        </is>
      </c>
      <c r="E415" s="3" t="inlineStr">
        <is>
          <t>01 Luxury Sedan/SUV</t>
        </is>
      </c>
      <c r="F415" s="13" t="n">
        <v>210000</v>
      </c>
      <c r="G415" s="14" t="n">
        <v>0.92</v>
      </c>
      <c r="H415" s="14" t="n">
        <v>1.26</v>
      </c>
      <c r="I415" s="14" t="n">
        <v>0.8467</v>
      </c>
      <c r="J415" s="14" t="n">
        <v>0.53</v>
      </c>
      <c r="K415" s="13">
        <f>ROUND(F415/100*G415*H415*I415/J415,2)</f>
        <v/>
      </c>
      <c r="L415" s="13" t="n">
        <v>3888.94</v>
      </c>
      <c r="M415" s="13">
        <f>L415-K415</f>
        <v/>
      </c>
      <c r="N415" s="3" t="inlineStr">
        <is>
          <t>bind</t>
        </is>
      </c>
      <c r="O415" s="3" t="inlineStr">
        <is>
          <t>bound</t>
        </is>
      </c>
    </row>
    <row r="416">
      <c r="A416" s="15" t="inlineStr">
        <is>
          <t>2026-03-18</t>
        </is>
      </c>
      <c r="B416" s="15" t="inlineStr">
        <is>
          <t>411d3713-f512-53e9-bad4-3007f1c964ef</t>
        </is>
      </c>
      <c r="C416" s="15" t="inlineStr">
        <is>
          <t>VA</t>
        </is>
      </c>
      <c r="D416" s="15" t="inlineStr">
        <is>
          <t>1963 Maserati GranTurismo</t>
        </is>
      </c>
      <c r="E416" s="15" t="inlineStr">
        <is>
          <t>01 Luxury Sedan/SUV</t>
        </is>
      </c>
      <c r="F416" s="16" t="n">
        <v>335000</v>
      </c>
      <c r="G416" s="17" t="n">
        <v>0.75</v>
      </c>
      <c r="H416" s="17" t="n">
        <v>1.09</v>
      </c>
      <c r="I416" s="17" t="n">
        <v>0.8467</v>
      </c>
      <c r="J416" s="17" t="n">
        <v>0.53</v>
      </c>
      <c r="K416" s="16">
        <f>ROUND(F416/100*G416*H416*I416/J416,2)</f>
        <v/>
      </c>
      <c r="L416" s="16" t="n">
        <v>4375.09</v>
      </c>
      <c r="M416" s="16">
        <f>L416-K416</f>
        <v/>
      </c>
      <c r="N416" s="15" t="inlineStr">
        <is>
          <t>bind</t>
        </is>
      </c>
      <c r="O416" s="15" t="inlineStr">
        <is>
          <t>bound</t>
        </is>
      </c>
    </row>
    <row r="417">
      <c r="A417" s="3" t="inlineStr">
        <is>
          <t>2026-03-30</t>
        </is>
      </c>
      <c r="B417" s="3" t="inlineStr">
        <is>
          <t>b07d1794-ec4e-5e52-a154-7495d6b9e076</t>
        </is>
      </c>
      <c r="C417" s="3" t="inlineStr">
        <is>
          <t>NY</t>
        </is>
      </c>
      <c r="D417" s="3" t="inlineStr">
        <is>
          <t>1983 Ferrari 296 GTB</t>
        </is>
      </c>
      <c r="E417" s="3" t="inlineStr">
        <is>
          <t>03 Supercar</t>
        </is>
      </c>
      <c r="F417" s="13" t="n">
        <v>895000</v>
      </c>
      <c r="G417" s="14" t="n">
        <v>0.95</v>
      </c>
      <c r="H417" s="14" t="n">
        <v>1.28</v>
      </c>
      <c r="I417" s="14" t="n">
        <v>0.8467</v>
      </c>
      <c r="J417" s="14" t="n">
        <v>0.53</v>
      </c>
      <c r="K417" s="13">
        <f>ROUND(F417/100*G417*H417*I417/J417,2)</f>
        <v/>
      </c>
      <c r="L417" s="13" t="n">
        <v>17386.43</v>
      </c>
      <c r="M417" s="13">
        <f>L417-K417</f>
        <v/>
      </c>
      <c r="N417" s="3" t="inlineStr">
        <is>
          <t>bind</t>
        </is>
      </c>
      <c r="O417" s="3" t="inlineStr">
        <is>
          <t>bound</t>
        </is>
      </c>
    </row>
    <row r="418">
      <c r="A418" s="15" t="inlineStr">
        <is>
          <t>2026-03-01</t>
        </is>
      </c>
      <c r="B418" s="15" t="inlineStr">
        <is>
          <t>9d8cc68e-c6b8-5e73-a06d-e83d6a13a02a</t>
        </is>
      </c>
      <c r="C418" s="15" t="inlineStr">
        <is>
          <t>OR</t>
        </is>
      </c>
      <c r="D418" s="15" t="inlineStr">
        <is>
          <t>1957 Ferrari SF90 Stradale</t>
        </is>
      </c>
      <c r="E418" s="15" t="inlineStr">
        <is>
          <t>03 Supercar</t>
        </is>
      </c>
      <c r="F418" s="16" t="n">
        <v>295000</v>
      </c>
      <c r="G418" s="17" t="n">
        <v>1.15</v>
      </c>
      <c r="H418" s="17" t="n">
        <v>1.13</v>
      </c>
      <c r="I418" s="17" t="n">
        <v>0.8467</v>
      </c>
      <c r="J418" s="17" t="n">
        <v>0.53</v>
      </c>
      <c r="K418" s="16">
        <f>ROUND(F418/100*G418*H418*I418/J418,2)</f>
        <v/>
      </c>
      <c r="L418" s="16" t="n">
        <v>6124.24</v>
      </c>
      <c r="M418" s="16">
        <f>L418-K418</f>
        <v/>
      </c>
      <c r="N418" s="15" t="inlineStr">
        <is>
          <t>bind</t>
        </is>
      </c>
      <c r="O418" s="15" t="inlineStr">
        <is>
          <t>bound</t>
        </is>
      </c>
    </row>
    <row r="419">
      <c r="A419" s="3" t="inlineStr">
        <is>
          <t>2026-03-27</t>
        </is>
      </c>
      <c r="B419" s="3" t="inlineStr">
        <is>
          <t>ee124b54-68e8-5faf-a055-736d347d6668</t>
        </is>
      </c>
      <c r="C419" s="3" t="inlineStr">
        <is>
          <t>MD</t>
        </is>
      </c>
      <c r="D419" s="3" t="inlineStr">
        <is>
          <t>2022 BMW M8 Competition</t>
        </is>
      </c>
      <c r="E419" s="3" t="inlineStr">
        <is>
          <t>01 Luxury Sedan/SUV</t>
        </is>
      </c>
      <c r="F419" s="13" t="n">
        <v>475000</v>
      </c>
      <c r="G419" s="14" t="n">
        <v>0.75</v>
      </c>
      <c r="H419" s="14" t="n">
        <v>0.95</v>
      </c>
      <c r="I419" s="14" t="n">
        <v>0.8467</v>
      </c>
      <c r="J419" s="14" t="n">
        <v>0.53</v>
      </c>
      <c r="K419" s="13">
        <f>ROUND(F419/100*G419*H419*I419/J419,2)</f>
        <v/>
      </c>
      <c r="L419" s="13" t="n">
        <v>5406.7</v>
      </c>
      <c r="M419" s="13">
        <f>L419-K419</f>
        <v/>
      </c>
      <c r="N419" s="3" t="inlineStr">
        <is>
          <t>bind</t>
        </is>
      </c>
      <c r="O419" s="3" t="inlineStr">
        <is>
          <t>bound</t>
        </is>
      </c>
    </row>
    <row r="420">
      <c r="A420" s="15" t="inlineStr">
        <is>
          <t>2026-03-31</t>
        </is>
      </c>
      <c r="B420" s="15" t="inlineStr">
        <is>
          <t>354a69e6-a8aa-57a7-8c62-d0895ab12f36</t>
        </is>
      </c>
      <c r="C420" s="15" t="inlineStr">
        <is>
          <t>OH</t>
        </is>
      </c>
      <c r="D420" s="15" t="inlineStr">
        <is>
          <t>2024 Bentley Continental GT</t>
        </is>
      </c>
      <c r="E420" s="15" t="inlineStr">
        <is>
          <t>01 Luxury Sedan/SUV</t>
        </is>
      </c>
      <c r="F420" s="16" t="n">
        <v>715000</v>
      </c>
      <c r="G420" s="17" t="n">
        <v>0.65</v>
      </c>
      <c r="H420" s="17" t="n">
        <v>1.39</v>
      </c>
      <c r="I420" s="17" t="n">
        <v>0.8467</v>
      </c>
      <c r="J420" s="17" t="n">
        <v>0.53</v>
      </c>
      <c r="K420" s="16">
        <f>ROUND(F420/100*G420*H420*I420/J420,2)</f>
        <v/>
      </c>
      <c r="L420" s="16" t="n">
        <v>10320.2</v>
      </c>
      <c r="M420" s="16">
        <f>L420-K420</f>
        <v/>
      </c>
      <c r="N420" s="15" t="inlineStr">
        <is>
          <t>bind</t>
        </is>
      </c>
      <c r="O420" s="15" t="inlineStr">
        <is>
          <t>bound</t>
        </is>
      </c>
    </row>
    <row r="421">
      <c r="A421" s="3" t="inlineStr">
        <is>
          <t>2026-03-10</t>
        </is>
      </c>
      <c r="B421" s="3" t="inlineStr">
        <is>
          <t>875a8060-1a4c-57db-97ff-a3d3ad37b68c</t>
        </is>
      </c>
      <c r="C421" s="3" t="inlineStr">
        <is>
          <t>CA</t>
        </is>
      </c>
      <c r="D421" s="3" t="inlineStr">
        <is>
          <t>1998 Bentley Continental GT</t>
        </is>
      </c>
      <c r="E421" s="3" t="inlineStr">
        <is>
          <t>01 Luxury Sedan/SUV</t>
        </is>
      </c>
      <c r="F421" s="13" t="n">
        <v>460000</v>
      </c>
      <c r="G421" s="14" t="n">
        <v>0.75</v>
      </c>
      <c r="H421" s="14" t="n">
        <v>1.35</v>
      </c>
      <c r="I421" s="14" t="n">
        <v>0.8467</v>
      </c>
      <c r="J421" s="14" t="n">
        <v>0.53</v>
      </c>
      <c r="K421" s="13">
        <f>ROUND(F421/100*G421*H421*I421/J421,2)</f>
        <v/>
      </c>
      <c r="L421" s="13" t="n">
        <v>7440.58</v>
      </c>
      <c r="M421" s="13">
        <f>L421-K421</f>
        <v/>
      </c>
      <c r="N421" s="3" t="inlineStr">
        <is>
          <t>bind</t>
        </is>
      </c>
      <c r="O421" s="3" t="inlineStr">
        <is>
          <t>bound</t>
        </is>
      </c>
    </row>
    <row r="422">
      <c r="A422" s="15" t="inlineStr">
        <is>
          <t>2026-03-13</t>
        </is>
      </c>
      <c r="B422" s="15" t="inlineStr">
        <is>
          <t>c3f5a695-ee7a-5848-abb7-d505f9042b14</t>
        </is>
      </c>
      <c r="C422" s="15" t="inlineStr">
        <is>
          <t>HI</t>
        </is>
      </c>
      <c r="D422" s="15" t="inlineStr">
        <is>
          <t>2002 Ringbrothers Mustang</t>
        </is>
      </c>
      <c r="E422" s="15" t="inlineStr">
        <is>
          <t>11 Restomod/Coachbuilt</t>
        </is>
      </c>
      <c r="F422" s="16" t="n">
        <v>715000</v>
      </c>
      <c r="G422" s="17" t="n">
        <v>0.78</v>
      </c>
      <c r="H422" s="17" t="n">
        <v>1.3</v>
      </c>
      <c r="I422" s="17" t="n">
        <v>0.8467</v>
      </c>
      <c r="J422" s="17" t="n">
        <v>0.53</v>
      </c>
      <c r="K422" s="16">
        <f>ROUND(F422/100*G422*H422*I422/J422,2)</f>
        <v/>
      </c>
      <c r="L422" s="16" t="n">
        <v>11582.37</v>
      </c>
      <c r="M422" s="16">
        <f>L422-K422</f>
        <v/>
      </c>
      <c r="N422" s="15" t="inlineStr">
        <is>
          <t>bind</t>
        </is>
      </c>
      <c r="O422" s="15" t="inlineStr">
        <is>
          <t>bound</t>
        </is>
      </c>
    </row>
    <row r="423">
      <c r="A423" s="3" t="inlineStr">
        <is>
          <t>2026-03-30</t>
        </is>
      </c>
      <c r="B423" s="3" t="inlineStr">
        <is>
          <t>0938ab13-2548-5096-9fd5-0f5063b54ba8</t>
        </is>
      </c>
      <c r="C423" s="3" t="inlineStr">
        <is>
          <t>PA</t>
        </is>
      </c>
      <c r="D423" s="3" t="inlineStr">
        <is>
          <t>1961 Aston Martin DB12</t>
        </is>
      </c>
      <c r="E423" s="3" t="inlineStr">
        <is>
          <t>01 Luxury Sedan/SUV</t>
        </is>
      </c>
      <c r="F423" s="13" t="n">
        <v>730000</v>
      </c>
      <c r="G423" s="14" t="n">
        <v>0.65</v>
      </c>
      <c r="H423" s="14" t="n">
        <v>1</v>
      </c>
      <c r="I423" s="14" t="n">
        <v>0.8467</v>
      </c>
      <c r="J423" s="14" t="n">
        <v>0.53</v>
      </c>
      <c r="K423" s="13">
        <f>ROUND(F423/100*G423*H423*I423/J423,2)</f>
        <v/>
      </c>
      <c r="L423" s="13" t="n">
        <v>7580.36</v>
      </c>
      <c r="M423" s="13">
        <f>L423-K423</f>
        <v/>
      </c>
      <c r="N423" s="3" t="inlineStr">
        <is>
          <t>bind</t>
        </is>
      </c>
      <c r="O423" s="3" t="inlineStr">
        <is>
          <t>bound</t>
        </is>
      </c>
    </row>
    <row r="424">
      <c r="A424" s="15" t="inlineStr">
        <is>
          <t>2026-03-05</t>
        </is>
      </c>
      <c r="B424" s="15" t="inlineStr">
        <is>
          <t>dc2765af-24e5-5ba8-a4eb-a8a2e89c71bb</t>
        </is>
      </c>
      <c r="C424" s="15" t="inlineStr">
        <is>
          <t>ND</t>
        </is>
      </c>
      <c r="D424" s="15" t="inlineStr">
        <is>
          <t>2012 Porsche 911 Turbo S</t>
        </is>
      </c>
      <c r="E424" s="15" t="inlineStr">
        <is>
          <t>01 Luxury Sedan/SUV</t>
        </is>
      </c>
      <c r="F424" s="16" t="n">
        <v>965000</v>
      </c>
      <c r="G424" s="17" t="n">
        <v>0.65</v>
      </c>
      <c r="H424" s="17" t="n">
        <v>1.02</v>
      </c>
      <c r="I424" s="17" t="n">
        <v>0.8467</v>
      </c>
      <c r="J424" s="17" t="n">
        <v>0.53</v>
      </c>
      <c r="K424" s="16">
        <f>ROUND(F424/100*G424*H424*I424/J424,2)</f>
        <v/>
      </c>
      <c r="L424" s="16" t="n">
        <v>10221.02</v>
      </c>
      <c r="M424" s="16">
        <f>L424-K424</f>
        <v/>
      </c>
      <c r="N424" s="15" t="inlineStr">
        <is>
          <t>decline</t>
        </is>
      </c>
      <c r="O424" s="15" t="inlineStr">
        <is>
          <t>indicative</t>
        </is>
      </c>
    </row>
    <row r="425">
      <c r="A425" s="3" t="inlineStr">
        <is>
          <t>2026-03-11</t>
        </is>
      </c>
      <c r="B425" s="3" t="inlineStr">
        <is>
          <t>610b43a8-f842-5476-be33-a5a6b9bc5566</t>
        </is>
      </c>
      <c r="C425" s="3" t="inlineStr">
        <is>
          <t>CO</t>
        </is>
      </c>
      <c r="D425" s="3" t="inlineStr">
        <is>
          <t>1981 Lamborghini Huracan EVO</t>
        </is>
      </c>
      <c r="E425" s="3" t="inlineStr">
        <is>
          <t>03 Supercar</t>
        </is>
      </c>
      <c r="F425" s="13" t="n">
        <v>735000</v>
      </c>
      <c r="G425" s="14" t="n">
        <v>0.95</v>
      </c>
      <c r="H425" s="14" t="n">
        <v>1.1</v>
      </c>
      <c r="I425" s="14" t="n">
        <v>0.8467</v>
      </c>
      <c r="J425" s="14" t="n">
        <v>0.53</v>
      </c>
      <c r="K425" s="13">
        <f>ROUND(F425/100*G425*H425*I425/J425,2)</f>
        <v/>
      </c>
      <c r="L425" s="13" t="n">
        <v>12270.36</v>
      </c>
      <c r="M425" s="13">
        <f>L425-K425</f>
        <v/>
      </c>
      <c r="N425" s="3" t="inlineStr">
        <is>
          <t>decline</t>
        </is>
      </c>
      <c r="O425" s="3" t="inlineStr">
        <is>
          <t>indicative</t>
        </is>
      </c>
    </row>
    <row r="426">
      <c r="A426" s="15" t="inlineStr">
        <is>
          <t>2026-03-08</t>
        </is>
      </c>
      <c r="B426" s="15" t="inlineStr">
        <is>
          <t>5fec5d08-cd57-5030-a081-67c275347958</t>
        </is>
      </c>
      <c r="C426" s="15" t="inlineStr">
        <is>
          <t>HI</t>
        </is>
      </c>
      <c r="D426" s="15" t="inlineStr">
        <is>
          <t>2008 Porsche 911 Turbo S</t>
        </is>
      </c>
      <c r="E426" s="15" t="inlineStr">
        <is>
          <t>01 Luxury Sedan/SUV</t>
        </is>
      </c>
      <c r="F426" s="16" t="n">
        <v>560000</v>
      </c>
      <c r="G426" s="17" t="n">
        <v>0.65</v>
      </c>
      <c r="H426" s="17" t="n">
        <v>1.3</v>
      </c>
      <c r="I426" s="17" t="n">
        <v>0.8467</v>
      </c>
      <c r="J426" s="17" t="n">
        <v>0.53</v>
      </c>
      <c r="K426" s="16">
        <f>ROUND(F426/100*G426*H426*I426/J426,2)</f>
        <v/>
      </c>
      <c r="L426" s="16" t="n">
        <v>7559.59</v>
      </c>
      <c r="M426" s="16">
        <f>L426-K426</f>
        <v/>
      </c>
      <c r="N426" s="15" t="inlineStr">
        <is>
          <t>bind</t>
        </is>
      </c>
      <c r="O426" s="15" t="inlineStr">
        <is>
          <t>bound</t>
        </is>
      </c>
    </row>
    <row r="427">
      <c r="A427" s="3" t="inlineStr">
        <is>
          <t>2026-03-26</t>
        </is>
      </c>
      <c r="B427" s="3" t="inlineStr">
        <is>
          <t>a5ea26e0-0ff8-5091-8b50-8fa3b9355e64</t>
        </is>
      </c>
      <c r="C427" s="3" t="inlineStr">
        <is>
          <t>OR</t>
        </is>
      </c>
      <c r="D427" s="3" t="inlineStr">
        <is>
          <t>1968 Ferrari 296 GTB</t>
        </is>
      </c>
      <c r="E427" s="3" t="inlineStr">
        <is>
          <t>03 Supercar</t>
        </is>
      </c>
      <c r="F427" s="13" t="n">
        <v>675000</v>
      </c>
      <c r="G427" s="14" t="n">
        <v>0.95</v>
      </c>
      <c r="H427" s="14" t="n">
        <v>1.13</v>
      </c>
      <c r="I427" s="14" t="n">
        <v>0.8467</v>
      </c>
      <c r="J427" s="14" t="n">
        <v>0.53</v>
      </c>
      <c r="K427" s="13">
        <f>ROUND(F427/100*G427*H427*I427/J427,2)</f>
        <v/>
      </c>
      <c r="L427" s="13" t="n">
        <v>11576.02</v>
      </c>
      <c r="M427" s="13">
        <f>L427-K427</f>
        <v/>
      </c>
      <c r="N427" s="3" t="inlineStr">
        <is>
          <t>bind</t>
        </is>
      </c>
      <c r="O427" s="3" t="inlineStr">
        <is>
          <t>bound</t>
        </is>
      </c>
    </row>
    <row r="428">
      <c r="A428" s="15" t="inlineStr">
        <is>
          <t>2026-03-17</t>
        </is>
      </c>
      <c r="B428" s="15" t="inlineStr">
        <is>
          <t>2ad6e8d1-9750-50b0-ac2e-7ab5fb661a9c</t>
        </is>
      </c>
      <c r="C428" s="15" t="inlineStr">
        <is>
          <t>WI</t>
        </is>
      </c>
      <c r="D428" s="15" t="inlineStr">
        <is>
          <t>2019 Lamborghini Huracan EVO</t>
        </is>
      </c>
      <c r="E428" s="15" t="inlineStr">
        <is>
          <t>03 Supercar</t>
        </is>
      </c>
      <c r="F428" s="16" t="n">
        <v>1390000</v>
      </c>
      <c r="G428" s="17" t="n">
        <v>0.8</v>
      </c>
      <c r="H428" s="17" t="n">
        <v>1.2</v>
      </c>
      <c r="I428" s="17" t="n">
        <v>0.8467</v>
      </c>
      <c r="J428" s="17" t="n">
        <v>0.53</v>
      </c>
      <c r="K428" s="16">
        <f>ROUND(F428/100*G428*H428*I428/J428,2)</f>
        <v/>
      </c>
      <c r="L428" s="16" t="n">
        <v>21317.67</v>
      </c>
      <c r="M428" s="16">
        <f>L428-K428</f>
        <v/>
      </c>
      <c r="N428" s="15" t="inlineStr">
        <is>
          <t>bind</t>
        </is>
      </c>
      <c r="O428" s="15" t="inlineStr">
        <is>
          <t>bound</t>
        </is>
      </c>
    </row>
    <row r="429">
      <c r="A429" s="3" t="inlineStr">
        <is>
          <t>2026-03-11</t>
        </is>
      </c>
      <c r="B429" s="3" t="inlineStr">
        <is>
          <t>b4309ea1-bd40-5712-b13d-d6f43c246e24</t>
        </is>
      </c>
      <c r="C429" s="3" t="inlineStr">
        <is>
          <t>CA</t>
        </is>
      </c>
      <c r="D429" s="3" t="inlineStr">
        <is>
          <t>2012 Porsche 911 Turbo S</t>
        </is>
      </c>
      <c r="E429" s="3" t="inlineStr">
        <is>
          <t>01 Luxury Sedan/SUV</t>
        </is>
      </c>
      <c r="F429" s="13" t="n">
        <v>560000</v>
      </c>
      <c r="G429" s="14" t="n">
        <v>0.65</v>
      </c>
      <c r="H429" s="14" t="n">
        <v>1.35</v>
      </c>
      <c r="I429" s="14" t="n">
        <v>0.8467</v>
      </c>
      <c r="J429" s="14" t="n">
        <v>0.53</v>
      </c>
      <c r="K429" s="13">
        <f>ROUND(F429/100*G429*H429*I429/J429,2)</f>
        <v/>
      </c>
      <c r="L429" s="13" t="n">
        <v>7850.35</v>
      </c>
      <c r="M429" s="13">
        <f>L429-K429</f>
        <v/>
      </c>
      <c r="N429" s="3" t="inlineStr">
        <is>
          <t>bind</t>
        </is>
      </c>
      <c r="O429" s="3" t="inlineStr">
        <is>
          <t>bound</t>
        </is>
      </c>
    </row>
    <row r="430">
      <c r="A430" s="15" t="inlineStr">
        <is>
          <t>2026-03-04</t>
        </is>
      </c>
      <c r="B430" s="15" t="inlineStr">
        <is>
          <t>0141ceea-77ce-5463-b303-ba0fea7565de</t>
        </is>
      </c>
      <c r="C430" s="15" t="inlineStr">
        <is>
          <t>AZ</t>
        </is>
      </c>
      <c r="D430" s="15" t="inlineStr">
        <is>
          <t>2009 Aston Martin DB12</t>
        </is>
      </c>
      <c r="E430" s="15" t="inlineStr">
        <is>
          <t>01 Luxury Sedan/SUV</t>
        </is>
      </c>
      <c r="F430" s="16" t="n">
        <v>250000</v>
      </c>
      <c r="G430" s="17" t="n">
        <v>0.75</v>
      </c>
      <c r="H430" s="17" t="n">
        <v>1.01</v>
      </c>
      <c r="I430" s="17" t="n">
        <v>0.8467</v>
      </c>
      <c r="J430" s="17" t="n">
        <v>0.53</v>
      </c>
      <c r="K430" s="16">
        <f>ROUND(F430/100*G430*H430*I430/J430,2)</f>
        <v/>
      </c>
      <c r="L430" s="16" t="n">
        <v>3025.35</v>
      </c>
      <c r="M430" s="16">
        <f>L430-K430</f>
        <v/>
      </c>
      <c r="N430" s="15" t="inlineStr">
        <is>
          <t>bind</t>
        </is>
      </c>
      <c r="O430" s="15" t="inlineStr">
        <is>
          <t>bound</t>
        </is>
      </c>
    </row>
    <row r="431">
      <c r="A431" s="3" t="inlineStr">
        <is>
          <t>2026-03-05</t>
        </is>
      </c>
      <c r="B431" s="3" t="inlineStr">
        <is>
          <t>a1452f21-13fe-533a-baea-90666bd28311</t>
        </is>
      </c>
      <c r="C431" s="3" t="inlineStr">
        <is>
          <t>ME</t>
        </is>
      </c>
      <c r="D431" s="3" t="inlineStr">
        <is>
          <t>1962 Maserati GranTurismo</t>
        </is>
      </c>
      <c r="E431" s="3" t="inlineStr">
        <is>
          <t>01 Luxury Sedan/SUV</t>
        </is>
      </c>
      <c r="F431" s="13" t="n">
        <v>905000</v>
      </c>
      <c r="G431" s="14" t="n">
        <v>0.65</v>
      </c>
      <c r="H431" s="14" t="n">
        <v>1.08</v>
      </c>
      <c r="I431" s="14" t="n">
        <v>0.8467</v>
      </c>
      <c r="J431" s="14" t="n">
        <v>0.53</v>
      </c>
      <c r="K431" s="13">
        <f>ROUND(F431/100*G431*H431*I431/J431,2)</f>
        <v/>
      </c>
      <c r="L431" s="13" t="n">
        <v>10149.38</v>
      </c>
      <c r="M431" s="13">
        <f>L431-K431</f>
        <v/>
      </c>
      <c r="N431" s="3" t="inlineStr">
        <is>
          <t>bind</t>
        </is>
      </c>
      <c r="O431" s="3" t="inlineStr">
        <is>
          <t>bound</t>
        </is>
      </c>
    </row>
    <row r="432">
      <c r="A432" s="15" t="inlineStr">
        <is>
          <t>2026-03-30</t>
        </is>
      </c>
      <c r="B432" s="15" t="inlineStr">
        <is>
          <t>65aebbe2-bf31-5fe8-9b82-7663182186f0</t>
        </is>
      </c>
      <c r="C432" s="15" t="inlineStr">
        <is>
          <t>NY</t>
        </is>
      </c>
      <c r="D432" s="15" t="inlineStr">
        <is>
          <t>1963 Bentley Continental GT</t>
        </is>
      </c>
      <c r="E432" s="15" t="inlineStr">
        <is>
          <t>01 Luxury Sedan/SUV</t>
        </is>
      </c>
      <c r="F432" s="16" t="n">
        <v>605000</v>
      </c>
      <c r="G432" s="17" t="n">
        <v>0.65</v>
      </c>
      <c r="H432" s="17" t="n">
        <v>1.28</v>
      </c>
      <c r="I432" s="17" t="n">
        <v>0.8467</v>
      </c>
      <c r="J432" s="17" t="n">
        <v>0.53</v>
      </c>
      <c r="K432" s="16">
        <f>ROUND(F432/100*G432*H432*I432/J432,2)</f>
        <v/>
      </c>
      <c r="L432" s="16" t="n">
        <v>8041.41</v>
      </c>
      <c r="M432" s="16">
        <f>L432-K432</f>
        <v/>
      </c>
      <c r="N432" s="15" t="inlineStr">
        <is>
          <t>bind</t>
        </is>
      </c>
      <c r="O432" s="15" t="inlineStr">
        <is>
          <t>bound</t>
        </is>
      </c>
    </row>
    <row r="433">
      <c r="A433" s="3" t="inlineStr">
        <is>
          <t>2026-03-07</t>
        </is>
      </c>
      <c r="B433" s="3" t="inlineStr">
        <is>
          <t>1640d898-a200-5dfa-b231-26250da1fab8</t>
        </is>
      </c>
      <c r="C433" s="3" t="inlineStr">
        <is>
          <t>WI</t>
        </is>
      </c>
      <c r="D433" s="3" t="inlineStr">
        <is>
          <t>1958 McLaren 750S</t>
        </is>
      </c>
      <c r="E433" s="3" t="inlineStr">
        <is>
          <t>03 Supercar</t>
        </is>
      </c>
      <c r="F433" s="13" t="n">
        <v>800000</v>
      </c>
      <c r="G433" s="14" t="n">
        <v>0.95</v>
      </c>
      <c r="H433" s="14" t="n">
        <v>1.2</v>
      </c>
      <c r="I433" s="14" t="n">
        <v>0.8467</v>
      </c>
      <c r="J433" s="14" t="n">
        <v>0.53</v>
      </c>
      <c r="K433" s="13">
        <f>ROUND(F433/100*G433*H433*I433/J433,2)</f>
        <v/>
      </c>
      <c r="L433" s="13" t="n">
        <v>14569.63</v>
      </c>
      <c r="M433" s="13">
        <f>L433-K433</f>
        <v/>
      </c>
      <c r="N433" s="3" t="inlineStr">
        <is>
          <t>bind</t>
        </is>
      </c>
      <c r="O433" s="3" t="inlineStr">
        <is>
          <t>bound</t>
        </is>
      </c>
    </row>
    <row r="434">
      <c r="A434" s="15" t="inlineStr">
        <is>
          <t>2026-03-06</t>
        </is>
      </c>
      <c r="B434" s="15" t="inlineStr">
        <is>
          <t>52dc233b-36eb-56c9-8ad1-c8794fbc9fbb</t>
        </is>
      </c>
      <c r="C434" s="15" t="inlineStr">
        <is>
          <t>PA</t>
        </is>
      </c>
      <c r="D434" s="15" t="inlineStr">
        <is>
          <t>1973 Maserati GranTurismo</t>
        </is>
      </c>
      <c r="E434" s="15" t="inlineStr">
        <is>
          <t>01 Luxury Sedan/SUV</t>
        </is>
      </c>
      <c r="F434" s="16" t="n">
        <v>415000</v>
      </c>
      <c r="G434" s="17" t="n">
        <v>0.75</v>
      </c>
      <c r="H434" s="17" t="n">
        <v>1</v>
      </c>
      <c r="I434" s="17" t="n">
        <v>0.8467</v>
      </c>
      <c r="J434" s="17" t="n">
        <v>0.53</v>
      </c>
      <c r="K434" s="16">
        <f>ROUND(F434/100*G434*H434*I434/J434,2)</f>
        <v/>
      </c>
      <c r="L434" s="16" t="n">
        <v>4972.36</v>
      </c>
      <c r="M434" s="16">
        <f>L434-K434</f>
        <v/>
      </c>
      <c r="N434" s="15" t="inlineStr">
        <is>
          <t>bind</t>
        </is>
      </c>
      <c r="O434" s="15" t="inlineStr">
        <is>
          <t>bound</t>
        </is>
      </c>
    </row>
    <row r="435">
      <c r="A435" s="3" t="inlineStr">
        <is>
          <t>2026-03-08</t>
        </is>
      </c>
      <c r="B435" s="3" t="inlineStr">
        <is>
          <t>86e114c6-f5b8-59d8-b9ba-0b8a7a7356d5</t>
        </is>
      </c>
      <c r="C435" s="3" t="inlineStr">
        <is>
          <t>WV</t>
        </is>
      </c>
      <c r="D435" s="3" t="inlineStr">
        <is>
          <t>2012 Maserati GranTurismo</t>
        </is>
      </c>
      <c r="E435" s="3" t="inlineStr">
        <is>
          <t>01 Luxury Sedan/SUV</t>
        </is>
      </c>
      <c r="F435" s="13" t="n">
        <v>755000</v>
      </c>
      <c r="G435" s="14" t="n">
        <v>0.65</v>
      </c>
      <c r="H435" s="14" t="n">
        <v>1.33</v>
      </c>
      <c r="I435" s="14" t="n">
        <v>0.8467</v>
      </c>
      <c r="J435" s="14" t="n">
        <v>0.53</v>
      </c>
      <c r="K435" s="13">
        <f>ROUND(F435/100*G435*H435*I435/J435,2)</f>
        <v/>
      </c>
      <c r="L435" s="13" t="n">
        <v>10427.15</v>
      </c>
      <c r="M435" s="13">
        <f>L435-K435</f>
        <v/>
      </c>
      <c r="N435" s="3" t="inlineStr">
        <is>
          <t>decline</t>
        </is>
      </c>
      <c r="O435" s="3" t="inlineStr">
        <is>
          <t>indicative</t>
        </is>
      </c>
    </row>
    <row r="436">
      <c r="A436" s="15" t="inlineStr">
        <is>
          <t>2026-03-02</t>
        </is>
      </c>
      <c r="B436" s="15" t="inlineStr">
        <is>
          <t>154069e1-18a6-51db-ace4-7b212ec3cab9</t>
        </is>
      </c>
      <c r="C436" s="15" t="inlineStr">
        <is>
          <t>DE</t>
        </is>
      </c>
      <c r="D436" s="15" t="inlineStr">
        <is>
          <t>1978 Maserati GranTurismo</t>
        </is>
      </c>
      <c r="E436" s="15" t="inlineStr">
        <is>
          <t>01 Luxury Sedan/SUV</t>
        </is>
      </c>
      <c r="F436" s="16" t="n">
        <v>460000</v>
      </c>
      <c r="G436" s="17" t="n">
        <v>0.75</v>
      </c>
      <c r="H436" s="17" t="n">
        <v>1.25</v>
      </c>
      <c r="I436" s="17" t="n">
        <v>0.8467</v>
      </c>
      <c r="J436" s="17" t="n">
        <v>0.53</v>
      </c>
      <c r="K436" s="16">
        <f>ROUND(F436/100*G436*H436*I436/J436,2)</f>
        <v/>
      </c>
      <c r="L436" s="16" t="n">
        <v>6889.42</v>
      </c>
      <c r="M436" s="16">
        <f>L436-K436</f>
        <v/>
      </c>
      <c r="N436" s="15" t="inlineStr">
        <is>
          <t>bind</t>
        </is>
      </c>
      <c r="O436" s="15" t="inlineStr">
        <is>
          <t>bound</t>
        </is>
      </c>
    </row>
    <row r="437">
      <c r="A437" s="3" t="inlineStr">
        <is>
          <t>2026-03-25</t>
        </is>
      </c>
      <c r="B437" s="3" t="inlineStr">
        <is>
          <t>7635d089-63c3-58c3-8bf7-48e813cf5f7b</t>
        </is>
      </c>
      <c r="C437" s="3" t="inlineStr">
        <is>
          <t>MO</t>
        </is>
      </c>
      <c r="D437" s="3" t="inlineStr">
        <is>
          <t>1988 Maserati GranTurismo</t>
        </is>
      </c>
      <c r="E437" s="3" t="inlineStr">
        <is>
          <t>01 Luxury Sedan/SUV</t>
        </is>
      </c>
      <c r="F437" s="13" t="n">
        <v>1140000</v>
      </c>
      <c r="G437" s="14" t="n">
        <v>0.55</v>
      </c>
      <c r="H437" s="14" t="n">
        <v>1.06</v>
      </c>
      <c r="I437" s="14" t="n">
        <v>0.8467</v>
      </c>
      <c r="J437" s="14" t="n">
        <v>0.53</v>
      </c>
      <c r="K437" s="13">
        <f>ROUND(F437/100*G437*H437*I437/J437,2)</f>
        <v/>
      </c>
      <c r="L437" s="13" t="n">
        <v>10617.62</v>
      </c>
      <c r="M437" s="13">
        <f>L437-K437</f>
        <v/>
      </c>
      <c r="N437" s="3" t="inlineStr">
        <is>
          <t>bind</t>
        </is>
      </c>
      <c r="O437" s="3" t="inlineStr">
        <is>
          <t>bound</t>
        </is>
      </c>
    </row>
    <row r="438">
      <c r="A438" s="15" t="inlineStr">
        <is>
          <t>2026-03-02</t>
        </is>
      </c>
      <c r="B438" s="15" t="inlineStr">
        <is>
          <t>4d6139a2-9375-55f3-8423-9dc82357d0b1</t>
        </is>
      </c>
      <c r="C438" s="15" t="inlineStr">
        <is>
          <t>WY</t>
        </is>
      </c>
      <c r="D438" s="15" t="inlineStr">
        <is>
          <t>2013 Maserati GranTurismo</t>
        </is>
      </c>
      <c r="E438" s="15" t="inlineStr">
        <is>
          <t>01 Luxury Sedan/SUV</t>
        </is>
      </c>
      <c r="F438" s="16" t="n">
        <v>465000</v>
      </c>
      <c r="G438" s="17" t="n">
        <v>0.75</v>
      </c>
      <c r="H438" s="17" t="n">
        <v>1.07</v>
      </c>
      <c r="I438" s="17" t="n">
        <v>0.8467</v>
      </c>
      <c r="J438" s="17" t="n">
        <v>0.53</v>
      </c>
      <c r="K438" s="16">
        <f>ROUND(F438/100*G438*H438*I438/J438,2)</f>
        <v/>
      </c>
      <c r="L438" s="16" t="n">
        <v>5961.45</v>
      </c>
      <c r="M438" s="16">
        <f>L438-K438</f>
        <v/>
      </c>
      <c r="N438" s="15" t="inlineStr">
        <is>
          <t>refer</t>
        </is>
      </c>
      <c r="O438" s="15" t="inlineStr">
        <is>
          <t>indicative</t>
        </is>
      </c>
    </row>
    <row r="439">
      <c r="A439" s="3" t="inlineStr">
        <is>
          <t>2026-03-09</t>
        </is>
      </c>
      <c r="B439" s="3" t="inlineStr">
        <is>
          <t>643c86b1-795a-595b-a470-be60aa1fd3c9</t>
        </is>
      </c>
      <c r="C439" s="3" t="inlineStr">
        <is>
          <t>MA</t>
        </is>
      </c>
      <c r="D439" s="3" t="inlineStr">
        <is>
          <t>2003 Ringbrothers Mustang</t>
        </is>
      </c>
      <c r="E439" s="3" t="inlineStr">
        <is>
          <t>11 Restomod/Coachbuilt</t>
        </is>
      </c>
      <c r="F439" s="13" t="n">
        <v>1430000</v>
      </c>
      <c r="G439" s="14" t="n">
        <v>0.68</v>
      </c>
      <c r="H439" s="14" t="n">
        <v>1.25</v>
      </c>
      <c r="I439" s="14" t="n">
        <v>0.8467</v>
      </c>
      <c r="J439" s="14" t="n">
        <v>0.53</v>
      </c>
      <c r="K439" s="13">
        <f>ROUND(F439/100*G439*H439*I439/J439,2)</f>
        <v/>
      </c>
      <c r="L439" s="13" t="n">
        <v>19418.18</v>
      </c>
      <c r="M439" s="13">
        <f>L439-K439</f>
        <v/>
      </c>
      <c r="N439" s="3" t="inlineStr">
        <is>
          <t>bind</t>
        </is>
      </c>
      <c r="O439" s="3" t="inlineStr">
        <is>
          <t>bound</t>
        </is>
      </c>
    </row>
    <row r="440">
      <c r="A440" s="15" t="inlineStr">
        <is>
          <t>2026-03-10</t>
        </is>
      </c>
      <c r="B440" s="15" t="inlineStr">
        <is>
          <t>ad0e5897-cd45-5202-892f-1b62779c2ad3</t>
        </is>
      </c>
      <c r="C440" s="15" t="inlineStr">
        <is>
          <t>WV</t>
        </is>
      </c>
      <c r="D440" s="15" t="inlineStr">
        <is>
          <t>2006 Bentley Continental GT</t>
        </is>
      </c>
      <c r="E440" s="15" t="inlineStr">
        <is>
          <t>01 Luxury Sedan/SUV</t>
        </is>
      </c>
      <c r="F440" s="16" t="n">
        <v>365000</v>
      </c>
      <c r="G440" s="17" t="n">
        <v>0.75</v>
      </c>
      <c r="H440" s="17" t="n">
        <v>1.33</v>
      </c>
      <c r="I440" s="17" t="n">
        <v>0.8467</v>
      </c>
      <c r="J440" s="17" t="n">
        <v>0.53</v>
      </c>
      <c r="K440" s="16">
        <f>ROUND(F440/100*G440*H440*I440/J440,2)</f>
        <v/>
      </c>
      <c r="L440" s="16" t="n">
        <v>5816.47</v>
      </c>
      <c r="M440" s="16">
        <f>L440-K440</f>
        <v/>
      </c>
      <c r="N440" s="15" t="inlineStr">
        <is>
          <t>bind</t>
        </is>
      </c>
      <c r="O440" s="15" t="inlineStr">
        <is>
          <t>bound</t>
        </is>
      </c>
    </row>
    <row r="441">
      <c r="A441" s="3" t="inlineStr">
        <is>
          <t>2026-03-24</t>
        </is>
      </c>
      <c r="B441" s="3" t="inlineStr">
        <is>
          <t>e32b3590-188f-52cd-a82c-ffd33442b71f</t>
        </is>
      </c>
      <c r="C441" s="3" t="inlineStr">
        <is>
          <t>NY</t>
        </is>
      </c>
      <c r="D441" s="3" t="inlineStr">
        <is>
          <t>1968 Porsche 911 Turbo S</t>
        </is>
      </c>
      <c r="E441" s="3" t="inlineStr">
        <is>
          <t>01 Luxury Sedan/SUV</t>
        </is>
      </c>
      <c r="F441" s="13" t="n">
        <v>615000</v>
      </c>
      <c r="G441" s="14" t="n">
        <v>0.65</v>
      </c>
      <c r="H441" s="14" t="n">
        <v>1.28</v>
      </c>
      <c r="I441" s="14" t="n">
        <v>0.8467</v>
      </c>
      <c r="J441" s="14" t="n">
        <v>0.53</v>
      </c>
      <c r="K441" s="13">
        <f>ROUND(F441/100*G441*H441*I441/J441,2)</f>
        <v/>
      </c>
      <c r="L441" s="13" t="n">
        <v>8174.33</v>
      </c>
      <c r="M441" s="13">
        <f>L441-K441</f>
        <v/>
      </c>
      <c r="N441" s="3" t="inlineStr">
        <is>
          <t>refer</t>
        </is>
      </c>
      <c r="O441" s="3" t="inlineStr">
        <is>
          <t>indicative</t>
        </is>
      </c>
    </row>
    <row r="442">
      <c r="A442" s="15" t="inlineStr">
        <is>
          <t>2026-03-13</t>
        </is>
      </c>
      <c r="B442" s="15" t="inlineStr">
        <is>
          <t>76134e2a-9b1d-5c1b-93b2-b511c804c095</t>
        </is>
      </c>
      <c r="C442" s="15" t="inlineStr">
        <is>
          <t>OR</t>
        </is>
      </c>
      <c r="D442" s="15" t="inlineStr">
        <is>
          <t>1972 Aston Martin DB12</t>
        </is>
      </c>
      <c r="E442" s="15" t="inlineStr">
        <is>
          <t>01 Luxury Sedan/SUV</t>
        </is>
      </c>
      <c r="F442" s="16" t="n">
        <v>285000</v>
      </c>
      <c r="G442" s="17" t="n">
        <v>0.75</v>
      </c>
      <c r="H442" s="17" t="n">
        <v>1.13</v>
      </c>
      <c r="I442" s="17" t="n">
        <v>0.8467</v>
      </c>
      <c r="J442" s="17" t="n">
        <v>0.53</v>
      </c>
      <c r="K442" s="16">
        <f>ROUND(F442/100*G442*H442*I442/J442,2)</f>
        <v/>
      </c>
      <c r="L442" s="16" t="n">
        <v>3858.67</v>
      </c>
      <c r="M442" s="16">
        <f>L442-K442</f>
        <v/>
      </c>
      <c r="N442" s="15" t="inlineStr">
        <is>
          <t>decline</t>
        </is>
      </c>
      <c r="O442" s="15" t="inlineStr">
        <is>
          <t>indicative</t>
        </is>
      </c>
    </row>
    <row r="443">
      <c r="A443" s="3" t="inlineStr">
        <is>
          <t>2026-03-14</t>
        </is>
      </c>
      <c r="B443" s="3" t="inlineStr">
        <is>
          <t>0c3d8929-3381-599d-ba71-198839177fe6</t>
        </is>
      </c>
      <c r="C443" s="3" t="inlineStr">
        <is>
          <t>MN</t>
        </is>
      </c>
      <c r="D443" s="3" t="inlineStr">
        <is>
          <t>2016 Mercedes-Benz AMG GT</t>
        </is>
      </c>
      <c r="E443" s="3" t="inlineStr">
        <is>
          <t>01 Luxury Sedan/SUV</t>
        </is>
      </c>
      <c r="F443" s="13" t="n">
        <v>320000</v>
      </c>
      <c r="G443" s="14" t="n">
        <v>0.75</v>
      </c>
      <c r="H443" s="14" t="n">
        <v>1.32</v>
      </c>
      <c r="I443" s="14" t="n">
        <v>0.8467</v>
      </c>
      <c r="J443" s="14" t="n">
        <v>0.53</v>
      </c>
      <c r="K443" s="13">
        <f>ROUND(F443/100*G443*H443*I443/J443,2)</f>
        <v/>
      </c>
      <c r="L443" s="13" t="n">
        <v>5061.03</v>
      </c>
      <c r="M443" s="13">
        <f>L443-K443</f>
        <v/>
      </c>
      <c r="N443" s="3" t="inlineStr">
        <is>
          <t>decline</t>
        </is>
      </c>
      <c r="O443" s="3" t="inlineStr">
        <is>
          <t>indicative</t>
        </is>
      </c>
    </row>
    <row r="444">
      <c r="A444" s="15" t="inlineStr">
        <is>
          <t>2026-03-14</t>
        </is>
      </c>
      <c r="B444" s="15" t="inlineStr">
        <is>
          <t>a1217018-4ece-5540-80cb-1d2a18e13704</t>
        </is>
      </c>
      <c r="C444" s="15" t="inlineStr">
        <is>
          <t>MT</t>
        </is>
      </c>
      <c r="D444" s="15" t="inlineStr">
        <is>
          <t>2006 Aston Martin DB12</t>
        </is>
      </c>
      <c r="E444" s="15" t="inlineStr">
        <is>
          <t>01 Luxury Sedan/SUV</t>
        </is>
      </c>
      <c r="F444" s="16" t="n">
        <v>490000</v>
      </c>
      <c r="G444" s="17" t="n">
        <v>0.75</v>
      </c>
      <c r="H444" s="17" t="n">
        <v>0.93</v>
      </c>
      <c r="I444" s="17" t="n">
        <v>0.8467</v>
      </c>
      <c r="J444" s="17" t="n">
        <v>0.53</v>
      </c>
      <c r="K444" s="16">
        <f>ROUND(F444/100*G444*H444*I444/J444,2)</f>
        <v/>
      </c>
      <c r="L444" s="16" t="n">
        <v>5460.01</v>
      </c>
      <c r="M444" s="16">
        <f>L444-K444</f>
        <v/>
      </c>
      <c r="N444" s="15" t="inlineStr">
        <is>
          <t>bind</t>
        </is>
      </c>
      <c r="O444" s="15" t="inlineStr">
        <is>
          <t>bound</t>
        </is>
      </c>
    </row>
    <row r="445">
      <c r="A445" s="3" t="inlineStr">
        <is>
          <t>2026-03-26</t>
        </is>
      </c>
      <c r="B445" s="3" t="inlineStr">
        <is>
          <t>33d50079-d520-5567-9b50-bf1dfb95be6f</t>
        </is>
      </c>
      <c r="C445" s="3" t="inlineStr">
        <is>
          <t>NY</t>
        </is>
      </c>
      <c r="D445" s="3" t="inlineStr">
        <is>
          <t>1959 Bentley Continental GT</t>
        </is>
      </c>
      <c r="E445" s="3" t="inlineStr">
        <is>
          <t>01 Luxury Sedan/SUV</t>
        </is>
      </c>
      <c r="F445" s="13" t="n">
        <v>890000</v>
      </c>
      <c r="G445" s="14" t="n">
        <v>0.65</v>
      </c>
      <c r="H445" s="14" t="n">
        <v>1.28</v>
      </c>
      <c r="I445" s="14" t="n">
        <v>0.8467</v>
      </c>
      <c r="J445" s="14" t="n">
        <v>0.53</v>
      </c>
      <c r="K445" s="13">
        <f>ROUND(F445/100*G445*H445*I445/J445,2)</f>
        <v/>
      </c>
      <c r="L445" s="13" t="n">
        <v>11829.52</v>
      </c>
      <c r="M445" s="13">
        <f>L445-K445</f>
        <v/>
      </c>
      <c r="N445" s="3" t="inlineStr">
        <is>
          <t>bind</t>
        </is>
      </c>
      <c r="O445" s="3" t="inlineStr">
        <is>
          <t>bound</t>
        </is>
      </c>
    </row>
    <row r="446">
      <c r="A446" s="15" t="inlineStr">
        <is>
          <t>2026-03-26</t>
        </is>
      </c>
      <c r="B446" s="15" t="inlineStr">
        <is>
          <t>b76290a8-8729-517e-8591-b8a1c6bfbff6</t>
        </is>
      </c>
      <c r="C446" s="15" t="inlineStr">
        <is>
          <t>AL</t>
        </is>
      </c>
      <c r="D446" s="15" t="inlineStr">
        <is>
          <t>1971 Mercedes-Benz AMG GT</t>
        </is>
      </c>
      <c r="E446" s="15" t="inlineStr">
        <is>
          <t>01 Luxury Sedan/SUV</t>
        </is>
      </c>
      <c r="F446" s="16" t="n">
        <v>290000</v>
      </c>
      <c r="G446" s="17" t="n">
        <v>0.75</v>
      </c>
      <c r="H446" s="17" t="n">
        <v>1.27</v>
      </c>
      <c r="I446" s="17" t="n">
        <v>0.8467</v>
      </c>
      <c r="J446" s="17" t="n">
        <v>0.53</v>
      </c>
      <c r="K446" s="16">
        <f>ROUND(F446/100*G446*H446*I446/J446,2)</f>
        <v/>
      </c>
      <c r="L446" s="16" t="n">
        <v>4412.82</v>
      </c>
      <c r="M446" s="16">
        <f>L446-K446</f>
        <v/>
      </c>
      <c r="N446" s="15" t="inlineStr">
        <is>
          <t>bind</t>
        </is>
      </c>
      <c r="O446" s="15" t="inlineStr">
        <is>
          <t>bound</t>
        </is>
      </c>
    </row>
    <row r="447">
      <c r="A447" s="3" t="inlineStr">
        <is>
          <t>2026-03-15</t>
        </is>
      </c>
      <c r="B447" s="3" t="inlineStr">
        <is>
          <t>2d86a66b-8e22-5720-9c6e-58027a29c46d</t>
        </is>
      </c>
      <c r="C447" s="3" t="inlineStr">
        <is>
          <t>IA</t>
        </is>
      </c>
      <c r="D447" s="3" t="inlineStr">
        <is>
          <t>1975 BMW M8 Competition</t>
        </is>
      </c>
      <c r="E447" s="3" t="inlineStr">
        <is>
          <t>01 Luxury Sedan/SUV</t>
        </is>
      </c>
      <c r="F447" s="13" t="n">
        <v>380000</v>
      </c>
      <c r="G447" s="14" t="n">
        <v>0.75</v>
      </c>
      <c r="H447" s="14" t="n">
        <v>1.1</v>
      </c>
      <c r="I447" s="14" t="n">
        <v>0.8467</v>
      </c>
      <c r="J447" s="14" t="n">
        <v>0.53</v>
      </c>
      <c r="K447" s="13">
        <f>ROUND(F447/100*G447*H447*I447/J447,2)</f>
        <v/>
      </c>
      <c r="L447" s="13" t="n">
        <v>5008.31</v>
      </c>
      <c r="M447" s="13">
        <f>L447-K447</f>
        <v/>
      </c>
      <c r="N447" s="3" t="inlineStr">
        <is>
          <t>refer</t>
        </is>
      </c>
      <c r="O447" s="3" t="inlineStr">
        <is>
          <t>indicative</t>
        </is>
      </c>
    </row>
    <row r="448">
      <c r="A448" s="15" t="inlineStr">
        <is>
          <t>2026-03-13</t>
        </is>
      </c>
      <c r="B448" s="15" t="inlineStr">
        <is>
          <t>f24feb4a-cf94-558c-b5f7-6969048a4fd2</t>
        </is>
      </c>
      <c r="C448" s="15" t="inlineStr">
        <is>
          <t>NE</t>
        </is>
      </c>
      <c r="D448" s="15" t="inlineStr">
        <is>
          <t>2008 Bugatti Type 57</t>
        </is>
      </c>
      <c r="E448" s="15" t="inlineStr">
        <is>
          <t>06 Vintage Pre-War (pre-1946)</t>
        </is>
      </c>
      <c r="F448" s="16" t="n">
        <v>1950000</v>
      </c>
      <c r="G448" s="17" t="n">
        <v>0.34</v>
      </c>
      <c r="H448" s="17" t="n">
        <v>1.3</v>
      </c>
      <c r="I448" s="17" t="n">
        <v>0.8467</v>
      </c>
      <c r="J448" s="17" t="n">
        <v>0.53</v>
      </c>
      <c r="K448" s="16">
        <f>ROUND(F448/100*G448*H448*I448/J448,2)</f>
        <v/>
      </c>
      <c r="L448" s="16" t="n">
        <v>13769.26</v>
      </c>
      <c r="M448" s="16">
        <f>L448-K448</f>
        <v/>
      </c>
      <c r="N448" s="15" t="inlineStr">
        <is>
          <t>bind</t>
        </is>
      </c>
      <c r="O448" s="15" t="inlineStr">
        <is>
          <t>bound</t>
        </is>
      </c>
    </row>
    <row r="449">
      <c r="A449" s="3" t="inlineStr">
        <is>
          <t>2026-03-18</t>
        </is>
      </c>
      <c r="B449" s="3" t="inlineStr">
        <is>
          <t>6981bead-12a8-5065-a391-813f5fd8ad3a</t>
        </is>
      </c>
      <c r="C449" s="3" t="inlineStr">
        <is>
          <t>MS</t>
        </is>
      </c>
      <c r="D449" s="3" t="inlineStr">
        <is>
          <t>2012 BMW M8 Competition</t>
        </is>
      </c>
      <c r="E449" s="3" t="inlineStr">
        <is>
          <t>01 Luxury Sedan/SUV</t>
        </is>
      </c>
      <c r="F449" s="13" t="n">
        <v>530000</v>
      </c>
      <c r="G449" s="14" t="n">
        <v>0.65</v>
      </c>
      <c r="H449" s="14" t="n">
        <v>1.19</v>
      </c>
      <c r="I449" s="14" t="n">
        <v>0.8467</v>
      </c>
      <c r="J449" s="14" t="n">
        <v>0.53</v>
      </c>
      <c r="K449" s="13">
        <f>ROUND(F449/100*G449*H449*I449/J449,2)</f>
        <v/>
      </c>
      <c r="L449" s="13" t="n">
        <v>6549.22</v>
      </c>
      <c r="M449" s="13">
        <f>L449-K449</f>
        <v/>
      </c>
      <c r="N449" s="3" t="inlineStr">
        <is>
          <t>bind</t>
        </is>
      </c>
      <c r="O449" s="3" t="inlineStr">
        <is>
          <t>bound</t>
        </is>
      </c>
    </row>
    <row r="450">
      <c r="A450" s="15" t="inlineStr">
        <is>
          <t>2026-03-03</t>
        </is>
      </c>
      <c r="B450" s="15" t="inlineStr">
        <is>
          <t>77edc6b7-ce3c-5db5-a9a1-a2e6e62196a3</t>
        </is>
      </c>
      <c r="C450" s="15" t="inlineStr">
        <is>
          <t>NJ</t>
        </is>
      </c>
      <c r="D450" s="15" t="inlineStr">
        <is>
          <t>2002 Porsche 911 Turbo S</t>
        </is>
      </c>
      <c r="E450" s="15" t="inlineStr">
        <is>
          <t>01 Luxury Sedan/SUV</t>
        </is>
      </c>
      <c r="F450" s="16" t="n">
        <v>1025000</v>
      </c>
      <c r="G450" s="17" t="n">
        <v>0.55</v>
      </c>
      <c r="H450" s="17" t="n">
        <v>0.91</v>
      </c>
      <c r="I450" s="17" t="n">
        <v>0.8467</v>
      </c>
      <c r="J450" s="17" t="n">
        <v>0.53</v>
      </c>
      <c r="K450" s="16">
        <f>ROUND(F450/100*G450*H450*I450/J450,2)</f>
        <v/>
      </c>
      <c r="L450" s="16" t="n">
        <v>8195.620000000001</v>
      </c>
      <c r="M450" s="16">
        <f>L450-K450</f>
        <v/>
      </c>
      <c r="N450" s="15" t="inlineStr">
        <is>
          <t>bind</t>
        </is>
      </c>
      <c r="O450" s="15" t="inlineStr">
        <is>
          <t>bound</t>
        </is>
      </c>
    </row>
    <row r="451">
      <c r="A451" s="3" t="inlineStr">
        <is>
          <t>2026-03-15</t>
        </is>
      </c>
      <c r="B451" s="3" t="inlineStr">
        <is>
          <t>20abbb6c-f368-5958-9f05-91c4140bdf41</t>
        </is>
      </c>
      <c r="C451" s="3" t="inlineStr">
        <is>
          <t>NY</t>
        </is>
      </c>
      <c r="D451" s="3" t="inlineStr">
        <is>
          <t>1970 Ferrari 296 GTB</t>
        </is>
      </c>
      <c r="E451" s="3" t="inlineStr">
        <is>
          <t>03 Supercar</t>
        </is>
      </c>
      <c r="F451" s="13" t="n">
        <v>995000</v>
      </c>
      <c r="G451" s="14" t="n">
        <v>0.95</v>
      </c>
      <c r="H451" s="14" t="n">
        <v>1.28</v>
      </c>
      <c r="I451" s="14" t="n">
        <v>0.8467</v>
      </c>
      <c r="J451" s="14" t="n">
        <v>0.53</v>
      </c>
      <c r="K451" s="13">
        <f>ROUND(F451/100*G451*H451*I451/J451,2)</f>
        <v/>
      </c>
      <c r="L451" s="13" t="n">
        <v>19329.04</v>
      </c>
      <c r="M451" s="13">
        <f>L451-K451</f>
        <v/>
      </c>
      <c r="N451" s="3" t="inlineStr">
        <is>
          <t>bind</t>
        </is>
      </c>
      <c r="O451" s="3" t="inlineStr">
        <is>
          <t>bound</t>
        </is>
      </c>
    </row>
    <row r="452">
      <c r="A452" s="15" t="inlineStr">
        <is>
          <t>2026-03-18</t>
        </is>
      </c>
      <c r="B452" s="15" t="inlineStr">
        <is>
          <t>7a260d85-8b57-5ac8-bd55-36523494c2bb</t>
        </is>
      </c>
      <c r="C452" s="15" t="inlineStr">
        <is>
          <t>AL</t>
        </is>
      </c>
      <c r="D452" s="15" t="inlineStr">
        <is>
          <t>2004 Ferrari SF90 Stradale</t>
        </is>
      </c>
      <c r="E452" s="15" t="inlineStr">
        <is>
          <t>03 Supercar</t>
        </is>
      </c>
      <c r="F452" s="16" t="n">
        <v>560000</v>
      </c>
      <c r="G452" s="17" t="n">
        <v>0.95</v>
      </c>
      <c r="H452" s="17" t="n">
        <v>1.27</v>
      </c>
      <c r="I452" s="17" t="n">
        <v>0.8467</v>
      </c>
      <c r="J452" s="17" t="n">
        <v>0.53</v>
      </c>
      <c r="K452" s="16">
        <f>ROUND(F452/100*G452*H452*I452/J452,2)</f>
        <v/>
      </c>
      <c r="L452" s="16" t="n">
        <v>10793.66</v>
      </c>
      <c r="M452" s="16">
        <f>L452-K452</f>
        <v/>
      </c>
      <c r="N452" s="15" t="inlineStr">
        <is>
          <t>bind</t>
        </is>
      </c>
      <c r="O452" s="15" t="inlineStr">
        <is>
          <t>bound</t>
        </is>
      </c>
    </row>
    <row r="453">
      <c r="A453" s="3" t="inlineStr">
        <is>
          <t>2026-03-30</t>
        </is>
      </c>
      <c r="B453" s="3" t="inlineStr">
        <is>
          <t>c6208cbc-cb41-5a5b-b86b-00f975e9450c</t>
        </is>
      </c>
      <c r="C453" s="3" t="inlineStr">
        <is>
          <t>WA</t>
        </is>
      </c>
      <c r="D453" s="3" t="inlineStr">
        <is>
          <t>2024 Ferrari 296 GTB</t>
        </is>
      </c>
      <c r="E453" s="3" t="inlineStr">
        <is>
          <t>03 Supercar</t>
        </is>
      </c>
      <c r="F453" s="13" t="n">
        <v>1950000</v>
      </c>
      <c r="G453" s="14" t="n">
        <v>0.8</v>
      </c>
      <c r="H453" s="14" t="n">
        <v>0.96</v>
      </c>
      <c r="I453" s="14" t="n">
        <v>0.8467</v>
      </c>
      <c r="J453" s="14" t="n">
        <v>0.53</v>
      </c>
      <c r="K453" s="13">
        <f>ROUND(F453/100*G453*H453*I453/J453,2)</f>
        <v/>
      </c>
      <c r="L453" s="13" t="n">
        <v>23924.86</v>
      </c>
      <c r="M453" s="13">
        <f>L453-K453</f>
        <v/>
      </c>
      <c r="N453" s="3" t="inlineStr">
        <is>
          <t>decline</t>
        </is>
      </c>
      <c r="O453" s="3" t="inlineStr">
        <is>
          <t>indicative</t>
        </is>
      </c>
    </row>
    <row r="454">
      <c r="A454" s="15" t="inlineStr">
        <is>
          <t>2026-03-08</t>
        </is>
      </c>
      <c r="B454" s="15" t="inlineStr">
        <is>
          <t>1a49acb1-d800-5635-bfef-14691b0237c1</t>
        </is>
      </c>
      <c r="C454" s="15" t="inlineStr">
        <is>
          <t>ND</t>
        </is>
      </c>
      <c r="D454" s="15" t="inlineStr">
        <is>
          <t>1983 Singer 911 Reimagined</t>
        </is>
      </c>
      <c r="E454" s="15" t="inlineStr">
        <is>
          <t>11 Restomod/Coachbuilt</t>
        </is>
      </c>
      <c r="F454" s="16" t="n">
        <v>845000</v>
      </c>
      <c r="G454" s="17" t="n">
        <v>0.78</v>
      </c>
      <c r="H454" s="17" t="n">
        <v>1.02</v>
      </c>
      <c r="I454" s="17" t="n">
        <v>0.8467</v>
      </c>
      <c r="J454" s="17" t="n">
        <v>0.53</v>
      </c>
      <c r="K454" s="16">
        <f>ROUND(F454/100*G454*H454*I454/J454,2)</f>
        <v/>
      </c>
      <c r="L454" s="16" t="n">
        <v>10740.03</v>
      </c>
      <c r="M454" s="16">
        <f>L454-K454</f>
        <v/>
      </c>
      <c r="N454" s="15" t="inlineStr">
        <is>
          <t>bind</t>
        </is>
      </c>
      <c r="O454" s="15" t="inlineStr">
        <is>
          <t>bound</t>
        </is>
      </c>
    </row>
    <row r="455">
      <c r="A455" s="3" t="inlineStr">
        <is>
          <t>2026-03-20</t>
        </is>
      </c>
      <c r="B455" s="3" t="inlineStr">
        <is>
          <t>06fc7a87-44c2-577b-9241-f99e74703fa5</t>
        </is>
      </c>
      <c r="C455" s="3" t="inlineStr">
        <is>
          <t>UT</t>
        </is>
      </c>
      <c r="D455" s="3" t="inlineStr">
        <is>
          <t>1994 Ferrari 296 GTB</t>
        </is>
      </c>
      <c r="E455" s="3" t="inlineStr">
        <is>
          <t>03 Supercar</t>
        </is>
      </c>
      <c r="F455" s="13" t="n">
        <v>875000</v>
      </c>
      <c r="G455" s="14" t="n">
        <v>0.95</v>
      </c>
      <c r="H455" s="14" t="n">
        <v>1.35</v>
      </c>
      <c r="I455" s="14" t="n">
        <v>0.8467</v>
      </c>
      <c r="J455" s="14" t="n">
        <v>0.53</v>
      </c>
      <c r="K455" s="13">
        <f>ROUND(F455/100*G455*H455*I455/J455,2)</f>
        <v/>
      </c>
      <c r="L455" s="13" t="n">
        <v>17927.48</v>
      </c>
      <c r="M455" s="13">
        <f>L455-K455</f>
        <v/>
      </c>
      <c r="N455" s="3" t="inlineStr">
        <is>
          <t>refer</t>
        </is>
      </c>
      <c r="O455" s="3" t="inlineStr">
        <is>
          <t>indicative</t>
        </is>
      </c>
    </row>
    <row r="456">
      <c r="A456" s="15" t="inlineStr">
        <is>
          <t>2026-03-15</t>
        </is>
      </c>
      <c r="B456" s="15" t="inlineStr">
        <is>
          <t>f606a41e-7ce6-5623-a103-4f933f05e5d4</t>
        </is>
      </c>
      <c r="C456" s="15" t="inlineStr">
        <is>
          <t>IA</t>
        </is>
      </c>
      <c r="D456" s="15" t="inlineStr">
        <is>
          <t>1968 Bentley Continental GT</t>
        </is>
      </c>
      <c r="E456" s="15" t="inlineStr">
        <is>
          <t>01 Luxury Sedan/SUV</t>
        </is>
      </c>
      <c r="F456" s="16" t="n">
        <v>660000</v>
      </c>
      <c r="G456" s="17" t="n">
        <v>0.65</v>
      </c>
      <c r="H456" s="17" t="n">
        <v>1.1</v>
      </c>
      <c r="I456" s="17" t="n">
        <v>0.8467</v>
      </c>
      <c r="J456" s="17" t="n">
        <v>0.53</v>
      </c>
      <c r="K456" s="16">
        <f>ROUND(F456/100*G456*H456*I456/J456,2)</f>
        <v/>
      </c>
      <c r="L456" s="16" t="n">
        <v>7538.82</v>
      </c>
      <c r="M456" s="16">
        <f>L456-K456</f>
        <v/>
      </c>
      <c r="N456" s="15" t="inlineStr">
        <is>
          <t>bind</t>
        </is>
      </c>
      <c r="O456" s="15" t="inlineStr">
        <is>
          <t>bound</t>
        </is>
      </c>
    </row>
    <row r="457">
      <c r="A457" s="3" t="inlineStr">
        <is>
          <t>2026-03-18</t>
        </is>
      </c>
      <c r="B457" s="3" t="inlineStr">
        <is>
          <t>b2f93b8a-e5b6-5d35-9224-fd0ddec42703</t>
        </is>
      </c>
      <c r="C457" s="3" t="inlineStr">
        <is>
          <t>NY</t>
        </is>
      </c>
      <c r="D457" s="3" t="inlineStr">
        <is>
          <t>1968 Mercedes-Benz 280SL Pagoda</t>
        </is>
      </c>
      <c r="E457" s="3" t="inlineStr">
        <is>
          <t>07 Post-War Classic (1946-1972)</t>
        </is>
      </c>
      <c r="F457" s="13" t="n">
        <v>290000</v>
      </c>
      <c r="G457" s="14" t="n">
        <v>0.48</v>
      </c>
      <c r="H457" s="14" t="n">
        <v>1.28</v>
      </c>
      <c r="I457" s="14" t="n">
        <v>0.8467</v>
      </c>
      <c r="J457" s="14" t="n">
        <v>0.53</v>
      </c>
      <c r="K457" s="13">
        <f>ROUND(F457/100*G457*H457*I457/J457,2)</f>
        <v/>
      </c>
      <c r="L457" s="13" t="n">
        <v>2846.44</v>
      </c>
      <c r="M457" s="13">
        <f>L457-K457</f>
        <v/>
      </c>
      <c r="N457" s="3" t="inlineStr">
        <is>
          <t>bind</t>
        </is>
      </c>
      <c r="O457" s="3" t="inlineStr">
        <is>
          <t>bound</t>
        </is>
      </c>
    </row>
    <row r="458">
      <c r="A458" s="15" t="inlineStr">
        <is>
          <t>2026-03-18</t>
        </is>
      </c>
      <c r="B458" s="15" t="inlineStr">
        <is>
          <t>34375883-9d99-53ad-abc8-e2cde8835751</t>
        </is>
      </c>
      <c r="C458" s="15" t="inlineStr">
        <is>
          <t>ND</t>
        </is>
      </c>
      <c r="D458" s="15" t="inlineStr">
        <is>
          <t>1978 Aston Martin DB12</t>
        </is>
      </c>
      <c r="E458" s="15" t="inlineStr">
        <is>
          <t>01 Luxury Sedan/SUV</t>
        </is>
      </c>
      <c r="F458" s="16" t="n">
        <v>535000</v>
      </c>
      <c r="G458" s="17" t="n">
        <v>0.65</v>
      </c>
      <c r="H458" s="17" t="n">
        <v>1.02</v>
      </c>
      <c r="I458" s="17" t="n">
        <v>0.8467</v>
      </c>
      <c r="J458" s="17" t="n">
        <v>0.53</v>
      </c>
      <c r="K458" s="16">
        <f>ROUND(F458/100*G458*H458*I458/J458,2)</f>
        <v/>
      </c>
      <c r="L458" s="16" t="n">
        <v>5666.58</v>
      </c>
      <c r="M458" s="16">
        <f>L458-K458</f>
        <v/>
      </c>
      <c r="N458" s="15" t="inlineStr">
        <is>
          <t>bind</t>
        </is>
      </c>
      <c r="O458" s="15" t="inlineStr">
        <is>
          <t>bound</t>
        </is>
      </c>
    </row>
    <row r="459">
      <c r="A459" s="3" t="inlineStr">
        <is>
          <t>2026-03-10</t>
        </is>
      </c>
      <c r="B459" s="3" t="inlineStr">
        <is>
          <t>0d759565-9803-57a7-a311-7a7b38db5797</t>
        </is>
      </c>
      <c r="C459" s="3" t="inlineStr">
        <is>
          <t>WA</t>
        </is>
      </c>
      <c r="D459" s="3" t="inlineStr">
        <is>
          <t>2002 Bentley Continental GT</t>
        </is>
      </c>
      <c r="E459" s="3" t="inlineStr">
        <is>
          <t>01 Luxury Sedan/SUV</t>
        </is>
      </c>
      <c r="F459" s="13" t="n">
        <v>570000</v>
      </c>
      <c r="G459" s="14" t="n">
        <v>0.65</v>
      </c>
      <c r="H459" s="14" t="n">
        <v>0.96</v>
      </c>
      <c r="I459" s="14" t="n">
        <v>0.8467</v>
      </c>
      <c r="J459" s="14" t="n">
        <v>0.53</v>
      </c>
      <c r="K459" s="13">
        <f>ROUND(F459/100*G459*H459*I459/J459,2)</f>
        <v/>
      </c>
      <c r="L459" s="13" t="n">
        <v>5682.15</v>
      </c>
      <c r="M459" s="13">
        <f>L459-K459</f>
        <v/>
      </c>
      <c r="N459" s="3" t="inlineStr">
        <is>
          <t>bind</t>
        </is>
      </c>
      <c r="O459" s="3" t="inlineStr">
        <is>
          <t>bound</t>
        </is>
      </c>
    </row>
    <row r="460">
      <c r="A460" s="15" t="inlineStr">
        <is>
          <t>2026-03-07</t>
        </is>
      </c>
      <c r="B460" s="15" t="inlineStr">
        <is>
          <t>78a0ed46-11de-56d9-b32c-b20e66129d86</t>
        </is>
      </c>
      <c r="C460" s="15" t="inlineStr">
        <is>
          <t>CA</t>
        </is>
      </c>
      <c r="D460" s="15" t="inlineStr">
        <is>
          <t>1972 Alfa Romeo 8C 2900</t>
        </is>
      </c>
      <c r="E460" s="15" t="inlineStr">
        <is>
          <t>06 Vintage Pre-War (pre-1946)</t>
        </is>
      </c>
      <c r="F460" s="16" t="n">
        <v>1950000</v>
      </c>
      <c r="G460" s="17" t="n">
        <v>0.34</v>
      </c>
      <c r="H460" s="17" t="n">
        <v>1.35</v>
      </c>
      <c r="I460" s="17" t="n">
        <v>0.8467</v>
      </c>
      <c r="J460" s="17" t="n">
        <v>0.53</v>
      </c>
      <c r="K460" s="16">
        <f>ROUND(F460/100*G460*H460*I460/J460,2)</f>
        <v/>
      </c>
      <c r="L460" s="16" t="n">
        <v>14298.85</v>
      </c>
      <c r="M460" s="16">
        <f>L460-K460</f>
        <v/>
      </c>
      <c r="N460" s="15" t="inlineStr">
        <is>
          <t>decline</t>
        </is>
      </c>
      <c r="O460" s="15" t="inlineStr">
        <is>
          <t>indicative</t>
        </is>
      </c>
    </row>
    <row r="461">
      <c r="A461" s="3" t="inlineStr">
        <is>
          <t>2026-03-25</t>
        </is>
      </c>
      <c r="B461" s="3" t="inlineStr">
        <is>
          <t>b05903f3-ea91-510b-acee-46135bd5c447</t>
        </is>
      </c>
      <c r="C461" s="3" t="inlineStr">
        <is>
          <t>VT</t>
        </is>
      </c>
      <c r="D461" s="3" t="inlineStr">
        <is>
          <t>2020 McLaren 750S</t>
        </is>
      </c>
      <c r="E461" s="3" t="inlineStr">
        <is>
          <t>03 Supercar</t>
        </is>
      </c>
      <c r="F461" s="13" t="n">
        <v>1510000</v>
      </c>
      <c r="G461" s="14" t="n">
        <v>0.8</v>
      </c>
      <c r="H461" s="14" t="n">
        <v>1.22</v>
      </c>
      <c r="I461" s="14" t="n">
        <v>0.8467</v>
      </c>
      <c r="J461" s="14" t="n">
        <v>0.53</v>
      </c>
      <c r="K461" s="13">
        <f>ROUND(F461/100*G461*H461*I461/J461,2)</f>
        <v/>
      </c>
      <c r="L461" s="13" t="n">
        <v>23544.01</v>
      </c>
      <c r="M461" s="13">
        <f>L461-K461</f>
        <v/>
      </c>
      <c r="N461" s="3" t="inlineStr">
        <is>
          <t>bind</t>
        </is>
      </c>
      <c r="O461" s="3" t="inlineStr">
        <is>
          <t>bound</t>
        </is>
      </c>
    </row>
    <row r="462">
      <c r="A462" s="15" t="inlineStr">
        <is>
          <t>2026-03-05</t>
        </is>
      </c>
      <c r="B462" s="15" t="inlineStr">
        <is>
          <t>2a570c84-bc05-50bd-8485-ae16170f6373</t>
        </is>
      </c>
      <c r="C462" s="15" t="inlineStr">
        <is>
          <t>MD</t>
        </is>
      </c>
      <c r="D462" s="15" t="inlineStr">
        <is>
          <t>2018 BMW M8 Competition</t>
        </is>
      </c>
      <c r="E462" s="15" t="inlineStr">
        <is>
          <t>01 Luxury Sedan/SUV</t>
        </is>
      </c>
      <c r="F462" s="16" t="n">
        <v>395000</v>
      </c>
      <c r="G462" s="17" t="n">
        <v>0.75</v>
      </c>
      <c r="H462" s="17" t="n">
        <v>0.95</v>
      </c>
      <c r="I462" s="17" t="n">
        <v>0.8467</v>
      </c>
      <c r="J462" s="17" t="n">
        <v>0.53</v>
      </c>
      <c r="K462" s="16">
        <f>ROUND(F462/100*G462*H462*I462/J462,2)</f>
        <v/>
      </c>
      <c r="L462" s="16" t="n">
        <v>4496.1</v>
      </c>
      <c r="M462" s="16">
        <f>L462-K462</f>
        <v/>
      </c>
      <c r="N462" s="15" t="inlineStr">
        <is>
          <t>bind</t>
        </is>
      </c>
      <c r="O462" s="15" t="inlineStr">
        <is>
          <t>bound</t>
        </is>
      </c>
    </row>
    <row r="463">
      <c r="A463" s="3" t="inlineStr">
        <is>
          <t>2026-03-23</t>
        </is>
      </c>
      <c r="B463" s="3" t="inlineStr">
        <is>
          <t>75131ee5-a995-58b9-9849-10605dc92a0a</t>
        </is>
      </c>
      <c r="C463" s="3" t="inlineStr">
        <is>
          <t>NV</t>
        </is>
      </c>
      <c r="D463" s="3" t="inlineStr">
        <is>
          <t>1996 Maserati GranTurismo</t>
        </is>
      </c>
      <c r="E463" s="3" t="inlineStr">
        <is>
          <t>01 Luxury Sedan/SUV</t>
        </is>
      </c>
      <c r="F463" s="13" t="n">
        <v>325000</v>
      </c>
      <c r="G463" s="14" t="n">
        <v>0.75</v>
      </c>
      <c r="H463" s="14" t="n">
        <v>1.17</v>
      </c>
      <c r="I463" s="14" t="n">
        <v>0.8467</v>
      </c>
      <c r="J463" s="14" t="n">
        <v>0.53</v>
      </c>
      <c r="K463" s="13">
        <f>ROUND(F463/100*G463*H463*I463/J463,2)</f>
        <v/>
      </c>
      <c r="L463" s="13" t="n">
        <v>4556.01</v>
      </c>
      <c r="M463" s="13">
        <f>L463-K463</f>
        <v/>
      </c>
      <c r="N463" s="3" t="inlineStr">
        <is>
          <t>bind</t>
        </is>
      </c>
      <c r="O463" s="3" t="inlineStr">
        <is>
          <t>bound</t>
        </is>
      </c>
    </row>
    <row r="464">
      <c r="A464" s="15" t="inlineStr">
        <is>
          <t>2026-03-21</t>
        </is>
      </c>
      <c r="B464" s="15" t="inlineStr">
        <is>
          <t>2aaffdbc-f8f2-5d0a-bdc8-b79fe5812413</t>
        </is>
      </c>
      <c r="C464" s="15" t="inlineStr">
        <is>
          <t>IN</t>
        </is>
      </c>
      <c r="D464" s="15" t="inlineStr">
        <is>
          <t>1981 Porsche 911 Turbo S</t>
        </is>
      </c>
      <c r="E464" s="15" t="inlineStr">
        <is>
          <t>01 Luxury Sedan/SUV</t>
        </is>
      </c>
      <c r="F464" s="16" t="n">
        <v>1230000</v>
      </c>
      <c r="G464" s="17" t="n">
        <v>0.55</v>
      </c>
      <c r="H464" s="17" t="n">
        <v>1.23</v>
      </c>
      <c r="I464" s="17" t="n">
        <v>0.8467</v>
      </c>
      <c r="J464" s="17" t="n">
        <v>0.53</v>
      </c>
      <c r="K464" s="16">
        <f>ROUND(F464/100*G464*H464*I464/J464,2)</f>
        <v/>
      </c>
      <c r="L464" s="16" t="n">
        <v>13293.11</v>
      </c>
      <c r="M464" s="16">
        <f>L464-K464</f>
        <v/>
      </c>
      <c r="N464" s="15" t="inlineStr">
        <is>
          <t>bind</t>
        </is>
      </c>
      <c r="O464" s="15" t="inlineStr">
        <is>
          <t>bound</t>
        </is>
      </c>
    </row>
    <row r="465">
      <c r="A465" s="3" t="inlineStr">
        <is>
          <t>2026-03-07</t>
        </is>
      </c>
      <c r="B465" s="3" t="inlineStr">
        <is>
          <t>6640ab72-c0cd-594a-87f5-4acc776da3b5</t>
        </is>
      </c>
      <c r="C465" s="3" t="inlineStr">
        <is>
          <t>CA</t>
        </is>
      </c>
      <c r="D465" s="3" t="inlineStr">
        <is>
          <t>1995 Ferrari 275 GTB/4</t>
        </is>
      </c>
      <c r="E465" s="3" t="inlineStr">
        <is>
          <t>07 Post-War Classic (1946-1972)</t>
        </is>
      </c>
      <c r="F465" s="13" t="n">
        <v>220000</v>
      </c>
      <c r="G465" s="14" t="n">
        <v>0.57</v>
      </c>
      <c r="H465" s="14" t="n">
        <v>1.35</v>
      </c>
      <c r="I465" s="14" t="n">
        <v>0.8467</v>
      </c>
      <c r="J465" s="14" t="n">
        <v>0.53</v>
      </c>
      <c r="K465" s="13">
        <f>ROUND(F465/100*G465*H465*I465/J465,2)</f>
        <v/>
      </c>
      <c r="L465" s="13" t="n">
        <v>2704.49</v>
      </c>
      <c r="M465" s="13">
        <f>L465-K465</f>
        <v/>
      </c>
      <c r="N465" s="3" t="inlineStr">
        <is>
          <t>bind</t>
        </is>
      </c>
      <c r="O465" s="3" t="inlineStr">
        <is>
          <t>bound</t>
        </is>
      </c>
    </row>
    <row r="466">
      <c r="A466" s="15" t="inlineStr">
        <is>
          <t>2026-03-10</t>
        </is>
      </c>
      <c r="B466" s="15" t="inlineStr">
        <is>
          <t>85e59422-fe71-55fb-ac47-feaa91598609</t>
        </is>
      </c>
      <c r="C466" s="15" t="inlineStr">
        <is>
          <t>MI</t>
        </is>
      </c>
      <c r="D466" s="15" t="inlineStr">
        <is>
          <t>1987 Porsche 911 Turbo S</t>
        </is>
      </c>
      <c r="E466" s="15" t="inlineStr">
        <is>
          <t>01 Luxury Sedan/SUV</t>
        </is>
      </c>
      <c r="F466" s="16" t="n">
        <v>215000</v>
      </c>
      <c r="G466" s="17" t="n">
        <v>0.92</v>
      </c>
      <c r="H466" s="17" t="n">
        <v>1.55</v>
      </c>
      <c r="I466" s="17" t="n">
        <v>0.8467</v>
      </c>
      <c r="J466" s="17" t="n">
        <v>0.53</v>
      </c>
      <c r="K466" s="16">
        <f>ROUND(F466/100*G466*H466*I466/J466,2)</f>
        <v/>
      </c>
      <c r="L466" s="16" t="n">
        <v>4897.92</v>
      </c>
      <c r="M466" s="16">
        <f>L466-K466</f>
        <v/>
      </c>
      <c r="N466" s="15" t="inlineStr">
        <is>
          <t>bind</t>
        </is>
      </c>
      <c r="O466" s="15" t="inlineStr">
        <is>
          <t>bound</t>
        </is>
      </c>
    </row>
    <row r="467">
      <c r="A467" s="3" t="inlineStr">
        <is>
          <t>2026-03-12</t>
        </is>
      </c>
      <c r="B467" s="3" t="inlineStr">
        <is>
          <t>c6073a3f-6c65-5c25-8cc3-a4235e6ede6d</t>
        </is>
      </c>
      <c r="C467" s="3" t="inlineStr">
        <is>
          <t>CA</t>
        </is>
      </c>
      <c r="D467" s="3" t="inlineStr">
        <is>
          <t>2003 Ferrari SF90 Stradale</t>
        </is>
      </c>
      <c r="E467" s="3" t="inlineStr">
        <is>
          <t>03 Supercar</t>
        </is>
      </c>
      <c r="F467" s="13" t="n">
        <v>510000</v>
      </c>
      <c r="G467" s="14" t="n">
        <v>0.95</v>
      </c>
      <c r="H467" s="14" t="n">
        <v>1.35</v>
      </c>
      <c r="I467" s="14" t="n">
        <v>0.8467</v>
      </c>
      <c r="J467" s="14" t="n">
        <v>0.53</v>
      </c>
      <c r="K467" s="13">
        <f>ROUND(F467/100*G467*H467*I467/J467,2)</f>
        <v/>
      </c>
      <c r="L467" s="13" t="n">
        <v>10449.16</v>
      </c>
      <c r="M467" s="13">
        <f>L467-K467</f>
        <v/>
      </c>
      <c r="N467" s="3" t="inlineStr">
        <is>
          <t>refer</t>
        </is>
      </c>
      <c r="O467" s="3" t="inlineStr">
        <is>
          <t>indicative</t>
        </is>
      </c>
    </row>
    <row r="468">
      <c r="A468" s="15" t="inlineStr">
        <is>
          <t>2026-03-09</t>
        </is>
      </c>
      <c r="B468" s="15" t="inlineStr">
        <is>
          <t>08211b5c-93e5-59a2-998d-badb167fc66b</t>
        </is>
      </c>
      <c r="C468" s="15" t="inlineStr">
        <is>
          <t>OH</t>
        </is>
      </c>
      <c r="D468" s="15" t="inlineStr">
        <is>
          <t>2001 Porsche 911 Turbo S</t>
        </is>
      </c>
      <c r="E468" s="15" t="inlineStr">
        <is>
          <t>01 Luxury Sedan/SUV</t>
        </is>
      </c>
      <c r="F468" s="16" t="n">
        <v>510000</v>
      </c>
      <c r="G468" s="17" t="n">
        <v>0.65</v>
      </c>
      <c r="H468" s="17" t="n">
        <v>1.39</v>
      </c>
      <c r="I468" s="17" t="n">
        <v>0.8467</v>
      </c>
      <c r="J468" s="17" t="n">
        <v>0.53</v>
      </c>
      <c r="K468" s="16">
        <f>ROUND(F468/100*G468*H468*I468/J468,2)</f>
        <v/>
      </c>
      <c r="L468" s="16" t="n">
        <v>7361.26</v>
      </c>
      <c r="M468" s="16">
        <f>L468-K468</f>
        <v/>
      </c>
      <c r="N468" s="15" t="inlineStr">
        <is>
          <t>refer</t>
        </is>
      </c>
      <c r="O468" s="15" t="inlineStr">
        <is>
          <t>indicative</t>
        </is>
      </c>
    </row>
    <row r="469">
      <c r="A469" s="3" t="inlineStr">
        <is>
          <t>2026-03-16</t>
        </is>
      </c>
      <c r="B469" s="3" t="inlineStr">
        <is>
          <t>2a9e9b3d-dd2f-52aa-81a5-bdf8dc637d75</t>
        </is>
      </c>
      <c r="C469" s="3" t="inlineStr">
        <is>
          <t>TX</t>
        </is>
      </c>
      <c r="D469" s="3" t="inlineStr">
        <is>
          <t>1998 Bentley Continental GT</t>
        </is>
      </c>
      <c r="E469" s="3" t="inlineStr">
        <is>
          <t>01 Luxury Sedan/SUV</t>
        </is>
      </c>
      <c r="F469" s="13" t="n">
        <v>495000</v>
      </c>
      <c r="G469" s="14" t="n">
        <v>0.75</v>
      </c>
      <c r="H469" s="14" t="n">
        <v>1.15</v>
      </c>
      <c r="I469" s="14" t="n">
        <v>0.8467</v>
      </c>
      <c r="J469" s="14" t="n">
        <v>0.53</v>
      </c>
      <c r="K469" s="13">
        <f>ROUND(F469/100*G469*H469*I469/J469,2)</f>
        <v/>
      </c>
      <c r="L469" s="13" t="n">
        <v>6820.52</v>
      </c>
      <c r="M469" s="13">
        <f>L469-K469</f>
        <v/>
      </c>
      <c r="N469" s="3" t="inlineStr">
        <is>
          <t>bind</t>
        </is>
      </c>
      <c r="O469" s="3" t="inlineStr">
        <is>
          <t>bound</t>
        </is>
      </c>
    </row>
    <row r="470">
      <c r="A470" s="15" t="inlineStr">
        <is>
          <t>2026-03-02</t>
        </is>
      </c>
      <c r="B470" s="15" t="inlineStr">
        <is>
          <t>e3204ecb-f849-5db9-97e3-fb1b658621ac</t>
        </is>
      </c>
      <c r="C470" s="15" t="inlineStr">
        <is>
          <t>TX</t>
        </is>
      </c>
      <c r="D470" s="15" t="inlineStr">
        <is>
          <t>1965 Aston Martin DB12</t>
        </is>
      </c>
      <c r="E470" s="15" t="inlineStr">
        <is>
          <t>01 Luxury Sedan/SUV</t>
        </is>
      </c>
      <c r="F470" s="16" t="n">
        <v>555000</v>
      </c>
      <c r="G470" s="17" t="n">
        <v>0.65</v>
      </c>
      <c r="H470" s="17" t="n">
        <v>1.15</v>
      </c>
      <c r="I470" s="17" t="n">
        <v>0.8467</v>
      </c>
      <c r="J470" s="17" t="n">
        <v>0.53</v>
      </c>
      <c r="K470" s="16">
        <f>ROUND(F470/100*G470*H470*I470/J470,2)</f>
        <v/>
      </c>
      <c r="L470" s="16" t="n">
        <v>6627.62</v>
      </c>
      <c r="M470" s="16">
        <f>L470-K470</f>
        <v/>
      </c>
      <c r="N470" s="15" t="inlineStr">
        <is>
          <t>bind</t>
        </is>
      </c>
      <c r="O470" s="15" t="inlineStr">
        <is>
          <t>bound</t>
        </is>
      </c>
    </row>
    <row r="471">
      <c r="A471" s="3" t="inlineStr">
        <is>
          <t>2026-03-28</t>
        </is>
      </c>
      <c r="B471" s="3" t="inlineStr">
        <is>
          <t>a0f685fb-3583-592c-bd98-95d3dee2d671</t>
        </is>
      </c>
      <c r="C471" s="3" t="inlineStr">
        <is>
          <t>LA</t>
        </is>
      </c>
      <c r="D471" s="3" t="inlineStr">
        <is>
          <t>2019 Jaguar E-Type Series 1</t>
        </is>
      </c>
      <c r="E471" s="3" t="inlineStr">
        <is>
          <t>07 Post-War Classic (1946-1972)</t>
        </is>
      </c>
      <c r="F471" s="13" t="n">
        <v>1290000</v>
      </c>
      <c r="G471" s="14" t="n">
        <v>0.38</v>
      </c>
      <c r="H471" s="14" t="n">
        <v>1.21</v>
      </c>
      <c r="I471" s="14" t="n">
        <v>0.8467</v>
      </c>
      <c r="J471" s="14" t="n">
        <v>0.53</v>
      </c>
      <c r="K471" s="13">
        <f>ROUND(F471/100*G471*H471*I471/J471,2)</f>
        <v/>
      </c>
      <c r="L471" s="13" t="n">
        <v>9475.719999999999</v>
      </c>
      <c r="M471" s="13">
        <f>L471-K471</f>
        <v/>
      </c>
      <c r="N471" s="3" t="inlineStr">
        <is>
          <t>bind</t>
        </is>
      </c>
      <c r="O471" s="3" t="inlineStr">
        <is>
          <t>bound</t>
        </is>
      </c>
    </row>
    <row r="472">
      <c r="A472" s="15" t="inlineStr">
        <is>
          <t>2026-03-05</t>
        </is>
      </c>
      <c r="B472" s="15" t="inlineStr">
        <is>
          <t>b8aafc60-97d9-55ab-b283-71cc4a967e34</t>
        </is>
      </c>
      <c r="C472" s="15" t="inlineStr">
        <is>
          <t>IN</t>
        </is>
      </c>
      <c r="D472" s="15" t="inlineStr">
        <is>
          <t>2022 Mercedes-Benz AMG GT</t>
        </is>
      </c>
      <c r="E472" s="15" t="inlineStr">
        <is>
          <t>01 Luxury Sedan/SUV</t>
        </is>
      </c>
      <c r="F472" s="16" t="n">
        <v>1070000</v>
      </c>
      <c r="G472" s="17" t="n">
        <v>0.55</v>
      </c>
      <c r="H472" s="17" t="n">
        <v>1.23</v>
      </c>
      <c r="I472" s="17" t="n">
        <v>0.8467</v>
      </c>
      <c r="J472" s="17" t="n">
        <v>0.53</v>
      </c>
      <c r="K472" s="16">
        <f>ROUND(F472/100*G472*H472*I472/J472,2)</f>
        <v/>
      </c>
      <c r="L472" s="16" t="n">
        <v>11563.92</v>
      </c>
      <c r="M472" s="16">
        <f>L472-K472</f>
        <v/>
      </c>
      <c r="N472" s="15" t="inlineStr">
        <is>
          <t>bind</t>
        </is>
      </c>
      <c r="O472" s="15" t="inlineStr">
        <is>
          <t>bound</t>
        </is>
      </c>
    </row>
    <row r="473">
      <c r="A473" s="3" t="inlineStr">
        <is>
          <t>2026-03-07</t>
        </is>
      </c>
      <c r="B473" s="3" t="inlineStr">
        <is>
          <t>89cf0c36-5791-579c-b94e-618cdac8dfc3</t>
        </is>
      </c>
      <c r="C473" s="3" t="inlineStr">
        <is>
          <t>ID</t>
        </is>
      </c>
      <c r="D473" s="3" t="inlineStr">
        <is>
          <t>1958 Aston Martin DB12</t>
        </is>
      </c>
      <c r="E473" s="3" t="inlineStr">
        <is>
          <t>01 Luxury Sedan/SUV</t>
        </is>
      </c>
      <c r="F473" s="13" t="n">
        <v>490000</v>
      </c>
      <c r="G473" s="14" t="n">
        <v>0.75</v>
      </c>
      <c r="H473" s="14" t="n">
        <v>0.99</v>
      </c>
      <c r="I473" s="14" t="n">
        <v>0.8467</v>
      </c>
      <c r="J473" s="14" t="n">
        <v>0.53</v>
      </c>
      <c r="K473" s="13">
        <f>ROUND(F473/100*G473*H473*I473/J473,2)</f>
        <v/>
      </c>
      <c r="L473" s="13" t="n">
        <v>5812.27</v>
      </c>
      <c r="M473" s="13">
        <f>L473-K473</f>
        <v/>
      </c>
      <c r="N473" s="3" t="inlineStr">
        <is>
          <t>bind</t>
        </is>
      </c>
      <c r="O473" s="3" t="inlineStr">
        <is>
          <t>bound</t>
        </is>
      </c>
    </row>
    <row r="474">
      <c r="A474" s="15" t="inlineStr">
        <is>
          <t>2026-03-26</t>
        </is>
      </c>
      <c r="B474" s="15" t="inlineStr">
        <is>
          <t>497b88fb-0b2d-5168-a34d-b04c3bbc07a1</t>
        </is>
      </c>
      <c r="C474" s="15" t="inlineStr">
        <is>
          <t>PA</t>
        </is>
      </c>
      <c r="D474" s="15" t="inlineStr">
        <is>
          <t>1985 Mercedes-Benz AMG GT</t>
        </is>
      </c>
      <c r="E474" s="15" t="inlineStr">
        <is>
          <t>01 Luxury Sedan/SUV</t>
        </is>
      </c>
      <c r="F474" s="16" t="n">
        <v>305000</v>
      </c>
      <c r="G474" s="17" t="n">
        <v>0.75</v>
      </c>
      <c r="H474" s="17" t="n">
        <v>1</v>
      </c>
      <c r="I474" s="17" t="n">
        <v>0.8467</v>
      </c>
      <c r="J474" s="17" t="n">
        <v>0.53</v>
      </c>
      <c r="K474" s="16">
        <f>ROUND(F474/100*G474*H474*I474/J474,2)</f>
        <v/>
      </c>
      <c r="L474" s="16" t="n">
        <v>3654.39</v>
      </c>
      <c r="M474" s="16">
        <f>L474-K474</f>
        <v/>
      </c>
      <c r="N474" s="15" t="inlineStr">
        <is>
          <t>bind</t>
        </is>
      </c>
      <c r="O474" s="15" t="inlineStr">
        <is>
          <t>bound</t>
        </is>
      </c>
    </row>
    <row r="475">
      <c r="A475" s="3" t="inlineStr">
        <is>
          <t>2026-03-12</t>
        </is>
      </c>
      <c r="B475" s="3" t="inlineStr">
        <is>
          <t>5ff5b3da-712d-58dc-a2a9-c0f76e4e13eb</t>
        </is>
      </c>
      <c r="C475" s="3" t="inlineStr">
        <is>
          <t>TX</t>
        </is>
      </c>
      <c r="D475" s="3" t="inlineStr">
        <is>
          <t>1993 Ferrari 275 GTB/4</t>
        </is>
      </c>
      <c r="E475" s="3" t="inlineStr">
        <is>
          <t>07 Post-War Classic (1946-1972)</t>
        </is>
      </c>
      <c r="F475" s="13" t="n">
        <v>210000</v>
      </c>
      <c r="G475" s="14" t="n">
        <v>0.57</v>
      </c>
      <c r="H475" s="14" t="n">
        <v>1.15</v>
      </c>
      <c r="I475" s="14" t="n">
        <v>0.8467</v>
      </c>
      <c r="J475" s="14" t="n">
        <v>0.53</v>
      </c>
      <c r="K475" s="13">
        <f>ROUND(F475/100*G475*H475*I475/J475,2)</f>
        <v/>
      </c>
      <c r="L475" s="13" t="n">
        <v>2199.1</v>
      </c>
      <c r="M475" s="13">
        <f>L475-K475</f>
        <v/>
      </c>
      <c r="N475" s="3" t="inlineStr">
        <is>
          <t>decline</t>
        </is>
      </c>
      <c r="O475" s="3" t="inlineStr">
        <is>
          <t>indicative</t>
        </is>
      </c>
    </row>
    <row r="476">
      <c r="A476" s="15" t="inlineStr">
        <is>
          <t>2026-03-28</t>
        </is>
      </c>
      <c r="B476" s="15" t="inlineStr">
        <is>
          <t>dca5cec4-4f83-5d11-b7ea-4c2c34768f96</t>
        </is>
      </c>
      <c r="C476" s="15" t="inlineStr">
        <is>
          <t>NY</t>
        </is>
      </c>
      <c r="D476" s="15" t="inlineStr">
        <is>
          <t>1977 Ferrari 296 GTB</t>
        </is>
      </c>
      <c r="E476" s="15" t="inlineStr">
        <is>
          <t>03 Supercar</t>
        </is>
      </c>
      <c r="F476" s="16" t="n">
        <v>480000</v>
      </c>
      <c r="G476" s="17" t="n">
        <v>1.15</v>
      </c>
      <c r="H476" s="17" t="n">
        <v>1.28</v>
      </c>
      <c r="I476" s="17" t="n">
        <v>0.8467</v>
      </c>
      <c r="J476" s="17" t="n">
        <v>0.53</v>
      </c>
      <c r="K476" s="16">
        <f>ROUND(F476/100*G476*H476*I476/J476,2)</f>
        <v/>
      </c>
      <c r="L476" s="16" t="n">
        <v>11287.63</v>
      </c>
      <c r="M476" s="16">
        <f>L476-K476</f>
        <v/>
      </c>
      <c r="N476" s="15" t="inlineStr">
        <is>
          <t>bind</t>
        </is>
      </c>
      <c r="O476" s="15" t="inlineStr">
        <is>
          <t>bound</t>
        </is>
      </c>
    </row>
    <row r="477">
      <c r="A477" s="3" t="inlineStr">
        <is>
          <t>2026-03-24</t>
        </is>
      </c>
      <c r="B477" s="3" t="inlineStr">
        <is>
          <t>b12716a3-58c0-55e3-99ce-ada40a57cafe</t>
        </is>
      </c>
      <c r="C477" s="3" t="inlineStr">
        <is>
          <t>FL</t>
        </is>
      </c>
      <c r="D477" s="3" t="inlineStr">
        <is>
          <t>2006 BMW M8 Competition</t>
        </is>
      </c>
      <c r="E477" s="3" t="inlineStr">
        <is>
          <t>01 Luxury Sedan/SUV</t>
        </is>
      </c>
      <c r="F477" s="13" t="n">
        <v>580000</v>
      </c>
      <c r="G477" s="14" t="n">
        <v>0.65</v>
      </c>
      <c r="H477" s="14" t="n">
        <v>1.42</v>
      </c>
      <c r="I477" s="14" t="n">
        <v>0.8467</v>
      </c>
      <c r="J477" s="14" t="n">
        <v>0.53</v>
      </c>
      <c r="K477" s="13">
        <f>ROUND(F477/100*G477*H477*I477/J477,2)</f>
        <v/>
      </c>
      <c r="L477" s="13" t="n">
        <v>8552.309999999999</v>
      </c>
      <c r="M477" s="13">
        <f>L477-K477</f>
        <v/>
      </c>
      <c r="N477" s="3" t="inlineStr">
        <is>
          <t>bind</t>
        </is>
      </c>
      <c r="O477" s="3" t="inlineStr">
        <is>
          <t>bound</t>
        </is>
      </c>
    </row>
    <row r="478">
      <c r="A478" s="15" t="inlineStr">
        <is>
          <t>2026-03-14</t>
        </is>
      </c>
      <c r="B478" s="15" t="inlineStr">
        <is>
          <t>213ed5a3-c83c-503b-8503-2857a111356d</t>
        </is>
      </c>
      <c r="C478" s="15" t="inlineStr">
        <is>
          <t>GA</t>
        </is>
      </c>
      <c r="D478" s="15" t="inlineStr">
        <is>
          <t>1959 Bentley Continental GT</t>
        </is>
      </c>
      <c r="E478" s="15" t="inlineStr">
        <is>
          <t>01 Luxury Sedan/SUV</t>
        </is>
      </c>
      <c r="F478" s="16" t="n">
        <v>710000</v>
      </c>
      <c r="G478" s="17" t="n">
        <v>0.65</v>
      </c>
      <c r="H478" s="17" t="n">
        <v>1.12</v>
      </c>
      <c r="I478" s="17" t="n">
        <v>0.8467</v>
      </c>
      <c r="J478" s="17" t="n">
        <v>0.53</v>
      </c>
      <c r="K478" s="16">
        <f>ROUND(F478/100*G478*H478*I478/J478,2)</f>
        <v/>
      </c>
      <c r="L478" s="16" t="n">
        <v>8257.4</v>
      </c>
      <c r="M478" s="16">
        <f>L478-K478</f>
        <v/>
      </c>
      <c r="N478" s="15" t="inlineStr">
        <is>
          <t>decline</t>
        </is>
      </c>
      <c r="O478" s="15" t="inlineStr">
        <is>
          <t>indicative</t>
        </is>
      </c>
    </row>
    <row r="479">
      <c r="A479" s="3" t="inlineStr">
        <is>
          <t>2026-03-31</t>
        </is>
      </c>
      <c r="B479" s="3" t="inlineStr">
        <is>
          <t>2681afe6-f0ae-5094-b8be-2ae88b9ea14e</t>
        </is>
      </c>
      <c r="C479" s="3" t="inlineStr">
        <is>
          <t>HI</t>
        </is>
      </c>
      <c r="D479" s="3" t="inlineStr">
        <is>
          <t>2021 Mercedes-Benz 280SL Pagoda</t>
        </is>
      </c>
      <c r="E479" s="3" t="inlineStr">
        <is>
          <t>07 Post-War Classic (1946-1972)</t>
        </is>
      </c>
      <c r="F479" s="13" t="n">
        <v>285000</v>
      </c>
      <c r="G479" s="14" t="n">
        <v>0.48</v>
      </c>
      <c r="H479" s="14" t="n">
        <v>1.3</v>
      </c>
      <c r="I479" s="14" t="n">
        <v>0.8467</v>
      </c>
      <c r="J479" s="14" t="n">
        <v>0.53</v>
      </c>
      <c r="K479" s="13">
        <f>ROUND(F479/100*G479*H479*I479/J479,2)</f>
        <v/>
      </c>
      <c r="L479" s="13" t="n">
        <v>2841.08</v>
      </c>
      <c r="M479" s="13">
        <f>L479-K479</f>
        <v/>
      </c>
      <c r="N479" s="3" t="inlineStr">
        <is>
          <t>bind</t>
        </is>
      </c>
      <c r="O479" s="3" t="inlineStr">
        <is>
          <t>bound</t>
        </is>
      </c>
    </row>
    <row r="480">
      <c r="A480" s="15" t="inlineStr">
        <is>
          <t>2026-03-18</t>
        </is>
      </c>
      <c r="B480" s="15" t="inlineStr">
        <is>
          <t>458e10d9-9e48-5922-b889-5db26db8dba5</t>
        </is>
      </c>
      <c r="C480" s="15" t="inlineStr">
        <is>
          <t>IA</t>
        </is>
      </c>
      <c r="D480" s="15" t="inlineStr">
        <is>
          <t>1992 Bentley Continental GT</t>
        </is>
      </c>
      <c r="E480" s="15" t="inlineStr">
        <is>
          <t>01 Luxury Sedan/SUV</t>
        </is>
      </c>
      <c r="F480" s="16" t="n">
        <v>405000</v>
      </c>
      <c r="G480" s="17" t="n">
        <v>0.75</v>
      </c>
      <c r="H480" s="17" t="n">
        <v>1.1</v>
      </c>
      <c r="I480" s="17" t="n">
        <v>0.8467</v>
      </c>
      <c r="J480" s="17" t="n">
        <v>0.53</v>
      </c>
      <c r="K480" s="16">
        <f>ROUND(F480/100*G480*H480*I480/J480,2)</f>
        <v/>
      </c>
      <c r="L480" s="16" t="n">
        <v>5337.81</v>
      </c>
      <c r="M480" s="16">
        <f>L480-K480</f>
        <v/>
      </c>
      <c r="N480" s="15" t="inlineStr">
        <is>
          <t>bind</t>
        </is>
      </c>
      <c r="O480" s="15" t="inlineStr">
        <is>
          <t>bound</t>
        </is>
      </c>
    </row>
    <row r="481">
      <c r="A481" s="3" t="inlineStr">
        <is>
          <t>2026-03-09</t>
        </is>
      </c>
      <c r="B481" s="3" t="inlineStr">
        <is>
          <t>acca8e01-863b-5beb-ae55-2575fff8eb7d</t>
        </is>
      </c>
      <c r="C481" s="3" t="inlineStr">
        <is>
          <t>AR</t>
        </is>
      </c>
      <c r="D481" s="3" t="inlineStr">
        <is>
          <t>1997 Porsche 911 Turbo S</t>
        </is>
      </c>
      <c r="E481" s="3" t="inlineStr">
        <is>
          <t>01 Luxury Sedan/SUV</t>
        </is>
      </c>
      <c r="F481" s="13" t="n">
        <v>595000</v>
      </c>
      <c r="G481" s="14" t="n">
        <v>0.65</v>
      </c>
      <c r="H481" s="14" t="n">
        <v>1.38</v>
      </c>
      <c r="I481" s="14" t="n">
        <v>0.8467</v>
      </c>
      <c r="J481" s="14" t="n">
        <v>0.53</v>
      </c>
      <c r="K481" s="13">
        <f>ROUND(F481/100*G481*H481*I481/J481,2)</f>
        <v/>
      </c>
      <c r="L481" s="13" t="n">
        <v>8526.35</v>
      </c>
      <c r="M481" s="13">
        <f>L481-K481</f>
        <v/>
      </c>
      <c r="N481" s="3" t="inlineStr">
        <is>
          <t>bind</t>
        </is>
      </c>
      <c r="O481" s="3" t="inlineStr">
        <is>
          <t>bound</t>
        </is>
      </c>
    </row>
    <row r="482">
      <c r="A482" s="15" t="inlineStr">
        <is>
          <t>2026-03-11</t>
        </is>
      </c>
      <c r="B482" s="15" t="inlineStr">
        <is>
          <t>35fb72ab-dee1-5a17-b8a0-3c9c9aaf8c9d</t>
        </is>
      </c>
      <c r="C482" s="15" t="inlineStr">
        <is>
          <t>MA</t>
        </is>
      </c>
      <c r="D482" s="15" t="inlineStr">
        <is>
          <t>1990 Ferrari 296 GTB</t>
        </is>
      </c>
      <c r="E482" s="15" t="inlineStr">
        <is>
          <t>03 Supercar</t>
        </is>
      </c>
      <c r="F482" s="16" t="n">
        <v>1950000</v>
      </c>
      <c r="G482" s="17" t="n">
        <v>0.8</v>
      </c>
      <c r="H482" s="17" t="n">
        <v>1.25</v>
      </c>
      <c r="I482" s="17" t="n">
        <v>0.8467</v>
      </c>
      <c r="J482" s="17" t="n">
        <v>0.53</v>
      </c>
      <c r="K482" s="16">
        <f>ROUND(F482/100*G482*H482*I482/J482,2)</f>
        <v/>
      </c>
      <c r="L482" s="16" t="n">
        <v>31152.17</v>
      </c>
      <c r="M482" s="16">
        <f>L482-K482</f>
        <v/>
      </c>
      <c r="N482" s="15" t="inlineStr">
        <is>
          <t>decline</t>
        </is>
      </c>
      <c r="O482" s="15" t="inlineStr">
        <is>
          <t>indicative</t>
        </is>
      </c>
    </row>
    <row r="483">
      <c r="A483" s="3" t="inlineStr">
        <is>
          <t>2026-03-12</t>
        </is>
      </c>
      <c r="B483" s="3" t="inlineStr">
        <is>
          <t>b8bebc86-819b-54c8-ab8a-db57aee0afe6</t>
        </is>
      </c>
      <c r="C483" s="3" t="inlineStr">
        <is>
          <t>CA</t>
        </is>
      </c>
      <c r="D483" s="3" t="inlineStr">
        <is>
          <t>1974 Maserati GranTurismo</t>
        </is>
      </c>
      <c r="E483" s="3" t="inlineStr">
        <is>
          <t>01 Luxury Sedan/SUV</t>
        </is>
      </c>
      <c r="F483" s="13" t="n">
        <v>270000</v>
      </c>
      <c r="G483" s="14" t="n">
        <v>0.75</v>
      </c>
      <c r="H483" s="14" t="n">
        <v>1.35</v>
      </c>
      <c r="I483" s="14" t="n">
        <v>0.8467</v>
      </c>
      <c r="J483" s="14" t="n">
        <v>0.53</v>
      </c>
      <c r="K483" s="13">
        <f>ROUND(F483/100*G483*H483*I483/J483,2)</f>
        <v/>
      </c>
      <c r="L483" s="13" t="n">
        <v>4367.3</v>
      </c>
      <c r="M483" s="13">
        <f>L483-K483</f>
        <v/>
      </c>
      <c r="N483" s="3" t="inlineStr">
        <is>
          <t>bind</t>
        </is>
      </c>
      <c r="O483" s="3" t="inlineStr">
        <is>
          <t>bound</t>
        </is>
      </c>
    </row>
    <row r="484">
      <c r="A484" s="15" t="inlineStr">
        <is>
          <t>2026-03-25</t>
        </is>
      </c>
      <c r="B484" s="15" t="inlineStr">
        <is>
          <t>abb99ace-f97c-5c20-84af-966b0ec21e09</t>
        </is>
      </c>
      <c r="C484" s="15" t="inlineStr">
        <is>
          <t>OR</t>
        </is>
      </c>
      <c r="D484" s="15" t="inlineStr">
        <is>
          <t>2001 Aston Martin DB12</t>
        </is>
      </c>
      <c r="E484" s="15" t="inlineStr">
        <is>
          <t>01 Luxury Sedan/SUV</t>
        </is>
      </c>
      <c r="F484" s="16" t="n">
        <v>620000</v>
      </c>
      <c r="G484" s="17" t="n">
        <v>0.65</v>
      </c>
      <c r="H484" s="17" t="n">
        <v>1.13</v>
      </c>
      <c r="I484" s="17" t="n">
        <v>0.8467</v>
      </c>
      <c r="J484" s="17" t="n">
        <v>0.53</v>
      </c>
      <c r="K484" s="16">
        <f>ROUND(F484/100*G484*H484*I484/J484,2)</f>
        <v/>
      </c>
      <c r="L484" s="16" t="n">
        <v>7275.07</v>
      </c>
      <c r="M484" s="16">
        <f>L484-K484</f>
        <v/>
      </c>
      <c r="N484" s="15" t="inlineStr">
        <is>
          <t>bind</t>
        </is>
      </c>
      <c r="O484" s="15" t="inlineStr">
        <is>
          <t>bound</t>
        </is>
      </c>
    </row>
    <row r="485">
      <c r="A485" s="3" t="inlineStr">
        <is>
          <t>2026-03-26</t>
        </is>
      </c>
      <c r="B485" s="3" t="inlineStr">
        <is>
          <t>3a78be61-570b-582d-ad8a-d085cffb5e8a</t>
        </is>
      </c>
      <c r="C485" s="3" t="inlineStr">
        <is>
          <t>IL</t>
        </is>
      </c>
      <c r="D485" s="3" t="inlineStr">
        <is>
          <t>2004 BMW M8 Competition</t>
        </is>
      </c>
      <c r="E485" s="3" t="inlineStr">
        <is>
          <t>01 Luxury Sedan/SUV</t>
        </is>
      </c>
      <c r="F485" s="13" t="n">
        <v>1245000</v>
      </c>
      <c r="G485" s="14" t="n">
        <v>0.55</v>
      </c>
      <c r="H485" s="14" t="n">
        <v>1.36</v>
      </c>
      <c r="I485" s="14" t="n">
        <v>0.8467</v>
      </c>
      <c r="J485" s="14" t="n">
        <v>0.53</v>
      </c>
      <c r="K485" s="13">
        <f>ROUND(F485/100*G485*H485*I485/J485,2)</f>
        <v/>
      </c>
      <c r="L485" s="13" t="n">
        <v>14877.31</v>
      </c>
      <c r="M485" s="13">
        <f>L485-K485</f>
        <v/>
      </c>
      <c r="N485" s="3" t="inlineStr">
        <is>
          <t>bind</t>
        </is>
      </c>
      <c r="O485" s="3" t="inlineStr">
        <is>
          <t>bound</t>
        </is>
      </c>
    </row>
    <row r="486">
      <c r="A486" s="15" t="inlineStr">
        <is>
          <t>2026-03-15</t>
        </is>
      </c>
      <c r="B486" s="15" t="inlineStr">
        <is>
          <t>01403425-6889-5041-b2de-7415a95d2183</t>
        </is>
      </c>
      <c r="C486" s="15" t="inlineStr">
        <is>
          <t>NE</t>
        </is>
      </c>
      <c r="D486" s="15" t="inlineStr">
        <is>
          <t>2020 Aston Martin DB12</t>
        </is>
      </c>
      <c r="E486" s="15" t="inlineStr">
        <is>
          <t>01 Luxury Sedan/SUV</t>
        </is>
      </c>
      <c r="F486" s="16" t="n">
        <v>285000</v>
      </c>
      <c r="G486" s="17" t="n">
        <v>0.75</v>
      </c>
      <c r="H486" s="17" t="n">
        <v>1.3</v>
      </c>
      <c r="I486" s="17" t="n">
        <v>0.8467</v>
      </c>
      <c r="J486" s="17" t="n">
        <v>0.53</v>
      </c>
      <c r="K486" s="16">
        <f>ROUND(F486/100*G486*H486*I486/J486,2)</f>
        <v/>
      </c>
      <c r="L486" s="16" t="n">
        <v>4439.18</v>
      </c>
      <c r="M486" s="16">
        <f>L486-K486</f>
        <v/>
      </c>
      <c r="N486" s="15" t="inlineStr">
        <is>
          <t>bind</t>
        </is>
      </c>
      <c r="O486" s="15" t="inlineStr">
        <is>
          <t>bound</t>
        </is>
      </c>
    </row>
    <row r="487">
      <c r="A487" s="3" t="inlineStr">
        <is>
          <t>2026-03-17</t>
        </is>
      </c>
      <c r="B487" s="3" t="inlineStr">
        <is>
          <t>57ba7939-0e71-5b7b-ab08-21bbfcb50b05</t>
        </is>
      </c>
      <c r="C487" s="3" t="inlineStr">
        <is>
          <t>CA</t>
        </is>
      </c>
      <c r="D487" s="3" t="inlineStr">
        <is>
          <t>2010 Porsche 911 Turbo S</t>
        </is>
      </c>
      <c r="E487" s="3" t="inlineStr">
        <is>
          <t>01 Luxury Sedan/SUV</t>
        </is>
      </c>
      <c r="F487" s="13" t="n">
        <v>605000</v>
      </c>
      <c r="G487" s="14" t="n">
        <v>0.65</v>
      </c>
      <c r="H487" s="14" t="n">
        <v>1.35</v>
      </c>
      <c r="I487" s="14" t="n">
        <v>0.8467</v>
      </c>
      <c r="J487" s="14" t="n">
        <v>0.53</v>
      </c>
      <c r="K487" s="13">
        <f>ROUND(F487/100*G487*H487*I487/J487,2)</f>
        <v/>
      </c>
      <c r="L487" s="13" t="n">
        <v>8481.18</v>
      </c>
      <c r="M487" s="13">
        <f>L487-K487</f>
        <v/>
      </c>
      <c r="N487" s="3" t="inlineStr">
        <is>
          <t>refer</t>
        </is>
      </c>
      <c r="O487" s="3" t="inlineStr">
        <is>
          <t>indicative</t>
        </is>
      </c>
    </row>
    <row r="488">
      <c r="A488" s="15" t="inlineStr">
        <is>
          <t>2026-03-23</t>
        </is>
      </c>
      <c r="B488" s="15" t="inlineStr">
        <is>
          <t>fcbba481-655e-542f-973f-a2d1b83d71c8</t>
        </is>
      </c>
      <c r="C488" s="15" t="inlineStr">
        <is>
          <t>MI</t>
        </is>
      </c>
      <c r="D488" s="15" t="inlineStr">
        <is>
          <t>1957 Porsche 911 Turbo S</t>
        </is>
      </c>
      <c r="E488" s="15" t="inlineStr">
        <is>
          <t>01 Luxury Sedan/SUV</t>
        </is>
      </c>
      <c r="F488" s="16" t="n">
        <v>220000</v>
      </c>
      <c r="G488" s="17" t="n">
        <v>0.92</v>
      </c>
      <c r="H488" s="17" t="n">
        <v>1.55</v>
      </c>
      <c r="I488" s="17" t="n">
        <v>0.8467</v>
      </c>
      <c r="J488" s="17" t="n">
        <v>0.53</v>
      </c>
      <c r="K488" s="16">
        <f>ROUND(F488/100*G488*H488*I488/J488,2)</f>
        <v/>
      </c>
      <c r="L488" s="16" t="n">
        <v>5011.83</v>
      </c>
      <c r="M488" s="16">
        <f>L488-K488</f>
        <v/>
      </c>
      <c r="N488" s="15" t="inlineStr">
        <is>
          <t>bind</t>
        </is>
      </c>
      <c r="O488" s="15" t="inlineStr">
        <is>
          <t>bound</t>
        </is>
      </c>
    </row>
    <row r="489">
      <c r="A489" s="3" t="inlineStr">
        <is>
          <t>2026-03-09</t>
        </is>
      </c>
      <c r="B489" s="3" t="inlineStr">
        <is>
          <t>c375dc33-b25c-5f50-98fa-6bee27d43983</t>
        </is>
      </c>
      <c r="C489" s="3" t="inlineStr">
        <is>
          <t>MD</t>
        </is>
      </c>
      <c r="D489" s="3" t="inlineStr">
        <is>
          <t>1968 Aston Martin DB12</t>
        </is>
      </c>
      <c r="E489" s="3" t="inlineStr">
        <is>
          <t>01 Luxury Sedan/SUV</t>
        </is>
      </c>
      <c r="F489" s="13" t="n">
        <v>640000</v>
      </c>
      <c r="G489" s="14" t="n">
        <v>0.65</v>
      </c>
      <c r="H489" s="14" t="n">
        <v>0.95</v>
      </c>
      <c r="I489" s="14" t="n">
        <v>0.8467</v>
      </c>
      <c r="J489" s="14" t="n">
        <v>0.53</v>
      </c>
      <c r="K489" s="13">
        <f>ROUND(F489/100*G489*H489*I489/J489,2)</f>
        <v/>
      </c>
      <c r="L489" s="13" t="n">
        <v>6313.5</v>
      </c>
      <c r="M489" s="13">
        <f>L489-K489</f>
        <v/>
      </c>
      <c r="N489" s="3" t="inlineStr">
        <is>
          <t>bind</t>
        </is>
      </c>
      <c r="O489" s="3" t="inlineStr">
        <is>
          <t>bound</t>
        </is>
      </c>
    </row>
    <row r="490">
      <c r="A490" s="15" t="inlineStr">
        <is>
          <t>2026-03-25</t>
        </is>
      </c>
      <c r="B490" s="15" t="inlineStr">
        <is>
          <t>93f2cba1-2281-533c-a1d0-63d38925ce3e</t>
        </is>
      </c>
      <c r="C490" s="15" t="inlineStr">
        <is>
          <t>CA</t>
        </is>
      </c>
      <c r="D490" s="15" t="inlineStr">
        <is>
          <t>1957 Aston Martin DB5</t>
        </is>
      </c>
      <c r="E490" s="15" t="inlineStr">
        <is>
          <t>07 Post-War Classic (1946-1972)</t>
        </is>
      </c>
      <c r="F490" s="16" t="n">
        <v>380000</v>
      </c>
      <c r="G490" s="17" t="n">
        <v>0.48</v>
      </c>
      <c r="H490" s="17" t="n">
        <v>1.35</v>
      </c>
      <c r="I490" s="17" t="n">
        <v>0.8467</v>
      </c>
      <c r="J490" s="17" t="n">
        <v>0.53</v>
      </c>
      <c r="K490" s="16">
        <f>ROUND(F490/100*G490*H490*I490/J490,2)</f>
        <v/>
      </c>
      <c r="L490" s="16" t="n">
        <v>3933.8</v>
      </c>
      <c r="M490" s="16">
        <f>L490-K490</f>
        <v/>
      </c>
      <c r="N490" s="15" t="inlineStr">
        <is>
          <t>bind</t>
        </is>
      </c>
      <c r="O490" s="15" t="inlineStr">
        <is>
          <t>bound</t>
        </is>
      </c>
    </row>
    <row r="491">
      <c r="A491" s="3" t="inlineStr">
        <is>
          <t>2026-03-04</t>
        </is>
      </c>
      <c r="B491" s="3" t="inlineStr">
        <is>
          <t>1b72541e-9cbb-52b4-b870-30b045c0f3fb</t>
        </is>
      </c>
      <c r="C491" s="3" t="inlineStr">
        <is>
          <t>PA</t>
        </is>
      </c>
      <c r="D491" s="3" t="inlineStr">
        <is>
          <t>1983 Bentley Continental GT</t>
        </is>
      </c>
      <c r="E491" s="3" t="inlineStr">
        <is>
          <t>01 Luxury Sedan/SUV</t>
        </is>
      </c>
      <c r="F491" s="13" t="n">
        <v>180000</v>
      </c>
      <c r="G491" s="14" t="n">
        <v>0.92</v>
      </c>
      <c r="H491" s="14" t="n">
        <v>1</v>
      </c>
      <c r="I491" s="14" t="n">
        <v>0.8467</v>
      </c>
      <c r="J491" s="14" t="n">
        <v>0.53</v>
      </c>
      <c r="K491" s="13">
        <f>ROUND(F491/100*G491*H491*I491/J491,2)</f>
        <v/>
      </c>
      <c r="L491" s="13" t="n">
        <v>2645.54</v>
      </c>
      <c r="M491" s="13">
        <f>L491-K491</f>
        <v/>
      </c>
      <c r="N491" s="3" t="inlineStr">
        <is>
          <t>decline</t>
        </is>
      </c>
      <c r="O491" s="3" t="inlineStr">
        <is>
          <t>indicative</t>
        </is>
      </c>
    </row>
    <row r="492">
      <c r="A492" s="15" t="inlineStr">
        <is>
          <t>2026-03-23</t>
        </is>
      </c>
      <c r="B492" s="15" t="inlineStr">
        <is>
          <t>2240d24f-ed97-5703-a03a-f264bc5dcbe4</t>
        </is>
      </c>
      <c r="C492" s="15" t="inlineStr">
        <is>
          <t>PA</t>
        </is>
      </c>
      <c r="D492" s="15" t="inlineStr">
        <is>
          <t>1978 BMW M8 Competition</t>
        </is>
      </c>
      <c r="E492" s="15" t="inlineStr">
        <is>
          <t>01 Luxury Sedan/SUV</t>
        </is>
      </c>
      <c r="F492" s="16" t="n">
        <v>1210000</v>
      </c>
      <c r="G492" s="17" t="n">
        <v>0.55</v>
      </c>
      <c r="H492" s="17" t="n">
        <v>1</v>
      </c>
      <c r="I492" s="17" t="n">
        <v>0.8467</v>
      </c>
      <c r="J492" s="17" t="n">
        <v>0.53</v>
      </c>
      <c r="K492" s="16">
        <f>ROUND(F492/100*G492*H492*I492/J492,2)</f>
        <v/>
      </c>
      <c r="L492" s="16" t="n">
        <v>10631.67</v>
      </c>
      <c r="M492" s="16">
        <f>L492-K492</f>
        <v/>
      </c>
      <c r="N492" s="15" t="inlineStr">
        <is>
          <t>bind</t>
        </is>
      </c>
      <c r="O492" s="15" t="inlineStr">
        <is>
          <t>bound</t>
        </is>
      </c>
    </row>
    <row r="493">
      <c r="A493" s="3" t="inlineStr">
        <is>
          <t>2026-03-14</t>
        </is>
      </c>
      <c r="B493" s="3" t="inlineStr">
        <is>
          <t>9b7571d0-c07e-5cab-9e67-58768cb5d538</t>
        </is>
      </c>
      <c r="C493" s="3" t="inlineStr">
        <is>
          <t>CO</t>
        </is>
      </c>
      <c r="D493" s="3" t="inlineStr">
        <is>
          <t>1984 Maserati GranTurismo</t>
        </is>
      </c>
      <c r="E493" s="3" t="inlineStr">
        <is>
          <t>01 Luxury Sedan/SUV</t>
        </is>
      </c>
      <c r="F493" s="13" t="n">
        <v>670000</v>
      </c>
      <c r="G493" s="14" t="n">
        <v>0.65</v>
      </c>
      <c r="H493" s="14" t="n">
        <v>1.1</v>
      </c>
      <c r="I493" s="14" t="n">
        <v>0.8467</v>
      </c>
      <c r="J493" s="14" t="n">
        <v>0.53</v>
      </c>
      <c r="K493" s="13">
        <f>ROUND(F493/100*G493*H493*I493/J493,2)</f>
        <v/>
      </c>
      <c r="L493" s="13" t="n">
        <v>7653.05</v>
      </c>
      <c r="M493" s="13">
        <f>L493-K493</f>
        <v/>
      </c>
      <c r="N493" s="3" t="inlineStr">
        <is>
          <t>bind</t>
        </is>
      </c>
      <c r="O493" s="3" t="inlineStr">
        <is>
          <t>bound</t>
        </is>
      </c>
    </row>
    <row r="494">
      <c r="A494" s="15" t="inlineStr">
        <is>
          <t>2026-03-30</t>
        </is>
      </c>
      <c r="B494" s="15" t="inlineStr">
        <is>
          <t>3100be20-26e2-5879-adda-01a99be319a7</t>
        </is>
      </c>
      <c r="C494" s="15" t="inlineStr">
        <is>
          <t>FL</t>
        </is>
      </c>
      <c r="D494" s="15" t="inlineStr">
        <is>
          <t>1966 Mercedes-Benz AMG GT</t>
        </is>
      </c>
      <c r="E494" s="15" t="inlineStr">
        <is>
          <t>01 Luxury Sedan/SUV</t>
        </is>
      </c>
      <c r="F494" s="16" t="n">
        <v>735000</v>
      </c>
      <c r="G494" s="17" t="n">
        <v>0.65</v>
      </c>
      <c r="H494" s="17" t="n">
        <v>1.42</v>
      </c>
      <c r="I494" s="17" t="n">
        <v>0.8467</v>
      </c>
      <c r="J494" s="17" t="n">
        <v>0.53</v>
      </c>
      <c r="K494" s="16">
        <f>ROUND(F494/100*G494*H494*I494/J494,2)</f>
        <v/>
      </c>
      <c r="L494" s="16" t="n">
        <v>10837.84</v>
      </c>
      <c r="M494" s="16">
        <f>L494-K494</f>
        <v/>
      </c>
      <c r="N494" s="15" t="inlineStr">
        <is>
          <t>bind</t>
        </is>
      </c>
      <c r="O494" s="15" t="inlineStr">
        <is>
          <t>bound</t>
        </is>
      </c>
    </row>
    <row r="495">
      <c r="A495" s="3" t="inlineStr">
        <is>
          <t>2026-03-04</t>
        </is>
      </c>
      <c r="B495" s="3" t="inlineStr">
        <is>
          <t>671b7da2-3b7f-5f5e-afda-1bfdb63a5c68</t>
        </is>
      </c>
      <c r="C495" s="3" t="inlineStr">
        <is>
          <t>TX</t>
        </is>
      </c>
      <c r="D495" s="3" t="inlineStr">
        <is>
          <t>1967 Mercedes-Benz AMG GT</t>
        </is>
      </c>
      <c r="E495" s="3" t="inlineStr">
        <is>
          <t>01 Luxury Sedan/SUV</t>
        </is>
      </c>
      <c r="F495" s="13" t="n">
        <v>720000</v>
      </c>
      <c r="G495" s="14" t="n">
        <v>0.65</v>
      </c>
      <c r="H495" s="14" t="n">
        <v>1.15</v>
      </c>
      <c r="I495" s="14" t="n">
        <v>0.8467</v>
      </c>
      <c r="J495" s="14" t="n">
        <v>0.53</v>
      </c>
      <c r="K495" s="13">
        <f>ROUND(F495/100*G495*H495*I495/J495,2)</f>
        <v/>
      </c>
      <c r="L495" s="13" t="n">
        <v>8598</v>
      </c>
      <c r="M495" s="13">
        <f>L495-K495</f>
        <v/>
      </c>
      <c r="N495" s="3" t="inlineStr">
        <is>
          <t>decline</t>
        </is>
      </c>
      <c r="O495" s="3" t="inlineStr">
        <is>
          <t>indicative</t>
        </is>
      </c>
    </row>
    <row r="496">
      <c r="A496" s="15" t="inlineStr">
        <is>
          <t>2026-03-18</t>
        </is>
      </c>
      <c r="B496" s="15" t="inlineStr">
        <is>
          <t>7750f04f-bfb2-5fb5-970a-e5d67d2b37a7</t>
        </is>
      </c>
      <c r="C496" s="15" t="inlineStr">
        <is>
          <t>MD</t>
        </is>
      </c>
      <c r="D496" s="15" t="inlineStr">
        <is>
          <t>1999 Bentley Continental GT</t>
        </is>
      </c>
      <c r="E496" s="15" t="inlineStr">
        <is>
          <t>01 Luxury Sedan/SUV</t>
        </is>
      </c>
      <c r="F496" s="16" t="n">
        <v>625000</v>
      </c>
      <c r="G496" s="17" t="n">
        <v>0.65</v>
      </c>
      <c r="H496" s="17" t="n">
        <v>0.95</v>
      </c>
      <c r="I496" s="17" t="n">
        <v>0.8467</v>
      </c>
      <c r="J496" s="17" t="n">
        <v>0.53</v>
      </c>
      <c r="K496" s="16">
        <f>ROUND(F496/100*G496*H496*I496/J496,2)</f>
        <v/>
      </c>
      <c r="L496" s="16" t="n">
        <v>6165.53</v>
      </c>
      <c r="M496" s="16">
        <f>L496-K496</f>
        <v/>
      </c>
      <c r="N496" s="15" t="inlineStr">
        <is>
          <t>bind</t>
        </is>
      </c>
      <c r="O496" s="15" t="inlineStr">
        <is>
          <t>bound</t>
        </is>
      </c>
    </row>
    <row r="497">
      <c r="A497" s="3" t="inlineStr">
        <is>
          <t>2026-03-24</t>
        </is>
      </c>
      <c r="B497" s="3" t="inlineStr">
        <is>
          <t>6aa88d90-69a3-5e1c-ad00-c01d962c0f4e</t>
        </is>
      </c>
      <c r="C497" s="3" t="inlineStr">
        <is>
          <t>WA</t>
        </is>
      </c>
      <c r="D497" s="3" t="inlineStr">
        <is>
          <t>2002 Aston Martin DB12</t>
        </is>
      </c>
      <c r="E497" s="3" t="inlineStr">
        <is>
          <t>01 Luxury Sedan/SUV</t>
        </is>
      </c>
      <c r="F497" s="13" t="n">
        <v>715000</v>
      </c>
      <c r="G497" s="14" t="n">
        <v>0.65</v>
      </c>
      <c r="H497" s="14" t="n">
        <v>0.96</v>
      </c>
      <c r="I497" s="14" t="n">
        <v>0.8467</v>
      </c>
      <c r="J497" s="14" t="n">
        <v>0.53</v>
      </c>
      <c r="K497" s="13">
        <f>ROUND(F497/100*G497*H497*I497/J497,2)</f>
        <v/>
      </c>
      <c r="L497" s="13" t="n">
        <v>7127.61</v>
      </c>
      <c r="M497" s="13">
        <f>L497-K497</f>
        <v/>
      </c>
      <c r="N497" s="3" t="inlineStr">
        <is>
          <t>bind</t>
        </is>
      </c>
      <c r="O497" s="3" t="inlineStr">
        <is>
          <t>bound</t>
        </is>
      </c>
    </row>
    <row r="498">
      <c r="A498" s="15" t="inlineStr">
        <is>
          <t>2026-03-23</t>
        </is>
      </c>
      <c r="B498" s="15" t="inlineStr">
        <is>
          <t>bb111485-4d35-55ad-85ba-1f333d532154</t>
        </is>
      </c>
      <c r="C498" s="15" t="inlineStr">
        <is>
          <t>VT</t>
        </is>
      </c>
      <c r="D498" s="15" t="inlineStr">
        <is>
          <t>2018 Maserati GranTurismo</t>
        </is>
      </c>
      <c r="E498" s="15" t="inlineStr">
        <is>
          <t>01 Luxury Sedan/SUV</t>
        </is>
      </c>
      <c r="F498" s="16" t="n">
        <v>565000</v>
      </c>
      <c r="G498" s="17" t="n">
        <v>0.65</v>
      </c>
      <c r="H498" s="17" t="n">
        <v>1.22</v>
      </c>
      <c r="I498" s="17" t="n">
        <v>0.8467</v>
      </c>
      <c r="J498" s="17" t="n">
        <v>0.53</v>
      </c>
      <c r="K498" s="16">
        <f>ROUND(F498/100*G498*H498*I498/J498,2)</f>
        <v/>
      </c>
      <c r="L498" s="16" t="n">
        <v>7157.73</v>
      </c>
      <c r="M498" s="16">
        <f>L498-K498</f>
        <v/>
      </c>
      <c r="N498" s="15" t="inlineStr">
        <is>
          <t>bind</t>
        </is>
      </c>
      <c r="O498" s="15" t="inlineStr">
        <is>
          <t>bound</t>
        </is>
      </c>
    </row>
    <row r="499">
      <c r="A499" s="3" t="inlineStr">
        <is>
          <t>2026-03-28</t>
        </is>
      </c>
      <c r="B499" s="3" t="inlineStr">
        <is>
          <t>fe9b41ac-e516-54d4-8006-d239b5f10f90</t>
        </is>
      </c>
      <c r="C499" s="3" t="inlineStr">
        <is>
          <t>AZ</t>
        </is>
      </c>
      <c r="D499" s="3" t="inlineStr">
        <is>
          <t>2017 Lamborghini Huracan EVO</t>
        </is>
      </c>
      <c r="E499" s="3" t="inlineStr">
        <is>
          <t>03 Supercar</t>
        </is>
      </c>
      <c r="F499" s="13" t="n">
        <v>805000</v>
      </c>
      <c r="G499" s="14" t="n">
        <v>0.95</v>
      </c>
      <c r="H499" s="14" t="n">
        <v>1.01</v>
      </c>
      <c r="I499" s="14" t="n">
        <v>0.8467</v>
      </c>
      <c r="J499" s="14" t="n">
        <v>0.53</v>
      </c>
      <c r="K499" s="13">
        <f>ROUND(F499/100*G499*H499*I499/J499,2)</f>
        <v/>
      </c>
      <c r="L499" s="13" t="n">
        <v>12339.42</v>
      </c>
      <c r="M499" s="13">
        <f>L499-K499</f>
        <v/>
      </c>
      <c r="N499" s="3" t="inlineStr">
        <is>
          <t>bind</t>
        </is>
      </c>
      <c r="O499" s="3" t="inlineStr">
        <is>
          <t>bound</t>
        </is>
      </c>
    </row>
    <row r="500">
      <c r="A500" s="15" t="inlineStr">
        <is>
          <t>2026-03-09</t>
        </is>
      </c>
      <c r="B500" s="15" t="inlineStr">
        <is>
          <t>856bf88b-af85-5773-80db-990bf300eebe</t>
        </is>
      </c>
      <c r="C500" s="15" t="inlineStr">
        <is>
          <t>UT</t>
        </is>
      </c>
      <c r="D500" s="15" t="inlineStr">
        <is>
          <t>1969 Icon Derelict</t>
        </is>
      </c>
      <c r="E500" s="15" t="inlineStr">
        <is>
          <t>11 Restomod/Coachbuilt</t>
        </is>
      </c>
      <c r="F500" s="16" t="n">
        <v>885000</v>
      </c>
      <c r="G500" s="17" t="n">
        <v>0.78</v>
      </c>
      <c r="H500" s="17" t="n">
        <v>1.35</v>
      </c>
      <c r="I500" s="17" t="n">
        <v>0.8467</v>
      </c>
      <c r="J500" s="17" t="n">
        <v>0.53</v>
      </c>
      <c r="K500" s="16">
        <f>ROUND(F500/100*G500*H500*I500/J500,2)</f>
        <v/>
      </c>
      <c r="L500" s="16" t="n">
        <v>14887.62</v>
      </c>
      <c r="M500" s="16">
        <f>L500-K500</f>
        <v/>
      </c>
      <c r="N500" s="15" t="inlineStr">
        <is>
          <t>decline</t>
        </is>
      </c>
      <c r="O500" s="15" t="inlineStr">
        <is>
          <t>indicative</t>
        </is>
      </c>
    </row>
    <row r="501">
      <c r="A501" s="3" t="inlineStr">
        <is>
          <t>2026-03-22</t>
        </is>
      </c>
      <c r="B501" s="3" t="inlineStr">
        <is>
          <t>21cb1606-4403-599b-8e03-34741d2d0054</t>
        </is>
      </c>
      <c r="C501" s="3" t="inlineStr">
        <is>
          <t>HI</t>
        </is>
      </c>
      <c r="D501" s="3" t="inlineStr">
        <is>
          <t>1959 Ringbrothers Mustang</t>
        </is>
      </c>
      <c r="E501" s="3" t="inlineStr">
        <is>
          <t>11 Restomod/Coachbuilt</t>
        </is>
      </c>
      <c r="F501" s="13" t="n">
        <v>535000</v>
      </c>
      <c r="G501" s="14" t="n">
        <v>0.78</v>
      </c>
      <c r="H501" s="14" t="n">
        <v>1.3</v>
      </c>
      <c r="I501" s="14" t="n">
        <v>0.8467</v>
      </c>
      <c r="J501" s="14" t="n">
        <v>0.53</v>
      </c>
      <c r="K501" s="13">
        <f>ROUND(F501/100*G501*H501*I501/J501,2)</f>
        <v/>
      </c>
      <c r="L501" s="13" t="n">
        <v>8666.530000000001</v>
      </c>
      <c r="M501" s="13">
        <f>L501-K501</f>
        <v/>
      </c>
      <c r="N501" s="3" t="inlineStr">
        <is>
          <t>decline</t>
        </is>
      </c>
      <c r="O501" s="3" t="inlineStr">
        <is>
          <t>indicative</t>
        </is>
      </c>
    </row>
    <row r="502">
      <c r="A502" s="15" t="inlineStr">
        <is>
          <t>2026-03-10</t>
        </is>
      </c>
      <c r="B502" s="15" t="inlineStr">
        <is>
          <t>63808c15-3b30-5086-9a6e-998ff1128955</t>
        </is>
      </c>
      <c r="C502" s="15" t="inlineStr">
        <is>
          <t>IL</t>
        </is>
      </c>
      <c r="D502" s="15" t="inlineStr">
        <is>
          <t>1964 Maserati GranTurismo</t>
        </is>
      </c>
      <c r="E502" s="15" t="inlineStr">
        <is>
          <t>01 Luxury Sedan/SUV</t>
        </is>
      </c>
      <c r="F502" s="16" t="n">
        <v>760000</v>
      </c>
      <c r="G502" s="17" t="n">
        <v>0.65</v>
      </c>
      <c r="H502" s="17" t="n">
        <v>1.36</v>
      </c>
      <c r="I502" s="17" t="n">
        <v>0.8467</v>
      </c>
      <c r="J502" s="17" t="n">
        <v>0.53</v>
      </c>
      <c r="K502" s="16">
        <f>ROUND(F502/100*G502*H502*I502/J502,2)</f>
        <v/>
      </c>
      <c r="L502" s="16" t="n">
        <v>10732.96</v>
      </c>
      <c r="M502" s="16">
        <f>L502-K502</f>
        <v/>
      </c>
      <c r="N502" s="15" t="inlineStr">
        <is>
          <t>decline</t>
        </is>
      </c>
      <c r="O502" s="15" t="inlineStr">
        <is>
          <t>indicative</t>
        </is>
      </c>
    </row>
    <row r="503">
      <c r="A503" s="3" t="inlineStr">
        <is>
          <t>2026-03-23</t>
        </is>
      </c>
      <c r="B503" s="3" t="inlineStr">
        <is>
          <t>1f5abe83-3456-5d98-8a9e-c7d0ad176188</t>
        </is>
      </c>
      <c r="C503" s="3" t="inlineStr">
        <is>
          <t>WA</t>
        </is>
      </c>
      <c r="D503" s="3" t="inlineStr">
        <is>
          <t>1980 Porsche 911 Turbo S</t>
        </is>
      </c>
      <c r="E503" s="3" t="inlineStr">
        <is>
          <t>01 Luxury Sedan/SUV</t>
        </is>
      </c>
      <c r="F503" s="13" t="n">
        <v>730000</v>
      </c>
      <c r="G503" s="14" t="n">
        <v>0.65</v>
      </c>
      <c r="H503" s="14" t="n">
        <v>0.96</v>
      </c>
      <c r="I503" s="14" t="n">
        <v>0.8467</v>
      </c>
      <c r="J503" s="14" t="n">
        <v>0.53</v>
      </c>
      <c r="K503" s="13">
        <f>ROUND(F503/100*G503*H503*I503/J503,2)</f>
        <v/>
      </c>
      <c r="L503" s="13" t="n">
        <v>7277.15</v>
      </c>
      <c r="M503" s="13">
        <f>L503-K503</f>
        <v/>
      </c>
      <c r="N503" s="3" t="inlineStr">
        <is>
          <t>bind</t>
        </is>
      </c>
      <c r="O503" s="3" t="inlineStr">
        <is>
          <t>bound</t>
        </is>
      </c>
    </row>
    <row r="504">
      <c r="A504" s="15" t="inlineStr">
        <is>
          <t>2026-03-07</t>
        </is>
      </c>
      <c r="B504" s="15" t="inlineStr">
        <is>
          <t>01c36387-c7d7-505e-a442-18c7830537fc</t>
        </is>
      </c>
      <c r="C504" s="15" t="inlineStr">
        <is>
          <t>TN</t>
        </is>
      </c>
      <c r="D504" s="15" t="inlineStr">
        <is>
          <t>1992 Jaguar E-Type Series 1</t>
        </is>
      </c>
      <c r="E504" s="15" t="inlineStr">
        <is>
          <t>07 Post-War Classic (1946-1972)</t>
        </is>
      </c>
      <c r="F504" s="16" t="n">
        <v>320000</v>
      </c>
      <c r="G504" s="17" t="n">
        <v>0.48</v>
      </c>
      <c r="H504" s="17" t="n">
        <v>0.98</v>
      </c>
      <c r="I504" s="17" t="n">
        <v>0.8467</v>
      </c>
      <c r="J504" s="17" t="n">
        <v>0.53</v>
      </c>
      <c r="K504" s="16">
        <f>ROUND(F504/100*G504*H504*I504/J504,2)</f>
        <v/>
      </c>
      <c r="L504" s="16" t="n">
        <v>2404.76</v>
      </c>
      <c r="M504" s="16">
        <f>L504-K504</f>
        <v/>
      </c>
      <c r="N504" s="15" t="inlineStr">
        <is>
          <t>bind</t>
        </is>
      </c>
      <c r="O504" s="15" t="inlineStr">
        <is>
          <t>bound</t>
        </is>
      </c>
    </row>
    <row r="505">
      <c r="A505" s="3" t="inlineStr">
        <is>
          <t>2026-03-17</t>
        </is>
      </c>
      <c r="B505" s="3" t="inlineStr">
        <is>
          <t>93d9436e-cf4a-5ccf-94a7-de9019e7dddc</t>
        </is>
      </c>
      <c r="C505" s="3" t="inlineStr">
        <is>
          <t>AZ</t>
        </is>
      </c>
      <c r="D505" s="3" t="inlineStr">
        <is>
          <t>1972 Aston Martin DB5</t>
        </is>
      </c>
      <c r="E505" s="3" t="inlineStr">
        <is>
          <t>07 Post-War Classic (1946-1972)</t>
        </is>
      </c>
      <c r="F505" s="13" t="n">
        <v>640000</v>
      </c>
      <c r="G505" s="14" t="n">
        <v>0.43</v>
      </c>
      <c r="H505" s="14" t="n">
        <v>1.01</v>
      </c>
      <c r="I505" s="14" t="n">
        <v>0.8467</v>
      </c>
      <c r="J505" s="14" t="n">
        <v>0.53</v>
      </c>
      <c r="K505" s="13">
        <f>ROUND(F505/100*G505*H505*I505/J505,2)</f>
        <v/>
      </c>
      <c r="L505" s="13" t="n">
        <v>4440.42</v>
      </c>
      <c r="M505" s="13">
        <f>L505-K505</f>
        <v/>
      </c>
      <c r="N505" s="3" t="inlineStr">
        <is>
          <t>bind</t>
        </is>
      </c>
      <c r="O505" s="3" t="inlineStr">
        <is>
          <t>bound</t>
        </is>
      </c>
    </row>
    <row r="506">
      <c r="A506" s="15" t="inlineStr">
        <is>
          <t>2026-03-29</t>
        </is>
      </c>
      <c r="B506" s="15" t="inlineStr">
        <is>
          <t>f352694d-0c63-5daf-86b0-d3acd7626ace</t>
        </is>
      </c>
      <c r="C506" s="15" t="inlineStr">
        <is>
          <t>HI</t>
        </is>
      </c>
      <c r="D506" s="15" t="inlineStr">
        <is>
          <t>1960 Mercedes-Benz 280SL Pagoda</t>
        </is>
      </c>
      <c r="E506" s="15" t="inlineStr">
        <is>
          <t>07 Post-War Classic (1946-1972)</t>
        </is>
      </c>
      <c r="F506" s="16" t="n">
        <v>365000</v>
      </c>
      <c r="G506" s="17" t="n">
        <v>0.48</v>
      </c>
      <c r="H506" s="17" t="n">
        <v>1.3</v>
      </c>
      <c r="I506" s="17" t="n">
        <v>0.8467</v>
      </c>
      <c r="J506" s="17" t="n">
        <v>0.53</v>
      </c>
      <c r="K506" s="16">
        <f>ROUND(F506/100*G506*H506*I506/J506,2)</f>
        <v/>
      </c>
      <c r="L506" s="16" t="n">
        <v>3638.57</v>
      </c>
      <c r="M506" s="16">
        <f>L506-K506</f>
        <v/>
      </c>
      <c r="N506" s="15" t="inlineStr">
        <is>
          <t>bind</t>
        </is>
      </c>
      <c r="O506" s="15" t="inlineStr">
        <is>
          <t>bound</t>
        </is>
      </c>
    </row>
    <row r="507">
      <c r="A507" s="3" t="inlineStr">
        <is>
          <t>2026-03-29</t>
        </is>
      </c>
      <c r="B507" s="3" t="inlineStr">
        <is>
          <t>e901b129-047c-508e-90a7-9d52ffd0ecb3</t>
        </is>
      </c>
      <c r="C507" s="3" t="inlineStr">
        <is>
          <t>HI</t>
        </is>
      </c>
      <c r="D507" s="3" t="inlineStr">
        <is>
          <t>1970 Aston Martin DB12</t>
        </is>
      </c>
      <c r="E507" s="3" t="inlineStr">
        <is>
          <t>01 Luxury Sedan/SUV</t>
        </is>
      </c>
      <c r="F507" s="13" t="n">
        <v>405000</v>
      </c>
      <c r="G507" s="14" t="n">
        <v>0.75</v>
      </c>
      <c r="H507" s="14" t="n">
        <v>1.3</v>
      </c>
      <c r="I507" s="14" t="n">
        <v>0.8467</v>
      </c>
      <c r="J507" s="14" t="n">
        <v>0.53</v>
      </c>
      <c r="K507" s="13">
        <f>ROUND(F507/100*G507*H507*I507/J507,2)</f>
        <v/>
      </c>
      <c r="L507" s="13" t="n">
        <v>6308.31</v>
      </c>
      <c r="M507" s="13">
        <f>L507-K507</f>
        <v/>
      </c>
      <c r="N507" s="3" t="inlineStr">
        <is>
          <t>bind</t>
        </is>
      </c>
      <c r="O507" s="3" t="inlineStr">
        <is>
          <t>bound</t>
        </is>
      </c>
    </row>
    <row r="508">
      <c r="A508" s="15" t="inlineStr">
        <is>
          <t>2026-03-18</t>
        </is>
      </c>
      <c r="B508" s="15" t="inlineStr">
        <is>
          <t>a28f98a6-9b81-5c7f-a398-b79b85f45828</t>
        </is>
      </c>
      <c r="C508" s="15" t="inlineStr">
        <is>
          <t>WA</t>
        </is>
      </c>
      <c r="D508" s="15" t="inlineStr">
        <is>
          <t>1987 Aston Martin DB12</t>
        </is>
      </c>
      <c r="E508" s="15" t="inlineStr">
        <is>
          <t>01 Luxury Sedan/SUV</t>
        </is>
      </c>
      <c r="F508" s="16" t="n">
        <v>585000</v>
      </c>
      <c r="G508" s="17" t="n">
        <v>0.65</v>
      </c>
      <c r="H508" s="17" t="n">
        <v>0.96</v>
      </c>
      <c r="I508" s="17" t="n">
        <v>0.8467</v>
      </c>
      <c r="J508" s="17" t="n">
        <v>0.53</v>
      </c>
      <c r="K508" s="16">
        <f>ROUND(F508/100*G508*H508*I508/J508,2)</f>
        <v/>
      </c>
      <c r="L508" s="16" t="n">
        <v>5831.69</v>
      </c>
      <c r="M508" s="16">
        <f>L508-K508</f>
        <v/>
      </c>
      <c r="N508" s="15" t="inlineStr">
        <is>
          <t>bind</t>
        </is>
      </c>
      <c r="O508" s="15" t="inlineStr">
        <is>
          <t>bound</t>
        </is>
      </c>
    </row>
    <row r="509">
      <c r="A509" s="3" t="inlineStr">
        <is>
          <t>2026-03-30</t>
        </is>
      </c>
      <c r="B509" s="3" t="inlineStr">
        <is>
          <t>1c88ffab-d38b-58ca-a4ae-b1f60e9d807c</t>
        </is>
      </c>
      <c r="C509" s="3" t="inlineStr">
        <is>
          <t>MA</t>
        </is>
      </c>
      <c r="D509" s="3" t="inlineStr">
        <is>
          <t>2018 Aston Martin DB12</t>
        </is>
      </c>
      <c r="E509" s="3" t="inlineStr">
        <is>
          <t>01 Luxury Sedan/SUV</t>
        </is>
      </c>
      <c r="F509" s="13" t="n">
        <v>520000</v>
      </c>
      <c r="G509" s="14" t="n">
        <v>0.65</v>
      </c>
      <c r="H509" s="14" t="n">
        <v>1.25</v>
      </c>
      <c r="I509" s="14" t="n">
        <v>0.8467</v>
      </c>
      <c r="J509" s="14" t="n">
        <v>0.53</v>
      </c>
      <c r="K509" s="13">
        <f>ROUND(F509/100*G509*H509*I509/J509,2)</f>
        <v/>
      </c>
      <c r="L509" s="13" t="n">
        <v>6749.64</v>
      </c>
      <c r="M509" s="13">
        <f>L509-K509</f>
        <v/>
      </c>
      <c r="N509" s="3" t="inlineStr">
        <is>
          <t>bind</t>
        </is>
      </c>
      <c r="O509" s="3" t="inlineStr">
        <is>
          <t>bound</t>
        </is>
      </c>
    </row>
    <row r="510">
      <c r="A510" s="15" t="inlineStr">
        <is>
          <t>2026-03-17</t>
        </is>
      </c>
      <c r="B510" s="15" t="inlineStr">
        <is>
          <t>b41bfcbe-aa07-57ad-852f-7829904514da</t>
        </is>
      </c>
      <c r="C510" s="15" t="inlineStr">
        <is>
          <t>IL</t>
        </is>
      </c>
      <c r="D510" s="15" t="inlineStr">
        <is>
          <t>2024 Porsche 911 Turbo S</t>
        </is>
      </c>
      <c r="E510" s="15" t="inlineStr">
        <is>
          <t>01 Luxury Sedan/SUV</t>
        </is>
      </c>
      <c r="F510" s="16" t="n">
        <v>410000</v>
      </c>
      <c r="G510" s="17" t="n">
        <v>0.75</v>
      </c>
      <c r="H510" s="17" t="n">
        <v>1.36</v>
      </c>
      <c r="I510" s="17" t="n">
        <v>0.8467</v>
      </c>
      <c r="J510" s="17" t="n">
        <v>0.53</v>
      </c>
      <c r="K510" s="16">
        <f>ROUND(F510/100*G510*H510*I510/J510,2)</f>
        <v/>
      </c>
      <c r="L510" s="16" t="n">
        <v>6680.95</v>
      </c>
      <c r="M510" s="16">
        <f>L510-K510</f>
        <v/>
      </c>
      <c r="N510" s="15" t="inlineStr">
        <is>
          <t>bind</t>
        </is>
      </c>
      <c r="O510" s="15" t="inlineStr">
        <is>
          <t>bound</t>
        </is>
      </c>
    </row>
    <row r="511">
      <c r="A511" s="3" t="inlineStr">
        <is>
          <t>2026-03-08</t>
        </is>
      </c>
      <c r="B511" s="3" t="inlineStr">
        <is>
          <t>9a4cf28c-ad8e-5e11-9dd0-a2f6aff5119d</t>
        </is>
      </c>
      <c r="C511" s="3" t="inlineStr">
        <is>
          <t>NY</t>
        </is>
      </c>
      <c r="D511" s="3" t="inlineStr">
        <is>
          <t>1972 Ferrari 275 GTB/4</t>
        </is>
      </c>
      <c r="E511" s="3" t="inlineStr">
        <is>
          <t>07 Post-War Classic (1946-1972)</t>
        </is>
      </c>
      <c r="F511" s="13" t="n">
        <v>1055000</v>
      </c>
      <c r="G511" s="14" t="n">
        <v>0.38</v>
      </c>
      <c r="H511" s="14" t="n">
        <v>1.28</v>
      </c>
      <c r="I511" s="14" t="n">
        <v>0.8467</v>
      </c>
      <c r="J511" s="14" t="n">
        <v>0.53</v>
      </c>
      <c r="K511" s="13">
        <f>ROUND(F511/100*G511*H511*I511/J511,2)</f>
        <v/>
      </c>
      <c r="L511" s="13" t="n">
        <v>8197.84</v>
      </c>
      <c r="M511" s="13">
        <f>L511-K511</f>
        <v/>
      </c>
      <c r="N511" s="3" t="inlineStr">
        <is>
          <t>bind</t>
        </is>
      </c>
      <c r="O511" s="3" t="inlineStr">
        <is>
          <t>bound</t>
        </is>
      </c>
    </row>
    <row r="512">
      <c r="A512" s="15" t="inlineStr">
        <is>
          <t>2026-03-27</t>
        </is>
      </c>
      <c r="B512" s="15" t="inlineStr">
        <is>
          <t>bd0b2d43-e6b4-54ae-8d48-7fa0e3e65f54</t>
        </is>
      </c>
      <c r="C512" s="15" t="inlineStr">
        <is>
          <t>MD</t>
        </is>
      </c>
      <c r="D512" s="15" t="inlineStr">
        <is>
          <t>1983 McLaren 750S</t>
        </is>
      </c>
      <c r="E512" s="15" t="inlineStr">
        <is>
          <t>03 Supercar</t>
        </is>
      </c>
      <c r="F512" s="16" t="n">
        <v>1640000</v>
      </c>
      <c r="G512" s="17" t="n">
        <v>0.8</v>
      </c>
      <c r="H512" s="17" t="n">
        <v>0.95</v>
      </c>
      <c r="I512" s="17" t="n">
        <v>0.8467</v>
      </c>
      <c r="J512" s="17" t="n">
        <v>0.53</v>
      </c>
      <c r="K512" s="16">
        <f>ROUND(F512/100*G512*H512*I512/J512,2)</f>
        <v/>
      </c>
      <c r="L512" s="16" t="n">
        <v>19911.83</v>
      </c>
      <c r="M512" s="16">
        <f>L512-K512</f>
        <v/>
      </c>
      <c r="N512" s="15" t="inlineStr">
        <is>
          <t>bind</t>
        </is>
      </c>
      <c r="O512" s="15" t="inlineStr">
        <is>
          <t>bound</t>
        </is>
      </c>
    </row>
    <row r="513">
      <c r="A513" s="3" t="inlineStr">
        <is>
          <t>2026-03-05</t>
        </is>
      </c>
      <c r="B513" s="3" t="inlineStr">
        <is>
          <t>a1a82768-f43f-5601-a678-19e30beb45f9</t>
        </is>
      </c>
      <c r="C513" s="3" t="inlineStr">
        <is>
          <t>LA</t>
        </is>
      </c>
      <c r="D513" s="3" t="inlineStr">
        <is>
          <t>1957 Lamborghini Huracan EVO</t>
        </is>
      </c>
      <c r="E513" s="3" t="inlineStr">
        <is>
          <t>03 Supercar</t>
        </is>
      </c>
      <c r="F513" s="13" t="n">
        <v>1530000</v>
      </c>
      <c r="G513" s="14" t="n">
        <v>0.8</v>
      </c>
      <c r="H513" s="14" t="n">
        <v>1.21</v>
      </c>
      <c r="I513" s="14" t="n">
        <v>0.8467</v>
      </c>
      <c r="J513" s="14" t="n">
        <v>0.53</v>
      </c>
      <c r="K513" s="13">
        <f>ROUND(F513/100*G513*H513*I513/J513,2)</f>
        <v/>
      </c>
      <c r="L513" s="13" t="n">
        <v>23660.31</v>
      </c>
      <c r="M513" s="13">
        <f>L513-K513</f>
        <v/>
      </c>
      <c r="N513" s="3" t="inlineStr">
        <is>
          <t>bind</t>
        </is>
      </c>
      <c r="O513" s="3" t="inlineStr">
        <is>
          <t>bound</t>
        </is>
      </c>
    </row>
    <row r="514">
      <c r="A514" s="15" t="inlineStr">
        <is>
          <t>2026-03-17</t>
        </is>
      </c>
      <c r="B514" s="15" t="inlineStr">
        <is>
          <t>25350462-b6a4-56bf-a33e-08b6bbede074</t>
        </is>
      </c>
      <c r="C514" s="15" t="inlineStr">
        <is>
          <t>OH</t>
        </is>
      </c>
      <c r="D514" s="15" t="inlineStr">
        <is>
          <t>2009 McLaren 750S</t>
        </is>
      </c>
      <c r="E514" s="15" t="inlineStr">
        <is>
          <t>03 Supercar</t>
        </is>
      </c>
      <c r="F514" s="16" t="n">
        <v>540000</v>
      </c>
      <c r="G514" s="17" t="n">
        <v>0.95</v>
      </c>
      <c r="H514" s="17" t="n">
        <v>1.39</v>
      </c>
      <c r="I514" s="17" t="n">
        <v>0.8467</v>
      </c>
      <c r="J514" s="17" t="n">
        <v>0.53</v>
      </c>
      <c r="K514" s="16">
        <f>ROUND(F514/100*G514*H514*I514/J514,2)</f>
        <v/>
      </c>
      <c r="L514" s="16" t="n">
        <v>11391.63</v>
      </c>
      <c r="M514" s="16">
        <f>L514-K514</f>
        <v/>
      </c>
      <c r="N514" s="15" t="inlineStr">
        <is>
          <t>bind</t>
        </is>
      </c>
      <c r="O514" s="15" t="inlineStr">
        <is>
          <t>bound</t>
        </is>
      </c>
    </row>
    <row r="515">
      <c r="A515" s="3" t="inlineStr">
        <is>
          <t>2026-03-19</t>
        </is>
      </c>
      <c r="B515" s="3" t="inlineStr">
        <is>
          <t>9069c96f-7663-5314-9027-296990c1b51e</t>
        </is>
      </c>
      <c r="C515" s="3" t="inlineStr">
        <is>
          <t>TN</t>
        </is>
      </c>
      <c r="D515" s="3" t="inlineStr">
        <is>
          <t>1959 Mercedes-Benz AMG GT</t>
        </is>
      </c>
      <c r="E515" s="3" t="inlineStr">
        <is>
          <t>01 Luxury Sedan/SUV</t>
        </is>
      </c>
      <c r="F515" s="13" t="n">
        <v>235000</v>
      </c>
      <c r="G515" s="14" t="n">
        <v>0.92</v>
      </c>
      <c r="H515" s="14" t="n">
        <v>0.98</v>
      </c>
      <c r="I515" s="14" t="n">
        <v>0.8467</v>
      </c>
      <c r="J515" s="14" t="n">
        <v>0.53</v>
      </c>
      <c r="K515" s="13">
        <f>ROUND(F515/100*G515*H515*I515/J515,2)</f>
        <v/>
      </c>
      <c r="L515" s="13" t="n">
        <v>3384.82</v>
      </c>
      <c r="M515" s="13">
        <f>L515-K515</f>
        <v/>
      </c>
      <c r="N515" s="3" t="inlineStr">
        <is>
          <t>bind</t>
        </is>
      </c>
      <c r="O515" s="3" t="inlineStr">
        <is>
          <t>bound</t>
        </is>
      </c>
    </row>
    <row r="516">
      <c r="A516" s="15" t="inlineStr">
        <is>
          <t>2026-03-05</t>
        </is>
      </c>
      <c r="B516" s="15" t="inlineStr">
        <is>
          <t>c30d775f-43a2-586a-a3d2-569ede563dd2</t>
        </is>
      </c>
      <c r="C516" s="15" t="inlineStr">
        <is>
          <t>NE</t>
        </is>
      </c>
      <c r="D516" s="15" t="inlineStr">
        <is>
          <t>2017 BMW M8 Competition</t>
        </is>
      </c>
      <c r="E516" s="15" t="inlineStr">
        <is>
          <t>01 Luxury Sedan/SUV</t>
        </is>
      </c>
      <c r="F516" s="16" t="n">
        <v>550000</v>
      </c>
      <c r="G516" s="17" t="n">
        <v>0.65</v>
      </c>
      <c r="H516" s="17" t="n">
        <v>1.3</v>
      </c>
      <c r="I516" s="17" t="n">
        <v>0.8467</v>
      </c>
      <c r="J516" s="17" t="n">
        <v>0.53</v>
      </c>
      <c r="K516" s="16">
        <f>ROUND(F516/100*G516*H516*I516/J516,2)</f>
        <v/>
      </c>
      <c r="L516" s="16" t="n">
        <v>7424.6</v>
      </c>
      <c r="M516" s="16">
        <f>L516-K516</f>
        <v/>
      </c>
      <c r="N516" s="15" t="inlineStr">
        <is>
          <t>decline</t>
        </is>
      </c>
      <c r="O516" s="15" t="inlineStr">
        <is>
          <t>indicative</t>
        </is>
      </c>
    </row>
    <row r="517">
      <c r="A517" s="3" t="inlineStr">
        <is>
          <t>2026-03-23</t>
        </is>
      </c>
      <c r="B517" s="3" t="inlineStr">
        <is>
          <t>47aa6393-9cdf-5eb0-bb8f-2d5777568eb5</t>
        </is>
      </c>
      <c r="C517" s="3" t="inlineStr">
        <is>
          <t>AK</t>
        </is>
      </c>
      <c r="D517" s="3" t="inlineStr">
        <is>
          <t>1982 Ferrari 296 GTB</t>
        </is>
      </c>
      <c r="E517" s="3" t="inlineStr">
        <is>
          <t>03 Supercar</t>
        </is>
      </c>
      <c r="F517" s="13" t="n">
        <v>595000</v>
      </c>
      <c r="G517" s="14" t="n">
        <v>0.95</v>
      </c>
      <c r="H517" s="14" t="n">
        <v>1.14</v>
      </c>
      <c r="I517" s="14" t="n">
        <v>0.8467</v>
      </c>
      <c r="J517" s="14" t="n">
        <v>0.53</v>
      </c>
      <c r="K517" s="13">
        <f>ROUND(F517/100*G517*H517*I517/J517,2)</f>
        <v/>
      </c>
      <c r="L517" s="13" t="n">
        <v>10294.36</v>
      </c>
      <c r="M517" s="13">
        <f>L517-K517</f>
        <v/>
      </c>
      <c r="N517" s="3" t="inlineStr">
        <is>
          <t>bind</t>
        </is>
      </c>
      <c r="O517" s="3" t="inlineStr">
        <is>
          <t>bound</t>
        </is>
      </c>
    </row>
    <row r="518">
      <c r="A518" s="15" t="inlineStr">
        <is>
          <t>2026-03-24</t>
        </is>
      </c>
      <c r="B518" s="15" t="inlineStr">
        <is>
          <t>562fc5ad-b4e5-5e01-9eba-fc259efc1c36</t>
        </is>
      </c>
      <c r="C518" s="15" t="inlineStr">
        <is>
          <t>OK</t>
        </is>
      </c>
      <c r="D518" s="15" t="inlineStr">
        <is>
          <t>1997 Maserati GranTurismo</t>
        </is>
      </c>
      <c r="E518" s="15" t="inlineStr">
        <is>
          <t>01 Luxury Sedan/SUV</t>
        </is>
      </c>
      <c r="F518" s="16" t="n">
        <v>430000</v>
      </c>
      <c r="G518" s="17" t="n">
        <v>0.75</v>
      </c>
      <c r="H518" s="17" t="n">
        <v>1.26</v>
      </c>
      <c r="I518" s="17" t="n">
        <v>0.8467</v>
      </c>
      <c r="J518" s="17" t="n">
        <v>0.53</v>
      </c>
      <c r="K518" s="16">
        <f>ROUND(F518/100*G518*H518*I518/J518,2)</f>
        <v/>
      </c>
      <c r="L518" s="16" t="n">
        <v>6491.63</v>
      </c>
      <c r="M518" s="16">
        <f>L518-K518</f>
        <v/>
      </c>
      <c r="N518" s="15" t="inlineStr">
        <is>
          <t>bind</t>
        </is>
      </c>
      <c r="O518" s="15" t="inlineStr">
        <is>
          <t>bound</t>
        </is>
      </c>
    </row>
    <row r="519">
      <c r="A519" s="3" t="inlineStr">
        <is>
          <t>2026-03-30</t>
        </is>
      </c>
      <c r="B519" s="3" t="inlineStr">
        <is>
          <t>ea401981-e467-5db1-9a1d-8483adb3496e</t>
        </is>
      </c>
      <c r="C519" s="3" t="inlineStr">
        <is>
          <t>MA</t>
        </is>
      </c>
      <c r="D519" s="3" t="inlineStr">
        <is>
          <t>1974 Ferrari 275 GTB/4</t>
        </is>
      </c>
      <c r="E519" s="3" t="inlineStr">
        <is>
          <t>07 Post-War Classic (1946-1972)</t>
        </is>
      </c>
      <c r="F519" s="13" t="n">
        <v>810000</v>
      </c>
      <c r="G519" s="14" t="n">
        <v>0.43</v>
      </c>
      <c r="H519" s="14" t="n">
        <v>1.25</v>
      </c>
      <c r="I519" s="14" t="n">
        <v>0.8467</v>
      </c>
      <c r="J519" s="14" t="n">
        <v>0.53</v>
      </c>
      <c r="K519" s="13">
        <f>ROUND(F519/100*G519*H519*I519/J519,2)</f>
        <v/>
      </c>
      <c r="L519" s="13" t="n">
        <v>6955.32</v>
      </c>
      <c r="M519" s="13">
        <f>L519-K519</f>
        <v/>
      </c>
      <c r="N519" s="3" t="inlineStr">
        <is>
          <t>bind</t>
        </is>
      </c>
      <c r="O519" s="3" t="inlineStr">
        <is>
          <t>bound</t>
        </is>
      </c>
    </row>
    <row r="520">
      <c r="A520" s="15" t="inlineStr">
        <is>
          <t>2026-03-15</t>
        </is>
      </c>
      <c r="B520" s="15" t="inlineStr">
        <is>
          <t>f2056437-e35a-5796-b10b-55bbb693f33a</t>
        </is>
      </c>
      <c r="C520" s="15" t="inlineStr">
        <is>
          <t>NH</t>
        </is>
      </c>
      <c r="D520" s="15" t="inlineStr">
        <is>
          <t>1969 Porsche 911 Turbo S</t>
        </is>
      </c>
      <c r="E520" s="15" t="inlineStr">
        <is>
          <t>01 Luxury Sedan/SUV</t>
        </is>
      </c>
      <c r="F520" s="16" t="n">
        <v>355000</v>
      </c>
      <c r="G520" s="17" t="n">
        <v>0.75</v>
      </c>
      <c r="H520" s="17" t="n">
        <v>1.04</v>
      </c>
      <c r="I520" s="17" t="n">
        <v>0.8467</v>
      </c>
      <c r="J520" s="17" t="n">
        <v>0.53</v>
      </c>
      <c r="K520" s="16">
        <f>ROUND(F520/100*G520*H520*I520/J520,2)</f>
        <v/>
      </c>
      <c r="L520" s="16" t="n">
        <v>4423.61</v>
      </c>
      <c r="M520" s="16">
        <f>L520-K520</f>
        <v/>
      </c>
      <c r="N520" s="15" t="inlineStr">
        <is>
          <t>decline</t>
        </is>
      </c>
      <c r="O520" s="15" t="inlineStr">
        <is>
          <t>indicative</t>
        </is>
      </c>
    </row>
    <row r="521">
      <c r="A521" s="3" t="inlineStr">
        <is>
          <t>2026-03-22</t>
        </is>
      </c>
      <c r="B521" s="3" t="inlineStr">
        <is>
          <t>4637c8c2-2452-5e30-ba16-96453214656e</t>
        </is>
      </c>
      <c r="C521" s="3" t="inlineStr">
        <is>
          <t>CA</t>
        </is>
      </c>
      <c r="D521" s="3" t="inlineStr">
        <is>
          <t>1957 BMW M8 Competition</t>
        </is>
      </c>
      <c r="E521" s="3" t="inlineStr">
        <is>
          <t>01 Luxury Sedan/SUV</t>
        </is>
      </c>
      <c r="F521" s="13" t="n">
        <v>145000</v>
      </c>
      <c r="G521" s="14" t="n">
        <v>0.92</v>
      </c>
      <c r="H521" s="14" t="n">
        <v>1.35</v>
      </c>
      <c r="I521" s="14" t="n">
        <v>0.8467</v>
      </c>
      <c r="J521" s="14" t="n">
        <v>0.53</v>
      </c>
      <c r="K521" s="13">
        <f>ROUND(F521/100*G521*H521*I521/J521,2)</f>
        <v/>
      </c>
      <c r="L521" s="13" t="n">
        <v>2877.02</v>
      </c>
      <c r="M521" s="13">
        <f>L521-K521</f>
        <v/>
      </c>
      <c r="N521" s="3" t="inlineStr">
        <is>
          <t>bind</t>
        </is>
      </c>
      <c r="O521" s="3" t="inlineStr">
        <is>
          <t>bound</t>
        </is>
      </c>
    </row>
    <row r="522">
      <c r="A522" s="15" t="inlineStr">
        <is>
          <t>2026-03-26</t>
        </is>
      </c>
      <c r="B522" s="15" t="inlineStr">
        <is>
          <t>25ed9778-bba8-51ff-8a70-2e49e2b03dc8</t>
        </is>
      </c>
      <c r="C522" s="15" t="inlineStr">
        <is>
          <t>WY</t>
        </is>
      </c>
      <c r="D522" s="15" t="inlineStr">
        <is>
          <t>1956 BMW M8 Competition</t>
        </is>
      </c>
      <c r="E522" s="15" t="inlineStr">
        <is>
          <t>01 Luxury Sedan/SUV</t>
        </is>
      </c>
      <c r="F522" s="16" t="n">
        <v>855000</v>
      </c>
      <c r="G522" s="17" t="n">
        <v>0.65</v>
      </c>
      <c r="H522" s="17" t="n">
        <v>1.07</v>
      </c>
      <c r="I522" s="17" t="n">
        <v>0.8467</v>
      </c>
      <c r="J522" s="17" t="n">
        <v>0.53</v>
      </c>
      <c r="K522" s="16">
        <f>ROUND(F522/100*G522*H522*I522/J522,2)</f>
        <v/>
      </c>
      <c r="L522" s="16" t="n">
        <v>9499.860000000001</v>
      </c>
      <c r="M522" s="16">
        <f>L522-K522</f>
        <v/>
      </c>
      <c r="N522" s="15" t="inlineStr">
        <is>
          <t>bind</t>
        </is>
      </c>
      <c r="O522" s="15" t="inlineStr">
        <is>
          <t>bound</t>
        </is>
      </c>
    </row>
    <row r="523">
      <c r="A523" s="3" t="inlineStr">
        <is>
          <t>2026-03-19</t>
        </is>
      </c>
      <c r="B523" s="3" t="inlineStr">
        <is>
          <t>041763df-0c7b-57d0-ad6e-1e74be2a5417</t>
        </is>
      </c>
      <c r="C523" s="3" t="inlineStr">
        <is>
          <t>WY</t>
        </is>
      </c>
      <c r="D523" s="3" t="inlineStr">
        <is>
          <t>2007 Porsche 911 Turbo S</t>
        </is>
      </c>
      <c r="E523" s="3" t="inlineStr">
        <is>
          <t>01 Luxury Sedan/SUV</t>
        </is>
      </c>
      <c r="F523" s="13" t="n">
        <v>365000</v>
      </c>
      <c r="G523" s="14" t="n">
        <v>0.75</v>
      </c>
      <c r="H523" s="14" t="n">
        <v>1.07</v>
      </c>
      <c r="I523" s="14" t="n">
        <v>0.8467</v>
      </c>
      <c r="J523" s="14" t="n">
        <v>0.53</v>
      </c>
      <c r="K523" s="13">
        <f>ROUND(F523/100*G523*H523*I523/J523,2)</f>
        <v/>
      </c>
      <c r="L523" s="13" t="n">
        <v>4679.41</v>
      </c>
      <c r="M523" s="13">
        <f>L523-K523</f>
        <v/>
      </c>
      <c r="N523" s="3" t="inlineStr">
        <is>
          <t>decline</t>
        </is>
      </c>
      <c r="O523" s="3" t="inlineStr">
        <is>
          <t>indicative</t>
        </is>
      </c>
    </row>
    <row r="524">
      <c r="A524" s="15" t="inlineStr">
        <is>
          <t>2026-03-23</t>
        </is>
      </c>
      <c r="B524" s="15" t="inlineStr">
        <is>
          <t>5a4880db-e509-5a74-9d2c-ce920054b6a2</t>
        </is>
      </c>
      <c r="C524" s="15" t="inlineStr">
        <is>
          <t>KS</t>
        </is>
      </c>
      <c r="D524" s="15" t="inlineStr">
        <is>
          <t>1976 BMW M8 Competition</t>
        </is>
      </c>
      <c r="E524" s="15" t="inlineStr">
        <is>
          <t>01 Luxury Sedan/SUV</t>
        </is>
      </c>
      <c r="F524" s="16" t="n">
        <v>1105000</v>
      </c>
      <c r="G524" s="17" t="n">
        <v>0.55</v>
      </c>
      <c r="H524" s="17" t="n">
        <v>0.97</v>
      </c>
      <c r="I524" s="17" t="n">
        <v>0.8467</v>
      </c>
      <c r="J524" s="17" t="n">
        <v>0.53</v>
      </c>
      <c r="K524" s="16">
        <f>ROUND(F524/100*G524*H524*I524/J524,2)</f>
        <v/>
      </c>
      <c r="L524" s="16" t="n">
        <v>9417.82</v>
      </c>
      <c r="M524" s="16">
        <f>L524-K524</f>
        <v/>
      </c>
      <c r="N524" s="15" t="inlineStr">
        <is>
          <t>bind</t>
        </is>
      </c>
      <c r="O524" s="15" t="inlineStr">
        <is>
          <t>bound</t>
        </is>
      </c>
    </row>
    <row r="525">
      <c r="A525" s="3" t="inlineStr">
        <is>
          <t>2026-03-09</t>
        </is>
      </c>
      <c r="B525" s="3" t="inlineStr">
        <is>
          <t>1ea6772e-09a3-5920-a787-c4b5eef9bb35</t>
        </is>
      </c>
      <c r="C525" s="3" t="inlineStr">
        <is>
          <t>IL</t>
        </is>
      </c>
      <c r="D525" s="3" t="inlineStr">
        <is>
          <t>2012 Bentley Continental GT</t>
        </is>
      </c>
      <c r="E525" s="3" t="inlineStr">
        <is>
          <t>01 Luxury Sedan/SUV</t>
        </is>
      </c>
      <c r="F525" s="13" t="n">
        <v>500000</v>
      </c>
      <c r="G525" s="14" t="n">
        <v>0.65</v>
      </c>
      <c r="H525" s="14" t="n">
        <v>1.36</v>
      </c>
      <c r="I525" s="14" t="n">
        <v>0.8467</v>
      </c>
      <c r="J525" s="14" t="n">
        <v>0.53</v>
      </c>
      <c r="K525" s="13">
        <f>ROUND(F525/100*G525*H525*I525/J525,2)</f>
        <v/>
      </c>
      <c r="L525" s="13" t="n">
        <v>7061.16</v>
      </c>
      <c r="M525" s="13">
        <f>L525-K525</f>
        <v/>
      </c>
      <c r="N525" s="3" t="inlineStr">
        <is>
          <t>bind</t>
        </is>
      </c>
      <c r="O525" s="3" t="inlineStr">
        <is>
          <t>bound</t>
        </is>
      </c>
    </row>
    <row r="526">
      <c r="A526" s="15" t="inlineStr">
        <is>
          <t>2026-03-21</t>
        </is>
      </c>
      <c r="B526" s="15" t="inlineStr">
        <is>
          <t>607f5f8c-d5fb-5c05-95f1-f3cb2e9ab3d6</t>
        </is>
      </c>
      <c r="C526" s="15" t="inlineStr">
        <is>
          <t>NY</t>
        </is>
      </c>
      <c r="D526" s="15" t="inlineStr">
        <is>
          <t>2017 Bentley Continental GT</t>
        </is>
      </c>
      <c r="E526" s="15" t="inlineStr">
        <is>
          <t>01 Luxury Sedan/SUV</t>
        </is>
      </c>
      <c r="F526" s="16" t="n">
        <v>760000</v>
      </c>
      <c r="G526" s="17" t="n">
        <v>0.65</v>
      </c>
      <c r="H526" s="17" t="n">
        <v>1.28</v>
      </c>
      <c r="I526" s="17" t="n">
        <v>0.8467</v>
      </c>
      <c r="J526" s="17" t="n">
        <v>0.53</v>
      </c>
      <c r="K526" s="16">
        <f>ROUND(F526/100*G526*H526*I526/J526,2)</f>
        <v/>
      </c>
      <c r="L526" s="16" t="n">
        <v>10101.61</v>
      </c>
      <c r="M526" s="16">
        <f>L526-K526</f>
        <v/>
      </c>
      <c r="N526" s="15" t="inlineStr">
        <is>
          <t>bind</t>
        </is>
      </c>
      <c r="O526" s="15" t="inlineStr">
        <is>
          <t>bound</t>
        </is>
      </c>
    </row>
    <row r="527">
      <c r="A527" s="3" t="inlineStr">
        <is>
          <t>2026-03-06</t>
        </is>
      </c>
      <c r="B527" s="3" t="inlineStr">
        <is>
          <t>d03d2bb6-72ce-503c-9d54-c834ec4ba371</t>
        </is>
      </c>
      <c r="C527" s="3" t="inlineStr">
        <is>
          <t>NV</t>
        </is>
      </c>
      <c r="D527" s="3" t="inlineStr">
        <is>
          <t>2014 Mercedes-Benz AMG GT</t>
        </is>
      </c>
      <c r="E527" s="3" t="inlineStr">
        <is>
          <t>01 Luxury Sedan/SUV</t>
        </is>
      </c>
      <c r="F527" s="13" t="n">
        <v>1585000</v>
      </c>
      <c r="G527" s="14" t="n">
        <v>0.55</v>
      </c>
      <c r="H527" s="14" t="n">
        <v>1.17</v>
      </c>
      <c r="I527" s="14" t="n">
        <v>0.8467</v>
      </c>
      <c r="J527" s="14" t="n">
        <v>0.53</v>
      </c>
      <c r="K527" s="13">
        <f>ROUND(F527/100*G527*H527*I527/J527,2)</f>
        <v/>
      </c>
      <c r="L527" s="13" t="n">
        <v>16294.14</v>
      </c>
      <c r="M527" s="13">
        <f>L527-K527</f>
        <v/>
      </c>
      <c r="N527" s="3" t="inlineStr">
        <is>
          <t>refer</t>
        </is>
      </c>
      <c r="O527" s="3" t="inlineStr">
        <is>
          <t>indicative</t>
        </is>
      </c>
    </row>
    <row r="528">
      <c r="A528" s="15" t="inlineStr">
        <is>
          <t>2026-03-06</t>
        </is>
      </c>
      <c r="B528" s="15" t="inlineStr">
        <is>
          <t>48571157-4c85-5b8c-97f9-7c509cc153cf</t>
        </is>
      </c>
      <c r="C528" s="15" t="inlineStr">
        <is>
          <t>OK</t>
        </is>
      </c>
      <c r="D528" s="15" t="inlineStr">
        <is>
          <t>2020 Lamborghini Huracan EVO</t>
        </is>
      </c>
      <c r="E528" s="15" t="inlineStr">
        <is>
          <t>03 Supercar</t>
        </is>
      </c>
      <c r="F528" s="16" t="n">
        <v>600000</v>
      </c>
      <c r="G528" s="17" t="n">
        <v>0.95</v>
      </c>
      <c r="H528" s="17" t="n">
        <v>1.26</v>
      </c>
      <c r="I528" s="17" t="n">
        <v>0.8467</v>
      </c>
      <c r="J528" s="17" t="n">
        <v>0.53</v>
      </c>
      <c r="K528" s="16">
        <f>ROUND(F528/100*G528*H528*I528/J528,2)</f>
        <v/>
      </c>
      <c r="L528" s="16" t="n">
        <v>11473.58</v>
      </c>
      <c r="M528" s="16">
        <f>L528-K528</f>
        <v/>
      </c>
      <c r="N528" s="15" t="inlineStr">
        <is>
          <t>bind</t>
        </is>
      </c>
      <c r="O528" s="15" t="inlineStr">
        <is>
          <t>bound</t>
        </is>
      </c>
    </row>
    <row r="529">
      <c r="A529" s="3" t="inlineStr">
        <is>
          <t>2026-03-23</t>
        </is>
      </c>
      <c r="B529" s="3" t="inlineStr">
        <is>
          <t>3de0f5ef-a98d-58a3-a75e-4682bfc39968</t>
        </is>
      </c>
      <c r="C529" s="3" t="inlineStr">
        <is>
          <t>FL</t>
        </is>
      </c>
      <c r="D529" s="3" t="inlineStr">
        <is>
          <t>1959 Ferrari SF90 Stradale</t>
        </is>
      </c>
      <c r="E529" s="3" t="inlineStr">
        <is>
          <t>03 Supercar</t>
        </is>
      </c>
      <c r="F529" s="13" t="n">
        <v>910000</v>
      </c>
      <c r="G529" s="14" t="n">
        <v>0.95</v>
      </c>
      <c r="H529" s="14" t="n">
        <v>1.42</v>
      </c>
      <c r="I529" s="14" t="n">
        <v>0.8467</v>
      </c>
      <c r="J529" s="14" t="n">
        <v>0.53</v>
      </c>
      <c r="K529" s="13">
        <f>ROUND(F529/100*G529*H529*I529/J529,2)</f>
        <v/>
      </c>
      <c r="L529" s="13" t="n">
        <v>19611.33</v>
      </c>
      <c r="M529" s="13">
        <f>L529-K529</f>
        <v/>
      </c>
      <c r="N529" s="3" t="inlineStr">
        <is>
          <t>bind</t>
        </is>
      </c>
      <c r="O529" s="3" t="inlineStr">
        <is>
          <t>bound</t>
        </is>
      </c>
    </row>
    <row r="530">
      <c r="A530" s="15" t="inlineStr">
        <is>
          <t>2026-03-31</t>
        </is>
      </c>
      <c r="B530" s="15" t="inlineStr">
        <is>
          <t>3d7be0b0-df37-5630-aa3d-916c1ef752ca</t>
        </is>
      </c>
      <c r="C530" s="15" t="inlineStr">
        <is>
          <t>OK</t>
        </is>
      </c>
      <c r="D530" s="15" t="inlineStr">
        <is>
          <t>2014 Porsche 911 Turbo S</t>
        </is>
      </c>
      <c r="E530" s="15" t="inlineStr">
        <is>
          <t>01 Luxury Sedan/SUV</t>
        </is>
      </c>
      <c r="F530" s="16" t="n">
        <v>230000</v>
      </c>
      <c r="G530" s="17" t="n">
        <v>0.92</v>
      </c>
      <c r="H530" s="17" t="n">
        <v>1.26</v>
      </c>
      <c r="I530" s="17" t="n">
        <v>0.8467</v>
      </c>
      <c r="J530" s="17" t="n">
        <v>0.53</v>
      </c>
      <c r="K530" s="16">
        <f>ROUND(F530/100*G530*H530*I530/J530,2)</f>
        <v/>
      </c>
      <c r="L530" s="16" t="n">
        <v>4259.32</v>
      </c>
      <c r="M530" s="16">
        <f>L530-K530</f>
        <v/>
      </c>
      <c r="N530" s="15" t="inlineStr">
        <is>
          <t>bind</t>
        </is>
      </c>
      <c r="O530" s="15" t="inlineStr">
        <is>
          <t>bound</t>
        </is>
      </c>
    </row>
    <row r="531">
      <c r="A531" s="3" t="inlineStr">
        <is>
          <t>2026-03-13</t>
        </is>
      </c>
      <c r="B531" s="3" t="inlineStr">
        <is>
          <t>bbade24c-a9a5-58d4-886d-5f9f20b1acb8</t>
        </is>
      </c>
      <c r="C531" s="3" t="inlineStr">
        <is>
          <t>AK</t>
        </is>
      </c>
      <c r="D531" s="3" t="inlineStr">
        <is>
          <t>1988 Maserati GranTurismo</t>
        </is>
      </c>
      <c r="E531" s="3" t="inlineStr">
        <is>
          <t>01 Luxury Sedan/SUV</t>
        </is>
      </c>
      <c r="F531" s="13" t="n">
        <v>285000</v>
      </c>
      <c r="G531" s="14" t="n">
        <v>0.75</v>
      </c>
      <c r="H531" s="14" t="n">
        <v>1.14</v>
      </c>
      <c r="I531" s="14" t="n">
        <v>0.8467</v>
      </c>
      <c r="J531" s="14" t="n">
        <v>0.53</v>
      </c>
      <c r="K531" s="13">
        <f>ROUND(F531/100*G531*H531*I531/J531,2)</f>
        <v/>
      </c>
      <c r="L531" s="13" t="n">
        <v>3892.82</v>
      </c>
      <c r="M531" s="13">
        <f>L531-K531</f>
        <v/>
      </c>
      <c r="N531" s="3" t="inlineStr">
        <is>
          <t>refer</t>
        </is>
      </c>
      <c r="O531" s="3" t="inlineStr">
        <is>
          <t>indicative</t>
        </is>
      </c>
    </row>
    <row r="532">
      <c r="A532" s="15" t="inlineStr">
        <is>
          <t>2026-03-01</t>
        </is>
      </c>
      <c r="B532" s="15" t="inlineStr">
        <is>
          <t>cb55db35-d55b-5603-b9d9-5dfba72c23b9</t>
        </is>
      </c>
      <c r="C532" s="15" t="inlineStr">
        <is>
          <t>NJ</t>
        </is>
      </c>
      <c r="D532" s="15" t="inlineStr">
        <is>
          <t>2006 Maserati GranTurismo</t>
        </is>
      </c>
      <c r="E532" s="15" t="inlineStr">
        <is>
          <t>01 Luxury Sedan/SUV</t>
        </is>
      </c>
      <c r="F532" s="16" t="n">
        <v>755000</v>
      </c>
      <c r="G532" s="17" t="n">
        <v>0.65</v>
      </c>
      <c r="H532" s="17" t="n">
        <v>0.91</v>
      </c>
      <c r="I532" s="17" t="n">
        <v>0.8467</v>
      </c>
      <c r="J532" s="17" t="n">
        <v>0.53</v>
      </c>
      <c r="K532" s="16">
        <f>ROUND(F532/100*G532*H532*I532/J532,2)</f>
        <v/>
      </c>
      <c r="L532" s="16" t="n">
        <v>7134.36</v>
      </c>
      <c r="M532" s="16">
        <f>L532-K532</f>
        <v/>
      </c>
      <c r="N532" s="15" t="inlineStr">
        <is>
          <t>bind</t>
        </is>
      </c>
      <c r="O532" s="15" t="inlineStr">
        <is>
          <t>bound</t>
        </is>
      </c>
    </row>
    <row r="533">
      <c r="A533" s="3" t="inlineStr">
        <is>
          <t>2026-03-27</t>
        </is>
      </c>
      <c r="B533" s="3" t="inlineStr">
        <is>
          <t>9d760fc3-4bca-5237-8427-bbcf24b22cf8</t>
        </is>
      </c>
      <c r="C533" s="3" t="inlineStr">
        <is>
          <t>IA</t>
        </is>
      </c>
      <c r="D533" s="3" t="inlineStr">
        <is>
          <t>1965 Porsche 911 Turbo S</t>
        </is>
      </c>
      <c r="E533" s="3" t="inlineStr">
        <is>
          <t>01 Luxury Sedan/SUV</t>
        </is>
      </c>
      <c r="F533" s="13" t="n">
        <v>320000</v>
      </c>
      <c r="G533" s="14" t="n">
        <v>0.75</v>
      </c>
      <c r="H533" s="14" t="n">
        <v>1.1</v>
      </c>
      <c r="I533" s="14" t="n">
        <v>0.8467</v>
      </c>
      <c r="J533" s="14" t="n">
        <v>0.53</v>
      </c>
      <c r="K533" s="13">
        <f>ROUND(F533/100*G533*H533*I533/J533,2)</f>
        <v/>
      </c>
      <c r="L533" s="13" t="n">
        <v>4217.52</v>
      </c>
      <c r="M533" s="13">
        <f>L533-K533</f>
        <v/>
      </c>
      <c r="N533" s="3" t="inlineStr">
        <is>
          <t>bind</t>
        </is>
      </c>
      <c r="O533" s="3" t="inlineStr">
        <is>
          <t>bound</t>
        </is>
      </c>
    </row>
    <row r="534">
      <c r="A534" s="15" t="inlineStr">
        <is>
          <t>2026-03-09</t>
        </is>
      </c>
      <c r="B534" s="15" t="inlineStr">
        <is>
          <t>f1220b60-ddb1-5897-baf3-b8683bc8735a</t>
        </is>
      </c>
      <c r="C534" s="15" t="inlineStr">
        <is>
          <t>OH</t>
        </is>
      </c>
      <c r="D534" s="15" t="inlineStr">
        <is>
          <t>2020 Porsche 911 Turbo S</t>
        </is>
      </c>
      <c r="E534" s="15" t="inlineStr">
        <is>
          <t>01 Luxury Sedan/SUV</t>
        </is>
      </c>
      <c r="F534" s="16" t="n">
        <v>315000</v>
      </c>
      <c r="G534" s="17" t="n">
        <v>0.75</v>
      </c>
      <c r="H534" s="17" t="n">
        <v>1.39</v>
      </c>
      <c r="I534" s="17" t="n">
        <v>0.8467</v>
      </c>
      <c r="J534" s="17" t="n">
        <v>0.53</v>
      </c>
      <c r="K534" s="16">
        <f>ROUND(F534/100*G534*H534*I534/J534,2)</f>
        <v/>
      </c>
      <c r="L534" s="16" t="n">
        <v>5246.14</v>
      </c>
      <c r="M534" s="16">
        <f>L534-K534</f>
        <v/>
      </c>
      <c r="N534" s="15" t="inlineStr">
        <is>
          <t>bind</t>
        </is>
      </c>
      <c r="O534" s="15" t="inlineStr">
        <is>
          <t>bound</t>
        </is>
      </c>
    </row>
    <row r="535">
      <c r="A535" s="3" t="inlineStr">
        <is>
          <t>2026-03-31</t>
        </is>
      </c>
      <c r="B535" s="3" t="inlineStr">
        <is>
          <t>f3f20b72-5697-5d8d-abff-5adeb02b7046</t>
        </is>
      </c>
      <c r="C535" s="3" t="inlineStr">
        <is>
          <t>NC</t>
        </is>
      </c>
      <c r="D535" s="3" t="inlineStr">
        <is>
          <t>1963 Jaguar E-Type Series 1</t>
        </is>
      </c>
      <c r="E535" s="3" t="inlineStr">
        <is>
          <t>07 Post-War Classic (1946-1972)</t>
        </is>
      </c>
      <c r="F535" s="13" t="n">
        <v>1950000</v>
      </c>
      <c r="G535" s="14" t="n">
        <v>0.38</v>
      </c>
      <c r="H535" s="14" t="n">
        <v>1.15</v>
      </c>
      <c r="I535" s="14" t="n">
        <v>0.8467</v>
      </c>
      <c r="J535" s="14" t="n">
        <v>0.53</v>
      </c>
      <c r="K535" s="13">
        <f>ROUND(F535/100*G535*H535*I535/J535,2)</f>
        <v/>
      </c>
      <c r="L535" s="13" t="n">
        <v>13613.5</v>
      </c>
      <c r="M535" s="13">
        <f>L535-K535</f>
        <v/>
      </c>
      <c r="N535" s="3" t="inlineStr">
        <is>
          <t>decline</t>
        </is>
      </c>
      <c r="O535" s="3" t="inlineStr">
        <is>
          <t>indicative</t>
        </is>
      </c>
    </row>
    <row r="536">
      <c r="A536" s="15" t="inlineStr">
        <is>
          <t>2026-03-15</t>
        </is>
      </c>
      <c r="B536" s="15" t="inlineStr">
        <is>
          <t>5d508d45-b580-5897-804e-a4b19fdd4d64</t>
        </is>
      </c>
      <c r="C536" s="15" t="inlineStr">
        <is>
          <t>NY</t>
        </is>
      </c>
      <c r="D536" s="15" t="inlineStr">
        <is>
          <t>1961 Maserati GranTurismo</t>
        </is>
      </c>
      <c r="E536" s="15" t="inlineStr">
        <is>
          <t>01 Luxury Sedan/SUV</t>
        </is>
      </c>
      <c r="F536" s="16" t="n">
        <v>355000</v>
      </c>
      <c r="G536" s="17" t="n">
        <v>0.75</v>
      </c>
      <c r="H536" s="17" t="n">
        <v>1.28</v>
      </c>
      <c r="I536" s="17" t="n">
        <v>0.8467</v>
      </c>
      <c r="J536" s="17" t="n">
        <v>0.53</v>
      </c>
      <c r="K536" s="16">
        <f>ROUND(F536/100*G536*H536*I536/J536,2)</f>
        <v/>
      </c>
      <c r="L536" s="16" t="n">
        <v>5444.44</v>
      </c>
      <c r="M536" s="16">
        <f>L536-K536</f>
        <v/>
      </c>
      <c r="N536" s="15" t="inlineStr">
        <is>
          <t>bind</t>
        </is>
      </c>
      <c r="O536" s="15" t="inlineStr">
        <is>
          <t>bound</t>
        </is>
      </c>
    </row>
    <row r="537">
      <c r="A537" s="3" t="inlineStr">
        <is>
          <t>2026-03-25</t>
        </is>
      </c>
      <c r="B537" s="3" t="inlineStr">
        <is>
          <t>579147df-1aee-5230-bf98-be7a024ec096</t>
        </is>
      </c>
      <c r="C537" s="3" t="inlineStr">
        <is>
          <t>IN</t>
        </is>
      </c>
      <c r="D537" s="3" t="inlineStr">
        <is>
          <t>1965 Ferrari 275 GTB/4</t>
        </is>
      </c>
      <c r="E537" s="3" t="inlineStr">
        <is>
          <t>07 Post-War Classic (1946-1972)</t>
        </is>
      </c>
      <c r="F537" s="13" t="n">
        <v>495000</v>
      </c>
      <c r="G537" s="14" t="n">
        <v>0.48</v>
      </c>
      <c r="H537" s="14" t="n">
        <v>1.23</v>
      </c>
      <c r="I537" s="14" t="n">
        <v>0.8467</v>
      </c>
      <c r="J537" s="14" t="n">
        <v>0.53</v>
      </c>
      <c r="K537" s="13">
        <f>ROUND(F537/100*G537*H537*I537/J537,2)</f>
        <v/>
      </c>
      <c r="L537" s="13" t="n">
        <v>4668.8</v>
      </c>
      <c r="M537" s="13">
        <f>L537-K537</f>
        <v/>
      </c>
      <c r="N537" s="3" t="inlineStr">
        <is>
          <t>decline</t>
        </is>
      </c>
      <c r="O537" s="3" t="inlineStr">
        <is>
          <t>indicative</t>
        </is>
      </c>
    </row>
    <row r="538">
      <c r="A538" s="15" t="inlineStr">
        <is>
          <t>2026-03-05</t>
        </is>
      </c>
      <c r="B538" s="15" t="inlineStr">
        <is>
          <t>e1e4bd12-2acb-50fe-b417-e97fd7cbcb52</t>
        </is>
      </c>
      <c r="C538" s="15" t="inlineStr">
        <is>
          <t>MI</t>
        </is>
      </c>
      <c r="D538" s="15" t="inlineStr">
        <is>
          <t>1969 Bentley 4.5 Litre</t>
        </is>
      </c>
      <c r="E538" s="15" t="inlineStr">
        <is>
          <t>06 Vintage Pre-War (pre-1946)</t>
        </is>
      </c>
      <c r="F538" s="16" t="n">
        <v>365000</v>
      </c>
      <c r="G538" s="17" t="n">
        <v>0.42</v>
      </c>
      <c r="H538" s="17" t="n">
        <v>1.55</v>
      </c>
      <c r="I538" s="17" t="n">
        <v>0.8467</v>
      </c>
      <c r="J538" s="17" t="n">
        <v>0.53</v>
      </c>
      <c r="K538" s="16">
        <f>ROUND(F538/100*G538*H538*I538/J538,2)</f>
        <v/>
      </c>
      <c r="L538" s="16" t="n">
        <v>3796.01</v>
      </c>
      <c r="M538" s="16">
        <f>L538-K538</f>
        <v/>
      </c>
      <c r="N538" s="15" t="inlineStr">
        <is>
          <t>bind</t>
        </is>
      </c>
      <c r="O538" s="15" t="inlineStr">
        <is>
          <t>bound</t>
        </is>
      </c>
    </row>
    <row r="539">
      <c r="A539" s="3" t="inlineStr">
        <is>
          <t>2026-03-28</t>
        </is>
      </c>
      <c r="B539" s="3" t="inlineStr">
        <is>
          <t>ef12303b-b543-58a4-a17a-2b9d2d5fe16a</t>
        </is>
      </c>
      <c r="C539" s="3" t="inlineStr">
        <is>
          <t>WI</t>
        </is>
      </c>
      <c r="D539" s="3" t="inlineStr">
        <is>
          <t>1987 Bugatti Type 57</t>
        </is>
      </c>
      <c r="E539" s="3" t="inlineStr">
        <is>
          <t>06 Vintage Pre-War (pre-1946)</t>
        </is>
      </c>
      <c r="F539" s="13" t="n">
        <v>465000</v>
      </c>
      <c r="G539" s="14" t="n">
        <v>0.42</v>
      </c>
      <c r="H539" s="14" t="n">
        <v>1.2</v>
      </c>
      <c r="I539" s="14" t="n">
        <v>0.8467</v>
      </c>
      <c r="J539" s="14" t="n">
        <v>0.53</v>
      </c>
      <c r="K539" s="13">
        <f>ROUND(F539/100*G539*H539*I539/J539,2)</f>
        <v/>
      </c>
      <c r="L539" s="13" t="n">
        <v>3744.01</v>
      </c>
      <c r="M539" s="13">
        <f>L539-K539</f>
        <v/>
      </c>
      <c r="N539" s="3" t="inlineStr">
        <is>
          <t>bind</t>
        </is>
      </c>
      <c r="O539" s="3" t="inlineStr">
        <is>
          <t>bound</t>
        </is>
      </c>
    </row>
    <row r="540">
      <c r="A540" s="15" t="inlineStr">
        <is>
          <t>2026-03-28</t>
        </is>
      </c>
      <c r="B540" s="15" t="inlineStr">
        <is>
          <t>05ddc07a-e14a-5b12-b6f2-ffc5af2e6f2c</t>
        </is>
      </c>
      <c r="C540" s="15" t="inlineStr">
        <is>
          <t>HI</t>
        </is>
      </c>
      <c r="D540" s="15" t="inlineStr">
        <is>
          <t>1981 Lamborghini Huracan EVO</t>
        </is>
      </c>
      <c r="E540" s="15" t="inlineStr">
        <is>
          <t>03 Supercar</t>
        </is>
      </c>
      <c r="F540" s="16" t="n">
        <v>1950000</v>
      </c>
      <c r="G540" s="17" t="n">
        <v>0.8</v>
      </c>
      <c r="H540" s="17" t="n">
        <v>1.3</v>
      </c>
      <c r="I540" s="17" t="n">
        <v>0.8467</v>
      </c>
      <c r="J540" s="17" t="n">
        <v>0.53</v>
      </c>
      <c r="K540" s="16">
        <f>ROUND(F540/100*G540*H540*I540/J540,2)</f>
        <v/>
      </c>
      <c r="L540" s="16" t="n">
        <v>32398.26</v>
      </c>
      <c r="M540" s="16">
        <f>L540-K540</f>
        <v/>
      </c>
      <c r="N540" s="15" t="inlineStr">
        <is>
          <t>refer</t>
        </is>
      </c>
      <c r="O540" s="15" t="inlineStr">
        <is>
          <t>indicative</t>
        </is>
      </c>
    </row>
    <row r="541">
      <c r="A541" s="3" t="inlineStr">
        <is>
          <t>2026-03-03</t>
        </is>
      </c>
      <c r="B541" s="3" t="inlineStr">
        <is>
          <t>e8929b56-d660-56ca-8361-80ff1e93874c</t>
        </is>
      </c>
      <c r="C541" s="3" t="inlineStr">
        <is>
          <t>OH</t>
        </is>
      </c>
      <c r="D541" s="3" t="inlineStr">
        <is>
          <t>1970 Aston Martin DB12</t>
        </is>
      </c>
      <c r="E541" s="3" t="inlineStr">
        <is>
          <t>01 Luxury Sedan/SUV</t>
        </is>
      </c>
      <c r="F541" s="13" t="n">
        <v>725000</v>
      </c>
      <c r="G541" s="14" t="n">
        <v>0.65</v>
      </c>
      <c r="H541" s="14" t="n">
        <v>1.39</v>
      </c>
      <c r="I541" s="14" t="n">
        <v>0.8467</v>
      </c>
      <c r="J541" s="14" t="n">
        <v>0.53</v>
      </c>
      <c r="K541" s="13">
        <f>ROUND(F541/100*G541*H541*I541/J541,2)</f>
        <v/>
      </c>
      <c r="L541" s="13" t="n">
        <v>10464.53</v>
      </c>
      <c r="M541" s="13">
        <f>L541-K541</f>
        <v/>
      </c>
      <c r="N541" s="3" t="inlineStr">
        <is>
          <t>bind</t>
        </is>
      </c>
      <c r="O541" s="3" t="inlineStr">
        <is>
          <t>bound</t>
        </is>
      </c>
    </row>
    <row r="542">
      <c r="A542" s="15" t="inlineStr">
        <is>
          <t>2026-03-19</t>
        </is>
      </c>
      <c r="B542" s="15" t="inlineStr">
        <is>
          <t>8d9c1aef-5d1c-51eb-94bc-18e0a26834a2</t>
        </is>
      </c>
      <c r="C542" s="15" t="inlineStr">
        <is>
          <t>ND</t>
        </is>
      </c>
      <c r="D542" s="15" t="inlineStr">
        <is>
          <t>2003 BMW M8 Competition</t>
        </is>
      </c>
      <c r="E542" s="15" t="inlineStr">
        <is>
          <t>01 Luxury Sedan/SUV</t>
        </is>
      </c>
      <c r="F542" s="16" t="n">
        <v>135000</v>
      </c>
      <c r="G542" s="17" t="n">
        <v>0.92</v>
      </c>
      <c r="H542" s="17" t="n">
        <v>1.02</v>
      </c>
      <c r="I542" s="17" t="n">
        <v>0.8467</v>
      </c>
      <c r="J542" s="17" t="n">
        <v>0.53</v>
      </c>
      <c r="K542" s="16">
        <f>ROUND(F542/100*G542*H542*I542/J542,2)</f>
        <v/>
      </c>
      <c r="L542" s="16" t="n">
        <v>2023.83</v>
      </c>
      <c r="M542" s="16">
        <f>L542-K542</f>
        <v/>
      </c>
      <c r="N542" s="15" t="inlineStr">
        <is>
          <t>bind</t>
        </is>
      </c>
      <c r="O542" s="15" t="inlineStr">
        <is>
          <t>bound</t>
        </is>
      </c>
    </row>
    <row r="543">
      <c r="A543" s="3" t="inlineStr">
        <is>
          <t>2026-03-20</t>
        </is>
      </c>
      <c r="B543" s="3" t="inlineStr">
        <is>
          <t>2c9cfb69-ceaa-5ecd-b72f-65e26c6d765d</t>
        </is>
      </c>
      <c r="C543" s="3" t="inlineStr">
        <is>
          <t>WA</t>
        </is>
      </c>
      <c r="D543" s="3" t="inlineStr">
        <is>
          <t>1985 Ferrari SF90 Stradale</t>
        </is>
      </c>
      <c r="E543" s="3" t="inlineStr">
        <is>
          <t>03 Supercar</t>
        </is>
      </c>
      <c r="F543" s="13" t="n">
        <v>1620000</v>
      </c>
      <c r="G543" s="14" t="n">
        <v>0.8</v>
      </c>
      <c r="H543" s="14" t="n">
        <v>0.96</v>
      </c>
      <c r="I543" s="14" t="n">
        <v>0.8467</v>
      </c>
      <c r="J543" s="14" t="n">
        <v>0.53</v>
      </c>
      <c r="K543" s="13">
        <f>ROUND(F543/100*G543*H543*I543/J543,2)</f>
        <v/>
      </c>
      <c r="L543" s="13" t="n">
        <v>19876.05</v>
      </c>
      <c r="M543" s="13">
        <f>L543-K543</f>
        <v/>
      </c>
      <c r="N543" s="3" t="inlineStr">
        <is>
          <t>bind</t>
        </is>
      </c>
      <c r="O543" s="3" t="inlineStr">
        <is>
          <t>bound</t>
        </is>
      </c>
    </row>
    <row r="544">
      <c r="A544" s="15" t="inlineStr">
        <is>
          <t>2026-03-08</t>
        </is>
      </c>
      <c r="B544" s="15" t="inlineStr">
        <is>
          <t>dcd708aa-577c-50c5-a05f-8de70c668ea0</t>
        </is>
      </c>
      <c r="C544" s="15" t="inlineStr">
        <is>
          <t>UT</t>
        </is>
      </c>
      <c r="D544" s="15" t="inlineStr">
        <is>
          <t>1996 Mercedes-Benz AMG GT</t>
        </is>
      </c>
      <c r="E544" s="15" t="inlineStr">
        <is>
          <t>01 Luxury Sedan/SUV</t>
        </is>
      </c>
      <c r="F544" s="16" t="n">
        <v>575000</v>
      </c>
      <c r="G544" s="17" t="n">
        <v>0.65</v>
      </c>
      <c r="H544" s="17" t="n">
        <v>1.35</v>
      </c>
      <c r="I544" s="17" t="n">
        <v>0.8467</v>
      </c>
      <c r="J544" s="17" t="n">
        <v>0.53</v>
      </c>
      <c r="K544" s="16">
        <f>ROUND(F544/100*G544*H544*I544/J544,2)</f>
        <v/>
      </c>
      <c r="L544" s="16" t="n">
        <v>8060.63</v>
      </c>
      <c r="M544" s="16">
        <f>L544-K544</f>
        <v/>
      </c>
      <c r="N544" s="15" t="inlineStr">
        <is>
          <t>bind</t>
        </is>
      </c>
      <c r="O544" s="15" t="inlineStr">
        <is>
          <t>bound</t>
        </is>
      </c>
    </row>
    <row r="545">
      <c r="A545" s="3" t="inlineStr">
        <is>
          <t>2026-03-05</t>
        </is>
      </c>
      <c r="B545" s="3" t="inlineStr">
        <is>
          <t>27ab6be0-fe28-5095-8a1b-9870341af0b7</t>
        </is>
      </c>
      <c r="C545" s="3" t="inlineStr">
        <is>
          <t>WA</t>
        </is>
      </c>
      <c r="D545" s="3" t="inlineStr">
        <is>
          <t>1962 Aston Martin DB12</t>
        </is>
      </c>
      <c r="E545" s="3" t="inlineStr">
        <is>
          <t>01 Luxury Sedan/SUV</t>
        </is>
      </c>
      <c r="F545" s="13" t="n">
        <v>435000</v>
      </c>
      <c r="G545" s="14" t="n">
        <v>0.75</v>
      </c>
      <c r="H545" s="14" t="n">
        <v>0.96</v>
      </c>
      <c r="I545" s="14" t="n">
        <v>0.8467</v>
      </c>
      <c r="J545" s="14" t="n">
        <v>0.53</v>
      </c>
      <c r="K545" s="13">
        <f>ROUND(F545/100*G545*H545*I545/J545,2)</f>
        <v/>
      </c>
      <c r="L545" s="13" t="n">
        <v>5003.51</v>
      </c>
      <c r="M545" s="13">
        <f>L545-K545</f>
        <v/>
      </c>
      <c r="N545" s="3" t="inlineStr">
        <is>
          <t>decline</t>
        </is>
      </c>
      <c r="O545" s="3" t="inlineStr">
        <is>
          <t>indicative</t>
        </is>
      </c>
    </row>
    <row r="546">
      <c r="A546" s="15" t="inlineStr">
        <is>
          <t>2026-03-02</t>
        </is>
      </c>
      <c r="B546" s="15" t="inlineStr">
        <is>
          <t>b6fff8d1-0506-5616-b4cf-ca4d3b1d9810</t>
        </is>
      </c>
      <c r="C546" s="15" t="inlineStr">
        <is>
          <t>CA</t>
        </is>
      </c>
      <c r="D546" s="15" t="inlineStr">
        <is>
          <t>1977 Alfa Romeo 8C 2900</t>
        </is>
      </c>
      <c r="E546" s="15" t="inlineStr">
        <is>
          <t>06 Vintage Pre-War (pre-1946)</t>
        </is>
      </c>
      <c r="F546" s="16" t="n">
        <v>470000</v>
      </c>
      <c r="G546" s="17" t="n">
        <v>0.42</v>
      </c>
      <c r="H546" s="17" t="n">
        <v>1.35</v>
      </c>
      <c r="I546" s="17" t="n">
        <v>0.8467</v>
      </c>
      <c r="J546" s="17" t="n">
        <v>0.53</v>
      </c>
      <c r="K546" s="16">
        <f>ROUND(F546/100*G546*H546*I546/J546,2)</f>
        <v/>
      </c>
      <c r="L546" s="16" t="n">
        <v>4257.3</v>
      </c>
      <c r="M546" s="16">
        <f>L546-K546</f>
        <v/>
      </c>
      <c r="N546" s="15" t="inlineStr">
        <is>
          <t>bind</t>
        </is>
      </c>
      <c r="O546" s="15" t="inlineStr">
        <is>
          <t>bound</t>
        </is>
      </c>
    </row>
    <row r="547">
      <c r="A547" s="3" t="inlineStr">
        <is>
          <t>2026-03-20</t>
        </is>
      </c>
      <c r="B547" s="3" t="inlineStr">
        <is>
          <t>7a681abc-6f7f-5697-9331-304f79eb86c3</t>
        </is>
      </c>
      <c r="C547" s="3" t="inlineStr">
        <is>
          <t>IA</t>
        </is>
      </c>
      <c r="D547" s="3" t="inlineStr">
        <is>
          <t>2017 Aston Martin DB12</t>
        </is>
      </c>
      <c r="E547" s="3" t="inlineStr">
        <is>
          <t>01 Luxury Sedan/SUV</t>
        </is>
      </c>
      <c r="F547" s="13" t="n">
        <v>465000</v>
      </c>
      <c r="G547" s="14" t="n">
        <v>0.75</v>
      </c>
      <c r="H547" s="14" t="n">
        <v>1.1</v>
      </c>
      <c r="I547" s="14" t="n">
        <v>0.8467</v>
      </c>
      <c r="J547" s="14" t="n">
        <v>0.53</v>
      </c>
      <c r="K547" s="13">
        <f>ROUND(F547/100*G547*H547*I547/J547,2)</f>
        <v/>
      </c>
      <c r="L547" s="13" t="n">
        <v>6128.59</v>
      </c>
      <c r="M547" s="13">
        <f>L547-K547</f>
        <v/>
      </c>
      <c r="N547" s="3" t="inlineStr">
        <is>
          <t>bind</t>
        </is>
      </c>
      <c r="O547" s="3" t="inlineStr">
        <is>
          <t>bound</t>
        </is>
      </c>
    </row>
    <row r="548">
      <c r="A548" s="15" t="inlineStr">
        <is>
          <t>2026-03-19</t>
        </is>
      </c>
      <c r="B548" s="15" t="inlineStr">
        <is>
          <t>1a21dc83-dba8-51ba-bae6-dc58c5538c4e</t>
        </is>
      </c>
      <c r="C548" s="15" t="inlineStr">
        <is>
          <t>MA</t>
        </is>
      </c>
      <c r="D548" s="15" t="inlineStr">
        <is>
          <t>1979 Mercedes-Benz AMG GT</t>
        </is>
      </c>
      <c r="E548" s="15" t="inlineStr">
        <is>
          <t>01 Luxury Sedan/SUV</t>
        </is>
      </c>
      <c r="F548" s="16" t="n">
        <v>655000</v>
      </c>
      <c r="G548" s="17" t="n">
        <v>0.65</v>
      </c>
      <c r="H548" s="17" t="n">
        <v>1.25</v>
      </c>
      <c r="I548" s="17" t="n">
        <v>0.8467</v>
      </c>
      <c r="J548" s="17" t="n">
        <v>0.53</v>
      </c>
      <c r="K548" s="16">
        <f>ROUND(F548/100*G548*H548*I548/J548,2)</f>
        <v/>
      </c>
      <c r="L548" s="16" t="n">
        <v>8501.940000000001</v>
      </c>
      <c r="M548" s="16">
        <f>L548-K548</f>
        <v/>
      </c>
      <c r="N548" s="15" t="inlineStr">
        <is>
          <t>bind</t>
        </is>
      </c>
      <c r="O548" s="15" t="inlineStr">
        <is>
          <t>bound</t>
        </is>
      </c>
    </row>
    <row r="549">
      <c r="A549" s="3" t="inlineStr">
        <is>
          <t>2026-03-14</t>
        </is>
      </c>
      <c r="B549" s="3" t="inlineStr">
        <is>
          <t>e57b2f4e-8202-5f9e-8344-3bcc2bc0f201</t>
        </is>
      </c>
      <c r="C549" s="3" t="inlineStr">
        <is>
          <t>WV</t>
        </is>
      </c>
      <c r="D549" s="3" t="inlineStr">
        <is>
          <t>1972 Maserati GranTurismo</t>
        </is>
      </c>
      <c r="E549" s="3" t="inlineStr">
        <is>
          <t>01 Luxury Sedan/SUV</t>
        </is>
      </c>
      <c r="F549" s="13" t="n">
        <v>735000</v>
      </c>
      <c r="G549" s="14" t="n">
        <v>0.65</v>
      </c>
      <c r="H549" s="14" t="n">
        <v>1.33</v>
      </c>
      <c r="I549" s="14" t="n">
        <v>0.8467</v>
      </c>
      <c r="J549" s="14" t="n">
        <v>0.53</v>
      </c>
      <c r="K549" s="13">
        <f>ROUND(F549/100*G549*H549*I549/J549,2)</f>
        <v/>
      </c>
      <c r="L549" s="13" t="n">
        <v>10150.93</v>
      </c>
      <c r="M549" s="13">
        <f>L549-K549</f>
        <v/>
      </c>
      <c r="N549" s="3" t="inlineStr">
        <is>
          <t>bind</t>
        </is>
      </c>
      <c r="O549" s="3" t="inlineStr">
        <is>
          <t>bound</t>
        </is>
      </c>
    </row>
    <row r="550">
      <c r="A550" s="15" t="inlineStr">
        <is>
          <t>2026-03-24</t>
        </is>
      </c>
      <c r="B550" s="15" t="inlineStr">
        <is>
          <t>7b7b8332-5dc6-59c9-a92c-9c594bd0188f</t>
        </is>
      </c>
      <c r="C550" s="15" t="inlineStr">
        <is>
          <t>NH</t>
        </is>
      </c>
      <c r="D550" s="15" t="inlineStr">
        <is>
          <t>2018 Bentley Continental GT</t>
        </is>
      </c>
      <c r="E550" s="15" t="inlineStr">
        <is>
          <t>01 Luxury Sedan/SUV</t>
        </is>
      </c>
      <c r="F550" s="16" t="n">
        <v>850000</v>
      </c>
      <c r="G550" s="17" t="n">
        <v>0.65</v>
      </c>
      <c r="H550" s="17" t="n">
        <v>1.04</v>
      </c>
      <c r="I550" s="17" t="n">
        <v>0.8467</v>
      </c>
      <c r="J550" s="17" t="n">
        <v>0.53</v>
      </c>
      <c r="K550" s="16">
        <f>ROUND(F550/100*G550*H550*I550/J550,2)</f>
        <v/>
      </c>
      <c r="L550" s="16" t="n">
        <v>9179.51</v>
      </c>
      <c r="M550" s="16">
        <f>L550-K550</f>
        <v/>
      </c>
      <c r="N550" s="15" t="inlineStr">
        <is>
          <t>bind</t>
        </is>
      </c>
      <c r="O550" s="15" t="inlineStr">
        <is>
          <t>bound</t>
        </is>
      </c>
    </row>
    <row r="551">
      <c r="A551" s="3" t="inlineStr">
        <is>
          <t>2026-03-30</t>
        </is>
      </c>
      <c r="B551" s="3" t="inlineStr">
        <is>
          <t>80777eb5-f1b9-5dc6-87f9-e07c07481b10</t>
        </is>
      </c>
      <c r="C551" s="3" t="inlineStr">
        <is>
          <t>MS</t>
        </is>
      </c>
      <c r="D551" s="3" t="inlineStr">
        <is>
          <t>2007 Singer 911 Reimagined</t>
        </is>
      </c>
      <c r="E551" s="3" t="inlineStr">
        <is>
          <t>11 Restomod/Coachbuilt</t>
        </is>
      </c>
      <c r="F551" s="13" t="n">
        <v>350000</v>
      </c>
      <c r="G551" s="14" t="n">
        <v>0.88</v>
      </c>
      <c r="H551" s="14" t="n">
        <v>1.19</v>
      </c>
      <c r="I551" s="14" t="n">
        <v>0.8467</v>
      </c>
      <c r="J551" s="14" t="n">
        <v>0.53</v>
      </c>
      <c r="K551" s="13">
        <f>ROUND(F551/100*G551*H551*I551/J551,2)</f>
        <v/>
      </c>
      <c r="L551" s="13" t="n">
        <v>5855.33</v>
      </c>
      <c r="M551" s="13">
        <f>L551-K551</f>
        <v/>
      </c>
      <c r="N551" s="3" t="inlineStr">
        <is>
          <t>bind</t>
        </is>
      </c>
      <c r="O551" s="3" t="inlineStr">
        <is>
          <t>bound</t>
        </is>
      </c>
    </row>
    <row r="552">
      <c r="A552" s="15" t="inlineStr">
        <is>
          <t>2026-03-05</t>
        </is>
      </c>
      <c r="B552" s="15" t="inlineStr">
        <is>
          <t>c1d2026c-5fb6-548b-88a5-734b36edbba5</t>
        </is>
      </c>
      <c r="C552" s="15" t="inlineStr">
        <is>
          <t>VA</t>
        </is>
      </c>
      <c r="D552" s="15" t="inlineStr">
        <is>
          <t>1993 Bentley Continental GT</t>
        </is>
      </c>
      <c r="E552" s="15" t="inlineStr">
        <is>
          <t>01 Luxury Sedan/SUV</t>
        </is>
      </c>
      <c r="F552" s="16" t="n">
        <v>320000</v>
      </c>
      <c r="G552" s="17" t="n">
        <v>0.75</v>
      </c>
      <c r="H552" s="17" t="n">
        <v>1.09</v>
      </c>
      <c r="I552" s="17" t="n">
        <v>0.8467</v>
      </c>
      <c r="J552" s="17" t="n">
        <v>0.53</v>
      </c>
      <c r="K552" s="16">
        <f>ROUND(F552/100*G552*H552*I552/J552,2)</f>
        <v/>
      </c>
      <c r="L552" s="16" t="n">
        <v>4179.18</v>
      </c>
      <c r="M552" s="16">
        <f>L552-K552</f>
        <v/>
      </c>
      <c r="N552" s="15" t="inlineStr">
        <is>
          <t>bind</t>
        </is>
      </c>
      <c r="O552" s="15" t="inlineStr">
        <is>
          <t>bound</t>
        </is>
      </c>
    </row>
    <row r="553">
      <c r="A553" s="3" t="inlineStr">
        <is>
          <t>2026-03-30</t>
        </is>
      </c>
      <c r="B553" s="3" t="inlineStr">
        <is>
          <t>d9049bd8-a198-5af7-8566-f3b0ca65c0d4</t>
        </is>
      </c>
      <c r="C553" s="3" t="inlineStr">
        <is>
          <t>NE</t>
        </is>
      </c>
      <c r="D553" s="3" t="inlineStr">
        <is>
          <t>2022 Jaguar E-Type Series 1</t>
        </is>
      </c>
      <c r="E553" s="3" t="inlineStr">
        <is>
          <t>07 Post-War Classic (1946-1972)</t>
        </is>
      </c>
      <c r="F553" s="13" t="n">
        <v>630000</v>
      </c>
      <c r="G553" s="14" t="n">
        <v>0.43</v>
      </c>
      <c r="H553" s="14" t="n">
        <v>1.3</v>
      </c>
      <c r="I553" s="14" t="n">
        <v>0.8467</v>
      </c>
      <c r="J553" s="14" t="n">
        <v>0.53</v>
      </c>
      <c r="K553" s="13">
        <f>ROUND(F553/100*G553*H553*I553/J553,2)</f>
        <v/>
      </c>
      <c r="L553" s="13" t="n">
        <v>5626.08</v>
      </c>
      <c r="M553" s="13">
        <f>L553-K553</f>
        <v/>
      </c>
      <c r="N553" s="3" t="inlineStr">
        <is>
          <t>bind</t>
        </is>
      </c>
      <c r="O553" s="3" t="inlineStr">
        <is>
          <t>bound</t>
        </is>
      </c>
    </row>
    <row r="554">
      <c r="A554" s="15" t="inlineStr">
        <is>
          <t>2026-03-07</t>
        </is>
      </c>
      <c r="B554" s="15" t="inlineStr">
        <is>
          <t>73079fcd-ad3a-570f-b5bb-64d1573224fa</t>
        </is>
      </c>
      <c r="C554" s="15" t="inlineStr">
        <is>
          <t>WI</t>
        </is>
      </c>
      <c r="D554" s="15" t="inlineStr">
        <is>
          <t>1979 Aston Martin DB12</t>
        </is>
      </c>
      <c r="E554" s="15" t="inlineStr">
        <is>
          <t>01 Luxury Sedan/SUV</t>
        </is>
      </c>
      <c r="F554" s="16" t="n">
        <v>1840000</v>
      </c>
      <c r="G554" s="17" t="n">
        <v>0.55</v>
      </c>
      <c r="H554" s="17" t="n">
        <v>1.2</v>
      </c>
      <c r="I554" s="17" t="n">
        <v>0.8467</v>
      </c>
      <c r="J554" s="17" t="n">
        <v>0.53</v>
      </c>
      <c r="K554" s="16">
        <f>ROUND(F554/100*G554*H554*I554/J554,2)</f>
        <v/>
      </c>
      <c r="L554" s="16" t="n">
        <v>19400.61</v>
      </c>
      <c r="M554" s="16">
        <f>L554-K554</f>
        <v/>
      </c>
      <c r="N554" s="15" t="inlineStr">
        <is>
          <t>bind</t>
        </is>
      </c>
      <c r="O554" s="15" t="inlineStr">
        <is>
          <t>bound</t>
        </is>
      </c>
    </row>
    <row r="555">
      <c r="A555" s="3" t="inlineStr">
        <is>
          <t>2026-03-16</t>
        </is>
      </c>
      <c r="B555" s="3" t="inlineStr">
        <is>
          <t>bbf40d1c-bec2-5821-8875-4b828b451878</t>
        </is>
      </c>
      <c r="C555" s="3" t="inlineStr">
        <is>
          <t>NE</t>
        </is>
      </c>
      <c r="D555" s="3" t="inlineStr">
        <is>
          <t>1981 Bentley Continental GT</t>
        </is>
      </c>
      <c r="E555" s="3" t="inlineStr">
        <is>
          <t>01 Luxury Sedan/SUV</t>
        </is>
      </c>
      <c r="F555" s="13" t="n">
        <v>970000</v>
      </c>
      <c r="G555" s="14" t="n">
        <v>0.65</v>
      </c>
      <c r="H555" s="14" t="n">
        <v>1.3</v>
      </c>
      <c r="I555" s="14" t="n">
        <v>0.8467</v>
      </c>
      <c r="J555" s="14" t="n">
        <v>0.53</v>
      </c>
      <c r="K555" s="13">
        <f>ROUND(F555/100*G555*H555*I555/J555,2)</f>
        <v/>
      </c>
      <c r="L555" s="13" t="n">
        <v>13094.29</v>
      </c>
      <c r="M555" s="13">
        <f>L555-K555</f>
        <v/>
      </c>
      <c r="N555" s="3" t="inlineStr">
        <is>
          <t>decline</t>
        </is>
      </c>
      <c r="O555" s="3" t="inlineStr">
        <is>
          <t>indicative</t>
        </is>
      </c>
    </row>
    <row r="556">
      <c r="A556" s="15" t="inlineStr">
        <is>
          <t>2026-03-24</t>
        </is>
      </c>
      <c r="B556" s="15" t="inlineStr">
        <is>
          <t>b832978c-5d6a-5acd-9662-d6c2edd0ff2a</t>
        </is>
      </c>
      <c r="C556" s="15" t="inlineStr">
        <is>
          <t>MO</t>
        </is>
      </c>
      <c r="D556" s="15" t="inlineStr">
        <is>
          <t>2014 Bentley Continental GT</t>
        </is>
      </c>
      <c r="E556" s="15" t="inlineStr">
        <is>
          <t>01 Luxury Sedan/SUV</t>
        </is>
      </c>
      <c r="F556" s="16" t="n">
        <v>695000</v>
      </c>
      <c r="G556" s="17" t="n">
        <v>0.65</v>
      </c>
      <c r="H556" s="17" t="n">
        <v>1.06</v>
      </c>
      <c r="I556" s="17" t="n">
        <v>0.8467</v>
      </c>
      <c r="J556" s="17" t="n">
        <v>0.53</v>
      </c>
      <c r="K556" s="16">
        <f>ROUND(F556/100*G556*H556*I556/J556,2)</f>
        <v/>
      </c>
      <c r="L556" s="16" t="n">
        <v>7649.93</v>
      </c>
      <c r="M556" s="16">
        <f>L556-K556</f>
        <v/>
      </c>
      <c r="N556" s="15" t="inlineStr">
        <is>
          <t>bind</t>
        </is>
      </c>
      <c r="O556" s="15" t="inlineStr">
        <is>
          <t>bound</t>
        </is>
      </c>
    </row>
    <row r="557">
      <c r="A557" s="3" t="inlineStr">
        <is>
          <t>2026-03-27</t>
        </is>
      </c>
      <c r="B557" s="3" t="inlineStr">
        <is>
          <t>2f0d04bf-1aca-55a1-b4b9-9d10fb6281d0</t>
        </is>
      </c>
      <c r="C557" s="3" t="inlineStr">
        <is>
          <t>MI</t>
        </is>
      </c>
      <c r="D557" s="3" t="inlineStr">
        <is>
          <t>1956 Aston Martin DB5</t>
        </is>
      </c>
      <c r="E557" s="3" t="inlineStr">
        <is>
          <t>07 Post-War Classic (1946-1972)</t>
        </is>
      </c>
      <c r="F557" s="13" t="n">
        <v>440000</v>
      </c>
      <c r="G557" s="14" t="n">
        <v>0.48</v>
      </c>
      <c r="H557" s="14" t="n">
        <v>1.55</v>
      </c>
      <c r="I557" s="14" t="n">
        <v>0.8467</v>
      </c>
      <c r="J557" s="14" t="n">
        <v>0.53</v>
      </c>
      <c r="K557" s="13">
        <f>ROUND(F557/100*G557*H557*I557/J557,2)</f>
        <v/>
      </c>
      <c r="L557" s="13" t="n">
        <v>5229.73</v>
      </c>
      <c r="M557" s="13">
        <f>L557-K557</f>
        <v/>
      </c>
      <c r="N557" s="3" t="inlineStr">
        <is>
          <t>decline</t>
        </is>
      </c>
      <c r="O557" s="3" t="inlineStr">
        <is>
          <t>indicative</t>
        </is>
      </c>
    </row>
    <row r="558">
      <c r="A558" s="15" t="inlineStr">
        <is>
          <t>2026-03-15</t>
        </is>
      </c>
      <c r="B558" s="15" t="inlineStr">
        <is>
          <t>a613a118-133d-5d65-b756-8340c346e8ad</t>
        </is>
      </c>
      <c r="C558" s="15" t="inlineStr">
        <is>
          <t>AZ</t>
        </is>
      </c>
      <c r="D558" s="15" t="inlineStr">
        <is>
          <t>2005 Aston Martin DB5</t>
        </is>
      </c>
      <c r="E558" s="15" t="inlineStr">
        <is>
          <t>07 Post-War Classic (1946-1972)</t>
        </is>
      </c>
      <c r="F558" s="16" t="n">
        <v>630000</v>
      </c>
      <c r="G558" s="17" t="n">
        <v>0.43</v>
      </c>
      <c r="H558" s="17" t="n">
        <v>1.01</v>
      </c>
      <c r="I558" s="17" t="n">
        <v>0.8467</v>
      </c>
      <c r="J558" s="17" t="n">
        <v>0.53</v>
      </c>
      <c r="K558" s="16">
        <f>ROUND(F558/100*G558*H558*I558/J558,2)</f>
        <v/>
      </c>
      <c r="L558" s="16" t="n">
        <v>4371.03</v>
      </c>
      <c r="M558" s="16">
        <f>L558-K558</f>
        <v/>
      </c>
      <c r="N558" s="15" t="inlineStr">
        <is>
          <t>bind</t>
        </is>
      </c>
      <c r="O558" s="15" t="inlineStr">
        <is>
          <t>bound</t>
        </is>
      </c>
    </row>
    <row r="559">
      <c r="A559" s="3" t="inlineStr">
        <is>
          <t>2026-03-29</t>
        </is>
      </c>
      <c r="B559" s="3" t="inlineStr">
        <is>
          <t>178f2974-33d9-55bc-8176-d43df3b129cb</t>
        </is>
      </c>
      <c r="C559" s="3" t="inlineStr">
        <is>
          <t>TX</t>
        </is>
      </c>
      <c r="D559" s="3" t="inlineStr">
        <is>
          <t>2006 Maserati GranTurismo</t>
        </is>
      </c>
      <c r="E559" s="3" t="inlineStr">
        <is>
          <t>01 Luxury Sedan/SUV</t>
        </is>
      </c>
      <c r="F559" s="13" t="n">
        <v>480000</v>
      </c>
      <c r="G559" s="14" t="n">
        <v>0.75</v>
      </c>
      <c r="H559" s="14" t="n">
        <v>1.15</v>
      </c>
      <c r="I559" s="14" t="n">
        <v>0.8467</v>
      </c>
      <c r="J559" s="14" t="n">
        <v>0.53</v>
      </c>
      <c r="K559" s="13">
        <f>ROUND(F559/100*G559*H559*I559/J559,2)</f>
        <v/>
      </c>
      <c r="L559" s="13" t="n">
        <v>6613.84</v>
      </c>
      <c r="M559" s="13">
        <f>L559-K559</f>
        <v/>
      </c>
      <c r="N559" s="3" t="inlineStr">
        <is>
          <t>bind</t>
        </is>
      </c>
      <c r="O559" s="3" t="inlineStr">
        <is>
          <t>bound</t>
        </is>
      </c>
    </row>
    <row r="560">
      <c r="A560" s="15" t="inlineStr">
        <is>
          <t>2026-03-17</t>
        </is>
      </c>
      <c r="B560" s="15" t="inlineStr">
        <is>
          <t>e0120135-1c49-5afc-bd2e-994a7b212c40</t>
        </is>
      </c>
      <c r="C560" s="15" t="inlineStr">
        <is>
          <t>UT</t>
        </is>
      </c>
      <c r="D560" s="15" t="inlineStr">
        <is>
          <t>1983 Maserati GranTurismo</t>
        </is>
      </c>
      <c r="E560" s="15" t="inlineStr">
        <is>
          <t>01 Luxury Sedan/SUV</t>
        </is>
      </c>
      <c r="F560" s="16" t="n">
        <v>425000</v>
      </c>
      <c r="G560" s="17" t="n">
        <v>0.75</v>
      </c>
      <c r="H560" s="17" t="n">
        <v>1.35</v>
      </c>
      <c r="I560" s="17" t="n">
        <v>0.8467</v>
      </c>
      <c r="J560" s="17" t="n">
        <v>0.53</v>
      </c>
      <c r="K560" s="16">
        <f>ROUND(F560/100*G560*H560*I560/J560,2)</f>
        <v/>
      </c>
      <c r="L560" s="16" t="n">
        <v>6874.44</v>
      </c>
      <c r="M560" s="16">
        <f>L560-K560</f>
        <v/>
      </c>
      <c r="N560" s="15" t="inlineStr">
        <is>
          <t>bind</t>
        </is>
      </c>
      <c r="O560" s="15" t="inlineStr">
        <is>
          <t>bound</t>
        </is>
      </c>
    </row>
    <row r="561">
      <c r="A561" s="3" t="inlineStr">
        <is>
          <t>2026-03-19</t>
        </is>
      </c>
      <c r="B561" s="3" t="inlineStr">
        <is>
          <t>595bfcb7-33bd-5ed1-b774-9085ec1a0332</t>
        </is>
      </c>
      <c r="C561" s="3" t="inlineStr">
        <is>
          <t>OH</t>
        </is>
      </c>
      <c r="D561" s="3" t="inlineStr">
        <is>
          <t>1983 BMW M8 Competition</t>
        </is>
      </c>
      <c r="E561" s="3" t="inlineStr">
        <is>
          <t>01 Luxury Sedan/SUV</t>
        </is>
      </c>
      <c r="F561" s="13" t="n">
        <v>180000</v>
      </c>
      <c r="G561" s="14" t="n">
        <v>0.92</v>
      </c>
      <c r="H561" s="14" t="n">
        <v>1.39</v>
      </c>
      <c r="I561" s="14" t="n">
        <v>0.8467</v>
      </c>
      <c r="J561" s="14" t="n">
        <v>0.53</v>
      </c>
      <c r="K561" s="13">
        <f>ROUND(F561/100*G561*H561*I561/J561,2)</f>
        <v/>
      </c>
      <c r="L561" s="13" t="n">
        <v>3677.29</v>
      </c>
      <c r="M561" s="13">
        <f>L561-K561</f>
        <v/>
      </c>
      <c r="N561" s="3" t="inlineStr">
        <is>
          <t>bind</t>
        </is>
      </c>
      <c r="O561" s="3" t="inlineStr">
        <is>
          <t>bound</t>
        </is>
      </c>
    </row>
    <row r="562">
      <c r="A562" s="15" t="inlineStr">
        <is>
          <t>2026-03-30</t>
        </is>
      </c>
      <c r="B562" s="15" t="inlineStr">
        <is>
          <t>132ebd20-aadd-5c54-a1fd-afd50d40cdcd</t>
        </is>
      </c>
      <c r="C562" s="15" t="inlineStr">
        <is>
          <t>IA</t>
        </is>
      </c>
      <c r="D562" s="15" t="inlineStr">
        <is>
          <t>1985 Ferrari 296 GTB</t>
        </is>
      </c>
      <c r="E562" s="15" t="inlineStr">
        <is>
          <t>03 Supercar</t>
        </is>
      </c>
      <c r="F562" s="16" t="n">
        <v>390000</v>
      </c>
      <c r="G562" s="17" t="n">
        <v>1.15</v>
      </c>
      <c r="H562" s="17" t="n">
        <v>1.1</v>
      </c>
      <c r="I562" s="17" t="n">
        <v>0.8467</v>
      </c>
      <c r="J562" s="17" t="n">
        <v>0.53</v>
      </c>
      <c r="K562" s="16">
        <f>ROUND(F562/100*G562*H562*I562/J562,2)</f>
        <v/>
      </c>
      <c r="L562" s="16" t="n">
        <v>7881.5</v>
      </c>
      <c r="M562" s="16">
        <f>L562-K562</f>
        <v/>
      </c>
      <c r="N562" s="15" t="inlineStr">
        <is>
          <t>bind</t>
        </is>
      </c>
      <c r="O562" s="15" t="inlineStr">
        <is>
          <t>bound</t>
        </is>
      </c>
    </row>
    <row r="563">
      <c r="A563" s="3" t="inlineStr">
        <is>
          <t>2026-03-14</t>
        </is>
      </c>
      <c r="B563" s="3" t="inlineStr">
        <is>
          <t>ac1b1a83-e60b-5fbb-b849-72764d785096</t>
        </is>
      </c>
      <c r="C563" s="3" t="inlineStr">
        <is>
          <t>FL</t>
        </is>
      </c>
      <c r="D563" s="3" t="inlineStr">
        <is>
          <t>1969 Bentley Continental GT</t>
        </is>
      </c>
      <c r="E563" s="3" t="inlineStr">
        <is>
          <t>01 Luxury Sedan/SUV</t>
        </is>
      </c>
      <c r="F563" s="13" t="n">
        <v>795000</v>
      </c>
      <c r="G563" s="14" t="n">
        <v>0.65</v>
      </c>
      <c r="H563" s="14" t="n">
        <v>1.42</v>
      </c>
      <c r="I563" s="14" t="n">
        <v>0.8467</v>
      </c>
      <c r="J563" s="14" t="n">
        <v>0.53</v>
      </c>
      <c r="K563" s="13">
        <f>ROUND(F563/100*G563*H563*I563/J563,2)</f>
        <v/>
      </c>
      <c r="L563" s="13" t="n">
        <v>11722.56</v>
      </c>
      <c r="M563" s="13">
        <f>L563-K563</f>
        <v/>
      </c>
      <c r="N563" s="3" t="inlineStr">
        <is>
          <t>bind</t>
        </is>
      </c>
      <c r="O563" s="3" t="inlineStr">
        <is>
          <t>bound</t>
        </is>
      </c>
    </row>
    <row r="564">
      <c r="A564" s="15" t="inlineStr">
        <is>
          <t>2026-03-27</t>
        </is>
      </c>
      <c r="B564" s="15" t="inlineStr">
        <is>
          <t>fad12d8d-ad5d-55f2-8a6e-250c1d1cbcc4</t>
        </is>
      </c>
      <c r="C564" s="15" t="inlineStr">
        <is>
          <t>FL</t>
        </is>
      </c>
      <c r="D564" s="15" t="inlineStr">
        <is>
          <t>1992 BMW M8 Competition</t>
        </is>
      </c>
      <c r="E564" s="15" t="inlineStr">
        <is>
          <t>01 Luxury Sedan/SUV</t>
        </is>
      </c>
      <c r="F564" s="16" t="n">
        <v>1380000</v>
      </c>
      <c r="G564" s="17" t="n">
        <v>0.55</v>
      </c>
      <c r="H564" s="17" t="n">
        <v>1.42</v>
      </c>
      <c r="I564" s="17" t="n">
        <v>0.8467</v>
      </c>
      <c r="J564" s="17" t="n">
        <v>0.53</v>
      </c>
      <c r="K564" s="16">
        <f>ROUND(F564/100*G564*H564*I564/J564,2)</f>
        <v/>
      </c>
      <c r="L564" s="16" t="n">
        <v>17218.04</v>
      </c>
      <c r="M564" s="16">
        <f>L564-K564</f>
        <v/>
      </c>
      <c r="N564" s="15" t="inlineStr">
        <is>
          <t>decline</t>
        </is>
      </c>
      <c r="O564" s="15" t="inlineStr">
        <is>
          <t>indicative</t>
        </is>
      </c>
    </row>
    <row r="565">
      <c r="A565" s="3" t="inlineStr">
        <is>
          <t>2026-03-08</t>
        </is>
      </c>
      <c r="B565" s="3" t="inlineStr">
        <is>
          <t>2765e29e-a3c0-52af-964b-65f2107e6a0f</t>
        </is>
      </c>
      <c r="C565" s="3" t="inlineStr">
        <is>
          <t>TX</t>
        </is>
      </c>
      <c r="D565" s="3" t="inlineStr">
        <is>
          <t>1974 McLaren 750S</t>
        </is>
      </c>
      <c r="E565" s="3" t="inlineStr">
        <is>
          <t>03 Supercar</t>
        </is>
      </c>
      <c r="F565" s="13" t="n">
        <v>1185000</v>
      </c>
      <c r="G565" s="14" t="n">
        <v>0.8</v>
      </c>
      <c r="H565" s="14" t="n">
        <v>1.15</v>
      </c>
      <c r="I565" s="14" t="n">
        <v>0.8467</v>
      </c>
      <c r="J565" s="14" t="n">
        <v>0.53</v>
      </c>
      <c r="K565" s="13">
        <f>ROUND(F565/100*G565*H565*I565/J565,2)</f>
        <v/>
      </c>
      <c r="L565" s="13" t="n">
        <v>17416.46</v>
      </c>
      <c r="M565" s="13">
        <f>L565-K565</f>
        <v/>
      </c>
      <c r="N565" s="3" t="inlineStr">
        <is>
          <t>bind</t>
        </is>
      </c>
      <c r="O565" s="3" t="inlineStr">
        <is>
          <t>bound</t>
        </is>
      </c>
    </row>
    <row r="566">
      <c r="A566" s="15" t="inlineStr">
        <is>
          <t>2026-03-18</t>
        </is>
      </c>
      <c r="B566" s="15" t="inlineStr">
        <is>
          <t>feec2e18-5161-5a91-bffc-5dd500b00aba</t>
        </is>
      </c>
      <c r="C566" s="15" t="inlineStr">
        <is>
          <t>LA</t>
        </is>
      </c>
      <c r="D566" s="15" t="inlineStr">
        <is>
          <t>1989 Porsche 911 Turbo S</t>
        </is>
      </c>
      <c r="E566" s="15" t="inlineStr">
        <is>
          <t>01 Luxury Sedan/SUV</t>
        </is>
      </c>
      <c r="F566" s="16" t="n">
        <v>365000</v>
      </c>
      <c r="G566" s="17" t="n">
        <v>0.75</v>
      </c>
      <c r="H566" s="17" t="n">
        <v>1.21</v>
      </c>
      <c r="I566" s="17" t="n">
        <v>0.8467</v>
      </c>
      <c r="J566" s="17" t="n">
        <v>0.53</v>
      </c>
      <c r="K566" s="16">
        <f>ROUND(F566/100*G566*H566*I566/J566,2)</f>
        <v/>
      </c>
      <c r="L566" s="16" t="n">
        <v>5291.67</v>
      </c>
      <c r="M566" s="16">
        <f>L566-K566</f>
        <v/>
      </c>
      <c r="N566" s="15" t="inlineStr">
        <is>
          <t>bind</t>
        </is>
      </c>
      <c r="O566" s="15" t="inlineStr">
        <is>
          <t>bound</t>
        </is>
      </c>
    </row>
    <row r="567">
      <c r="A567" s="3" t="inlineStr">
        <is>
          <t>2026-03-05</t>
        </is>
      </c>
      <c r="B567" s="3" t="inlineStr">
        <is>
          <t>e81da43d-d54b-56a9-8929-2ea6d56d9614</t>
        </is>
      </c>
      <c r="C567" s="3" t="inlineStr">
        <is>
          <t>FL</t>
        </is>
      </c>
      <c r="D567" s="3" t="inlineStr">
        <is>
          <t>2006 Bentley Continental GT</t>
        </is>
      </c>
      <c r="E567" s="3" t="inlineStr">
        <is>
          <t>01 Luxury Sedan/SUV</t>
        </is>
      </c>
      <c r="F567" s="13" t="n">
        <v>540000</v>
      </c>
      <c r="G567" s="14" t="n">
        <v>0.65</v>
      </c>
      <c r="H567" s="14" t="n">
        <v>1.42</v>
      </c>
      <c r="I567" s="14" t="n">
        <v>0.8467</v>
      </c>
      <c r="J567" s="14" t="n">
        <v>0.53</v>
      </c>
      <c r="K567" s="13">
        <f>ROUND(F567/100*G567*H567*I567/J567,2)</f>
        <v/>
      </c>
      <c r="L567" s="13" t="n">
        <v>7962.49</v>
      </c>
      <c r="M567" s="13">
        <f>L567-K567</f>
        <v/>
      </c>
      <c r="N567" s="3" t="inlineStr">
        <is>
          <t>decline</t>
        </is>
      </c>
      <c r="O567" s="3" t="inlineStr">
        <is>
          <t>indicative</t>
        </is>
      </c>
    </row>
    <row r="568">
      <c r="A568" s="15" t="inlineStr">
        <is>
          <t>2026-03-02</t>
        </is>
      </c>
      <c r="B568" s="15" t="inlineStr">
        <is>
          <t>ddd15012-9fbc-5579-a864-43efe3b05d57</t>
        </is>
      </c>
      <c r="C568" s="15" t="inlineStr">
        <is>
          <t>TX</t>
        </is>
      </c>
      <c r="D568" s="15" t="inlineStr">
        <is>
          <t>2019 Maserati GranTurismo</t>
        </is>
      </c>
      <c r="E568" s="15" t="inlineStr">
        <is>
          <t>01 Luxury Sedan/SUV</t>
        </is>
      </c>
      <c r="F568" s="16" t="n">
        <v>430000</v>
      </c>
      <c r="G568" s="17" t="n">
        <v>0.75</v>
      </c>
      <c r="H568" s="17" t="n">
        <v>1.15</v>
      </c>
      <c r="I568" s="17" t="n">
        <v>0.8467</v>
      </c>
      <c r="J568" s="17" t="n">
        <v>0.53</v>
      </c>
      <c r="K568" s="16">
        <f>ROUND(F568/100*G568*H568*I568/J568,2)</f>
        <v/>
      </c>
      <c r="L568" s="16" t="n">
        <v>5924.9</v>
      </c>
      <c r="M568" s="16">
        <f>L568-K568</f>
        <v/>
      </c>
      <c r="N568" s="15" t="inlineStr">
        <is>
          <t>bind</t>
        </is>
      </c>
      <c r="O568" s="15" t="inlineStr">
        <is>
          <t>bound</t>
        </is>
      </c>
    </row>
    <row r="569">
      <c r="A569" s="3" t="inlineStr">
        <is>
          <t>2026-03-03</t>
        </is>
      </c>
      <c r="B569" s="3" t="inlineStr">
        <is>
          <t>4e036ab5-ca80-5ed7-ac58-216ecb5389b0</t>
        </is>
      </c>
      <c r="C569" s="3" t="inlineStr">
        <is>
          <t>RI</t>
        </is>
      </c>
      <c r="D569" s="3" t="inlineStr">
        <is>
          <t>2011 Porsche 911 Turbo S</t>
        </is>
      </c>
      <c r="E569" s="3" t="inlineStr">
        <is>
          <t>01 Luxury Sedan/SUV</t>
        </is>
      </c>
      <c r="F569" s="13" t="n">
        <v>550000</v>
      </c>
      <c r="G569" s="14" t="n">
        <v>0.65</v>
      </c>
      <c r="H569" s="14" t="n">
        <v>1.37</v>
      </c>
      <c r="I569" s="14" t="n">
        <v>0.8467</v>
      </c>
      <c r="J569" s="14" t="n">
        <v>0.53</v>
      </c>
      <c r="K569" s="13">
        <f>ROUND(F569/100*G569*H569*I569/J569,2)</f>
        <v/>
      </c>
      <c r="L569" s="13" t="n">
        <v>7824.39</v>
      </c>
      <c r="M569" s="13">
        <f>L569-K569</f>
        <v/>
      </c>
      <c r="N569" s="3" t="inlineStr">
        <is>
          <t>decline</t>
        </is>
      </c>
      <c r="O569" s="3" t="inlineStr">
        <is>
          <t>indicative</t>
        </is>
      </c>
    </row>
    <row r="570">
      <c r="A570" s="15" t="inlineStr">
        <is>
          <t>2026-03-02</t>
        </is>
      </c>
      <c r="B570" s="15" t="inlineStr">
        <is>
          <t>79ba248e-c4f6-5c0f-9466-b7e1c0332c0b</t>
        </is>
      </c>
      <c r="C570" s="15" t="inlineStr">
        <is>
          <t>MT</t>
        </is>
      </c>
      <c r="D570" s="15" t="inlineStr">
        <is>
          <t>2024 Ferrari SF90 Stradale</t>
        </is>
      </c>
      <c r="E570" s="15" t="inlineStr">
        <is>
          <t>03 Supercar</t>
        </is>
      </c>
      <c r="F570" s="16" t="n">
        <v>615000</v>
      </c>
      <c r="G570" s="17" t="n">
        <v>0.95</v>
      </c>
      <c r="H570" s="17" t="n">
        <v>0.93</v>
      </c>
      <c r="I570" s="17" t="n">
        <v>0.8467</v>
      </c>
      <c r="J570" s="17" t="n">
        <v>0.53</v>
      </c>
      <c r="K570" s="16">
        <f>ROUND(F570/100*G570*H570*I570/J570,2)</f>
        <v/>
      </c>
      <c r="L570" s="16" t="n">
        <v>8680.309999999999</v>
      </c>
      <c r="M570" s="16">
        <f>L570-K570</f>
        <v/>
      </c>
      <c r="N570" s="15" t="inlineStr">
        <is>
          <t>bind</t>
        </is>
      </c>
      <c r="O570" s="15" t="inlineStr">
        <is>
          <t>bound</t>
        </is>
      </c>
    </row>
    <row r="571">
      <c r="A571" s="3" t="inlineStr">
        <is>
          <t>2026-03-16</t>
        </is>
      </c>
      <c r="B571" s="3" t="inlineStr">
        <is>
          <t>8bcb6d31-113f-55ff-b8b0-0388806f03ba</t>
        </is>
      </c>
      <c r="C571" s="3" t="inlineStr">
        <is>
          <t>CA</t>
        </is>
      </c>
      <c r="D571" s="3" t="inlineStr">
        <is>
          <t>1957 Lamborghini Huracan EVO</t>
        </is>
      </c>
      <c r="E571" s="3" t="inlineStr">
        <is>
          <t>03 Supercar</t>
        </is>
      </c>
      <c r="F571" s="13" t="n">
        <v>1575000</v>
      </c>
      <c r="G571" s="14" t="n">
        <v>0.8</v>
      </c>
      <c r="H571" s="14" t="n">
        <v>1.35</v>
      </c>
      <c r="I571" s="14" t="n">
        <v>0.8467</v>
      </c>
      <c r="J571" s="14" t="n">
        <v>0.53</v>
      </c>
      <c r="K571" s="13">
        <f>ROUND(F571/100*G571*H571*I571/J571,2)</f>
        <v/>
      </c>
      <c r="L571" s="13" t="n">
        <v>27174.28</v>
      </c>
      <c r="M571" s="13">
        <f>L571-K571</f>
        <v/>
      </c>
      <c r="N571" s="3" t="inlineStr">
        <is>
          <t>bind</t>
        </is>
      </c>
      <c r="O571" s="3" t="inlineStr">
        <is>
          <t>bound</t>
        </is>
      </c>
    </row>
    <row r="572">
      <c r="A572" s="15" t="inlineStr">
        <is>
          <t>2026-03-03</t>
        </is>
      </c>
      <c r="B572" s="15" t="inlineStr">
        <is>
          <t>05b195ac-164d-537d-b1a1-6ccc87486b19</t>
        </is>
      </c>
      <c r="C572" s="15" t="inlineStr">
        <is>
          <t>ID</t>
        </is>
      </c>
      <c r="D572" s="15" t="inlineStr">
        <is>
          <t>1991 Jaguar E-Type Series 1</t>
        </is>
      </c>
      <c r="E572" s="15" t="inlineStr">
        <is>
          <t>07 Post-War Classic (1946-1972)</t>
        </is>
      </c>
      <c r="F572" s="16" t="n">
        <v>820000</v>
      </c>
      <c r="G572" s="17" t="n">
        <v>0.43</v>
      </c>
      <c r="H572" s="17" t="n">
        <v>0.99</v>
      </c>
      <c r="I572" s="17" t="n">
        <v>0.8467</v>
      </c>
      <c r="J572" s="17" t="n">
        <v>0.53</v>
      </c>
      <c r="K572" s="16">
        <f>ROUND(F572/100*G572*H572*I572/J572,2)</f>
        <v/>
      </c>
      <c r="L572" s="16" t="n">
        <v>5576.62</v>
      </c>
      <c r="M572" s="16">
        <f>L572-K572</f>
        <v/>
      </c>
      <c r="N572" s="15" t="inlineStr">
        <is>
          <t>bind</t>
        </is>
      </c>
      <c r="O572" s="15" t="inlineStr">
        <is>
          <t>bound</t>
        </is>
      </c>
    </row>
    <row r="573">
      <c r="A573" s="3" t="inlineStr">
        <is>
          <t>2026-03-27</t>
        </is>
      </c>
      <c r="B573" s="3" t="inlineStr">
        <is>
          <t>9f8d415a-a95d-51bc-a2f8-a62af1822973</t>
        </is>
      </c>
      <c r="C573" s="3" t="inlineStr">
        <is>
          <t>IL</t>
        </is>
      </c>
      <c r="D573" s="3" t="inlineStr">
        <is>
          <t>1972 BMW M8 Competition</t>
        </is>
      </c>
      <c r="E573" s="3" t="inlineStr">
        <is>
          <t>01 Luxury Sedan/SUV</t>
        </is>
      </c>
      <c r="F573" s="13" t="n">
        <v>495000</v>
      </c>
      <c r="G573" s="14" t="n">
        <v>0.75</v>
      </c>
      <c r="H573" s="14" t="n">
        <v>1.36</v>
      </c>
      <c r="I573" s="14" t="n">
        <v>0.8467</v>
      </c>
      <c r="J573" s="14" t="n">
        <v>0.53</v>
      </c>
      <c r="K573" s="13">
        <f>ROUND(F573/100*G573*H573*I573/J573,2)</f>
        <v/>
      </c>
      <c r="L573" s="13" t="n">
        <v>8066.02</v>
      </c>
      <c r="M573" s="13">
        <f>L573-K573</f>
        <v/>
      </c>
      <c r="N573" s="3" t="inlineStr">
        <is>
          <t>bind</t>
        </is>
      </c>
      <c r="O573" s="3" t="inlineStr">
        <is>
          <t>bound</t>
        </is>
      </c>
    </row>
    <row r="574">
      <c r="A574" s="15" t="inlineStr">
        <is>
          <t>2026-03-27</t>
        </is>
      </c>
      <c r="B574" s="15" t="inlineStr">
        <is>
          <t>c0fd9847-208e-5970-885e-2795bef31cb4</t>
        </is>
      </c>
      <c r="C574" s="15" t="inlineStr">
        <is>
          <t>CA</t>
        </is>
      </c>
      <c r="D574" s="15" t="inlineStr">
        <is>
          <t>1958 Ferrari SF90 Stradale</t>
        </is>
      </c>
      <c r="E574" s="15" t="inlineStr">
        <is>
          <t>03 Supercar</t>
        </is>
      </c>
      <c r="F574" s="16" t="n">
        <v>595000</v>
      </c>
      <c r="G574" s="17" t="n">
        <v>0.95</v>
      </c>
      <c r="H574" s="17" t="n">
        <v>1.35</v>
      </c>
      <c r="I574" s="17" t="n">
        <v>0.8467</v>
      </c>
      <c r="J574" s="17" t="n">
        <v>0.53</v>
      </c>
      <c r="K574" s="16">
        <f>ROUND(F574/100*G574*H574*I574/J574,2)</f>
        <v/>
      </c>
      <c r="L574" s="16" t="n">
        <v>12190.68</v>
      </c>
      <c r="M574" s="16">
        <f>L574-K574</f>
        <v/>
      </c>
      <c r="N574" s="15" t="inlineStr">
        <is>
          <t>refer</t>
        </is>
      </c>
      <c r="O574" s="15" t="inlineStr">
        <is>
          <t>indicative</t>
        </is>
      </c>
    </row>
    <row r="575">
      <c r="A575" s="3" t="inlineStr">
        <is>
          <t>2026-03-06</t>
        </is>
      </c>
      <c r="B575" s="3" t="inlineStr">
        <is>
          <t>7f759ef6-62f1-5bfc-a3a2-ffbfb103fc0e</t>
        </is>
      </c>
      <c r="C575" s="3" t="inlineStr">
        <is>
          <t>LA</t>
        </is>
      </c>
      <c r="D575" s="3" t="inlineStr">
        <is>
          <t>1980 Ferrari SF90 Stradale</t>
        </is>
      </c>
      <c r="E575" s="3" t="inlineStr">
        <is>
          <t>03 Supercar</t>
        </is>
      </c>
      <c r="F575" s="13" t="n">
        <v>880000</v>
      </c>
      <c r="G575" s="14" t="n">
        <v>0.95</v>
      </c>
      <c r="H575" s="14" t="n">
        <v>1.21</v>
      </c>
      <c r="I575" s="14" t="n">
        <v>0.8467</v>
      </c>
      <c r="J575" s="14" t="n">
        <v>0.53</v>
      </c>
      <c r="K575" s="13">
        <f>ROUND(F575/100*G575*H575*I575/J575,2)</f>
        <v/>
      </c>
      <c r="L575" s="13" t="n">
        <v>16160.15</v>
      </c>
      <c r="M575" s="13">
        <f>L575-K575</f>
        <v/>
      </c>
      <c r="N575" s="3" t="inlineStr">
        <is>
          <t>bind</t>
        </is>
      </c>
      <c r="O575" s="3" t="inlineStr">
        <is>
          <t>bound</t>
        </is>
      </c>
    </row>
    <row r="576">
      <c r="A576" s="15" t="inlineStr">
        <is>
          <t>2026-03-22</t>
        </is>
      </c>
      <c r="B576" s="15" t="inlineStr">
        <is>
          <t>385aaf65-c8c1-517c-9680-223574fd757f</t>
        </is>
      </c>
      <c r="C576" s="15" t="inlineStr">
        <is>
          <t>MI</t>
        </is>
      </c>
      <c r="D576" s="15" t="inlineStr">
        <is>
          <t>2018 Bentley Continental GT</t>
        </is>
      </c>
      <c r="E576" s="15" t="inlineStr">
        <is>
          <t>01 Luxury Sedan/SUV</t>
        </is>
      </c>
      <c r="F576" s="16" t="n">
        <v>435000</v>
      </c>
      <c r="G576" s="17" t="n">
        <v>0.75</v>
      </c>
      <c r="H576" s="17" t="n">
        <v>1.55</v>
      </c>
      <c r="I576" s="17" t="n">
        <v>0.8467</v>
      </c>
      <c r="J576" s="17" t="n">
        <v>0.53</v>
      </c>
      <c r="K576" s="16">
        <f>ROUND(F576/100*G576*H576*I576/J576,2)</f>
        <v/>
      </c>
      <c r="L576" s="16" t="n">
        <v>8078.59</v>
      </c>
      <c r="M576" s="16">
        <f>L576-K576</f>
        <v/>
      </c>
      <c r="N576" s="15" t="inlineStr">
        <is>
          <t>bind</t>
        </is>
      </c>
      <c r="O576" s="15" t="inlineStr">
        <is>
          <t>bound</t>
        </is>
      </c>
    </row>
    <row r="577">
      <c r="A577" s="3" t="inlineStr">
        <is>
          <t>2026-03-12</t>
        </is>
      </c>
      <c r="B577" s="3" t="inlineStr">
        <is>
          <t>e7d9f51e-c69c-5928-aaa9-012917ece972</t>
        </is>
      </c>
      <c r="C577" s="3" t="inlineStr">
        <is>
          <t>NV</t>
        </is>
      </c>
      <c r="D577" s="3" t="inlineStr">
        <is>
          <t>2013 Porsche 911 Turbo S</t>
        </is>
      </c>
      <c r="E577" s="3" t="inlineStr">
        <is>
          <t>01 Luxury Sedan/SUV</t>
        </is>
      </c>
      <c r="F577" s="13" t="n">
        <v>1000000</v>
      </c>
      <c r="G577" s="14" t="n">
        <v>0.55</v>
      </c>
      <c r="H577" s="14" t="n">
        <v>1.17</v>
      </c>
      <c r="I577" s="14" t="n">
        <v>0.8467</v>
      </c>
      <c r="J577" s="14" t="n">
        <v>0.53</v>
      </c>
      <c r="K577" s="13">
        <f>ROUND(F577/100*G577*H577*I577/J577,2)</f>
        <v/>
      </c>
      <c r="L577" s="13" t="n">
        <v>10280.22</v>
      </c>
      <c r="M577" s="13">
        <f>L577-K577</f>
        <v/>
      </c>
      <c r="N577" s="3" t="inlineStr">
        <is>
          <t>refer</t>
        </is>
      </c>
      <c r="O577" s="3" t="inlineStr">
        <is>
          <t>indicative</t>
        </is>
      </c>
    </row>
    <row r="578">
      <c r="A578" s="15" t="inlineStr">
        <is>
          <t>2026-03-16</t>
        </is>
      </c>
      <c r="B578" s="15" t="inlineStr">
        <is>
          <t>9f7d5861-8e5b-567b-8aa5-b682fff41375</t>
        </is>
      </c>
      <c r="C578" s="15" t="inlineStr">
        <is>
          <t>ID</t>
        </is>
      </c>
      <c r="D578" s="15" t="inlineStr">
        <is>
          <t>1998 Aston Martin DB12</t>
        </is>
      </c>
      <c r="E578" s="15" t="inlineStr">
        <is>
          <t>01 Luxury Sedan/SUV</t>
        </is>
      </c>
      <c r="F578" s="16" t="n">
        <v>225000</v>
      </c>
      <c r="G578" s="17" t="n">
        <v>0.92</v>
      </c>
      <c r="H578" s="17" t="n">
        <v>0.99</v>
      </c>
      <c r="I578" s="17" t="n">
        <v>0.8467</v>
      </c>
      <c r="J578" s="17" t="n">
        <v>0.53</v>
      </c>
      <c r="K578" s="16">
        <f>ROUND(F578/100*G578*H578*I578/J578,2)</f>
        <v/>
      </c>
      <c r="L578" s="16" t="n">
        <v>3273.85</v>
      </c>
      <c r="M578" s="16">
        <f>L578-K578</f>
        <v/>
      </c>
      <c r="N578" s="15" t="inlineStr">
        <is>
          <t>bind</t>
        </is>
      </c>
      <c r="O578" s="15" t="inlineStr">
        <is>
          <t>bound</t>
        </is>
      </c>
    </row>
    <row r="579">
      <c r="A579" s="3" t="inlineStr">
        <is>
          <t>2026-03-22</t>
        </is>
      </c>
      <c r="B579" s="3" t="inlineStr">
        <is>
          <t>9b85f2ae-b053-5663-856e-31baeb125560</t>
        </is>
      </c>
      <c r="C579" s="3" t="inlineStr">
        <is>
          <t>LA</t>
        </is>
      </c>
      <c r="D579" s="3" t="inlineStr">
        <is>
          <t>1981 Icon Derelict</t>
        </is>
      </c>
      <c r="E579" s="3" t="inlineStr">
        <is>
          <t>11 Restomod/Coachbuilt</t>
        </is>
      </c>
      <c r="F579" s="13" t="n">
        <v>1950000</v>
      </c>
      <c r="G579" s="14" t="n">
        <v>0.68</v>
      </c>
      <c r="H579" s="14" t="n">
        <v>1.21</v>
      </c>
      <c r="I579" s="14" t="n">
        <v>0.8467</v>
      </c>
      <c r="J579" s="14" t="n">
        <v>0.53</v>
      </c>
      <c r="K579" s="13">
        <f>ROUND(F579/100*G579*H579*I579/J579,2)</f>
        <v/>
      </c>
      <c r="L579" s="13" t="n">
        <v>25632.01</v>
      </c>
      <c r="M579" s="13">
        <f>L579-K579</f>
        <v/>
      </c>
      <c r="N579" s="3" t="inlineStr">
        <is>
          <t>bind</t>
        </is>
      </c>
      <c r="O579" s="3" t="inlineStr">
        <is>
          <t>bound</t>
        </is>
      </c>
    </row>
    <row r="580">
      <c r="A580" s="15" t="inlineStr">
        <is>
          <t>2026-03-03</t>
        </is>
      </c>
      <c r="B580" s="15" t="inlineStr">
        <is>
          <t>c46bccb8-6504-521d-9263-217c2b719e52</t>
        </is>
      </c>
      <c r="C580" s="15" t="inlineStr">
        <is>
          <t>RI</t>
        </is>
      </c>
      <c r="D580" s="15" t="inlineStr">
        <is>
          <t>2021 McLaren 750S</t>
        </is>
      </c>
      <c r="E580" s="15" t="inlineStr">
        <is>
          <t>03 Supercar</t>
        </is>
      </c>
      <c r="F580" s="16" t="n">
        <v>1130000</v>
      </c>
      <c r="G580" s="17" t="n">
        <v>0.8</v>
      </c>
      <c r="H580" s="17" t="n">
        <v>1.37</v>
      </c>
      <c r="I580" s="17" t="n">
        <v>0.8467</v>
      </c>
      <c r="J580" s="17" t="n">
        <v>0.53</v>
      </c>
      <c r="K580" s="16">
        <f>ROUND(F580/100*G580*H580*I580/J580,2)</f>
        <v/>
      </c>
      <c r="L580" s="16" t="n">
        <v>19785.3</v>
      </c>
      <c r="M580" s="16">
        <f>L580-K580</f>
        <v/>
      </c>
      <c r="N580" s="15" t="inlineStr">
        <is>
          <t>bind</t>
        </is>
      </c>
      <c r="O580" s="15" t="inlineStr">
        <is>
          <t>bound</t>
        </is>
      </c>
    </row>
    <row r="581">
      <c r="A581" s="3" t="inlineStr">
        <is>
          <t>2026-03-19</t>
        </is>
      </c>
      <c r="B581" s="3" t="inlineStr">
        <is>
          <t>84c9c3f4-730c-57ee-aed1-82727bb9e60a</t>
        </is>
      </c>
      <c r="C581" s="3" t="inlineStr">
        <is>
          <t>VT</t>
        </is>
      </c>
      <c r="D581" s="3" t="inlineStr">
        <is>
          <t>1999 Ferrari 275 GTB/4</t>
        </is>
      </c>
      <c r="E581" s="3" t="inlineStr">
        <is>
          <t>07 Post-War Classic (1946-1972)</t>
        </is>
      </c>
      <c r="F581" s="13" t="n">
        <v>1950000</v>
      </c>
      <c r="G581" s="14" t="n">
        <v>0.38</v>
      </c>
      <c r="H581" s="14" t="n">
        <v>1.22</v>
      </c>
      <c r="I581" s="14" t="n">
        <v>0.8467</v>
      </c>
      <c r="J581" s="14" t="n">
        <v>0.53</v>
      </c>
      <c r="K581" s="13">
        <f>ROUND(F581/100*G581*H581*I581/J581,2)</f>
        <v/>
      </c>
      <c r="L581" s="13" t="n">
        <v>14442.14</v>
      </c>
      <c r="M581" s="13">
        <f>L581-K581</f>
        <v/>
      </c>
      <c r="N581" s="3" t="inlineStr">
        <is>
          <t>bind</t>
        </is>
      </c>
      <c r="O581" s="3" t="inlineStr">
        <is>
          <t>bound</t>
        </is>
      </c>
    </row>
    <row r="582">
      <c r="A582" s="15" t="inlineStr">
        <is>
          <t>2026-03-29</t>
        </is>
      </c>
      <c r="B582" s="15" t="inlineStr">
        <is>
          <t>9c5b68d6-1d18-5504-9342-35b2f74c4e02</t>
        </is>
      </c>
      <c r="C582" s="15" t="inlineStr">
        <is>
          <t>CA</t>
        </is>
      </c>
      <c r="D582" s="15" t="inlineStr">
        <is>
          <t>1987 Mercedes-Benz AMG GT</t>
        </is>
      </c>
      <c r="E582" s="15" t="inlineStr">
        <is>
          <t>01 Luxury Sedan/SUV</t>
        </is>
      </c>
      <c r="F582" s="16" t="n">
        <v>980000</v>
      </c>
      <c r="G582" s="17" t="n">
        <v>0.65</v>
      </c>
      <c r="H582" s="17" t="n">
        <v>1.35</v>
      </c>
      <c r="I582" s="17" t="n">
        <v>0.8467</v>
      </c>
      <c r="J582" s="17" t="n">
        <v>0.53</v>
      </c>
      <c r="K582" s="16">
        <f>ROUND(F582/100*G582*H582*I582/J582,2)</f>
        <v/>
      </c>
      <c r="L582" s="16" t="n">
        <v>13738.11</v>
      </c>
      <c r="M582" s="16">
        <f>L582-K582</f>
        <v/>
      </c>
      <c r="N582" s="15" t="inlineStr">
        <is>
          <t>bind</t>
        </is>
      </c>
      <c r="O582" s="15" t="inlineStr">
        <is>
          <t>bound</t>
        </is>
      </c>
    </row>
    <row r="583">
      <c r="A583" s="3" t="inlineStr">
        <is>
          <t>2026-03-25</t>
        </is>
      </c>
      <c r="B583" s="3" t="inlineStr">
        <is>
          <t>45fc220a-8fab-5a03-aaae-7aa0e6563e9c</t>
        </is>
      </c>
      <c r="C583" s="3" t="inlineStr">
        <is>
          <t>IA</t>
        </is>
      </c>
      <c r="D583" s="3" t="inlineStr">
        <is>
          <t>1968 Bugatti Type 57</t>
        </is>
      </c>
      <c r="E583" s="3" t="inlineStr">
        <is>
          <t>06 Vintage Pre-War (pre-1946)</t>
        </is>
      </c>
      <c r="F583" s="13" t="n">
        <v>890000</v>
      </c>
      <c r="G583" s="14" t="n">
        <v>0.38</v>
      </c>
      <c r="H583" s="14" t="n">
        <v>1.1</v>
      </c>
      <c r="I583" s="14" t="n">
        <v>0.8467</v>
      </c>
      <c r="J583" s="14" t="n">
        <v>0.53</v>
      </c>
      <c r="K583" s="13">
        <f>ROUND(F583/100*G583*H583*I583/J583,2)</f>
        <v/>
      </c>
      <c r="L583" s="13" t="n">
        <v>5943.2</v>
      </c>
      <c r="M583" s="13">
        <f>L583-K583</f>
        <v/>
      </c>
      <c r="N583" s="3" t="inlineStr">
        <is>
          <t>bind</t>
        </is>
      </c>
      <c r="O583" s="3" t="inlineStr">
        <is>
          <t>bound</t>
        </is>
      </c>
    </row>
    <row r="584">
      <c r="A584" s="15" t="inlineStr">
        <is>
          <t>2026-03-05</t>
        </is>
      </c>
      <c r="B584" s="15" t="inlineStr">
        <is>
          <t>cb97cee9-32a9-568b-9c90-f93ecaca2e7c</t>
        </is>
      </c>
      <c r="C584" s="15" t="inlineStr">
        <is>
          <t>CA</t>
        </is>
      </c>
      <c r="D584" s="15" t="inlineStr">
        <is>
          <t>1972 Ferrari 296 GTB</t>
        </is>
      </c>
      <c r="E584" s="15" t="inlineStr">
        <is>
          <t>03 Supercar</t>
        </is>
      </c>
      <c r="F584" s="16" t="n">
        <v>320000</v>
      </c>
      <c r="G584" s="17" t="n">
        <v>1.15</v>
      </c>
      <c r="H584" s="17" t="n">
        <v>1.35</v>
      </c>
      <c r="I584" s="17" t="n">
        <v>0.8467</v>
      </c>
      <c r="J584" s="17" t="n">
        <v>0.53</v>
      </c>
      <c r="K584" s="16">
        <f>ROUND(F584/100*G584*H584*I584/J584,2)</f>
        <v/>
      </c>
      <c r="L584" s="16" t="n">
        <v>7936.61</v>
      </c>
      <c r="M584" s="16">
        <f>L584-K584</f>
        <v/>
      </c>
      <c r="N584" s="15" t="inlineStr">
        <is>
          <t>bind</t>
        </is>
      </c>
      <c r="O584" s="15" t="inlineStr">
        <is>
          <t>bound</t>
        </is>
      </c>
    </row>
    <row r="585">
      <c r="A585" s="3" t="inlineStr">
        <is>
          <t>2026-03-26</t>
        </is>
      </c>
      <c r="B585" s="3" t="inlineStr">
        <is>
          <t>3c772c53-6531-5494-9776-a93b99886b7d</t>
        </is>
      </c>
      <c r="C585" s="3" t="inlineStr">
        <is>
          <t>ND</t>
        </is>
      </c>
      <c r="D585" s="3" t="inlineStr">
        <is>
          <t>1975 Mercedes-Benz AMG GT</t>
        </is>
      </c>
      <c r="E585" s="3" t="inlineStr">
        <is>
          <t>01 Luxury Sedan/SUV</t>
        </is>
      </c>
      <c r="F585" s="13" t="n">
        <v>140000</v>
      </c>
      <c r="G585" s="14" t="n">
        <v>0.92</v>
      </c>
      <c r="H585" s="14" t="n">
        <v>1.02</v>
      </c>
      <c r="I585" s="14" t="n">
        <v>0.8467</v>
      </c>
      <c r="J585" s="14" t="n">
        <v>0.53</v>
      </c>
      <c r="K585" s="13">
        <f>ROUND(F585/100*G585*H585*I585/J585,2)</f>
        <v/>
      </c>
      <c r="L585" s="13" t="n">
        <v>2098.79</v>
      </c>
      <c r="M585" s="13">
        <f>L585-K585</f>
        <v/>
      </c>
      <c r="N585" s="3" t="inlineStr">
        <is>
          <t>decline</t>
        </is>
      </c>
      <c r="O585" s="3" t="inlineStr">
        <is>
          <t>indicative</t>
        </is>
      </c>
    </row>
    <row r="586">
      <c r="A586" s="15" t="inlineStr">
        <is>
          <t>2026-03-03</t>
        </is>
      </c>
      <c r="B586" s="15" t="inlineStr">
        <is>
          <t>429e6197-e9d0-5eb8-a904-7c16163be996</t>
        </is>
      </c>
      <c r="C586" s="15" t="inlineStr">
        <is>
          <t>PA</t>
        </is>
      </c>
      <c r="D586" s="15" t="inlineStr">
        <is>
          <t>1969 Aston Martin DB12</t>
        </is>
      </c>
      <c r="E586" s="15" t="inlineStr">
        <is>
          <t>01 Luxury Sedan/SUV</t>
        </is>
      </c>
      <c r="F586" s="16" t="n">
        <v>755000</v>
      </c>
      <c r="G586" s="17" t="n">
        <v>0.65</v>
      </c>
      <c r="H586" s="17" t="n">
        <v>1</v>
      </c>
      <c r="I586" s="17" t="n">
        <v>0.8467</v>
      </c>
      <c r="J586" s="17" t="n">
        <v>0.53</v>
      </c>
      <c r="K586" s="16">
        <f>ROUND(F586/100*G586*H586*I586/J586,2)</f>
        <v/>
      </c>
      <c r="L586" s="16" t="n">
        <v>7839.96</v>
      </c>
      <c r="M586" s="16">
        <f>L586-K586</f>
        <v/>
      </c>
      <c r="N586" s="15" t="inlineStr">
        <is>
          <t>bind</t>
        </is>
      </c>
      <c r="O586" s="15" t="inlineStr">
        <is>
          <t>bound</t>
        </is>
      </c>
    </row>
    <row r="587">
      <c r="A587" s="3" t="inlineStr">
        <is>
          <t>2026-03-03</t>
        </is>
      </c>
      <c r="B587" s="3" t="inlineStr">
        <is>
          <t>968c98de-7149-54cf-8ba2-13563766a081</t>
        </is>
      </c>
      <c r="C587" s="3" t="inlineStr">
        <is>
          <t>NY</t>
        </is>
      </c>
      <c r="D587" s="3" t="inlineStr">
        <is>
          <t>1978 BMW M8 Competition</t>
        </is>
      </c>
      <c r="E587" s="3" t="inlineStr">
        <is>
          <t>01 Luxury Sedan/SUV</t>
        </is>
      </c>
      <c r="F587" s="13" t="n">
        <v>295000</v>
      </c>
      <c r="G587" s="14" t="n">
        <v>0.75</v>
      </c>
      <c r="H587" s="14" t="n">
        <v>1.28</v>
      </c>
      <c r="I587" s="14" t="n">
        <v>0.8467</v>
      </c>
      <c r="J587" s="14" t="n">
        <v>0.53</v>
      </c>
      <c r="K587" s="13">
        <f>ROUND(F587/100*G587*H587*I587/J587,2)</f>
        <v/>
      </c>
      <c r="L587" s="13" t="n">
        <v>4524.26</v>
      </c>
      <c r="M587" s="13">
        <f>L587-K587</f>
        <v/>
      </c>
      <c r="N587" s="3" t="inlineStr">
        <is>
          <t>bind</t>
        </is>
      </c>
      <c r="O587" s="3" t="inlineStr">
        <is>
          <t>bound</t>
        </is>
      </c>
    </row>
    <row r="588">
      <c r="A588" s="15" t="inlineStr">
        <is>
          <t>2026-03-29</t>
        </is>
      </c>
      <c r="B588" s="15" t="inlineStr">
        <is>
          <t>11c2b242-da79-5bf5-b9fd-1cfbb600899b</t>
        </is>
      </c>
      <c r="C588" s="15" t="inlineStr">
        <is>
          <t>NH</t>
        </is>
      </c>
      <c r="D588" s="15" t="inlineStr">
        <is>
          <t>1974 Bentley Continental GT</t>
        </is>
      </c>
      <c r="E588" s="15" t="inlineStr">
        <is>
          <t>01 Luxury Sedan/SUV</t>
        </is>
      </c>
      <c r="F588" s="16" t="n">
        <v>270000</v>
      </c>
      <c r="G588" s="17" t="n">
        <v>0.75</v>
      </c>
      <c r="H588" s="17" t="n">
        <v>1.04</v>
      </c>
      <c r="I588" s="17" t="n">
        <v>0.8467</v>
      </c>
      <c r="J588" s="17" t="n">
        <v>0.53</v>
      </c>
      <c r="K588" s="16">
        <f>ROUND(F588/100*G588*H588*I588/J588,2)</f>
        <v/>
      </c>
      <c r="L588" s="16" t="n">
        <v>3364.43</v>
      </c>
      <c r="M588" s="16">
        <f>L588-K588</f>
        <v/>
      </c>
      <c r="N588" s="15" t="inlineStr">
        <is>
          <t>bind</t>
        </is>
      </c>
      <c r="O588" s="15" t="inlineStr">
        <is>
          <t>bound</t>
        </is>
      </c>
    </row>
    <row r="589">
      <c r="A589" s="3" t="inlineStr">
        <is>
          <t>2026-03-26</t>
        </is>
      </c>
      <c r="B589" s="3" t="inlineStr">
        <is>
          <t>d71f41f7-3a18-5f72-a158-1bb64fa74c2e</t>
        </is>
      </c>
      <c r="C589" s="3" t="inlineStr">
        <is>
          <t>AK</t>
        </is>
      </c>
      <c r="D589" s="3" t="inlineStr">
        <is>
          <t>2011 Bentley Continental GT</t>
        </is>
      </c>
      <c r="E589" s="3" t="inlineStr">
        <is>
          <t>01 Luxury Sedan/SUV</t>
        </is>
      </c>
      <c r="F589" s="13" t="n">
        <v>170000</v>
      </c>
      <c r="G589" s="14" t="n">
        <v>0.92</v>
      </c>
      <c r="H589" s="14" t="n">
        <v>1.14</v>
      </c>
      <c r="I589" s="14" t="n">
        <v>0.8467</v>
      </c>
      <c r="J589" s="14" t="n">
        <v>0.53</v>
      </c>
      <c r="K589" s="13">
        <f>ROUND(F589/100*G589*H589*I589/J589,2)</f>
        <v/>
      </c>
      <c r="L589" s="13" t="n">
        <v>2848.37</v>
      </c>
      <c r="M589" s="13">
        <f>L589-K589</f>
        <v/>
      </c>
      <c r="N589" s="3" t="inlineStr">
        <is>
          <t>bind</t>
        </is>
      </c>
      <c r="O589" s="3" t="inlineStr">
        <is>
          <t>bound</t>
        </is>
      </c>
    </row>
    <row r="590">
      <c r="A590" s="15" t="inlineStr">
        <is>
          <t>2026-03-15</t>
        </is>
      </c>
      <c r="B590" s="15" t="inlineStr">
        <is>
          <t>c6aefb92-fc77-51f7-97f5-692fabc76a84</t>
        </is>
      </c>
      <c r="C590" s="15" t="inlineStr">
        <is>
          <t>CA</t>
        </is>
      </c>
      <c r="D590" s="15" t="inlineStr">
        <is>
          <t>1995 Jaguar E-Type Series 1</t>
        </is>
      </c>
      <c r="E590" s="15" t="inlineStr">
        <is>
          <t>07 Post-War Classic (1946-1972)</t>
        </is>
      </c>
      <c r="F590" s="16" t="n">
        <v>1260000</v>
      </c>
      <c r="G590" s="17" t="n">
        <v>0.38</v>
      </c>
      <c r="H590" s="17" t="n">
        <v>1.35</v>
      </c>
      <c r="I590" s="17" t="n">
        <v>0.8467</v>
      </c>
      <c r="J590" s="17" t="n">
        <v>0.53</v>
      </c>
      <c r="K590" s="16">
        <f>ROUND(F590/100*G590*H590*I590/J590,2)</f>
        <v/>
      </c>
      <c r="L590" s="16" t="n">
        <v>10326.23</v>
      </c>
      <c r="M590" s="16">
        <f>L590-K590</f>
        <v/>
      </c>
      <c r="N590" s="15" t="inlineStr">
        <is>
          <t>decline</t>
        </is>
      </c>
      <c r="O590" s="15" t="inlineStr">
        <is>
          <t>indicative</t>
        </is>
      </c>
    </row>
    <row r="591">
      <c r="A591" s="3" t="inlineStr">
        <is>
          <t>2026-03-16</t>
        </is>
      </c>
      <c r="B591" s="3" t="inlineStr">
        <is>
          <t>299d508e-fa8e-56db-9e22-7544e8cd9a83</t>
        </is>
      </c>
      <c r="C591" s="3" t="inlineStr">
        <is>
          <t>ND</t>
        </is>
      </c>
      <c r="D591" s="3" t="inlineStr">
        <is>
          <t>2012 Bentley Continental GT</t>
        </is>
      </c>
      <c r="E591" s="3" t="inlineStr">
        <is>
          <t>01 Luxury Sedan/SUV</t>
        </is>
      </c>
      <c r="F591" s="13" t="n">
        <v>575000</v>
      </c>
      <c r="G591" s="14" t="n">
        <v>0.65</v>
      </c>
      <c r="H591" s="14" t="n">
        <v>1.02</v>
      </c>
      <c r="I591" s="14" t="n">
        <v>0.8467</v>
      </c>
      <c r="J591" s="14" t="n">
        <v>0.53</v>
      </c>
      <c r="K591" s="13">
        <f>ROUND(F591/100*G591*H591*I591/J591,2)</f>
        <v/>
      </c>
      <c r="L591" s="13" t="n">
        <v>6090.25</v>
      </c>
      <c r="M591" s="13">
        <f>L591-K591</f>
        <v/>
      </c>
      <c r="N591" s="3" t="inlineStr">
        <is>
          <t>bind</t>
        </is>
      </c>
      <c r="O591" s="3" t="inlineStr">
        <is>
          <t>bound</t>
        </is>
      </c>
    </row>
    <row r="592">
      <c r="A592" s="15" t="inlineStr">
        <is>
          <t>2026-03-20</t>
        </is>
      </c>
      <c r="B592" s="15" t="inlineStr">
        <is>
          <t>74be9a43-4e4b-550b-b41d-e451b22db3b3</t>
        </is>
      </c>
      <c r="C592" s="15" t="inlineStr">
        <is>
          <t>CA</t>
        </is>
      </c>
      <c r="D592" s="15" t="inlineStr">
        <is>
          <t>1986 Ringbrothers Mustang</t>
        </is>
      </c>
      <c r="E592" s="15" t="inlineStr">
        <is>
          <t>11 Restomod/Coachbuilt</t>
        </is>
      </c>
      <c r="F592" s="16" t="n">
        <v>575000</v>
      </c>
      <c r="G592" s="17" t="n">
        <v>0.78</v>
      </c>
      <c r="H592" s="17" t="n">
        <v>1.35</v>
      </c>
      <c r="I592" s="17" t="n">
        <v>0.8467</v>
      </c>
      <c r="J592" s="17" t="n">
        <v>0.53</v>
      </c>
      <c r="K592" s="16">
        <f>ROUND(F592/100*G592*H592*I592/J592,2)</f>
        <v/>
      </c>
      <c r="L592" s="16" t="n">
        <v>9672.75</v>
      </c>
      <c r="M592" s="16">
        <f>L592-K592</f>
        <v/>
      </c>
      <c r="N592" s="15" t="inlineStr">
        <is>
          <t>bind</t>
        </is>
      </c>
      <c r="O592" s="15" t="inlineStr">
        <is>
          <t>bound</t>
        </is>
      </c>
    </row>
    <row r="593">
      <c r="A593" s="3" t="inlineStr">
        <is>
          <t>2026-03-18</t>
        </is>
      </c>
      <c r="B593" s="3" t="inlineStr">
        <is>
          <t>ac0e3802-5411-5ce3-a0cb-a4c7dcef7710</t>
        </is>
      </c>
      <c r="C593" s="3" t="inlineStr">
        <is>
          <t>NY</t>
        </is>
      </c>
      <c r="D593" s="3" t="inlineStr">
        <is>
          <t>2002 Aston Martin DB12</t>
        </is>
      </c>
      <c r="E593" s="3" t="inlineStr">
        <is>
          <t>01 Luxury Sedan/SUV</t>
        </is>
      </c>
      <c r="F593" s="13" t="n">
        <v>1930000</v>
      </c>
      <c r="G593" s="14" t="n">
        <v>0.55</v>
      </c>
      <c r="H593" s="14" t="n">
        <v>1.28</v>
      </c>
      <c r="I593" s="14" t="n">
        <v>0.8467</v>
      </c>
      <c r="J593" s="14" t="n">
        <v>0.53</v>
      </c>
      <c r="K593" s="13">
        <f>ROUND(F593/100*G593*H593*I593/J593,2)</f>
        <v/>
      </c>
      <c r="L593" s="13" t="n">
        <v>21706.2</v>
      </c>
      <c r="M593" s="13">
        <f>L593-K593</f>
        <v/>
      </c>
      <c r="N593" s="3" t="inlineStr">
        <is>
          <t>refer</t>
        </is>
      </c>
      <c r="O593" s="3" t="inlineStr">
        <is>
          <t>indicative</t>
        </is>
      </c>
    </row>
    <row r="594">
      <c r="A594" s="15" t="inlineStr">
        <is>
          <t>2026-03-07</t>
        </is>
      </c>
      <c r="B594" s="15" t="inlineStr">
        <is>
          <t>753fe1f8-a8c9-53fa-a663-f8ac73e962b7</t>
        </is>
      </c>
      <c r="C594" s="15" t="inlineStr">
        <is>
          <t>TN</t>
        </is>
      </c>
      <c r="D594" s="15" t="inlineStr">
        <is>
          <t>1969 Aston Martin DB12</t>
        </is>
      </c>
      <c r="E594" s="15" t="inlineStr">
        <is>
          <t>01 Luxury Sedan/SUV</t>
        </is>
      </c>
      <c r="F594" s="16" t="n">
        <v>615000</v>
      </c>
      <c r="G594" s="17" t="n">
        <v>0.65</v>
      </c>
      <c r="H594" s="17" t="n">
        <v>0.98</v>
      </c>
      <c r="I594" s="17" t="n">
        <v>0.8467</v>
      </c>
      <c r="J594" s="17" t="n">
        <v>0.53</v>
      </c>
      <c r="K594" s="16">
        <f>ROUND(F594/100*G594*H594*I594/J594,2)</f>
        <v/>
      </c>
      <c r="L594" s="16" t="n">
        <v>6258.47</v>
      </c>
      <c r="M594" s="16">
        <f>L594-K594</f>
        <v/>
      </c>
      <c r="N594" s="15" t="inlineStr">
        <is>
          <t>bind</t>
        </is>
      </c>
      <c r="O594" s="15" t="inlineStr">
        <is>
          <t>bound</t>
        </is>
      </c>
    </row>
    <row r="595">
      <c r="A595" s="3" t="inlineStr">
        <is>
          <t>2026-03-15</t>
        </is>
      </c>
      <c r="B595" s="3" t="inlineStr">
        <is>
          <t>b3120adc-025b-5a74-85b9-d4b32078bfdb</t>
        </is>
      </c>
      <c r="C595" s="3" t="inlineStr">
        <is>
          <t>SD</t>
        </is>
      </c>
      <c r="D595" s="3" t="inlineStr">
        <is>
          <t>2020 Maserati GranTurismo</t>
        </is>
      </c>
      <c r="E595" s="3" t="inlineStr">
        <is>
          <t>01 Luxury Sedan/SUV</t>
        </is>
      </c>
      <c r="F595" s="13" t="n">
        <v>705000</v>
      </c>
      <c r="G595" s="14" t="n">
        <v>0.65</v>
      </c>
      <c r="H595" s="14" t="n">
        <v>1.11</v>
      </c>
      <c r="I595" s="14" t="n">
        <v>0.8467</v>
      </c>
      <c r="J595" s="14" t="n">
        <v>0.53</v>
      </c>
      <c r="K595" s="13">
        <f>ROUND(F595/100*G595*H595*I595/J595,2)</f>
        <v/>
      </c>
      <c r="L595" s="13" t="n">
        <v>8126.04</v>
      </c>
      <c r="M595" s="13">
        <f>L595-K595</f>
        <v/>
      </c>
      <c r="N595" s="3" t="inlineStr">
        <is>
          <t>bind</t>
        </is>
      </c>
      <c r="O595" s="3" t="inlineStr">
        <is>
          <t>bound</t>
        </is>
      </c>
    </row>
    <row r="596">
      <c r="A596" s="15" t="inlineStr">
        <is>
          <t>2026-03-24</t>
        </is>
      </c>
      <c r="B596" s="15" t="inlineStr">
        <is>
          <t>30bbbbca-4d41-560b-8aad-fa26d65e4a92</t>
        </is>
      </c>
      <c r="C596" s="15" t="inlineStr">
        <is>
          <t>NE</t>
        </is>
      </c>
      <c r="D596" s="15" t="inlineStr">
        <is>
          <t>2018 Maserati GranTurismo</t>
        </is>
      </c>
      <c r="E596" s="15" t="inlineStr">
        <is>
          <t>01 Luxury Sedan/SUV</t>
        </is>
      </c>
      <c r="F596" s="16" t="n">
        <v>625000</v>
      </c>
      <c r="G596" s="17" t="n">
        <v>0.65</v>
      </c>
      <c r="H596" s="17" t="n">
        <v>1.3</v>
      </c>
      <c r="I596" s="17" t="n">
        <v>0.8467</v>
      </c>
      <c r="J596" s="17" t="n">
        <v>0.53</v>
      </c>
      <c r="K596" s="16">
        <f>ROUND(F596/100*G596*H596*I596/J596,2)</f>
        <v/>
      </c>
      <c r="L596" s="16" t="n">
        <v>8437.040000000001</v>
      </c>
      <c r="M596" s="16">
        <f>L596-K596</f>
        <v/>
      </c>
      <c r="N596" s="15" t="inlineStr">
        <is>
          <t>bind</t>
        </is>
      </c>
      <c r="O596" s="15" t="inlineStr">
        <is>
          <t>bound</t>
        </is>
      </c>
    </row>
    <row r="597">
      <c r="A597" s="3" t="inlineStr">
        <is>
          <t>2026-03-30</t>
        </is>
      </c>
      <c r="B597" s="3" t="inlineStr">
        <is>
          <t>a525a357-16a4-5c00-8884-d8b26b940186</t>
        </is>
      </c>
      <c r="C597" s="3" t="inlineStr">
        <is>
          <t>CT</t>
        </is>
      </c>
      <c r="D597" s="3" t="inlineStr">
        <is>
          <t>2003 Lamborghini Huracan EVO</t>
        </is>
      </c>
      <c r="E597" s="3" t="inlineStr">
        <is>
          <t>03 Supercar</t>
        </is>
      </c>
      <c r="F597" s="13" t="n">
        <v>935000</v>
      </c>
      <c r="G597" s="14" t="n">
        <v>0.95</v>
      </c>
      <c r="H597" s="14" t="n">
        <v>1.12</v>
      </c>
      <c r="I597" s="14" t="n">
        <v>0.8467</v>
      </c>
      <c r="J597" s="14" t="n">
        <v>0.53</v>
      </c>
      <c r="K597" s="13">
        <f>ROUND(F597/100*G597*H597*I597/J597,2)</f>
        <v/>
      </c>
      <c r="L597" s="13" t="n">
        <v>15893.04</v>
      </c>
      <c r="M597" s="13">
        <f>L597-K597</f>
        <v/>
      </c>
      <c r="N597" s="3" t="inlineStr">
        <is>
          <t>refer</t>
        </is>
      </c>
      <c r="O597" s="3" t="inlineStr">
        <is>
          <t>indicative</t>
        </is>
      </c>
    </row>
    <row r="598">
      <c r="A598" s="15" t="inlineStr">
        <is>
          <t>2026-03-09</t>
        </is>
      </c>
      <c r="B598" s="15" t="inlineStr">
        <is>
          <t>f6bc2852-e35a-5c65-ae62-bb93d7d61bd0</t>
        </is>
      </c>
      <c r="C598" s="15" t="inlineStr">
        <is>
          <t>TN</t>
        </is>
      </c>
      <c r="D598" s="15" t="inlineStr">
        <is>
          <t>1992 Porsche 911 Turbo S</t>
        </is>
      </c>
      <c r="E598" s="15" t="inlineStr">
        <is>
          <t>01 Luxury Sedan/SUV</t>
        </is>
      </c>
      <c r="F598" s="16" t="n">
        <v>705000</v>
      </c>
      <c r="G598" s="17" t="n">
        <v>0.65</v>
      </c>
      <c r="H598" s="17" t="n">
        <v>0.98</v>
      </c>
      <c r="I598" s="17" t="n">
        <v>0.8467</v>
      </c>
      <c r="J598" s="17" t="n">
        <v>0.53</v>
      </c>
      <c r="K598" s="16">
        <f>ROUND(F598/100*G598*H598*I598/J598,2)</f>
        <v/>
      </c>
      <c r="L598" s="16" t="n">
        <v>7174.34</v>
      </c>
      <c r="M598" s="16">
        <f>L598-K598</f>
        <v/>
      </c>
      <c r="N598" s="15" t="inlineStr">
        <is>
          <t>bind</t>
        </is>
      </c>
      <c r="O598" s="15" t="inlineStr">
        <is>
          <t>bound</t>
        </is>
      </c>
    </row>
    <row r="599">
      <c r="A599" s="3" t="inlineStr">
        <is>
          <t>2026-03-22</t>
        </is>
      </c>
      <c r="B599" s="3" t="inlineStr">
        <is>
          <t>2c1fdf2f-f58c-5508-a34c-db980ae65216</t>
        </is>
      </c>
      <c r="C599" s="3" t="inlineStr">
        <is>
          <t>MI</t>
        </is>
      </c>
      <c r="D599" s="3" t="inlineStr">
        <is>
          <t>2011 Porsche 911 Turbo S</t>
        </is>
      </c>
      <c r="E599" s="3" t="inlineStr">
        <is>
          <t>01 Luxury Sedan/SUV</t>
        </is>
      </c>
      <c r="F599" s="13" t="n">
        <v>665000</v>
      </c>
      <c r="G599" s="14" t="n">
        <v>0.65</v>
      </c>
      <c r="H599" s="14" t="n">
        <v>1.55</v>
      </c>
      <c r="I599" s="14" t="n">
        <v>0.8467</v>
      </c>
      <c r="J599" s="14" t="n">
        <v>0.53</v>
      </c>
      <c r="K599" s="13">
        <f>ROUND(F599/100*G599*H599*I599/J599,2)</f>
        <v/>
      </c>
      <c r="L599" s="13" t="n">
        <v>10703.36</v>
      </c>
      <c r="M599" s="13">
        <f>L599-K599</f>
        <v/>
      </c>
      <c r="N599" s="3" t="inlineStr">
        <is>
          <t>bind</t>
        </is>
      </c>
      <c r="O599" s="3" t="inlineStr">
        <is>
          <t>bound</t>
        </is>
      </c>
    </row>
    <row r="600">
      <c r="A600" s="15" t="inlineStr">
        <is>
          <t>2026-03-22</t>
        </is>
      </c>
      <c r="B600" s="15" t="inlineStr">
        <is>
          <t>67fbb0b0-a124-5f47-a6f1-6c328f80535b</t>
        </is>
      </c>
      <c r="C600" s="15" t="inlineStr">
        <is>
          <t>CA</t>
        </is>
      </c>
      <c r="D600" s="15" t="inlineStr">
        <is>
          <t>1979 Ferrari 296 GTB</t>
        </is>
      </c>
      <c r="E600" s="15" t="inlineStr">
        <is>
          <t>03 Supercar</t>
        </is>
      </c>
      <c r="F600" s="16" t="n">
        <v>1950000</v>
      </c>
      <c r="G600" s="17" t="n">
        <v>0.8</v>
      </c>
      <c r="H600" s="17" t="n">
        <v>1.35</v>
      </c>
      <c r="I600" s="17" t="n">
        <v>0.8467</v>
      </c>
      <c r="J600" s="17" t="n">
        <v>0.53</v>
      </c>
      <c r="K600" s="16">
        <f>ROUND(F600/100*G600*H600*I600/J600,2)</f>
        <v/>
      </c>
      <c r="L600" s="16" t="n">
        <v>33644.34</v>
      </c>
      <c r="M600" s="16">
        <f>L600-K600</f>
        <v/>
      </c>
      <c r="N600" s="15" t="inlineStr">
        <is>
          <t>decline</t>
        </is>
      </c>
      <c r="O600" s="15" t="inlineStr">
        <is>
          <t>indicative</t>
        </is>
      </c>
    </row>
    <row r="601">
      <c r="A601" s="3" t="inlineStr">
        <is>
          <t>2026-03-15</t>
        </is>
      </c>
      <c r="B601" s="3" t="inlineStr">
        <is>
          <t>bd80543d-8db5-55e4-9cb9-3f12005e99de</t>
        </is>
      </c>
      <c r="C601" s="3" t="inlineStr">
        <is>
          <t>IA</t>
        </is>
      </c>
      <c r="D601" s="3" t="inlineStr">
        <is>
          <t>2008 Bugatti Type 57</t>
        </is>
      </c>
      <c r="E601" s="3" t="inlineStr">
        <is>
          <t>06 Vintage Pre-War (pre-1946)</t>
        </is>
      </c>
      <c r="F601" s="13" t="n">
        <v>1485000</v>
      </c>
      <c r="G601" s="14" t="n">
        <v>0.34</v>
      </c>
      <c r="H601" s="14" t="n">
        <v>1.1</v>
      </c>
      <c r="I601" s="14" t="n">
        <v>0.8467</v>
      </c>
      <c r="J601" s="14" t="n">
        <v>0.53</v>
      </c>
      <c r="K601" s="13">
        <f>ROUND(F601/100*G601*H601*I601/J601,2)</f>
        <v/>
      </c>
      <c r="L601" s="13" t="n">
        <v>8872.620000000001</v>
      </c>
      <c r="M601" s="13">
        <f>L601-K601</f>
        <v/>
      </c>
      <c r="N601" s="3" t="inlineStr">
        <is>
          <t>decline</t>
        </is>
      </c>
      <c r="O601" s="3" t="inlineStr">
        <is>
          <t>indicative</t>
        </is>
      </c>
    </row>
    <row r="602">
      <c r="A602" s="15" t="inlineStr">
        <is>
          <t>2026-03-31</t>
        </is>
      </c>
      <c r="B602" s="15" t="inlineStr">
        <is>
          <t>679bb01b-ad4f-56a7-9023-f49598a288a5</t>
        </is>
      </c>
      <c r="C602" s="15" t="inlineStr">
        <is>
          <t>CA</t>
        </is>
      </c>
      <c r="D602" s="15" t="inlineStr">
        <is>
          <t>2001 Mercedes-Benz AMG GT</t>
        </is>
      </c>
      <c r="E602" s="15" t="inlineStr">
        <is>
          <t>01 Luxury Sedan/SUV</t>
        </is>
      </c>
      <c r="F602" s="16" t="n">
        <v>445000</v>
      </c>
      <c r="G602" s="17" t="n">
        <v>0.75</v>
      </c>
      <c r="H602" s="17" t="n">
        <v>1.35</v>
      </c>
      <c r="I602" s="17" t="n">
        <v>0.8467</v>
      </c>
      <c r="J602" s="17" t="n">
        <v>0.53</v>
      </c>
      <c r="K602" s="16">
        <f>ROUND(F602/100*G602*H602*I602/J602,2)</f>
        <v/>
      </c>
      <c r="L602" s="16" t="n">
        <v>7197.95</v>
      </c>
      <c r="M602" s="16">
        <f>L602-K602</f>
        <v/>
      </c>
      <c r="N602" s="15" t="inlineStr">
        <is>
          <t>refer</t>
        </is>
      </c>
      <c r="O602" s="15" t="inlineStr">
        <is>
          <t>indicative</t>
        </is>
      </c>
    </row>
    <row r="603">
      <c r="A603" s="3" t="inlineStr">
        <is>
          <t>2026-03-24</t>
        </is>
      </c>
      <c r="B603" s="3" t="inlineStr">
        <is>
          <t>124cc468-5d34-5411-846f-2d79199e4074</t>
        </is>
      </c>
      <c r="C603" s="3" t="inlineStr">
        <is>
          <t>NM</t>
        </is>
      </c>
      <c r="D603" s="3" t="inlineStr">
        <is>
          <t>1956 Aston Martin DB12</t>
        </is>
      </c>
      <c r="E603" s="3" t="inlineStr">
        <is>
          <t>01 Luxury Sedan/SUV</t>
        </is>
      </c>
      <c r="F603" s="13" t="n">
        <v>170000</v>
      </c>
      <c r="G603" s="14" t="n">
        <v>0.92</v>
      </c>
      <c r="H603" s="14" t="n">
        <v>1.28</v>
      </c>
      <c r="I603" s="14" t="n">
        <v>0.8467</v>
      </c>
      <c r="J603" s="14" t="n">
        <v>0.53</v>
      </c>
      <c r="K603" s="13">
        <f>ROUND(F603/100*G603*H603*I603/J603,2)</f>
        <v/>
      </c>
      <c r="L603" s="13" t="n">
        <v>3198.16</v>
      </c>
      <c r="M603" s="13">
        <f>L603-K603</f>
        <v/>
      </c>
      <c r="N603" s="3" t="inlineStr">
        <is>
          <t>decline</t>
        </is>
      </c>
      <c r="O603" s="3" t="inlineStr">
        <is>
          <t>indicative</t>
        </is>
      </c>
    </row>
    <row r="604">
      <c r="A604" s="15" t="inlineStr">
        <is>
          <t>2026-03-13</t>
        </is>
      </c>
      <c r="B604" s="15" t="inlineStr">
        <is>
          <t>cde7f661-bc01-5870-8486-75be451aa79e</t>
        </is>
      </c>
      <c r="C604" s="15" t="inlineStr">
        <is>
          <t>WV</t>
        </is>
      </c>
      <c r="D604" s="15" t="inlineStr">
        <is>
          <t>1962 Ferrari SF90 Stradale</t>
        </is>
      </c>
      <c r="E604" s="15" t="inlineStr">
        <is>
          <t>03 Supercar</t>
        </is>
      </c>
      <c r="F604" s="16" t="n">
        <v>1415000</v>
      </c>
      <c r="G604" s="17" t="n">
        <v>0.8</v>
      </c>
      <c r="H604" s="17" t="n">
        <v>1.33</v>
      </c>
      <c r="I604" s="17" t="n">
        <v>0.8467</v>
      </c>
      <c r="J604" s="17" t="n">
        <v>0.53</v>
      </c>
      <c r="K604" s="16">
        <f>ROUND(F604/100*G604*H604*I604/J604,2)</f>
        <v/>
      </c>
      <c r="L604" s="16" t="n">
        <v>24052.03</v>
      </c>
      <c r="M604" s="16">
        <f>L604-K604</f>
        <v/>
      </c>
      <c r="N604" s="15" t="inlineStr">
        <is>
          <t>bind</t>
        </is>
      </c>
      <c r="O604" s="15" t="inlineStr">
        <is>
          <t>bound</t>
        </is>
      </c>
    </row>
    <row r="605">
      <c r="A605" s="3" t="inlineStr">
        <is>
          <t>2026-03-19</t>
        </is>
      </c>
      <c r="B605" s="3" t="inlineStr">
        <is>
          <t>1d51d81c-e9ba-53c1-8b7d-a2d348a29018</t>
        </is>
      </c>
      <c r="C605" s="3" t="inlineStr">
        <is>
          <t>IN</t>
        </is>
      </c>
      <c r="D605" s="3" t="inlineStr">
        <is>
          <t>1978 Aston Martin DB12</t>
        </is>
      </c>
      <c r="E605" s="3" t="inlineStr">
        <is>
          <t>01 Luxury Sedan/SUV</t>
        </is>
      </c>
      <c r="F605" s="13" t="n">
        <v>565000</v>
      </c>
      <c r="G605" s="14" t="n">
        <v>0.65</v>
      </c>
      <c r="H605" s="14" t="n">
        <v>1.23</v>
      </c>
      <c r="I605" s="14" t="n">
        <v>0.8467</v>
      </c>
      <c r="J605" s="14" t="n">
        <v>0.53</v>
      </c>
      <c r="K605" s="13">
        <f>ROUND(F605/100*G605*H605*I605/J605,2)</f>
        <v/>
      </c>
      <c r="L605" s="13" t="n">
        <v>7216.4</v>
      </c>
      <c r="M605" s="13">
        <f>L605-K605</f>
        <v/>
      </c>
      <c r="N605" s="3" t="inlineStr">
        <is>
          <t>bind</t>
        </is>
      </c>
      <c r="O605" s="3" t="inlineStr">
        <is>
          <t>bound</t>
        </is>
      </c>
    </row>
    <row r="606">
      <c r="A606" s="15" t="inlineStr">
        <is>
          <t>2026-03-23</t>
        </is>
      </c>
      <c r="B606" s="15" t="inlineStr">
        <is>
          <t>739cd50a-7c10-553d-ac0e-3df04eba153b</t>
        </is>
      </c>
      <c r="C606" s="15" t="inlineStr">
        <is>
          <t>ND</t>
        </is>
      </c>
      <c r="D606" s="15" t="inlineStr">
        <is>
          <t>1975 Maserati GranTurismo</t>
        </is>
      </c>
      <c r="E606" s="15" t="inlineStr">
        <is>
          <t>01 Luxury Sedan/SUV</t>
        </is>
      </c>
      <c r="F606" s="16" t="n">
        <v>1950000</v>
      </c>
      <c r="G606" s="17" t="n">
        <v>0.55</v>
      </c>
      <c r="H606" s="17" t="n">
        <v>1.02</v>
      </c>
      <c r="I606" s="17" t="n">
        <v>0.8467</v>
      </c>
      <c r="J606" s="17" t="n">
        <v>0.53</v>
      </c>
      <c r="K606" s="16">
        <f>ROUND(F606/100*G606*H606*I606/J606,2)</f>
        <v/>
      </c>
      <c r="L606" s="16" t="n">
        <v>17476.37</v>
      </c>
      <c r="M606" s="16">
        <f>L606-K606</f>
        <v/>
      </c>
      <c r="N606" s="15" t="inlineStr">
        <is>
          <t>bind</t>
        </is>
      </c>
      <c r="O606" s="15" t="inlineStr">
        <is>
          <t>bound</t>
        </is>
      </c>
    </row>
    <row r="607">
      <c r="A607" s="3" t="inlineStr">
        <is>
          <t>2026-03-25</t>
        </is>
      </c>
      <c r="B607" s="3" t="inlineStr">
        <is>
          <t>5addafc9-3d8a-59b2-bbf0-84f7dc3a84ba</t>
        </is>
      </c>
      <c r="C607" s="3" t="inlineStr">
        <is>
          <t>VT</t>
        </is>
      </c>
      <c r="D607" s="3" t="inlineStr">
        <is>
          <t>2022 Ferrari 275 GTB/4</t>
        </is>
      </c>
      <c r="E607" s="3" t="inlineStr">
        <is>
          <t>07 Post-War Classic (1946-1972)</t>
        </is>
      </c>
      <c r="F607" s="13" t="n">
        <v>1455000</v>
      </c>
      <c r="G607" s="14" t="n">
        <v>0.38</v>
      </c>
      <c r="H607" s="14" t="n">
        <v>1.22</v>
      </c>
      <c r="I607" s="14" t="n">
        <v>0.8467</v>
      </c>
      <c r="J607" s="14" t="n">
        <v>0.53</v>
      </c>
      <c r="K607" s="13">
        <f>ROUND(F607/100*G607*H607*I607/J607,2)</f>
        <v/>
      </c>
      <c r="L607" s="13" t="n">
        <v>10776.06</v>
      </c>
      <c r="M607" s="13">
        <f>L607-K607</f>
        <v/>
      </c>
      <c r="N607" s="3" t="inlineStr">
        <is>
          <t>decline</t>
        </is>
      </c>
      <c r="O607" s="3" t="inlineStr">
        <is>
          <t>indicative</t>
        </is>
      </c>
    </row>
    <row r="608">
      <c r="A608" s="15" t="inlineStr">
        <is>
          <t>2026-03-14</t>
        </is>
      </c>
      <c r="B608" s="15" t="inlineStr">
        <is>
          <t>99114d57-30aa-5a93-91d4-2b2fe620369d</t>
        </is>
      </c>
      <c r="C608" s="15" t="inlineStr">
        <is>
          <t>AZ</t>
        </is>
      </c>
      <c r="D608" s="15" t="inlineStr">
        <is>
          <t>1984 Ferrari 275 GTB/4</t>
        </is>
      </c>
      <c r="E608" s="15" t="inlineStr">
        <is>
          <t>07 Post-War Classic (1946-1972)</t>
        </is>
      </c>
      <c r="F608" s="16" t="n">
        <v>760000</v>
      </c>
      <c r="G608" s="17" t="n">
        <v>0.43</v>
      </c>
      <c r="H608" s="17" t="n">
        <v>1.01</v>
      </c>
      <c r="I608" s="17" t="n">
        <v>0.8467</v>
      </c>
      <c r="J608" s="17" t="n">
        <v>0.53</v>
      </c>
      <c r="K608" s="16">
        <f>ROUND(F608/100*G608*H608*I608/J608,2)</f>
        <v/>
      </c>
      <c r="L608" s="16" t="n">
        <v>5272.99</v>
      </c>
      <c r="M608" s="16">
        <f>L608-K608</f>
        <v/>
      </c>
      <c r="N608" s="15" t="inlineStr">
        <is>
          <t>bind</t>
        </is>
      </c>
      <c r="O608" s="15" t="inlineStr">
        <is>
          <t>bound</t>
        </is>
      </c>
    </row>
    <row r="609">
      <c r="A609" s="3" t="inlineStr">
        <is>
          <t>2026-03-14</t>
        </is>
      </c>
      <c r="B609" s="3" t="inlineStr">
        <is>
          <t>403db7ad-c78f-5f39-9508-689fdb2c7a59</t>
        </is>
      </c>
      <c r="C609" s="3" t="inlineStr">
        <is>
          <t>MT</t>
        </is>
      </c>
      <c r="D609" s="3" t="inlineStr">
        <is>
          <t>1968 Aston Martin DB12</t>
        </is>
      </c>
      <c r="E609" s="3" t="inlineStr">
        <is>
          <t>01 Luxury Sedan/SUV</t>
        </is>
      </c>
      <c r="F609" s="13" t="n">
        <v>540000</v>
      </c>
      <c r="G609" s="14" t="n">
        <v>0.65</v>
      </c>
      <c r="H609" s="14" t="n">
        <v>0.93</v>
      </c>
      <c r="I609" s="14" t="n">
        <v>0.8467</v>
      </c>
      <c r="J609" s="14" t="n">
        <v>0.53</v>
      </c>
      <c r="K609" s="13">
        <f>ROUND(F609/100*G609*H609*I609/J609,2)</f>
        <v/>
      </c>
      <c r="L609" s="13" t="n">
        <v>5214.88</v>
      </c>
      <c r="M609" s="13">
        <f>L609-K609</f>
        <v/>
      </c>
      <c r="N609" s="3" t="inlineStr">
        <is>
          <t>bind</t>
        </is>
      </c>
      <c r="O609" s="3" t="inlineStr">
        <is>
          <t>bound</t>
        </is>
      </c>
    </row>
    <row r="610">
      <c r="A610" s="15" t="inlineStr">
        <is>
          <t>2026-03-20</t>
        </is>
      </c>
      <c r="B610" s="15" t="inlineStr">
        <is>
          <t>52b9ef4c-d0d6-59e7-8327-bda292e6d915</t>
        </is>
      </c>
      <c r="C610" s="15" t="inlineStr">
        <is>
          <t>NY</t>
        </is>
      </c>
      <c r="D610" s="15" t="inlineStr">
        <is>
          <t>1980 BMW M8 Competition</t>
        </is>
      </c>
      <c r="E610" s="15" t="inlineStr">
        <is>
          <t>01 Luxury Sedan/SUV</t>
        </is>
      </c>
      <c r="F610" s="16" t="n">
        <v>290000</v>
      </c>
      <c r="G610" s="17" t="n">
        <v>0.75</v>
      </c>
      <c r="H610" s="17" t="n">
        <v>1.28</v>
      </c>
      <c r="I610" s="17" t="n">
        <v>0.8467</v>
      </c>
      <c r="J610" s="17" t="n">
        <v>0.53</v>
      </c>
      <c r="K610" s="16">
        <f>ROUND(F610/100*G610*H610*I610/J610,2)</f>
        <v/>
      </c>
      <c r="L610" s="16" t="n">
        <v>4447.57</v>
      </c>
      <c r="M610" s="16">
        <f>L610-K610</f>
        <v/>
      </c>
      <c r="N610" s="15" t="inlineStr">
        <is>
          <t>bind</t>
        </is>
      </c>
      <c r="O610" s="15" t="inlineStr">
        <is>
          <t>bound</t>
        </is>
      </c>
    </row>
    <row r="611">
      <c r="A611" s="3" t="inlineStr">
        <is>
          <t>2026-03-15</t>
        </is>
      </c>
      <c r="B611" s="3" t="inlineStr">
        <is>
          <t>bdb628bf-e38e-5ad3-a4b6-f694977695f3</t>
        </is>
      </c>
      <c r="C611" s="3" t="inlineStr">
        <is>
          <t>NY</t>
        </is>
      </c>
      <c r="D611" s="3" t="inlineStr">
        <is>
          <t>1963 Bentley Continental GT</t>
        </is>
      </c>
      <c r="E611" s="3" t="inlineStr">
        <is>
          <t>01 Luxury Sedan/SUV</t>
        </is>
      </c>
      <c r="F611" s="13" t="n">
        <v>360000</v>
      </c>
      <c r="G611" s="14" t="n">
        <v>0.75</v>
      </c>
      <c r="H611" s="14" t="n">
        <v>1.28</v>
      </c>
      <c r="I611" s="14" t="n">
        <v>0.8467</v>
      </c>
      <c r="J611" s="14" t="n">
        <v>0.53</v>
      </c>
      <c r="K611" s="13">
        <f>ROUND(F611/100*G611*H611*I611/J611,2)</f>
        <v/>
      </c>
      <c r="L611" s="13" t="n">
        <v>5521.12</v>
      </c>
      <c r="M611" s="13">
        <f>L611-K611</f>
        <v/>
      </c>
      <c r="N611" s="3" t="inlineStr">
        <is>
          <t>bind</t>
        </is>
      </c>
      <c r="O611" s="3" t="inlineStr">
        <is>
          <t>bound</t>
        </is>
      </c>
    </row>
    <row r="612">
      <c r="A612" s="15" t="inlineStr">
        <is>
          <t>2026-03-23</t>
        </is>
      </c>
      <c r="B612" s="15" t="inlineStr">
        <is>
          <t>3e63816a-deb8-524a-988f-82c80a517d8b</t>
        </is>
      </c>
      <c r="C612" s="15" t="inlineStr">
        <is>
          <t>TX</t>
        </is>
      </c>
      <c r="D612" s="15" t="inlineStr">
        <is>
          <t>1969 Aston Martin DB5</t>
        </is>
      </c>
      <c r="E612" s="15" t="inlineStr">
        <is>
          <t>07 Post-War Classic (1946-1972)</t>
        </is>
      </c>
      <c r="F612" s="16" t="n">
        <v>750000</v>
      </c>
      <c r="G612" s="17" t="n">
        <v>0.43</v>
      </c>
      <c r="H612" s="17" t="n">
        <v>1.15</v>
      </c>
      <c r="I612" s="17" t="n">
        <v>0.8467</v>
      </c>
      <c r="J612" s="17" t="n">
        <v>0.53</v>
      </c>
      <c r="K612" s="16">
        <f>ROUND(F612/100*G612*H612*I612/J612,2)</f>
        <v/>
      </c>
      <c r="L612" s="16" t="n">
        <v>5924.9</v>
      </c>
      <c r="M612" s="16">
        <f>L612-K612</f>
        <v/>
      </c>
      <c r="N612" s="15" t="inlineStr">
        <is>
          <t>bind</t>
        </is>
      </c>
      <c r="O612" s="15" t="inlineStr">
        <is>
          <t>bound</t>
        </is>
      </c>
    </row>
    <row r="613">
      <c r="A613" s="3" t="inlineStr">
        <is>
          <t>2026-03-16</t>
        </is>
      </c>
      <c r="B613" s="3" t="inlineStr">
        <is>
          <t>b6ab3da8-ca4b-5d5e-92e0-9cb26a0ff1f0</t>
        </is>
      </c>
      <c r="C613" s="3" t="inlineStr">
        <is>
          <t>SC</t>
        </is>
      </c>
      <c r="D613" s="3" t="inlineStr">
        <is>
          <t>1970 Maserati GranTurismo</t>
        </is>
      </c>
      <c r="E613" s="3" t="inlineStr">
        <is>
          <t>01 Luxury Sedan/SUV</t>
        </is>
      </c>
      <c r="F613" s="13" t="n">
        <v>405000</v>
      </c>
      <c r="G613" s="14" t="n">
        <v>0.75</v>
      </c>
      <c r="H613" s="14" t="n">
        <v>1.24</v>
      </c>
      <c r="I613" s="14" t="n">
        <v>0.8467</v>
      </c>
      <c r="J613" s="14" t="n">
        <v>0.53</v>
      </c>
      <c r="K613" s="13">
        <f>ROUND(F613/100*G613*H613*I613/J613,2)</f>
        <v/>
      </c>
      <c r="L613" s="13" t="n">
        <v>6017.16</v>
      </c>
      <c r="M613" s="13">
        <f>L613-K613</f>
        <v/>
      </c>
      <c r="N613" s="3" t="inlineStr">
        <is>
          <t>decline</t>
        </is>
      </c>
      <c r="O613" s="3" t="inlineStr">
        <is>
          <t>indicative</t>
        </is>
      </c>
    </row>
    <row r="614">
      <c r="A614" s="15" t="inlineStr">
        <is>
          <t>2026-03-09</t>
        </is>
      </c>
      <c r="B614" s="15" t="inlineStr">
        <is>
          <t>9b3f614f-134d-5b39-b709-e93a2005bc8c</t>
        </is>
      </c>
      <c r="C614" s="15" t="inlineStr">
        <is>
          <t>CT</t>
        </is>
      </c>
      <c r="D614" s="15" t="inlineStr">
        <is>
          <t>1983 Ferrari 275 GTB/4</t>
        </is>
      </c>
      <c r="E614" s="15" t="inlineStr">
        <is>
          <t>07 Post-War Classic (1946-1972)</t>
        </is>
      </c>
      <c r="F614" s="16" t="n">
        <v>660000</v>
      </c>
      <c r="G614" s="17" t="n">
        <v>0.43</v>
      </c>
      <c r="H614" s="17" t="n">
        <v>1.12</v>
      </c>
      <c r="I614" s="17" t="n">
        <v>0.8467</v>
      </c>
      <c r="J614" s="17" t="n">
        <v>0.53</v>
      </c>
      <c r="K614" s="16">
        <f>ROUND(F614/100*G614*H614*I614/J614,2)</f>
        <v/>
      </c>
      <c r="L614" s="16" t="n">
        <v>5077.9</v>
      </c>
      <c r="M614" s="16">
        <f>L614-K614</f>
        <v/>
      </c>
      <c r="N614" s="15" t="inlineStr">
        <is>
          <t>decline</t>
        </is>
      </c>
      <c r="O614" s="15" t="inlineStr">
        <is>
          <t>indicative</t>
        </is>
      </c>
    </row>
    <row r="615">
      <c r="A615" s="3" t="inlineStr">
        <is>
          <t>2026-03-21</t>
        </is>
      </c>
      <c r="B615" s="3" t="inlineStr">
        <is>
          <t>46ea3f33-1042-5461-a2ee-411b91b9e8fd</t>
        </is>
      </c>
      <c r="C615" s="3" t="inlineStr">
        <is>
          <t>OH</t>
        </is>
      </c>
      <c r="D615" s="3" t="inlineStr">
        <is>
          <t>1987 Bentley Continental GT</t>
        </is>
      </c>
      <c r="E615" s="3" t="inlineStr">
        <is>
          <t>01 Luxury Sedan/SUV</t>
        </is>
      </c>
      <c r="F615" s="13" t="n">
        <v>460000</v>
      </c>
      <c r="G615" s="14" t="n">
        <v>0.75</v>
      </c>
      <c r="H615" s="14" t="n">
        <v>1.39</v>
      </c>
      <c r="I615" s="14" t="n">
        <v>0.8467</v>
      </c>
      <c r="J615" s="14" t="n">
        <v>0.53</v>
      </c>
      <c r="K615" s="13">
        <f>ROUND(F615/100*G615*H615*I615/J615,2)</f>
        <v/>
      </c>
      <c r="L615" s="13" t="n">
        <v>7661.03</v>
      </c>
      <c r="M615" s="13">
        <f>L615-K615</f>
        <v/>
      </c>
      <c r="N615" s="3" t="inlineStr">
        <is>
          <t>bind</t>
        </is>
      </c>
      <c r="O615" s="3" t="inlineStr">
        <is>
          <t>bound</t>
        </is>
      </c>
    </row>
    <row r="616">
      <c r="A616" s="15" t="inlineStr">
        <is>
          <t>2026-03-03</t>
        </is>
      </c>
      <c r="B616" s="15" t="inlineStr">
        <is>
          <t>a6e0553d-5d43-507e-b58e-6877007c83f3</t>
        </is>
      </c>
      <c r="C616" s="15" t="inlineStr">
        <is>
          <t>WA</t>
        </is>
      </c>
      <c r="D616" s="15" t="inlineStr">
        <is>
          <t>2016 Aston Martin DB12</t>
        </is>
      </c>
      <c r="E616" s="15" t="inlineStr">
        <is>
          <t>01 Luxury Sedan/SUV</t>
        </is>
      </c>
      <c r="F616" s="16" t="n">
        <v>550000</v>
      </c>
      <c r="G616" s="17" t="n">
        <v>0.65</v>
      </c>
      <c r="H616" s="17" t="n">
        <v>0.96</v>
      </c>
      <c r="I616" s="17" t="n">
        <v>0.8467</v>
      </c>
      <c r="J616" s="17" t="n">
        <v>0.53</v>
      </c>
      <c r="K616" s="16">
        <f>ROUND(F616/100*G616*H616*I616/J616,2)</f>
        <v/>
      </c>
      <c r="L616" s="16" t="n">
        <v>5482.78</v>
      </c>
      <c r="M616" s="16">
        <f>L616-K616</f>
        <v/>
      </c>
      <c r="N616" s="15" t="inlineStr">
        <is>
          <t>bind</t>
        </is>
      </c>
      <c r="O616" s="15" t="inlineStr">
        <is>
          <t>bound</t>
        </is>
      </c>
    </row>
    <row r="617">
      <c r="A617" s="3" t="inlineStr">
        <is>
          <t>2026-03-04</t>
        </is>
      </c>
      <c r="B617" s="3" t="inlineStr">
        <is>
          <t>2e504134-82f9-5431-8e72-39b7915ec957</t>
        </is>
      </c>
      <c r="C617" s="3" t="inlineStr">
        <is>
          <t>OH</t>
        </is>
      </c>
      <c r="D617" s="3" t="inlineStr">
        <is>
          <t>2017 Jaguar E-Type Series 1</t>
        </is>
      </c>
      <c r="E617" s="3" t="inlineStr">
        <is>
          <t>07 Post-War Classic (1946-1972)</t>
        </is>
      </c>
      <c r="F617" s="13" t="n">
        <v>550000</v>
      </c>
      <c r="G617" s="14" t="n">
        <v>0.43</v>
      </c>
      <c r="H617" s="14" t="n">
        <v>1.39</v>
      </c>
      <c r="I617" s="14" t="n">
        <v>0.8467</v>
      </c>
      <c r="J617" s="14" t="n">
        <v>0.53</v>
      </c>
      <c r="K617" s="13">
        <f>ROUND(F617/100*G617*H617*I617/J617,2)</f>
        <v/>
      </c>
      <c r="L617" s="13" t="n">
        <v>5251.7</v>
      </c>
      <c r="M617" s="13">
        <f>L617-K617</f>
        <v/>
      </c>
      <c r="N617" s="3" t="inlineStr">
        <is>
          <t>decline</t>
        </is>
      </c>
      <c r="O617" s="3" t="inlineStr">
        <is>
          <t>indicative</t>
        </is>
      </c>
    </row>
    <row r="618">
      <c r="A618" s="15" t="inlineStr">
        <is>
          <t>2026-03-27</t>
        </is>
      </c>
      <c r="B618" s="15" t="inlineStr">
        <is>
          <t>999706a5-84f7-5d56-b6ef-f55d0b16a10b</t>
        </is>
      </c>
      <c r="C618" s="15" t="inlineStr">
        <is>
          <t>CA</t>
        </is>
      </c>
      <c r="D618" s="15" t="inlineStr">
        <is>
          <t>1978 Bentley Continental GT</t>
        </is>
      </c>
      <c r="E618" s="15" t="inlineStr">
        <is>
          <t>01 Luxury Sedan/SUV</t>
        </is>
      </c>
      <c r="F618" s="16" t="n">
        <v>335000</v>
      </c>
      <c r="G618" s="17" t="n">
        <v>0.75</v>
      </c>
      <c r="H618" s="17" t="n">
        <v>1.35</v>
      </c>
      <c r="I618" s="17" t="n">
        <v>0.8467</v>
      </c>
      <c r="J618" s="17" t="n">
        <v>0.53</v>
      </c>
      <c r="K618" s="16">
        <f>ROUND(F618/100*G618*H618*I618/J618,2)</f>
        <v/>
      </c>
      <c r="L618" s="16" t="n">
        <v>5418.68</v>
      </c>
      <c r="M618" s="16">
        <f>L618-K618</f>
        <v/>
      </c>
      <c r="N618" s="15" t="inlineStr">
        <is>
          <t>bind</t>
        </is>
      </c>
      <c r="O618" s="15" t="inlineStr">
        <is>
          <t>bound</t>
        </is>
      </c>
    </row>
    <row r="619">
      <c r="A619" s="3" t="inlineStr">
        <is>
          <t>2026-03-05</t>
        </is>
      </c>
      <c r="B619" s="3" t="inlineStr">
        <is>
          <t>29b95ef5-595c-5893-8d88-737739719d06</t>
        </is>
      </c>
      <c r="C619" s="3" t="inlineStr">
        <is>
          <t>OK</t>
        </is>
      </c>
      <c r="D619" s="3" t="inlineStr">
        <is>
          <t>1959 Aston Martin DB12</t>
        </is>
      </c>
      <c r="E619" s="3" t="inlineStr">
        <is>
          <t>01 Luxury Sedan/SUV</t>
        </is>
      </c>
      <c r="F619" s="13" t="n">
        <v>600000</v>
      </c>
      <c r="G619" s="14" t="n">
        <v>0.65</v>
      </c>
      <c r="H619" s="14" t="n">
        <v>1.26</v>
      </c>
      <c r="I619" s="14" t="n">
        <v>0.8467</v>
      </c>
      <c r="J619" s="14" t="n">
        <v>0.53</v>
      </c>
      <c r="K619" s="13">
        <f>ROUND(F619/100*G619*H619*I619/J619,2)</f>
        <v/>
      </c>
      <c r="L619" s="13" t="n">
        <v>7850.35</v>
      </c>
      <c r="M619" s="13">
        <f>L619-K619</f>
        <v/>
      </c>
      <c r="N619" s="3" t="inlineStr">
        <is>
          <t>bind</t>
        </is>
      </c>
      <c r="O619" s="3" t="inlineStr">
        <is>
          <t>bound</t>
        </is>
      </c>
    </row>
    <row r="620">
      <c r="A620" s="15" t="inlineStr">
        <is>
          <t>2026-03-03</t>
        </is>
      </c>
      <c r="B620" s="15" t="inlineStr">
        <is>
          <t>b3eee1dd-8beb-5f05-a537-c3932212df69</t>
        </is>
      </c>
      <c r="C620" s="15" t="inlineStr">
        <is>
          <t>ND</t>
        </is>
      </c>
      <c r="D620" s="15" t="inlineStr">
        <is>
          <t>1982 Mercedes-Benz AMG GT</t>
        </is>
      </c>
      <c r="E620" s="15" t="inlineStr">
        <is>
          <t>01 Luxury Sedan/SUV</t>
        </is>
      </c>
      <c r="F620" s="16" t="n">
        <v>490000</v>
      </c>
      <c r="G620" s="17" t="n">
        <v>0.75</v>
      </c>
      <c r="H620" s="17" t="n">
        <v>1.02</v>
      </c>
      <c r="I620" s="17" t="n">
        <v>0.8467</v>
      </c>
      <c r="J620" s="17" t="n">
        <v>0.53</v>
      </c>
      <c r="K620" s="16">
        <f>ROUND(F620/100*G620*H620*I620/J620,2)</f>
        <v/>
      </c>
      <c r="L620" s="16" t="n">
        <v>5988.4</v>
      </c>
      <c r="M620" s="16">
        <f>L620-K620</f>
        <v/>
      </c>
      <c r="N620" s="15" t="inlineStr">
        <is>
          <t>decline</t>
        </is>
      </c>
      <c r="O620" s="15" t="inlineStr">
        <is>
          <t>indicative</t>
        </is>
      </c>
    </row>
    <row r="621">
      <c r="A621" s="3" t="inlineStr">
        <is>
          <t>2026-03-10</t>
        </is>
      </c>
      <c r="B621" s="3" t="inlineStr">
        <is>
          <t>b5b10df2-5faf-5938-8669-2cfd27b3879b</t>
        </is>
      </c>
      <c r="C621" s="3" t="inlineStr">
        <is>
          <t>ID</t>
        </is>
      </c>
      <c r="D621" s="3" t="inlineStr">
        <is>
          <t>1974 Lamborghini Huracan EVO</t>
        </is>
      </c>
      <c r="E621" s="3" t="inlineStr">
        <is>
          <t>03 Supercar</t>
        </is>
      </c>
      <c r="F621" s="13" t="n">
        <v>990000</v>
      </c>
      <c r="G621" s="14" t="n">
        <v>0.95</v>
      </c>
      <c r="H621" s="14" t="n">
        <v>0.99</v>
      </c>
      <c r="I621" s="14" t="n">
        <v>0.8467</v>
      </c>
      <c r="J621" s="14" t="n">
        <v>0.53</v>
      </c>
      <c r="K621" s="13">
        <f>ROUND(F621/100*G621*H621*I621/J621,2)</f>
        <v/>
      </c>
      <c r="L621" s="13" t="n">
        <v>14874.68</v>
      </c>
      <c r="M621" s="13">
        <f>L621-K621</f>
        <v/>
      </c>
      <c r="N621" s="3" t="inlineStr">
        <is>
          <t>refer</t>
        </is>
      </c>
      <c r="O621" s="3" t="inlineStr">
        <is>
          <t>indicative</t>
        </is>
      </c>
    </row>
    <row r="622">
      <c r="A622" s="15" t="inlineStr">
        <is>
          <t>2026-03-09</t>
        </is>
      </c>
      <c r="B622" s="15" t="inlineStr">
        <is>
          <t>0561f7f6-2796-5137-aff6-3f25228777d8</t>
        </is>
      </c>
      <c r="C622" s="15" t="inlineStr">
        <is>
          <t>ID</t>
        </is>
      </c>
      <c r="D622" s="15" t="inlineStr">
        <is>
          <t>2012 Mercedes-Benz AMG GT</t>
        </is>
      </c>
      <c r="E622" s="15" t="inlineStr">
        <is>
          <t>01 Luxury Sedan/SUV</t>
        </is>
      </c>
      <c r="F622" s="16" t="n">
        <v>275000</v>
      </c>
      <c r="G622" s="17" t="n">
        <v>0.75</v>
      </c>
      <c r="H622" s="17" t="n">
        <v>0.99</v>
      </c>
      <c r="I622" s="17" t="n">
        <v>0.8467</v>
      </c>
      <c r="J622" s="17" t="n">
        <v>0.53</v>
      </c>
      <c r="K622" s="16">
        <f>ROUND(F622/100*G622*H622*I622/J622,2)</f>
        <v/>
      </c>
      <c r="L622" s="16" t="n">
        <v>3261.99</v>
      </c>
      <c r="M622" s="16">
        <f>L622-K622</f>
        <v/>
      </c>
      <c r="N622" s="15" t="inlineStr">
        <is>
          <t>bind</t>
        </is>
      </c>
      <c r="O622" s="15" t="inlineStr">
        <is>
          <t>bound</t>
        </is>
      </c>
    </row>
    <row r="623">
      <c r="A623" s="3" t="inlineStr">
        <is>
          <t>2026-03-16</t>
        </is>
      </c>
      <c r="B623" s="3" t="inlineStr">
        <is>
          <t>8e6d477e-952a-523f-95c0-873f3c9a36b1</t>
        </is>
      </c>
      <c r="C623" s="3" t="inlineStr">
        <is>
          <t>KY</t>
        </is>
      </c>
      <c r="D623" s="3" t="inlineStr">
        <is>
          <t>1985 Aston Martin DB12</t>
        </is>
      </c>
      <c r="E623" s="3" t="inlineStr">
        <is>
          <t>01 Luxury Sedan/SUV</t>
        </is>
      </c>
      <c r="F623" s="13" t="n">
        <v>640000</v>
      </c>
      <c r="G623" s="14" t="n">
        <v>0.65</v>
      </c>
      <c r="H623" s="14" t="n">
        <v>1.34</v>
      </c>
      <c r="I623" s="14" t="n">
        <v>0.8467</v>
      </c>
      <c r="J623" s="14" t="n">
        <v>0.53</v>
      </c>
      <c r="K623" s="13">
        <f>ROUND(F623/100*G623*H623*I623/J623,2)</f>
        <v/>
      </c>
      <c r="L623" s="13" t="n">
        <v>8905.370000000001</v>
      </c>
      <c r="M623" s="13">
        <f>L623-K623</f>
        <v/>
      </c>
      <c r="N623" s="3" t="inlineStr">
        <is>
          <t>refer</t>
        </is>
      </c>
      <c r="O623" s="3" t="inlineStr">
        <is>
          <t>indicative</t>
        </is>
      </c>
    </row>
    <row r="624">
      <c r="A624" s="15" t="inlineStr">
        <is>
          <t>2026-03-09</t>
        </is>
      </c>
      <c r="B624" s="15" t="inlineStr">
        <is>
          <t>7dee1d55-782d-517c-97ad-17d1c42906ea</t>
        </is>
      </c>
      <c r="C624" s="15" t="inlineStr">
        <is>
          <t>SD</t>
        </is>
      </c>
      <c r="D624" s="15" t="inlineStr">
        <is>
          <t>2023 Mercedes-Benz AMG GT</t>
        </is>
      </c>
      <c r="E624" s="15" t="inlineStr">
        <is>
          <t>01 Luxury Sedan/SUV</t>
        </is>
      </c>
      <c r="F624" s="16" t="n">
        <v>800000</v>
      </c>
      <c r="G624" s="17" t="n">
        <v>0.65</v>
      </c>
      <c r="H624" s="17" t="n">
        <v>1.11</v>
      </c>
      <c r="I624" s="17" t="n">
        <v>0.8467</v>
      </c>
      <c r="J624" s="17" t="n">
        <v>0.53</v>
      </c>
      <c r="K624" s="16">
        <f>ROUND(F624/100*G624*H624*I624/J624,2)</f>
        <v/>
      </c>
      <c r="L624" s="16" t="n">
        <v>9221.049999999999</v>
      </c>
      <c r="M624" s="16">
        <f>L624-K624</f>
        <v/>
      </c>
      <c r="N624" s="15" t="inlineStr">
        <is>
          <t>decline</t>
        </is>
      </c>
      <c r="O624" s="15" t="inlineStr">
        <is>
          <t>indicative</t>
        </is>
      </c>
    </row>
    <row r="625">
      <c r="A625" s="3" t="inlineStr">
        <is>
          <t>2026-03-19</t>
        </is>
      </c>
      <c r="B625" s="3" t="inlineStr">
        <is>
          <t>3f0ce1b8-0adb-509e-a4f6-ece0cdbc0f51</t>
        </is>
      </c>
      <c r="C625" s="3" t="inlineStr">
        <is>
          <t>FL</t>
        </is>
      </c>
      <c r="D625" s="3" t="inlineStr">
        <is>
          <t>1985 Mercedes-Benz AMG GT</t>
        </is>
      </c>
      <c r="E625" s="3" t="inlineStr">
        <is>
          <t>01 Luxury Sedan/SUV</t>
        </is>
      </c>
      <c r="F625" s="13" t="n">
        <v>910000</v>
      </c>
      <c r="G625" s="14" t="n">
        <v>0.65</v>
      </c>
      <c r="H625" s="14" t="n">
        <v>1.42</v>
      </c>
      <c r="I625" s="14" t="n">
        <v>0.8467</v>
      </c>
      <c r="J625" s="14" t="n">
        <v>0.53</v>
      </c>
      <c r="K625" s="13">
        <f>ROUND(F625/100*G625*H625*I625/J625,2)</f>
        <v/>
      </c>
      <c r="L625" s="13" t="n">
        <v>13418.28</v>
      </c>
      <c r="M625" s="13">
        <f>L625-K625</f>
        <v/>
      </c>
      <c r="N625" s="3" t="inlineStr">
        <is>
          <t>bind</t>
        </is>
      </c>
      <c r="O625" s="3" t="inlineStr">
        <is>
          <t>bound</t>
        </is>
      </c>
    </row>
    <row r="626">
      <c r="A626" s="15" t="inlineStr">
        <is>
          <t>2026-03-11</t>
        </is>
      </c>
      <c r="B626" s="15" t="inlineStr">
        <is>
          <t>3cd61907-7df5-5d18-a13e-dd6b192f6307</t>
        </is>
      </c>
      <c r="C626" s="15" t="inlineStr">
        <is>
          <t>GA</t>
        </is>
      </c>
      <c r="D626" s="15" t="inlineStr">
        <is>
          <t>1976 Maserati GranTurismo</t>
        </is>
      </c>
      <c r="E626" s="15" t="inlineStr">
        <is>
          <t>01 Luxury Sedan/SUV</t>
        </is>
      </c>
      <c r="F626" s="16" t="n">
        <v>1760000</v>
      </c>
      <c r="G626" s="17" t="n">
        <v>0.55</v>
      </c>
      <c r="H626" s="17" t="n">
        <v>1.12</v>
      </c>
      <c r="I626" s="17" t="n">
        <v>0.8467</v>
      </c>
      <c r="J626" s="17" t="n">
        <v>0.53</v>
      </c>
      <c r="K626" s="16">
        <f>ROUND(F626/100*G626*H626*I626/J626,2)</f>
        <v/>
      </c>
      <c r="L626" s="16" t="n">
        <v>17319.97</v>
      </c>
      <c r="M626" s="16">
        <f>L626-K626</f>
        <v/>
      </c>
      <c r="N626" s="15" t="inlineStr">
        <is>
          <t>bind</t>
        </is>
      </c>
      <c r="O626" s="15" t="inlineStr">
        <is>
          <t>bound</t>
        </is>
      </c>
    </row>
    <row r="627">
      <c r="A627" s="3" t="inlineStr">
        <is>
          <t>2026-03-31</t>
        </is>
      </c>
      <c r="B627" s="3" t="inlineStr">
        <is>
          <t>606dbc22-7dbb-5c1a-9e34-060d0814321b</t>
        </is>
      </c>
      <c r="C627" s="3" t="inlineStr">
        <is>
          <t>TX</t>
        </is>
      </c>
      <c r="D627" s="3" t="inlineStr">
        <is>
          <t>1995 Aston Martin DB12</t>
        </is>
      </c>
      <c r="E627" s="3" t="inlineStr">
        <is>
          <t>01 Luxury Sedan/SUV</t>
        </is>
      </c>
      <c r="F627" s="13" t="n">
        <v>330000</v>
      </c>
      <c r="G627" s="14" t="n">
        <v>0.75</v>
      </c>
      <c r="H627" s="14" t="n">
        <v>1.15</v>
      </c>
      <c r="I627" s="14" t="n">
        <v>0.8467</v>
      </c>
      <c r="J627" s="14" t="n">
        <v>0.53</v>
      </c>
      <c r="K627" s="13">
        <f>ROUND(F627/100*G627*H627*I627/J627,2)</f>
        <v/>
      </c>
      <c r="L627" s="13" t="n">
        <v>4547.02</v>
      </c>
      <c r="M627" s="13">
        <f>L627-K627</f>
        <v/>
      </c>
      <c r="N627" s="3" t="inlineStr">
        <is>
          <t>bind</t>
        </is>
      </c>
      <c r="O627" s="3" t="inlineStr">
        <is>
          <t>bound</t>
        </is>
      </c>
    </row>
    <row r="628">
      <c r="A628" s="15" t="inlineStr">
        <is>
          <t>2026-03-31</t>
        </is>
      </c>
      <c r="B628" s="15" t="inlineStr">
        <is>
          <t>d263293d-845f-5547-95f9-eafeb5f8f3cc</t>
        </is>
      </c>
      <c r="C628" s="15" t="inlineStr">
        <is>
          <t>DE</t>
        </is>
      </c>
      <c r="D628" s="15" t="inlineStr">
        <is>
          <t>1955 Porsche 911 Turbo S</t>
        </is>
      </c>
      <c r="E628" s="15" t="inlineStr">
        <is>
          <t>01 Luxury Sedan/SUV</t>
        </is>
      </c>
      <c r="F628" s="16" t="n">
        <v>1950000</v>
      </c>
      <c r="G628" s="17" t="n">
        <v>0.55</v>
      </c>
      <c r="H628" s="17" t="n">
        <v>1.25</v>
      </c>
      <c r="I628" s="17" t="n">
        <v>0.8467</v>
      </c>
      <c r="J628" s="17" t="n">
        <v>0.53</v>
      </c>
      <c r="K628" s="16">
        <f>ROUND(F628/100*G628*H628*I628/J628,2)</f>
        <v/>
      </c>
      <c r="L628" s="16" t="n">
        <v>21417.12</v>
      </c>
      <c r="M628" s="16">
        <f>L628-K628</f>
        <v/>
      </c>
      <c r="N628" s="15" t="inlineStr">
        <is>
          <t>bind</t>
        </is>
      </c>
      <c r="O628" s="15" t="inlineStr">
        <is>
          <t>bound</t>
        </is>
      </c>
    </row>
    <row r="629">
      <c r="A629" s="3" t="inlineStr">
        <is>
          <t>2026-03-17</t>
        </is>
      </c>
      <c r="B629" s="3" t="inlineStr">
        <is>
          <t>ea4ea119-ad12-526b-99ef-7351af2beede</t>
        </is>
      </c>
      <c r="C629" s="3" t="inlineStr">
        <is>
          <t>IN</t>
        </is>
      </c>
      <c r="D629" s="3" t="inlineStr">
        <is>
          <t>1969 Aston Martin DB12</t>
        </is>
      </c>
      <c r="E629" s="3" t="inlineStr">
        <is>
          <t>01 Luxury Sedan/SUV</t>
        </is>
      </c>
      <c r="F629" s="13" t="n">
        <v>995000</v>
      </c>
      <c r="G629" s="14" t="n">
        <v>0.65</v>
      </c>
      <c r="H629" s="14" t="n">
        <v>1.23</v>
      </c>
      <c r="I629" s="14" t="n">
        <v>0.8467</v>
      </c>
      <c r="J629" s="14" t="n">
        <v>0.53</v>
      </c>
      <c r="K629" s="13">
        <f>ROUND(F629/100*G629*H629*I629/J629,2)</f>
        <v/>
      </c>
      <c r="L629" s="13" t="n">
        <v>12708.53</v>
      </c>
      <c r="M629" s="13">
        <f>L629-K629</f>
        <v/>
      </c>
      <c r="N629" s="3" t="inlineStr">
        <is>
          <t>decline</t>
        </is>
      </c>
      <c r="O629" s="3" t="inlineStr">
        <is>
          <t>indicative</t>
        </is>
      </c>
    </row>
    <row r="630">
      <c r="A630" s="15" t="inlineStr">
        <is>
          <t>2026-03-22</t>
        </is>
      </c>
      <c r="B630" s="15" t="inlineStr">
        <is>
          <t>7be19d4c-d9e0-5852-8338-433905ad821d</t>
        </is>
      </c>
      <c r="C630" s="15" t="inlineStr">
        <is>
          <t>SC</t>
        </is>
      </c>
      <c r="D630" s="15" t="inlineStr">
        <is>
          <t>1963 Bentley Continental GT</t>
        </is>
      </c>
      <c r="E630" s="15" t="inlineStr">
        <is>
          <t>01 Luxury Sedan/SUV</t>
        </is>
      </c>
      <c r="F630" s="16" t="n">
        <v>270000</v>
      </c>
      <c r="G630" s="17" t="n">
        <v>0.75</v>
      </c>
      <c r="H630" s="17" t="n">
        <v>1.24</v>
      </c>
      <c r="I630" s="17" t="n">
        <v>0.8467</v>
      </c>
      <c r="J630" s="17" t="n">
        <v>0.53</v>
      </c>
      <c r="K630" s="16">
        <f>ROUND(F630/100*G630*H630*I630/J630,2)</f>
        <v/>
      </c>
      <c r="L630" s="16" t="n">
        <v>4011.44</v>
      </c>
      <c r="M630" s="16">
        <f>L630-K630</f>
        <v/>
      </c>
      <c r="N630" s="15" t="inlineStr">
        <is>
          <t>bind</t>
        </is>
      </c>
      <c r="O630" s="15" t="inlineStr">
        <is>
          <t>bound</t>
        </is>
      </c>
    </row>
    <row r="631">
      <c r="A631" s="3" t="inlineStr">
        <is>
          <t>2026-03-15</t>
        </is>
      </c>
      <c r="B631" s="3" t="inlineStr">
        <is>
          <t>b3b21db8-9ce8-590d-89a4-07c1c47d82b1</t>
        </is>
      </c>
      <c r="C631" s="3" t="inlineStr">
        <is>
          <t>VA</t>
        </is>
      </c>
      <c r="D631" s="3" t="inlineStr">
        <is>
          <t>1982 Aston Martin DB12</t>
        </is>
      </c>
      <c r="E631" s="3" t="inlineStr">
        <is>
          <t>01 Luxury Sedan/SUV</t>
        </is>
      </c>
      <c r="F631" s="13" t="n">
        <v>575000</v>
      </c>
      <c r="G631" s="14" t="n">
        <v>0.65</v>
      </c>
      <c r="H631" s="14" t="n">
        <v>1.09</v>
      </c>
      <c r="I631" s="14" t="n">
        <v>0.8467</v>
      </c>
      <c r="J631" s="14" t="n">
        <v>0.53</v>
      </c>
      <c r="K631" s="13">
        <f>ROUND(F631/100*G631*H631*I631/J631,2)</f>
        <v/>
      </c>
      <c r="L631" s="13" t="n">
        <v>6508.21</v>
      </c>
      <c r="M631" s="13">
        <f>L631-K631</f>
        <v/>
      </c>
      <c r="N631" s="3" t="inlineStr">
        <is>
          <t>bind</t>
        </is>
      </c>
      <c r="O631" s="3" t="inlineStr">
        <is>
          <t>bound</t>
        </is>
      </c>
    </row>
    <row r="632">
      <c r="A632" s="15" t="inlineStr">
        <is>
          <t>2026-03-30</t>
        </is>
      </c>
      <c r="B632" s="15" t="inlineStr">
        <is>
          <t>4648caec-a977-5861-97c7-cc4337f64e73</t>
        </is>
      </c>
      <c r="C632" s="15" t="inlineStr">
        <is>
          <t>NJ</t>
        </is>
      </c>
      <c r="D632" s="15" t="inlineStr">
        <is>
          <t>1970 Maserati GranTurismo</t>
        </is>
      </c>
      <c r="E632" s="15" t="inlineStr">
        <is>
          <t>01 Luxury Sedan/SUV</t>
        </is>
      </c>
      <c r="F632" s="16" t="n">
        <v>1130000</v>
      </c>
      <c r="G632" s="17" t="n">
        <v>0.55</v>
      </c>
      <c r="H632" s="17" t="n">
        <v>0.91</v>
      </c>
      <c r="I632" s="17" t="n">
        <v>0.8467</v>
      </c>
      <c r="J632" s="17" t="n">
        <v>0.53</v>
      </c>
      <c r="K632" s="16">
        <f>ROUND(F632/100*G632*H632*I632/J632,2)</f>
        <v/>
      </c>
      <c r="L632" s="16" t="n">
        <v>9035.17</v>
      </c>
      <c r="M632" s="16">
        <f>L632-K632</f>
        <v/>
      </c>
      <c r="N632" s="15" t="inlineStr">
        <is>
          <t>bind</t>
        </is>
      </c>
      <c r="O632" s="15" t="inlineStr">
        <is>
          <t>bound</t>
        </is>
      </c>
    </row>
    <row r="633">
      <c r="A633" s="3" t="inlineStr">
        <is>
          <t>2026-03-04</t>
        </is>
      </c>
      <c r="B633" s="3" t="inlineStr">
        <is>
          <t>cc27cacd-85e2-5d1c-af2e-dd6a0fb721a4</t>
        </is>
      </c>
      <c r="C633" s="3" t="inlineStr">
        <is>
          <t>MI</t>
        </is>
      </c>
      <c r="D633" s="3" t="inlineStr">
        <is>
          <t>2003 Porsche 911 Turbo S</t>
        </is>
      </c>
      <c r="E633" s="3" t="inlineStr">
        <is>
          <t>01 Luxury Sedan/SUV</t>
        </is>
      </c>
      <c r="F633" s="13" t="n">
        <v>490000</v>
      </c>
      <c r="G633" s="14" t="n">
        <v>0.75</v>
      </c>
      <c r="H633" s="14" t="n">
        <v>1.55</v>
      </c>
      <c r="I633" s="14" t="n">
        <v>0.8467</v>
      </c>
      <c r="J633" s="14" t="n">
        <v>0.53</v>
      </c>
      <c r="K633" s="13">
        <f>ROUND(F633/100*G633*H633*I633/J633,2)</f>
        <v/>
      </c>
      <c r="L633" s="13" t="n">
        <v>9100.030000000001</v>
      </c>
      <c r="M633" s="13">
        <f>L633-K633</f>
        <v/>
      </c>
      <c r="N633" s="3" t="inlineStr">
        <is>
          <t>bind</t>
        </is>
      </c>
      <c r="O633" s="3" t="inlineStr">
        <is>
          <t>bound</t>
        </is>
      </c>
    </row>
    <row r="634">
      <c r="A634" s="15" t="inlineStr">
        <is>
          <t>2026-03-20</t>
        </is>
      </c>
      <c r="B634" s="15" t="inlineStr">
        <is>
          <t>552ada86-dc80-5b3b-a9c8-7f19383c32ab</t>
        </is>
      </c>
      <c r="C634" s="15" t="inlineStr">
        <is>
          <t>SD</t>
        </is>
      </c>
      <c r="D634" s="15" t="inlineStr">
        <is>
          <t>2002 Mercedes-Benz AMG GT</t>
        </is>
      </c>
      <c r="E634" s="15" t="inlineStr">
        <is>
          <t>01 Luxury Sedan/SUV</t>
        </is>
      </c>
      <c r="F634" s="16" t="n">
        <v>1365000</v>
      </c>
      <c r="G634" s="17" t="n">
        <v>0.55</v>
      </c>
      <c r="H634" s="17" t="n">
        <v>1.11</v>
      </c>
      <c r="I634" s="17" t="n">
        <v>0.8467</v>
      </c>
      <c r="J634" s="17" t="n">
        <v>0.53</v>
      </c>
      <c r="K634" s="16">
        <f>ROUND(F634/100*G634*H634*I634/J634,2)</f>
        <v/>
      </c>
      <c r="L634" s="16" t="n">
        <v>13312.88</v>
      </c>
      <c r="M634" s="16">
        <f>L634-K634</f>
        <v/>
      </c>
      <c r="N634" s="15" t="inlineStr">
        <is>
          <t>bind</t>
        </is>
      </c>
      <c r="O634" s="15" t="inlineStr">
        <is>
          <t>bound</t>
        </is>
      </c>
    </row>
    <row r="635">
      <c r="A635" s="3" t="inlineStr">
        <is>
          <t>2026-03-15</t>
        </is>
      </c>
      <c r="B635" s="3" t="inlineStr">
        <is>
          <t>75f3a67d-cbd7-5ac4-8a67-be53e02b2127</t>
        </is>
      </c>
      <c r="C635" s="3" t="inlineStr">
        <is>
          <t>IN</t>
        </is>
      </c>
      <c r="D635" s="3" t="inlineStr">
        <is>
          <t>2016 Bentley Continental GT</t>
        </is>
      </c>
      <c r="E635" s="3" t="inlineStr">
        <is>
          <t>01 Luxury Sedan/SUV</t>
        </is>
      </c>
      <c r="F635" s="13" t="n">
        <v>430000</v>
      </c>
      <c r="G635" s="14" t="n">
        <v>0.75</v>
      </c>
      <c r="H635" s="14" t="n">
        <v>1.23</v>
      </c>
      <c r="I635" s="14" t="n">
        <v>0.8467</v>
      </c>
      <c r="J635" s="14" t="n">
        <v>0.53</v>
      </c>
      <c r="K635" s="13">
        <f>ROUND(F635/100*G635*H635*I635/J635,2)</f>
        <v/>
      </c>
      <c r="L635" s="13" t="n">
        <v>6337.07</v>
      </c>
      <c r="M635" s="13">
        <f>L635-K635</f>
        <v/>
      </c>
      <c r="N635" s="3" t="inlineStr">
        <is>
          <t>bind</t>
        </is>
      </c>
      <c r="O635" s="3" t="inlineStr">
        <is>
          <t>bound</t>
        </is>
      </c>
    </row>
    <row r="636">
      <c r="A636" s="15" t="inlineStr">
        <is>
          <t>2026-03-02</t>
        </is>
      </c>
      <c r="B636" s="15" t="inlineStr">
        <is>
          <t>759bee5a-5ffd-5c43-b705-13bdd4df83c2</t>
        </is>
      </c>
      <c r="C636" s="15" t="inlineStr">
        <is>
          <t>NH</t>
        </is>
      </c>
      <c r="D636" s="15" t="inlineStr">
        <is>
          <t>1958 Ferrari SF90 Stradale</t>
        </is>
      </c>
      <c r="E636" s="15" t="inlineStr">
        <is>
          <t>03 Supercar</t>
        </is>
      </c>
      <c r="F636" s="16" t="n">
        <v>1190000</v>
      </c>
      <c r="G636" s="17" t="n">
        <v>0.8</v>
      </c>
      <c r="H636" s="17" t="n">
        <v>1.04</v>
      </c>
      <c r="I636" s="17" t="n">
        <v>0.8467</v>
      </c>
      <c r="J636" s="17" t="n">
        <v>0.53</v>
      </c>
      <c r="K636" s="16">
        <f>ROUND(F636/100*G636*H636*I636/J636,2)</f>
        <v/>
      </c>
      <c r="L636" s="16" t="n">
        <v>15816.99</v>
      </c>
      <c r="M636" s="16">
        <f>L636-K636</f>
        <v/>
      </c>
      <c r="N636" s="15" t="inlineStr">
        <is>
          <t>bind</t>
        </is>
      </c>
      <c r="O636" s="15" t="inlineStr">
        <is>
          <t>bound</t>
        </is>
      </c>
    </row>
    <row r="637">
      <c r="A637" s="3" t="inlineStr">
        <is>
          <t>2026-03-09</t>
        </is>
      </c>
      <c r="B637" s="3" t="inlineStr">
        <is>
          <t>58a848f0-f58e-5939-9746-2bae29d23dbd</t>
        </is>
      </c>
      <c r="C637" s="3" t="inlineStr">
        <is>
          <t>IL</t>
        </is>
      </c>
      <c r="D637" s="3" t="inlineStr">
        <is>
          <t>1974 Maserati GranTurismo</t>
        </is>
      </c>
      <c r="E637" s="3" t="inlineStr">
        <is>
          <t>01 Luxury Sedan/SUV</t>
        </is>
      </c>
      <c r="F637" s="13" t="n">
        <v>225000</v>
      </c>
      <c r="G637" s="14" t="n">
        <v>0.92</v>
      </c>
      <c r="H637" s="14" t="n">
        <v>1.36</v>
      </c>
      <c r="I637" s="14" t="n">
        <v>0.8467</v>
      </c>
      <c r="J637" s="14" t="n">
        <v>0.53</v>
      </c>
      <c r="K637" s="13">
        <f>ROUND(F637/100*G637*H637*I637/J637,2)</f>
        <v/>
      </c>
      <c r="L637" s="13" t="n">
        <v>4497.42</v>
      </c>
      <c r="M637" s="13">
        <f>L637-K637</f>
        <v/>
      </c>
      <c r="N637" s="3" t="inlineStr">
        <is>
          <t>bind</t>
        </is>
      </c>
      <c r="O637" s="3" t="inlineStr">
        <is>
          <t>bound</t>
        </is>
      </c>
    </row>
    <row r="638">
      <c r="A638" s="15" t="inlineStr">
        <is>
          <t>2026-03-06</t>
        </is>
      </c>
      <c r="B638" s="15" t="inlineStr">
        <is>
          <t>161cec29-6509-5182-9a25-5da69759e5bf</t>
        </is>
      </c>
      <c r="C638" s="15" t="inlineStr">
        <is>
          <t>MA</t>
        </is>
      </c>
      <c r="D638" s="15" t="inlineStr">
        <is>
          <t>1985 Jaguar E-Type Series 1</t>
        </is>
      </c>
      <c r="E638" s="15" t="inlineStr">
        <is>
          <t>07 Post-War Classic (1946-1972)</t>
        </is>
      </c>
      <c r="F638" s="16" t="n">
        <v>390000</v>
      </c>
      <c r="G638" s="17" t="n">
        <v>0.48</v>
      </c>
      <c r="H638" s="17" t="n">
        <v>1.25</v>
      </c>
      <c r="I638" s="17" t="n">
        <v>0.8467</v>
      </c>
      <c r="J638" s="17" t="n">
        <v>0.53</v>
      </c>
      <c r="K638" s="16">
        <f>ROUND(F638/100*G638*H638*I638/J638,2)</f>
        <v/>
      </c>
      <c r="L638" s="16" t="n">
        <v>3738.26</v>
      </c>
      <c r="M638" s="16">
        <f>L638-K638</f>
        <v/>
      </c>
      <c r="N638" s="15" t="inlineStr">
        <is>
          <t>refer</t>
        </is>
      </c>
      <c r="O638" s="15" t="inlineStr">
        <is>
          <t>indicative</t>
        </is>
      </c>
    </row>
    <row r="639">
      <c r="A639" s="3" t="inlineStr">
        <is>
          <t>2026-03-01</t>
        </is>
      </c>
      <c r="B639" s="3" t="inlineStr">
        <is>
          <t>f30905ac-7077-55d1-81c7-0b141e3a3a44</t>
        </is>
      </c>
      <c r="C639" s="3" t="inlineStr">
        <is>
          <t>NH</t>
        </is>
      </c>
      <c r="D639" s="3" t="inlineStr">
        <is>
          <t>2013 Bentley Continental GT</t>
        </is>
      </c>
      <c r="E639" s="3" t="inlineStr">
        <is>
          <t>01 Luxury Sedan/SUV</t>
        </is>
      </c>
      <c r="F639" s="13" t="n">
        <v>1930000</v>
      </c>
      <c r="G639" s="14" t="n">
        <v>0.55</v>
      </c>
      <c r="H639" s="14" t="n">
        <v>1.04</v>
      </c>
      <c r="I639" s="14" t="n">
        <v>0.8467</v>
      </c>
      <c r="J639" s="14" t="n">
        <v>0.53</v>
      </c>
      <c r="K639" s="13">
        <f>ROUND(F639/100*G639*H639*I639/J639,2)</f>
        <v/>
      </c>
      <c r="L639" s="13" t="n">
        <v>17636.28</v>
      </c>
      <c r="M639" s="13">
        <f>L639-K639</f>
        <v/>
      </c>
      <c r="N639" s="3" t="inlineStr">
        <is>
          <t>bind</t>
        </is>
      </c>
      <c r="O639" s="3" t="inlineStr">
        <is>
          <t>bound</t>
        </is>
      </c>
    </row>
    <row r="640">
      <c r="A640" s="15" t="inlineStr">
        <is>
          <t>2026-03-17</t>
        </is>
      </c>
      <c r="B640" s="15" t="inlineStr">
        <is>
          <t>3b3ecae7-31f9-5819-8aaa-9ccfdbec04a3</t>
        </is>
      </c>
      <c r="C640" s="15" t="inlineStr">
        <is>
          <t>KS</t>
        </is>
      </c>
      <c r="D640" s="15" t="inlineStr">
        <is>
          <t>1957 Mercedes-Benz AMG GT</t>
        </is>
      </c>
      <c r="E640" s="15" t="inlineStr">
        <is>
          <t>01 Luxury Sedan/SUV</t>
        </is>
      </c>
      <c r="F640" s="16" t="n">
        <v>1480000</v>
      </c>
      <c r="G640" s="17" t="n">
        <v>0.55</v>
      </c>
      <c r="H640" s="17" t="n">
        <v>0.97</v>
      </c>
      <c r="I640" s="17" t="n">
        <v>0.8467</v>
      </c>
      <c r="J640" s="17" t="n">
        <v>0.53</v>
      </c>
      <c r="K640" s="16">
        <f>ROUND(F640/100*G640*H640*I640/J640,2)</f>
        <v/>
      </c>
      <c r="L640" s="16" t="n">
        <v>12613.92</v>
      </c>
      <c r="M640" s="16">
        <f>L640-K640</f>
        <v/>
      </c>
      <c r="N640" s="15" t="inlineStr">
        <is>
          <t>decline</t>
        </is>
      </c>
      <c r="O640" s="15" t="inlineStr">
        <is>
          <t>indicative</t>
        </is>
      </c>
    </row>
    <row r="641">
      <c r="A641" s="3" t="inlineStr">
        <is>
          <t>2026-03-02</t>
        </is>
      </c>
      <c r="B641" s="3" t="inlineStr">
        <is>
          <t>3c2d880e-daef-5f9b-8514-ce07bd87cf1b</t>
        </is>
      </c>
      <c r="C641" s="3" t="inlineStr">
        <is>
          <t>SD</t>
        </is>
      </c>
      <c r="D641" s="3" t="inlineStr">
        <is>
          <t>1960 Maserati GranTurismo</t>
        </is>
      </c>
      <c r="E641" s="3" t="inlineStr">
        <is>
          <t>01 Luxury Sedan/SUV</t>
        </is>
      </c>
      <c r="F641" s="13" t="n">
        <v>685000</v>
      </c>
      <c r="G641" s="14" t="n">
        <v>0.65</v>
      </c>
      <c r="H641" s="14" t="n">
        <v>1.11</v>
      </c>
      <c r="I641" s="14" t="n">
        <v>0.8467</v>
      </c>
      <c r="J641" s="14" t="n">
        <v>0.53</v>
      </c>
      <c r="K641" s="13">
        <f>ROUND(F641/100*G641*H641*I641/J641,2)</f>
        <v/>
      </c>
      <c r="L641" s="13" t="n">
        <v>7895.52</v>
      </c>
      <c r="M641" s="13">
        <f>L641-K641</f>
        <v/>
      </c>
      <c r="N641" s="3" t="inlineStr">
        <is>
          <t>bind</t>
        </is>
      </c>
      <c r="O641" s="3" t="inlineStr">
        <is>
          <t>bound</t>
        </is>
      </c>
    </row>
    <row r="642">
      <c r="A642" s="15" t="inlineStr">
        <is>
          <t>2026-03-21</t>
        </is>
      </c>
      <c r="B642" s="15" t="inlineStr">
        <is>
          <t>03f35e9e-5aef-5c6b-ab81-3a88e79cc30d</t>
        </is>
      </c>
      <c r="C642" s="15" t="inlineStr">
        <is>
          <t>OH</t>
        </is>
      </c>
      <c r="D642" s="15" t="inlineStr">
        <is>
          <t>1996 Aston Martin DB5</t>
        </is>
      </c>
      <c r="E642" s="15" t="inlineStr">
        <is>
          <t>07 Post-War Classic (1946-1972)</t>
        </is>
      </c>
      <c r="F642" s="16" t="n">
        <v>750000</v>
      </c>
      <c r="G642" s="17" t="n">
        <v>0.43</v>
      </c>
      <c r="H642" s="17" t="n">
        <v>1.39</v>
      </c>
      <c r="I642" s="17" t="n">
        <v>0.8467</v>
      </c>
      <c r="J642" s="17" t="n">
        <v>0.53</v>
      </c>
      <c r="K642" s="16">
        <f>ROUND(F642/100*G642*H642*I642/J642,2)</f>
        <v/>
      </c>
      <c r="L642" s="16" t="n">
        <v>7161.41</v>
      </c>
      <c r="M642" s="16">
        <f>L642-K642</f>
        <v/>
      </c>
      <c r="N642" s="15" t="inlineStr">
        <is>
          <t>bind</t>
        </is>
      </c>
      <c r="O642" s="15" t="inlineStr">
        <is>
          <t>bound</t>
        </is>
      </c>
    </row>
    <row r="643">
      <c r="A643" s="3" t="inlineStr">
        <is>
          <t>2026-03-24</t>
        </is>
      </c>
      <c r="B643" s="3" t="inlineStr">
        <is>
          <t>dd7e8205-c43b-56e9-b9d8-a0a5d322045f</t>
        </is>
      </c>
      <c r="C643" s="3" t="inlineStr">
        <is>
          <t>WY</t>
        </is>
      </c>
      <c r="D643" s="3" t="inlineStr">
        <is>
          <t>1959 Aston Martin DB12</t>
        </is>
      </c>
      <c r="E643" s="3" t="inlineStr">
        <is>
          <t>01 Luxury Sedan/SUV</t>
        </is>
      </c>
      <c r="F643" s="13" t="n">
        <v>505000</v>
      </c>
      <c r="G643" s="14" t="n">
        <v>0.65</v>
      </c>
      <c r="H643" s="14" t="n">
        <v>1.07</v>
      </c>
      <c r="I643" s="14" t="n">
        <v>0.8467</v>
      </c>
      <c r="J643" s="14" t="n">
        <v>0.53</v>
      </c>
      <c r="K643" s="13">
        <f>ROUND(F643/100*G643*H643*I643/J643,2)</f>
        <v/>
      </c>
      <c r="L643" s="13" t="n">
        <v>5611.02</v>
      </c>
      <c r="M643" s="13">
        <f>L643-K643</f>
        <v/>
      </c>
      <c r="N643" s="3" t="inlineStr">
        <is>
          <t>bind</t>
        </is>
      </c>
      <c r="O643" s="3" t="inlineStr">
        <is>
          <t>bound</t>
        </is>
      </c>
    </row>
    <row r="644">
      <c r="A644" s="15" t="inlineStr">
        <is>
          <t>2026-03-24</t>
        </is>
      </c>
      <c r="B644" s="15" t="inlineStr">
        <is>
          <t>c997e96b-185a-51b9-ad7b-f2082ffc3ee6</t>
        </is>
      </c>
      <c r="C644" s="15" t="inlineStr">
        <is>
          <t>NM</t>
        </is>
      </c>
      <c r="D644" s="15" t="inlineStr">
        <is>
          <t>2019 Maserati GranTurismo</t>
        </is>
      </c>
      <c r="E644" s="15" t="inlineStr">
        <is>
          <t>01 Luxury Sedan/SUV</t>
        </is>
      </c>
      <c r="F644" s="16" t="n">
        <v>580000</v>
      </c>
      <c r="G644" s="17" t="n">
        <v>0.65</v>
      </c>
      <c r="H644" s="17" t="n">
        <v>1.28</v>
      </c>
      <c r="I644" s="17" t="n">
        <v>0.8467</v>
      </c>
      <c r="J644" s="17" t="n">
        <v>0.53</v>
      </c>
      <c r="K644" s="16">
        <f>ROUND(F644/100*G644*H644*I644/J644,2)</f>
        <v/>
      </c>
      <c r="L644" s="16" t="n">
        <v>7709.13</v>
      </c>
      <c r="M644" s="16">
        <f>L644-K644</f>
        <v/>
      </c>
      <c r="N644" s="15" t="inlineStr">
        <is>
          <t>refer</t>
        </is>
      </c>
      <c r="O644" s="15" t="inlineStr">
        <is>
          <t>indicative</t>
        </is>
      </c>
    </row>
    <row r="645">
      <c r="A645" s="3" t="inlineStr">
        <is>
          <t>2026-03-16</t>
        </is>
      </c>
      <c r="B645" s="3" t="inlineStr">
        <is>
          <t>7a6a9162-4c22-5b5a-b3be-cb2c9fbe97a3</t>
        </is>
      </c>
      <c r="C645" s="3" t="inlineStr">
        <is>
          <t>KS</t>
        </is>
      </c>
      <c r="D645" s="3" t="inlineStr">
        <is>
          <t>1995 BMW M8 Competition</t>
        </is>
      </c>
      <c r="E645" s="3" t="inlineStr">
        <is>
          <t>01 Luxury Sedan/SUV</t>
        </is>
      </c>
      <c r="F645" s="13" t="n">
        <v>320000</v>
      </c>
      <c r="G645" s="14" t="n">
        <v>0.75</v>
      </c>
      <c r="H645" s="14" t="n">
        <v>0.97</v>
      </c>
      <c r="I645" s="14" t="n">
        <v>0.8467</v>
      </c>
      <c r="J645" s="14" t="n">
        <v>0.53</v>
      </c>
      <c r="K645" s="13">
        <f>ROUND(F645/100*G645*H645*I645/J645,2)</f>
        <v/>
      </c>
      <c r="L645" s="13" t="n">
        <v>3719.09</v>
      </c>
      <c r="M645" s="13">
        <f>L645-K645</f>
        <v/>
      </c>
      <c r="N645" s="3" t="inlineStr">
        <is>
          <t>bind</t>
        </is>
      </c>
      <c r="O645" s="3" t="inlineStr">
        <is>
          <t>bound</t>
        </is>
      </c>
    </row>
    <row r="646">
      <c r="A646" s="15" t="inlineStr">
        <is>
          <t>2026-03-17</t>
        </is>
      </c>
      <c r="B646" s="15" t="inlineStr">
        <is>
          <t>baba145a-b974-5253-b6c8-5d374c0dde04</t>
        </is>
      </c>
      <c r="C646" s="15" t="inlineStr">
        <is>
          <t>FL</t>
        </is>
      </c>
      <c r="D646" s="15" t="inlineStr">
        <is>
          <t>1980 Lamborghini Huracan EVO</t>
        </is>
      </c>
      <c r="E646" s="15" t="inlineStr">
        <is>
          <t>03 Supercar</t>
        </is>
      </c>
      <c r="F646" s="16" t="n">
        <v>1380000</v>
      </c>
      <c r="G646" s="17" t="n">
        <v>0.8</v>
      </c>
      <c r="H646" s="17" t="n">
        <v>1.42</v>
      </c>
      <c r="I646" s="17" t="n">
        <v>0.8467</v>
      </c>
      <c r="J646" s="17" t="n">
        <v>0.53</v>
      </c>
      <c r="K646" s="16">
        <f>ROUND(F646/100*G646*H646*I646/J646,2)</f>
        <v/>
      </c>
      <c r="L646" s="16" t="n">
        <v>25044.43</v>
      </c>
      <c r="M646" s="16">
        <f>L646-K646</f>
        <v/>
      </c>
      <c r="N646" s="15" t="inlineStr">
        <is>
          <t>bind</t>
        </is>
      </c>
      <c r="O646" s="15" t="inlineStr">
        <is>
          <t>bound</t>
        </is>
      </c>
    </row>
    <row r="647">
      <c r="A647" s="3" t="inlineStr">
        <is>
          <t>2026-03-29</t>
        </is>
      </c>
      <c r="B647" s="3" t="inlineStr">
        <is>
          <t>dc0353e5-7b8c-5630-9b2d-7566c84cc2a1</t>
        </is>
      </c>
      <c r="C647" s="3" t="inlineStr">
        <is>
          <t>TX</t>
        </is>
      </c>
      <c r="D647" s="3" t="inlineStr">
        <is>
          <t>2006 Mercedes-Benz AMG GT</t>
        </is>
      </c>
      <c r="E647" s="3" t="inlineStr">
        <is>
          <t>01 Luxury Sedan/SUV</t>
        </is>
      </c>
      <c r="F647" s="13" t="n">
        <v>1060000</v>
      </c>
      <c r="G647" s="14" t="n">
        <v>0.55</v>
      </c>
      <c r="H647" s="14" t="n">
        <v>1.15</v>
      </c>
      <c r="I647" s="14" t="n">
        <v>0.8467</v>
      </c>
      <c r="J647" s="14" t="n">
        <v>0.53</v>
      </c>
      <c r="K647" s="13">
        <f>ROUND(F647/100*G647*H647*I647/J647,2)</f>
        <v/>
      </c>
      <c r="L647" s="13" t="n">
        <v>10710.75</v>
      </c>
      <c r="M647" s="13">
        <f>L647-K647</f>
        <v/>
      </c>
      <c r="N647" s="3" t="inlineStr">
        <is>
          <t>bind</t>
        </is>
      </c>
      <c r="O647" s="3" t="inlineStr">
        <is>
          <t>bound</t>
        </is>
      </c>
    </row>
    <row r="648">
      <c r="A648" s="15" t="inlineStr">
        <is>
          <t>2026-03-18</t>
        </is>
      </c>
      <c r="B648" s="15" t="inlineStr">
        <is>
          <t>6bca9c41-423d-5e97-8952-3fafdea44555</t>
        </is>
      </c>
      <c r="C648" s="15" t="inlineStr">
        <is>
          <t>CA</t>
        </is>
      </c>
      <c r="D648" s="15" t="inlineStr">
        <is>
          <t>1989 Porsche 911 Turbo S</t>
        </is>
      </c>
      <c r="E648" s="15" t="inlineStr">
        <is>
          <t>01 Luxury Sedan/SUV</t>
        </is>
      </c>
      <c r="F648" s="16" t="n">
        <v>595000</v>
      </c>
      <c r="G648" s="17" t="n">
        <v>0.65</v>
      </c>
      <c r="H648" s="17" t="n">
        <v>1.35</v>
      </c>
      <c r="I648" s="17" t="n">
        <v>0.8467</v>
      </c>
      <c r="J648" s="17" t="n">
        <v>0.53</v>
      </c>
      <c r="K648" s="16">
        <f>ROUND(F648/100*G648*H648*I648/J648,2)</f>
        <v/>
      </c>
      <c r="L648" s="16" t="n">
        <v>8340.99</v>
      </c>
      <c r="M648" s="16">
        <f>L648-K648</f>
        <v/>
      </c>
      <c r="N648" s="15" t="inlineStr">
        <is>
          <t>bind</t>
        </is>
      </c>
      <c r="O648" s="15" t="inlineStr">
        <is>
          <t>bound</t>
        </is>
      </c>
    </row>
    <row r="649">
      <c r="A649" s="3" t="inlineStr">
        <is>
          <t>2026-03-15</t>
        </is>
      </c>
      <c r="B649" s="3" t="inlineStr">
        <is>
          <t>5fd1e8a1-c4ec-552b-9b4f-888c408fd5bb</t>
        </is>
      </c>
      <c r="C649" s="3" t="inlineStr">
        <is>
          <t>ID</t>
        </is>
      </c>
      <c r="D649" s="3" t="inlineStr">
        <is>
          <t>2005 Lamborghini Huracan EVO</t>
        </is>
      </c>
      <c r="E649" s="3" t="inlineStr">
        <is>
          <t>03 Supercar</t>
        </is>
      </c>
      <c r="F649" s="13" t="n">
        <v>345000</v>
      </c>
      <c r="G649" s="14" t="n">
        <v>1.15</v>
      </c>
      <c r="H649" s="14" t="n">
        <v>0.99</v>
      </c>
      <c r="I649" s="14" t="n">
        <v>0.8467</v>
      </c>
      <c r="J649" s="14" t="n">
        <v>0.53</v>
      </c>
      <c r="K649" s="13">
        <f>ROUND(F649/100*G649*H649*I649/J649,2)</f>
        <v/>
      </c>
      <c r="L649" s="13" t="n">
        <v>6274.89</v>
      </c>
      <c r="M649" s="13">
        <f>L649-K649</f>
        <v/>
      </c>
      <c r="N649" s="3" t="inlineStr">
        <is>
          <t>bind</t>
        </is>
      </c>
      <c r="O649" s="3" t="inlineStr">
        <is>
          <t>bound</t>
        </is>
      </c>
    </row>
    <row r="650">
      <c r="A650" s="15" t="inlineStr">
        <is>
          <t>2026-03-16</t>
        </is>
      </c>
      <c r="B650" s="15" t="inlineStr">
        <is>
          <t>edb6de73-f8ad-575b-a148-60b90e459f8b</t>
        </is>
      </c>
      <c r="C650" s="15" t="inlineStr">
        <is>
          <t>RI</t>
        </is>
      </c>
      <c r="D650" s="15" t="inlineStr">
        <is>
          <t>1993 Maserati GranTurismo</t>
        </is>
      </c>
      <c r="E650" s="15" t="inlineStr">
        <is>
          <t>01 Luxury Sedan/SUV</t>
        </is>
      </c>
      <c r="F650" s="16" t="n">
        <v>810000</v>
      </c>
      <c r="G650" s="17" t="n">
        <v>0.65</v>
      </c>
      <c r="H650" s="17" t="n">
        <v>1.37</v>
      </c>
      <c r="I650" s="17" t="n">
        <v>0.8467</v>
      </c>
      <c r="J650" s="17" t="n">
        <v>0.53</v>
      </c>
      <c r="K650" s="16">
        <f>ROUND(F650/100*G650*H650*I650/J650,2)</f>
        <v/>
      </c>
      <c r="L650" s="16" t="n">
        <v>11523.19</v>
      </c>
      <c r="M650" s="16">
        <f>L650-K650</f>
        <v/>
      </c>
      <c r="N650" s="15" t="inlineStr">
        <is>
          <t>bind</t>
        </is>
      </c>
      <c r="O650" s="15" t="inlineStr">
        <is>
          <t>bound</t>
        </is>
      </c>
    </row>
    <row r="651">
      <c r="A651" s="3" t="inlineStr">
        <is>
          <t>2026-03-30</t>
        </is>
      </c>
      <c r="B651" s="3" t="inlineStr">
        <is>
          <t>aedadad1-c22b-5e7f-a66a-9cc3274d7614</t>
        </is>
      </c>
      <c r="C651" s="3" t="inlineStr">
        <is>
          <t>NY</t>
        </is>
      </c>
      <c r="D651" s="3" t="inlineStr">
        <is>
          <t>2013 Ferrari 296 GTB</t>
        </is>
      </c>
      <c r="E651" s="3" t="inlineStr">
        <is>
          <t>03 Supercar</t>
        </is>
      </c>
      <c r="F651" s="13" t="n">
        <v>785000</v>
      </c>
      <c r="G651" s="14" t="n">
        <v>0.95</v>
      </c>
      <c r="H651" s="14" t="n">
        <v>1.28</v>
      </c>
      <c r="I651" s="14" t="n">
        <v>0.8467</v>
      </c>
      <c r="J651" s="14" t="n">
        <v>0.53</v>
      </c>
      <c r="K651" s="13">
        <f>ROUND(F651/100*G651*H651*I651/J651,2)</f>
        <v/>
      </c>
      <c r="L651" s="13" t="n">
        <v>15249.55</v>
      </c>
      <c r="M651" s="13">
        <f>L651-K651</f>
        <v/>
      </c>
      <c r="N651" s="3" t="inlineStr">
        <is>
          <t>bind</t>
        </is>
      </c>
      <c r="O651" s="3" t="inlineStr">
        <is>
          <t>bound</t>
        </is>
      </c>
    </row>
    <row r="652">
      <c r="A652" s="15" t="inlineStr">
        <is>
          <t>2026-03-07</t>
        </is>
      </c>
      <c r="B652" s="15" t="inlineStr">
        <is>
          <t>5fc7e2a9-ed4c-52f3-aa0b-f83bf6054814</t>
        </is>
      </c>
      <c r="C652" s="15" t="inlineStr">
        <is>
          <t>MS</t>
        </is>
      </c>
      <c r="D652" s="15" t="inlineStr">
        <is>
          <t>2012 Porsche 911 Turbo S</t>
        </is>
      </c>
      <c r="E652" s="15" t="inlineStr">
        <is>
          <t>01 Luxury Sedan/SUV</t>
        </is>
      </c>
      <c r="F652" s="16" t="n">
        <v>545000</v>
      </c>
      <c r="G652" s="17" t="n">
        <v>0.65</v>
      </c>
      <c r="H652" s="17" t="n">
        <v>1.19</v>
      </c>
      <c r="I652" s="17" t="n">
        <v>0.8467</v>
      </c>
      <c r="J652" s="17" t="n">
        <v>0.53</v>
      </c>
      <c r="K652" s="16">
        <f>ROUND(F652/100*G652*H652*I652/J652,2)</f>
        <v/>
      </c>
      <c r="L652" s="16" t="n">
        <v>6734.58</v>
      </c>
      <c r="M652" s="16">
        <f>L652-K652</f>
        <v/>
      </c>
      <c r="N652" s="15" t="inlineStr">
        <is>
          <t>bind</t>
        </is>
      </c>
      <c r="O652" s="15" t="inlineStr">
        <is>
          <t>bound</t>
        </is>
      </c>
    </row>
    <row r="653">
      <c r="A653" s="3" t="inlineStr">
        <is>
          <t>2026-03-26</t>
        </is>
      </c>
      <c r="B653" s="3" t="inlineStr">
        <is>
          <t>398b4093-6232-57dc-9276-0e25311aaa8e</t>
        </is>
      </c>
      <c r="C653" s="3" t="inlineStr">
        <is>
          <t>RI</t>
        </is>
      </c>
      <c r="D653" s="3" t="inlineStr">
        <is>
          <t>1969 Aston Martin DB5</t>
        </is>
      </c>
      <c r="E653" s="3" t="inlineStr">
        <is>
          <t>07 Post-War Classic (1946-1972)</t>
        </is>
      </c>
      <c r="F653" s="13" t="n">
        <v>170000</v>
      </c>
      <c r="G653" s="14" t="n">
        <v>0.57</v>
      </c>
      <c r="H653" s="14" t="n">
        <v>1.37</v>
      </c>
      <c r="I653" s="14" t="n">
        <v>0.8467</v>
      </c>
      <c r="J653" s="14" t="n">
        <v>0.53</v>
      </c>
      <c r="K653" s="13">
        <f>ROUND(F653/100*G653*H653*I653/J653,2)</f>
        <v/>
      </c>
      <c r="L653" s="13" t="n">
        <v>2120.79</v>
      </c>
      <c r="M653" s="13">
        <f>L653-K653</f>
        <v/>
      </c>
      <c r="N653" s="3" t="inlineStr">
        <is>
          <t>bind</t>
        </is>
      </c>
      <c r="O653" s="3" t="inlineStr">
        <is>
          <t>bound</t>
        </is>
      </c>
    </row>
    <row r="654">
      <c r="A654" s="15" t="inlineStr">
        <is>
          <t>2026-03-16</t>
        </is>
      </c>
      <c r="B654" s="15" t="inlineStr">
        <is>
          <t>4fe0cdbe-d49f-5747-92a8-d74836df0cdf</t>
        </is>
      </c>
      <c r="C654" s="15" t="inlineStr">
        <is>
          <t>AR</t>
        </is>
      </c>
      <c r="D654" s="15" t="inlineStr">
        <is>
          <t>2022 Mercedes-Benz AMG GT</t>
        </is>
      </c>
      <c r="E654" s="15" t="inlineStr">
        <is>
          <t>01 Luxury Sedan/SUV</t>
        </is>
      </c>
      <c r="F654" s="16" t="n">
        <v>475000</v>
      </c>
      <c r="G654" s="17" t="n">
        <v>0.75</v>
      </c>
      <c r="H654" s="17" t="n">
        <v>1.38</v>
      </c>
      <c r="I654" s="17" t="n">
        <v>0.8467</v>
      </c>
      <c r="J654" s="17" t="n">
        <v>0.53</v>
      </c>
      <c r="K654" s="16">
        <f>ROUND(F654/100*G654*H654*I654/J654,2)</f>
        <v/>
      </c>
      <c r="L654" s="16" t="n">
        <v>7853.94</v>
      </c>
      <c r="M654" s="16">
        <f>L654-K654</f>
        <v/>
      </c>
      <c r="N654" s="15" t="inlineStr">
        <is>
          <t>bind</t>
        </is>
      </c>
      <c r="O654" s="15" t="inlineStr">
        <is>
          <t>bound</t>
        </is>
      </c>
    </row>
    <row r="655">
      <c r="A655" s="3" t="inlineStr">
        <is>
          <t>2026-03-05</t>
        </is>
      </c>
      <c r="B655" s="3" t="inlineStr">
        <is>
          <t>0faaf655-f0ab-53af-81fe-e7307e204bab</t>
        </is>
      </c>
      <c r="C655" s="3" t="inlineStr">
        <is>
          <t>NY</t>
        </is>
      </c>
      <c r="D655" s="3" t="inlineStr">
        <is>
          <t>2000 BMW M8 Competition</t>
        </is>
      </c>
      <c r="E655" s="3" t="inlineStr">
        <is>
          <t>01 Luxury Sedan/SUV</t>
        </is>
      </c>
      <c r="F655" s="13" t="n">
        <v>435000</v>
      </c>
      <c r="G655" s="14" t="n">
        <v>0.75</v>
      </c>
      <c r="H655" s="14" t="n">
        <v>1.28</v>
      </c>
      <c r="I655" s="14" t="n">
        <v>0.8467</v>
      </c>
      <c r="J655" s="14" t="n">
        <v>0.53</v>
      </c>
      <c r="K655" s="13">
        <f>ROUND(F655/100*G655*H655*I655/J655,2)</f>
        <v/>
      </c>
      <c r="L655" s="13" t="n">
        <v>6671.36</v>
      </c>
      <c r="M655" s="13">
        <f>L655-K655</f>
        <v/>
      </c>
      <c r="N655" s="3" t="inlineStr">
        <is>
          <t>decline</t>
        </is>
      </c>
      <c r="O655" s="3" t="inlineStr">
        <is>
          <t>indicative</t>
        </is>
      </c>
    </row>
    <row r="656">
      <c r="A656" s="15" t="inlineStr">
        <is>
          <t>2026-03-14</t>
        </is>
      </c>
      <c r="B656" s="15" t="inlineStr">
        <is>
          <t>27f10344-e57c-543f-b47f-9de82436f8b4</t>
        </is>
      </c>
      <c r="C656" s="15" t="inlineStr">
        <is>
          <t>RI</t>
        </is>
      </c>
      <c r="D656" s="15" t="inlineStr">
        <is>
          <t>1990 Mercedes-Benz 280SL Pagoda</t>
        </is>
      </c>
      <c r="E656" s="15" t="inlineStr">
        <is>
          <t>07 Post-War Classic (1946-1972)</t>
        </is>
      </c>
      <c r="F656" s="16" t="n">
        <v>320000</v>
      </c>
      <c r="G656" s="17" t="n">
        <v>0.48</v>
      </c>
      <c r="H656" s="17" t="n">
        <v>1.37</v>
      </c>
      <c r="I656" s="17" t="n">
        <v>0.8467</v>
      </c>
      <c r="J656" s="17" t="n">
        <v>0.53</v>
      </c>
      <c r="K656" s="16">
        <f>ROUND(F656/100*G656*H656*I656/J656,2)</f>
        <v/>
      </c>
      <c r="L656" s="16" t="n">
        <v>3361.75</v>
      </c>
      <c r="M656" s="16">
        <f>L656-K656</f>
        <v/>
      </c>
      <c r="N656" s="15" t="inlineStr">
        <is>
          <t>bind</t>
        </is>
      </c>
      <c r="O656" s="15" t="inlineStr">
        <is>
          <t>bound</t>
        </is>
      </c>
    </row>
    <row r="657">
      <c r="A657" s="3" t="inlineStr">
        <is>
          <t>2026-03-05</t>
        </is>
      </c>
      <c r="B657" s="3" t="inlineStr">
        <is>
          <t>364757aa-35aa-5cc4-a19e-4b08b958adb7</t>
        </is>
      </c>
      <c r="C657" s="3" t="inlineStr">
        <is>
          <t>MI</t>
        </is>
      </c>
      <c r="D657" s="3" t="inlineStr">
        <is>
          <t>1994 Lamborghini Huracan EVO</t>
        </is>
      </c>
      <c r="E657" s="3" t="inlineStr">
        <is>
          <t>03 Supercar</t>
        </is>
      </c>
      <c r="F657" s="13" t="n">
        <v>1205000</v>
      </c>
      <c r="G657" s="14" t="n">
        <v>0.8</v>
      </c>
      <c r="H657" s="14" t="n">
        <v>1.55</v>
      </c>
      <c r="I657" s="14" t="n">
        <v>0.8467</v>
      </c>
      <c r="J657" s="14" t="n">
        <v>0.53</v>
      </c>
      <c r="K657" s="13">
        <f>ROUND(F657/100*G657*H657*I657/J657,2)</f>
        <v/>
      </c>
      <c r="L657" s="13" t="n">
        <v>23870.55</v>
      </c>
      <c r="M657" s="13">
        <f>L657-K657</f>
        <v/>
      </c>
      <c r="N657" s="3" t="inlineStr">
        <is>
          <t>bind</t>
        </is>
      </c>
      <c r="O657" s="3" t="inlineStr">
        <is>
          <t>bound</t>
        </is>
      </c>
    </row>
    <row r="658">
      <c r="A658" s="15" t="inlineStr">
        <is>
          <t>2026-03-11</t>
        </is>
      </c>
      <c r="B658" s="15" t="inlineStr">
        <is>
          <t>9f9c4157-d45d-5125-bb4e-6f7976574945</t>
        </is>
      </c>
      <c r="C658" s="15" t="inlineStr">
        <is>
          <t>AK</t>
        </is>
      </c>
      <c r="D658" s="15" t="inlineStr">
        <is>
          <t>1969 BMW M8 Competition</t>
        </is>
      </c>
      <c r="E658" s="15" t="inlineStr">
        <is>
          <t>01 Luxury Sedan/SUV</t>
        </is>
      </c>
      <c r="F658" s="16" t="n">
        <v>490000</v>
      </c>
      <c r="G658" s="17" t="n">
        <v>0.75</v>
      </c>
      <c r="H658" s="17" t="n">
        <v>1.14</v>
      </c>
      <c r="I658" s="17" t="n">
        <v>0.8467</v>
      </c>
      <c r="J658" s="17" t="n">
        <v>0.53</v>
      </c>
      <c r="K658" s="16">
        <f>ROUND(F658/100*G658*H658*I658/J658,2)</f>
        <v/>
      </c>
      <c r="L658" s="16" t="n">
        <v>6692.93</v>
      </c>
      <c r="M658" s="16">
        <f>L658-K658</f>
        <v/>
      </c>
      <c r="N658" s="15" t="inlineStr">
        <is>
          <t>bind</t>
        </is>
      </c>
      <c r="O658" s="15" t="inlineStr">
        <is>
          <t>bound</t>
        </is>
      </c>
    </row>
    <row r="659">
      <c r="A659" s="3" t="inlineStr">
        <is>
          <t>2026-03-27</t>
        </is>
      </c>
      <c r="B659" s="3" t="inlineStr">
        <is>
          <t>fcb6ff49-a386-563a-adaa-1d503dbbaea9</t>
        </is>
      </c>
      <c r="C659" s="3" t="inlineStr">
        <is>
          <t>MS</t>
        </is>
      </c>
      <c r="D659" s="3" t="inlineStr">
        <is>
          <t>1957 Alfa Romeo 8C 2900</t>
        </is>
      </c>
      <c r="E659" s="3" t="inlineStr">
        <is>
          <t>06 Vintage Pre-War (pre-1946)</t>
        </is>
      </c>
      <c r="F659" s="13" t="n">
        <v>1950000</v>
      </c>
      <c r="G659" s="14" t="n">
        <v>0.34</v>
      </c>
      <c r="H659" s="14" t="n">
        <v>1.19</v>
      </c>
      <c r="I659" s="14" t="n">
        <v>0.8467</v>
      </c>
      <c r="J659" s="14" t="n">
        <v>0.53</v>
      </c>
      <c r="K659" s="13">
        <f>ROUND(F659/100*G659*H659*I659/J659,2)</f>
        <v/>
      </c>
      <c r="L659" s="13" t="n">
        <v>12604.17</v>
      </c>
      <c r="M659" s="13">
        <f>L659-K659</f>
        <v/>
      </c>
      <c r="N659" s="3" t="inlineStr">
        <is>
          <t>bind</t>
        </is>
      </c>
      <c r="O659" s="3" t="inlineStr">
        <is>
          <t>bound</t>
        </is>
      </c>
    </row>
    <row r="660">
      <c r="A660" s="15" t="inlineStr">
        <is>
          <t>2026-03-06</t>
        </is>
      </c>
      <c r="B660" s="15" t="inlineStr">
        <is>
          <t>e2fc1fd2-3a3c-590f-99ca-a28d09e83f6b</t>
        </is>
      </c>
      <c r="C660" s="15" t="inlineStr">
        <is>
          <t>CA</t>
        </is>
      </c>
      <c r="D660" s="15" t="inlineStr">
        <is>
          <t>2021 Ferrari 275 GTB/4</t>
        </is>
      </c>
      <c r="E660" s="15" t="inlineStr">
        <is>
          <t>07 Post-War Classic (1946-1972)</t>
        </is>
      </c>
      <c r="F660" s="16" t="n">
        <v>1135000</v>
      </c>
      <c r="G660" s="17" t="n">
        <v>0.38</v>
      </c>
      <c r="H660" s="17" t="n">
        <v>1.35</v>
      </c>
      <c r="I660" s="17" t="n">
        <v>0.8467</v>
      </c>
      <c r="J660" s="17" t="n">
        <v>0.53</v>
      </c>
      <c r="K660" s="16">
        <f>ROUND(F660/100*G660*H660*I660/J660,2)</f>
        <v/>
      </c>
      <c r="L660" s="16" t="n">
        <v>9301.799999999999</v>
      </c>
      <c r="M660" s="16">
        <f>L660-K660</f>
        <v/>
      </c>
      <c r="N660" s="15" t="inlineStr">
        <is>
          <t>bind</t>
        </is>
      </c>
      <c r="O660" s="15" t="inlineStr">
        <is>
          <t>bound</t>
        </is>
      </c>
    </row>
    <row r="661">
      <c r="A661" s="3" t="inlineStr">
        <is>
          <t>2026-03-09</t>
        </is>
      </c>
      <c r="B661" s="3" t="inlineStr">
        <is>
          <t>cb4cb612-6792-58c9-91d0-27bc3476b944</t>
        </is>
      </c>
      <c r="C661" s="3" t="inlineStr">
        <is>
          <t>WV</t>
        </is>
      </c>
      <c r="D661" s="3" t="inlineStr">
        <is>
          <t>2002 Bentley Continental GT</t>
        </is>
      </c>
      <c r="E661" s="3" t="inlineStr">
        <is>
          <t>01 Luxury Sedan/SUV</t>
        </is>
      </c>
      <c r="F661" s="13" t="n">
        <v>400000</v>
      </c>
      <c r="G661" s="14" t="n">
        <v>0.75</v>
      </c>
      <c r="H661" s="14" t="n">
        <v>1.33</v>
      </c>
      <c r="I661" s="14" t="n">
        <v>0.8467</v>
      </c>
      <c r="J661" s="14" t="n">
        <v>0.53</v>
      </c>
      <c r="K661" s="13">
        <f>ROUND(F661/100*G661*H661*I661/J661,2)</f>
        <v/>
      </c>
      <c r="L661" s="13" t="n">
        <v>6374.21</v>
      </c>
      <c r="M661" s="13">
        <f>L661-K661</f>
        <v/>
      </c>
      <c r="N661" s="3" t="inlineStr">
        <is>
          <t>bind</t>
        </is>
      </c>
      <c r="O661" s="3" t="inlineStr">
        <is>
          <t>bound</t>
        </is>
      </c>
    </row>
    <row r="662">
      <c r="A662" s="15" t="inlineStr">
        <is>
          <t>2026-03-07</t>
        </is>
      </c>
      <c r="B662" s="15" t="inlineStr">
        <is>
          <t>ef8f15d7-14a0-551a-b447-412978b0f213</t>
        </is>
      </c>
      <c r="C662" s="15" t="inlineStr">
        <is>
          <t>OK</t>
        </is>
      </c>
      <c r="D662" s="15" t="inlineStr">
        <is>
          <t>1980 Icon Derelict</t>
        </is>
      </c>
      <c r="E662" s="15" t="inlineStr">
        <is>
          <t>11 Restomod/Coachbuilt</t>
        </is>
      </c>
      <c r="F662" s="16" t="n">
        <v>520000</v>
      </c>
      <c r="G662" s="17" t="n">
        <v>0.78</v>
      </c>
      <c r="H662" s="17" t="n">
        <v>1.26</v>
      </c>
      <c r="I662" s="17" t="n">
        <v>0.8467</v>
      </c>
      <c r="J662" s="17" t="n">
        <v>0.53</v>
      </c>
      <c r="K662" s="16">
        <f>ROUND(F662/100*G662*H662*I662/J662,2)</f>
        <v/>
      </c>
      <c r="L662" s="16" t="n">
        <v>8164.36</v>
      </c>
      <c r="M662" s="16">
        <f>L662-K662</f>
        <v/>
      </c>
      <c r="N662" s="15" t="inlineStr">
        <is>
          <t>refer</t>
        </is>
      </c>
      <c r="O662" s="15" t="inlineStr">
        <is>
          <t>indicative</t>
        </is>
      </c>
    </row>
    <row r="663">
      <c r="A663" s="3" t="inlineStr">
        <is>
          <t>2026-03-19</t>
        </is>
      </c>
      <c r="B663" s="3" t="inlineStr">
        <is>
          <t>29f7b962-e9e1-5b87-b7c3-4bdde80620d4</t>
        </is>
      </c>
      <c r="C663" s="3" t="inlineStr">
        <is>
          <t>SC</t>
        </is>
      </c>
      <c r="D663" s="3" t="inlineStr">
        <is>
          <t>1999 Mercedes-Benz AMG GT</t>
        </is>
      </c>
      <c r="E663" s="3" t="inlineStr">
        <is>
          <t>01 Luxury Sedan/SUV</t>
        </is>
      </c>
      <c r="F663" s="13" t="n">
        <v>480000</v>
      </c>
      <c r="G663" s="14" t="n">
        <v>0.75</v>
      </c>
      <c r="H663" s="14" t="n">
        <v>1.24</v>
      </c>
      <c r="I663" s="14" t="n">
        <v>0.8467</v>
      </c>
      <c r="J663" s="14" t="n">
        <v>0.53</v>
      </c>
      <c r="K663" s="13">
        <f>ROUND(F663/100*G663*H663*I663/J663,2)</f>
        <v/>
      </c>
      <c r="L663" s="13" t="n">
        <v>7131.45</v>
      </c>
      <c r="M663" s="13">
        <f>L663-K663</f>
        <v/>
      </c>
      <c r="N663" s="3" t="inlineStr">
        <is>
          <t>refer</t>
        </is>
      </c>
      <c r="O663" s="3" t="inlineStr">
        <is>
          <t>indicative</t>
        </is>
      </c>
    </row>
    <row r="664">
      <c r="A664" s="15" t="inlineStr">
        <is>
          <t>2026-03-15</t>
        </is>
      </c>
      <c r="B664" s="15" t="inlineStr">
        <is>
          <t>e22255d7-3dc6-5a01-a090-06d850ded5e6</t>
        </is>
      </c>
      <c r="C664" s="15" t="inlineStr">
        <is>
          <t>CA</t>
        </is>
      </c>
      <c r="D664" s="15" t="inlineStr">
        <is>
          <t>2005 Aston Martin DB5</t>
        </is>
      </c>
      <c r="E664" s="15" t="inlineStr">
        <is>
          <t>07 Post-War Classic (1946-1972)</t>
        </is>
      </c>
      <c r="F664" s="16" t="n">
        <v>1010000</v>
      </c>
      <c r="G664" s="17" t="n">
        <v>0.38</v>
      </c>
      <c r="H664" s="17" t="n">
        <v>1.35</v>
      </c>
      <c r="I664" s="17" t="n">
        <v>0.8467</v>
      </c>
      <c r="J664" s="17" t="n">
        <v>0.53</v>
      </c>
      <c r="K664" s="16">
        <f>ROUND(F664/100*G664*H664*I664/J664,2)</f>
        <v/>
      </c>
      <c r="L664" s="16" t="n">
        <v>8277.370000000001</v>
      </c>
      <c r="M664" s="16">
        <f>L664-K664</f>
        <v/>
      </c>
      <c r="N664" s="15" t="inlineStr">
        <is>
          <t>refer</t>
        </is>
      </c>
      <c r="O664" s="15" t="inlineStr">
        <is>
          <t>indicative</t>
        </is>
      </c>
    </row>
    <row r="665">
      <c r="A665" s="3" t="inlineStr">
        <is>
          <t>2026-03-11</t>
        </is>
      </c>
      <c r="B665" s="3" t="inlineStr">
        <is>
          <t>8992fa19-39d3-5e7a-8b9a-b4e92d0fd733</t>
        </is>
      </c>
      <c r="C665" s="3" t="inlineStr">
        <is>
          <t>CT</t>
        </is>
      </c>
      <c r="D665" s="3" t="inlineStr">
        <is>
          <t>2002 Aston Martin DB12</t>
        </is>
      </c>
      <c r="E665" s="3" t="inlineStr">
        <is>
          <t>01 Luxury Sedan/SUV</t>
        </is>
      </c>
      <c r="F665" s="13" t="n">
        <v>395000</v>
      </c>
      <c r="G665" s="14" t="n">
        <v>0.75</v>
      </c>
      <c r="H665" s="14" t="n">
        <v>1.12</v>
      </c>
      <c r="I665" s="14" t="n">
        <v>0.8467</v>
      </c>
      <c r="J665" s="14" t="n">
        <v>0.53</v>
      </c>
      <c r="K665" s="13">
        <f>ROUND(F665/100*G665*H665*I665/J665,2)</f>
        <v/>
      </c>
      <c r="L665" s="13" t="n">
        <v>5300.66</v>
      </c>
      <c r="M665" s="13">
        <f>L665-K665</f>
        <v/>
      </c>
      <c r="N665" s="3" t="inlineStr">
        <is>
          <t>bind</t>
        </is>
      </c>
      <c r="O665" s="3" t="inlineStr">
        <is>
          <t>bound</t>
        </is>
      </c>
    </row>
    <row r="666">
      <c r="A666" s="15" t="inlineStr">
        <is>
          <t>2026-03-22</t>
        </is>
      </c>
      <c r="B666" s="15" t="inlineStr">
        <is>
          <t>79c32c89-4b43-5306-94c2-8b244e09fd77</t>
        </is>
      </c>
      <c r="C666" s="15" t="inlineStr">
        <is>
          <t>WV</t>
        </is>
      </c>
      <c r="D666" s="15" t="inlineStr">
        <is>
          <t>1972 Ferrari SF90 Stradale</t>
        </is>
      </c>
      <c r="E666" s="15" t="inlineStr">
        <is>
          <t>03 Supercar</t>
        </is>
      </c>
      <c r="F666" s="16" t="n">
        <v>885000</v>
      </c>
      <c r="G666" s="17" t="n">
        <v>0.95</v>
      </c>
      <c r="H666" s="17" t="n">
        <v>1.33</v>
      </c>
      <c r="I666" s="17" t="n">
        <v>0.8467</v>
      </c>
      <c r="J666" s="17" t="n">
        <v>0.53</v>
      </c>
      <c r="K666" s="16">
        <f>ROUND(F666/100*G666*H666*I666/J666,2)</f>
        <v/>
      </c>
      <c r="L666" s="16" t="n">
        <v>17863.74</v>
      </c>
      <c r="M666" s="16">
        <f>L666-K666</f>
        <v/>
      </c>
      <c r="N666" s="15" t="inlineStr">
        <is>
          <t>decline</t>
        </is>
      </c>
      <c r="O666" s="15" t="inlineStr">
        <is>
          <t>indicative</t>
        </is>
      </c>
    </row>
    <row r="667">
      <c r="A667" s="3" t="inlineStr">
        <is>
          <t>2026-03-26</t>
        </is>
      </c>
      <c r="B667" s="3" t="inlineStr">
        <is>
          <t>f6fe3984-e4e6-55a6-b382-6370024b6219</t>
        </is>
      </c>
      <c r="C667" s="3" t="inlineStr">
        <is>
          <t>NY</t>
        </is>
      </c>
      <c r="D667" s="3" t="inlineStr">
        <is>
          <t>1971 Maserati GranTurismo</t>
        </is>
      </c>
      <c r="E667" s="3" t="inlineStr">
        <is>
          <t>01 Luxury Sedan/SUV</t>
        </is>
      </c>
      <c r="F667" s="13" t="n">
        <v>670000</v>
      </c>
      <c r="G667" s="14" t="n">
        <v>0.65</v>
      </c>
      <c r="H667" s="14" t="n">
        <v>1.28</v>
      </c>
      <c r="I667" s="14" t="n">
        <v>0.8467</v>
      </c>
      <c r="J667" s="14" t="n">
        <v>0.53</v>
      </c>
      <c r="K667" s="13">
        <f>ROUND(F667/100*G667*H667*I667/J667,2)</f>
        <v/>
      </c>
      <c r="L667" s="13" t="n">
        <v>8905.370000000001</v>
      </c>
      <c r="M667" s="13">
        <f>L667-K667</f>
        <v/>
      </c>
      <c r="N667" s="3" t="inlineStr">
        <is>
          <t>decline</t>
        </is>
      </c>
      <c r="O667" s="3" t="inlineStr">
        <is>
          <t>indicative</t>
        </is>
      </c>
    </row>
    <row r="668">
      <c r="A668" s="15" t="inlineStr">
        <is>
          <t>2026-03-10</t>
        </is>
      </c>
      <c r="B668" s="15" t="inlineStr">
        <is>
          <t>89a6c6f2-4905-5c4e-9167-275c3691cb53</t>
        </is>
      </c>
      <c r="C668" s="15" t="inlineStr">
        <is>
          <t>MI</t>
        </is>
      </c>
      <c r="D668" s="15" t="inlineStr">
        <is>
          <t>2013 BMW M8 Competition</t>
        </is>
      </c>
      <c r="E668" s="15" t="inlineStr">
        <is>
          <t>01 Luxury Sedan/SUV</t>
        </is>
      </c>
      <c r="F668" s="16" t="n">
        <v>440000</v>
      </c>
      <c r="G668" s="17" t="n">
        <v>0.75</v>
      </c>
      <c r="H668" s="17" t="n">
        <v>1.55</v>
      </c>
      <c r="I668" s="17" t="n">
        <v>0.8467</v>
      </c>
      <c r="J668" s="17" t="n">
        <v>0.53</v>
      </c>
      <c r="K668" s="16">
        <f>ROUND(F668/100*G668*H668*I668/J668,2)</f>
        <v/>
      </c>
      <c r="L668" s="16" t="n">
        <v>8171.45</v>
      </c>
      <c r="M668" s="16">
        <f>L668-K668</f>
        <v/>
      </c>
      <c r="N668" s="15" t="inlineStr">
        <is>
          <t>bind</t>
        </is>
      </c>
      <c r="O668" s="15" t="inlineStr">
        <is>
          <t>bound</t>
        </is>
      </c>
    </row>
    <row r="669">
      <c r="A669" s="3" t="inlineStr">
        <is>
          <t>2026-03-10</t>
        </is>
      </c>
      <c r="B669" s="3" t="inlineStr">
        <is>
          <t>9f32a085-3b15-5b8c-bb56-85dc3b52b45b</t>
        </is>
      </c>
      <c r="C669" s="3" t="inlineStr">
        <is>
          <t>NE</t>
        </is>
      </c>
      <c r="D669" s="3" t="inlineStr">
        <is>
          <t>1984 Mercedes-Benz AMG GT</t>
        </is>
      </c>
      <c r="E669" s="3" t="inlineStr">
        <is>
          <t>01 Luxury Sedan/SUV</t>
        </is>
      </c>
      <c r="F669" s="13" t="n">
        <v>1015000</v>
      </c>
      <c r="G669" s="14" t="n">
        <v>0.55</v>
      </c>
      <c r="H669" s="14" t="n">
        <v>1.3</v>
      </c>
      <c r="I669" s="14" t="n">
        <v>0.8467</v>
      </c>
      <c r="J669" s="14" t="n">
        <v>0.53</v>
      </c>
      <c r="K669" s="13">
        <f>ROUND(F669/100*G669*H669*I669/J669,2)</f>
        <v/>
      </c>
      <c r="L669" s="13" t="n">
        <v>11593.8</v>
      </c>
      <c r="M669" s="13">
        <f>L669-K669</f>
        <v/>
      </c>
      <c r="N669" s="3" t="inlineStr">
        <is>
          <t>bind</t>
        </is>
      </c>
      <c r="O669" s="3" t="inlineStr">
        <is>
          <t>bound</t>
        </is>
      </c>
    </row>
    <row r="670">
      <c r="A670" s="15" t="inlineStr">
        <is>
          <t>2026-03-26</t>
        </is>
      </c>
      <c r="B670" s="15" t="inlineStr">
        <is>
          <t>6bd160d2-aa08-52f8-b6a6-ccd7f9e1d551</t>
        </is>
      </c>
      <c r="C670" s="15" t="inlineStr">
        <is>
          <t>OK</t>
        </is>
      </c>
      <c r="D670" s="15" t="inlineStr">
        <is>
          <t>1974 Bentley Continental GT</t>
        </is>
      </c>
      <c r="E670" s="15" t="inlineStr">
        <is>
          <t>01 Luxury Sedan/SUV</t>
        </is>
      </c>
      <c r="F670" s="16" t="n">
        <v>1775000</v>
      </c>
      <c r="G670" s="17" t="n">
        <v>0.55</v>
      </c>
      <c r="H670" s="17" t="n">
        <v>1.26</v>
      </c>
      <c r="I670" s="17" t="n">
        <v>0.8467</v>
      </c>
      <c r="J670" s="17" t="n">
        <v>0.53</v>
      </c>
      <c r="K670" s="16">
        <f>ROUND(F670/100*G670*H670*I670/J670,2)</f>
        <v/>
      </c>
      <c r="L670" s="16" t="n">
        <v>19651.03</v>
      </c>
      <c r="M670" s="16">
        <f>L670-K670</f>
        <v/>
      </c>
      <c r="N670" s="15" t="inlineStr">
        <is>
          <t>bind</t>
        </is>
      </c>
      <c r="O670" s="15" t="inlineStr">
        <is>
          <t>bound</t>
        </is>
      </c>
    </row>
    <row r="671">
      <c r="A671" s="3" t="inlineStr">
        <is>
          <t>2026-03-08</t>
        </is>
      </c>
      <c r="B671" s="3" t="inlineStr">
        <is>
          <t>fd7de8d8-2ae2-5e9a-b3ea-3a30f651cb35</t>
        </is>
      </c>
      <c r="C671" s="3" t="inlineStr">
        <is>
          <t>MA</t>
        </is>
      </c>
      <c r="D671" s="3" t="inlineStr">
        <is>
          <t>1964 McLaren 750S</t>
        </is>
      </c>
      <c r="E671" s="3" t="inlineStr">
        <is>
          <t>03 Supercar</t>
        </is>
      </c>
      <c r="F671" s="13" t="n">
        <v>1205000</v>
      </c>
      <c r="G671" s="14" t="n">
        <v>0.8</v>
      </c>
      <c r="H671" s="14" t="n">
        <v>1.25</v>
      </c>
      <c r="I671" s="14" t="n">
        <v>0.8467</v>
      </c>
      <c r="J671" s="14" t="n">
        <v>0.53</v>
      </c>
      <c r="K671" s="13">
        <f>ROUND(F671/100*G671*H671*I671/J671,2)</f>
        <v/>
      </c>
      <c r="L671" s="13" t="n">
        <v>19250.44</v>
      </c>
      <c r="M671" s="13">
        <f>L671-K671</f>
        <v/>
      </c>
      <c r="N671" s="3" t="inlineStr">
        <is>
          <t>bind</t>
        </is>
      </c>
      <c r="O671" s="3" t="inlineStr">
        <is>
          <t>bound</t>
        </is>
      </c>
    </row>
    <row r="672">
      <c r="A672" s="15" t="inlineStr">
        <is>
          <t>2026-03-05</t>
        </is>
      </c>
      <c r="B672" s="15" t="inlineStr">
        <is>
          <t>6e0bbb66-b4a2-59c9-a6be-09ed9aaf67e2</t>
        </is>
      </c>
      <c r="C672" s="15" t="inlineStr">
        <is>
          <t>VT</t>
        </is>
      </c>
      <c r="D672" s="15" t="inlineStr">
        <is>
          <t>2015 Ferrari SF90 Stradale</t>
        </is>
      </c>
      <c r="E672" s="15" t="inlineStr">
        <is>
          <t>03 Supercar</t>
        </is>
      </c>
      <c r="F672" s="16" t="n">
        <v>1190000</v>
      </c>
      <c r="G672" s="17" t="n">
        <v>0.8</v>
      </c>
      <c r="H672" s="17" t="n">
        <v>1.22</v>
      </c>
      <c r="I672" s="17" t="n">
        <v>0.8467</v>
      </c>
      <c r="J672" s="17" t="n">
        <v>0.53</v>
      </c>
      <c r="K672" s="16">
        <f>ROUND(F672/100*G672*H672*I672/J672,2)</f>
        <v/>
      </c>
      <c r="L672" s="16" t="n">
        <v>18554.55</v>
      </c>
      <c r="M672" s="16">
        <f>L672-K672</f>
        <v/>
      </c>
      <c r="N672" s="15" t="inlineStr">
        <is>
          <t>bind</t>
        </is>
      </c>
      <c r="O672" s="15" t="inlineStr">
        <is>
          <t>bound</t>
        </is>
      </c>
    </row>
    <row r="673">
      <c r="A673" s="3" t="inlineStr">
        <is>
          <t>2026-03-13</t>
        </is>
      </c>
      <c r="B673" s="3" t="inlineStr">
        <is>
          <t>da45e1e6-18a6-5c40-afc5-8043b2fb66f8</t>
        </is>
      </c>
      <c r="C673" s="3" t="inlineStr">
        <is>
          <t>CO</t>
        </is>
      </c>
      <c r="D673" s="3" t="inlineStr">
        <is>
          <t>1987 Mercedes-Benz AMG GT</t>
        </is>
      </c>
      <c r="E673" s="3" t="inlineStr">
        <is>
          <t>01 Luxury Sedan/SUV</t>
        </is>
      </c>
      <c r="F673" s="13" t="n">
        <v>610000</v>
      </c>
      <c r="G673" s="14" t="n">
        <v>0.65</v>
      </c>
      <c r="H673" s="14" t="n">
        <v>1.1</v>
      </c>
      <c r="I673" s="14" t="n">
        <v>0.8467</v>
      </c>
      <c r="J673" s="14" t="n">
        <v>0.53</v>
      </c>
      <c r="K673" s="13">
        <f>ROUND(F673/100*G673*H673*I673/J673,2)</f>
        <v/>
      </c>
      <c r="L673" s="13" t="n">
        <v>6967.71</v>
      </c>
      <c r="M673" s="13">
        <f>L673-K673</f>
        <v/>
      </c>
      <c r="N673" s="3" t="inlineStr">
        <is>
          <t>bind</t>
        </is>
      </c>
      <c r="O673" s="3" t="inlineStr">
        <is>
          <t>bound</t>
        </is>
      </c>
    </row>
    <row r="674">
      <c r="A674" s="15" t="inlineStr">
        <is>
          <t>2026-03-31</t>
        </is>
      </c>
      <c r="B674" s="15" t="inlineStr">
        <is>
          <t>0bbfcf58-87fa-51c5-ae8d-eebbd32e3b88</t>
        </is>
      </c>
      <c r="C674" s="15" t="inlineStr">
        <is>
          <t>CO</t>
        </is>
      </c>
      <c r="D674" s="15" t="inlineStr">
        <is>
          <t>1968 Aston Martin DB12</t>
        </is>
      </c>
      <c r="E674" s="15" t="inlineStr">
        <is>
          <t>01 Luxury Sedan/SUV</t>
        </is>
      </c>
      <c r="F674" s="16" t="n">
        <v>595000</v>
      </c>
      <c r="G674" s="17" t="n">
        <v>0.65</v>
      </c>
      <c r="H674" s="17" t="n">
        <v>1.1</v>
      </c>
      <c r="I674" s="17" t="n">
        <v>0.8467</v>
      </c>
      <c r="J674" s="17" t="n">
        <v>0.53</v>
      </c>
      <c r="K674" s="16">
        <f>ROUND(F674/100*G674*H674*I674/J674,2)</f>
        <v/>
      </c>
      <c r="L674" s="16" t="n">
        <v>6796.37</v>
      </c>
      <c r="M674" s="16">
        <f>L674-K674</f>
        <v/>
      </c>
      <c r="N674" s="15" t="inlineStr">
        <is>
          <t>decline</t>
        </is>
      </c>
      <c r="O674" s="15" t="inlineStr">
        <is>
          <t>indicative</t>
        </is>
      </c>
    </row>
    <row r="675">
      <c r="A675" s="3" t="inlineStr">
        <is>
          <t>2026-03-10</t>
        </is>
      </c>
      <c r="B675" s="3" t="inlineStr">
        <is>
          <t>e603397f-c98b-5e3b-9d6e-627793f5e6a1</t>
        </is>
      </c>
      <c r="C675" s="3" t="inlineStr">
        <is>
          <t>OH</t>
        </is>
      </c>
      <c r="D675" s="3" t="inlineStr">
        <is>
          <t>1969 Lamborghini Huracan EVO</t>
        </is>
      </c>
      <c r="E675" s="3" t="inlineStr">
        <is>
          <t>03 Supercar</t>
        </is>
      </c>
      <c r="F675" s="13" t="n">
        <v>290000</v>
      </c>
      <c r="G675" s="14" t="n">
        <v>1.15</v>
      </c>
      <c r="H675" s="14" t="n">
        <v>1.39</v>
      </c>
      <c r="I675" s="14" t="n">
        <v>0.8467</v>
      </c>
      <c r="J675" s="14" t="n">
        <v>0.53</v>
      </c>
      <c r="K675" s="13">
        <f>ROUND(F675/100*G675*H675*I675/J675,2)</f>
        <v/>
      </c>
      <c r="L675" s="13" t="n">
        <v>7405.67</v>
      </c>
      <c r="M675" s="13">
        <f>L675-K675</f>
        <v/>
      </c>
      <c r="N675" s="3" t="inlineStr">
        <is>
          <t>bind</t>
        </is>
      </c>
      <c r="O675" s="3" t="inlineStr">
        <is>
          <t>bound</t>
        </is>
      </c>
    </row>
    <row r="676">
      <c r="A676" s="15" t="inlineStr">
        <is>
          <t>2026-03-07</t>
        </is>
      </c>
      <c r="B676" s="15" t="inlineStr">
        <is>
          <t>dd8565d5-ca6f-5ff0-b3a6-41e441a6631b</t>
        </is>
      </c>
      <c r="C676" s="15" t="inlineStr">
        <is>
          <t>LA</t>
        </is>
      </c>
      <c r="D676" s="15" t="inlineStr">
        <is>
          <t>1990 Maserati GranTurismo</t>
        </is>
      </c>
      <c r="E676" s="15" t="inlineStr">
        <is>
          <t>01 Luxury Sedan/SUV</t>
        </is>
      </c>
      <c r="F676" s="16" t="n">
        <v>630000</v>
      </c>
      <c r="G676" s="17" t="n">
        <v>0.65</v>
      </c>
      <c r="H676" s="17" t="n">
        <v>1.21</v>
      </c>
      <c r="I676" s="17" t="n">
        <v>0.8467</v>
      </c>
      <c r="J676" s="17" t="n">
        <v>0.53</v>
      </c>
      <c r="K676" s="16">
        <f>ROUND(F676/100*G676*H676*I676/J676,2)</f>
        <v/>
      </c>
      <c r="L676" s="16" t="n">
        <v>7915.76</v>
      </c>
      <c r="M676" s="16">
        <f>L676-K676</f>
        <v/>
      </c>
      <c r="N676" s="15" t="inlineStr">
        <is>
          <t>bind</t>
        </is>
      </c>
      <c r="O676" s="15" t="inlineStr">
        <is>
          <t>bound</t>
        </is>
      </c>
    </row>
    <row r="677">
      <c r="A677" s="3" t="inlineStr">
        <is>
          <t>2026-03-09</t>
        </is>
      </c>
      <c r="B677" s="3" t="inlineStr">
        <is>
          <t>01de8ec0-e7b2-5b1b-a95f-05d4c3300e2a</t>
        </is>
      </c>
      <c r="C677" s="3" t="inlineStr">
        <is>
          <t>CA</t>
        </is>
      </c>
      <c r="D677" s="3" t="inlineStr">
        <is>
          <t>1965 Aston Martin DB12</t>
        </is>
      </c>
      <c r="E677" s="3" t="inlineStr">
        <is>
          <t>01 Luxury Sedan/SUV</t>
        </is>
      </c>
      <c r="F677" s="13" t="n">
        <v>865000</v>
      </c>
      <c r="G677" s="14" t="n">
        <v>0.65</v>
      </c>
      <c r="H677" s="14" t="n">
        <v>1.35</v>
      </c>
      <c r="I677" s="14" t="n">
        <v>0.8467</v>
      </c>
      <c r="J677" s="14" t="n">
        <v>0.53</v>
      </c>
      <c r="K677" s="13">
        <f>ROUND(F677/100*G677*H677*I677/J677,2)</f>
        <v/>
      </c>
      <c r="L677" s="13" t="n">
        <v>12125.98</v>
      </c>
      <c r="M677" s="13">
        <f>L677-K677</f>
        <v/>
      </c>
      <c r="N677" s="3" t="inlineStr">
        <is>
          <t>bind</t>
        </is>
      </c>
      <c r="O677" s="3" t="inlineStr">
        <is>
          <t>bound</t>
        </is>
      </c>
    </row>
    <row r="678">
      <c r="A678" s="15" t="inlineStr">
        <is>
          <t>2026-03-08</t>
        </is>
      </c>
      <c r="B678" s="15" t="inlineStr">
        <is>
          <t>3a9e1dd9-5cfb-5a88-bb2a-8e050cf2d4bf</t>
        </is>
      </c>
      <c r="C678" s="15" t="inlineStr">
        <is>
          <t>IL</t>
        </is>
      </c>
      <c r="D678" s="15" t="inlineStr">
        <is>
          <t>2017 Mercedes-Benz 280SL Pagoda</t>
        </is>
      </c>
      <c r="E678" s="15" t="inlineStr">
        <is>
          <t>07 Post-War Classic (1946-1972)</t>
        </is>
      </c>
      <c r="F678" s="16" t="n">
        <v>1185000</v>
      </c>
      <c r="G678" s="17" t="n">
        <v>0.38</v>
      </c>
      <c r="H678" s="17" t="n">
        <v>1.36</v>
      </c>
      <c r="I678" s="17" t="n">
        <v>0.8467</v>
      </c>
      <c r="J678" s="17" t="n">
        <v>0.53</v>
      </c>
      <c r="K678" s="16">
        <f>ROUND(F678/100*G678*H678*I678/J678,2)</f>
        <v/>
      </c>
      <c r="L678" s="16" t="n">
        <v>9783.51</v>
      </c>
      <c r="M678" s="16">
        <f>L678-K678</f>
        <v/>
      </c>
      <c r="N678" s="15" t="inlineStr">
        <is>
          <t>decline</t>
        </is>
      </c>
      <c r="O678" s="15" t="inlineStr">
        <is>
          <t>indicative</t>
        </is>
      </c>
    </row>
    <row r="679">
      <c r="A679" s="3" t="inlineStr">
        <is>
          <t>2026-03-15</t>
        </is>
      </c>
      <c r="B679" s="3" t="inlineStr">
        <is>
          <t>a311c868-9fba-599d-8c95-88624700d1e3</t>
        </is>
      </c>
      <c r="C679" s="3" t="inlineStr">
        <is>
          <t>TX</t>
        </is>
      </c>
      <c r="D679" s="3" t="inlineStr">
        <is>
          <t>1959 Aston Martin DB12</t>
        </is>
      </c>
      <c r="E679" s="3" t="inlineStr">
        <is>
          <t>01 Luxury Sedan/SUV</t>
        </is>
      </c>
      <c r="F679" s="13" t="n">
        <v>425000</v>
      </c>
      <c r="G679" s="14" t="n">
        <v>0.75</v>
      </c>
      <c r="H679" s="14" t="n">
        <v>1.15</v>
      </c>
      <c r="I679" s="14" t="n">
        <v>0.8467</v>
      </c>
      <c r="J679" s="14" t="n">
        <v>0.53</v>
      </c>
      <c r="K679" s="13">
        <f>ROUND(F679/100*G679*H679*I679/J679,2)</f>
        <v/>
      </c>
      <c r="L679" s="13" t="n">
        <v>5856.01</v>
      </c>
      <c r="M679" s="13">
        <f>L679-K679</f>
        <v/>
      </c>
      <c r="N679" s="3" t="inlineStr">
        <is>
          <t>bind</t>
        </is>
      </c>
      <c r="O679" s="3" t="inlineStr">
        <is>
          <t>bound</t>
        </is>
      </c>
    </row>
    <row r="680">
      <c r="A680" s="15" t="inlineStr">
        <is>
          <t>2026-03-30</t>
        </is>
      </c>
      <c r="B680" s="15" t="inlineStr">
        <is>
          <t>3365fbcb-4c01-5701-af19-72b4a47933e8</t>
        </is>
      </c>
      <c r="C680" s="15" t="inlineStr">
        <is>
          <t>MT</t>
        </is>
      </c>
      <c r="D680" s="15" t="inlineStr">
        <is>
          <t>2017 Maserati GranTurismo</t>
        </is>
      </c>
      <c r="E680" s="15" t="inlineStr">
        <is>
          <t>01 Luxury Sedan/SUV</t>
        </is>
      </c>
      <c r="F680" s="16" t="n">
        <v>335000</v>
      </c>
      <c r="G680" s="17" t="n">
        <v>0.75</v>
      </c>
      <c r="H680" s="17" t="n">
        <v>0.93</v>
      </c>
      <c r="I680" s="17" t="n">
        <v>0.8467</v>
      </c>
      <c r="J680" s="17" t="n">
        <v>0.53</v>
      </c>
      <c r="K680" s="16">
        <f>ROUND(F680/100*G680*H680*I680/J680,2)</f>
        <v/>
      </c>
      <c r="L680" s="16" t="n">
        <v>3732.87</v>
      </c>
      <c r="M680" s="16">
        <f>L680-K680</f>
        <v/>
      </c>
      <c r="N680" s="15" t="inlineStr">
        <is>
          <t>bind</t>
        </is>
      </c>
      <c r="O680" s="15" t="inlineStr">
        <is>
          <t>bound</t>
        </is>
      </c>
    </row>
    <row r="681">
      <c r="A681" s="3" t="inlineStr">
        <is>
          <t>2026-03-30</t>
        </is>
      </c>
      <c r="B681" s="3" t="inlineStr">
        <is>
          <t>6a539570-672e-5745-ab29-b83ded9cf8d3</t>
        </is>
      </c>
      <c r="C681" s="3" t="inlineStr">
        <is>
          <t>CA</t>
        </is>
      </c>
      <c r="D681" s="3" t="inlineStr">
        <is>
          <t>2015 Maserati GranTurismo</t>
        </is>
      </c>
      <c r="E681" s="3" t="inlineStr">
        <is>
          <t>01 Luxury Sedan/SUV</t>
        </is>
      </c>
      <c r="F681" s="13" t="n">
        <v>540000</v>
      </c>
      <c r="G681" s="14" t="n">
        <v>0.65</v>
      </c>
      <c r="H681" s="14" t="n">
        <v>1.35</v>
      </c>
      <c r="I681" s="14" t="n">
        <v>0.8467</v>
      </c>
      <c r="J681" s="14" t="n">
        <v>0.53</v>
      </c>
      <c r="K681" s="13">
        <f>ROUND(F681/100*G681*H681*I681/J681,2)</f>
        <v/>
      </c>
      <c r="L681" s="13" t="n">
        <v>7569.98</v>
      </c>
      <c r="M681" s="13">
        <f>L681-K681</f>
        <v/>
      </c>
      <c r="N681" s="3" t="inlineStr">
        <is>
          <t>bind</t>
        </is>
      </c>
      <c r="O681" s="3" t="inlineStr">
        <is>
          <t>bound</t>
        </is>
      </c>
    </row>
    <row r="682">
      <c r="A682" s="15" t="inlineStr">
        <is>
          <t>2026-03-26</t>
        </is>
      </c>
      <c r="B682" s="15" t="inlineStr">
        <is>
          <t>5064994a-2bf3-5cb1-a84c-4f0e18561a5a</t>
        </is>
      </c>
      <c r="C682" s="15" t="inlineStr">
        <is>
          <t>HI</t>
        </is>
      </c>
      <c r="D682" s="15" t="inlineStr">
        <is>
          <t>1999 BMW M8 Competition</t>
        </is>
      </c>
      <c r="E682" s="15" t="inlineStr">
        <is>
          <t>01 Luxury Sedan/SUV</t>
        </is>
      </c>
      <c r="F682" s="16" t="n">
        <v>480000</v>
      </c>
      <c r="G682" s="17" t="n">
        <v>0.75</v>
      </c>
      <c r="H682" s="17" t="n">
        <v>1.3</v>
      </c>
      <c r="I682" s="17" t="n">
        <v>0.8467</v>
      </c>
      <c r="J682" s="17" t="n">
        <v>0.53</v>
      </c>
      <c r="K682" s="16">
        <f>ROUND(F682/100*G682*H682*I682/J682,2)</f>
        <v/>
      </c>
      <c r="L682" s="16" t="n">
        <v>7476.52</v>
      </c>
      <c r="M682" s="16">
        <f>L682-K682</f>
        <v/>
      </c>
      <c r="N682" s="15" t="inlineStr">
        <is>
          <t>bind</t>
        </is>
      </c>
      <c r="O682" s="15" t="inlineStr">
        <is>
          <t>bound</t>
        </is>
      </c>
    </row>
    <row r="683">
      <c r="A683" s="3" t="inlineStr">
        <is>
          <t>2026-03-15</t>
        </is>
      </c>
      <c r="B683" s="3" t="inlineStr">
        <is>
          <t>24c44e38-e95f-500d-a640-4bd077c05237</t>
        </is>
      </c>
      <c r="C683" s="3" t="inlineStr">
        <is>
          <t>LA</t>
        </is>
      </c>
      <c r="D683" s="3" t="inlineStr">
        <is>
          <t>1993 Mercedes-Benz AMG GT</t>
        </is>
      </c>
      <c r="E683" s="3" t="inlineStr">
        <is>
          <t>01 Luxury Sedan/SUV</t>
        </is>
      </c>
      <c r="F683" s="13" t="n">
        <v>320000</v>
      </c>
      <c r="G683" s="14" t="n">
        <v>0.75</v>
      </c>
      <c r="H683" s="14" t="n">
        <v>1.21</v>
      </c>
      <c r="I683" s="14" t="n">
        <v>0.8467</v>
      </c>
      <c r="J683" s="14" t="n">
        <v>0.53</v>
      </c>
      <c r="K683" s="13">
        <f>ROUND(F683/100*G683*H683*I683/J683,2)</f>
        <v/>
      </c>
      <c r="L683" s="13" t="n">
        <v>4639.28</v>
      </c>
      <c r="M683" s="13">
        <f>L683-K683</f>
        <v/>
      </c>
      <c r="N683" s="3" t="inlineStr">
        <is>
          <t>bind</t>
        </is>
      </c>
      <c r="O683" s="3" t="inlineStr">
        <is>
          <t>bound</t>
        </is>
      </c>
    </row>
    <row r="684">
      <c r="A684" s="15" t="inlineStr">
        <is>
          <t>2026-03-24</t>
        </is>
      </c>
      <c r="B684" s="15" t="inlineStr">
        <is>
          <t>8328e49b-1edc-5cb4-8980-b4bc045585fe</t>
        </is>
      </c>
      <c r="C684" s="15" t="inlineStr">
        <is>
          <t>ND</t>
        </is>
      </c>
      <c r="D684" s="15" t="inlineStr">
        <is>
          <t>1980 Ferrari 296 GTB</t>
        </is>
      </c>
      <c r="E684" s="15" t="inlineStr">
        <is>
          <t>03 Supercar</t>
        </is>
      </c>
      <c r="F684" s="16" t="n">
        <v>520000</v>
      </c>
      <c r="G684" s="17" t="n">
        <v>0.95</v>
      </c>
      <c r="H684" s="17" t="n">
        <v>1.02</v>
      </c>
      <c r="I684" s="17" t="n">
        <v>0.8467</v>
      </c>
      <c r="J684" s="17" t="n">
        <v>0.53</v>
      </c>
      <c r="K684" s="16">
        <f>ROUND(F684/100*G684*H684*I684/J684,2)</f>
        <v/>
      </c>
      <c r="L684" s="16" t="n">
        <v>8049.72</v>
      </c>
      <c r="M684" s="16">
        <f>L684-K684</f>
        <v/>
      </c>
      <c r="N684" s="15" t="inlineStr">
        <is>
          <t>bind</t>
        </is>
      </c>
      <c r="O684" s="15" t="inlineStr">
        <is>
          <t>bound</t>
        </is>
      </c>
    </row>
    <row r="685">
      <c r="A685" s="3" t="inlineStr">
        <is>
          <t>2026-03-20</t>
        </is>
      </c>
      <c r="B685" s="3" t="inlineStr">
        <is>
          <t>4e5baa35-c9a9-5f29-bc20-4a72d3f74997</t>
        </is>
      </c>
      <c r="C685" s="3" t="inlineStr">
        <is>
          <t>NY</t>
        </is>
      </c>
      <c r="D685" s="3" t="inlineStr">
        <is>
          <t>1964 Ferrari SF90 Stradale</t>
        </is>
      </c>
      <c r="E685" s="3" t="inlineStr">
        <is>
          <t>03 Supercar</t>
        </is>
      </c>
      <c r="F685" s="13" t="n">
        <v>330000</v>
      </c>
      <c r="G685" s="14" t="n">
        <v>1.15</v>
      </c>
      <c r="H685" s="14" t="n">
        <v>1.28</v>
      </c>
      <c r="I685" s="14" t="n">
        <v>0.8467</v>
      </c>
      <c r="J685" s="14" t="n">
        <v>0.53</v>
      </c>
      <c r="K685" s="13">
        <f>ROUND(F685/100*G685*H685*I685/J685,2)</f>
        <v/>
      </c>
      <c r="L685" s="13" t="n">
        <v>7760.24</v>
      </c>
      <c r="M685" s="13">
        <f>L685-K685</f>
        <v/>
      </c>
      <c r="N685" s="3" t="inlineStr">
        <is>
          <t>decline</t>
        </is>
      </c>
      <c r="O685" s="3" t="inlineStr">
        <is>
          <t>indicative</t>
        </is>
      </c>
    </row>
    <row r="686">
      <c r="A686" s="15" t="inlineStr">
        <is>
          <t>2026-03-12</t>
        </is>
      </c>
      <c r="B686" s="15" t="inlineStr">
        <is>
          <t>39c8cb85-d091-57eb-a44a-64bc66f3cce4</t>
        </is>
      </c>
      <c r="C686" s="15" t="inlineStr">
        <is>
          <t>UT</t>
        </is>
      </c>
      <c r="D686" s="15" t="inlineStr">
        <is>
          <t>1957 Aston Martin DB12</t>
        </is>
      </c>
      <c r="E686" s="15" t="inlineStr">
        <is>
          <t>01 Luxury Sedan/SUV</t>
        </is>
      </c>
      <c r="F686" s="16" t="n">
        <v>1070000</v>
      </c>
      <c r="G686" s="17" t="n">
        <v>0.55</v>
      </c>
      <c r="H686" s="17" t="n">
        <v>1.35</v>
      </c>
      <c r="I686" s="17" t="n">
        <v>0.8467</v>
      </c>
      <c r="J686" s="17" t="n">
        <v>0.53</v>
      </c>
      <c r="K686" s="16">
        <f>ROUND(F686/100*G686*H686*I686/J686,2)</f>
        <v/>
      </c>
      <c r="L686" s="16" t="n">
        <v>12692.11</v>
      </c>
      <c r="M686" s="16">
        <f>L686-K686</f>
        <v/>
      </c>
      <c r="N686" s="15" t="inlineStr">
        <is>
          <t>refer</t>
        </is>
      </c>
      <c r="O686" s="15" t="inlineStr">
        <is>
          <t>indicative</t>
        </is>
      </c>
    </row>
    <row r="687">
      <c r="A687" s="3" t="inlineStr">
        <is>
          <t>2026-03-18</t>
        </is>
      </c>
      <c r="B687" s="3" t="inlineStr">
        <is>
          <t>799e5f60-650d-55c5-b67d-3c2058e741c5</t>
        </is>
      </c>
      <c r="C687" s="3" t="inlineStr">
        <is>
          <t>WA</t>
        </is>
      </c>
      <c r="D687" s="3" t="inlineStr">
        <is>
          <t>1996 Mercedes-Benz AMG GT</t>
        </is>
      </c>
      <c r="E687" s="3" t="inlineStr">
        <is>
          <t>01 Luxury Sedan/SUV</t>
        </is>
      </c>
      <c r="F687" s="13" t="n">
        <v>370000</v>
      </c>
      <c r="G687" s="14" t="n">
        <v>0.75</v>
      </c>
      <c r="H687" s="14" t="n">
        <v>0.96</v>
      </c>
      <c r="I687" s="14" t="n">
        <v>0.8467</v>
      </c>
      <c r="J687" s="14" t="n">
        <v>0.53</v>
      </c>
      <c r="K687" s="13">
        <f>ROUND(F687/100*G687*H687*I687/J687,2)</f>
        <v/>
      </c>
      <c r="L687" s="13" t="n">
        <v>4255.87</v>
      </c>
      <c r="M687" s="13">
        <f>L687-K687</f>
        <v/>
      </c>
      <c r="N687" s="3" t="inlineStr">
        <is>
          <t>bind</t>
        </is>
      </c>
      <c r="O687" s="3" t="inlineStr">
        <is>
          <t>bound</t>
        </is>
      </c>
    </row>
    <row r="688">
      <c r="A688" s="15" t="inlineStr">
        <is>
          <t>2026-03-07</t>
        </is>
      </c>
      <c r="B688" s="15" t="inlineStr">
        <is>
          <t>8f88d597-c655-58f4-a8a3-d8f1c2338ba8</t>
        </is>
      </c>
      <c r="C688" s="15" t="inlineStr">
        <is>
          <t>WA</t>
        </is>
      </c>
      <c r="D688" s="15" t="inlineStr">
        <is>
          <t>1990 Ferrari SF90 Stradale</t>
        </is>
      </c>
      <c r="E688" s="15" t="inlineStr">
        <is>
          <t>03 Supercar</t>
        </is>
      </c>
      <c r="F688" s="16" t="n">
        <v>480000</v>
      </c>
      <c r="G688" s="17" t="n">
        <v>1.15</v>
      </c>
      <c r="H688" s="17" t="n">
        <v>0.96</v>
      </c>
      <c r="I688" s="17" t="n">
        <v>0.8467</v>
      </c>
      <c r="J688" s="17" t="n">
        <v>0.53</v>
      </c>
      <c r="K688" s="16">
        <f>ROUND(F688/100*G688*H688*I688/J688,2)</f>
        <v/>
      </c>
      <c r="L688" s="16" t="n">
        <v>8465.719999999999</v>
      </c>
      <c r="M688" s="16">
        <f>L688-K688</f>
        <v/>
      </c>
      <c r="N688" s="15" t="inlineStr">
        <is>
          <t>bind</t>
        </is>
      </c>
      <c r="O688" s="15" t="inlineStr">
        <is>
          <t>bound</t>
        </is>
      </c>
    </row>
    <row r="689">
      <c r="A689" s="3" t="inlineStr">
        <is>
          <t>2026-03-24</t>
        </is>
      </c>
      <c r="B689" s="3" t="inlineStr">
        <is>
          <t>7bd97ba8-716f-586d-8acc-043c043f03e2</t>
        </is>
      </c>
      <c r="C689" s="3" t="inlineStr">
        <is>
          <t>VA</t>
        </is>
      </c>
      <c r="D689" s="3" t="inlineStr">
        <is>
          <t>1964 BMW M8 Competition</t>
        </is>
      </c>
      <c r="E689" s="3" t="inlineStr">
        <is>
          <t>01 Luxury Sedan/SUV</t>
        </is>
      </c>
      <c r="F689" s="13" t="n">
        <v>985000</v>
      </c>
      <c r="G689" s="14" t="n">
        <v>0.65</v>
      </c>
      <c r="H689" s="14" t="n">
        <v>1.09</v>
      </c>
      <c r="I689" s="14" t="n">
        <v>0.8467</v>
      </c>
      <c r="J689" s="14" t="n">
        <v>0.53</v>
      </c>
      <c r="K689" s="13">
        <f>ROUND(F689/100*G689*H689*I689/J689,2)</f>
        <v/>
      </c>
      <c r="L689" s="13" t="n">
        <v>11148.85</v>
      </c>
      <c r="M689" s="13">
        <f>L689-K689</f>
        <v/>
      </c>
      <c r="N689" s="3" t="inlineStr">
        <is>
          <t>bind</t>
        </is>
      </c>
      <c r="O689" s="3" t="inlineStr">
        <is>
          <t>bound</t>
        </is>
      </c>
    </row>
    <row r="690">
      <c r="A690" s="15" t="inlineStr">
        <is>
          <t>2026-03-12</t>
        </is>
      </c>
      <c r="B690" s="15" t="inlineStr">
        <is>
          <t>d0c6c766-fd88-5bf2-95af-9b947261562a</t>
        </is>
      </c>
      <c r="C690" s="15" t="inlineStr">
        <is>
          <t>MO</t>
        </is>
      </c>
      <c r="D690" s="15" t="inlineStr">
        <is>
          <t>2014 BMW M8 Competition</t>
        </is>
      </c>
      <c r="E690" s="15" t="inlineStr">
        <is>
          <t>01 Luxury Sedan/SUV</t>
        </is>
      </c>
      <c r="F690" s="16" t="n">
        <v>415000</v>
      </c>
      <c r="G690" s="17" t="n">
        <v>0.75</v>
      </c>
      <c r="H690" s="17" t="n">
        <v>1.06</v>
      </c>
      <c r="I690" s="17" t="n">
        <v>0.8467</v>
      </c>
      <c r="J690" s="17" t="n">
        <v>0.53</v>
      </c>
      <c r="K690" s="16">
        <f>ROUND(F690/100*G690*H690*I690/J690,2)</f>
        <v/>
      </c>
      <c r="L690" s="16" t="n">
        <v>5270.71</v>
      </c>
      <c r="M690" s="16">
        <f>L690-K690</f>
        <v/>
      </c>
      <c r="N690" s="15" t="inlineStr">
        <is>
          <t>bind</t>
        </is>
      </c>
      <c r="O690" s="15" t="inlineStr">
        <is>
          <t>bound</t>
        </is>
      </c>
    </row>
    <row r="691">
      <c r="A691" s="3" t="inlineStr">
        <is>
          <t>2026-03-25</t>
        </is>
      </c>
      <c r="B691" s="3" t="inlineStr">
        <is>
          <t>3f46baaf-b73f-5945-9516-857195dbeb23</t>
        </is>
      </c>
      <c r="C691" s="3" t="inlineStr">
        <is>
          <t>NC</t>
        </is>
      </c>
      <c r="D691" s="3" t="inlineStr">
        <is>
          <t>1973 Aston Martin DB5</t>
        </is>
      </c>
      <c r="E691" s="3" t="inlineStr">
        <is>
          <t>07 Post-War Classic (1946-1972)</t>
        </is>
      </c>
      <c r="F691" s="13" t="n">
        <v>1085000</v>
      </c>
      <c r="G691" s="14" t="n">
        <v>0.38</v>
      </c>
      <c r="H691" s="14" t="n">
        <v>1.15</v>
      </c>
      <c r="I691" s="14" t="n">
        <v>0.8467</v>
      </c>
      <c r="J691" s="14" t="n">
        <v>0.53</v>
      </c>
      <c r="K691" s="13">
        <f>ROUND(F691/100*G691*H691*I691/J691,2)</f>
        <v/>
      </c>
      <c r="L691" s="13" t="n">
        <v>7574.69</v>
      </c>
      <c r="M691" s="13">
        <f>L691-K691</f>
        <v/>
      </c>
      <c r="N691" s="3" t="inlineStr">
        <is>
          <t>bind</t>
        </is>
      </c>
      <c r="O691" s="3" t="inlineStr">
        <is>
          <t>bound</t>
        </is>
      </c>
    </row>
    <row r="692">
      <c r="A692" s="15" t="inlineStr">
        <is>
          <t>2026-03-07</t>
        </is>
      </c>
      <c r="B692" s="15" t="inlineStr">
        <is>
          <t>7f9ea8bc-d09a-5fc4-a726-bf871c2ac0f5</t>
        </is>
      </c>
      <c r="C692" s="15" t="inlineStr">
        <is>
          <t>AZ</t>
        </is>
      </c>
      <c r="D692" s="15" t="inlineStr">
        <is>
          <t>2005 Ferrari SF90 Stradale</t>
        </is>
      </c>
      <c r="E692" s="15" t="inlineStr">
        <is>
          <t>03 Supercar</t>
        </is>
      </c>
      <c r="F692" s="16" t="n">
        <v>255000</v>
      </c>
      <c r="G692" s="17" t="n">
        <v>1.15</v>
      </c>
      <c r="H692" s="17" t="n">
        <v>1.01</v>
      </c>
      <c r="I692" s="17" t="n">
        <v>0.8467</v>
      </c>
      <c r="J692" s="17" t="n">
        <v>0.53</v>
      </c>
      <c r="K692" s="16">
        <f>ROUND(F692/100*G692*H692*I692/J692,2)</f>
        <v/>
      </c>
      <c r="L692" s="16" t="n">
        <v>4731.66</v>
      </c>
      <c r="M692" s="16">
        <f>L692-K692</f>
        <v/>
      </c>
      <c r="N692" s="15" t="inlineStr">
        <is>
          <t>bind</t>
        </is>
      </c>
      <c r="O692" s="15" t="inlineStr">
        <is>
          <t>bound</t>
        </is>
      </c>
    </row>
    <row r="693">
      <c r="A693" s="3" t="inlineStr">
        <is>
          <t>2026-03-14</t>
        </is>
      </c>
      <c r="B693" s="3" t="inlineStr">
        <is>
          <t>ea832444-d781-5e0c-881b-b26de2c927f2</t>
        </is>
      </c>
      <c r="C693" s="3" t="inlineStr">
        <is>
          <t>OH</t>
        </is>
      </c>
      <c r="D693" s="3" t="inlineStr">
        <is>
          <t>1958 Mercedes-Benz AMG GT</t>
        </is>
      </c>
      <c r="E693" s="3" t="inlineStr">
        <is>
          <t>01 Luxury Sedan/SUV</t>
        </is>
      </c>
      <c r="F693" s="13" t="n">
        <v>345000</v>
      </c>
      <c r="G693" s="14" t="n">
        <v>0.75</v>
      </c>
      <c r="H693" s="14" t="n">
        <v>1.39</v>
      </c>
      <c r="I693" s="14" t="n">
        <v>0.8467</v>
      </c>
      <c r="J693" s="14" t="n">
        <v>0.53</v>
      </c>
      <c r="K693" s="13">
        <f>ROUND(F693/100*G693*H693*I693/J693,2)</f>
        <v/>
      </c>
      <c r="L693" s="13" t="n">
        <v>5745.77</v>
      </c>
      <c r="M693" s="13">
        <f>L693-K693</f>
        <v/>
      </c>
      <c r="N693" s="3" t="inlineStr">
        <is>
          <t>bind</t>
        </is>
      </c>
      <c r="O693" s="3" t="inlineStr">
        <is>
          <t>bound</t>
        </is>
      </c>
    </row>
    <row r="694">
      <c r="A694" s="15" t="inlineStr">
        <is>
          <t>2026-03-29</t>
        </is>
      </c>
      <c r="B694" s="15" t="inlineStr">
        <is>
          <t>37ae2062-bb71-5ae0-826b-dde06a18a7f2</t>
        </is>
      </c>
      <c r="C694" s="15" t="inlineStr">
        <is>
          <t>OK</t>
        </is>
      </c>
      <c r="D694" s="15" t="inlineStr">
        <is>
          <t>1990 Ringbrothers Mustang</t>
        </is>
      </c>
      <c r="E694" s="15" t="inlineStr">
        <is>
          <t>11 Restomod/Coachbuilt</t>
        </is>
      </c>
      <c r="F694" s="16" t="n">
        <v>1000000</v>
      </c>
      <c r="G694" s="17" t="n">
        <v>0.68</v>
      </c>
      <c r="H694" s="17" t="n">
        <v>1.26</v>
      </c>
      <c r="I694" s="17" t="n">
        <v>0.8467</v>
      </c>
      <c r="J694" s="17" t="n">
        <v>0.53</v>
      </c>
      <c r="K694" s="16">
        <f>ROUND(F694/100*G694*H694*I694/J694,2)</f>
        <v/>
      </c>
      <c r="L694" s="16" t="n">
        <v>13687.79</v>
      </c>
      <c r="M694" s="16">
        <f>L694-K694</f>
        <v/>
      </c>
      <c r="N694" s="15" t="inlineStr">
        <is>
          <t>bind</t>
        </is>
      </c>
      <c r="O694" s="15" t="inlineStr">
        <is>
          <t>bound</t>
        </is>
      </c>
    </row>
    <row r="695">
      <c r="A695" s="3" t="inlineStr">
        <is>
          <t>2026-03-19</t>
        </is>
      </c>
      <c r="B695" s="3" t="inlineStr">
        <is>
          <t>c6c44e57-f85d-582b-ac36-9a3fbc2b756c</t>
        </is>
      </c>
      <c r="C695" s="3" t="inlineStr">
        <is>
          <t>CA</t>
        </is>
      </c>
      <c r="D695" s="3" t="inlineStr">
        <is>
          <t>1960 Mercedes-Benz 280SL Pagoda</t>
        </is>
      </c>
      <c r="E695" s="3" t="inlineStr">
        <is>
          <t>07 Post-War Classic (1946-1972)</t>
        </is>
      </c>
      <c r="F695" s="13" t="n">
        <v>530000</v>
      </c>
      <c r="G695" s="14" t="n">
        <v>0.43</v>
      </c>
      <c r="H695" s="14" t="n">
        <v>1.35</v>
      </c>
      <c r="I695" s="14" t="n">
        <v>0.8467</v>
      </c>
      <c r="J695" s="14" t="n">
        <v>0.53</v>
      </c>
      <c r="K695" s="13">
        <f>ROUND(F695/100*G695*H695*I695/J695,2)</f>
        <v/>
      </c>
      <c r="L695" s="13" t="n">
        <v>4915.09</v>
      </c>
      <c r="M695" s="13">
        <f>L695-K695</f>
        <v/>
      </c>
      <c r="N695" s="3" t="inlineStr">
        <is>
          <t>refer</t>
        </is>
      </c>
      <c r="O695" s="3" t="inlineStr">
        <is>
          <t>indicative</t>
        </is>
      </c>
    </row>
    <row r="696">
      <c r="A696" s="15" t="inlineStr">
        <is>
          <t>2026-03-31</t>
        </is>
      </c>
      <c r="B696" s="15" t="inlineStr">
        <is>
          <t>c3fcaf1b-f09e-57c5-a724-d77971afb9f0</t>
        </is>
      </c>
      <c r="C696" s="15" t="inlineStr">
        <is>
          <t>OH</t>
        </is>
      </c>
      <c r="D696" s="15" t="inlineStr">
        <is>
          <t>1992 Ferrari SF90 Stradale</t>
        </is>
      </c>
      <c r="E696" s="15" t="inlineStr">
        <is>
          <t>03 Supercar</t>
        </is>
      </c>
      <c r="F696" s="16" t="n">
        <v>1385000</v>
      </c>
      <c r="G696" s="17" t="n">
        <v>0.8</v>
      </c>
      <c r="H696" s="17" t="n">
        <v>1.39</v>
      </c>
      <c r="I696" s="17" t="n">
        <v>0.8467</v>
      </c>
      <c r="J696" s="17" t="n">
        <v>0.53</v>
      </c>
      <c r="K696" s="16">
        <f>ROUND(F696/100*G696*H696*I696/J696,2)</f>
        <v/>
      </c>
      <c r="L696" s="16" t="n">
        <v>24604.15</v>
      </c>
      <c r="M696" s="16">
        <f>L696-K696</f>
        <v/>
      </c>
      <c r="N696" s="15" t="inlineStr">
        <is>
          <t>bind</t>
        </is>
      </c>
      <c r="O696" s="15" t="inlineStr">
        <is>
          <t>bound</t>
        </is>
      </c>
    </row>
    <row r="697">
      <c r="A697" s="3" t="inlineStr">
        <is>
          <t>2026-03-20</t>
        </is>
      </c>
      <c r="B697" s="3" t="inlineStr">
        <is>
          <t>93bf6c59-d144-5c71-89d0-17e71317d88a</t>
        </is>
      </c>
      <c r="C697" s="3" t="inlineStr">
        <is>
          <t>OR</t>
        </is>
      </c>
      <c r="D697" s="3" t="inlineStr">
        <is>
          <t>2018 Ferrari SF90 Stradale</t>
        </is>
      </c>
      <c r="E697" s="3" t="inlineStr">
        <is>
          <t>03 Supercar</t>
        </is>
      </c>
      <c r="F697" s="13" t="n">
        <v>525000</v>
      </c>
      <c r="G697" s="14" t="n">
        <v>0.95</v>
      </c>
      <c r="H697" s="14" t="n">
        <v>1.13</v>
      </c>
      <c r="I697" s="14" t="n">
        <v>0.8467</v>
      </c>
      <c r="J697" s="14" t="n">
        <v>0.53</v>
      </c>
      <c r="K697" s="13">
        <f>ROUND(F697/100*G697*H697*I697/J697,2)</f>
        <v/>
      </c>
      <c r="L697" s="13" t="n">
        <v>9003.58</v>
      </c>
      <c r="M697" s="13">
        <f>L697-K697</f>
        <v/>
      </c>
      <c r="N697" s="3" t="inlineStr">
        <is>
          <t>decline</t>
        </is>
      </c>
      <c r="O697" s="3" t="inlineStr">
        <is>
          <t>indicative</t>
        </is>
      </c>
    </row>
    <row r="698">
      <c r="A698" s="15" t="inlineStr">
        <is>
          <t>2026-03-22</t>
        </is>
      </c>
      <c r="B698" s="15" t="inlineStr">
        <is>
          <t>e221d7d2-194d-5830-8f92-147675fb7f9f</t>
        </is>
      </c>
      <c r="C698" s="15" t="inlineStr">
        <is>
          <t>CO</t>
        </is>
      </c>
      <c r="D698" s="15" t="inlineStr">
        <is>
          <t>1977 Lamborghini Huracan EVO</t>
        </is>
      </c>
      <c r="E698" s="15" t="inlineStr">
        <is>
          <t>03 Supercar</t>
        </is>
      </c>
      <c r="F698" s="16" t="n">
        <v>520000</v>
      </c>
      <c r="G698" s="17" t="n">
        <v>0.95</v>
      </c>
      <c r="H698" s="17" t="n">
        <v>1.1</v>
      </c>
      <c r="I698" s="17" t="n">
        <v>0.8467</v>
      </c>
      <c r="J698" s="17" t="n">
        <v>0.53</v>
      </c>
      <c r="K698" s="16">
        <f>ROUND(F698/100*G698*H698*I698/J698,2)</f>
        <v/>
      </c>
      <c r="L698" s="16" t="n">
        <v>8681.07</v>
      </c>
      <c r="M698" s="16">
        <f>L698-K698</f>
        <v/>
      </c>
      <c r="N698" s="15" t="inlineStr">
        <is>
          <t>refer</t>
        </is>
      </c>
      <c r="O698" s="15" t="inlineStr">
        <is>
          <t>indicative</t>
        </is>
      </c>
    </row>
    <row r="699">
      <c r="A699" s="3" t="inlineStr">
        <is>
          <t>2026-03-05</t>
        </is>
      </c>
      <c r="B699" s="3" t="inlineStr">
        <is>
          <t>d3332169-8301-55bd-88e2-66c76d5e19e3</t>
        </is>
      </c>
      <c r="C699" s="3" t="inlineStr">
        <is>
          <t>VA</t>
        </is>
      </c>
      <c r="D699" s="3" t="inlineStr">
        <is>
          <t>2009 Maserati GranTurismo</t>
        </is>
      </c>
      <c r="E699" s="3" t="inlineStr">
        <is>
          <t>01 Luxury Sedan/SUV</t>
        </is>
      </c>
      <c r="F699" s="13" t="n">
        <v>390000</v>
      </c>
      <c r="G699" s="14" t="n">
        <v>0.75</v>
      </c>
      <c r="H699" s="14" t="n">
        <v>1.09</v>
      </c>
      <c r="I699" s="14" t="n">
        <v>0.8467</v>
      </c>
      <c r="J699" s="14" t="n">
        <v>0.53</v>
      </c>
      <c r="K699" s="13">
        <f>ROUND(F699/100*G699*H699*I699/J699,2)</f>
        <v/>
      </c>
      <c r="L699" s="13" t="n">
        <v>5093.38</v>
      </c>
      <c r="M699" s="13">
        <f>L699-K699</f>
        <v/>
      </c>
      <c r="N699" s="3" t="inlineStr">
        <is>
          <t>bind</t>
        </is>
      </c>
      <c r="O699" s="3" t="inlineStr">
        <is>
          <t>bound</t>
        </is>
      </c>
    </row>
    <row r="700">
      <c r="A700" s="15" t="inlineStr">
        <is>
          <t>2026-03-03</t>
        </is>
      </c>
      <c r="B700" s="15" t="inlineStr">
        <is>
          <t>7a0a923a-5d76-5740-ad83-7b2b8ad1fcc2</t>
        </is>
      </c>
      <c r="C700" s="15" t="inlineStr">
        <is>
          <t>NJ</t>
        </is>
      </c>
      <c r="D700" s="15" t="inlineStr">
        <is>
          <t>1989 Lamborghini Huracan EVO</t>
        </is>
      </c>
      <c r="E700" s="15" t="inlineStr">
        <is>
          <t>03 Supercar</t>
        </is>
      </c>
      <c r="F700" s="16" t="n">
        <v>200000</v>
      </c>
      <c r="G700" s="17" t="n">
        <v>1.42</v>
      </c>
      <c r="H700" s="17" t="n">
        <v>0.91</v>
      </c>
      <c r="I700" s="17" t="n">
        <v>0.8467</v>
      </c>
      <c r="J700" s="17" t="n">
        <v>0.53</v>
      </c>
      <c r="K700" s="16">
        <f>ROUND(F700/100*G700*H700*I700/J700,2)</f>
        <v/>
      </c>
      <c r="L700" s="16" t="n">
        <v>4128.7</v>
      </c>
      <c r="M700" s="16">
        <f>L700-K700</f>
        <v/>
      </c>
      <c r="N700" s="15" t="inlineStr">
        <is>
          <t>bind</t>
        </is>
      </c>
      <c r="O700" s="15" t="inlineStr">
        <is>
          <t>bound</t>
        </is>
      </c>
    </row>
    <row r="701">
      <c r="A701" s="3" t="inlineStr">
        <is>
          <t>2026-03-31</t>
        </is>
      </c>
      <c r="B701" s="3" t="inlineStr">
        <is>
          <t>a08bf577-d6ea-5c86-8b4f-4ec99f554fad</t>
        </is>
      </c>
      <c r="C701" s="3" t="inlineStr">
        <is>
          <t>LA</t>
        </is>
      </c>
      <c r="D701" s="3" t="inlineStr">
        <is>
          <t>2002 Aston Martin DB12</t>
        </is>
      </c>
      <c r="E701" s="3" t="inlineStr">
        <is>
          <t>01 Luxury Sedan/SUV</t>
        </is>
      </c>
      <c r="F701" s="13" t="n">
        <v>510000</v>
      </c>
      <c r="G701" s="14" t="n">
        <v>0.65</v>
      </c>
      <c r="H701" s="14" t="n">
        <v>1.21</v>
      </c>
      <c r="I701" s="14" t="n">
        <v>0.8467</v>
      </c>
      <c r="J701" s="14" t="n">
        <v>0.53</v>
      </c>
      <c r="K701" s="13">
        <f>ROUND(F701/100*G701*H701*I701/J701,2)</f>
        <v/>
      </c>
      <c r="L701" s="13" t="n">
        <v>6408</v>
      </c>
      <c r="M701" s="13">
        <f>L701-K701</f>
        <v/>
      </c>
      <c r="N701" s="3" t="inlineStr">
        <is>
          <t>decline</t>
        </is>
      </c>
      <c r="O701" s="3" t="inlineStr">
        <is>
          <t>indicative</t>
        </is>
      </c>
    </row>
    <row r="702">
      <c r="A702" s="15" t="inlineStr">
        <is>
          <t>2026-03-05</t>
        </is>
      </c>
      <c r="B702" s="15" t="inlineStr">
        <is>
          <t>70c35d91-da89-5fba-9670-c785fefcf116</t>
        </is>
      </c>
      <c r="C702" s="15" t="inlineStr">
        <is>
          <t>CO</t>
        </is>
      </c>
      <c r="D702" s="15" t="inlineStr">
        <is>
          <t>2024 Aston Martin DB12</t>
        </is>
      </c>
      <c r="E702" s="15" t="inlineStr">
        <is>
          <t>01 Luxury Sedan/SUV</t>
        </is>
      </c>
      <c r="F702" s="16" t="n">
        <v>440000</v>
      </c>
      <c r="G702" s="17" t="n">
        <v>0.75</v>
      </c>
      <c r="H702" s="17" t="n">
        <v>1.1</v>
      </c>
      <c r="I702" s="17" t="n">
        <v>0.8467</v>
      </c>
      <c r="J702" s="17" t="n">
        <v>0.53</v>
      </c>
      <c r="K702" s="16">
        <f>ROUND(F702/100*G702*H702*I702/J702,2)</f>
        <v/>
      </c>
      <c r="L702" s="16" t="n">
        <v>5799.1</v>
      </c>
      <c r="M702" s="16">
        <f>L702-K702</f>
        <v/>
      </c>
      <c r="N702" s="15" t="inlineStr">
        <is>
          <t>bind</t>
        </is>
      </c>
      <c r="O702" s="15" t="inlineStr">
        <is>
          <t>bound</t>
        </is>
      </c>
    </row>
    <row r="703">
      <c r="A703" s="3" t="inlineStr">
        <is>
          <t>2026-03-16</t>
        </is>
      </c>
      <c r="B703" s="3" t="inlineStr">
        <is>
          <t>d31b1b3c-b6de-5e29-9ae5-35a85880b9aa</t>
        </is>
      </c>
      <c r="C703" s="3" t="inlineStr">
        <is>
          <t>NY</t>
        </is>
      </c>
      <c r="D703" s="3" t="inlineStr">
        <is>
          <t>2001 Mercedes-Benz AMG GT</t>
        </is>
      </c>
      <c r="E703" s="3" t="inlineStr">
        <is>
          <t>01 Luxury Sedan/SUV</t>
        </is>
      </c>
      <c r="F703" s="13" t="n">
        <v>425000</v>
      </c>
      <c r="G703" s="14" t="n">
        <v>0.75</v>
      </c>
      <c r="H703" s="14" t="n">
        <v>1.28</v>
      </c>
      <c r="I703" s="14" t="n">
        <v>0.8467</v>
      </c>
      <c r="J703" s="14" t="n">
        <v>0.53</v>
      </c>
      <c r="K703" s="13">
        <f>ROUND(F703/100*G703*H703*I703/J703,2)</f>
        <v/>
      </c>
      <c r="L703" s="13" t="n">
        <v>6517.99</v>
      </c>
      <c r="M703" s="13">
        <f>L703-K703</f>
        <v/>
      </c>
      <c r="N703" s="3" t="inlineStr">
        <is>
          <t>bind</t>
        </is>
      </c>
      <c r="O703" s="3" t="inlineStr">
        <is>
          <t>bound</t>
        </is>
      </c>
    </row>
    <row r="704">
      <c r="A704" s="15" t="inlineStr">
        <is>
          <t>2026-03-15</t>
        </is>
      </c>
      <c r="B704" s="15" t="inlineStr">
        <is>
          <t>0e9a7444-7782-570a-9d7c-6b1b15785a03</t>
        </is>
      </c>
      <c r="C704" s="15" t="inlineStr">
        <is>
          <t>TX</t>
        </is>
      </c>
      <c r="D704" s="15" t="inlineStr">
        <is>
          <t>2020 Mercedes-Benz AMG GT</t>
        </is>
      </c>
      <c r="E704" s="15" t="inlineStr">
        <is>
          <t>01 Luxury Sedan/SUV</t>
        </is>
      </c>
      <c r="F704" s="16" t="n">
        <v>470000</v>
      </c>
      <c r="G704" s="17" t="n">
        <v>0.75</v>
      </c>
      <c r="H704" s="17" t="n">
        <v>1.15</v>
      </c>
      <c r="I704" s="17" t="n">
        <v>0.8467</v>
      </c>
      <c r="J704" s="17" t="n">
        <v>0.53</v>
      </c>
      <c r="K704" s="16">
        <f>ROUND(F704/100*G704*H704*I704/J704,2)</f>
        <v/>
      </c>
      <c r="L704" s="16" t="n">
        <v>6476.05</v>
      </c>
      <c r="M704" s="16">
        <f>L704-K704</f>
        <v/>
      </c>
      <c r="N704" s="15" t="inlineStr">
        <is>
          <t>bind</t>
        </is>
      </c>
      <c r="O704" s="15" t="inlineStr">
        <is>
          <t>bound</t>
        </is>
      </c>
    </row>
    <row r="705">
      <c r="A705" s="3" t="inlineStr">
        <is>
          <t>2026-03-08</t>
        </is>
      </c>
      <c r="B705" s="3" t="inlineStr">
        <is>
          <t>2f4dfc07-3c3a-5b9c-87ed-34bae34114b6</t>
        </is>
      </c>
      <c r="C705" s="3" t="inlineStr">
        <is>
          <t>TN</t>
        </is>
      </c>
      <c r="D705" s="3" t="inlineStr">
        <is>
          <t>1988 Bentley Continental GT</t>
        </is>
      </c>
      <c r="E705" s="3" t="inlineStr">
        <is>
          <t>01 Luxury Sedan/SUV</t>
        </is>
      </c>
      <c r="F705" s="13" t="n">
        <v>255000</v>
      </c>
      <c r="G705" s="14" t="n">
        <v>0.75</v>
      </c>
      <c r="H705" s="14" t="n">
        <v>0.98</v>
      </c>
      <c r="I705" s="14" t="n">
        <v>0.8467</v>
      </c>
      <c r="J705" s="14" t="n">
        <v>0.53</v>
      </c>
      <c r="K705" s="13">
        <f>ROUND(F705/100*G705*H705*I705/J705,2)</f>
        <v/>
      </c>
      <c r="L705" s="13" t="n">
        <v>2994.2</v>
      </c>
      <c r="M705" s="13">
        <f>L705-K705</f>
        <v/>
      </c>
      <c r="N705" s="3" t="inlineStr">
        <is>
          <t>bind</t>
        </is>
      </c>
      <c r="O705" s="3" t="inlineStr">
        <is>
          <t>bound</t>
        </is>
      </c>
    </row>
    <row r="706">
      <c r="A706" s="15" t="inlineStr">
        <is>
          <t>2026-03-21</t>
        </is>
      </c>
      <c r="B706" s="15" t="inlineStr">
        <is>
          <t>e8364729-f8d1-564a-89e6-3c6efce8d951</t>
        </is>
      </c>
      <c r="C706" s="15" t="inlineStr">
        <is>
          <t>OK</t>
        </is>
      </c>
      <c r="D706" s="15" t="inlineStr">
        <is>
          <t>2022 Bentley Continental GT</t>
        </is>
      </c>
      <c r="E706" s="15" t="inlineStr">
        <is>
          <t>01 Luxury Sedan/SUV</t>
        </is>
      </c>
      <c r="F706" s="16" t="n">
        <v>360000</v>
      </c>
      <c r="G706" s="17" t="n">
        <v>0.75</v>
      </c>
      <c r="H706" s="17" t="n">
        <v>1.26</v>
      </c>
      <c r="I706" s="17" t="n">
        <v>0.8467</v>
      </c>
      <c r="J706" s="17" t="n">
        <v>0.53</v>
      </c>
      <c r="K706" s="16">
        <f>ROUND(F706/100*G706*H706*I706/J706,2)</f>
        <v/>
      </c>
      <c r="L706" s="16" t="n">
        <v>5434.86</v>
      </c>
      <c r="M706" s="16">
        <f>L706-K706</f>
        <v/>
      </c>
      <c r="N706" s="15" t="inlineStr">
        <is>
          <t>decline</t>
        </is>
      </c>
      <c r="O706" s="15" t="inlineStr">
        <is>
          <t>indicative</t>
        </is>
      </c>
    </row>
    <row r="707">
      <c r="A707" s="3" t="inlineStr">
        <is>
          <t>2026-03-21</t>
        </is>
      </c>
      <c r="B707" s="3" t="inlineStr">
        <is>
          <t>e6f5aa9d-bf4f-5f8c-8070-38ff6d532bee</t>
        </is>
      </c>
      <c r="C707" s="3" t="inlineStr">
        <is>
          <t>KS</t>
        </is>
      </c>
      <c r="D707" s="3" t="inlineStr">
        <is>
          <t>1965 Aston Martin DB12</t>
        </is>
      </c>
      <c r="E707" s="3" t="inlineStr">
        <is>
          <t>01 Luxury Sedan/SUV</t>
        </is>
      </c>
      <c r="F707" s="13" t="n">
        <v>590000</v>
      </c>
      <c r="G707" s="14" t="n">
        <v>0.65</v>
      </c>
      <c r="H707" s="14" t="n">
        <v>0.97</v>
      </c>
      <c r="I707" s="14" t="n">
        <v>0.8467</v>
      </c>
      <c r="J707" s="14" t="n">
        <v>0.53</v>
      </c>
      <c r="K707" s="13">
        <f>ROUND(F707/100*G707*H707*I707/J707,2)</f>
        <v/>
      </c>
      <c r="L707" s="13" t="n">
        <v>5942.79</v>
      </c>
      <c r="M707" s="13">
        <f>L707-K707</f>
        <v/>
      </c>
      <c r="N707" s="3" t="inlineStr">
        <is>
          <t>bind</t>
        </is>
      </c>
      <c r="O707" s="3" t="inlineStr">
        <is>
          <t>bound</t>
        </is>
      </c>
    </row>
    <row r="708">
      <c r="A708" s="15" t="inlineStr">
        <is>
          <t>2026-03-05</t>
        </is>
      </c>
      <c r="B708" s="15" t="inlineStr">
        <is>
          <t>de311af8-af6c-5482-9faa-e9d7b2a75b79</t>
        </is>
      </c>
      <c r="C708" s="15" t="inlineStr">
        <is>
          <t>NH</t>
        </is>
      </c>
      <c r="D708" s="15" t="inlineStr">
        <is>
          <t>1992 BMW M8 Competition</t>
        </is>
      </c>
      <c r="E708" s="15" t="inlineStr">
        <is>
          <t>01 Luxury Sedan/SUV</t>
        </is>
      </c>
      <c r="F708" s="16" t="n">
        <v>430000</v>
      </c>
      <c r="G708" s="17" t="n">
        <v>0.75</v>
      </c>
      <c r="H708" s="17" t="n">
        <v>1.04</v>
      </c>
      <c r="I708" s="17" t="n">
        <v>0.8467</v>
      </c>
      <c r="J708" s="17" t="n">
        <v>0.53</v>
      </c>
      <c r="K708" s="16">
        <f>ROUND(F708/100*G708*H708*I708/J708,2)</f>
        <v/>
      </c>
      <c r="L708" s="16" t="n">
        <v>5358.17</v>
      </c>
      <c r="M708" s="16">
        <f>L708-K708</f>
        <v/>
      </c>
      <c r="N708" s="15" t="inlineStr">
        <is>
          <t>bind</t>
        </is>
      </c>
      <c r="O708" s="15" t="inlineStr">
        <is>
          <t>bound</t>
        </is>
      </c>
    </row>
    <row r="709">
      <c r="A709" s="3" t="inlineStr">
        <is>
          <t>2026-03-17</t>
        </is>
      </c>
      <c r="B709" s="3" t="inlineStr">
        <is>
          <t>bf0d5991-96cd-5890-a61a-46870301354c</t>
        </is>
      </c>
      <c r="C709" s="3" t="inlineStr">
        <is>
          <t>NJ</t>
        </is>
      </c>
      <c r="D709" s="3" t="inlineStr">
        <is>
          <t>1965 Maserati GranTurismo</t>
        </is>
      </c>
      <c r="E709" s="3" t="inlineStr">
        <is>
          <t>01 Luxury Sedan/SUV</t>
        </is>
      </c>
      <c r="F709" s="13" t="n">
        <v>760000</v>
      </c>
      <c r="G709" s="14" t="n">
        <v>0.65</v>
      </c>
      <c r="H709" s="14" t="n">
        <v>0.91</v>
      </c>
      <c r="I709" s="14" t="n">
        <v>0.8467</v>
      </c>
      <c r="J709" s="14" t="n">
        <v>0.53</v>
      </c>
      <c r="K709" s="13">
        <f>ROUND(F709/100*G709*H709*I709/J709,2)</f>
        <v/>
      </c>
      <c r="L709" s="13" t="n">
        <v>7181.62</v>
      </c>
      <c r="M709" s="13">
        <f>L709-K709</f>
        <v/>
      </c>
      <c r="N709" s="3" t="inlineStr">
        <is>
          <t>bind</t>
        </is>
      </c>
      <c r="O709" s="3" t="inlineStr">
        <is>
          <t>bound</t>
        </is>
      </c>
    </row>
    <row r="710">
      <c r="A710" s="15" t="inlineStr">
        <is>
          <t>2026-03-15</t>
        </is>
      </c>
      <c r="B710" s="15" t="inlineStr">
        <is>
          <t>30cfdb9e-2a51-5134-b20b-30af8f6226bc</t>
        </is>
      </c>
      <c r="C710" s="15" t="inlineStr">
        <is>
          <t>AZ</t>
        </is>
      </c>
      <c r="D710" s="15" t="inlineStr">
        <is>
          <t>1995 Lamborghini Huracan EVO</t>
        </is>
      </c>
      <c r="E710" s="15" t="inlineStr">
        <is>
          <t>03 Supercar</t>
        </is>
      </c>
      <c r="F710" s="16" t="n">
        <v>770000</v>
      </c>
      <c r="G710" s="17" t="n">
        <v>0.95</v>
      </c>
      <c r="H710" s="17" t="n">
        <v>1.01</v>
      </c>
      <c r="I710" s="17" t="n">
        <v>0.8467</v>
      </c>
      <c r="J710" s="17" t="n">
        <v>0.53</v>
      </c>
      <c r="K710" s="16">
        <f>ROUND(F710/100*G710*H710*I710/J710,2)</f>
        <v/>
      </c>
      <c r="L710" s="16" t="n">
        <v>11802.92</v>
      </c>
      <c r="M710" s="16">
        <f>L710-K710</f>
        <v/>
      </c>
      <c r="N710" s="15" t="inlineStr">
        <is>
          <t>bind</t>
        </is>
      </c>
      <c r="O710" s="15" t="inlineStr">
        <is>
          <t>bound</t>
        </is>
      </c>
    </row>
    <row r="711">
      <c r="A711" s="3" t="inlineStr">
        <is>
          <t>2026-03-17</t>
        </is>
      </c>
      <c r="B711" s="3" t="inlineStr">
        <is>
          <t>1f8d6c70-5b2d-58e8-8133-31c06ecc5116</t>
        </is>
      </c>
      <c r="C711" s="3" t="inlineStr">
        <is>
          <t>NC</t>
        </is>
      </c>
      <c r="D711" s="3" t="inlineStr">
        <is>
          <t>1977 Mercedes-Benz AMG GT</t>
        </is>
      </c>
      <c r="E711" s="3" t="inlineStr">
        <is>
          <t>01 Luxury Sedan/SUV</t>
        </is>
      </c>
      <c r="F711" s="13" t="n">
        <v>650000</v>
      </c>
      <c r="G711" s="14" t="n">
        <v>0.65</v>
      </c>
      <c r="H711" s="14" t="n">
        <v>1.15</v>
      </c>
      <c r="I711" s="14" t="n">
        <v>0.8467</v>
      </c>
      <c r="J711" s="14" t="n">
        <v>0.53</v>
      </c>
      <c r="K711" s="13">
        <f>ROUND(F711/100*G711*H711*I711/J711,2)</f>
        <v/>
      </c>
      <c r="L711" s="13" t="n">
        <v>7762.08</v>
      </c>
      <c r="M711" s="13">
        <f>L711-K711</f>
        <v/>
      </c>
      <c r="N711" s="3" t="inlineStr">
        <is>
          <t>decline</t>
        </is>
      </c>
      <c r="O711" s="3" t="inlineStr">
        <is>
          <t>indicative</t>
        </is>
      </c>
    </row>
    <row r="712">
      <c r="A712" s="15" t="inlineStr">
        <is>
          <t>2026-03-16</t>
        </is>
      </c>
      <c r="B712" s="15" t="inlineStr">
        <is>
          <t>063c1816-edca-5d3b-9612-4008e12863ce</t>
        </is>
      </c>
      <c r="C712" s="15" t="inlineStr">
        <is>
          <t>WV</t>
        </is>
      </c>
      <c r="D712" s="15" t="inlineStr">
        <is>
          <t>1979 Bentley Continental GT</t>
        </is>
      </c>
      <c r="E712" s="15" t="inlineStr">
        <is>
          <t>01 Luxury Sedan/SUV</t>
        </is>
      </c>
      <c r="F712" s="16" t="n">
        <v>800000</v>
      </c>
      <c r="G712" s="17" t="n">
        <v>0.65</v>
      </c>
      <c r="H712" s="17" t="n">
        <v>1.33</v>
      </c>
      <c r="I712" s="17" t="n">
        <v>0.8467</v>
      </c>
      <c r="J712" s="17" t="n">
        <v>0.53</v>
      </c>
      <c r="K712" s="16">
        <f>ROUND(F712/100*G712*H712*I712/J712,2)</f>
        <v/>
      </c>
      <c r="L712" s="16" t="n">
        <v>11048.64</v>
      </c>
      <c r="M712" s="16">
        <f>L712-K712</f>
        <v/>
      </c>
      <c r="N712" s="15" t="inlineStr">
        <is>
          <t>bind</t>
        </is>
      </c>
      <c r="O712" s="15" t="inlineStr">
        <is>
          <t>bound</t>
        </is>
      </c>
    </row>
    <row r="713">
      <c r="A713" s="3" t="inlineStr">
        <is>
          <t>2026-03-27</t>
        </is>
      </c>
      <c r="B713" s="3" t="inlineStr">
        <is>
          <t>574bd589-b717-53ad-8f16-dc53440b6f55</t>
        </is>
      </c>
      <c r="C713" s="3" t="inlineStr">
        <is>
          <t>WY</t>
        </is>
      </c>
      <c r="D713" s="3" t="inlineStr">
        <is>
          <t>1962 Ferrari 296 GTB</t>
        </is>
      </c>
      <c r="E713" s="3" t="inlineStr">
        <is>
          <t>03 Supercar</t>
        </is>
      </c>
      <c r="F713" s="13" t="n">
        <v>325000</v>
      </c>
      <c r="G713" s="14" t="n">
        <v>1.15</v>
      </c>
      <c r="H713" s="14" t="n">
        <v>1.07</v>
      </c>
      <c r="I713" s="14" t="n">
        <v>0.8467</v>
      </c>
      <c r="J713" s="14" t="n">
        <v>0.53</v>
      </c>
      <c r="K713" s="13">
        <f>ROUND(F713/100*G713*H713*I713/J713,2)</f>
        <v/>
      </c>
      <c r="L713" s="13" t="n">
        <v>6388.79</v>
      </c>
      <c r="M713" s="13">
        <f>L713-K713</f>
        <v/>
      </c>
      <c r="N713" s="3" t="inlineStr">
        <is>
          <t>bind</t>
        </is>
      </c>
      <c r="O713" s="3" t="inlineStr">
        <is>
          <t>bound</t>
        </is>
      </c>
    </row>
    <row r="714">
      <c r="A714" s="15" t="inlineStr">
        <is>
          <t>2026-03-01</t>
        </is>
      </c>
      <c r="B714" s="15" t="inlineStr">
        <is>
          <t>ac1fde8d-c507-5503-be80-6e5294e4980d</t>
        </is>
      </c>
      <c r="C714" s="15" t="inlineStr">
        <is>
          <t>NH</t>
        </is>
      </c>
      <c r="D714" s="15" t="inlineStr">
        <is>
          <t>2000 Porsche 911 Turbo S</t>
        </is>
      </c>
      <c r="E714" s="15" t="inlineStr">
        <is>
          <t>01 Luxury Sedan/SUV</t>
        </is>
      </c>
      <c r="F714" s="16" t="n">
        <v>710000</v>
      </c>
      <c r="G714" s="17" t="n">
        <v>0.65</v>
      </c>
      <c r="H714" s="17" t="n">
        <v>1.04</v>
      </c>
      <c r="I714" s="17" t="n">
        <v>0.8467</v>
      </c>
      <c r="J714" s="17" t="n">
        <v>0.53</v>
      </c>
      <c r="K714" s="16">
        <f>ROUND(F714/100*G714*H714*I714/J714,2)</f>
        <v/>
      </c>
      <c r="L714" s="16" t="n">
        <v>7667.59</v>
      </c>
      <c r="M714" s="16">
        <f>L714-K714</f>
        <v/>
      </c>
      <c r="N714" s="15" t="inlineStr">
        <is>
          <t>bind</t>
        </is>
      </c>
      <c r="O714" s="15" t="inlineStr">
        <is>
          <t>bound</t>
        </is>
      </c>
    </row>
    <row r="715">
      <c r="A715" s="3" t="inlineStr">
        <is>
          <t>2026-03-25</t>
        </is>
      </c>
      <c r="B715" s="3" t="inlineStr">
        <is>
          <t>468a8505-5d6b-5db8-acb3-aa981ac21c6d</t>
        </is>
      </c>
      <c r="C715" s="3" t="inlineStr">
        <is>
          <t>OH</t>
        </is>
      </c>
      <c r="D715" s="3" t="inlineStr">
        <is>
          <t>2002 Maserati GranTurismo</t>
        </is>
      </c>
      <c r="E715" s="3" t="inlineStr">
        <is>
          <t>01 Luxury Sedan/SUV</t>
        </is>
      </c>
      <c r="F715" s="13" t="n">
        <v>605000</v>
      </c>
      <c r="G715" s="14" t="n">
        <v>0.65</v>
      </c>
      <c r="H715" s="14" t="n">
        <v>1.39</v>
      </c>
      <c r="I715" s="14" t="n">
        <v>0.8467</v>
      </c>
      <c r="J715" s="14" t="n">
        <v>0.53</v>
      </c>
      <c r="K715" s="13">
        <f>ROUND(F715/100*G715*H715*I715/J715,2)</f>
        <v/>
      </c>
      <c r="L715" s="13" t="n">
        <v>8732.469999999999</v>
      </c>
      <c r="M715" s="13">
        <f>L715-K715</f>
        <v/>
      </c>
      <c r="N715" s="3" t="inlineStr">
        <is>
          <t>bind</t>
        </is>
      </c>
      <c r="O715" s="3" t="inlineStr">
        <is>
          <t>bound</t>
        </is>
      </c>
    </row>
    <row r="716">
      <c r="A716" s="15" t="inlineStr">
        <is>
          <t>2026-03-19</t>
        </is>
      </c>
      <c r="B716" s="15" t="inlineStr">
        <is>
          <t>a464f710-296d-5a0c-acb3-049d2fb4f199</t>
        </is>
      </c>
      <c r="C716" s="15" t="inlineStr">
        <is>
          <t>ID</t>
        </is>
      </c>
      <c r="D716" s="15" t="inlineStr">
        <is>
          <t>2021 Jaguar E-Type Series 1</t>
        </is>
      </c>
      <c r="E716" s="15" t="inlineStr">
        <is>
          <t>07 Post-War Classic (1946-1972)</t>
        </is>
      </c>
      <c r="F716" s="16" t="n">
        <v>255000</v>
      </c>
      <c r="G716" s="17" t="n">
        <v>0.48</v>
      </c>
      <c r="H716" s="17" t="n">
        <v>0.99</v>
      </c>
      <c r="I716" s="17" t="n">
        <v>0.8467</v>
      </c>
      <c r="J716" s="17" t="n">
        <v>0.53</v>
      </c>
      <c r="K716" s="16">
        <f>ROUND(F716/100*G716*H716*I716/J716,2)</f>
        <v/>
      </c>
      <c r="L716" s="16" t="n">
        <v>1935.84</v>
      </c>
      <c r="M716" s="16">
        <f>L716-K716</f>
        <v/>
      </c>
      <c r="N716" s="15" t="inlineStr">
        <is>
          <t>bind</t>
        </is>
      </c>
      <c r="O716" s="15" t="inlineStr">
        <is>
          <t>bound</t>
        </is>
      </c>
    </row>
    <row r="717">
      <c r="A717" s="3" t="inlineStr">
        <is>
          <t>2026-03-14</t>
        </is>
      </c>
      <c r="B717" s="3" t="inlineStr">
        <is>
          <t>00e97d6c-f61b-5534-a6f2-807126c6185e</t>
        </is>
      </c>
      <c r="C717" s="3" t="inlineStr">
        <is>
          <t>TX</t>
        </is>
      </c>
      <c r="D717" s="3" t="inlineStr">
        <is>
          <t>1978 Lamborghini Huracan EVO</t>
        </is>
      </c>
      <c r="E717" s="3" t="inlineStr">
        <is>
          <t>03 Supercar</t>
        </is>
      </c>
      <c r="F717" s="13" t="n">
        <v>1210000</v>
      </c>
      <c r="G717" s="14" t="n">
        <v>0.8</v>
      </c>
      <c r="H717" s="14" t="n">
        <v>1.15</v>
      </c>
      <c r="I717" s="14" t="n">
        <v>0.8467</v>
      </c>
      <c r="J717" s="14" t="n">
        <v>0.53</v>
      </c>
      <c r="K717" s="13">
        <f>ROUND(F717/100*G717*H717*I717/J717,2)</f>
        <v/>
      </c>
      <c r="L717" s="13" t="n">
        <v>17783.89</v>
      </c>
      <c r="M717" s="13">
        <f>L717-K717</f>
        <v/>
      </c>
      <c r="N717" s="3" t="inlineStr">
        <is>
          <t>bind</t>
        </is>
      </c>
      <c r="O717" s="3" t="inlineStr">
        <is>
          <t>bound</t>
        </is>
      </c>
    </row>
    <row r="718">
      <c r="A718" s="15" t="inlineStr">
        <is>
          <t>2026-03-25</t>
        </is>
      </c>
      <c r="B718" s="15" t="inlineStr">
        <is>
          <t>e2a48c23-1eda-55e9-abdd-2ef9c03d4c80</t>
        </is>
      </c>
      <c r="C718" s="15" t="inlineStr">
        <is>
          <t>NE</t>
        </is>
      </c>
      <c r="D718" s="15" t="inlineStr">
        <is>
          <t>1956 Maserati GranTurismo</t>
        </is>
      </c>
      <c r="E718" s="15" t="inlineStr">
        <is>
          <t>01 Luxury Sedan/SUV</t>
        </is>
      </c>
      <c r="F718" s="16" t="n">
        <v>275000</v>
      </c>
      <c r="G718" s="17" t="n">
        <v>0.75</v>
      </c>
      <c r="H718" s="17" t="n">
        <v>1.3</v>
      </c>
      <c r="I718" s="17" t="n">
        <v>0.8467</v>
      </c>
      <c r="J718" s="17" t="n">
        <v>0.53</v>
      </c>
      <c r="K718" s="16">
        <f>ROUND(F718/100*G718*H718*I718/J718,2)</f>
        <v/>
      </c>
      <c r="L718" s="16" t="n">
        <v>4283.42</v>
      </c>
      <c r="M718" s="16">
        <f>L718-K718</f>
        <v/>
      </c>
      <c r="N718" s="15" t="inlineStr">
        <is>
          <t>bind</t>
        </is>
      </c>
      <c r="O718" s="15" t="inlineStr">
        <is>
          <t>bound</t>
        </is>
      </c>
    </row>
    <row r="719">
      <c r="A719" s="3" t="inlineStr">
        <is>
          <t>2026-03-01</t>
        </is>
      </c>
      <c r="B719" s="3" t="inlineStr">
        <is>
          <t>b0ddc50d-4dff-561f-aa20-a9b3542b33ba</t>
        </is>
      </c>
      <c r="C719" s="3" t="inlineStr">
        <is>
          <t>MS</t>
        </is>
      </c>
      <c r="D719" s="3" t="inlineStr">
        <is>
          <t>2003 McLaren 750S</t>
        </is>
      </c>
      <c r="E719" s="3" t="inlineStr">
        <is>
          <t>03 Supercar</t>
        </is>
      </c>
      <c r="F719" s="13" t="n">
        <v>1065000</v>
      </c>
      <c r="G719" s="14" t="n">
        <v>0.8</v>
      </c>
      <c r="H719" s="14" t="n">
        <v>1.19</v>
      </c>
      <c r="I719" s="14" t="n">
        <v>0.8467</v>
      </c>
      <c r="J719" s="14" t="n">
        <v>0.53</v>
      </c>
      <c r="K719" s="13">
        <f>ROUND(F719/100*G719*H719*I719/J719,2)</f>
        <v/>
      </c>
      <c r="L719" s="13" t="n">
        <v>16197.21</v>
      </c>
      <c r="M719" s="13">
        <f>L719-K719</f>
        <v/>
      </c>
      <c r="N719" s="3" t="inlineStr">
        <is>
          <t>bind</t>
        </is>
      </c>
      <c r="O719" s="3" t="inlineStr">
        <is>
          <t>bound</t>
        </is>
      </c>
    </row>
    <row r="720">
      <c r="A720" s="15" t="inlineStr">
        <is>
          <t>2026-03-24</t>
        </is>
      </c>
      <c r="B720" s="15" t="inlineStr">
        <is>
          <t>b3fd492a-7e0a-5e1c-90f5-5b18828403e4</t>
        </is>
      </c>
      <c r="C720" s="15" t="inlineStr">
        <is>
          <t>VT</t>
        </is>
      </c>
      <c r="D720" s="15" t="inlineStr">
        <is>
          <t>1995 Icon Derelict</t>
        </is>
      </c>
      <c r="E720" s="15" t="inlineStr">
        <is>
          <t>11 Restomod/Coachbuilt</t>
        </is>
      </c>
      <c r="F720" s="16" t="n">
        <v>700000</v>
      </c>
      <c r="G720" s="17" t="n">
        <v>0.78</v>
      </c>
      <c r="H720" s="17" t="n">
        <v>1.22</v>
      </c>
      <c r="I720" s="17" t="n">
        <v>0.8467</v>
      </c>
      <c r="J720" s="17" t="n">
        <v>0.53</v>
      </c>
      <c r="K720" s="16">
        <f>ROUND(F720/100*G720*H720*I720/J720,2)</f>
        <v/>
      </c>
      <c r="L720" s="16" t="n">
        <v>10641.58</v>
      </c>
      <c r="M720" s="16">
        <f>L720-K720</f>
        <v/>
      </c>
      <c r="N720" s="15" t="inlineStr">
        <is>
          <t>bind</t>
        </is>
      </c>
      <c r="O720" s="15" t="inlineStr">
        <is>
          <t>bound</t>
        </is>
      </c>
    </row>
    <row r="721">
      <c r="A721" s="3" t="inlineStr">
        <is>
          <t>2026-03-21</t>
        </is>
      </c>
      <c r="B721" s="3" t="inlineStr">
        <is>
          <t>beecb54c-2f70-5dbf-bc28-7cd0c7bc5e7d</t>
        </is>
      </c>
      <c r="C721" s="3" t="inlineStr">
        <is>
          <t>WV</t>
        </is>
      </c>
      <c r="D721" s="3" t="inlineStr">
        <is>
          <t>2003 Bentley 4.5 Litre</t>
        </is>
      </c>
      <c r="E721" s="3" t="inlineStr">
        <is>
          <t>06 Vintage Pre-War (pre-1946)</t>
        </is>
      </c>
      <c r="F721" s="13" t="n">
        <v>365000</v>
      </c>
      <c r="G721" s="14" t="n">
        <v>0.42</v>
      </c>
      <c r="H721" s="14" t="n">
        <v>1.33</v>
      </c>
      <c r="I721" s="14" t="n">
        <v>0.8467</v>
      </c>
      <c r="J721" s="14" t="n">
        <v>0.53</v>
      </c>
      <c r="K721" s="13">
        <f>ROUND(F721/100*G721*H721*I721/J721,2)</f>
        <v/>
      </c>
      <c r="L721" s="13" t="n">
        <v>3257.22</v>
      </c>
      <c r="M721" s="13">
        <f>L721-K721</f>
        <v/>
      </c>
      <c r="N721" s="3" t="inlineStr">
        <is>
          <t>bind</t>
        </is>
      </c>
      <c r="O721" s="3" t="inlineStr">
        <is>
          <t>bound</t>
        </is>
      </c>
    </row>
    <row r="722">
      <c r="A722" s="15" t="inlineStr">
        <is>
          <t>2026-03-27</t>
        </is>
      </c>
      <c r="B722" s="15" t="inlineStr">
        <is>
          <t>a9472eb9-fbb6-53b3-b55c-0c70398cc379</t>
        </is>
      </c>
      <c r="C722" s="15" t="inlineStr">
        <is>
          <t>AL</t>
        </is>
      </c>
      <c r="D722" s="15" t="inlineStr">
        <is>
          <t>1987 Aston Martin DB12</t>
        </is>
      </c>
      <c r="E722" s="15" t="inlineStr">
        <is>
          <t>01 Luxury Sedan/SUV</t>
        </is>
      </c>
      <c r="F722" s="16" t="n">
        <v>1570000</v>
      </c>
      <c r="G722" s="17" t="n">
        <v>0.55</v>
      </c>
      <c r="H722" s="17" t="n">
        <v>1.27</v>
      </c>
      <c r="I722" s="17" t="n">
        <v>0.8467</v>
      </c>
      <c r="J722" s="17" t="n">
        <v>0.53</v>
      </c>
      <c r="K722" s="16">
        <f>ROUND(F722/100*G722*H722*I722/J722,2)</f>
        <v/>
      </c>
      <c r="L722" s="16" t="n">
        <v>17519.43</v>
      </c>
      <c r="M722" s="16">
        <f>L722-K722</f>
        <v/>
      </c>
      <c r="N722" s="15" t="inlineStr">
        <is>
          <t>decline</t>
        </is>
      </c>
      <c r="O722" s="15" t="inlineStr">
        <is>
          <t>indicative</t>
        </is>
      </c>
    </row>
    <row r="723">
      <c r="A723" s="3" t="inlineStr">
        <is>
          <t>2026-03-01</t>
        </is>
      </c>
      <c r="B723" s="3" t="inlineStr">
        <is>
          <t>5056ee9a-2b5d-5e9e-b20c-d0811f5ca95a</t>
        </is>
      </c>
      <c r="C723" s="3" t="inlineStr">
        <is>
          <t>RI</t>
        </is>
      </c>
      <c r="D723" s="3" t="inlineStr">
        <is>
          <t>1995 Jaguar E-Type Series 1</t>
        </is>
      </c>
      <c r="E723" s="3" t="inlineStr">
        <is>
          <t>07 Post-War Classic (1946-1972)</t>
        </is>
      </c>
      <c r="F723" s="13" t="n">
        <v>1180000</v>
      </c>
      <c r="G723" s="14" t="n">
        <v>0.38</v>
      </c>
      <c r="H723" s="14" t="n">
        <v>1.37</v>
      </c>
      <c r="I723" s="14" t="n">
        <v>0.8467</v>
      </c>
      <c r="J723" s="14" t="n">
        <v>0.53</v>
      </c>
      <c r="K723" s="13">
        <f>ROUND(F723/100*G723*H723*I723/J723,2)</f>
        <v/>
      </c>
      <c r="L723" s="13" t="n">
        <v>9813.860000000001</v>
      </c>
      <c r="M723" s="13">
        <f>L723-K723</f>
        <v/>
      </c>
      <c r="N723" s="3" t="inlineStr">
        <is>
          <t>bind</t>
        </is>
      </c>
      <c r="O723" s="3" t="inlineStr">
        <is>
          <t>bound</t>
        </is>
      </c>
    </row>
    <row r="724">
      <c r="A724" s="15" t="inlineStr">
        <is>
          <t>2026-03-20</t>
        </is>
      </c>
      <c r="B724" s="15" t="inlineStr">
        <is>
          <t>1a4131cd-adfb-5327-9abf-002d6bd17d4a</t>
        </is>
      </c>
      <c r="C724" s="15" t="inlineStr">
        <is>
          <t>NJ</t>
        </is>
      </c>
      <c r="D724" s="15" t="inlineStr">
        <is>
          <t>1976 Bentley Continental GT</t>
        </is>
      </c>
      <c r="E724" s="15" t="inlineStr">
        <is>
          <t>01 Luxury Sedan/SUV</t>
        </is>
      </c>
      <c r="F724" s="16" t="n">
        <v>1610000</v>
      </c>
      <c r="G724" s="17" t="n">
        <v>0.55</v>
      </c>
      <c r="H724" s="17" t="n">
        <v>0.91</v>
      </c>
      <c r="I724" s="17" t="n">
        <v>0.8467</v>
      </c>
      <c r="J724" s="17" t="n">
        <v>0.53</v>
      </c>
      <c r="K724" s="16">
        <f>ROUND(F724/100*G724*H724*I724/J724,2)</f>
        <v/>
      </c>
      <c r="L724" s="16" t="n">
        <v>12873.12</v>
      </c>
      <c r="M724" s="16">
        <f>L724-K724</f>
        <v/>
      </c>
      <c r="N724" s="15" t="inlineStr">
        <is>
          <t>bind</t>
        </is>
      </c>
      <c r="O724" s="15" t="inlineStr">
        <is>
          <t>bound</t>
        </is>
      </c>
    </row>
    <row r="725">
      <c r="A725" s="3" t="inlineStr">
        <is>
          <t>2026-03-02</t>
        </is>
      </c>
      <c r="B725" s="3" t="inlineStr">
        <is>
          <t>fa406325-ab2e-5c9f-8cc3-a5e37d394e48</t>
        </is>
      </c>
      <c r="C725" s="3" t="inlineStr">
        <is>
          <t>NC</t>
        </is>
      </c>
      <c r="D725" s="3" t="inlineStr">
        <is>
          <t>1992 Porsche 911 Turbo S</t>
        </is>
      </c>
      <c r="E725" s="3" t="inlineStr">
        <is>
          <t>01 Luxury Sedan/SUV</t>
        </is>
      </c>
      <c r="F725" s="13" t="n">
        <v>1215000</v>
      </c>
      <c r="G725" s="14" t="n">
        <v>0.55</v>
      </c>
      <c r="H725" s="14" t="n">
        <v>1.15</v>
      </c>
      <c r="I725" s="14" t="n">
        <v>0.8467</v>
      </c>
      <c r="J725" s="14" t="n">
        <v>0.53</v>
      </c>
      <c r="K725" s="13">
        <f>ROUND(F725/100*G725*H725*I725/J725,2)</f>
        <v/>
      </c>
      <c r="L725" s="13" t="n">
        <v>12276.95</v>
      </c>
      <c r="M725" s="13">
        <f>L725-K725</f>
        <v/>
      </c>
      <c r="N725" s="3" t="inlineStr">
        <is>
          <t>bind</t>
        </is>
      </c>
      <c r="O725" s="3" t="inlineStr">
        <is>
          <t>bound</t>
        </is>
      </c>
    </row>
    <row r="726">
      <c r="A726" s="15" t="inlineStr">
        <is>
          <t>2026-03-23</t>
        </is>
      </c>
      <c r="B726" s="15" t="inlineStr">
        <is>
          <t>4a9d6f31-4ea8-53c0-8c55-0cc8c672f762</t>
        </is>
      </c>
      <c r="C726" s="15" t="inlineStr">
        <is>
          <t>NC</t>
        </is>
      </c>
      <c r="D726" s="15" t="inlineStr">
        <is>
          <t>2024 Mercedes-Benz AMG GT</t>
        </is>
      </c>
      <c r="E726" s="15" t="inlineStr">
        <is>
          <t>01 Luxury Sedan/SUV</t>
        </is>
      </c>
      <c r="F726" s="16" t="n">
        <v>450000</v>
      </c>
      <c r="G726" s="17" t="n">
        <v>0.75</v>
      </c>
      <c r="H726" s="17" t="n">
        <v>1.15</v>
      </c>
      <c r="I726" s="17" t="n">
        <v>0.8467</v>
      </c>
      <c r="J726" s="17" t="n">
        <v>0.53</v>
      </c>
      <c r="K726" s="16">
        <f>ROUND(F726/100*G726*H726*I726/J726,2)</f>
        <v/>
      </c>
      <c r="L726" s="16" t="n">
        <v>6200.48</v>
      </c>
      <c r="M726" s="16">
        <f>L726-K726</f>
        <v/>
      </c>
      <c r="N726" s="15" t="inlineStr">
        <is>
          <t>bind</t>
        </is>
      </c>
      <c r="O726" s="15" t="inlineStr">
        <is>
          <t>bound</t>
        </is>
      </c>
    </row>
    <row r="727">
      <c r="A727" s="3" t="inlineStr">
        <is>
          <t>2026-03-17</t>
        </is>
      </c>
      <c r="B727" s="3" t="inlineStr">
        <is>
          <t>ec65fa82-0e45-5c54-92b2-78f4e69ccbc5</t>
        </is>
      </c>
      <c r="C727" s="3" t="inlineStr">
        <is>
          <t>HI</t>
        </is>
      </c>
      <c r="D727" s="3" t="inlineStr">
        <is>
          <t>2010 Maserati GranTurismo</t>
        </is>
      </c>
      <c r="E727" s="3" t="inlineStr">
        <is>
          <t>01 Luxury Sedan/SUV</t>
        </is>
      </c>
      <c r="F727" s="13" t="n">
        <v>210000</v>
      </c>
      <c r="G727" s="14" t="n">
        <v>0.92</v>
      </c>
      <c r="H727" s="14" t="n">
        <v>1.3</v>
      </c>
      <c r="I727" s="14" t="n">
        <v>0.8467</v>
      </c>
      <c r="J727" s="14" t="n">
        <v>0.53</v>
      </c>
      <c r="K727" s="13">
        <f>ROUND(F727/100*G727*H727*I727/J727,2)</f>
        <v/>
      </c>
      <c r="L727" s="13" t="n">
        <v>4012.4</v>
      </c>
      <c r="M727" s="13">
        <f>L727-K727</f>
        <v/>
      </c>
      <c r="N727" s="3" t="inlineStr">
        <is>
          <t>bind</t>
        </is>
      </c>
      <c r="O727" s="3" t="inlineStr">
        <is>
          <t>bound</t>
        </is>
      </c>
    </row>
    <row r="728">
      <c r="A728" s="15" t="inlineStr">
        <is>
          <t>2026-03-07</t>
        </is>
      </c>
      <c r="B728" s="15" t="inlineStr">
        <is>
          <t>324f5fac-1c6a-560b-b66c-c3a6ee6bc55b</t>
        </is>
      </c>
      <c r="C728" s="15" t="inlineStr">
        <is>
          <t>NJ</t>
        </is>
      </c>
      <c r="D728" s="15" t="inlineStr">
        <is>
          <t>1991 Porsche 911 Turbo S</t>
        </is>
      </c>
      <c r="E728" s="15" t="inlineStr">
        <is>
          <t>01 Luxury Sedan/SUV</t>
        </is>
      </c>
      <c r="F728" s="16" t="n">
        <v>405000</v>
      </c>
      <c r="G728" s="17" t="n">
        <v>0.75</v>
      </c>
      <c r="H728" s="17" t="n">
        <v>0.91</v>
      </c>
      <c r="I728" s="17" t="n">
        <v>0.8467</v>
      </c>
      <c r="J728" s="17" t="n">
        <v>0.53</v>
      </c>
      <c r="K728" s="16">
        <f>ROUND(F728/100*G728*H728*I728/J728,2)</f>
        <v/>
      </c>
      <c r="L728" s="16" t="n">
        <v>4415.82</v>
      </c>
      <c r="M728" s="16">
        <f>L728-K728</f>
        <v/>
      </c>
      <c r="N728" s="15" t="inlineStr">
        <is>
          <t>decline</t>
        </is>
      </c>
      <c r="O728" s="15" t="inlineStr">
        <is>
          <t>indicative</t>
        </is>
      </c>
    </row>
    <row r="729">
      <c r="A729" s="3" t="inlineStr">
        <is>
          <t>2026-03-23</t>
        </is>
      </c>
      <c r="B729" s="3" t="inlineStr">
        <is>
          <t>48e9596f-fcbb-561b-ab49-472bfee1ddd6</t>
        </is>
      </c>
      <c r="C729" s="3" t="inlineStr">
        <is>
          <t>SD</t>
        </is>
      </c>
      <c r="D729" s="3" t="inlineStr">
        <is>
          <t>1980 Mercedes-Benz 280SL Pagoda</t>
        </is>
      </c>
      <c r="E729" s="3" t="inlineStr">
        <is>
          <t>07 Post-War Classic (1946-1972)</t>
        </is>
      </c>
      <c r="F729" s="13" t="n">
        <v>635000</v>
      </c>
      <c r="G729" s="14" t="n">
        <v>0.43</v>
      </c>
      <c r="H729" s="14" t="n">
        <v>1.11</v>
      </c>
      <c r="I729" s="14" t="n">
        <v>0.8467</v>
      </c>
      <c r="J729" s="14" t="n">
        <v>0.53</v>
      </c>
      <c r="K729" s="13">
        <f>ROUND(F729/100*G729*H729*I729/J729,2)</f>
        <v/>
      </c>
      <c r="L729" s="13" t="n">
        <v>4841.93</v>
      </c>
      <c r="M729" s="13">
        <f>L729-K729</f>
        <v/>
      </c>
      <c r="N729" s="3" t="inlineStr">
        <is>
          <t>bind</t>
        </is>
      </c>
      <c r="O729" s="3" t="inlineStr">
        <is>
          <t>bound</t>
        </is>
      </c>
    </row>
    <row r="730">
      <c r="A730" s="15" t="inlineStr">
        <is>
          <t>2026-03-15</t>
        </is>
      </c>
      <c r="B730" s="15" t="inlineStr">
        <is>
          <t>6b267d60-7cbc-507b-9bcc-0e62813e9266</t>
        </is>
      </c>
      <c r="C730" s="15" t="inlineStr">
        <is>
          <t>KY</t>
        </is>
      </c>
      <c r="D730" s="15" t="inlineStr">
        <is>
          <t>1989 Jaguar E-Type Series 1</t>
        </is>
      </c>
      <c r="E730" s="15" t="inlineStr">
        <is>
          <t>07 Post-War Classic (1946-1972)</t>
        </is>
      </c>
      <c r="F730" s="16" t="n">
        <v>1130000</v>
      </c>
      <c r="G730" s="17" t="n">
        <v>0.38</v>
      </c>
      <c r="H730" s="17" t="n">
        <v>1.34</v>
      </c>
      <c r="I730" s="17" t="n">
        <v>0.8467</v>
      </c>
      <c r="J730" s="17" t="n">
        <v>0.53</v>
      </c>
      <c r="K730" s="16">
        <f>ROUND(F730/100*G730*H730*I730/J730,2)</f>
        <v/>
      </c>
      <c r="L730" s="16" t="n">
        <v>9192.219999999999</v>
      </c>
      <c r="M730" s="16">
        <f>L730-K730</f>
        <v/>
      </c>
      <c r="N730" s="15" t="inlineStr">
        <is>
          <t>bind</t>
        </is>
      </c>
      <c r="O730" s="15" t="inlineStr">
        <is>
          <t>bound</t>
        </is>
      </c>
    </row>
    <row r="731">
      <c r="A731" s="3" t="inlineStr">
        <is>
          <t>2026-03-19</t>
        </is>
      </c>
      <c r="B731" s="3" t="inlineStr">
        <is>
          <t>3b65f785-8e0c-578d-be69-2ee70bf31aa1</t>
        </is>
      </c>
      <c r="C731" s="3" t="inlineStr">
        <is>
          <t>MA</t>
        </is>
      </c>
      <c r="D731" s="3" t="inlineStr">
        <is>
          <t>1961 Porsche 911 Turbo S</t>
        </is>
      </c>
      <c r="E731" s="3" t="inlineStr">
        <is>
          <t>01 Luxury Sedan/SUV</t>
        </is>
      </c>
      <c r="F731" s="13" t="n">
        <v>835000</v>
      </c>
      <c r="G731" s="14" t="n">
        <v>0.65</v>
      </c>
      <c r="H731" s="14" t="n">
        <v>1.25</v>
      </c>
      <c r="I731" s="14" t="n">
        <v>0.8467</v>
      </c>
      <c r="J731" s="14" t="n">
        <v>0.53</v>
      </c>
      <c r="K731" s="13">
        <f>ROUND(F731/100*G731*H731*I731/J731,2)</f>
        <v/>
      </c>
      <c r="L731" s="13" t="n">
        <v>10838.36</v>
      </c>
      <c r="M731" s="13">
        <f>L731-K731</f>
        <v/>
      </c>
      <c r="N731" s="3" t="inlineStr">
        <is>
          <t>decline</t>
        </is>
      </c>
      <c r="O731" s="3" t="inlineStr">
        <is>
          <t>indicative</t>
        </is>
      </c>
    </row>
    <row r="732">
      <c r="A732" s="15" t="inlineStr">
        <is>
          <t>2026-03-18</t>
        </is>
      </c>
      <c r="B732" s="15" t="inlineStr">
        <is>
          <t>ca2ebd50-9d26-5570-9e2b-d81f959d7b43</t>
        </is>
      </c>
      <c r="C732" s="15" t="inlineStr">
        <is>
          <t>IL</t>
        </is>
      </c>
      <c r="D732" s="15" t="inlineStr">
        <is>
          <t>1981 Ferrari SF90 Stradale</t>
        </is>
      </c>
      <c r="E732" s="15" t="inlineStr">
        <is>
          <t>03 Supercar</t>
        </is>
      </c>
      <c r="F732" s="16" t="n">
        <v>770000</v>
      </c>
      <c r="G732" s="17" t="n">
        <v>0.95</v>
      </c>
      <c r="H732" s="17" t="n">
        <v>1.36</v>
      </c>
      <c r="I732" s="17" t="n">
        <v>0.8467</v>
      </c>
      <c r="J732" s="17" t="n">
        <v>0.53</v>
      </c>
      <c r="K732" s="16">
        <f>ROUND(F732/100*G732*H732*I732/J732,2)</f>
        <v/>
      </c>
      <c r="L732" s="16" t="n">
        <v>15893.04</v>
      </c>
      <c r="M732" s="16">
        <f>L732-K732</f>
        <v/>
      </c>
      <c r="N732" s="15" t="inlineStr">
        <is>
          <t>bind</t>
        </is>
      </c>
      <c r="O732" s="15" t="inlineStr">
        <is>
          <t>bound</t>
        </is>
      </c>
    </row>
    <row r="733">
      <c r="A733" s="3" t="inlineStr">
        <is>
          <t>2026-03-25</t>
        </is>
      </c>
      <c r="B733" s="3" t="inlineStr">
        <is>
          <t>c22aabc9-6021-5391-bde3-c7abb7c8c80c</t>
        </is>
      </c>
      <c r="C733" s="3" t="inlineStr">
        <is>
          <t>CA</t>
        </is>
      </c>
      <c r="D733" s="3" t="inlineStr">
        <is>
          <t>2012 Aston Martin DB12</t>
        </is>
      </c>
      <c r="E733" s="3" t="inlineStr">
        <is>
          <t>01 Luxury Sedan/SUV</t>
        </is>
      </c>
      <c r="F733" s="13" t="n">
        <v>540000</v>
      </c>
      <c r="G733" s="14" t="n">
        <v>0.65</v>
      </c>
      <c r="H733" s="14" t="n">
        <v>1.35</v>
      </c>
      <c r="I733" s="14" t="n">
        <v>0.8467</v>
      </c>
      <c r="J733" s="14" t="n">
        <v>0.53</v>
      </c>
      <c r="K733" s="13">
        <f>ROUND(F733/100*G733*H733*I733/J733,2)</f>
        <v/>
      </c>
      <c r="L733" s="13" t="n">
        <v>7569.98</v>
      </c>
      <c r="M733" s="13">
        <f>L733-K733</f>
        <v/>
      </c>
      <c r="N733" s="3" t="inlineStr">
        <is>
          <t>bind</t>
        </is>
      </c>
      <c r="O733" s="3" t="inlineStr">
        <is>
          <t>bound</t>
        </is>
      </c>
    </row>
    <row r="734">
      <c r="A734" s="15" t="inlineStr">
        <is>
          <t>2026-03-05</t>
        </is>
      </c>
      <c r="B734" s="15" t="inlineStr">
        <is>
          <t>a7d1c720-2510-5d88-a3b4-20736cb4644a</t>
        </is>
      </c>
      <c r="C734" s="15" t="inlineStr">
        <is>
          <t>NY</t>
        </is>
      </c>
      <c r="D734" s="15" t="inlineStr">
        <is>
          <t>2018 Bentley 4.5 Litre</t>
        </is>
      </c>
      <c r="E734" s="15" t="inlineStr">
        <is>
          <t>06 Vintage Pre-War (pre-1946)</t>
        </is>
      </c>
      <c r="F734" s="16" t="n">
        <v>1040000</v>
      </c>
      <c r="G734" s="17" t="n">
        <v>0.34</v>
      </c>
      <c r="H734" s="17" t="n">
        <v>1.28</v>
      </c>
      <c r="I734" s="17" t="n">
        <v>0.8467</v>
      </c>
      <c r="J734" s="17" t="n">
        <v>0.53</v>
      </c>
      <c r="K734" s="16">
        <f>ROUND(F734/100*G734*H734*I734/J734,2)</f>
        <v/>
      </c>
      <c r="L734" s="16" t="n">
        <v>7230.62</v>
      </c>
      <c r="M734" s="16">
        <f>L734-K734</f>
        <v/>
      </c>
      <c r="N734" s="15" t="inlineStr">
        <is>
          <t>bind</t>
        </is>
      </c>
      <c r="O734" s="15" t="inlineStr">
        <is>
          <t>bound</t>
        </is>
      </c>
    </row>
    <row r="735">
      <c r="A735" s="3" t="inlineStr">
        <is>
          <t>2026-03-07</t>
        </is>
      </c>
      <c r="B735" s="3" t="inlineStr">
        <is>
          <t>8c4f7379-8392-5b3a-9f2f-3a2ae82c2201</t>
        </is>
      </c>
      <c r="C735" s="3" t="inlineStr">
        <is>
          <t>FL</t>
        </is>
      </c>
      <c r="D735" s="3" t="inlineStr">
        <is>
          <t>2012 Aston Martin DB12</t>
        </is>
      </c>
      <c r="E735" s="3" t="inlineStr">
        <is>
          <t>01 Luxury Sedan/SUV</t>
        </is>
      </c>
      <c r="F735" s="13" t="n">
        <v>765000</v>
      </c>
      <c r="G735" s="14" t="n">
        <v>0.65</v>
      </c>
      <c r="H735" s="14" t="n">
        <v>1.42</v>
      </c>
      <c r="I735" s="14" t="n">
        <v>0.8467</v>
      </c>
      <c r="J735" s="14" t="n">
        <v>0.53</v>
      </c>
      <c r="K735" s="13">
        <f>ROUND(F735/100*G735*H735*I735/J735,2)</f>
        <v/>
      </c>
      <c r="L735" s="13" t="n">
        <v>11280.2</v>
      </c>
      <c r="M735" s="13">
        <f>L735-K735</f>
        <v/>
      </c>
      <c r="N735" s="3" t="inlineStr">
        <is>
          <t>bind</t>
        </is>
      </c>
      <c r="O735" s="3" t="inlineStr">
        <is>
          <t>bound</t>
        </is>
      </c>
    </row>
    <row r="736">
      <c r="A736" s="15" t="inlineStr">
        <is>
          <t>2026-03-05</t>
        </is>
      </c>
      <c r="B736" s="15" t="inlineStr">
        <is>
          <t>a1251c0f-290f-50fa-972a-5375904c27de</t>
        </is>
      </c>
      <c r="C736" s="15" t="inlineStr">
        <is>
          <t>IL</t>
        </is>
      </c>
      <c r="D736" s="15" t="inlineStr">
        <is>
          <t>1992 Maserati GranTurismo</t>
        </is>
      </c>
      <c r="E736" s="15" t="inlineStr">
        <is>
          <t>01 Luxury Sedan/SUV</t>
        </is>
      </c>
      <c r="F736" s="16" t="n">
        <v>435000</v>
      </c>
      <c r="G736" s="17" t="n">
        <v>0.75</v>
      </c>
      <c r="H736" s="17" t="n">
        <v>1.36</v>
      </c>
      <c r="I736" s="17" t="n">
        <v>0.8467</v>
      </c>
      <c r="J736" s="17" t="n">
        <v>0.53</v>
      </c>
      <c r="K736" s="16">
        <f>ROUND(F736/100*G736*H736*I736/J736,2)</f>
        <v/>
      </c>
      <c r="L736" s="16" t="n">
        <v>7088.32</v>
      </c>
      <c r="M736" s="16">
        <f>L736-K736</f>
        <v/>
      </c>
      <c r="N736" s="15" t="inlineStr">
        <is>
          <t>decline</t>
        </is>
      </c>
      <c r="O736" s="15" t="inlineStr">
        <is>
          <t>indicative</t>
        </is>
      </c>
    </row>
    <row r="737">
      <c r="A737" s="3" t="inlineStr">
        <is>
          <t>2026-03-29</t>
        </is>
      </c>
      <c r="B737" s="3" t="inlineStr">
        <is>
          <t>587b049f-4be4-563d-9ae0-0b13f5052bc6</t>
        </is>
      </c>
      <c r="C737" s="3" t="inlineStr">
        <is>
          <t>ME</t>
        </is>
      </c>
      <c r="D737" s="3" t="inlineStr">
        <is>
          <t>1970 Mercedes-Benz 280SL Pagoda</t>
        </is>
      </c>
      <c r="E737" s="3" t="inlineStr">
        <is>
          <t>07 Post-War Classic (1946-1972)</t>
        </is>
      </c>
      <c r="F737" s="13" t="n">
        <v>855000</v>
      </c>
      <c r="G737" s="14" t="n">
        <v>0.43</v>
      </c>
      <c r="H737" s="14" t="n">
        <v>1.08</v>
      </c>
      <c r="I737" s="14" t="n">
        <v>0.8467</v>
      </c>
      <c r="J737" s="14" t="n">
        <v>0.53</v>
      </c>
      <c r="K737" s="13">
        <f>ROUND(F737/100*G737*H737*I737/J737,2)</f>
        <v/>
      </c>
      <c r="L737" s="13" t="n">
        <v>6343.26</v>
      </c>
      <c r="M737" s="13">
        <f>L737-K737</f>
        <v/>
      </c>
      <c r="N737" s="3" t="inlineStr">
        <is>
          <t>decline</t>
        </is>
      </c>
      <c r="O737" s="3" t="inlineStr">
        <is>
          <t>indicative</t>
        </is>
      </c>
    </row>
    <row r="738">
      <c r="A738" s="15" t="inlineStr">
        <is>
          <t>2026-03-06</t>
        </is>
      </c>
      <c r="B738" s="15" t="inlineStr">
        <is>
          <t>3bec3564-d26c-5d9b-bce7-94ccfdf19f39</t>
        </is>
      </c>
      <c r="C738" s="15" t="inlineStr">
        <is>
          <t>RI</t>
        </is>
      </c>
      <c r="D738" s="15" t="inlineStr">
        <is>
          <t>1960 Bentley Continental GT</t>
        </is>
      </c>
      <c r="E738" s="15" t="inlineStr">
        <is>
          <t>01 Luxury Sedan/SUV</t>
        </is>
      </c>
      <c r="F738" s="16" t="n">
        <v>465000</v>
      </c>
      <c r="G738" s="17" t="n">
        <v>0.75</v>
      </c>
      <c r="H738" s="17" t="n">
        <v>1.37</v>
      </c>
      <c r="I738" s="17" t="n">
        <v>0.8467</v>
      </c>
      <c r="J738" s="17" t="n">
        <v>0.53</v>
      </c>
      <c r="K738" s="16">
        <f>ROUND(F738/100*G738*H738*I738/J738,2)</f>
        <v/>
      </c>
      <c r="L738" s="16" t="n">
        <v>7632.88</v>
      </c>
      <c r="M738" s="16">
        <f>L738-K738</f>
        <v/>
      </c>
      <c r="N738" s="15" t="inlineStr">
        <is>
          <t>bind</t>
        </is>
      </c>
      <c r="O738" s="15" t="inlineStr">
        <is>
          <t>bound</t>
        </is>
      </c>
    </row>
    <row r="739">
      <c r="A739" s="3" t="inlineStr">
        <is>
          <t>2026-03-17</t>
        </is>
      </c>
      <c r="B739" s="3" t="inlineStr">
        <is>
          <t>a4c5319f-091b-5f90-9425-b46f8e56dbeb</t>
        </is>
      </c>
      <c r="C739" s="3" t="inlineStr">
        <is>
          <t>ND</t>
        </is>
      </c>
      <c r="D739" s="3" t="inlineStr">
        <is>
          <t>1978 Aston Martin DB12</t>
        </is>
      </c>
      <c r="E739" s="3" t="inlineStr">
        <is>
          <t>01 Luxury Sedan/SUV</t>
        </is>
      </c>
      <c r="F739" s="13" t="n">
        <v>750000</v>
      </c>
      <c r="G739" s="14" t="n">
        <v>0.65</v>
      </c>
      <c r="H739" s="14" t="n">
        <v>1.02</v>
      </c>
      <c r="I739" s="14" t="n">
        <v>0.8467</v>
      </c>
      <c r="J739" s="14" t="n">
        <v>0.53</v>
      </c>
      <c r="K739" s="13">
        <f>ROUND(F739/100*G739*H739*I739/J739,2)</f>
        <v/>
      </c>
      <c r="L739" s="13" t="n">
        <v>7943.81</v>
      </c>
      <c r="M739" s="13">
        <f>L739-K739</f>
        <v/>
      </c>
      <c r="N739" s="3" t="inlineStr">
        <is>
          <t>bind</t>
        </is>
      </c>
      <c r="O739" s="3" t="inlineStr">
        <is>
          <t>bound</t>
        </is>
      </c>
    </row>
    <row r="740">
      <c r="A740" s="15" t="inlineStr">
        <is>
          <t>2026-03-23</t>
        </is>
      </c>
      <c r="B740" s="15" t="inlineStr">
        <is>
          <t>12e123e6-d79c-5d70-877d-3d26c562ec02</t>
        </is>
      </c>
      <c r="C740" s="15" t="inlineStr">
        <is>
          <t>ID</t>
        </is>
      </c>
      <c r="D740" s="15" t="inlineStr">
        <is>
          <t>1996 Porsche 911 Turbo S</t>
        </is>
      </c>
      <c r="E740" s="15" t="inlineStr">
        <is>
          <t>01 Luxury Sedan/SUV</t>
        </is>
      </c>
      <c r="F740" s="16" t="n">
        <v>370000</v>
      </c>
      <c r="G740" s="17" t="n">
        <v>0.75</v>
      </c>
      <c r="H740" s="17" t="n">
        <v>0.99</v>
      </c>
      <c r="I740" s="17" t="n">
        <v>0.8467</v>
      </c>
      <c r="J740" s="17" t="n">
        <v>0.53</v>
      </c>
      <c r="K740" s="16">
        <f>ROUND(F740/100*G740*H740*I740/J740,2)</f>
        <v/>
      </c>
      <c r="L740" s="16" t="n">
        <v>4388.86</v>
      </c>
      <c r="M740" s="16">
        <f>L740-K740</f>
        <v/>
      </c>
      <c r="N740" s="15" t="inlineStr">
        <is>
          <t>bind</t>
        </is>
      </c>
      <c r="O740" s="15" t="inlineStr">
        <is>
          <t>bound</t>
        </is>
      </c>
    </row>
    <row r="741">
      <c r="A741" s="3" t="inlineStr">
        <is>
          <t>2026-03-07</t>
        </is>
      </c>
      <c r="B741" s="3" t="inlineStr">
        <is>
          <t>feca0d53-bae2-5650-bf71-8567280f1a7e</t>
        </is>
      </c>
      <c r="C741" s="3" t="inlineStr">
        <is>
          <t>LA</t>
        </is>
      </c>
      <c r="D741" s="3" t="inlineStr">
        <is>
          <t>2003 Aston Martin DB12</t>
        </is>
      </c>
      <c r="E741" s="3" t="inlineStr">
        <is>
          <t>01 Luxury Sedan/SUV</t>
        </is>
      </c>
      <c r="F741" s="13" t="n">
        <v>675000</v>
      </c>
      <c r="G741" s="14" t="n">
        <v>0.65</v>
      </c>
      <c r="H741" s="14" t="n">
        <v>1.21</v>
      </c>
      <c r="I741" s="14" t="n">
        <v>0.8467</v>
      </c>
      <c r="J741" s="14" t="n">
        <v>0.53</v>
      </c>
      <c r="K741" s="13">
        <f>ROUND(F741/100*G741*H741*I741/J741,2)</f>
        <v/>
      </c>
      <c r="L741" s="13" t="n">
        <v>8481.18</v>
      </c>
      <c r="M741" s="13">
        <f>L741-K741</f>
        <v/>
      </c>
      <c r="N741" s="3" t="inlineStr">
        <is>
          <t>bind</t>
        </is>
      </c>
      <c r="O741" s="3" t="inlineStr">
        <is>
          <t>bound</t>
        </is>
      </c>
    </row>
    <row r="742">
      <c r="A742" s="15" t="inlineStr">
        <is>
          <t>2026-03-23</t>
        </is>
      </c>
      <c r="B742" s="15" t="inlineStr">
        <is>
          <t>7a16fbf1-bdba-57a7-aa1d-30b5ce97b4d3</t>
        </is>
      </c>
      <c r="C742" s="15" t="inlineStr">
        <is>
          <t>NY</t>
        </is>
      </c>
      <c r="D742" s="15" t="inlineStr">
        <is>
          <t>1974 Porsche 911 Turbo S</t>
        </is>
      </c>
      <c r="E742" s="15" t="inlineStr">
        <is>
          <t>01 Luxury Sedan/SUV</t>
        </is>
      </c>
      <c r="F742" s="16" t="n">
        <v>495000</v>
      </c>
      <c r="G742" s="17" t="n">
        <v>0.75</v>
      </c>
      <c r="H742" s="17" t="n">
        <v>1.28</v>
      </c>
      <c r="I742" s="17" t="n">
        <v>0.8467</v>
      </c>
      <c r="J742" s="17" t="n">
        <v>0.53</v>
      </c>
      <c r="K742" s="16">
        <f>ROUND(F742/100*G742*H742*I742/J742,2)</f>
        <v/>
      </c>
      <c r="L742" s="16" t="n">
        <v>7591.55</v>
      </c>
      <c r="M742" s="16">
        <f>L742-K742</f>
        <v/>
      </c>
      <c r="N742" s="15" t="inlineStr">
        <is>
          <t>bind</t>
        </is>
      </c>
      <c r="O742" s="15" t="inlineStr">
        <is>
          <t>bound</t>
        </is>
      </c>
    </row>
    <row r="743">
      <c r="A743" s="3" t="inlineStr">
        <is>
          <t>2026-03-09</t>
        </is>
      </c>
      <c r="B743" s="3" t="inlineStr">
        <is>
          <t>152f570d-e732-5631-9668-f54c3cfd51c7</t>
        </is>
      </c>
      <c r="C743" s="3" t="inlineStr">
        <is>
          <t>CA</t>
        </is>
      </c>
      <c r="D743" s="3" t="inlineStr">
        <is>
          <t>2001 Porsche 911 Turbo S</t>
        </is>
      </c>
      <c r="E743" s="3" t="inlineStr">
        <is>
          <t>01 Luxury Sedan/SUV</t>
        </is>
      </c>
      <c r="F743" s="13" t="n">
        <v>460000</v>
      </c>
      <c r="G743" s="14" t="n">
        <v>0.75</v>
      </c>
      <c r="H743" s="14" t="n">
        <v>1.35</v>
      </c>
      <c r="I743" s="14" t="n">
        <v>0.8467</v>
      </c>
      <c r="J743" s="14" t="n">
        <v>0.53</v>
      </c>
      <c r="K743" s="13">
        <f>ROUND(F743/100*G743*H743*I743/J743,2)</f>
        <v/>
      </c>
      <c r="L743" s="13" t="n">
        <v>7440.58</v>
      </c>
      <c r="M743" s="13">
        <f>L743-K743</f>
        <v/>
      </c>
      <c r="N743" s="3" t="inlineStr">
        <is>
          <t>bind</t>
        </is>
      </c>
      <c r="O743" s="3" t="inlineStr">
        <is>
          <t>bound</t>
        </is>
      </c>
    </row>
    <row r="744">
      <c r="A744" s="15" t="inlineStr">
        <is>
          <t>2026-03-01</t>
        </is>
      </c>
      <c r="B744" s="15" t="inlineStr">
        <is>
          <t>2abbe0a9-f602-5606-8a86-27d6bac0586e</t>
        </is>
      </c>
      <c r="C744" s="15" t="inlineStr">
        <is>
          <t>WY</t>
        </is>
      </c>
      <c r="D744" s="15" t="inlineStr">
        <is>
          <t>2012 Lamborghini Huracan EVO</t>
        </is>
      </c>
      <c r="E744" s="15" t="inlineStr">
        <is>
          <t>03 Supercar</t>
        </is>
      </c>
      <c r="F744" s="16" t="n">
        <v>1485000</v>
      </c>
      <c r="G744" s="17" t="n">
        <v>0.8</v>
      </c>
      <c r="H744" s="17" t="n">
        <v>1.07</v>
      </c>
      <c r="I744" s="17" t="n">
        <v>0.8467</v>
      </c>
      <c r="J744" s="17" t="n">
        <v>0.53</v>
      </c>
      <c r="K744" s="16">
        <f>ROUND(F744/100*G744*H744*I744/J744,2)</f>
        <v/>
      </c>
      <c r="L744" s="16" t="n">
        <v>20307.38</v>
      </c>
      <c r="M744" s="16">
        <f>L744-K744</f>
        <v/>
      </c>
      <c r="N744" s="15" t="inlineStr">
        <is>
          <t>decline</t>
        </is>
      </c>
      <c r="O744" s="15" t="inlineStr">
        <is>
          <t>indicative</t>
        </is>
      </c>
    </row>
    <row r="745">
      <c r="A745" s="3" t="inlineStr">
        <is>
          <t>2026-03-02</t>
        </is>
      </c>
      <c r="B745" s="3" t="inlineStr">
        <is>
          <t>bc232900-a3da-5aa2-8283-0738b377c13e</t>
        </is>
      </c>
      <c r="C745" s="3" t="inlineStr">
        <is>
          <t>GA</t>
        </is>
      </c>
      <c r="D745" s="3" t="inlineStr">
        <is>
          <t>1978 Maserati GranTurismo</t>
        </is>
      </c>
      <c r="E745" s="3" t="inlineStr">
        <is>
          <t>01 Luxury Sedan/SUV</t>
        </is>
      </c>
      <c r="F745" s="13" t="n">
        <v>820000</v>
      </c>
      <c r="G745" s="14" t="n">
        <v>0.65</v>
      </c>
      <c r="H745" s="14" t="n">
        <v>1.12</v>
      </c>
      <c r="I745" s="14" t="n">
        <v>0.8467</v>
      </c>
      <c r="J745" s="14" t="n">
        <v>0.53</v>
      </c>
      <c r="K745" s="13">
        <f>ROUND(F745/100*G745*H745*I745/J745,2)</f>
        <v/>
      </c>
      <c r="L745" s="13" t="n">
        <v>9536.719999999999</v>
      </c>
      <c r="M745" s="13">
        <f>L745-K745</f>
        <v/>
      </c>
      <c r="N745" s="3" t="inlineStr">
        <is>
          <t>bind</t>
        </is>
      </c>
      <c r="O745" s="3" t="inlineStr">
        <is>
          <t>bound</t>
        </is>
      </c>
    </row>
    <row r="746">
      <c r="A746" s="15" t="inlineStr">
        <is>
          <t>2026-03-02</t>
        </is>
      </c>
      <c r="B746" s="15" t="inlineStr">
        <is>
          <t>3fa684d6-5564-5d77-a91f-7e10e1536958</t>
        </is>
      </c>
      <c r="C746" s="15" t="inlineStr">
        <is>
          <t>WA</t>
        </is>
      </c>
      <c r="D746" s="15" t="inlineStr">
        <is>
          <t>1962 McLaren 750S</t>
        </is>
      </c>
      <c r="E746" s="15" t="inlineStr">
        <is>
          <t>03 Supercar</t>
        </is>
      </c>
      <c r="F746" s="16" t="n">
        <v>905000</v>
      </c>
      <c r="G746" s="17" t="n">
        <v>0.95</v>
      </c>
      <c r="H746" s="17" t="n">
        <v>0.96</v>
      </c>
      <c r="I746" s="17" t="n">
        <v>0.8467</v>
      </c>
      <c r="J746" s="17" t="n">
        <v>0.53</v>
      </c>
      <c r="K746" s="16">
        <f>ROUND(F746/100*G746*H746*I746/J746,2)</f>
        <v/>
      </c>
      <c r="L746" s="16" t="n">
        <v>13185.52</v>
      </c>
      <c r="M746" s="16">
        <f>L746-K746</f>
        <v/>
      </c>
      <c r="N746" s="15" t="inlineStr">
        <is>
          <t>bind</t>
        </is>
      </c>
      <c r="O746" s="15" t="inlineStr">
        <is>
          <t>bound</t>
        </is>
      </c>
    </row>
    <row r="747">
      <c r="A747" s="3" t="inlineStr">
        <is>
          <t>2026-03-29</t>
        </is>
      </c>
      <c r="B747" s="3" t="inlineStr">
        <is>
          <t>0bd4327c-06e7-5ef5-bd0e-1dd7e3f355c3</t>
        </is>
      </c>
      <c r="C747" s="3" t="inlineStr">
        <is>
          <t>MN</t>
        </is>
      </c>
      <c r="D747" s="3" t="inlineStr">
        <is>
          <t>1986 Porsche 911 Turbo S</t>
        </is>
      </c>
      <c r="E747" s="3" t="inlineStr">
        <is>
          <t>01 Luxury Sedan/SUV</t>
        </is>
      </c>
      <c r="F747" s="13" t="n">
        <v>445000</v>
      </c>
      <c r="G747" s="14" t="n">
        <v>0.75</v>
      </c>
      <c r="H747" s="14" t="n">
        <v>1.32</v>
      </c>
      <c r="I747" s="14" t="n">
        <v>0.8467</v>
      </c>
      <c r="J747" s="14" t="n">
        <v>0.53</v>
      </c>
      <c r="K747" s="13">
        <f>ROUND(F747/100*G747*H747*I747/J747,2)</f>
        <v/>
      </c>
      <c r="L747" s="13" t="n">
        <v>7037.99</v>
      </c>
      <c r="M747" s="13">
        <f>L747-K747</f>
        <v/>
      </c>
      <c r="N747" s="3" t="inlineStr">
        <is>
          <t>decline</t>
        </is>
      </c>
      <c r="O747" s="3" t="inlineStr">
        <is>
          <t>indicative</t>
        </is>
      </c>
    </row>
    <row r="748">
      <c r="A748" s="15" t="inlineStr">
        <is>
          <t>2026-03-31</t>
        </is>
      </c>
      <c r="B748" s="15" t="inlineStr">
        <is>
          <t>7772ffc9-ab00-5137-891e-7ee9b5cfd922</t>
        </is>
      </c>
      <c r="C748" s="15" t="inlineStr">
        <is>
          <t>MN</t>
        </is>
      </c>
      <c r="D748" s="15" t="inlineStr">
        <is>
          <t>1962 Aston Martin DB12</t>
        </is>
      </c>
      <c r="E748" s="15" t="inlineStr">
        <is>
          <t>01 Luxury Sedan/SUV</t>
        </is>
      </c>
      <c r="F748" s="16" t="n">
        <v>165000</v>
      </c>
      <c r="G748" s="17" t="n">
        <v>0.92</v>
      </c>
      <c r="H748" s="17" t="n">
        <v>1.32</v>
      </c>
      <c r="I748" s="17" t="n">
        <v>0.8467</v>
      </c>
      <c r="J748" s="17" t="n">
        <v>0.53</v>
      </c>
      <c r="K748" s="16">
        <f>ROUND(F748/100*G748*H748*I748/J748,2)</f>
        <v/>
      </c>
      <c r="L748" s="16" t="n">
        <v>3201.1</v>
      </c>
      <c r="M748" s="16">
        <f>L748-K748</f>
        <v/>
      </c>
      <c r="N748" s="15" t="inlineStr">
        <is>
          <t>bind</t>
        </is>
      </c>
      <c r="O748" s="15" t="inlineStr">
        <is>
          <t>bound</t>
        </is>
      </c>
    </row>
    <row r="749">
      <c r="A749" s="3" t="inlineStr">
        <is>
          <t>2026-03-10</t>
        </is>
      </c>
      <c r="B749" s="3" t="inlineStr">
        <is>
          <t>590a839c-1b1a-5318-be8a-ca207be4f9ea</t>
        </is>
      </c>
      <c r="C749" s="3" t="inlineStr">
        <is>
          <t>ID</t>
        </is>
      </c>
      <c r="D749" s="3" t="inlineStr">
        <is>
          <t>1969 Aston Martin DB12</t>
        </is>
      </c>
      <c r="E749" s="3" t="inlineStr">
        <is>
          <t>01 Luxury Sedan/SUV</t>
        </is>
      </c>
      <c r="F749" s="13" t="n">
        <v>1170000</v>
      </c>
      <c r="G749" s="14" t="n">
        <v>0.55</v>
      </c>
      <c r="H749" s="14" t="n">
        <v>0.99</v>
      </c>
      <c r="I749" s="14" t="n">
        <v>0.8467</v>
      </c>
      <c r="J749" s="14" t="n">
        <v>0.53</v>
      </c>
      <c r="K749" s="13">
        <f>ROUND(F749/100*G749*H749*I749/J749,2)</f>
        <v/>
      </c>
      <c r="L749" s="13" t="n">
        <v>10177.41</v>
      </c>
      <c r="M749" s="13">
        <f>L749-K749</f>
        <v/>
      </c>
      <c r="N749" s="3" t="inlineStr">
        <is>
          <t>bind</t>
        </is>
      </c>
      <c r="O749" s="3" t="inlineStr">
        <is>
          <t>bound</t>
        </is>
      </c>
    </row>
    <row r="750">
      <c r="A750" s="15" t="inlineStr">
        <is>
          <t>2026-03-12</t>
        </is>
      </c>
      <c r="B750" s="15" t="inlineStr">
        <is>
          <t>fe3a5a3b-14fa-57dd-9929-96af0a7a8047</t>
        </is>
      </c>
      <c r="C750" s="15" t="inlineStr">
        <is>
          <t>HI</t>
        </is>
      </c>
      <c r="D750" s="15" t="inlineStr">
        <is>
          <t>1961 Maserati GranTurismo</t>
        </is>
      </c>
      <c r="E750" s="15" t="inlineStr">
        <is>
          <t>01 Luxury Sedan/SUV</t>
        </is>
      </c>
      <c r="F750" s="16" t="n">
        <v>560000</v>
      </c>
      <c r="G750" s="17" t="n">
        <v>0.65</v>
      </c>
      <c r="H750" s="17" t="n">
        <v>1.3</v>
      </c>
      <c r="I750" s="17" t="n">
        <v>0.8467</v>
      </c>
      <c r="J750" s="17" t="n">
        <v>0.53</v>
      </c>
      <c r="K750" s="16">
        <f>ROUND(F750/100*G750*H750*I750/J750,2)</f>
        <v/>
      </c>
      <c r="L750" s="16" t="n">
        <v>7559.59</v>
      </c>
      <c r="M750" s="16">
        <f>L750-K750</f>
        <v/>
      </c>
      <c r="N750" s="15" t="inlineStr">
        <is>
          <t>decline</t>
        </is>
      </c>
      <c r="O750" s="15" t="inlineStr">
        <is>
          <t>indicative</t>
        </is>
      </c>
    </row>
    <row r="751">
      <c r="A751" s="3" t="inlineStr">
        <is>
          <t>2026-03-25</t>
        </is>
      </c>
      <c r="B751" s="3" t="inlineStr">
        <is>
          <t>26067813-5748-57dc-ba7a-ff3efd8ab4d4</t>
        </is>
      </c>
      <c r="C751" s="3" t="inlineStr">
        <is>
          <t>MD</t>
        </is>
      </c>
      <c r="D751" s="3" t="inlineStr">
        <is>
          <t>2003 Maserati GranTurismo</t>
        </is>
      </c>
      <c r="E751" s="3" t="inlineStr">
        <is>
          <t>01 Luxury Sedan/SUV</t>
        </is>
      </c>
      <c r="F751" s="13" t="n">
        <v>235000</v>
      </c>
      <c r="G751" s="14" t="n">
        <v>0.92</v>
      </c>
      <c r="H751" s="14" t="n">
        <v>0.95</v>
      </c>
      <c r="I751" s="14" t="n">
        <v>0.8467</v>
      </c>
      <c r="J751" s="14" t="n">
        <v>0.53</v>
      </c>
      <c r="K751" s="13">
        <f>ROUND(F751/100*G751*H751*I751/J751,2)</f>
        <v/>
      </c>
      <c r="L751" s="13" t="n">
        <v>3281.2</v>
      </c>
      <c r="M751" s="13">
        <f>L751-K751</f>
        <v/>
      </c>
      <c r="N751" s="3" t="inlineStr">
        <is>
          <t>bind</t>
        </is>
      </c>
      <c r="O751" s="3" t="inlineStr">
        <is>
          <t>bound</t>
        </is>
      </c>
    </row>
    <row r="752">
      <c r="A752" s="15" t="inlineStr">
        <is>
          <t>2026-03-09</t>
        </is>
      </c>
      <c r="B752" s="15" t="inlineStr">
        <is>
          <t>f4922f1c-7a6a-5f1a-ae1e-297d17e8573e</t>
        </is>
      </c>
      <c r="C752" s="15" t="inlineStr">
        <is>
          <t>NE</t>
        </is>
      </c>
      <c r="D752" s="15" t="inlineStr">
        <is>
          <t>1958 Porsche 911 Turbo S</t>
        </is>
      </c>
      <c r="E752" s="15" t="inlineStr">
        <is>
          <t>01 Luxury Sedan/SUV</t>
        </is>
      </c>
      <c r="F752" s="16" t="n">
        <v>295000</v>
      </c>
      <c r="G752" s="17" t="n">
        <v>0.75</v>
      </c>
      <c r="H752" s="17" t="n">
        <v>1.3</v>
      </c>
      <c r="I752" s="17" t="n">
        <v>0.8467</v>
      </c>
      <c r="J752" s="17" t="n">
        <v>0.53</v>
      </c>
      <c r="K752" s="16">
        <f>ROUND(F752/100*G752*H752*I752/J752,2)</f>
        <v/>
      </c>
      <c r="L752" s="16" t="n">
        <v>4594.95</v>
      </c>
      <c r="M752" s="16">
        <f>L752-K752</f>
        <v/>
      </c>
      <c r="N752" s="15" t="inlineStr">
        <is>
          <t>bind</t>
        </is>
      </c>
      <c r="O752" s="15" t="inlineStr">
        <is>
          <t>bound</t>
        </is>
      </c>
    </row>
    <row r="753">
      <c r="A753" s="3" t="inlineStr">
        <is>
          <t>2026-03-21</t>
        </is>
      </c>
      <c r="B753" s="3" t="inlineStr">
        <is>
          <t>4290e1c0-2bfc-5adb-b8cf-abc67870ddba</t>
        </is>
      </c>
      <c r="C753" s="3" t="inlineStr">
        <is>
          <t>MI</t>
        </is>
      </c>
      <c r="D753" s="3" t="inlineStr">
        <is>
          <t>2017 Ferrari 296 GTB</t>
        </is>
      </c>
      <c r="E753" s="3" t="inlineStr">
        <is>
          <t>03 Supercar</t>
        </is>
      </c>
      <c r="F753" s="13" t="n">
        <v>735000</v>
      </c>
      <c r="G753" s="14" t="n">
        <v>0.95</v>
      </c>
      <c r="H753" s="14" t="n">
        <v>1.55</v>
      </c>
      <c r="I753" s="14" t="n">
        <v>0.8467</v>
      </c>
      <c r="J753" s="14" t="n">
        <v>0.53</v>
      </c>
      <c r="K753" s="13">
        <f>ROUND(F753/100*G753*H753*I753/J753,2)</f>
        <v/>
      </c>
      <c r="L753" s="13" t="n">
        <v>17290.05</v>
      </c>
      <c r="M753" s="13">
        <f>L753-K753</f>
        <v/>
      </c>
      <c r="N753" s="3" t="inlineStr">
        <is>
          <t>bind</t>
        </is>
      </c>
      <c r="O753" s="3" t="inlineStr">
        <is>
          <t>bound</t>
        </is>
      </c>
    </row>
    <row r="754">
      <c r="A754" s="15" t="inlineStr">
        <is>
          <t>2026-03-04</t>
        </is>
      </c>
      <c r="B754" s="15" t="inlineStr">
        <is>
          <t>a7645463-d7ab-5ab0-a04a-9ba2c4ecbc05</t>
        </is>
      </c>
      <c r="C754" s="15" t="inlineStr">
        <is>
          <t>GA</t>
        </is>
      </c>
      <c r="D754" s="15" t="inlineStr">
        <is>
          <t>2023 Aston Martin DB5</t>
        </is>
      </c>
      <c r="E754" s="15" t="inlineStr">
        <is>
          <t>07 Post-War Classic (1946-1972)</t>
        </is>
      </c>
      <c r="F754" s="16" t="n">
        <v>805000</v>
      </c>
      <c r="G754" s="17" t="n">
        <v>0.43</v>
      </c>
      <c r="H754" s="17" t="n">
        <v>1.12</v>
      </c>
      <c r="I754" s="17" t="n">
        <v>0.8467</v>
      </c>
      <c r="J754" s="17" t="n">
        <v>0.53</v>
      </c>
      <c r="K754" s="16">
        <f>ROUND(F754/100*G754*H754*I754/J754,2)</f>
        <v/>
      </c>
      <c r="L754" s="16" t="n">
        <v>6193.5</v>
      </c>
      <c r="M754" s="16">
        <f>L754-K754</f>
        <v/>
      </c>
      <c r="N754" s="15" t="inlineStr">
        <is>
          <t>decline</t>
        </is>
      </c>
      <c r="O754" s="15" t="inlineStr">
        <is>
          <t>indicative</t>
        </is>
      </c>
    </row>
    <row r="755">
      <c r="A755" s="3" t="inlineStr">
        <is>
          <t>2026-03-19</t>
        </is>
      </c>
      <c r="B755" s="3" t="inlineStr">
        <is>
          <t>bf1ff7b2-0ac3-5698-aa50-1dc6d4576e7f</t>
        </is>
      </c>
      <c r="C755" s="3" t="inlineStr">
        <is>
          <t>MT</t>
        </is>
      </c>
      <c r="D755" s="3" t="inlineStr">
        <is>
          <t>1962 Porsche 911 Turbo S</t>
        </is>
      </c>
      <c r="E755" s="3" t="inlineStr">
        <is>
          <t>01 Luxury Sedan/SUV</t>
        </is>
      </c>
      <c r="F755" s="13" t="n">
        <v>725000</v>
      </c>
      <c r="G755" s="14" t="n">
        <v>0.65</v>
      </c>
      <c r="H755" s="14" t="n">
        <v>0.93</v>
      </c>
      <c r="I755" s="14" t="n">
        <v>0.8467</v>
      </c>
      <c r="J755" s="14" t="n">
        <v>0.53</v>
      </c>
      <c r="K755" s="13">
        <f>ROUND(F755/100*G755*H755*I755/J755,2)</f>
        <v/>
      </c>
      <c r="L755" s="13" t="n">
        <v>7001.45</v>
      </c>
      <c r="M755" s="13">
        <f>L755-K755</f>
        <v/>
      </c>
      <c r="N755" s="3" t="inlineStr">
        <is>
          <t>bind</t>
        </is>
      </c>
      <c r="O755" s="3" t="inlineStr">
        <is>
          <t>bound</t>
        </is>
      </c>
    </row>
    <row r="756">
      <c r="A756" s="15" t="inlineStr">
        <is>
          <t>2026-03-01</t>
        </is>
      </c>
      <c r="B756" s="15" t="inlineStr">
        <is>
          <t>97955dba-8638-5eed-a136-37340bad5f7d</t>
        </is>
      </c>
      <c r="C756" s="15" t="inlineStr">
        <is>
          <t>ND</t>
        </is>
      </c>
      <c r="D756" s="15" t="inlineStr">
        <is>
          <t>1957 Ferrari SF90 Stradale</t>
        </is>
      </c>
      <c r="E756" s="15" t="inlineStr">
        <is>
          <t>03 Supercar</t>
        </is>
      </c>
      <c r="F756" s="16" t="n">
        <v>1950000</v>
      </c>
      <c r="G756" s="17" t="n">
        <v>0.8</v>
      </c>
      <c r="H756" s="17" t="n">
        <v>1.02</v>
      </c>
      <c r="I756" s="17" t="n">
        <v>0.8467</v>
      </c>
      <c r="J756" s="17" t="n">
        <v>0.53</v>
      </c>
      <c r="K756" s="16">
        <f>ROUND(F756/100*G756*H756*I756/J756,2)</f>
        <v/>
      </c>
      <c r="L756" s="16" t="n">
        <v>25420.17</v>
      </c>
      <c r="M756" s="16">
        <f>L756-K756</f>
        <v/>
      </c>
      <c r="N756" s="15" t="inlineStr">
        <is>
          <t>refer</t>
        </is>
      </c>
      <c r="O756" s="15" t="inlineStr">
        <is>
          <t>indicative</t>
        </is>
      </c>
    </row>
    <row r="757">
      <c r="A757" s="3" t="inlineStr">
        <is>
          <t>2026-03-09</t>
        </is>
      </c>
      <c r="B757" s="3" t="inlineStr">
        <is>
          <t>6dca9e70-68b0-5ca5-9882-35351f0c4f7e</t>
        </is>
      </c>
      <c r="C757" s="3" t="inlineStr">
        <is>
          <t>FL</t>
        </is>
      </c>
      <c r="D757" s="3" t="inlineStr">
        <is>
          <t>1956 Aston Martin DB12</t>
        </is>
      </c>
      <c r="E757" s="3" t="inlineStr">
        <is>
          <t>01 Luxury Sedan/SUV</t>
        </is>
      </c>
      <c r="F757" s="13" t="n">
        <v>165000</v>
      </c>
      <c r="G757" s="14" t="n">
        <v>0.92</v>
      </c>
      <c r="H757" s="14" t="n">
        <v>1.42</v>
      </c>
      <c r="I757" s="14" t="n">
        <v>0.8467</v>
      </c>
      <c r="J757" s="14" t="n">
        <v>0.53</v>
      </c>
      <c r="K757" s="13">
        <f>ROUND(F757/100*G757*H757*I757/J757,2)</f>
        <v/>
      </c>
      <c r="L757" s="13" t="n">
        <v>3443.61</v>
      </c>
      <c r="M757" s="13">
        <f>L757-K757</f>
        <v/>
      </c>
      <c r="N757" s="3" t="inlineStr">
        <is>
          <t>bind</t>
        </is>
      </c>
      <c r="O757" s="3" t="inlineStr">
        <is>
          <t>bound</t>
        </is>
      </c>
    </row>
    <row r="758">
      <c r="A758" s="15" t="inlineStr">
        <is>
          <t>2026-03-15</t>
        </is>
      </c>
      <c r="B758" s="15" t="inlineStr">
        <is>
          <t>d7b95d81-93eb-59aa-898e-36da41870d8f</t>
        </is>
      </c>
      <c r="C758" s="15" t="inlineStr">
        <is>
          <t>ME</t>
        </is>
      </c>
      <c r="D758" s="15" t="inlineStr">
        <is>
          <t>1989 Bentley Continental GT</t>
        </is>
      </c>
      <c r="E758" s="15" t="inlineStr">
        <is>
          <t>01 Luxury Sedan/SUV</t>
        </is>
      </c>
      <c r="F758" s="16" t="n">
        <v>1140000</v>
      </c>
      <c r="G758" s="17" t="n">
        <v>0.55</v>
      </c>
      <c r="H758" s="17" t="n">
        <v>1.08</v>
      </c>
      <c r="I758" s="17" t="n">
        <v>0.8467</v>
      </c>
      <c r="J758" s="17" t="n">
        <v>0.53</v>
      </c>
      <c r="K758" s="16">
        <f>ROUND(F758/100*G758*H758*I758/J758,2)</f>
        <v/>
      </c>
      <c r="L758" s="16" t="n">
        <v>10817.95</v>
      </c>
      <c r="M758" s="16">
        <f>L758-K758</f>
        <v/>
      </c>
      <c r="N758" s="15" t="inlineStr">
        <is>
          <t>bind</t>
        </is>
      </c>
      <c r="O758" s="15" t="inlineStr">
        <is>
          <t>bound</t>
        </is>
      </c>
    </row>
    <row r="759">
      <c r="A759" s="3" t="inlineStr">
        <is>
          <t>2026-03-28</t>
        </is>
      </c>
      <c r="B759" s="3" t="inlineStr">
        <is>
          <t>06da402a-f49e-5ba3-936b-5b232e10bc21</t>
        </is>
      </c>
      <c r="C759" s="3" t="inlineStr">
        <is>
          <t>WA</t>
        </is>
      </c>
      <c r="D759" s="3" t="inlineStr">
        <is>
          <t>1964 Mercedes-Benz 280SL Pagoda</t>
        </is>
      </c>
      <c r="E759" s="3" t="inlineStr">
        <is>
          <t>07 Post-War Classic (1946-1972)</t>
        </is>
      </c>
      <c r="F759" s="13" t="n">
        <v>1020000</v>
      </c>
      <c r="G759" s="14" t="n">
        <v>0.38</v>
      </c>
      <c r="H759" s="14" t="n">
        <v>0.96</v>
      </c>
      <c r="I759" s="14" t="n">
        <v>0.8467</v>
      </c>
      <c r="J759" s="14" t="n">
        <v>0.53</v>
      </c>
      <c r="K759" s="13">
        <f>ROUND(F759/100*G759*H759*I759/J759,2)</f>
        <v/>
      </c>
      <c r="L759" s="13" t="n">
        <v>5944.41</v>
      </c>
      <c r="M759" s="13">
        <f>L759-K759</f>
        <v/>
      </c>
      <c r="N759" s="3" t="inlineStr">
        <is>
          <t>refer</t>
        </is>
      </c>
      <c r="O759" s="3" t="inlineStr">
        <is>
          <t>indicative</t>
        </is>
      </c>
    </row>
    <row r="760">
      <c r="A760" s="15" t="inlineStr">
        <is>
          <t>2026-03-18</t>
        </is>
      </c>
      <c r="B760" s="15" t="inlineStr">
        <is>
          <t>26975c86-83c6-5f1a-961c-5434cbc5f657</t>
        </is>
      </c>
      <c r="C760" s="15" t="inlineStr">
        <is>
          <t>HI</t>
        </is>
      </c>
      <c r="D760" s="15" t="inlineStr">
        <is>
          <t>1955 Mercedes-Benz AMG GT</t>
        </is>
      </c>
      <c r="E760" s="15" t="inlineStr">
        <is>
          <t>01 Luxury Sedan/SUV</t>
        </is>
      </c>
      <c r="F760" s="16" t="n">
        <v>245000</v>
      </c>
      <c r="G760" s="17" t="n">
        <v>0.92</v>
      </c>
      <c r="H760" s="17" t="n">
        <v>1.3</v>
      </c>
      <c r="I760" s="17" t="n">
        <v>0.8467</v>
      </c>
      <c r="J760" s="17" t="n">
        <v>0.53</v>
      </c>
      <c r="K760" s="16">
        <f>ROUND(F760/100*G760*H760*I760/J760,2)</f>
        <v/>
      </c>
      <c r="L760" s="16" t="n">
        <v>4681.13</v>
      </c>
      <c r="M760" s="16">
        <f>L760-K760</f>
        <v/>
      </c>
      <c r="N760" s="15" t="inlineStr">
        <is>
          <t>bind</t>
        </is>
      </c>
      <c r="O760" s="15" t="inlineStr">
        <is>
          <t>bound</t>
        </is>
      </c>
    </row>
    <row r="761">
      <c r="A761" s="3" t="inlineStr">
        <is>
          <t>2026-03-13</t>
        </is>
      </c>
      <c r="B761" s="3" t="inlineStr">
        <is>
          <t>a287cf3b-4c1e-51ad-acd6-4962f07e4439</t>
        </is>
      </c>
      <c r="C761" s="3" t="inlineStr">
        <is>
          <t>FL</t>
        </is>
      </c>
      <c r="D761" s="3" t="inlineStr">
        <is>
          <t>2008 Aston Martin DB12</t>
        </is>
      </c>
      <c r="E761" s="3" t="inlineStr">
        <is>
          <t>01 Luxury Sedan/SUV</t>
        </is>
      </c>
      <c r="F761" s="13" t="n">
        <v>620000</v>
      </c>
      <c r="G761" s="14" t="n">
        <v>0.65</v>
      </c>
      <c r="H761" s="14" t="n">
        <v>1.42</v>
      </c>
      <c r="I761" s="14" t="n">
        <v>0.8467</v>
      </c>
      <c r="J761" s="14" t="n">
        <v>0.53</v>
      </c>
      <c r="K761" s="13">
        <f>ROUND(F761/100*G761*H761*I761/J761,2)</f>
        <v/>
      </c>
      <c r="L761" s="13" t="n">
        <v>9142.120000000001</v>
      </c>
      <c r="M761" s="13">
        <f>L761-K761</f>
        <v/>
      </c>
      <c r="N761" s="3" t="inlineStr">
        <is>
          <t>bind</t>
        </is>
      </c>
      <c r="O761" s="3" t="inlineStr">
        <is>
          <t>bound</t>
        </is>
      </c>
    </row>
    <row r="762">
      <c r="A762" s="15" t="inlineStr">
        <is>
          <t>2026-03-09</t>
        </is>
      </c>
      <c r="B762" s="15" t="inlineStr">
        <is>
          <t>582d9d8f-29f5-5801-8326-b23da450da5b</t>
        </is>
      </c>
      <c r="C762" s="15" t="inlineStr">
        <is>
          <t>WA</t>
        </is>
      </c>
      <c r="D762" s="15" t="inlineStr">
        <is>
          <t>1994 Bentley Continental GT</t>
        </is>
      </c>
      <c r="E762" s="15" t="inlineStr">
        <is>
          <t>01 Luxury Sedan/SUV</t>
        </is>
      </c>
      <c r="F762" s="16" t="n">
        <v>325000</v>
      </c>
      <c r="G762" s="17" t="n">
        <v>0.75</v>
      </c>
      <c r="H762" s="17" t="n">
        <v>0.96</v>
      </c>
      <c r="I762" s="17" t="n">
        <v>0.8467</v>
      </c>
      <c r="J762" s="17" t="n">
        <v>0.53</v>
      </c>
      <c r="K762" s="16">
        <f>ROUND(F762/100*G762*H762*I762/J762,2)</f>
        <v/>
      </c>
      <c r="L762" s="16" t="n">
        <v>3738.26</v>
      </c>
      <c r="M762" s="16">
        <f>L762-K762</f>
        <v/>
      </c>
      <c r="N762" s="15" t="inlineStr">
        <is>
          <t>decline</t>
        </is>
      </c>
      <c r="O762" s="15" t="inlineStr">
        <is>
          <t>indicative</t>
        </is>
      </c>
    </row>
    <row r="763">
      <c r="A763" s="3" t="inlineStr">
        <is>
          <t>2026-03-22</t>
        </is>
      </c>
      <c r="B763" s="3" t="inlineStr">
        <is>
          <t>853cefdd-8d13-5f0c-995c-024eb7665088</t>
        </is>
      </c>
      <c r="C763" s="3" t="inlineStr">
        <is>
          <t>UT</t>
        </is>
      </c>
      <c r="D763" s="3" t="inlineStr">
        <is>
          <t>1972 Porsche 911 Turbo S</t>
        </is>
      </c>
      <c r="E763" s="3" t="inlineStr">
        <is>
          <t>01 Luxury Sedan/SUV</t>
        </is>
      </c>
      <c r="F763" s="13" t="n">
        <v>695000</v>
      </c>
      <c r="G763" s="14" t="n">
        <v>0.65</v>
      </c>
      <c r="H763" s="14" t="n">
        <v>1.35</v>
      </c>
      <c r="I763" s="14" t="n">
        <v>0.8467</v>
      </c>
      <c r="J763" s="14" t="n">
        <v>0.53</v>
      </c>
      <c r="K763" s="13">
        <f>ROUND(F763/100*G763*H763*I763/J763,2)</f>
        <v/>
      </c>
      <c r="L763" s="13" t="n">
        <v>9742.84</v>
      </c>
      <c r="M763" s="13">
        <f>L763-K763</f>
        <v/>
      </c>
      <c r="N763" s="3" t="inlineStr">
        <is>
          <t>bind</t>
        </is>
      </c>
      <c r="O763" s="3" t="inlineStr">
        <is>
          <t>bound</t>
        </is>
      </c>
    </row>
    <row r="764">
      <c r="A764" s="15" t="inlineStr">
        <is>
          <t>2026-03-14</t>
        </is>
      </c>
      <c r="B764" s="15" t="inlineStr">
        <is>
          <t>33d45e2f-c07b-5261-9606-da7602b75ef7</t>
        </is>
      </c>
      <c r="C764" s="15" t="inlineStr">
        <is>
          <t>TN</t>
        </is>
      </c>
      <c r="D764" s="15" t="inlineStr">
        <is>
          <t>1970 Icon Derelict</t>
        </is>
      </c>
      <c r="E764" s="15" t="inlineStr">
        <is>
          <t>11 Restomod/Coachbuilt</t>
        </is>
      </c>
      <c r="F764" s="16" t="n">
        <v>165000</v>
      </c>
      <c r="G764" s="17" t="n">
        <v>1.05</v>
      </c>
      <c r="H764" s="17" t="n">
        <v>0.98</v>
      </c>
      <c r="I764" s="17" t="n">
        <v>0.8467</v>
      </c>
      <c r="J764" s="17" t="n">
        <v>0.53</v>
      </c>
      <c r="K764" s="16">
        <f>ROUND(F764/100*G764*H764*I764/J764,2)</f>
        <v/>
      </c>
      <c r="L764" s="16" t="n">
        <v>2712.39</v>
      </c>
      <c r="M764" s="16">
        <f>L764-K764</f>
        <v/>
      </c>
      <c r="N764" s="15" t="inlineStr">
        <is>
          <t>bind</t>
        </is>
      </c>
      <c r="O764" s="15" t="inlineStr">
        <is>
          <t>bound</t>
        </is>
      </c>
    </row>
    <row r="765">
      <c r="A765" s="3" t="inlineStr">
        <is>
          <t>2026-03-17</t>
        </is>
      </c>
      <c r="B765" s="3" t="inlineStr">
        <is>
          <t>81e33650-a748-50de-9bf6-f379ae621d81</t>
        </is>
      </c>
      <c r="C765" s="3" t="inlineStr">
        <is>
          <t>CT</t>
        </is>
      </c>
      <c r="D765" s="3" t="inlineStr">
        <is>
          <t>2004 Lamborghini Huracan EVO</t>
        </is>
      </c>
      <c r="E765" s="3" t="inlineStr">
        <is>
          <t>03 Supercar</t>
        </is>
      </c>
      <c r="F765" s="13" t="n">
        <v>830000</v>
      </c>
      <c r="G765" s="14" t="n">
        <v>0.95</v>
      </c>
      <c r="H765" s="14" t="n">
        <v>1.12</v>
      </c>
      <c r="I765" s="14" t="n">
        <v>0.8467</v>
      </c>
      <c r="J765" s="14" t="n">
        <v>0.53</v>
      </c>
      <c r="K765" s="13">
        <f>ROUND(F765/100*G765*H765*I765/J765,2)</f>
        <v/>
      </c>
      <c r="L765" s="13" t="n">
        <v>14108.26</v>
      </c>
      <c r="M765" s="13">
        <f>L765-K765</f>
        <v/>
      </c>
      <c r="N765" s="3" t="inlineStr">
        <is>
          <t>bind</t>
        </is>
      </c>
      <c r="O765" s="3" t="inlineStr">
        <is>
          <t>bound</t>
        </is>
      </c>
    </row>
    <row r="766">
      <c r="A766" s="15" t="inlineStr">
        <is>
          <t>2026-03-13</t>
        </is>
      </c>
      <c r="B766" s="15" t="inlineStr">
        <is>
          <t>362753c6-bcd6-5003-bae0-d435298ce5df</t>
        </is>
      </c>
      <c r="C766" s="15" t="inlineStr">
        <is>
          <t>WA</t>
        </is>
      </c>
      <c r="D766" s="15" t="inlineStr">
        <is>
          <t>1960 Mercedes-Benz 280SL Pagoda</t>
        </is>
      </c>
      <c r="E766" s="15" t="inlineStr">
        <is>
          <t>07 Post-War Classic (1946-1972)</t>
        </is>
      </c>
      <c r="F766" s="16" t="n">
        <v>465000</v>
      </c>
      <c r="G766" s="17" t="n">
        <v>0.48</v>
      </c>
      <c r="H766" s="17" t="n">
        <v>0.96</v>
      </c>
      <c r="I766" s="17" t="n">
        <v>0.8467</v>
      </c>
      <c r="J766" s="17" t="n">
        <v>0.53</v>
      </c>
      <c r="K766" s="16">
        <f>ROUND(F766/100*G766*H766*I766/J766,2)</f>
        <v/>
      </c>
      <c r="L766" s="16" t="n">
        <v>3423.1</v>
      </c>
      <c r="M766" s="16">
        <f>L766-K766</f>
        <v/>
      </c>
      <c r="N766" s="15" t="inlineStr">
        <is>
          <t>decline</t>
        </is>
      </c>
      <c r="O766" s="15" t="inlineStr">
        <is>
          <t>indicative</t>
        </is>
      </c>
    </row>
    <row r="767">
      <c r="A767" s="3" t="inlineStr">
        <is>
          <t>2026-03-01</t>
        </is>
      </c>
      <c r="B767" s="3" t="inlineStr">
        <is>
          <t>0b6dfaa7-7ec8-5ef6-b326-ff7e6667502f</t>
        </is>
      </c>
      <c r="C767" s="3" t="inlineStr">
        <is>
          <t>TX</t>
        </is>
      </c>
      <c r="D767" s="3" t="inlineStr">
        <is>
          <t>1988 Maserati GranTurismo</t>
        </is>
      </c>
      <c r="E767" s="3" t="inlineStr">
        <is>
          <t>01 Luxury Sedan/SUV</t>
        </is>
      </c>
      <c r="F767" s="13" t="n">
        <v>345000</v>
      </c>
      <c r="G767" s="14" t="n">
        <v>0.75</v>
      </c>
      <c r="H767" s="14" t="n">
        <v>1.15</v>
      </c>
      <c r="I767" s="14" t="n">
        <v>0.8467</v>
      </c>
      <c r="J767" s="14" t="n">
        <v>0.53</v>
      </c>
      <c r="K767" s="13">
        <f>ROUND(F767/100*G767*H767*I767/J767,2)</f>
        <v/>
      </c>
      <c r="L767" s="13" t="n">
        <v>4753.7</v>
      </c>
      <c r="M767" s="13">
        <f>L767-K767</f>
        <v/>
      </c>
      <c r="N767" s="3" t="inlineStr">
        <is>
          <t>decline</t>
        </is>
      </c>
      <c r="O767" s="3" t="inlineStr">
        <is>
          <t>indicative</t>
        </is>
      </c>
    </row>
    <row r="768">
      <c r="A768" s="15" t="inlineStr">
        <is>
          <t>2026-03-24</t>
        </is>
      </c>
      <c r="B768" s="15" t="inlineStr">
        <is>
          <t>8ccca757-6281-590d-b6ea-f48323e8cbfa</t>
        </is>
      </c>
      <c r="C768" s="15" t="inlineStr">
        <is>
          <t>FL</t>
        </is>
      </c>
      <c r="D768" s="15" t="inlineStr">
        <is>
          <t>2011 Lamborghini Huracan EVO</t>
        </is>
      </c>
      <c r="E768" s="15" t="inlineStr">
        <is>
          <t>03 Supercar</t>
        </is>
      </c>
      <c r="F768" s="16" t="n">
        <v>605000</v>
      </c>
      <c r="G768" s="17" t="n">
        <v>0.95</v>
      </c>
      <c r="H768" s="17" t="n">
        <v>1.42</v>
      </c>
      <c r="I768" s="17" t="n">
        <v>0.8467</v>
      </c>
      <c r="J768" s="17" t="n">
        <v>0.53</v>
      </c>
      <c r="K768" s="16">
        <f>ROUND(F768/100*G768*H768*I768/J768,2)</f>
        <v/>
      </c>
      <c r="L768" s="16" t="n">
        <v>13038.3</v>
      </c>
      <c r="M768" s="16">
        <f>L768-K768</f>
        <v/>
      </c>
      <c r="N768" s="15" t="inlineStr">
        <is>
          <t>bind</t>
        </is>
      </c>
      <c r="O768" s="15" t="inlineStr">
        <is>
          <t>bound</t>
        </is>
      </c>
    </row>
    <row r="769">
      <c r="A769" s="3" t="inlineStr">
        <is>
          <t>2026-03-27</t>
        </is>
      </c>
      <c r="B769" s="3" t="inlineStr">
        <is>
          <t>275ea10b-5d56-5361-add1-ab897a260622</t>
        </is>
      </c>
      <c r="C769" s="3" t="inlineStr">
        <is>
          <t>NY</t>
        </is>
      </c>
      <c r="D769" s="3" t="inlineStr">
        <is>
          <t>1984 BMW M8 Competition</t>
        </is>
      </c>
      <c r="E769" s="3" t="inlineStr">
        <is>
          <t>01 Luxury Sedan/SUV</t>
        </is>
      </c>
      <c r="F769" s="13" t="n">
        <v>380000</v>
      </c>
      <c r="G769" s="14" t="n">
        <v>0.75</v>
      </c>
      <c r="H769" s="14" t="n">
        <v>1.28</v>
      </c>
      <c r="I769" s="14" t="n">
        <v>0.8467</v>
      </c>
      <c r="J769" s="14" t="n">
        <v>0.53</v>
      </c>
      <c r="K769" s="13">
        <f>ROUND(F769/100*G769*H769*I769/J769,2)</f>
        <v/>
      </c>
      <c r="L769" s="13" t="n">
        <v>5827.85</v>
      </c>
      <c r="M769" s="13">
        <f>L769-K769</f>
        <v/>
      </c>
      <c r="N769" s="3" t="inlineStr">
        <is>
          <t>bind</t>
        </is>
      </c>
      <c r="O769" s="3" t="inlineStr">
        <is>
          <t>bound</t>
        </is>
      </c>
    </row>
    <row r="770">
      <c r="A770" s="15" t="inlineStr">
        <is>
          <t>2026-03-04</t>
        </is>
      </c>
      <c r="B770" s="15" t="inlineStr">
        <is>
          <t>345e4f71-0036-5391-a747-dc629d8b9512</t>
        </is>
      </c>
      <c r="C770" s="15" t="inlineStr">
        <is>
          <t>AL</t>
        </is>
      </c>
      <c r="D770" s="15" t="inlineStr">
        <is>
          <t>1979 Maserati GranTurismo</t>
        </is>
      </c>
      <c r="E770" s="15" t="inlineStr">
        <is>
          <t>01 Luxury Sedan/SUV</t>
        </is>
      </c>
      <c r="F770" s="16" t="n">
        <v>580000</v>
      </c>
      <c r="G770" s="17" t="n">
        <v>0.65</v>
      </c>
      <c r="H770" s="17" t="n">
        <v>1.27</v>
      </c>
      <c r="I770" s="17" t="n">
        <v>0.8467</v>
      </c>
      <c r="J770" s="17" t="n">
        <v>0.53</v>
      </c>
      <c r="K770" s="16">
        <f>ROUND(F770/100*G770*H770*I770/J770,2)</f>
        <v/>
      </c>
      <c r="L770" s="16" t="n">
        <v>7648.89</v>
      </c>
      <c r="M770" s="16">
        <f>L770-K770</f>
        <v/>
      </c>
      <c r="N770" s="15" t="inlineStr">
        <is>
          <t>bind</t>
        </is>
      </c>
      <c r="O770" s="15" t="inlineStr">
        <is>
          <t>bound</t>
        </is>
      </c>
    </row>
    <row r="771">
      <c r="A771" s="3" t="inlineStr">
        <is>
          <t>2026-03-31</t>
        </is>
      </c>
      <c r="B771" s="3" t="inlineStr">
        <is>
          <t>26b29695-55ea-5dea-a9e6-c506cd85bde3</t>
        </is>
      </c>
      <c r="C771" s="3" t="inlineStr">
        <is>
          <t>RI</t>
        </is>
      </c>
      <c r="D771" s="3" t="inlineStr">
        <is>
          <t>1989 Maserati GranTurismo</t>
        </is>
      </c>
      <c r="E771" s="3" t="inlineStr">
        <is>
          <t>01 Luxury Sedan/SUV</t>
        </is>
      </c>
      <c r="F771" s="13" t="n">
        <v>455000</v>
      </c>
      <c r="G771" s="14" t="n">
        <v>0.75</v>
      </c>
      <c r="H771" s="14" t="n">
        <v>1.37</v>
      </c>
      <c r="I771" s="14" t="n">
        <v>0.8467</v>
      </c>
      <c r="J771" s="14" t="n">
        <v>0.53</v>
      </c>
      <c r="K771" s="13">
        <f>ROUND(F771/100*G771*H771*I771/J771,2)</f>
        <v/>
      </c>
      <c r="L771" s="13" t="n">
        <v>7468.73</v>
      </c>
      <c r="M771" s="13">
        <f>L771-K771</f>
        <v/>
      </c>
      <c r="N771" s="3" t="inlineStr">
        <is>
          <t>bind</t>
        </is>
      </c>
      <c r="O771" s="3" t="inlineStr">
        <is>
          <t>bound</t>
        </is>
      </c>
    </row>
    <row r="772">
      <c r="A772" s="15" t="inlineStr">
        <is>
          <t>2026-03-06</t>
        </is>
      </c>
      <c r="B772" s="15" t="inlineStr">
        <is>
          <t>0592639c-37a1-551a-8c80-65a3d702e904</t>
        </is>
      </c>
      <c r="C772" s="15" t="inlineStr">
        <is>
          <t>ND</t>
        </is>
      </c>
      <c r="D772" s="15" t="inlineStr">
        <is>
          <t>2009 Porsche 911 Turbo S</t>
        </is>
      </c>
      <c r="E772" s="15" t="inlineStr">
        <is>
          <t>01 Luxury Sedan/SUV</t>
        </is>
      </c>
      <c r="F772" s="16" t="n">
        <v>700000</v>
      </c>
      <c r="G772" s="17" t="n">
        <v>0.65</v>
      </c>
      <c r="H772" s="17" t="n">
        <v>1.02</v>
      </c>
      <c r="I772" s="17" t="n">
        <v>0.8467</v>
      </c>
      <c r="J772" s="17" t="n">
        <v>0.53</v>
      </c>
      <c r="K772" s="16">
        <f>ROUND(F772/100*G772*H772*I772/J772,2)</f>
        <v/>
      </c>
      <c r="L772" s="16" t="n">
        <v>7414.21</v>
      </c>
      <c r="M772" s="16">
        <f>L772-K772</f>
        <v/>
      </c>
      <c r="N772" s="15" t="inlineStr">
        <is>
          <t>bind</t>
        </is>
      </c>
      <c r="O772" s="15" t="inlineStr">
        <is>
          <t>bound</t>
        </is>
      </c>
    </row>
    <row r="773">
      <c r="A773" s="3" t="inlineStr">
        <is>
          <t>2026-03-09</t>
        </is>
      </c>
      <c r="B773" s="3" t="inlineStr">
        <is>
          <t>fe170d87-a409-5c2c-bed2-04ca3aebf8a1</t>
        </is>
      </c>
      <c r="C773" s="3" t="inlineStr">
        <is>
          <t>CO</t>
        </is>
      </c>
      <c r="D773" s="3" t="inlineStr">
        <is>
          <t>1974 Maserati GranTurismo</t>
        </is>
      </c>
      <c r="E773" s="3" t="inlineStr">
        <is>
          <t>01 Luxury Sedan/SUV</t>
        </is>
      </c>
      <c r="F773" s="13" t="n">
        <v>205000</v>
      </c>
      <c r="G773" s="14" t="n">
        <v>0.92</v>
      </c>
      <c r="H773" s="14" t="n">
        <v>1.1</v>
      </c>
      <c r="I773" s="14" t="n">
        <v>0.8467</v>
      </c>
      <c r="J773" s="14" t="n">
        <v>0.53</v>
      </c>
      <c r="K773" s="13">
        <f>ROUND(F773/100*G773*H773*I773/J773,2)</f>
        <v/>
      </c>
      <c r="L773" s="13" t="n">
        <v>3314.27</v>
      </c>
      <c r="M773" s="13">
        <f>L773-K773</f>
        <v/>
      </c>
      <c r="N773" s="3" t="inlineStr">
        <is>
          <t>bind</t>
        </is>
      </c>
      <c r="O773" s="3" t="inlineStr">
        <is>
          <t>bound</t>
        </is>
      </c>
    </row>
    <row r="774">
      <c r="A774" s="15" t="inlineStr">
        <is>
          <t>2026-03-25</t>
        </is>
      </c>
      <c r="B774" s="15" t="inlineStr">
        <is>
          <t>abb744e9-f9c2-5584-bebd-b0b1d1dd5b01</t>
        </is>
      </c>
      <c r="C774" s="15" t="inlineStr">
        <is>
          <t>DE</t>
        </is>
      </c>
      <c r="D774" s="15" t="inlineStr">
        <is>
          <t>1988 Singer 911 Reimagined</t>
        </is>
      </c>
      <c r="E774" s="15" t="inlineStr">
        <is>
          <t>11 Restomod/Coachbuilt</t>
        </is>
      </c>
      <c r="F774" s="16" t="n">
        <v>730000</v>
      </c>
      <c r="G774" s="17" t="n">
        <v>0.78</v>
      </c>
      <c r="H774" s="17" t="n">
        <v>1.25</v>
      </c>
      <c r="I774" s="17" t="n">
        <v>0.8467</v>
      </c>
      <c r="J774" s="17" t="n">
        <v>0.53</v>
      </c>
      <c r="K774" s="16">
        <f>ROUND(F774/100*G774*H774*I774/J774,2)</f>
        <v/>
      </c>
      <c r="L774" s="16" t="n">
        <v>11370.55</v>
      </c>
      <c r="M774" s="16">
        <f>L774-K774</f>
        <v/>
      </c>
      <c r="N774" s="15" t="inlineStr">
        <is>
          <t>bind</t>
        </is>
      </c>
      <c r="O774" s="15" t="inlineStr">
        <is>
          <t>bound</t>
        </is>
      </c>
    </row>
    <row r="775">
      <c r="A775" s="3" t="inlineStr">
        <is>
          <t>2026-03-02</t>
        </is>
      </c>
      <c r="B775" s="3" t="inlineStr">
        <is>
          <t>7d70963d-20c9-5f57-a72f-2e1ea85b94f3</t>
        </is>
      </c>
      <c r="C775" s="3" t="inlineStr">
        <is>
          <t>OK</t>
        </is>
      </c>
      <c r="D775" s="3" t="inlineStr">
        <is>
          <t>1994 Porsche 911 Turbo S</t>
        </is>
      </c>
      <c r="E775" s="3" t="inlineStr">
        <is>
          <t>01 Luxury Sedan/SUV</t>
        </is>
      </c>
      <c r="F775" s="13" t="n">
        <v>945000</v>
      </c>
      <c r="G775" s="14" t="n">
        <v>0.65</v>
      </c>
      <c r="H775" s="14" t="n">
        <v>1.26</v>
      </c>
      <c r="I775" s="14" t="n">
        <v>0.8467</v>
      </c>
      <c r="J775" s="14" t="n">
        <v>0.53</v>
      </c>
      <c r="K775" s="13">
        <f>ROUND(F775/100*G775*H775*I775/J775,2)</f>
        <v/>
      </c>
      <c r="L775" s="13" t="n">
        <v>12364.29</v>
      </c>
      <c r="M775" s="13">
        <f>L775-K775</f>
        <v/>
      </c>
      <c r="N775" s="3" t="inlineStr">
        <is>
          <t>bind</t>
        </is>
      </c>
      <c r="O775" s="3" t="inlineStr">
        <is>
          <t>bound</t>
        </is>
      </c>
    </row>
    <row r="776">
      <c r="A776" s="15" t="inlineStr">
        <is>
          <t>2026-03-12</t>
        </is>
      </c>
      <c r="B776" s="15" t="inlineStr">
        <is>
          <t>7d2fc18e-7d42-53c1-930d-1498d024a701</t>
        </is>
      </c>
      <c r="C776" s="15" t="inlineStr">
        <is>
          <t>ME</t>
        </is>
      </c>
      <c r="D776" s="15" t="inlineStr">
        <is>
          <t>1970 Maserati GranTurismo</t>
        </is>
      </c>
      <c r="E776" s="15" t="inlineStr">
        <is>
          <t>01 Luxury Sedan/SUV</t>
        </is>
      </c>
      <c r="F776" s="16" t="n">
        <v>845000</v>
      </c>
      <c r="G776" s="17" t="n">
        <v>0.65</v>
      </c>
      <c r="H776" s="17" t="n">
        <v>1.08</v>
      </c>
      <c r="I776" s="17" t="n">
        <v>0.8467</v>
      </c>
      <c r="J776" s="17" t="n">
        <v>0.53</v>
      </c>
      <c r="K776" s="16">
        <f>ROUND(F776/100*G776*H776*I776/J776,2)</f>
        <v/>
      </c>
      <c r="L776" s="16" t="n">
        <v>9476.49</v>
      </c>
      <c r="M776" s="16">
        <f>L776-K776</f>
        <v/>
      </c>
      <c r="N776" s="15" t="inlineStr">
        <is>
          <t>refer</t>
        </is>
      </c>
      <c r="O776" s="15" t="inlineStr">
        <is>
          <t>indicative</t>
        </is>
      </c>
    </row>
    <row r="777">
      <c r="A777" s="3" t="inlineStr">
        <is>
          <t>2026-03-18</t>
        </is>
      </c>
      <c r="B777" s="3" t="inlineStr">
        <is>
          <t>c3439aac-b58a-54f0-941f-e70cdb9384b8</t>
        </is>
      </c>
      <c r="C777" s="3" t="inlineStr">
        <is>
          <t>TX</t>
        </is>
      </c>
      <c r="D777" s="3" t="inlineStr">
        <is>
          <t>1976 Aston Martin DB12</t>
        </is>
      </c>
      <c r="E777" s="3" t="inlineStr">
        <is>
          <t>01 Luxury Sedan/SUV</t>
        </is>
      </c>
      <c r="F777" s="13" t="n">
        <v>645000</v>
      </c>
      <c r="G777" s="14" t="n">
        <v>0.65</v>
      </c>
      <c r="H777" s="14" t="n">
        <v>1.15</v>
      </c>
      <c r="I777" s="14" t="n">
        <v>0.8467</v>
      </c>
      <c r="J777" s="14" t="n">
        <v>0.53</v>
      </c>
      <c r="K777" s="13">
        <f>ROUND(F777/100*G777*H777*I777/J777,2)</f>
        <v/>
      </c>
      <c r="L777" s="13" t="n">
        <v>7702.37</v>
      </c>
      <c r="M777" s="13">
        <f>L777-K777</f>
        <v/>
      </c>
      <c r="N777" s="3" t="inlineStr">
        <is>
          <t>bind</t>
        </is>
      </c>
      <c r="O777" s="3" t="inlineStr">
        <is>
          <t>bound</t>
        </is>
      </c>
    </row>
    <row r="778">
      <c r="A778" s="15" t="inlineStr">
        <is>
          <t>2026-03-17</t>
        </is>
      </c>
      <c r="B778" s="15" t="inlineStr">
        <is>
          <t>4ce9c2b9-4df7-5129-8a82-1f4188d527a5</t>
        </is>
      </c>
      <c r="C778" s="15" t="inlineStr">
        <is>
          <t>TX</t>
        </is>
      </c>
      <c r="D778" s="15" t="inlineStr">
        <is>
          <t>1984 Mercedes-Benz AMG GT</t>
        </is>
      </c>
      <c r="E778" s="15" t="inlineStr">
        <is>
          <t>01 Luxury Sedan/SUV</t>
        </is>
      </c>
      <c r="F778" s="16" t="n">
        <v>305000</v>
      </c>
      <c r="G778" s="17" t="n">
        <v>0.75</v>
      </c>
      <c r="H778" s="17" t="n">
        <v>1.15</v>
      </c>
      <c r="I778" s="17" t="n">
        <v>0.8467</v>
      </c>
      <c r="J778" s="17" t="n">
        <v>0.53</v>
      </c>
      <c r="K778" s="16">
        <f>ROUND(F778/100*G778*H778*I778/J778,2)</f>
        <v/>
      </c>
      <c r="L778" s="16" t="n">
        <v>4202.54</v>
      </c>
      <c r="M778" s="16">
        <f>L778-K778</f>
        <v/>
      </c>
      <c r="N778" s="15" t="inlineStr">
        <is>
          <t>bind</t>
        </is>
      </c>
      <c r="O778" s="15" t="inlineStr">
        <is>
          <t>bound</t>
        </is>
      </c>
    </row>
    <row r="779">
      <c r="A779" s="3" t="inlineStr">
        <is>
          <t>2026-03-28</t>
        </is>
      </c>
      <c r="B779" s="3" t="inlineStr">
        <is>
          <t>698a6388-c188-5a69-b297-22d119d6c760</t>
        </is>
      </c>
      <c r="C779" s="3" t="inlineStr">
        <is>
          <t>ME</t>
        </is>
      </c>
      <c r="D779" s="3" t="inlineStr">
        <is>
          <t>2003 BMW M8 Competition</t>
        </is>
      </c>
      <c r="E779" s="3" t="inlineStr">
        <is>
          <t>01 Luxury Sedan/SUV</t>
        </is>
      </c>
      <c r="F779" s="13" t="n">
        <v>1180000</v>
      </c>
      <c r="G779" s="14" t="n">
        <v>0.55</v>
      </c>
      <c r="H779" s="14" t="n">
        <v>1.08</v>
      </c>
      <c r="I779" s="14" t="n">
        <v>0.8467</v>
      </c>
      <c r="J779" s="14" t="n">
        <v>0.53</v>
      </c>
      <c r="K779" s="13">
        <f>ROUND(F779/100*G779*H779*I779/J779,2)</f>
        <v/>
      </c>
      <c r="L779" s="13" t="n">
        <v>11197.53</v>
      </c>
      <c r="M779" s="13">
        <f>L779-K779</f>
        <v/>
      </c>
      <c r="N779" s="3" t="inlineStr">
        <is>
          <t>bind</t>
        </is>
      </c>
      <c r="O779" s="3" t="inlineStr">
        <is>
          <t>bound</t>
        </is>
      </c>
    </row>
    <row r="780">
      <c r="A780" s="15" t="inlineStr">
        <is>
          <t>2026-03-11</t>
        </is>
      </c>
      <c r="B780" s="15" t="inlineStr">
        <is>
          <t>c2cc8d38-c52e-538c-b89d-b4adfbd6ffd3</t>
        </is>
      </c>
      <c r="C780" s="15" t="inlineStr">
        <is>
          <t>CT</t>
        </is>
      </c>
      <c r="D780" s="15" t="inlineStr">
        <is>
          <t>1962 Lamborghini Huracan EVO</t>
        </is>
      </c>
      <c r="E780" s="15" t="inlineStr">
        <is>
          <t>03 Supercar</t>
        </is>
      </c>
      <c r="F780" s="16" t="n">
        <v>540000</v>
      </c>
      <c r="G780" s="17" t="n">
        <v>0.95</v>
      </c>
      <c r="H780" s="17" t="n">
        <v>1.12</v>
      </c>
      <c r="I780" s="17" t="n">
        <v>0.8467</v>
      </c>
      <c r="J780" s="17" t="n">
        <v>0.53</v>
      </c>
      <c r="K780" s="16">
        <f>ROUND(F780/100*G780*H780*I780/J780,2)</f>
        <v/>
      </c>
      <c r="L780" s="16" t="n">
        <v>9178.860000000001</v>
      </c>
      <c r="M780" s="16">
        <f>L780-K780</f>
        <v/>
      </c>
      <c r="N780" s="15" t="inlineStr">
        <is>
          <t>bind</t>
        </is>
      </c>
      <c r="O780" s="15" t="inlineStr">
        <is>
          <t>bound</t>
        </is>
      </c>
    </row>
    <row r="781">
      <c r="A781" s="3" t="inlineStr">
        <is>
          <t>2026-03-31</t>
        </is>
      </c>
      <c r="B781" s="3" t="inlineStr">
        <is>
          <t>4430fe1c-fb21-55c8-a73c-f9d2b2e5e718</t>
        </is>
      </c>
      <c r="C781" s="3" t="inlineStr">
        <is>
          <t>PA</t>
        </is>
      </c>
      <c r="D781" s="3" t="inlineStr">
        <is>
          <t>1963 Mercedes-Benz AMG GT</t>
        </is>
      </c>
      <c r="E781" s="3" t="inlineStr">
        <is>
          <t>01 Luxury Sedan/SUV</t>
        </is>
      </c>
      <c r="F781" s="13" t="n">
        <v>690000</v>
      </c>
      <c r="G781" s="14" t="n">
        <v>0.65</v>
      </c>
      <c r="H781" s="14" t="n">
        <v>1</v>
      </c>
      <c r="I781" s="14" t="n">
        <v>0.8467</v>
      </c>
      <c r="J781" s="14" t="n">
        <v>0.53</v>
      </c>
      <c r="K781" s="13">
        <f>ROUND(F781/100*G781*H781*I781/J781,2)</f>
        <v/>
      </c>
      <c r="L781" s="13" t="n">
        <v>7165</v>
      </c>
      <c r="M781" s="13">
        <f>L781-K781</f>
        <v/>
      </c>
      <c r="N781" s="3" t="inlineStr">
        <is>
          <t>bind</t>
        </is>
      </c>
      <c r="O781" s="3" t="inlineStr">
        <is>
          <t>bound</t>
        </is>
      </c>
    </row>
    <row r="782">
      <c r="A782" s="15" t="inlineStr">
        <is>
          <t>2026-03-29</t>
        </is>
      </c>
      <c r="B782" s="15" t="inlineStr">
        <is>
          <t>3920e016-130a-5abe-9a05-d9cf63e1f8a2</t>
        </is>
      </c>
      <c r="C782" s="15" t="inlineStr">
        <is>
          <t>WV</t>
        </is>
      </c>
      <c r="D782" s="15" t="inlineStr">
        <is>
          <t>2023 Porsche 911 Turbo S</t>
        </is>
      </c>
      <c r="E782" s="15" t="inlineStr">
        <is>
          <t>01 Luxury Sedan/SUV</t>
        </is>
      </c>
      <c r="F782" s="16" t="n">
        <v>1380000</v>
      </c>
      <c r="G782" s="17" t="n">
        <v>0.55</v>
      </c>
      <c r="H782" s="17" t="n">
        <v>1.33</v>
      </c>
      <c r="I782" s="17" t="n">
        <v>0.8467</v>
      </c>
      <c r="J782" s="17" t="n">
        <v>0.53</v>
      </c>
      <c r="K782" s="16">
        <f>ROUND(F782/100*G782*H782*I782/J782,2)</f>
        <v/>
      </c>
      <c r="L782" s="16" t="n">
        <v>16126.76</v>
      </c>
      <c r="M782" s="16">
        <f>L782-K782</f>
        <v/>
      </c>
      <c r="N782" s="15" t="inlineStr">
        <is>
          <t>decline</t>
        </is>
      </c>
      <c r="O782" s="15" t="inlineStr">
        <is>
          <t>indicative</t>
        </is>
      </c>
    </row>
    <row r="783">
      <c r="A783" s="3" t="inlineStr">
        <is>
          <t>2026-03-23</t>
        </is>
      </c>
      <c r="B783" s="3" t="inlineStr">
        <is>
          <t>cb50fa62-5b26-51a5-ad67-7c3f92ab3d11</t>
        </is>
      </c>
      <c r="C783" s="3" t="inlineStr">
        <is>
          <t>PA</t>
        </is>
      </c>
      <c r="D783" s="3" t="inlineStr">
        <is>
          <t>1969 Aston Martin DB12</t>
        </is>
      </c>
      <c r="E783" s="3" t="inlineStr">
        <is>
          <t>01 Luxury Sedan/SUV</t>
        </is>
      </c>
      <c r="F783" s="13" t="n">
        <v>760000</v>
      </c>
      <c r="G783" s="14" t="n">
        <v>0.65</v>
      </c>
      <c r="H783" s="14" t="n">
        <v>1</v>
      </c>
      <c r="I783" s="14" t="n">
        <v>0.8467</v>
      </c>
      <c r="J783" s="14" t="n">
        <v>0.53</v>
      </c>
      <c r="K783" s="13">
        <f>ROUND(F783/100*G783*H783*I783/J783,2)</f>
        <v/>
      </c>
      <c r="L783" s="13" t="n">
        <v>7891.88</v>
      </c>
      <c r="M783" s="13">
        <f>L783-K783</f>
        <v/>
      </c>
      <c r="N783" s="3" t="inlineStr">
        <is>
          <t>bind</t>
        </is>
      </c>
      <c r="O783" s="3" t="inlineStr">
        <is>
          <t>bound</t>
        </is>
      </c>
    </row>
    <row r="784">
      <c r="A784" s="15" t="inlineStr">
        <is>
          <t>2026-03-04</t>
        </is>
      </c>
      <c r="B784" s="15" t="inlineStr">
        <is>
          <t>a07bd063-70e7-537f-8052-77f8b60b28be</t>
        </is>
      </c>
      <c r="C784" s="15" t="inlineStr">
        <is>
          <t>MI</t>
        </is>
      </c>
      <c r="D784" s="15" t="inlineStr">
        <is>
          <t>2020 Ferrari 275 GTB/4</t>
        </is>
      </c>
      <c r="E784" s="15" t="inlineStr">
        <is>
          <t>07 Post-War Classic (1946-1972)</t>
        </is>
      </c>
      <c r="F784" s="16" t="n">
        <v>1950000</v>
      </c>
      <c r="G784" s="17" t="n">
        <v>0.38</v>
      </c>
      <c r="H784" s="17" t="n">
        <v>1.55</v>
      </c>
      <c r="I784" s="17" t="n">
        <v>0.8467</v>
      </c>
      <c r="J784" s="17" t="n">
        <v>0.53</v>
      </c>
      <c r="K784" s="16">
        <f>ROUND(F784/100*G784*H784*I784/J784,2)</f>
        <v/>
      </c>
      <c r="L784" s="16" t="n">
        <v>18348.62</v>
      </c>
      <c r="M784" s="16">
        <f>L784-K784</f>
        <v/>
      </c>
      <c r="N784" s="15" t="inlineStr">
        <is>
          <t>bind</t>
        </is>
      </c>
      <c r="O784" s="15" t="inlineStr">
        <is>
          <t>bound</t>
        </is>
      </c>
    </row>
    <row r="785">
      <c r="A785" s="3" t="inlineStr">
        <is>
          <t>2026-03-30</t>
        </is>
      </c>
      <c r="B785" s="3" t="inlineStr">
        <is>
          <t>111e7ae6-ee3a-5d82-9300-c098b9c92962</t>
        </is>
      </c>
      <c r="C785" s="3" t="inlineStr">
        <is>
          <t>AK</t>
        </is>
      </c>
      <c r="D785" s="3" t="inlineStr">
        <is>
          <t>1969 BMW M8 Competition</t>
        </is>
      </c>
      <c r="E785" s="3" t="inlineStr">
        <is>
          <t>01 Luxury Sedan/SUV</t>
        </is>
      </c>
      <c r="F785" s="13" t="n">
        <v>295000</v>
      </c>
      <c r="G785" s="14" t="n">
        <v>0.75</v>
      </c>
      <c r="H785" s="14" t="n">
        <v>1.14</v>
      </c>
      <c r="I785" s="14" t="n">
        <v>0.8467</v>
      </c>
      <c r="J785" s="14" t="n">
        <v>0.53</v>
      </c>
      <c r="K785" s="13">
        <f>ROUND(F785/100*G785*H785*I785/J785,2)</f>
        <v/>
      </c>
      <c r="L785" s="13" t="n">
        <v>4029.41</v>
      </c>
      <c r="M785" s="13">
        <f>L785-K785</f>
        <v/>
      </c>
      <c r="N785" s="3" t="inlineStr">
        <is>
          <t>refer</t>
        </is>
      </c>
      <c r="O785" s="3" t="inlineStr">
        <is>
          <t>indicative</t>
        </is>
      </c>
    </row>
    <row r="786">
      <c r="A786" s="15" t="inlineStr">
        <is>
          <t>2026-03-07</t>
        </is>
      </c>
      <c r="B786" s="15" t="inlineStr">
        <is>
          <t>6a0792b4-9a27-5022-8a5e-089f0a72c327</t>
        </is>
      </c>
      <c r="C786" s="15" t="inlineStr">
        <is>
          <t>LA</t>
        </is>
      </c>
      <c r="D786" s="15" t="inlineStr">
        <is>
          <t>1981 Mercedes-Benz AMG GT</t>
        </is>
      </c>
      <c r="E786" s="15" t="inlineStr">
        <is>
          <t>01 Luxury Sedan/SUV</t>
        </is>
      </c>
      <c r="F786" s="16" t="n">
        <v>715000</v>
      </c>
      <c r="G786" s="17" t="n">
        <v>0.65</v>
      </c>
      <c r="H786" s="17" t="n">
        <v>1.21</v>
      </c>
      <c r="I786" s="17" t="n">
        <v>0.8467</v>
      </c>
      <c r="J786" s="17" t="n">
        <v>0.53</v>
      </c>
      <c r="K786" s="16">
        <f>ROUND(F786/100*G786*H786*I786/J786,2)</f>
        <v/>
      </c>
      <c r="L786" s="16" t="n">
        <v>8983.77</v>
      </c>
      <c r="M786" s="16">
        <f>L786-K786</f>
        <v/>
      </c>
      <c r="N786" s="15" t="inlineStr">
        <is>
          <t>decline</t>
        </is>
      </c>
      <c r="O786" s="15" t="inlineStr">
        <is>
          <t>indicative</t>
        </is>
      </c>
    </row>
    <row r="787">
      <c r="A787" s="3" t="inlineStr">
        <is>
          <t>2026-03-19</t>
        </is>
      </c>
      <c r="B787" s="3" t="inlineStr">
        <is>
          <t>4e303c72-4930-51e2-a911-f09d3d864289</t>
        </is>
      </c>
      <c r="C787" s="3" t="inlineStr">
        <is>
          <t>ND</t>
        </is>
      </c>
      <c r="D787" s="3" t="inlineStr">
        <is>
          <t>2023 BMW M8 Competition</t>
        </is>
      </c>
      <c r="E787" s="3" t="inlineStr">
        <is>
          <t>01 Luxury Sedan/SUV</t>
        </is>
      </c>
      <c r="F787" s="13" t="n">
        <v>1115000</v>
      </c>
      <c r="G787" s="14" t="n">
        <v>0.55</v>
      </c>
      <c r="H787" s="14" t="n">
        <v>1.02</v>
      </c>
      <c r="I787" s="14" t="n">
        <v>0.8467</v>
      </c>
      <c r="J787" s="14" t="n">
        <v>0.53</v>
      </c>
      <c r="K787" s="13">
        <f>ROUND(F787/100*G787*H787*I787/J787,2)</f>
        <v/>
      </c>
      <c r="L787" s="13" t="n">
        <v>9992.9</v>
      </c>
      <c r="M787" s="13">
        <f>L787-K787</f>
        <v/>
      </c>
      <c r="N787" s="3" t="inlineStr">
        <is>
          <t>bind</t>
        </is>
      </c>
      <c r="O787" s="3" t="inlineStr">
        <is>
          <t>bound</t>
        </is>
      </c>
    </row>
    <row r="788">
      <c r="A788" s="15" t="inlineStr">
        <is>
          <t>2026-03-02</t>
        </is>
      </c>
      <c r="B788" s="15" t="inlineStr">
        <is>
          <t>f0433850-6657-521a-91fd-49a6b53b4a48</t>
        </is>
      </c>
      <c r="C788" s="15" t="inlineStr">
        <is>
          <t>TX</t>
        </is>
      </c>
      <c r="D788" s="15" t="inlineStr">
        <is>
          <t>2003 Porsche 911 Turbo S</t>
        </is>
      </c>
      <c r="E788" s="15" t="inlineStr">
        <is>
          <t>01 Luxury Sedan/SUV</t>
        </is>
      </c>
      <c r="F788" s="16" t="n">
        <v>350000</v>
      </c>
      <c r="G788" s="17" t="n">
        <v>0.75</v>
      </c>
      <c r="H788" s="17" t="n">
        <v>1.15</v>
      </c>
      <c r="I788" s="17" t="n">
        <v>0.8467</v>
      </c>
      <c r="J788" s="17" t="n">
        <v>0.53</v>
      </c>
      <c r="K788" s="16">
        <f>ROUND(F788/100*G788*H788*I788/J788,2)</f>
        <v/>
      </c>
      <c r="L788" s="16" t="n">
        <v>4822.59</v>
      </c>
      <c r="M788" s="16">
        <f>L788-K788</f>
        <v/>
      </c>
      <c r="N788" s="15" t="inlineStr">
        <is>
          <t>decline</t>
        </is>
      </c>
      <c r="O788" s="15" t="inlineStr">
        <is>
          <t>indicative</t>
        </is>
      </c>
    </row>
    <row r="789">
      <c r="A789" s="3" t="inlineStr">
        <is>
          <t>2026-03-24</t>
        </is>
      </c>
      <c r="B789" s="3" t="inlineStr">
        <is>
          <t>75d67d36-e576-5db1-9d03-d5b9729aba8c</t>
        </is>
      </c>
      <c r="C789" s="3" t="inlineStr">
        <is>
          <t>RI</t>
        </is>
      </c>
      <c r="D789" s="3" t="inlineStr">
        <is>
          <t>1974 Porsche 911 Turbo S</t>
        </is>
      </c>
      <c r="E789" s="3" t="inlineStr">
        <is>
          <t>01 Luxury Sedan/SUV</t>
        </is>
      </c>
      <c r="F789" s="13" t="n">
        <v>370000</v>
      </c>
      <c r="G789" s="14" t="n">
        <v>0.75</v>
      </c>
      <c r="H789" s="14" t="n">
        <v>1.37</v>
      </c>
      <c r="I789" s="14" t="n">
        <v>0.8467</v>
      </c>
      <c r="J789" s="14" t="n">
        <v>0.53</v>
      </c>
      <c r="K789" s="13">
        <f>ROUND(F789/100*G789*H789*I789/J789,2)</f>
        <v/>
      </c>
      <c r="L789" s="13" t="n">
        <v>6073.47</v>
      </c>
      <c r="M789" s="13">
        <f>L789-K789</f>
        <v/>
      </c>
      <c r="N789" s="3" t="inlineStr">
        <is>
          <t>decline</t>
        </is>
      </c>
      <c r="O789" s="3" t="inlineStr">
        <is>
          <t>indicative</t>
        </is>
      </c>
    </row>
    <row r="790">
      <c r="A790" s="15" t="inlineStr">
        <is>
          <t>2026-03-14</t>
        </is>
      </c>
      <c r="B790" s="15" t="inlineStr">
        <is>
          <t>80e82e37-7a46-5cbd-8cc0-14b6326f6fc6</t>
        </is>
      </c>
      <c r="C790" s="15" t="inlineStr">
        <is>
          <t>NE</t>
        </is>
      </c>
      <c r="D790" s="15" t="inlineStr">
        <is>
          <t>2021 Icon Derelict</t>
        </is>
      </c>
      <c r="E790" s="15" t="inlineStr">
        <is>
          <t>11 Restomod/Coachbuilt</t>
        </is>
      </c>
      <c r="F790" s="16" t="n">
        <v>920000</v>
      </c>
      <c r="G790" s="17" t="n">
        <v>0.78</v>
      </c>
      <c r="H790" s="17" t="n">
        <v>1.3</v>
      </c>
      <c r="I790" s="17" t="n">
        <v>0.8467</v>
      </c>
      <c r="J790" s="17" t="n">
        <v>0.53</v>
      </c>
      <c r="K790" s="16">
        <f>ROUND(F790/100*G790*H790*I790/J790,2)</f>
        <v/>
      </c>
      <c r="L790" s="16" t="n">
        <v>14903.2</v>
      </c>
      <c r="M790" s="16">
        <f>L790-K790</f>
        <v/>
      </c>
      <c r="N790" s="15" t="inlineStr">
        <is>
          <t>decline</t>
        </is>
      </c>
      <c r="O790" s="15" t="inlineStr">
        <is>
          <t>indicative</t>
        </is>
      </c>
    </row>
    <row r="791">
      <c r="A791" s="3" t="inlineStr">
        <is>
          <t>2026-03-13</t>
        </is>
      </c>
      <c r="B791" s="3" t="inlineStr">
        <is>
          <t>905c4ae1-17fd-5a9d-b1cd-71f93dc22fe8</t>
        </is>
      </c>
      <c r="C791" s="3" t="inlineStr">
        <is>
          <t>GA</t>
        </is>
      </c>
      <c r="D791" s="3" t="inlineStr">
        <is>
          <t>1983 McLaren 750S</t>
        </is>
      </c>
      <c r="E791" s="3" t="inlineStr">
        <is>
          <t>03 Supercar</t>
        </is>
      </c>
      <c r="F791" s="13" t="n">
        <v>305000</v>
      </c>
      <c r="G791" s="14" t="n">
        <v>1.15</v>
      </c>
      <c r="H791" s="14" t="n">
        <v>1.12</v>
      </c>
      <c r="I791" s="14" t="n">
        <v>0.8467</v>
      </c>
      <c r="J791" s="14" t="n">
        <v>0.53</v>
      </c>
      <c r="K791" s="13">
        <f>ROUND(F791/100*G791*H791*I791/J791,2)</f>
        <v/>
      </c>
      <c r="L791" s="13" t="n">
        <v>6275.81</v>
      </c>
      <c r="M791" s="13">
        <f>L791-K791</f>
        <v/>
      </c>
      <c r="N791" s="3" t="inlineStr">
        <is>
          <t>bind</t>
        </is>
      </c>
      <c r="O791" s="3" t="inlineStr">
        <is>
          <t>bound</t>
        </is>
      </c>
    </row>
    <row r="792">
      <c r="A792" s="15" t="inlineStr">
        <is>
          <t>2026-03-18</t>
        </is>
      </c>
      <c r="B792" s="15" t="inlineStr">
        <is>
          <t>103f7390-9b4d-5ec9-a18f-23e48f1068f1</t>
        </is>
      </c>
      <c r="C792" s="15" t="inlineStr">
        <is>
          <t>TX</t>
        </is>
      </c>
      <c r="D792" s="15" t="inlineStr">
        <is>
          <t>1977 Lamborghini Huracan EVO</t>
        </is>
      </c>
      <c r="E792" s="15" t="inlineStr">
        <is>
          <t>03 Supercar</t>
        </is>
      </c>
      <c r="F792" s="16" t="n">
        <v>615000</v>
      </c>
      <c r="G792" s="17" t="n">
        <v>0.95</v>
      </c>
      <c r="H792" s="17" t="n">
        <v>1.15</v>
      </c>
      <c r="I792" s="17" t="n">
        <v>0.8467</v>
      </c>
      <c r="J792" s="17" t="n">
        <v>0.53</v>
      </c>
      <c r="K792" s="16">
        <f>ROUND(F792/100*G792*H792*I792/J792,2)</f>
        <v/>
      </c>
      <c r="L792" s="16" t="n">
        <v>10733.72</v>
      </c>
      <c r="M792" s="16">
        <f>L792-K792</f>
        <v/>
      </c>
      <c r="N792" s="15" t="inlineStr">
        <is>
          <t>bind</t>
        </is>
      </c>
      <c r="O792" s="15" t="inlineStr">
        <is>
          <t>bound</t>
        </is>
      </c>
    </row>
    <row r="793">
      <c r="A793" s="3" t="inlineStr">
        <is>
          <t>2026-03-09</t>
        </is>
      </c>
      <c r="B793" s="3" t="inlineStr">
        <is>
          <t>5680102a-2863-5ed4-97c8-99cfee52aa72</t>
        </is>
      </c>
      <c r="C793" s="3" t="inlineStr">
        <is>
          <t>WA</t>
        </is>
      </c>
      <c r="D793" s="3" t="inlineStr">
        <is>
          <t>1993 Mercedes-Benz AMG GT</t>
        </is>
      </c>
      <c r="E793" s="3" t="inlineStr">
        <is>
          <t>01 Luxury Sedan/SUV</t>
        </is>
      </c>
      <c r="F793" s="13" t="n">
        <v>390000</v>
      </c>
      <c r="G793" s="14" t="n">
        <v>0.75</v>
      </c>
      <c r="H793" s="14" t="n">
        <v>0.96</v>
      </c>
      <c r="I793" s="14" t="n">
        <v>0.8467</v>
      </c>
      <c r="J793" s="14" t="n">
        <v>0.53</v>
      </c>
      <c r="K793" s="13">
        <f>ROUND(F793/100*G793*H793*I793/J793,2)</f>
        <v/>
      </c>
      <c r="L793" s="13" t="n">
        <v>4485.91</v>
      </c>
      <c r="M793" s="13">
        <f>L793-K793</f>
        <v/>
      </c>
      <c r="N793" s="3" t="inlineStr">
        <is>
          <t>decline</t>
        </is>
      </c>
      <c r="O793" s="3" t="inlineStr">
        <is>
          <t>indicative</t>
        </is>
      </c>
    </row>
    <row r="794">
      <c r="A794" s="15" t="inlineStr">
        <is>
          <t>2026-03-17</t>
        </is>
      </c>
      <c r="B794" s="15" t="inlineStr">
        <is>
          <t>60b1699d-f588-5321-bf86-85c0c7d873ae</t>
        </is>
      </c>
      <c r="C794" s="15" t="inlineStr">
        <is>
          <t>DE</t>
        </is>
      </c>
      <c r="D794" s="15" t="inlineStr">
        <is>
          <t>2004 Mercedes-Benz AMG GT</t>
        </is>
      </c>
      <c r="E794" s="15" t="inlineStr">
        <is>
          <t>01 Luxury Sedan/SUV</t>
        </is>
      </c>
      <c r="F794" s="16" t="n">
        <v>575000</v>
      </c>
      <c r="G794" s="17" t="n">
        <v>0.65</v>
      </c>
      <c r="H794" s="17" t="n">
        <v>1.25</v>
      </c>
      <c r="I794" s="17" t="n">
        <v>0.8467</v>
      </c>
      <c r="J794" s="17" t="n">
        <v>0.53</v>
      </c>
      <c r="K794" s="16">
        <f>ROUND(F794/100*G794*H794*I794/J794,2)</f>
        <v/>
      </c>
      <c r="L794" s="16" t="n">
        <v>7463.54</v>
      </c>
      <c r="M794" s="16">
        <f>L794-K794</f>
        <v/>
      </c>
      <c r="N794" s="15" t="inlineStr">
        <is>
          <t>bind</t>
        </is>
      </c>
      <c r="O794" s="15" t="inlineStr">
        <is>
          <t>bound</t>
        </is>
      </c>
    </row>
    <row r="795">
      <c r="A795" s="3" t="inlineStr">
        <is>
          <t>2026-03-19</t>
        </is>
      </c>
      <c r="B795" s="3" t="inlineStr">
        <is>
          <t>74e02eff-2d8d-5438-8637-fcb4150b9bd5</t>
        </is>
      </c>
      <c r="C795" s="3" t="inlineStr">
        <is>
          <t>MO</t>
        </is>
      </c>
      <c r="D795" s="3" t="inlineStr">
        <is>
          <t>2016 Mercedes-Benz AMG GT</t>
        </is>
      </c>
      <c r="E795" s="3" t="inlineStr">
        <is>
          <t>01 Luxury Sedan/SUV</t>
        </is>
      </c>
      <c r="F795" s="13" t="n">
        <v>620000</v>
      </c>
      <c r="G795" s="14" t="n">
        <v>0.65</v>
      </c>
      <c r="H795" s="14" t="n">
        <v>1.06</v>
      </c>
      <c r="I795" s="14" t="n">
        <v>0.8467</v>
      </c>
      <c r="J795" s="14" t="n">
        <v>0.53</v>
      </c>
      <c r="K795" s="13">
        <f>ROUND(F795/100*G795*H795*I795/J795,2)</f>
        <v/>
      </c>
      <c r="L795" s="13" t="n">
        <v>6824.4</v>
      </c>
      <c r="M795" s="13">
        <f>L795-K795</f>
        <v/>
      </c>
      <c r="N795" s="3" t="inlineStr">
        <is>
          <t>decline</t>
        </is>
      </c>
      <c r="O795" s="3" t="inlineStr">
        <is>
          <t>indicative</t>
        </is>
      </c>
    </row>
    <row r="796">
      <c r="A796" s="15" t="inlineStr">
        <is>
          <t>2026-03-14</t>
        </is>
      </c>
      <c r="B796" s="15" t="inlineStr">
        <is>
          <t>f3178e47-1ef5-5418-8c40-e957ea0a1f02</t>
        </is>
      </c>
      <c r="C796" s="15" t="inlineStr">
        <is>
          <t>TN</t>
        </is>
      </c>
      <c r="D796" s="15" t="inlineStr">
        <is>
          <t>2011 Bentley Continental GT</t>
        </is>
      </c>
      <c r="E796" s="15" t="inlineStr">
        <is>
          <t>01 Luxury Sedan/SUV</t>
        </is>
      </c>
      <c r="F796" s="16" t="n">
        <v>820000</v>
      </c>
      <c r="G796" s="17" t="n">
        <v>0.65</v>
      </c>
      <c r="H796" s="17" t="n">
        <v>0.98</v>
      </c>
      <c r="I796" s="17" t="n">
        <v>0.8467</v>
      </c>
      <c r="J796" s="17" t="n">
        <v>0.53</v>
      </c>
      <c r="K796" s="16">
        <f>ROUND(F796/100*G796*H796*I796/J796,2)</f>
        <v/>
      </c>
      <c r="L796" s="16" t="n">
        <v>8344.629999999999</v>
      </c>
      <c r="M796" s="16">
        <f>L796-K796</f>
        <v/>
      </c>
      <c r="N796" s="15" t="inlineStr">
        <is>
          <t>refer</t>
        </is>
      </c>
      <c r="O796" s="15" t="inlineStr">
        <is>
          <t>indicative</t>
        </is>
      </c>
    </row>
    <row r="797">
      <c r="A797" s="3" t="inlineStr">
        <is>
          <t>2026-03-28</t>
        </is>
      </c>
      <c r="B797" s="3" t="inlineStr">
        <is>
          <t>8bcf5755-be6e-516d-8b92-f550b9c1cffd</t>
        </is>
      </c>
      <c r="C797" s="3" t="inlineStr">
        <is>
          <t>KS</t>
        </is>
      </c>
      <c r="D797" s="3" t="inlineStr">
        <is>
          <t>2011 BMW M8 Competition</t>
        </is>
      </c>
      <c r="E797" s="3" t="inlineStr">
        <is>
          <t>01 Luxury Sedan/SUV</t>
        </is>
      </c>
      <c r="F797" s="13" t="n">
        <v>540000</v>
      </c>
      <c r="G797" s="14" t="n">
        <v>0.65</v>
      </c>
      <c r="H797" s="14" t="n">
        <v>0.97</v>
      </c>
      <c r="I797" s="14" t="n">
        <v>0.8467</v>
      </c>
      <c r="J797" s="14" t="n">
        <v>0.53</v>
      </c>
      <c r="K797" s="13">
        <f>ROUND(F797/100*G797*H797*I797/J797,2)</f>
        <v/>
      </c>
      <c r="L797" s="13" t="n">
        <v>5439.17</v>
      </c>
      <c r="M797" s="13">
        <f>L797-K797</f>
        <v/>
      </c>
      <c r="N797" s="3" t="inlineStr">
        <is>
          <t>bind</t>
        </is>
      </c>
      <c r="O797" s="3" t="inlineStr">
        <is>
          <t>bound</t>
        </is>
      </c>
    </row>
    <row r="798">
      <c r="A798" s="15" t="inlineStr">
        <is>
          <t>2026-03-03</t>
        </is>
      </c>
      <c r="B798" s="15" t="inlineStr">
        <is>
          <t>1a5c5cd9-bcb9-5ef0-a143-524fed5b9ef9</t>
        </is>
      </c>
      <c r="C798" s="15" t="inlineStr">
        <is>
          <t>PA</t>
        </is>
      </c>
      <c r="D798" s="15" t="inlineStr">
        <is>
          <t>2011 Mercedes-Benz AMG GT</t>
        </is>
      </c>
      <c r="E798" s="15" t="inlineStr">
        <is>
          <t>01 Luxury Sedan/SUV</t>
        </is>
      </c>
      <c r="F798" s="16" t="n">
        <v>695000</v>
      </c>
      <c r="G798" s="17" t="n">
        <v>0.65</v>
      </c>
      <c r="H798" s="17" t="n">
        <v>1</v>
      </c>
      <c r="I798" s="17" t="n">
        <v>0.8467</v>
      </c>
      <c r="J798" s="17" t="n">
        <v>0.53</v>
      </c>
      <c r="K798" s="16">
        <f>ROUND(F798/100*G798*H798*I798/J798,2)</f>
        <v/>
      </c>
      <c r="L798" s="16" t="n">
        <v>7216.92</v>
      </c>
      <c r="M798" s="16">
        <f>L798-K798</f>
        <v/>
      </c>
      <c r="N798" s="15" t="inlineStr">
        <is>
          <t>bind</t>
        </is>
      </c>
      <c r="O798" s="15" t="inlineStr">
        <is>
          <t>bound</t>
        </is>
      </c>
    </row>
    <row r="799">
      <c r="A799" s="3" t="inlineStr">
        <is>
          <t>2026-03-25</t>
        </is>
      </c>
      <c r="B799" s="3" t="inlineStr">
        <is>
          <t>645cd1ab-a90a-575c-9e11-6f0427be2a45</t>
        </is>
      </c>
      <c r="C799" s="3" t="inlineStr">
        <is>
          <t>VT</t>
        </is>
      </c>
      <c r="D799" s="3" t="inlineStr">
        <is>
          <t>2015 Bentley Continental GT</t>
        </is>
      </c>
      <c r="E799" s="3" t="inlineStr">
        <is>
          <t>01 Luxury Sedan/SUV</t>
        </is>
      </c>
      <c r="F799" s="13" t="n">
        <v>640000</v>
      </c>
      <c r="G799" s="14" t="n">
        <v>0.65</v>
      </c>
      <c r="H799" s="14" t="n">
        <v>1.22</v>
      </c>
      <c r="I799" s="14" t="n">
        <v>0.8467</v>
      </c>
      <c r="J799" s="14" t="n">
        <v>0.53</v>
      </c>
      <c r="K799" s="13">
        <f>ROUND(F799/100*G799*H799*I799/J799,2)</f>
        <v/>
      </c>
      <c r="L799" s="13" t="n">
        <v>8107.87</v>
      </c>
      <c r="M799" s="13">
        <f>L799-K799</f>
        <v/>
      </c>
      <c r="N799" s="3" t="inlineStr">
        <is>
          <t>bind</t>
        </is>
      </c>
      <c r="O799" s="3" t="inlineStr">
        <is>
          <t>bound</t>
        </is>
      </c>
    </row>
    <row r="800">
      <c r="A800" s="15" t="inlineStr">
        <is>
          <t>2026-03-02</t>
        </is>
      </c>
      <c r="B800" s="15" t="inlineStr">
        <is>
          <t>a58187df-e0ac-5663-841e-19e1a8ba9285</t>
        </is>
      </c>
      <c r="C800" s="15" t="inlineStr">
        <is>
          <t>PA</t>
        </is>
      </c>
      <c r="D800" s="15" t="inlineStr">
        <is>
          <t>2004 Aston Martin DB12</t>
        </is>
      </c>
      <c r="E800" s="15" t="inlineStr">
        <is>
          <t>01 Luxury Sedan/SUV</t>
        </is>
      </c>
      <c r="F800" s="16" t="n">
        <v>365000</v>
      </c>
      <c r="G800" s="17" t="n">
        <v>0.75</v>
      </c>
      <c r="H800" s="17" t="n">
        <v>1</v>
      </c>
      <c r="I800" s="17" t="n">
        <v>0.8467</v>
      </c>
      <c r="J800" s="17" t="n">
        <v>0.53</v>
      </c>
      <c r="K800" s="16">
        <f>ROUND(F800/100*G800*H800*I800/J800,2)</f>
        <v/>
      </c>
      <c r="L800" s="16" t="n">
        <v>4373.28</v>
      </c>
      <c r="M800" s="16">
        <f>L800-K800</f>
        <v/>
      </c>
      <c r="N800" s="15" t="inlineStr">
        <is>
          <t>bind</t>
        </is>
      </c>
      <c r="O800" s="15" t="inlineStr">
        <is>
          <t>bound</t>
        </is>
      </c>
    </row>
    <row r="801">
      <c r="A801" s="3" t="inlineStr">
        <is>
          <t>2026-03-28</t>
        </is>
      </c>
      <c r="B801" s="3" t="inlineStr">
        <is>
          <t>67b145fe-225e-56b9-8f35-e35ed34e1551</t>
        </is>
      </c>
      <c r="C801" s="3" t="inlineStr">
        <is>
          <t>MI</t>
        </is>
      </c>
      <c r="D801" s="3" t="inlineStr">
        <is>
          <t>1981 Mercedes-Benz AMG GT</t>
        </is>
      </c>
      <c r="E801" s="3" t="inlineStr">
        <is>
          <t>01 Luxury Sedan/SUV</t>
        </is>
      </c>
      <c r="F801" s="13" t="n">
        <v>365000</v>
      </c>
      <c r="G801" s="14" t="n">
        <v>0.75</v>
      </c>
      <c r="H801" s="14" t="n">
        <v>1.55</v>
      </c>
      <c r="I801" s="14" t="n">
        <v>0.8467</v>
      </c>
      <c r="J801" s="14" t="n">
        <v>0.53</v>
      </c>
      <c r="K801" s="13">
        <f>ROUND(F801/100*G801*H801*I801/J801,2)</f>
        <v/>
      </c>
      <c r="L801" s="13" t="n">
        <v>6778.6</v>
      </c>
      <c r="M801" s="13">
        <f>L801-K801</f>
        <v/>
      </c>
      <c r="N801" s="3" t="inlineStr">
        <is>
          <t>bind</t>
        </is>
      </c>
      <c r="O801" s="3" t="inlineStr">
        <is>
          <t>bound</t>
        </is>
      </c>
    </row>
    <row r="802">
      <c r="A802" s="15" t="inlineStr">
        <is>
          <t>2026-03-20</t>
        </is>
      </c>
      <c r="B802" s="15" t="inlineStr">
        <is>
          <t>24c40b5b-7f1a-5680-b92e-d09b15558484</t>
        </is>
      </c>
      <c r="C802" s="15" t="inlineStr">
        <is>
          <t>CA</t>
        </is>
      </c>
      <c r="D802" s="15" t="inlineStr">
        <is>
          <t>1987 Maserati GranTurismo</t>
        </is>
      </c>
      <c r="E802" s="15" t="inlineStr">
        <is>
          <t>01 Luxury Sedan/SUV</t>
        </is>
      </c>
      <c r="F802" s="16" t="n">
        <v>430000</v>
      </c>
      <c r="G802" s="17" t="n">
        <v>0.75</v>
      </c>
      <c r="H802" s="17" t="n">
        <v>1.35</v>
      </c>
      <c r="I802" s="17" t="n">
        <v>0.8467</v>
      </c>
      <c r="J802" s="17" t="n">
        <v>0.53</v>
      </c>
      <c r="K802" s="16">
        <f>ROUND(F802/100*G802*H802*I802/J802,2)</f>
        <v/>
      </c>
      <c r="L802" s="16" t="n">
        <v>6955.32</v>
      </c>
      <c r="M802" s="16">
        <f>L802-K802</f>
        <v/>
      </c>
      <c r="N802" s="15" t="inlineStr">
        <is>
          <t>bind</t>
        </is>
      </c>
      <c r="O802" s="15" t="inlineStr">
        <is>
          <t>bound</t>
        </is>
      </c>
    </row>
    <row r="803">
      <c r="A803" s="3" t="inlineStr">
        <is>
          <t>2026-03-07</t>
        </is>
      </c>
      <c r="B803" s="3" t="inlineStr">
        <is>
          <t>ae448cb6-235d-55cd-8146-22e9d9f579a1</t>
        </is>
      </c>
      <c r="C803" s="3" t="inlineStr">
        <is>
          <t>NE</t>
        </is>
      </c>
      <c r="D803" s="3" t="inlineStr">
        <is>
          <t>1998 Ferrari SF90 Stradale</t>
        </is>
      </c>
      <c r="E803" s="3" t="inlineStr">
        <is>
          <t>03 Supercar</t>
        </is>
      </c>
      <c r="F803" s="13" t="n">
        <v>690000</v>
      </c>
      <c r="G803" s="14" t="n">
        <v>0.95</v>
      </c>
      <c r="H803" s="14" t="n">
        <v>1.3</v>
      </c>
      <c r="I803" s="14" t="n">
        <v>0.8467</v>
      </c>
      <c r="J803" s="14" t="n">
        <v>0.53</v>
      </c>
      <c r="K803" s="13">
        <f>ROUND(F803/100*G803*H803*I803/J803,2)</f>
        <v/>
      </c>
      <c r="L803" s="13" t="n">
        <v>13613.5</v>
      </c>
      <c r="M803" s="13">
        <f>L803-K803</f>
        <v/>
      </c>
      <c r="N803" s="3" t="inlineStr">
        <is>
          <t>decline</t>
        </is>
      </c>
      <c r="O803" s="3" t="inlineStr">
        <is>
          <t>indicative</t>
        </is>
      </c>
    </row>
    <row r="804">
      <c r="A804" s="15" t="inlineStr">
        <is>
          <t>2026-03-12</t>
        </is>
      </c>
      <c r="B804" s="15" t="inlineStr">
        <is>
          <t>432ed6ec-8421-554f-a5d1-ba740896cddc</t>
        </is>
      </c>
      <c r="C804" s="15" t="inlineStr">
        <is>
          <t>PA</t>
        </is>
      </c>
      <c r="D804" s="15" t="inlineStr">
        <is>
          <t>1980 Maserati GranTurismo</t>
        </is>
      </c>
      <c r="E804" s="15" t="inlineStr">
        <is>
          <t>01 Luxury Sedan/SUV</t>
        </is>
      </c>
      <c r="F804" s="16" t="n">
        <v>355000</v>
      </c>
      <c r="G804" s="17" t="n">
        <v>0.75</v>
      </c>
      <c r="H804" s="17" t="n">
        <v>1</v>
      </c>
      <c r="I804" s="17" t="n">
        <v>0.8467</v>
      </c>
      <c r="J804" s="17" t="n">
        <v>0.53</v>
      </c>
      <c r="K804" s="16">
        <f>ROUND(F804/100*G804*H804*I804/J804,2)</f>
        <v/>
      </c>
      <c r="L804" s="16" t="n">
        <v>4253.47</v>
      </c>
      <c r="M804" s="16">
        <f>L804-K804</f>
        <v/>
      </c>
      <c r="N804" s="15" t="inlineStr">
        <is>
          <t>bind</t>
        </is>
      </c>
      <c r="O804" s="15" t="inlineStr">
        <is>
          <t>bound</t>
        </is>
      </c>
    </row>
    <row r="805">
      <c r="A805" s="3" t="inlineStr">
        <is>
          <t>2026-03-17</t>
        </is>
      </c>
      <c r="B805" s="3" t="inlineStr">
        <is>
          <t>991a7b63-89ac-54ef-b6d1-1186eae0667c</t>
        </is>
      </c>
      <c r="C805" s="3" t="inlineStr">
        <is>
          <t>TX</t>
        </is>
      </c>
      <c r="D805" s="3" t="inlineStr">
        <is>
          <t>2012 Ferrari 296 GTB</t>
        </is>
      </c>
      <c r="E805" s="3" t="inlineStr">
        <is>
          <t>03 Supercar</t>
        </is>
      </c>
      <c r="F805" s="13" t="n">
        <v>1015000</v>
      </c>
      <c r="G805" s="14" t="n">
        <v>0.8</v>
      </c>
      <c r="H805" s="14" t="n">
        <v>1.15</v>
      </c>
      <c r="I805" s="14" t="n">
        <v>0.8467</v>
      </c>
      <c r="J805" s="14" t="n">
        <v>0.53</v>
      </c>
      <c r="K805" s="13">
        <f>ROUND(F805/100*G805*H805*I805/J805,2)</f>
        <v/>
      </c>
      <c r="L805" s="13" t="n">
        <v>14917.9</v>
      </c>
      <c r="M805" s="13">
        <f>L805-K805</f>
        <v/>
      </c>
      <c r="N805" s="3" t="inlineStr">
        <is>
          <t>decline</t>
        </is>
      </c>
      <c r="O805" s="3" t="inlineStr">
        <is>
          <t>indicative</t>
        </is>
      </c>
    </row>
    <row r="806">
      <c r="A806" s="15" t="inlineStr">
        <is>
          <t>2026-03-05</t>
        </is>
      </c>
      <c r="B806" s="15" t="inlineStr">
        <is>
          <t>41980e69-e058-5217-8dc0-6cf13ec0cb4a</t>
        </is>
      </c>
      <c r="C806" s="15" t="inlineStr">
        <is>
          <t>CO</t>
        </is>
      </c>
      <c r="D806" s="15" t="inlineStr">
        <is>
          <t>1959 Ferrari 275 GTB/4</t>
        </is>
      </c>
      <c r="E806" s="15" t="inlineStr">
        <is>
          <t>07 Post-War Classic (1946-1972)</t>
        </is>
      </c>
      <c r="F806" s="16" t="n">
        <v>650000</v>
      </c>
      <c r="G806" s="17" t="n">
        <v>0.43</v>
      </c>
      <c r="H806" s="17" t="n">
        <v>1.1</v>
      </c>
      <c r="I806" s="17" t="n">
        <v>0.8467</v>
      </c>
      <c r="J806" s="17" t="n">
        <v>0.53</v>
      </c>
      <c r="K806" s="16">
        <f>ROUND(F806/100*G806*H806*I806/J806,2)</f>
        <v/>
      </c>
      <c r="L806" s="16" t="n">
        <v>4911.66</v>
      </c>
      <c r="M806" s="16">
        <f>L806-K806</f>
        <v/>
      </c>
      <c r="N806" s="15" t="inlineStr">
        <is>
          <t>bind</t>
        </is>
      </c>
      <c r="O806" s="15" t="inlineStr">
        <is>
          <t>bound</t>
        </is>
      </c>
    </row>
    <row r="808">
      <c r="A808" s="11" t="inlineStr">
        <is>
          <t>Rated submissions</t>
        </is>
      </c>
      <c r="C808" s="18">
        <f>COUNTA(B5:B806)</f>
        <v/>
      </c>
    </row>
    <row r="809">
      <c r="A809" s="11" t="inlineStr">
        <is>
          <t>Bound count</t>
        </is>
      </c>
      <c r="C809" s="18">
        <f>COUNTIF(O5:O806,"bound")</f>
        <v/>
      </c>
    </row>
    <row r="810">
      <c r="A810" s="11" t="inlineStr">
        <is>
          <t>Avg premium — all rated</t>
        </is>
      </c>
      <c r="C810" s="19">
        <f>AVERAGE(L5:L806)</f>
        <v/>
      </c>
    </row>
    <row r="811">
      <c r="A811" s="11" t="inlineStr">
        <is>
          <t>Avg premium — BOUND only</t>
        </is>
      </c>
      <c r="C811" s="19">
        <f>AVERAGEIF(O5:O806,"bound",L5:L806)</f>
        <v/>
      </c>
    </row>
    <row r="812">
      <c r="A812" s="11" t="inlineStr">
        <is>
          <t>GWP bound (month)</t>
        </is>
      </c>
      <c r="C812" s="19">
        <f>SUMIF(O5:O806,"bound",L5:L806)</f>
        <v/>
      </c>
    </row>
    <row r="813">
      <c r="A813" s="11" t="inlineStr">
        <is>
          <t>Softening index (month)</t>
        </is>
      </c>
      <c r="C813" s="20" t="n">
        <v>0.8467</v>
      </c>
    </row>
  </sheetData>
  <autoFilter ref="A4:O806"/>
  <mergeCells count="2">
    <mergeCell ref="A1:O1"/>
    <mergeCell ref="A2:O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1F4E79"/>
    <outlinePr summaryBelow="1" summaryRight="1"/>
    <pageSetUpPr/>
  </sheetPr>
  <dimension ref="A1:O73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6" customWidth="1" min="3" max="3"/>
    <col width="24" customWidth="1" min="4" max="4"/>
    <col width="24" customWidth="1" min="5" max="5"/>
    <col width="14" customWidth="1" min="6" max="6"/>
    <col width="12" customWidth="1" min="7" max="7"/>
    <col width="13" customWidth="1" min="8" max="8"/>
    <col width="13" customWidth="1" min="9" max="9"/>
    <col width="13" customWidth="1" min="10" max="10"/>
    <col width="15" customWidth="1" min="11" max="11"/>
    <col width="16" customWidth="1" min="12" max="12"/>
    <col width="9" customWidth="1" min="13" max="13"/>
    <col width="11" customWidth="1" min="14" max="14"/>
    <col width="12" customWidth="1" min="15" max="15"/>
  </cols>
  <sheetData>
    <row r="1" ht="22" customHeight="1">
      <c r="A1" s="4" t="inlineStr">
        <is>
          <t>Monthly Rater — 2026-04  (Month 9 of 12)</t>
        </is>
      </c>
    </row>
    <row r="2">
      <c r="A2" s="5" t="inlineStr">
        <is>
          <t>Softening index 0.8305. Rated Premium = ROUND(AgreedValue/100 × BaseRate × Territory × Softening ÷ Gross-Up, 2); ties to artifact premium within $0.01 (generator rounding).</t>
        </is>
      </c>
    </row>
    <row r="4">
      <c r="A4" s="6" t="inlineStr">
        <is>
          <t>Submitted Date</t>
        </is>
      </c>
      <c r="B4" s="6" t="inlineStr">
        <is>
          <t>Submission ID</t>
        </is>
      </c>
      <c r="C4" s="6" t="inlineStr">
        <is>
          <t>State</t>
        </is>
      </c>
      <c r="D4" s="6" t="inlineStr">
        <is>
          <t>Vehicle</t>
        </is>
      </c>
      <c r="E4" s="6" t="inlineStr">
        <is>
          <t>Rating Class</t>
        </is>
      </c>
      <c r="F4" s="6" t="inlineStr">
        <is>
          <t>Agreed Value</t>
        </is>
      </c>
      <c r="G4" s="6" t="inlineStr">
        <is>
          <t>Base Rate /100</t>
        </is>
      </c>
      <c r="H4" s="6" t="inlineStr">
        <is>
          <t>Territory Factor</t>
        </is>
      </c>
      <c r="I4" s="6" t="inlineStr">
        <is>
          <t>Softening Index</t>
        </is>
      </c>
      <c r="J4" s="6" t="inlineStr">
        <is>
          <t>Gross-Up Divisor</t>
        </is>
      </c>
      <c r="K4" s="6" t="inlineStr">
        <is>
          <t>Rated Premium (calc)</t>
        </is>
      </c>
      <c r="L4" s="6" t="inlineStr">
        <is>
          <t>Premium — Artifact</t>
        </is>
      </c>
      <c r="M4" s="6" t="inlineStr">
        <is>
          <t>Δ</t>
        </is>
      </c>
      <c r="N4" s="6" t="inlineStr">
        <is>
          <t>Disposition</t>
        </is>
      </c>
      <c r="O4" s="6" t="inlineStr">
        <is>
          <t>Premium Kind</t>
        </is>
      </c>
    </row>
    <row r="5">
      <c r="A5" s="3" t="inlineStr">
        <is>
          <t>2026-04-22</t>
        </is>
      </c>
      <c r="B5" s="3" t="inlineStr">
        <is>
          <t>df6abe92-076e-5f2e-99bb-0e7c55c86948</t>
        </is>
      </c>
      <c r="C5" s="3" t="inlineStr">
        <is>
          <t>NE</t>
        </is>
      </c>
      <c r="D5" s="3" t="inlineStr">
        <is>
          <t>1977 Aston Martin DB5</t>
        </is>
      </c>
      <c r="E5" s="3" t="inlineStr">
        <is>
          <t>07 Post-War Classic (1946-1972)</t>
        </is>
      </c>
      <c r="F5" s="13" t="n">
        <v>1485000</v>
      </c>
      <c r="G5" s="14" t="n">
        <v>0.38</v>
      </c>
      <c r="H5" s="14" t="n">
        <v>1.3</v>
      </c>
      <c r="I5" s="14" t="n">
        <v>0.8305</v>
      </c>
      <c r="J5" s="14" t="n">
        <v>0.53</v>
      </c>
      <c r="K5" s="13">
        <f>ROUND(F5/100*G5*H5*I5/J5,2)</f>
        <v/>
      </c>
      <c r="L5" s="13" t="n">
        <v>11495.22</v>
      </c>
      <c r="M5" s="13">
        <f>L5-K5</f>
        <v/>
      </c>
      <c r="N5" s="3" t="inlineStr">
        <is>
          <t>bind</t>
        </is>
      </c>
      <c r="O5" s="3" t="inlineStr">
        <is>
          <t>bound</t>
        </is>
      </c>
    </row>
    <row r="6">
      <c r="A6" s="15" t="inlineStr">
        <is>
          <t>2026-04-28</t>
        </is>
      </c>
      <c r="B6" s="15" t="inlineStr">
        <is>
          <t>0a726100-3279-5b3a-939c-8247f7b0a1a4</t>
        </is>
      </c>
      <c r="C6" s="15" t="inlineStr">
        <is>
          <t>CA</t>
        </is>
      </c>
      <c r="D6" s="15" t="inlineStr">
        <is>
          <t>1966 Bentley 4.5 Litre</t>
        </is>
      </c>
      <c r="E6" s="15" t="inlineStr">
        <is>
          <t>06 Vintage Pre-War (pre-1946)</t>
        </is>
      </c>
      <c r="F6" s="16" t="n">
        <v>545000</v>
      </c>
      <c r="G6" s="17" t="n">
        <v>0.38</v>
      </c>
      <c r="H6" s="17" t="n">
        <v>1.35</v>
      </c>
      <c r="I6" s="17" t="n">
        <v>0.8305</v>
      </c>
      <c r="J6" s="17" t="n">
        <v>0.53</v>
      </c>
      <c r="K6" s="16">
        <f>ROUND(F6/100*G6*H6*I6/J6,2)</f>
        <v/>
      </c>
      <c r="L6" s="16" t="n">
        <v>4381.05</v>
      </c>
      <c r="M6" s="16">
        <f>L6-K6</f>
        <v/>
      </c>
      <c r="N6" s="15" t="inlineStr">
        <is>
          <t>bind</t>
        </is>
      </c>
      <c r="O6" s="15" t="inlineStr">
        <is>
          <t>bound</t>
        </is>
      </c>
    </row>
    <row r="7">
      <c r="A7" s="3" t="inlineStr">
        <is>
          <t>2026-04-08</t>
        </is>
      </c>
      <c r="B7" s="3" t="inlineStr">
        <is>
          <t>00030a5b-6865-50b6-b5b4-43f68f5fb949</t>
        </is>
      </c>
      <c r="C7" s="3" t="inlineStr">
        <is>
          <t>NV</t>
        </is>
      </c>
      <c r="D7" s="3" t="inlineStr">
        <is>
          <t>2014 Bentley Continental GT</t>
        </is>
      </c>
      <c r="E7" s="3" t="inlineStr">
        <is>
          <t>01 Luxury Sedan/SUV</t>
        </is>
      </c>
      <c r="F7" s="13" t="n">
        <v>385000</v>
      </c>
      <c r="G7" s="14" t="n">
        <v>0.75</v>
      </c>
      <c r="H7" s="14" t="n">
        <v>1.17</v>
      </c>
      <c r="I7" s="14" t="n">
        <v>0.8305</v>
      </c>
      <c r="J7" s="14" t="n">
        <v>0.53</v>
      </c>
      <c r="K7" s="13">
        <f>ROUND(F7/100*G7*H7*I7/J7,2)</f>
        <v/>
      </c>
      <c r="L7" s="13" t="n">
        <v>5293.85</v>
      </c>
      <c r="M7" s="13">
        <f>L7-K7</f>
        <v/>
      </c>
      <c r="N7" s="3" t="inlineStr">
        <is>
          <t>decline</t>
        </is>
      </c>
      <c r="O7" s="3" t="inlineStr">
        <is>
          <t>indicative</t>
        </is>
      </c>
    </row>
    <row r="8">
      <c r="A8" s="15" t="inlineStr">
        <is>
          <t>2026-04-15</t>
        </is>
      </c>
      <c r="B8" s="15" t="inlineStr">
        <is>
          <t>e9607fc0-bfa3-5832-aba5-d8a2d68f70a9</t>
        </is>
      </c>
      <c r="C8" s="15" t="inlineStr">
        <is>
          <t>CT</t>
        </is>
      </c>
      <c r="D8" s="15" t="inlineStr">
        <is>
          <t>2020 Lamborghini Huracan EVO</t>
        </is>
      </c>
      <c r="E8" s="15" t="inlineStr">
        <is>
          <t>03 Supercar</t>
        </is>
      </c>
      <c r="F8" s="16" t="n">
        <v>1205000</v>
      </c>
      <c r="G8" s="17" t="n">
        <v>0.8</v>
      </c>
      <c r="H8" s="17" t="n">
        <v>1.12</v>
      </c>
      <c r="I8" s="17" t="n">
        <v>0.8305</v>
      </c>
      <c r="J8" s="17" t="n">
        <v>0.53</v>
      </c>
      <c r="K8" s="16">
        <f>ROUND(F8/100*G8*H8*I8/J8,2)</f>
        <v/>
      </c>
      <c r="L8" s="16" t="n">
        <v>16918.38</v>
      </c>
      <c r="M8" s="16">
        <f>L8-K8</f>
        <v/>
      </c>
      <c r="N8" s="15" t="inlineStr">
        <is>
          <t>refer</t>
        </is>
      </c>
      <c r="O8" s="15" t="inlineStr">
        <is>
          <t>indicative</t>
        </is>
      </c>
    </row>
    <row r="9">
      <c r="A9" s="3" t="inlineStr">
        <is>
          <t>2026-04-01</t>
        </is>
      </c>
      <c r="B9" s="3" t="inlineStr">
        <is>
          <t>3f1ebcb7-8e1b-569d-82bf-82f13dec6cca</t>
        </is>
      </c>
      <c r="C9" s="3" t="inlineStr">
        <is>
          <t>AR</t>
        </is>
      </c>
      <c r="D9" s="3" t="inlineStr">
        <is>
          <t>2024 Porsche 911 Turbo S</t>
        </is>
      </c>
      <c r="E9" s="3" t="inlineStr">
        <is>
          <t>01 Luxury Sedan/SUV</t>
        </is>
      </c>
      <c r="F9" s="13" t="n">
        <v>865000</v>
      </c>
      <c r="G9" s="14" t="n">
        <v>0.65</v>
      </c>
      <c r="H9" s="14" t="n">
        <v>1.38</v>
      </c>
      <c r="I9" s="14" t="n">
        <v>0.8305</v>
      </c>
      <c r="J9" s="14" t="n">
        <v>0.53</v>
      </c>
      <c r="K9" s="13">
        <f>ROUND(F9/100*G9*H9*I9/J9,2)</f>
        <v/>
      </c>
      <c r="L9" s="13" t="n">
        <v>12158.29</v>
      </c>
      <c r="M9" s="13">
        <f>L9-K9</f>
        <v/>
      </c>
      <c r="N9" s="3" t="inlineStr">
        <is>
          <t>bind</t>
        </is>
      </c>
      <c r="O9" s="3" t="inlineStr">
        <is>
          <t>bound</t>
        </is>
      </c>
    </row>
    <row r="10">
      <c r="A10" s="15" t="inlineStr">
        <is>
          <t>2026-04-14</t>
        </is>
      </c>
      <c r="B10" s="15" t="inlineStr">
        <is>
          <t>1713fc02-42ea-58f2-a2aa-9cf6ef6e4e18</t>
        </is>
      </c>
      <c r="C10" s="15" t="inlineStr">
        <is>
          <t>RI</t>
        </is>
      </c>
      <c r="D10" s="15" t="inlineStr">
        <is>
          <t>1964 Mercedes-Benz AMG GT</t>
        </is>
      </c>
      <c r="E10" s="15" t="inlineStr">
        <is>
          <t>01 Luxury Sedan/SUV</t>
        </is>
      </c>
      <c r="F10" s="16" t="n">
        <v>470000</v>
      </c>
      <c r="G10" s="17" t="n">
        <v>0.75</v>
      </c>
      <c r="H10" s="17" t="n">
        <v>1.37</v>
      </c>
      <c r="I10" s="17" t="n">
        <v>0.8305</v>
      </c>
      <c r="J10" s="17" t="n">
        <v>0.53</v>
      </c>
      <c r="K10" s="16">
        <f>ROUND(F10/100*G10*H10*I10/J10,2)</f>
        <v/>
      </c>
      <c r="L10" s="16" t="n">
        <v>7567.34</v>
      </c>
      <c r="M10" s="16">
        <f>L10-K10</f>
        <v/>
      </c>
      <c r="N10" s="15" t="inlineStr">
        <is>
          <t>bind</t>
        </is>
      </c>
      <c r="O10" s="15" t="inlineStr">
        <is>
          <t>bound</t>
        </is>
      </c>
    </row>
    <row r="11">
      <c r="A11" s="3" t="inlineStr">
        <is>
          <t>2026-04-04</t>
        </is>
      </c>
      <c r="B11" s="3" t="inlineStr">
        <is>
          <t>ae3b420f-527e-581a-8ee8-10b77b3a9195</t>
        </is>
      </c>
      <c r="C11" s="3" t="inlineStr">
        <is>
          <t>IL</t>
        </is>
      </c>
      <c r="D11" s="3" t="inlineStr">
        <is>
          <t>2015 Maserati GranTurismo</t>
        </is>
      </c>
      <c r="E11" s="3" t="inlineStr">
        <is>
          <t>01 Luxury Sedan/SUV</t>
        </is>
      </c>
      <c r="F11" s="13" t="n">
        <v>275000</v>
      </c>
      <c r="G11" s="14" t="n">
        <v>0.75</v>
      </c>
      <c r="H11" s="14" t="n">
        <v>1.36</v>
      </c>
      <c r="I11" s="14" t="n">
        <v>0.8305</v>
      </c>
      <c r="J11" s="14" t="n">
        <v>0.53</v>
      </c>
      <c r="K11" s="13">
        <f>ROUND(F11/100*G11*H11*I11/J11,2)</f>
        <v/>
      </c>
      <c r="L11" s="13" t="n">
        <v>4395.38</v>
      </c>
      <c r="M11" s="13">
        <f>L11-K11</f>
        <v/>
      </c>
      <c r="N11" s="3" t="inlineStr">
        <is>
          <t>bind</t>
        </is>
      </c>
      <c r="O11" s="3" t="inlineStr">
        <is>
          <t>bound</t>
        </is>
      </c>
    </row>
    <row r="12">
      <c r="A12" s="15" t="inlineStr">
        <is>
          <t>2026-04-10</t>
        </is>
      </c>
      <c r="B12" s="15" t="inlineStr">
        <is>
          <t>878c2c64-d8e5-5724-be85-8b478a9f189e</t>
        </is>
      </c>
      <c r="C12" s="15" t="inlineStr">
        <is>
          <t>OK</t>
        </is>
      </c>
      <c r="D12" s="15" t="inlineStr">
        <is>
          <t>2002 Aston Martin DB5</t>
        </is>
      </c>
      <c r="E12" s="15" t="inlineStr">
        <is>
          <t>07 Post-War Classic (1946-1972)</t>
        </is>
      </c>
      <c r="F12" s="16" t="n">
        <v>1325000</v>
      </c>
      <c r="G12" s="17" t="n">
        <v>0.38</v>
      </c>
      <c r="H12" s="17" t="n">
        <v>1.26</v>
      </c>
      <c r="I12" s="17" t="n">
        <v>0.8305</v>
      </c>
      <c r="J12" s="17" t="n">
        <v>0.53</v>
      </c>
      <c r="K12" s="16">
        <f>ROUND(F12/100*G12*H12*I12/J12,2)</f>
        <v/>
      </c>
      <c r="L12" s="16" t="n">
        <v>9941.09</v>
      </c>
      <c r="M12" s="16">
        <f>L12-K12</f>
        <v/>
      </c>
      <c r="N12" s="15" t="inlineStr">
        <is>
          <t>bind</t>
        </is>
      </c>
      <c r="O12" s="15" t="inlineStr">
        <is>
          <t>bound</t>
        </is>
      </c>
    </row>
    <row r="13">
      <c r="A13" s="3" t="inlineStr">
        <is>
          <t>2026-04-27</t>
        </is>
      </c>
      <c r="B13" s="3" t="inlineStr">
        <is>
          <t>1f76a070-7289-5350-83e1-67e73f062ee2</t>
        </is>
      </c>
      <c r="C13" s="3" t="inlineStr">
        <is>
          <t>MI</t>
        </is>
      </c>
      <c r="D13" s="3" t="inlineStr">
        <is>
          <t>1996 Bentley Continental GT</t>
        </is>
      </c>
      <c r="E13" s="3" t="inlineStr">
        <is>
          <t>01 Luxury Sedan/SUV</t>
        </is>
      </c>
      <c r="F13" s="13" t="n">
        <v>285000</v>
      </c>
      <c r="G13" s="14" t="n">
        <v>0.75</v>
      </c>
      <c r="H13" s="14" t="n">
        <v>1.55</v>
      </c>
      <c r="I13" s="14" t="n">
        <v>0.8305</v>
      </c>
      <c r="J13" s="14" t="n">
        <v>0.53</v>
      </c>
      <c r="K13" s="13">
        <f>ROUND(F13/100*G13*H13*I13/J13,2)</f>
        <v/>
      </c>
      <c r="L13" s="13" t="n">
        <v>5191.6</v>
      </c>
      <c r="M13" s="13">
        <f>L13-K13</f>
        <v/>
      </c>
      <c r="N13" s="3" t="inlineStr">
        <is>
          <t>bind</t>
        </is>
      </c>
      <c r="O13" s="3" t="inlineStr">
        <is>
          <t>bound</t>
        </is>
      </c>
    </row>
    <row r="14">
      <c r="A14" s="15" t="inlineStr">
        <is>
          <t>2026-04-04</t>
        </is>
      </c>
      <c r="B14" s="15" t="inlineStr">
        <is>
          <t>b37ea1c7-5b04-5847-883e-a7bf877da892</t>
        </is>
      </c>
      <c r="C14" s="15" t="inlineStr">
        <is>
          <t>SC</t>
        </is>
      </c>
      <c r="D14" s="15" t="inlineStr">
        <is>
          <t>1998 Jaguar E-Type Series 1</t>
        </is>
      </c>
      <c r="E14" s="15" t="inlineStr">
        <is>
          <t>07 Post-War Classic (1946-1972)</t>
        </is>
      </c>
      <c r="F14" s="16" t="n">
        <v>1855000</v>
      </c>
      <c r="G14" s="17" t="n">
        <v>0.38</v>
      </c>
      <c r="H14" s="17" t="n">
        <v>1.24</v>
      </c>
      <c r="I14" s="17" t="n">
        <v>0.8305</v>
      </c>
      <c r="J14" s="17" t="n">
        <v>0.53</v>
      </c>
      <c r="K14" s="16">
        <f>ROUND(F14/100*G14*H14*I14/J14,2)</f>
        <v/>
      </c>
      <c r="L14" s="16" t="n">
        <v>13696.61</v>
      </c>
      <c r="M14" s="16">
        <f>L14-K14</f>
        <v/>
      </c>
      <c r="N14" s="15" t="inlineStr">
        <is>
          <t>bind</t>
        </is>
      </c>
      <c r="O14" s="15" t="inlineStr">
        <is>
          <t>bound</t>
        </is>
      </c>
    </row>
    <row r="15">
      <c r="A15" s="3" t="inlineStr">
        <is>
          <t>2026-04-10</t>
        </is>
      </c>
      <c r="B15" s="3" t="inlineStr">
        <is>
          <t>df59cdf2-bc68-5383-84e4-d0a9020e4eaf</t>
        </is>
      </c>
      <c r="C15" s="3" t="inlineStr">
        <is>
          <t>CO</t>
        </is>
      </c>
      <c r="D15" s="3" t="inlineStr">
        <is>
          <t>2004 BMW M8 Competition</t>
        </is>
      </c>
      <c r="E15" s="3" t="inlineStr">
        <is>
          <t>01 Luxury Sedan/SUV</t>
        </is>
      </c>
      <c r="F15" s="13" t="n">
        <v>285000</v>
      </c>
      <c r="G15" s="14" t="n">
        <v>0.75</v>
      </c>
      <c r="H15" s="14" t="n">
        <v>1.1</v>
      </c>
      <c r="I15" s="14" t="n">
        <v>0.8305</v>
      </c>
      <c r="J15" s="14" t="n">
        <v>0.53</v>
      </c>
      <c r="K15" s="13">
        <f>ROUND(F15/100*G15*H15*I15/J15,2)</f>
        <v/>
      </c>
      <c r="L15" s="13" t="n">
        <v>3684.36</v>
      </c>
      <c r="M15" s="13">
        <f>L15-K15</f>
        <v/>
      </c>
      <c r="N15" s="3" t="inlineStr">
        <is>
          <t>decline</t>
        </is>
      </c>
      <c r="O15" s="3" t="inlineStr">
        <is>
          <t>indicative</t>
        </is>
      </c>
    </row>
    <row r="16">
      <c r="A16" s="15" t="inlineStr">
        <is>
          <t>2026-04-07</t>
        </is>
      </c>
      <c r="B16" s="15" t="inlineStr">
        <is>
          <t>2e3ebef0-c6db-5c8a-b013-100e22ba0e90</t>
        </is>
      </c>
      <c r="C16" s="15" t="inlineStr">
        <is>
          <t>MA</t>
        </is>
      </c>
      <c r="D16" s="15" t="inlineStr">
        <is>
          <t>2010 Mercedes-Benz AMG GT</t>
        </is>
      </c>
      <c r="E16" s="15" t="inlineStr">
        <is>
          <t>01 Luxury Sedan/SUV</t>
        </is>
      </c>
      <c r="F16" s="16" t="n">
        <v>690000</v>
      </c>
      <c r="G16" s="17" t="n">
        <v>0.65</v>
      </c>
      <c r="H16" s="17" t="n">
        <v>1.25</v>
      </c>
      <c r="I16" s="17" t="n">
        <v>0.8305</v>
      </c>
      <c r="J16" s="17" t="n">
        <v>0.53</v>
      </c>
      <c r="K16" s="16">
        <f>ROUND(F16/100*G16*H16*I16/J16,2)</f>
        <v/>
      </c>
      <c r="L16" s="16" t="n">
        <v>8784.889999999999</v>
      </c>
      <c r="M16" s="16">
        <f>L16-K16</f>
        <v/>
      </c>
      <c r="N16" s="15" t="inlineStr">
        <is>
          <t>bind</t>
        </is>
      </c>
      <c r="O16" s="15" t="inlineStr">
        <is>
          <t>bound</t>
        </is>
      </c>
    </row>
    <row r="17">
      <c r="A17" s="3" t="inlineStr">
        <is>
          <t>2026-04-10</t>
        </is>
      </c>
      <c r="B17" s="3" t="inlineStr">
        <is>
          <t>b95925ab-ffe0-5e2b-a9f5-4d8c8953eaa8</t>
        </is>
      </c>
      <c r="C17" s="3" t="inlineStr">
        <is>
          <t>OH</t>
        </is>
      </c>
      <c r="D17" s="3" t="inlineStr">
        <is>
          <t>1998 Mercedes-Benz AMG GT</t>
        </is>
      </c>
      <c r="E17" s="3" t="inlineStr">
        <is>
          <t>01 Luxury Sedan/SUV</t>
        </is>
      </c>
      <c r="F17" s="13" t="n">
        <v>490000</v>
      </c>
      <c r="G17" s="14" t="n">
        <v>0.75</v>
      </c>
      <c r="H17" s="14" t="n">
        <v>1.39</v>
      </c>
      <c r="I17" s="14" t="n">
        <v>0.8305</v>
      </c>
      <c r="J17" s="14" t="n">
        <v>0.53</v>
      </c>
      <c r="K17" s="13">
        <f>ROUND(F17/100*G17*H17*I17/J17,2)</f>
        <v/>
      </c>
      <c r="L17" s="13" t="n">
        <v>8004.53</v>
      </c>
      <c r="M17" s="13">
        <f>L17-K17</f>
        <v/>
      </c>
      <c r="N17" s="3" t="inlineStr">
        <is>
          <t>bind</t>
        </is>
      </c>
      <c r="O17" s="3" t="inlineStr">
        <is>
          <t>bound</t>
        </is>
      </c>
    </row>
    <row r="18">
      <c r="A18" s="15" t="inlineStr">
        <is>
          <t>2026-04-05</t>
        </is>
      </c>
      <c r="B18" s="15" t="inlineStr">
        <is>
          <t>d11bc3ee-169f-5ca1-87bf-90a4885b52a6</t>
        </is>
      </c>
      <c r="C18" s="15" t="inlineStr">
        <is>
          <t>VT</t>
        </is>
      </c>
      <c r="D18" s="15" t="inlineStr">
        <is>
          <t>2022 Jaguar E-Type Series 1</t>
        </is>
      </c>
      <c r="E18" s="15" t="inlineStr">
        <is>
          <t>07 Post-War Classic (1946-1972)</t>
        </is>
      </c>
      <c r="F18" s="16" t="n">
        <v>825000</v>
      </c>
      <c r="G18" s="17" t="n">
        <v>0.43</v>
      </c>
      <c r="H18" s="17" t="n">
        <v>1.22</v>
      </c>
      <c r="I18" s="17" t="n">
        <v>0.8305</v>
      </c>
      <c r="J18" s="17" t="n">
        <v>0.53</v>
      </c>
      <c r="K18" s="16">
        <f>ROUND(F18/100*G18*H18*I18/J18,2)</f>
        <v/>
      </c>
      <c r="L18" s="16" t="n">
        <v>6781.81</v>
      </c>
      <c r="M18" s="16">
        <f>L18-K18</f>
        <v/>
      </c>
      <c r="N18" s="15" t="inlineStr">
        <is>
          <t>bind</t>
        </is>
      </c>
      <c r="O18" s="15" t="inlineStr">
        <is>
          <t>bound</t>
        </is>
      </c>
    </row>
    <row r="19">
      <c r="A19" s="3" t="inlineStr">
        <is>
          <t>2026-04-17</t>
        </is>
      </c>
      <c r="B19" s="3" t="inlineStr">
        <is>
          <t>b3c97bc6-b8da-564a-9918-67bbc1ce1281</t>
        </is>
      </c>
      <c r="C19" s="3" t="inlineStr">
        <is>
          <t>IA</t>
        </is>
      </c>
      <c r="D19" s="3" t="inlineStr">
        <is>
          <t>1978 BMW M8 Competition</t>
        </is>
      </c>
      <c r="E19" s="3" t="inlineStr">
        <is>
          <t>01 Luxury Sedan/SUV</t>
        </is>
      </c>
      <c r="F19" s="13" t="n">
        <v>415000</v>
      </c>
      <c r="G19" s="14" t="n">
        <v>0.75</v>
      </c>
      <c r="H19" s="14" t="n">
        <v>1.1</v>
      </c>
      <c r="I19" s="14" t="n">
        <v>0.8305</v>
      </c>
      <c r="J19" s="14" t="n">
        <v>0.53</v>
      </c>
      <c r="K19" s="13">
        <f>ROUND(F19/100*G19*H19*I19/J19,2)</f>
        <v/>
      </c>
      <c r="L19" s="13" t="n">
        <v>5364.96</v>
      </c>
      <c r="M19" s="13">
        <f>L19-K19</f>
        <v/>
      </c>
      <c r="N19" s="3" t="inlineStr">
        <is>
          <t>bind</t>
        </is>
      </c>
      <c r="O19" s="3" t="inlineStr">
        <is>
          <t>bound</t>
        </is>
      </c>
    </row>
    <row r="20">
      <c r="A20" s="15" t="inlineStr">
        <is>
          <t>2026-04-12</t>
        </is>
      </c>
      <c r="B20" s="15" t="inlineStr">
        <is>
          <t>9556f758-4ff1-5efd-a6ae-d8294688fc67</t>
        </is>
      </c>
      <c r="C20" s="15" t="inlineStr">
        <is>
          <t>WY</t>
        </is>
      </c>
      <c r="D20" s="15" t="inlineStr">
        <is>
          <t>2021 Bentley Continental GT</t>
        </is>
      </c>
      <c r="E20" s="15" t="inlineStr">
        <is>
          <t>01 Luxury Sedan/SUV</t>
        </is>
      </c>
      <c r="F20" s="16" t="n">
        <v>470000</v>
      </c>
      <c r="G20" s="17" t="n">
        <v>0.75</v>
      </c>
      <c r="H20" s="17" t="n">
        <v>1.07</v>
      </c>
      <c r="I20" s="17" t="n">
        <v>0.8305</v>
      </c>
      <c r="J20" s="17" t="n">
        <v>0.53</v>
      </c>
      <c r="K20" s="16">
        <f>ROUND(F20/100*G20*H20*I20/J20,2)</f>
        <v/>
      </c>
      <c r="L20" s="16" t="n">
        <v>5910.26</v>
      </c>
      <c r="M20" s="16">
        <f>L20-K20</f>
        <v/>
      </c>
      <c r="N20" s="15" t="inlineStr">
        <is>
          <t>refer</t>
        </is>
      </c>
      <c r="O20" s="15" t="inlineStr">
        <is>
          <t>indicative</t>
        </is>
      </c>
    </row>
    <row r="21">
      <c r="A21" s="3" t="inlineStr">
        <is>
          <t>2026-04-20</t>
        </is>
      </c>
      <c r="B21" s="3" t="inlineStr">
        <is>
          <t>49577a05-f9ea-5a12-9099-8d534d8005cd</t>
        </is>
      </c>
      <c r="C21" s="3" t="inlineStr">
        <is>
          <t>TX</t>
        </is>
      </c>
      <c r="D21" s="3" t="inlineStr">
        <is>
          <t>1987 Maserati GranTurismo</t>
        </is>
      </c>
      <c r="E21" s="3" t="inlineStr">
        <is>
          <t>01 Luxury Sedan/SUV</t>
        </is>
      </c>
      <c r="F21" s="13" t="n">
        <v>515000</v>
      </c>
      <c r="G21" s="14" t="n">
        <v>0.65</v>
      </c>
      <c r="H21" s="14" t="n">
        <v>1.15</v>
      </c>
      <c r="I21" s="14" t="n">
        <v>0.8305</v>
      </c>
      <c r="J21" s="14" t="n">
        <v>0.53</v>
      </c>
      <c r="K21" s="13">
        <f>ROUND(F21/100*G21*H21*I21/J21,2)</f>
        <v/>
      </c>
      <c r="L21" s="13" t="n">
        <v>6032.29</v>
      </c>
      <c r="M21" s="13">
        <f>L21-K21</f>
        <v/>
      </c>
      <c r="N21" s="3" t="inlineStr">
        <is>
          <t>refer</t>
        </is>
      </c>
      <c r="O21" s="3" t="inlineStr">
        <is>
          <t>indicative</t>
        </is>
      </c>
    </row>
    <row r="22">
      <c r="A22" s="15" t="inlineStr">
        <is>
          <t>2026-04-21</t>
        </is>
      </c>
      <c r="B22" s="15" t="inlineStr">
        <is>
          <t>554be5e4-84ae-52e2-8c3e-b1f0c0feb596</t>
        </is>
      </c>
      <c r="C22" s="15" t="inlineStr">
        <is>
          <t>AL</t>
        </is>
      </c>
      <c r="D22" s="15" t="inlineStr">
        <is>
          <t>1985 Aston Martin DB5</t>
        </is>
      </c>
      <c r="E22" s="15" t="inlineStr">
        <is>
          <t>07 Post-War Classic (1946-1972)</t>
        </is>
      </c>
      <c r="F22" s="16" t="n">
        <v>1190000</v>
      </c>
      <c r="G22" s="17" t="n">
        <v>0.38</v>
      </c>
      <c r="H22" s="17" t="n">
        <v>1.27</v>
      </c>
      <c r="I22" s="17" t="n">
        <v>0.8305</v>
      </c>
      <c r="J22" s="17" t="n">
        <v>0.53</v>
      </c>
      <c r="K22" s="16">
        <f>ROUND(F22/100*G22*H22*I22/J22,2)</f>
        <v/>
      </c>
      <c r="L22" s="16" t="n">
        <v>8999.08</v>
      </c>
      <c r="M22" s="16">
        <f>L22-K22</f>
        <v/>
      </c>
      <c r="N22" s="15" t="inlineStr">
        <is>
          <t>decline</t>
        </is>
      </c>
      <c r="O22" s="15" t="inlineStr">
        <is>
          <t>indicative</t>
        </is>
      </c>
    </row>
    <row r="23">
      <c r="A23" s="3" t="inlineStr">
        <is>
          <t>2026-04-04</t>
        </is>
      </c>
      <c r="B23" s="3" t="inlineStr">
        <is>
          <t>940b71f9-ba46-55f4-9105-2834fc64d7cc</t>
        </is>
      </c>
      <c r="C23" s="3" t="inlineStr">
        <is>
          <t>LA</t>
        </is>
      </c>
      <c r="D23" s="3" t="inlineStr">
        <is>
          <t>2016 Maserati GranTurismo</t>
        </is>
      </c>
      <c r="E23" s="3" t="inlineStr">
        <is>
          <t>01 Luxury Sedan/SUV</t>
        </is>
      </c>
      <c r="F23" s="13" t="n">
        <v>815000</v>
      </c>
      <c r="G23" s="14" t="n">
        <v>0.65</v>
      </c>
      <c r="H23" s="14" t="n">
        <v>1.21</v>
      </c>
      <c r="I23" s="14" t="n">
        <v>0.8305</v>
      </c>
      <c r="J23" s="14" t="n">
        <v>0.53</v>
      </c>
      <c r="K23" s="13">
        <f>ROUND(F23/100*G23*H23*I23/J23,2)</f>
        <v/>
      </c>
      <c r="L23" s="13" t="n">
        <v>10044.31</v>
      </c>
      <c r="M23" s="13">
        <f>L23-K23</f>
        <v/>
      </c>
      <c r="N23" s="3" t="inlineStr">
        <is>
          <t>decline</t>
        </is>
      </c>
      <c r="O23" s="3" t="inlineStr">
        <is>
          <t>indicative</t>
        </is>
      </c>
    </row>
    <row r="24">
      <c r="A24" s="15" t="inlineStr">
        <is>
          <t>2026-04-13</t>
        </is>
      </c>
      <c r="B24" s="15" t="inlineStr">
        <is>
          <t>6747abcd-995a-5bbd-b932-ec45366ba418</t>
        </is>
      </c>
      <c r="C24" s="15" t="inlineStr">
        <is>
          <t>TX</t>
        </is>
      </c>
      <c r="D24" s="15" t="inlineStr">
        <is>
          <t>1980 BMW M8 Competition</t>
        </is>
      </c>
      <c r="E24" s="15" t="inlineStr">
        <is>
          <t>01 Luxury Sedan/SUV</t>
        </is>
      </c>
      <c r="F24" s="16" t="n">
        <v>400000</v>
      </c>
      <c r="G24" s="17" t="n">
        <v>0.75</v>
      </c>
      <c r="H24" s="17" t="n">
        <v>1.15</v>
      </c>
      <c r="I24" s="17" t="n">
        <v>0.8305</v>
      </c>
      <c r="J24" s="17" t="n">
        <v>0.53</v>
      </c>
      <c r="K24" s="16">
        <f>ROUND(F24/100*G24*H24*I24/J24,2)</f>
        <v/>
      </c>
      <c r="L24" s="16" t="n">
        <v>5406.08</v>
      </c>
      <c r="M24" s="16">
        <f>L24-K24</f>
        <v/>
      </c>
      <c r="N24" s="15" t="inlineStr">
        <is>
          <t>bind</t>
        </is>
      </c>
      <c r="O24" s="15" t="inlineStr">
        <is>
          <t>bound</t>
        </is>
      </c>
    </row>
    <row r="25">
      <c r="A25" s="3" t="inlineStr">
        <is>
          <t>2026-04-24</t>
        </is>
      </c>
      <c r="B25" s="3" t="inlineStr">
        <is>
          <t>c712c8bb-d85c-5fc5-9897-331da5b8865f</t>
        </is>
      </c>
      <c r="C25" s="3" t="inlineStr">
        <is>
          <t>CA</t>
        </is>
      </c>
      <c r="D25" s="3" t="inlineStr">
        <is>
          <t>1964 Mercedes-Benz 280SL Pagoda</t>
        </is>
      </c>
      <c r="E25" s="3" t="inlineStr">
        <is>
          <t>07 Post-War Classic (1946-1972)</t>
        </is>
      </c>
      <c r="F25" s="13" t="n">
        <v>1190000</v>
      </c>
      <c r="G25" s="14" t="n">
        <v>0.38</v>
      </c>
      <c r="H25" s="14" t="n">
        <v>1.35</v>
      </c>
      <c r="I25" s="14" t="n">
        <v>0.8305</v>
      </c>
      <c r="J25" s="14" t="n">
        <v>0.53</v>
      </c>
      <c r="K25" s="13">
        <f>ROUND(F25/100*G25*H25*I25/J25,2)</f>
        <v/>
      </c>
      <c r="L25" s="13" t="n">
        <v>9565.950000000001</v>
      </c>
      <c r="M25" s="13">
        <f>L25-K25</f>
        <v/>
      </c>
      <c r="N25" s="3" t="inlineStr">
        <is>
          <t>bind</t>
        </is>
      </c>
      <c r="O25" s="3" t="inlineStr">
        <is>
          <t>bound</t>
        </is>
      </c>
    </row>
    <row r="26">
      <c r="A26" s="15" t="inlineStr">
        <is>
          <t>2026-04-02</t>
        </is>
      </c>
      <c r="B26" s="15" t="inlineStr">
        <is>
          <t>ffd0aec4-b721-5e7e-8e44-26f95ae9fb7d</t>
        </is>
      </c>
      <c r="C26" s="15" t="inlineStr">
        <is>
          <t>TX</t>
        </is>
      </c>
      <c r="D26" s="15" t="inlineStr">
        <is>
          <t>1993 Alfa Romeo 8C 2900</t>
        </is>
      </c>
      <c r="E26" s="15" t="inlineStr">
        <is>
          <t>06 Vintage Pre-War (pre-1946)</t>
        </is>
      </c>
      <c r="F26" s="16" t="n">
        <v>695000</v>
      </c>
      <c r="G26" s="17" t="n">
        <v>0.38</v>
      </c>
      <c r="H26" s="17" t="n">
        <v>1.15</v>
      </c>
      <c r="I26" s="17" t="n">
        <v>0.8305</v>
      </c>
      <c r="J26" s="17" t="n">
        <v>0.53</v>
      </c>
      <c r="K26" s="16">
        <f>ROUND(F26/100*G26*H26*I26/J26,2)</f>
        <v/>
      </c>
      <c r="L26" s="16" t="n">
        <v>4759.16</v>
      </c>
      <c r="M26" s="16">
        <f>L26-K26</f>
        <v/>
      </c>
      <c r="N26" s="15" t="inlineStr">
        <is>
          <t>bind</t>
        </is>
      </c>
      <c r="O26" s="15" t="inlineStr">
        <is>
          <t>bound</t>
        </is>
      </c>
    </row>
    <row r="27">
      <c r="A27" s="3" t="inlineStr">
        <is>
          <t>2026-04-06</t>
        </is>
      </c>
      <c r="B27" s="3" t="inlineStr">
        <is>
          <t>096cdc2f-755b-53aa-8af4-8703e6ccea1c</t>
        </is>
      </c>
      <c r="C27" s="3" t="inlineStr">
        <is>
          <t>ND</t>
        </is>
      </c>
      <c r="D27" s="3" t="inlineStr">
        <is>
          <t>1986 Porsche 911 Turbo S</t>
        </is>
      </c>
      <c r="E27" s="3" t="inlineStr">
        <is>
          <t>01 Luxury Sedan/SUV</t>
        </is>
      </c>
      <c r="F27" s="13" t="n">
        <v>1870000</v>
      </c>
      <c r="G27" s="14" t="n">
        <v>0.55</v>
      </c>
      <c r="H27" s="14" t="n">
        <v>1.02</v>
      </c>
      <c r="I27" s="14" t="n">
        <v>0.8305</v>
      </c>
      <c r="J27" s="14" t="n">
        <v>0.53</v>
      </c>
      <c r="K27" s="13">
        <f>ROUND(F27/100*G27*H27*I27/J27,2)</f>
        <v/>
      </c>
      <c r="L27" s="13" t="n">
        <v>16438.73</v>
      </c>
      <c r="M27" s="13">
        <f>L27-K27</f>
        <v/>
      </c>
      <c r="N27" s="3" t="inlineStr">
        <is>
          <t>bind</t>
        </is>
      </c>
      <c r="O27" s="3" t="inlineStr">
        <is>
          <t>bound</t>
        </is>
      </c>
    </row>
    <row r="28">
      <c r="A28" s="15" t="inlineStr">
        <is>
          <t>2026-04-16</t>
        </is>
      </c>
      <c r="B28" s="15" t="inlineStr">
        <is>
          <t>1eaa2da6-756e-53e8-b770-e278310486f7</t>
        </is>
      </c>
      <c r="C28" s="15" t="inlineStr">
        <is>
          <t>SD</t>
        </is>
      </c>
      <c r="D28" s="15" t="inlineStr">
        <is>
          <t>1972 Aston Martin DB5</t>
        </is>
      </c>
      <c r="E28" s="15" t="inlineStr">
        <is>
          <t>07 Post-War Classic (1946-1972)</t>
        </is>
      </c>
      <c r="F28" s="16" t="n">
        <v>285000</v>
      </c>
      <c r="G28" s="17" t="n">
        <v>0.48</v>
      </c>
      <c r="H28" s="17" t="n">
        <v>1.11</v>
      </c>
      <c r="I28" s="17" t="n">
        <v>0.8305</v>
      </c>
      <c r="J28" s="17" t="n">
        <v>0.53</v>
      </c>
      <c r="K28" s="16">
        <f>ROUND(F28/100*G28*H28*I28/J28,2)</f>
        <v/>
      </c>
      <c r="L28" s="16" t="n">
        <v>2379.43</v>
      </c>
      <c r="M28" s="16">
        <f>L28-K28</f>
        <v/>
      </c>
      <c r="N28" s="15" t="inlineStr">
        <is>
          <t>bind</t>
        </is>
      </c>
      <c r="O28" s="15" t="inlineStr">
        <is>
          <t>bound</t>
        </is>
      </c>
    </row>
    <row r="29">
      <c r="A29" s="3" t="inlineStr">
        <is>
          <t>2026-04-22</t>
        </is>
      </c>
      <c r="B29" s="3" t="inlineStr">
        <is>
          <t>5e240be5-1dd8-5275-b146-8bf9413483da</t>
        </is>
      </c>
      <c r="C29" s="3" t="inlineStr">
        <is>
          <t>FL</t>
        </is>
      </c>
      <c r="D29" s="3" t="inlineStr">
        <is>
          <t>2003 Singer 911 Reimagined</t>
        </is>
      </c>
      <c r="E29" s="3" t="inlineStr">
        <is>
          <t>11 Restomod/Coachbuilt</t>
        </is>
      </c>
      <c r="F29" s="13" t="n">
        <v>200000</v>
      </c>
      <c r="G29" s="14" t="n">
        <v>1.05</v>
      </c>
      <c r="H29" s="14" t="n">
        <v>1.42</v>
      </c>
      <c r="I29" s="14" t="n">
        <v>0.8305</v>
      </c>
      <c r="J29" s="14" t="n">
        <v>0.53</v>
      </c>
      <c r="K29" s="13">
        <f>ROUND(F29/100*G29*H29*I29/J29,2)</f>
        <v/>
      </c>
      <c r="L29" s="13" t="n">
        <v>4672.74</v>
      </c>
      <c r="M29" s="13">
        <f>L29-K29</f>
        <v/>
      </c>
      <c r="N29" s="3" t="inlineStr">
        <is>
          <t>bind</t>
        </is>
      </c>
      <c r="O29" s="3" t="inlineStr">
        <is>
          <t>bound</t>
        </is>
      </c>
    </row>
    <row r="30">
      <c r="A30" s="15" t="inlineStr">
        <is>
          <t>2026-04-28</t>
        </is>
      </c>
      <c r="B30" s="15" t="inlineStr">
        <is>
          <t>27e39708-e9ba-538c-90e6-85627d6cc6eb</t>
        </is>
      </c>
      <c r="C30" s="15" t="inlineStr">
        <is>
          <t>HI</t>
        </is>
      </c>
      <c r="D30" s="15" t="inlineStr">
        <is>
          <t>1962 Mercedes-Benz 280SL Pagoda</t>
        </is>
      </c>
      <c r="E30" s="15" t="inlineStr">
        <is>
          <t>07 Post-War Classic (1946-1972)</t>
        </is>
      </c>
      <c r="F30" s="16" t="n">
        <v>340000</v>
      </c>
      <c r="G30" s="17" t="n">
        <v>0.48</v>
      </c>
      <c r="H30" s="17" t="n">
        <v>1.3</v>
      </c>
      <c r="I30" s="17" t="n">
        <v>0.8305</v>
      </c>
      <c r="J30" s="17" t="n">
        <v>0.53</v>
      </c>
      <c r="K30" s="16">
        <f>ROUND(F30/100*G30*H30*I30/J30,2)</f>
        <v/>
      </c>
      <c r="L30" s="16" t="n">
        <v>3324.51</v>
      </c>
      <c r="M30" s="16">
        <f>L30-K30</f>
        <v/>
      </c>
      <c r="N30" s="15" t="inlineStr">
        <is>
          <t>bind</t>
        </is>
      </c>
      <c r="O30" s="15" t="inlineStr">
        <is>
          <t>bound</t>
        </is>
      </c>
    </row>
    <row r="31">
      <c r="A31" s="3" t="inlineStr">
        <is>
          <t>2026-04-13</t>
        </is>
      </c>
      <c r="B31" s="3" t="inlineStr">
        <is>
          <t>7bba29a8-b6e2-5b40-afec-17cc97884668</t>
        </is>
      </c>
      <c r="C31" s="3" t="inlineStr">
        <is>
          <t>MD</t>
        </is>
      </c>
      <c r="D31" s="3" t="inlineStr">
        <is>
          <t>1973 Lamborghini Huracan EVO</t>
        </is>
      </c>
      <c r="E31" s="3" t="inlineStr">
        <is>
          <t>03 Supercar</t>
        </is>
      </c>
      <c r="F31" s="13" t="n">
        <v>475000</v>
      </c>
      <c r="G31" s="14" t="n">
        <v>1.15</v>
      </c>
      <c r="H31" s="14" t="n">
        <v>0.95</v>
      </c>
      <c r="I31" s="14" t="n">
        <v>0.8305</v>
      </c>
      <c r="J31" s="14" t="n">
        <v>0.53</v>
      </c>
      <c r="K31" s="13">
        <f>ROUND(F31/100*G31*H31*I31/J31,2)</f>
        <v/>
      </c>
      <c r="L31" s="13" t="n">
        <v>8131.65</v>
      </c>
      <c r="M31" s="13">
        <f>L31-K31</f>
        <v/>
      </c>
      <c r="N31" s="3" t="inlineStr">
        <is>
          <t>bind</t>
        </is>
      </c>
      <c r="O31" s="3" t="inlineStr">
        <is>
          <t>bound</t>
        </is>
      </c>
    </row>
    <row r="32">
      <c r="A32" s="15" t="inlineStr">
        <is>
          <t>2026-04-20</t>
        </is>
      </c>
      <c r="B32" s="15" t="inlineStr">
        <is>
          <t>87a05595-10b5-57ad-8e16-f8bfb343d785</t>
        </is>
      </c>
      <c r="C32" s="15" t="inlineStr">
        <is>
          <t>OK</t>
        </is>
      </c>
      <c r="D32" s="15" t="inlineStr">
        <is>
          <t>1978 Maserati GranTurismo</t>
        </is>
      </c>
      <c r="E32" s="15" t="inlineStr">
        <is>
          <t>01 Luxury Sedan/SUV</t>
        </is>
      </c>
      <c r="F32" s="16" t="n">
        <v>435000</v>
      </c>
      <c r="G32" s="17" t="n">
        <v>0.75</v>
      </c>
      <c r="H32" s="17" t="n">
        <v>1.26</v>
      </c>
      <c r="I32" s="17" t="n">
        <v>0.8305</v>
      </c>
      <c r="J32" s="17" t="n">
        <v>0.53</v>
      </c>
      <c r="K32" s="16">
        <f>ROUND(F32/100*G32*H32*I32/J32,2)</f>
        <v/>
      </c>
      <c r="L32" s="16" t="n">
        <v>6441.47</v>
      </c>
      <c r="M32" s="16">
        <f>L32-K32</f>
        <v/>
      </c>
      <c r="N32" s="15" t="inlineStr">
        <is>
          <t>bind</t>
        </is>
      </c>
      <c r="O32" s="15" t="inlineStr">
        <is>
          <t>bound</t>
        </is>
      </c>
    </row>
    <row r="33">
      <c r="A33" s="3" t="inlineStr">
        <is>
          <t>2026-04-08</t>
        </is>
      </c>
      <c r="B33" s="3" t="inlineStr">
        <is>
          <t>0057e0ce-cfdc-558a-930e-5af51b427918</t>
        </is>
      </c>
      <c r="C33" s="3" t="inlineStr">
        <is>
          <t>TN</t>
        </is>
      </c>
      <c r="D33" s="3" t="inlineStr">
        <is>
          <t>2000 BMW M8 Competition</t>
        </is>
      </c>
      <c r="E33" s="3" t="inlineStr">
        <is>
          <t>01 Luxury Sedan/SUV</t>
        </is>
      </c>
      <c r="F33" s="13" t="n">
        <v>455000</v>
      </c>
      <c r="G33" s="14" t="n">
        <v>0.75</v>
      </c>
      <c r="H33" s="14" t="n">
        <v>0.98</v>
      </c>
      <c r="I33" s="14" t="n">
        <v>0.8305</v>
      </c>
      <c r="J33" s="14" t="n">
        <v>0.53</v>
      </c>
      <c r="K33" s="13">
        <f>ROUND(F33/100*G33*H33*I33/J33,2)</f>
        <v/>
      </c>
      <c r="L33" s="13" t="n">
        <v>5240.38</v>
      </c>
      <c r="M33" s="13">
        <f>L33-K33</f>
        <v/>
      </c>
      <c r="N33" s="3" t="inlineStr">
        <is>
          <t>bind</t>
        </is>
      </c>
      <c r="O33" s="3" t="inlineStr">
        <is>
          <t>bound</t>
        </is>
      </c>
    </row>
    <row r="34">
      <c r="A34" s="15" t="inlineStr">
        <is>
          <t>2026-04-20</t>
        </is>
      </c>
      <c r="B34" s="15" t="inlineStr">
        <is>
          <t>f5e1c0dc-bf3b-5677-b375-df16f758c461</t>
        </is>
      </c>
      <c r="C34" s="15" t="inlineStr">
        <is>
          <t>TX</t>
        </is>
      </c>
      <c r="D34" s="15" t="inlineStr">
        <is>
          <t>1961 Maserati GranTurismo</t>
        </is>
      </c>
      <c r="E34" s="15" t="inlineStr">
        <is>
          <t>01 Luxury Sedan/SUV</t>
        </is>
      </c>
      <c r="F34" s="16" t="n">
        <v>1470000</v>
      </c>
      <c r="G34" s="17" t="n">
        <v>0.55</v>
      </c>
      <c r="H34" s="17" t="n">
        <v>1.15</v>
      </c>
      <c r="I34" s="17" t="n">
        <v>0.8305</v>
      </c>
      <c r="J34" s="17" t="n">
        <v>0.53</v>
      </c>
      <c r="K34" s="16">
        <f>ROUND(F34/100*G34*H34*I34/J34,2)</f>
        <v/>
      </c>
      <c r="L34" s="16" t="n">
        <v>14569.4</v>
      </c>
      <c r="M34" s="16">
        <f>L34-K34</f>
        <v/>
      </c>
      <c r="N34" s="15" t="inlineStr">
        <is>
          <t>bind</t>
        </is>
      </c>
      <c r="O34" s="15" t="inlineStr">
        <is>
          <t>bound</t>
        </is>
      </c>
    </row>
    <row r="35">
      <c r="A35" s="3" t="inlineStr">
        <is>
          <t>2026-04-14</t>
        </is>
      </c>
      <c r="B35" s="3" t="inlineStr">
        <is>
          <t>155686f1-c22b-5729-9b81-e66cb4cc23f9</t>
        </is>
      </c>
      <c r="C35" s="3" t="inlineStr">
        <is>
          <t>CO</t>
        </is>
      </c>
      <c r="D35" s="3" t="inlineStr">
        <is>
          <t>1992 BMW M8 Competition</t>
        </is>
      </c>
      <c r="E35" s="3" t="inlineStr">
        <is>
          <t>01 Luxury Sedan/SUV</t>
        </is>
      </c>
      <c r="F35" s="13" t="n">
        <v>700000</v>
      </c>
      <c r="G35" s="14" t="n">
        <v>0.65</v>
      </c>
      <c r="H35" s="14" t="n">
        <v>1.1</v>
      </c>
      <c r="I35" s="14" t="n">
        <v>0.8305</v>
      </c>
      <c r="J35" s="14" t="n">
        <v>0.53</v>
      </c>
      <c r="K35" s="13">
        <f>ROUND(F35/100*G35*H35*I35/J35,2)</f>
        <v/>
      </c>
      <c r="L35" s="13" t="n">
        <v>7842.74</v>
      </c>
      <c r="M35" s="13">
        <f>L35-K35</f>
        <v/>
      </c>
      <c r="N35" s="3" t="inlineStr">
        <is>
          <t>bind</t>
        </is>
      </c>
      <c r="O35" s="3" t="inlineStr">
        <is>
          <t>bound</t>
        </is>
      </c>
    </row>
    <row r="36">
      <c r="A36" s="15" t="inlineStr">
        <is>
          <t>2026-04-08</t>
        </is>
      </c>
      <c r="B36" s="15" t="inlineStr">
        <is>
          <t>df997b39-a7c1-5ef2-8363-8d43b2f708b7</t>
        </is>
      </c>
      <c r="C36" s="15" t="inlineStr">
        <is>
          <t>FL</t>
        </is>
      </c>
      <c r="D36" s="15" t="inlineStr">
        <is>
          <t>2002 McLaren 750S</t>
        </is>
      </c>
      <c r="E36" s="15" t="inlineStr">
        <is>
          <t>03 Supercar</t>
        </is>
      </c>
      <c r="F36" s="16" t="n">
        <v>365000</v>
      </c>
      <c r="G36" s="17" t="n">
        <v>1.15</v>
      </c>
      <c r="H36" s="17" t="n">
        <v>1.42</v>
      </c>
      <c r="I36" s="17" t="n">
        <v>0.8305</v>
      </c>
      <c r="J36" s="17" t="n">
        <v>0.53</v>
      </c>
      <c r="K36" s="16">
        <f>ROUND(F36/100*G36*H36*I36/J36,2)</f>
        <v/>
      </c>
      <c r="L36" s="16" t="n">
        <v>9339.91</v>
      </c>
      <c r="M36" s="16">
        <f>L36-K36</f>
        <v/>
      </c>
      <c r="N36" s="15" t="inlineStr">
        <is>
          <t>bind</t>
        </is>
      </c>
      <c r="O36" s="15" t="inlineStr">
        <is>
          <t>bound</t>
        </is>
      </c>
    </row>
    <row r="37">
      <c r="A37" s="3" t="inlineStr">
        <is>
          <t>2026-04-26</t>
        </is>
      </c>
      <c r="B37" s="3" t="inlineStr">
        <is>
          <t>87b61930-f4b6-5a0d-89af-3209d040edd7</t>
        </is>
      </c>
      <c r="C37" s="3" t="inlineStr">
        <is>
          <t>WI</t>
        </is>
      </c>
      <c r="D37" s="3" t="inlineStr">
        <is>
          <t>2005 Aston Martin DB5</t>
        </is>
      </c>
      <c r="E37" s="3" t="inlineStr">
        <is>
          <t>07 Post-War Classic (1946-1972)</t>
        </is>
      </c>
      <c r="F37" s="13" t="n">
        <v>655000</v>
      </c>
      <c r="G37" s="14" t="n">
        <v>0.43</v>
      </c>
      <c r="H37" s="14" t="n">
        <v>1.2</v>
      </c>
      <c r="I37" s="14" t="n">
        <v>0.8305</v>
      </c>
      <c r="J37" s="14" t="n">
        <v>0.53</v>
      </c>
      <c r="K37" s="13">
        <f>ROUND(F37/100*G37*H37*I37/J37,2)</f>
        <v/>
      </c>
      <c r="L37" s="13" t="n">
        <v>5296.08</v>
      </c>
      <c r="M37" s="13">
        <f>L37-K37</f>
        <v/>
      </c>
      <c r="N37" s="3" t="inlineStr">
        <is>
          <t>refer</t>
        </is>
      </c>
      <c r="O37" s="3" t="inlineStr">
        <is>
          <t>indicative</t>
        </is>
      </c>
    </row>
    <row r="38">
      <c r="A38" s="15" t="inlineStr">
        <is>
          <t>2026-04-27</t>
        </is>
      </c>
      <c r="B38" s="15" t="inlineStr">
        <is>
          <t>ad3edaa3-f72a-58c2-9ec5-4ccba6f4cd5e</t>
        </is>
      </c>
      <c r="C38" s="15" t="inlineStr">
        <is>
          <t>WI</t>
        </is>
      </c>
      <c r="D38" s="15" t="inlineStr">
        <is>
          <t>2014 Jaguar E-Type Series 1</t>
        </is>
      </c>
      <c r="E38" s="15" t="inlineStr">
        <is>
          <t>07 Post-War Classic (1946-1972)</t>
        </is>
      </c>
      <c r="F38" s="16" t="n">
        <v>1875000</v>
      </c>
      <c r="G38" s="17" t="n">
        <v>0.38</v>
      </c>
      <c r="H38" s="17" t="n">
        <v>1.2</v>
      </c>
      <c r="I38" s="17" t="n">
        <v>0.8305</v>
      </c>
      <c r="J38" s="17" t="n">
        <v>0.53</v>
      </c>
      <c r="K38" s="16">
        <f>ROUND(F38/100*G38*H38*I38/J38,2)</f>
        <v/>
      </c>
      <c r="L38" s="16" t="n">
        <v>13397.69</v>
      </c>
      <c r="M38" s="16">
        <f>L38-K38</f>
        <v/>
      </c>
      <c r="N38" s="15" t="inlineStr">
        <is>
          <t>bind</t>
        </is>
      </c>
      <c r="O38" s="15" t="inlineStr">
        <is>
          <t>bound</t>
        </is>
      </c>
    </row>
    <row r="39">
      <c r="A39" s="3" t="inlineStr">
        <is>
          <t>2026-04-07</t>
        </is>
      </c>
      <c r="B39" s="3" t="inlineStr">
        <is>
          <t>b215ded7-5202-5e0b-9389-1751f0acb7c0</t>
        </is>
      </c>
      <c r="C39" s="3" t="inlineStr">
        <is>
          <t>ND</t>
        </is>
      </c>
      <c r="D39" s="3" t="inlineStr">
        <is>
          <t>2014 Ferrari 296 GTB</t>
        </is>
      </c>
      <c r="E39" s="3" t="inlineStr">
        <is>
          <t>03 Supercar</t>
        </is>
      </c>
      <c r="F39" s="13" t="n">
        <v>780000</v>
      </c>
      <c r="G39" s="14" t="n">
        <v>0.95</v>
      </c>
      <c r="H39" s="14" t="n">
        <v>1.02</v>
      </c>
      <c r="I39" s="14" t="n">
        <v>0.8305</v>
      </c>
      <c r="J39" s="14" t="n">
        <v>0.53</v>
      </c>
      <c r="K39" s="13">
        <f>ROUND(F39/100*G39*H39*I39/J39,2)</f>
        <v/>
      </c>
      <c r="L39" s="13" t="n">
        <v>11843.55</v>
      </c>
      <c r="M39" s="13">
        <f>L39-K39</f>
        <v/>
      </c>
      <c r="N39" s="3" t="inlineStr">
        <is>
          <t>bind</t>
        </is>
      </c>
      <c r="O39" s="3" t="inlineStr">
        <is>
          <t>bound</t>
        </is>
      </c>
    </row>
    <row r="40">
      <c r="A40" s="15" t="inlineStr">
        <is>
          <t>2026-04-21</t>
        </is>
      </c>
      <c r="B40" s="15" t="inlineStr">
        <is>
          <t>f9304fdf-758e-5f38-b2c8-ca1adb9b60ce</t>
        </is>
      </c>
      <c r="C40" s="15" t="inlineStr">
        <is>
          <t>WA</t>
        </is>
      </c>
      <c r="D40" s="15" t="inlineStr">
        <is>
          <t>1959 Bentley Continental GT</t>
        </is>
      </c>
      <c r="E40" s="15" t="inlineStr">
        <is>
          <t>01 Luxury Sedan/SUV</t>
        </is>
      </c>
      <c r="F40" s="16" t="n">
        <v>405000</v>
      </c>
      <c r="G40" s="17" t="n">
        <v>0.75</v>
      </c>
      <c r="H40" s="17" t="n">
        <v>0.96</v>
      </c>
      <c r="I40" s="17" t="n">
        <v>0.8305</v>
      </c>
      <c r="J40" s="17" t="n">
        <v>0.53</v>
      </c>
      <c r="K40" s="16">
        <f>ROUND(F40/100*G40*H40*I40/J40,2)</f>
        <v/>
      </c>
      <c r="L40" s="16" t="n">
        <v>4569.32</v>
      </c>
      <c r="M40" s="16">
        <f>L40-K40</f>
        <v/>
      </c>
      <c r="N40" s="15" t="inlineStr">
        <is>
          <t>refer</t>
        </is>
      </c>
      <c r="O40" s="15" t="inlineStr">
        <is>
          <t>indicative</t>
        </is>
      </c>
    </row>
    <row r="41">
      <c r="A41" s="3" t="inlineStr">
        <is>
          <t>2026-04-06</t>
        </is>
      </c>
      <c r="B41" s="3" t="inlineStr">
        <is>
          <t>d2782594-a8b7-5078-bf4b-66cd6b7b3903</t>
        </is>
      </c>
      <c r="C41" s="3" t="inlineStr">
        <is>
          <t>OH</t>
        </is>
      </c>
      <c r="D41" s="3" t="inlineStr">
        <is>
          <t>2013 Bentley Continental GT</t>
        </is>
      </c>
      <c r="E41" s="3" t="inlineStr">
        <is>
          <t>01 Luxury Sedan/SUV</t>
        </is>
      </c>
      <c r="F41" s="13" t="n">
        <v>725000</v>
      </c>
      <c r="G41" s="14" t="n">
        <v>0.65</v>
      </c>
      <c r="H41" s="14" t="n">
        <v>1.39</v>
      </c>
      <c r="I41" s="14" t="n">
        <v>0.8305</v>
      </c>
      <c r="J41" s="14" t="n">
        <v>0.53</v>
      </c>
      <c r="K41" s="13">
        <f>ROUND(F41/100*G41*H41*I41/J41,2)</f>
        <v/>
      </c>
      <c r="L41" s="13" t="n">
        <v>10264.32</v>
      </c>
      <c r="M41" s="13">
        <f>L41-K41</f>
        <v/>
      </c>
      <c r="N41" s="3" t="inlineStr">
        <is>
          <t>decline</t>
        </is>
      </c>
      <c r="O41" s="3" t="inlineStr">
        <is>
          <t>indicative</t>
        </is>
      </c>
    </row>
    <row r="42">
      <c r="A42" s="15" t="inlineStr">
        <is>
          <t>2026-04-13</t>
        </is>
      </c>
      <c r="B42" s="15" t="inlineStr">
        <is>
          <t>bdfe52f0-dfc2-591b-9f19-66840e67abb5</t>
        </is>
      </c>
      <c r="C42" s="15" t="inlineStr">
        <is>
          <t>CA</t>
        </is>
      </c>
      <c r="D42" s="15" t="inlineStr">
        <is>
          <t>1963 Aston Martin DB12</t>
        </is>
      </c>
      <c r="E42" s="15" t="inlineStr">
        <is>
          <t>01 Luxury Sedan/SUV</t>
        </is>
      </c>
      <c r="F42" s="16" t="n">
        <v>570000</v>
      </c>
      <c r="G42" s="17" t="n">
        <v>0.65</v>
      </c>
      <c r="H42" s="17" t="n">
        <v>1.35</v>
      </c>
      <c r="I42" s="17" t="n">
        <v>0.8305</v>
      </c>
      <c r="J42" s="17" t="n">
        <v>0.53</v>
      </c>
      <c r="K42" s="16">
        <f>ROUND(F42/100*G42*H42*I42/J42,2)</f>
        <v/>
      </c>
      <c r="L42" s="16" t="n">
        <v>7837.64</v>
      </c>
      <c r="M42" s="16">
        <f>L42-K42</f>
        <v/>
      </c>
      <c r="N42" s="15" t="inlineStr">
        <is>
          <t>bind</t>
        </is>
      </c>
      <c r="O42" s="15" t="inlineStr">
        <is>
          <t>bound</t>
        </is>
      </c>
    </row>
    <row r="43">
      <c r="A43" s="3" t="inlineStr">
        <is>
          <t>2026-04-19</t>
        </is>
      </c>
      <c r="B43" s="3" t="inlineStr">
        <is>
          <t>8a2ba345-8eae-56b6-8a40-2f04b3a36c55</t>
        </is>
      </c>
      <c r="C43" s="3" t="inlineStr">
        <is>
          <t>CO</t>
        </is>
      </c>
      <c r="D43" s="3" t="inlineStr">
        <is>
          <t>2015 Aston Martin DB12</t>
        </is>
      </c>
      <c r="E43" s="3" t="inlineStr">
        <is>
          <t>01 Luxury Sedan/SUV</t>
        </is>
      </c>
      <c r="F43" s="13" t="n">
        <v>1060000</v>
      </c>
      <c r="G43" s="14" t="n">
        <v>0.55</v>
      </c>
      <c r="H43" s="14" t="n">
        <v>1.1</v>
      </c>
      <c r="I43" s="14" t="n">
        <v>0.8305</v>
      </c>
      <c r="J43" s="14" t="n">
        <v>0.53</v>
      </c>
      <c r="K43" s="13">
        <f>ROUND(F43/100*G43*H43*I43/J43,2)</f>
        <v/>
      </c>
      <c r="L43" s="13" t="n">
        <v>10049.05</v>
      </c>
      <c r="M43" s="13">
        <f>L43-K43</f>
        <v/>
      </c>
      <c r="N43" s="3" t="inlineStr">
        <is>
          <t>bind</t>
        </is>
      </c>
      <c r="O43" s="3" t="inlineStr">
        <is>
          <t>bound</t>
        </is>
      </c>
    </row>
    <row r="44">
      <c r="A44" s="15" t="inlineStr">
        <is>
          <t>2026-04-15</t>
        </is>
      </c>
      <c r="B44" s="15" t="inlineStr">
        <is>
          <t>494fa97b-2b6e-5138-8ecf-8f33702ec029</t>
        </is>
      </c>
      <c r="C44" s="15" t="inlineStr">
        <is>
          <t>VA</t>
        </is>
      </c>
      <c r="D44" s="15" t="inlineStr">
        <is>
          <t>1959 Aston Martin DB12</t>
        </is>
      </c>
      <c r="E44" s="15" t="inlineStr">
        <is>
          <t>01 Luxury Sedan/SUV</t>
        </is>
      </c>
      <c r="F44" s="16" t="n">
        <v>370000</v>
      </c>
      <c r="G44" s="17" t="n">
        <v>0.75</v>
      </c>
      <c r="H44" s="17" t="n">
        <v>1.09</v>
      </c>
      <c r="I44" s="17" t="n">
        <v>0.8305</v>
      </c>
      <c r="J44" s="17" t="n">
        <v>0.53</v>
      </c>
      <c r="K44" s="16">
        <f>ROUND(F44/100*G44*H44*I44/J44,2)</f>
        <v/>
      </c>
      <c r="L44" s="16" t="n">
        <v>4739.73</v>
      </c>
      <c r="M44" s="16">
        <f>L44-K44</f>
        <v/>
      </c>
      <c r="N44" s="15" t="inlineStr">
        <is>
          <t>bind</t>
        </is>
      </c>
      <c r="O44" s="15" t="inlineStr">
        <is>
          <t>bound</t>
        </is>
      </c>
    </row>
    <row r="45">
      <c r="A45" s="3" t="inlineStr">
        <is>
          <t>2026-04-11</t>
        </is>
      </c>
      <c r="B45" s="3" t="inlineStr">
        <is>
          <t>20c9c565-ed78-5fea-8bfa-60eefa9bd6cc</t>
        </is>
      </c>
      <c r="C45" s="3" t="inlineStr">
        <is>
          <t>WA</t>
        </is>
      </c>
      <c r="D45" s="3" t="inlineStr">
        <is>
          <t>1978 Porsche 911 Turbo S</t>
        </is>
      </c>
      <c r="E45" s="3" t="inlineStr">
        <is>
          <t>01 Luxury Sedan/SUV</t>
        </is>
      </c>
      <c r="F45" s="13" t="n">
        <v>520000</v>
      </c>
      <c r="G45" s="14" t="n">
        <v>0.65</v>
      </c>
      <c r="H45" s="14" t="n">
        <v>0.96</v>
      </c>
      <c r="I45" s="14" t="n">
        <v>0.8305</v>
      </c>
      <c r="J45" s="14" t="n">
        <v>0.53</v>
      </c>
      <c r="K45" s="13">
        <f>ROUND(F45/100*G45*H45*I45/J45,2)</f>
        <v/>
      </c>
      <c r="L45" s="13" t="n">
        <v>5084.54</v>
      </c>
      <c r="M45" s="13">
        <f>L45-K45</f>
        <v/>
      </c>
      <c r="N45" s="3" t="inlineStr">
        <is>
          <t>bind</t>
        </is>
      </c>
      <c r="O45" s="3" t="inlineStr">
        <is>
          <t>bound</t>
        </is>
      </c>
    </row>
    <row r="46">
      <c r="A46" s="15" t="inlineStr">
        <is>
          <t>2026-04-15</t>
        </is>
      </c>
      <c r="B46" s="15" t="inlineStr">
        <is>
          <t>0d662f49-4522-5f42-a2ed-ad34695a4696</t>
        </is>
      </c>
      <c r="C46" s="15" t="inlineStr">
        <is>
          <t>CA</t>
        </is>
      </c>
      <c r="D46" s="15" t="inlineStr">
        <is>
          <t>1983 Aston Martin DB12</t>
        </is>
      </c>
      <c r="E46" s="15" t="inlineStr">
        <is>
          <t>01 Luxury Sedan/SUV</t>
        </is>
      </c>
      <c r="F46" s="16" t="n">
        <v>840000</v>
      </c>
      <c r="G46" s="17" t="n">
        <v>0.65</v>
      </c>
      <c r="H46" s="17" t="n">
        <v>1.35</v>
      </c>
      <c r="I46" s="17" t="n">
        <v>0.8305</v>
      </c>
      <c r="J46" s="17" t="n">
        <v>0.53</v>
      </c>
      <c r="K46" s="16">
        <f>ROUND(F46/100*G46*H46*I46/J46,2)</f>
        <v/>
      </c>
      <c r="L46" s="16" t="n">
        <v>11550.22</v>
      </c>
      <c r="M46" s="16">
        <f>L46-K46</f>
        <v/>
      </c>
      <c r="N46" s="15" t="inlineStr">
        <is>
          <t>bind</t>
        </is>
      </c>
      <c r="O46" s="15" t="inlineStr">
        <is>
          <t>bound</t>
        </is>
      </c>
    </row>
    <row r="47">
      <c r="A47" s="3" t="inlineStr">
        <is>
          <t>2026-04-05</t>
        </is>
      </c>
      <c r="B47" s="3" t="inlineStr">
        <is>
          <t>edfd7bac-ab9b-58a4-9847-9f34cf758987</t>
        </is>
      </c>
      <c r="C47" s="3" t="inlineStr">
        <is>
          <t>FL</t>
        </is>
      </c>
      <c r="D47" s="3" t="inlineStr">
        <is>
          <t>1991 BMW M8 Competition</t>
        </is>
      </c>
      <c r="E47" s="3" t="inlineStr">
        <is>
          <t>01 Luxury Sedan/SUV</t>
        </is>
      </c>
      <c r="F47" s="13" t="n">
        <v>555000</v>
      </c>
      <c r="G47" s="14" t="n">
        <v>0.65</v>
      </c>
      <c r="H47" s="14" t="n">
        <v>1.42</v>
      </c>
      <c r="I47" s="14" t="n">
        <v>0.8305</v>
      </c>
      <c r="J47" s="14" t="n">
        <v>0.53</v>
      </c>
      <c r="K47" s="13">
        <f>ROUND(F47/100*G47*H47*I47/J47,2)</f>
        <v/>
      </c>
      <c r="L47" s="13" t="n">
        <v>8027.1</v>
      </c>
      <c r="M47" s="13">
        <f>L47-K47</f>
        <v/>
      </c>
      <c r="N47" s="3" t="inlineStr">
        <is>
          <t>bind</t>
        </is>
      </c>
      <c r="O47" s="3" t="inlineStr">
        <is>
          <t>bound</t>
        </is>
      </c>
    </row>
    <row r="48">
      <c r="A48" s="15" t="inlineStr">
        <is>
          <t>2026-04-18</t>
        </is>
      </c>
      <c r="B48" s="15" t="inlineStr">
        <is>
          <t>9674b728-cf07-5b01-b660-2bed3b61c0e0</t>
        </is>
      </c>
      <c r="C48" s="15" t="inlineStr">
        <is>
          <t>VA</t>
        </is>
      </c>
      <c r="D48" s="15" t="inlineStr">
        <is>
          <t>2012 BMW M8 Competition</t>
        </is>
      </c>
      <c r="E48" s="15" t="inlineStr">
        <is>
          <t>01 Luxury Sedan/SUV</t>
        </is>
      </c>
      <c r="F48" s="16" t="n">
        <v>445000</v>
      </c>
      <c r="G48" s="17" t="n">
        <v>0.75</v>
      </c>
      <c r="H48" s="17" t="n">
        <v>1.09</v>
      </c>
      <c r="I48" s="17" t="n">
        <v>0.8305</v>
      </c>
      <c r="J48" s="17" t="n">
        <v>0.53</v>
      </c>
      <c r="K48" s="16">
        <f>ROUND(F48/100*G48*H48*I48/J48,2)</f>
        <v/>
      </c>
      <c r="L48" s="16" t="n">
        <v>5700.49</v>
      </c>
      <c r="M48" s="16">
        <f>L48-K48</f>
        <v/>
      </c>
      <c r="N48" s="15" t="inlineStr">
        <is>
          <t>bind</t>
        </is>
      </c>
      <c r="O48" s="15" t="inlineStr">
        <is>
          <t>bound</t>
        </is>
      </c>
    </row>
    <row r="49">
      <c r="A49" s="3" t="inlineStr">
        <is>
          <t>2026-04-28</t>
        </is>
      </c>
      <c r="B49" s="3" t="inlineStr">
        <is>
          <t>2c8f9428-38fd-5931-96f4-2fd96839a01e</t>
        </is>
      </c>
      <c r="C49" s="3" t="inlineStr">
        <is>
          <t>OH</t>
        </is>
      </c>
      <c r="D49" s="3" t="inlineStr">
        <is>
          <t>1974 Mercedes-Benz AMG GT</t>
        </is>
      </c>
      <c r="E49" s="3" t="inlineStr">
        <is>
          <t>01 Luxury Sedan/SUV</t>
        </is>
      </c>
      <c r="F49" s="13" t="n">
        <v>625000</v>
      </c>
      <c r="G49" s="14" t="n">
        <v>0.65</v>
      </c>
      <c r="H49" s="14" t="n">
        <v>1.39</v>
      </c>
      <c r="I49" s="14" t="n">
        <v>0.8305</v>
      </c>
      <c r="J49" s="14" t="n">
        <v>0.53</v>
      </c>
      <c r="K49" s="13">
        <f>ROUND(F49/100*G49*H49*I49/J49,2)</f>
        <v/>
      </c>
      <c r="L49" s="13" t="n">
        <v>8848.549999999999</v>
      </c>
      <c r="M49" s="13">
        <f>L49-K49</f>
        <v/>
      </c>
      <c r="N49" s="3" t="inlineStr">
        <is>
          <t>bind</t>
        </is>
      </c>
      <c r="O49" s="3" t="inlineStr">
        <is>
          <t>bound</t>
        </is>
      </c>
    </row>
    <row r="50">
      <c r="A50" s="15" t="inlineStr">
        <is>
          <t>2026-04-03</t>
        </is>
      </c>
      <c r="B50" s="15" t="inlineStr">
        <is>
          <t>5e1255dd-f2e5-5e91-8c13-c1382a56dbf4</t>
        </is>
      </c>
      <c r="C50" s="15" t="inlineStr">
        <is>
          <t>AR</t>
        </is>
      </c>
      <c r="D50" s="15" t="inlineStr">
        <is>
          <t>1976 Ferrari SF90 Stradale</t>
        </is>
      </c>
      <c r="E50" s="15" t="inlineStr">
        <is>
          <t>03 Supercar</t>
        </is>
      </c>
      <c r="F50" s="16" t="n">
        <v>805000</v>
      </c>
      <c r="G50" s="17" t="n">
        <v>0.95</v>
      </c>
      <c r="H50" s="17" t="n">
        <v>1.38</v>
      </c>
      <c r="I50" s="17" t="n">
        <v>0.8305</v>
      </c>
      <c r="J50" s="17" t="n">
        <v>0.53</v>
      </c>
      <c r="K50" s="16">
        <f>ROUND(F50/100*G50*H50*I50/J50,2)</f>
        <v/>
      </c>
      <c r="L50" s="16" t="n">
        <v>16537.21</v>
      </c>
      <c r="M50" s="16">
        <f>L50-K50</f>
        <v/>
      </c>
      <c r="N50" s="15" t="inlineStr">
        <is>
          <t>bind</t>
        </is>
      </c>
      <c r="O50" s="15" t="inlineStr">
        <is>
          <t>bound</t>
        </is>
      </c>
    </row>
    <row r="51">
      <c r="A51" s="3" t="inlineStr">
        <is>
          <t>2026-04-27</t>
        </is>
      </c>
      <c r="B51" s="3" t="inlineStr">
        <is>
          <t>eb683c93-59c3-5970-a729-90efc8ba130e</t>
        </is>
      </c>
      <c r="C51" s="3" t="inlineStr">
        <is>
          <t>PA</t>
        </is>
      </c>
      <c r="D51" s="3" t="inlineStr">
        <is>
          <t>1992 Mercedes-Benz 280SL Pagoda</t>
        </is>
      </c>
      <c r="E51" s="3" t="inlineStr">
        <is>
          <t>07 Post-War Classic (1946-1972)</t>
        </is>
      </c>
      <c r="F51" s="13" t="n">
        <v>760000</v>
      </c>
      <c r="G51" s="14" t="n">
        <v>0.43</v>
      </c>
      <c r="H51" s="14" t="n">
        <v>1</v>
      </c>
      <c r="I51" s="14" t="n">
        <v>0.8305</v>
      </c>
      <c r="J51" s="14" t="n">
        <v>0.53</v>
      </c>
      <c r="K51" s="13">
        <f>ROUND(F51/100*G51*H51*I51/J51,2)</f>
        <v/>
      </c>
      <c r="L51" s="13" t="n">
        <v>5120.9</v>
      </c>
      <c r="M51" s="13">
        <f>L51-K51</f>
        <v/>
      </c>
      <c r="N51" s="3" t="inlineStr">
        <is>
          <t>bind</t>
        </is>
      </c>
      <c r="O51" s="3" t="inlineStr">
        <is>
          <t>bound</t>
        </is>
      </c>
    </row>
    <row r="52">
      <c r="A52" s="15" t="inlineStr">
        <is>
          <t>2026-04-11</t>
        </is>
      </c>
      <c r="B52" s="15" t="inlineStr">
        <is>
          <t>5873d596-358b-57b4-bb2a-fbb3c83c0098</t>
        </is>
      </c>
      <c r="C52" s="15" t="inlineStr">
        <is>
          <t>ND</t>
        </is>
      </c>
      <c r="D52" s="15" t="inlineStr">
        <is>
          <t>2020 Ferrari SF90 Stradale</t>
        </is>
      </c>
      <c r="E52" s="15" t="inlineStr">
        <is>
          <t>03 Supercar</t>
        </is>
      </c>
      <c r="F52" s="16" t="n">
        <v>1210000</v>
      </c>
      <c r="G52" s="17" t="n">
        <v>0.8</v>
      </c>
      <c r="H52" s="17" t="n">
        <v>1.02</v>
      </c>
      <c r="I52" s="17" t="n">
        <v>0.8305</v>
      </c>
      <c r="J52" s="17" t="n">
        <v>0.53</v>
      </c>
      <c r="K52" s="16">
        <f>ROUND(F52/100*G52*H52*I52/J52,2)</f>
        <v/>
      </c>
      <c r="L52" s="16" t="n">
        <v>15471.74</v>
      </c>
      <c r="M52" s="16">
        <f>L52-K52</f>
        <v/>
      </c>
      <c r="N52" s="15" t="inlineStr">
        <is>
          <t>bind</t>
        </is>
      </c>
      <c r="O52" s="15" t="inlineStr">
        <is>
          <t>bound</t>
        </is>
      </c>
    </row>
    <row r="53">
      <c r="A53" s="3" t="inlineStr">
        <is>
          <t>2026-04-17</t>
        </is>
      </c>
      <c r="B53" s="3" t="inlineStr">
        <is>
          <t>6d5d0750-5ce7-5965-8993-a3c0b4dee175</t>
        </is>
      </c>
      <c r="C53" s="3" t="inlineStr">
        <is>
          <t>DE</t>
        </is>
      </c>
      <c r="D53" s="3" t="inlineStr">
        <is>
          <t>1982 Maserati GranTurismo</t>
        </is>
      </c>
      <c r="E53" s="3" t="inlineStr">
        <is>
          <t>01 Luxury Sedan/SUV</t>
        </is>
      </c>
      <c r="F53" s="13" t="n">
        <v>675000</v>
      </c>
      <c r="G53" s="14" t="n">
        <v>0.65</v>
      </c>
      <c r="H53" s="14" t="n">
        <v>1.25</v>
      </c>
      <c r="I53" s="14" t="n">
        <v>0.8305</v>
      </c>
      <c r="J53" s="14" t="n">
        <v>0.53</v>
      </c>
      <c r="K53" s="13">
        <f>ROUND(F53/100*G53*H53*I53/J53,2)</f>
        <v/>
      </c>
      <c r="L53" s="13" t="n">
        <v>8593.91</v>
      </c>
      <c r="M53" s="13">
        <f>L53-K53</f>
        <v/>
      </c>
      <c r="N53" s="3" t="inlineStr">
        <is>
          <t>decline</t>
        </is>
      </c>
      <c r="O53" s="3" t="inlineStr">
        <is>
          <t>indicative</t>
        </is>
      </c>
    </row>
    <row r="54">
      <c r="A54" s="15" t="inlineStr">
        <is>
          <t>2026-04-17</t>
        </is>
      </c>
      <c r="B54" s="15" t="inlineStr">
        <is>
          <t>c8a04e24-ac88-5527-8705-3214ddb62d5c</t>
        </is>
      </c>
      <c r="C54" s="15" t="inlineStr">
        <is>
          <t>NJ</t>
        </is>
      </c>
      <c r="D54" s="15" t="inlineStr">
        <is>
          <t>1973 Bentley Continental GT</t>
        </is>
      </c>
      <c r="E54" s="15" t="inlineStr">
        <is>
          <t>01 Luxury Sedan/SUV</t>
        </is>
      </c>
      <c r="F54" s="16" t="n">
        <v>605000</v>
      </c>
      <c r="G54" s="17" t="n">
        <v>0.65</v>
      </c>
      <c r="H54" s="17" t="n">
        <v>0.91</v>
      </c>
      <c r="I54" s="17" t="n">
        <v>0.8305</v>
      </c>
      <c r="J54" s="17" t="n">
        <v>0.53</v>
      </c>
      <c r="K54" s="16">
        <f>ROUND(F54/100*G54*H54*I54/J54,2)</f>
        <v/>
      </c>
      <c r="L54" s="16" t="n">
        <v>5607.56</v>
      </c>
      <c r="M54" s="16">
        <f>L54-K54</f>
        <v/>
      </c>
      <c r="N54" s="15" t="inlineStr">
        <is>
          <t>bind</t>
        </is>
      </c>
      <c r="O54" s="15" t="inlineStr">
        <is>
          <t>bound</t>
        </is>
      </c>
    </row>
    <row r="55">
      <c r="A55" s="3" t="inlineStr">
        <is>
          <t>2026-04-04</t>
        </is>
      </c>
      <c r="B55" s="3" t="inlineStr">
        <is>
          <t>25ac7640-70e9-5ef9-bc35-a1c9d777b708</t>
        </is>
      </c>
      <c r="C55" s="3" t="inlineStr">
        <is>
          <t>NY</t>
        </is>
      </c>
      <c r="D55" s="3" t="inlineStr">
        <is>
          <t>1997 Aston Martin DB5</t>
        </is>
      </c>
      <c r="E55" s="3" t="inlineStr">
        <is>
          <t>07 Post-War Classic (1946-1972)</t>
        </is>
      </c>
      <c r="F55" s="13" t="n">
        <v>665000</v>
      </c>
      <c r="G55" s="14" t="n">
        <v>0.43</v>
      </c>
      <c r="H55" s="14" t="n">
        <v>1.28</v>
      </c>
      <c r="I55" s="14" t="n">
        <v>0.8305</v>
      </c>
      <c r="J55" s="14" t="n">
        <v>0.53</v>
      </c>
      <c r="K55" s="13">
        <f>ROUND(F55/100*G55*H55*I55/J55,2)</f>
        <v/>
      </c>
      <c r="L55" s="13" t="n">
        <v>5735.4</v>
      </c>
      <c r="M55" s="13">
        <f>L55-K55</f>
        <v/>
      </c>
      <c r="N55" s="3" t="inlineStr">
        <is>
          <t>bind</t>
        </is>
      </c>
      <c r="O55" s="3" t="inlineStr">
        <is>
          <t>bound</t>
        </is>
      </c>
    </row>
    <row r="56">
      <c r="A56" s="15" t="inlineStr">
        <is>
          <t>2026-04-21</t>
        </is>
      </c>
      <c r="B56" s="15" t="inlineStr">
        <is>
          <t>027e8cf3-5a3e-5ac6-8dfe-f197018e3f41</t>
        </is>
      </c>
      <c r="C56" s="15" t="inlineStr">
        <is>
          <t>IA</t>
        </is>
      </c>
      <c r="D56" s="15" t="inlineStr">
        <is>
          <t>1961 Mercedes-Benz AMG GT</t>
        </is>
      </c>
      <c r="E56" s="15" t="inlineStr">
        <is>
          <t>01 Luxury Sedan/SUV</t>
        </is>
      </c>
      <c r="F56" s="16" t="n">
        <v>360000</v>
      </c>
      <c r="G56" s="17" t="n">
        <v>0.75</v>
      </c>
      <c r="H56" s="17" t="n">
        <v>1.1</v>
      </c>
      <c r="I56" s="17" t="n">
        <v>0.8305</v>
      </c>
      <c r="J56" s="17" t="n">
        <v>0.53</v>
      </c>
      <c r="K56" s="16">
        <f>ROUND(F56/100*G56*H56*I56/J56,2)</f>
        <v/>
      </c>
      <c r="L56" s="16" t="n">
        <v>4653.93</v>
      </c>
      <c r="M56" s="16">
        <f>L56-K56</f>
        <v/>
      </c>
      <c r="N56" s="15" t="inlineStr">
        <is>
          <t>bind</t>
        </is>
      </c>
      <c r="O56" s="15" t="inlineStr">
        <is>
          <t>bound</t>
        </is>
      </c>
    </row>
    <row r="57">
      <c r="A57" s="3" t="inlineStr">
        <is>
          <t>2026-04-09</t>
        </is>
      </c>
      <c r="B57" s="3" t="inlineStr">
        <is>
          <t>a18fd6ea-ce8f-56e0-8e75-c75953056e91</t>
        </is>
      </c>
      <c r="C57" s="3" t="inlineStr">
        <is>
          <t>IA</t>
        </is>
      </c>
      <c r="D57" s="3" t="inlineStr">
        <is>
          <t>1996 Porsche 911 Turbo S</t>
        </is>
      </c>
      <c r="E57" s="3" t="inlineStr">
        <is>
          <t>01 Luxury Sedan/SUV</t>
        </is>
      </c>
      <c r="F57" s="13" t="n">
        <v>460000</v>
      </c>
      <c r="G57" s="14" t="n">
        <v>0.75</v>
      </c>
      <c r="H57" s="14" t="n">
        <v>1.1</v>
      </c>
      <c r="I57" s="14" t="n">
        <v>0.8305</v>
      </c>
      <c r="J57" s="14" t="n">
        <v>0.53</v>
      </c>
      <c r="K57" s="13">
        <f>ROUND(F57/100*G57*H57*I57/J57,2)</f>
        <v/>
      </c>
      <c r="L57" s="13" t="n">
        <v>5946.7</v>
      </c>
      <c r="M57" s="13">
        <f>L57-K57</f>
        <v/>
      </c>
      <c r="N57" s="3" t="inlineStr">
        <is>
          <t>bind</t>
        </is>
      </c>
      <c r="O57" s="3" t="inlineStr">
        <is>
          <t>bound</t>
        </is>
      </c>
    </row>
    <row r="58">
      <c r="A58" s="15" t="inlineStr">
        <is>
          <t>2026-04-10</t>
        </is>
      </c>
      <c r="B58" s="15" t="inlineStr">
        <is>
          <t>5ffea235-8f3b-51c4-a667-d48a811695a6</t>
        </is>
      </c>
      <c r="C58" s="15" t="inlineStr">
        <is>
          <t>NJ</t>
        </is>
      </c>
      <c r="D58" s="15" t="inlineStr">
        <is>
          <t>1962 Mercedes-Benz AMG GT</t>
        </is>
      </c>
      <c r="E58" s="15" t="inlineStr">
        <is>
          <t>01 Luxury Sedan/SUV</t>
        </is>
      </c>
      <c r="F58" s="16" t="n">
        <v>600000</v>
      </c>
      <c r="G58" s="17" t="n">
        <v>0.65</v>
      </c>
      <c r="H58" s="17" t="n">
        <v>0.91</v>
      </c>
      <c r="I58" s="17" t="n">
        <v>0.8305</v>
      </c>
      <c r="J58" s="17" t="n">
        <v>0.53</v>
      </c>
      <c r="K58" s="16">
        <f>ROUND(F58/100*G58*H58*I58/J58,2)</f>
        <v/>
      </c>
      <c r="L58" s="16" t="n">
        <v>5561.22</v>
      </c>
      <c r="M58" s="16">
        <f>L58-K58</f>
        <v/>
      </c>
      <c r="N58" s="15" t="inlineStr">
        <is>
          <t>decline</t>
        </is>
      </c>
      <c r="O58" s="15" t="inlineStr">
        <is>
          <t>indicative</t>
        </is>
      </c>
    </row>
    <row r="59">
      <c r="A59" s="3" t="inlineStr">
        <is>
          <t>2026-04-12</t>
        </is>
      </c>
      <c r="B59" s="3" t="inlineStr">
        <is>
          <t>c6030caf-7a44-5fbd-9d8b-2a14f45b7754</t>
        </is>
      </c>
      <c r="C59" s="3" t="inlineStr">
        <is>
          <t>ID</t>
        </is>
      </c>
      <c r="D59" s="3" t="inlineStr">
        <is>
          <t>2019 Bentley Continental GT</t>
        </is>
      </c>
      <c r="E59" s="3" t="inlineStr">
        <is>
          <t>01 Luxury Sedan/SUV</t>
        </is>
      </c>
      <c r="F59" s="13" t="n">
        <v>790000</v>
      </c>
      <c r="G59" s="14" t="n">
        <v>0.65</v>
      </c>
      <c r="H59" s="14" t="n">
        <v>0.99</v>
      </c>
      <c r="I59" s="14" t="n">
        <v>0.8305</v>
      </c>
      <c r="J59" s="14" t="n">
        <v>0.53</v>
      </c>
      <c r="K59" s="13">
        <f>ROUND(F59/100*G59*H59*I59/J59,2)</f>
        <v/>
      </c>
      <c r="L59" s="13" t="n">
        <v>7965.98</v>
      </c>
      <c r="M59" s="13">
        <f>L59-K59</f>
        <v/>
      </c>
      <c r="N59" s="3" t="inlineStr">
        <is>
          <t>bind</t>
        </is>
      </c>
      <c r="O59" s="3" t="inlineStr">
        <is>
          <t>bound</t>
        </is>
      </c>
    </row>
    <row r="60">
      <c r="A60" s="15" t="inlineStr">
        <is>
          <t>2026-04-20</t>
        </is>
      </c>
      <c r="B60" s="15" t="inlineStr">
        <is>
          <t>c8ea45af-6bce-55f0-acae-958d49c1cc66</t>
        </is>
      </c>
      <c r="C60" s="15" t="inlineStr">
        <is>
          <t>TX</t>
        </is>
      </c>
      <c r="D60" s="15" t="inlineStr">
        <is>
          <t>1996 Maserati GranTurismo</t>
        </is>
      </c>
      <c r="E60" s="15" t="inlineStr">
        <is>
          <t>01 Luxury Sedan/SUV</t>
        </is>
      </c>
      <c r="F60" s="16" t="n">
        <v>490000</v>
      </c>
      <c r="G60" s="17" t="n">
        <v>0.75</v>
      </c>
      <c r="H60" s="17" t="n">
        <v>1.15</v>
      </c>
      <c r="I60" s="17" t="n">
        <v>0.8305</v>
      </c>
      <c r="J60" s="17" t="n">
        <v>0.53</v>
      </c>
      <c r="K60" s="16">
        <f>ROUND(F60/100*G60*H60*I60/J60,2)</f>
        <v/>
      </c>
      <c r="L60" s="16" t="n">
        <v>6622.46</v>
      </c>
      <c r="M60" s="16">
        <f>L60-K60</f>
        <v/>
      </c>
      <c r="N60" s="15" t="inlineStr">
        <is>
          <t>decline</t>
        </is>
      </c>
      <c r="O60" s="15" t="inlineStr">
        <is>
          <t>indicative</t>
        </is>
      </c>
    </row>
    <row r="61">
      <c r="A61" s="3" t="inlineStr">
        <is>
          <t>2026-04-28</t>
        </is>
      </c>
      <c r="B61" s="3" t="inlineStr">
        <is>
          <t>020488ec-0a87-54cf-9401-f597503055d6</t>
        </is>
      </c>
      <c r="C61" s="3" t="inlineStr">
        <is>
          <t>KY</t>
        </is>
      </c>
      <c r="D61" s="3" t="inlineStr">
        <is>
          <t>1982 Ferrari SF90 Stradale</t>
        </is>
      </c>
      <c r="E61" s="3" t="inlineStr">
        <is>
          <t>03 Supercar</t>
        </is>
      </c>
      <c r="F61" s="13" t="n">
        <v>1300000</v>
      </c>
      <c r="G61" s="14" t="n">
        <v>0.8</v>
      </c>
      <c r="H61" s="14" t="n">
        <v>1.34</v>
      </c>
      <c r="I61" s="14" t="n">
        <v>0.8305</v>
      </c>
      <c r="J61" s="14" t="n">
        <v>0.53</v>
      </c>
      <c r="K61" s="13">
        <f>ROUND(F61/100*G61*H61*I61/J61,2)</f>
        <v/>
      </c>
      <c r="L61" s="13" t="n">
        <v>21837.45</v>
      </c>
      <c r="M61" s="13">
        <f>L61-K61</f>
        <v/>
      </c>
      <c r="N61" s="3" t="inlineStr">
        <is>
          <t>bind</t>
        </is>
      </c>
      <c r="O61" s="3" t="inlineStr">
        <is>
          <t>bound</t>
        </is>
      </c>
    </row>
    <row r="62">
      <c r="A62" s="15" t="inlineStr">
        <is>
          <t>2026-04-22</t>
        </is>
      </c>
      <c r="B62" s="15" t="inlineStr">
        <is>
          <t>35eedbdc-aec0-5390-85f0-eb73a321a7b3</t>
        </is>
      </c>
      <c r="C62" s="15" t="inlineStr">
        <is>
          <t>NY</t>
        </is>
      </c>
      <c r="D62" s="15" t="inlineStr">
        <is>
          <t>1987 Mercedes-Benz AMG GT</t>
        </is>
      </c>
      <c r="E62" s="15" t="inlineStr">
        <is>
          <t>01 Luxury Sedan/SUV</t>
        </is>
      </c>
      <c r="F62" s="16" t="n">
        <v>1055000</v>
      </c>
      <c r="G62" s="17" t="n">
        <v>0.55</v>
      </c>
      <c r="H62" s="17" t="n">
        <v>1.28</v>
      </c>
      <c r="I62" s="17" t="n">
        <v>0.8305</v>
      </c>
      <c r="J62" s="17" t="n">
        <v>0.53</v>
      </c>
      <c r="K62" s="16">
        <f>ROUND(F62/100*G62*H62*I62/J62,2)</f>
        <v/>
      </c>
      <c r="L62" s="16" t="n">
        <v>11638.28</v>
      </c>
      <c r="M62" s="16">
        <f>L62-K62</f>
        <v/>
      </c>
      <c r="N62" s="15" t="inlineStr">
        <is>
          <t>decline</t>
        </is>
      </c>
      <c r="O62" s="15" t="inlineStr">
        <is>
          <t>indicative</t>
        </is>
      </c>
    </row>
    <row r="63">
      <c r="A63" s="3" t="inlineStr">
        <is>
          <t>2026-04-20</t>
        </is>
      </c>
      <c r="B63" s="3" t="inlineStr">
        <is>
          <t>fc2d2f19-b298-5158-8d72-c33cd252da8e</t>
        </is>
      </c>
      <c r="C63" s="3" t="inlineStr">
        <is>
          <t>NH</t>
        </is>
      </c>
      <c r="D63" s="3" t="inlineStr">
        <is>
          <t>1962 Ferrari 296 GTB</t>
        </is>
      </c>
      <c r="E63" s="3" t="inlineStr">
        <is>
          <t>03 Supercar</t>
        </is>
      </c>
      <c r="F63" s="13" t="n">
        <v>615000</v>
      </c>
      <c r="G63" s="14" t="n">
        <v>0.95</v>
      </c>
      <c r="H63" s="14" t="n">
        <v>1.04</v>
      </c>
      <c r="I63" s="14" t="n">
        <v>0.8305</v>
      </c>
      <c r="J63" s="14" t="n">
        <v>0.53</v>
      </c>
      <c r="K63" s="13">
        <f>ROUND(F63/100*G63*H63*I63/J63,2)</f>
        <v/>
      </c>
      <c r="L63" s="13" t="n">
        <v>9521.290000000001</v>
      </c>
      <c r="M63" s="13">
        <f>L63-K63</f>
        <v/>
      </c>
      <c r="N63" s="3" t="inlineStr">
        <is>
          <t>bind</t>
        </is>
      </c>
      <c r="O63" s="3" t="inlineStr">
        <is>
          <t>bound</t>
        </is>
      </c>
    </row>
    <row r="64">
      <c r="A64" s="15" t="inlineStr">
        <is>
          <t>2026-04-11</t>
        </is>
      </c>
      <c r="B64" s="15" t="inlineStr">
        <is>
          <t>e133f37f-2144-5554-9415-9e38496497d9</t>
        </is>
      </c>
      <c r="C64" s="15" t="inlineStr">
        <is>
          <t>IA</t>
        </is>
      </c>
      <c r="D64" s="15" t="inlineStr">
        <is>
          <t>1968 Porsche 911 Turbo S</t>
        </is>
      </c>
      <c r="E64" s="15" t="inlineStr">
        <is>
          <t>01 Luxury Sedan/SUV</t>
        </is>
      </c>
      <c r="F64" s="16" t="n">
        <v>155000</v>
      </c>
      <c r="G64" s="17" t="n">
        <v>0.92</v>
      </c>
      <c r="H64" s="17" t="n">
        <v>1.1</v>
      </c>
      <c r="I64" s="17" t="n">
        <v>0.8305</v>
      </c>
      <c r="J64" s="17" t="n">
        <v>0.53</v>
      </c>
      <c r="K64" s="16">
        <f>ROUND(F64/100*G64*H64*I64/J64,2)</f>
        <v/>
      </c>
      <c r="L64" s="16" t="n">
        <v>2457.96</v>
      </c>
      <c r="M64" s="16">
        <f>L64-K64</f>
        <v/>
      </c>
      <c r="N64" s="15" t="inlineStr">
        <is>
          <t>bind</t>
        </is>
      </c>
      <c r="O64" s="15" t="inlineStr">
        <is>
          <t>bound</t>
        </is>
      </c>
    </row>
    <row r="65">
      <c r="A65" s="3" t="inlineStr">
        <is>
          <t>2026-04-07</t>
        </is>
      </c>
      <c r="B65" s="3" t="inlineStr">
        <is>
          <t>0d5b38a1-81ee-5026-a625-a9edc2244ae1</t>
        </is>
      </c>
      <c r="C65" s="3" t="inlineStr">
        <is>
          <t>NV</t>
        </is>
      </c>
      <c r="D65" s="3" t="inlineStr">
        <is>
          <t>1962 Singer 911 Reimagined</t>
        </is>
      </c>
      <c r="E65" s="3" t="inlineStr">
        <is>
          <t>11 Restomod/Coachbuilt</t>
        </is>
      </c>
      <c r="F65" s="13" t="n">
        <v>335000</v>
      </c>
      <c r="G65" s="14" t="n">
        <v>0.88</v>
      </c>
      <c r="H65" s="14" t="n">
        <v>1.17</v>
      </c>
      <c r="I65" s="14" t="n">
        <v>0.8305</v>
      </c>
      <c r="J65" s="14" t="n">
        <v>0.53</v>
      </c>
      <c r="K65" s="13">
        <f>ROUND(F65/100*G65*H65*I65/J65,2)</f>
        <v/>
      </c>
      <c r="L65" s="13" t="n">
        <v>5404.77</v>
      </c>
      <c r="M65" s="13">
        <f>L65-K65</f>
        <v/>
      </c>
      <c r="N65" s="3" t="inlineStr">
        <is>
          <t>bind</t>
        </is>
      </c>
      <c r="O65" s="3" t="inlineStr">
        <is>
          <t>bound</t>
        </is>
      </c>
    </row>
    <row r="66">
      <c r="A66" s="15" t="inlineStr">
        <is>
          <t>2026-04-27</t>
        </is>
      </c>
      <c r="B66" s="15" t="inlineStr">
        <is>
          <t>fbd35551-fe08-5cd0-980a-07b4bc079e82</t>
        </is>
      </c>
      <c r="C66" s="15" t="inlineStr">
        <is>
          <t>NJ</t>
        </is>
      </c>
      <c r="D66" s="15" t="inlineStr">
        <is>
          <t>2024 BMW M8 Competition</t>
        </is>
      </c>
      <c r="E66" s="15" t="inlineStr">
        <is>
          <t>01 Luxury Sedan/SUV</t>
        </is>
      </c>
      <c r="F66" s="16" t="n">
        <v>700000</v>
      </c>
      <c r="G66" s="17" t="n">
        <v>0.65</v>
      </c>
      <c r="H66" s="17" t="n">
        <v>0.91</v>
      </c>
      <c r="I66" s="17" t="n">
        <v>0.8305</v>
      </c>
      <c r="J66" s="17" t="n">
        <v>0.53</v>
      </c>
      <c r="K66" s="16">
        <f>ROUND(F66/100*G66*H66*I66/J66,2)</f>
        <v/>
      </c>
      <c r="L66" s="16" t="n">
        <v>6488.08</v>
      </c>
      <c r="M66" s="16">
        <f>L66-K66</f>
        <v/>
      </c>
      <c r="N66" s="15" t="inlineStr">
        <is>
          <t>bind</t>
        </is>
      </c>
      <c r="O66" s="15" t="inlineStr">
        <is>
          <t>bound</t>
        </is>
      </c>
    </row>
    <row r="67">
      <c r="A67" s="3" t="inlineStr">
        <is>
          <t>2026-04-20</t>
        </is>
      </c>
      <c r="B67" s="3" t="inlineStr">
        <is>
          <t>d6326bac-afb5-5c7e-9c9b-b53cd0a4db8e</t>
        </is>
      </c>
      <c r="C67" s="3" t="inlineStr">
        <is>
          <t>TX</t>
        </is>
      </c>
      <c r="D67" s="3" t="inlineStr">
        <is>
          <t>1963 Porsche 911 Turbo S</t>
        </is>
      </c>
      <c r="E67" s="3" t="inlineStr">
        <is>
          <t>01 Luxury Sedan/SUV</t>
        </is>
      </c>
      <c r="F67" s="13" t="n">
        <v>370000</v>
      </c>
      <c r="G67" s="14" t="n">
        <v>0.75</v>
      </c>
      <c r="H67" s="14" t="n">
        <v>1.15</v>
      </c>
      <c r="I67" s="14" t="n">
        <v>0.8305</v>
      </c>
      <c r="J67" s="14" t="n">
        <v>0.53</v>
      </c>
      <c r="K67" s="13">
        <f>ROUND(F67/100*G67*H67*I67/J67,2)</f>
        <v/>
      </c>
      <c r="L67" s="13" t="n">
        <v>5000.63</v>
      </c>
      <c r="M67" s="13">
        <f>L67-K67</f>
        <v/>
      </c>
      <c r="N67" s="3" t="inlineStr">
        <is>
          <t>bind</t>
        </is>
      </c>
      <c r="O67" s="3" t="inlineStr">
        <is>
          <t>bound</t>
        </is>
      </c>
    </row>
    <row r="68">
      <c r="A68" s="15" t="inlineStr">
        <is>
          <t>2026-04-12</t>
        </is>
      </c>
      <c r="B68" s="15" t="inlineStr">
        <is>
          <t>4eacf25c-a483-59dd-a732-ecdf12d0b0f5</t>
        </is>
      </c>
      <c r="C68" s="15" t="inlineStr">
        <is>
          <t>DE</t>
        </is>
      </c>
      <c r="D68" s="15" t="inlineStr">
        <is>
          <t>2004 BMW M8 Competition</t>
        </is>
      </c>
      <c r="E68" s="15" t="inlineStr">
        <is>
          <t>01 Luxury Sedan/SUV</t>
        </is>
      </c>
      <c r="F68" s="16" t="n">
        <v>1475000</v>
      </c>
      <c r="G68" s="17" t="n">
        <v>0.55</v>
      </c>
      <c r="H68" s="17" t="n">
        <v>1.25</v>
      </c>
      <c r="I68" s="17" t="n">
        <v>0.8305</v>
      </c>
      <c r="J68" s="17" t="n">
        <v>0.53</v>
      </c>
      <c r="K68" s="16">
        <f>ROUND(F68/100*G68*H68*I68/J68,2)</f>
        <v/>
      </c>
      <c r="L68" s="16" t="n">
        <v>15890.16</v>
      </c>
      <c r="M68" s="16">
        <f>L68-K68</f>
        <v/>
      </c>
      <c r="N68" s="15" t="inlineStr">
        <is>
          <t>bind</t>
        </is>
      </c>
      <c r="O68" s="15" t="inlineStr">
        <is>
          <t>bound</t>
        </is>
      </c>
    </row>
    <row r="69">
      <c r="A69" s="3" t="inlineStr">
        <is>
          <t>2026-04-01</t>
        </is>
      </c>
      <c r="B69" s="3" t="inlineStr">
        <is>
          <t>83e906f9-7813-5aee-9ef0-b838f3d8ea11</t>
        </is>
      </c>
      <c r="C69" s="3" t="inlineStr">
        <is>
          <t>OH</t>
        </is>
      </c>
      <c r="D69" s="3" t="inlineStr">
        <is>
          <t>2004 Aston Martin DB5</t>
        </is>
      </c>
      <c r="E69" s="3" t="inlineStr">
        <is>
          <t>07 Post-War Classic (1946-1972)</t>
        </is>
      </c>
      <c r="F69" s="13" t="n">
        <v>590000</v>
      </c>
      <c r="G69" s="14" t="n">
        <v>0.43</v>
      </c>
      <c r="H69" s="14" t="n">
        <v>1.39</v>
      </c>
      <c r="I69" s="14" t="n">
        <v>0.8305</v>
      </c>
      <c r="J69" s="14" t="n">
        <v>0.53</v>
      </c>
      <c r="K69" s="13">
        <f>ROUND(F69/100*G69*H69*I69/J69,2)</f>
        <v/>
      </c>
      <c r="L69" s="13" t="n">
        <v>5525.85</v>
      </c>
      <c r="M69" s="13">
        <f>L69-K69</f>
        <v/>
      </c>
      <c r="N69" s="3" t="inlineStr">
        <is>
          <t>bind</t>
        </is>
      </c>
      <c r="O69" s="3" t="inlineStr">
        <is>
          <t>bound</t>
        </is>
      </c>
    </row>
    <row r="70">
      <c r="A70" s="15" t="inlineStr">
        <is>
          <t>2026-04-15</t>
        </is>
      </c>
      <c r="B70" s="15" t="inlineStr">
        <is>
          <t>598f784e-ca60-5ad1-9a16-3b683e96ae9a</t>
        </is>
      </c>
      <c r="C70" s="15" t="inlineStr">
        <is>
          <t>HI</t>
        </is>
      </c>
      <c r="D70" s="15" t="inlineStr">
        <is>
          <t>2000 Ferrari 296 GTB</t>
        </is>
      </c>
      <c r="E70" s="15" t="inlineStr">
        <is>
          <t>03 Supercar</t>
        </is>
      </c>
      <c r="F70" s="16" t="n">
        <v>1950000</v>
      </c>
      <c r="G70" s="17" t="n">
        <v>0.8</v>
      </c>
      <c r="H70" s="17" t="n">
        <v>1.3</v>
      </c>
      <c r="I70" s="17" t="n">
        <v>0.8305</v>
      </c>
      <c r="J70" s="17" t="n">
        <v>0.53</v>
      </c>
      <c r="K70" s="16">
        <f>ROUND(F70/100*G70*H70*I70/J70,2)</f>
        <v/>
      </c>
      <c r="L70" s="16" t="n">
        <v>31778.38</v>
      </c>
      <c r="M70" s="16">
        <f>L70-K70</f>
        <v/>
      </c>
      <c r="N70" s="15" t="inlineStr">
        <is>
          <t>decline</t>
        </is>
      </c>
      <c r="O70" s="15" t="inlineStr">
        <is>
          <t>indicative</t>
        </is>
      </c>
    </row>
    <row r="71">
      <c r="A71" s="3" t="inlineStr">
        <is>
          <t>2026-04-07</t>
        </is>
      </c>
      <c r="B71" s="3" t="inlineStr">
        <is>
          <t>f84d069d-fa5d-5a58-b4ce-58e3e8053754</t>
        </is>
      </c>
      <c r="C71" s="3" t="inlineStr">
        <is>
          <t>MI</t>
        </is>
      </c>
      <c r="D71" s="3" t="inlineStr">
        <is>
          <t>2003 Ferrari 275 GTB/4</t>
        </is>
      </c>
      <c r="E71" s="3" t="inlineStr">
        <is>
          <t>07 Post-War Classic (1946-1972)</t>
        </is>
      </c>
      <c r="F71" s="13" t="n">
        <v>770000</v>
      </c>
      <c r="G71" s="14" t="n">
        <v>0.43</v>
      </c>
      <c r="H71" s="14" t="n">
        <v>1.55</v>
      </c>
      <c r="I71" s="14" t="n">
        <v>0.8305</v>
      </c>
      <c r="J71" s="14" t="n">
        <v>0.53</v>
      </c>
      <c r="K71" s="13">
        <f>ROUND(F71/100*G71*H71*I71/J71,2)</f>
        <v/>
      </c>
      <c r="L71" s="13" t="n">
        <v>8041.82</v>
      </c>
      <c r="M71" s="13">
        <f>L71-K71</f>
        <v/>
      </c>
      <c r="N71" s="3" t="inlineStr">
        <is>
          <t>bind</t>
        </is>
      </c>
      <c r="O71" s="3" t="inlineStr">
        <is>
          <t>bound</t>
        </is>
      </c>
    </row>
    <row r="72">
      <c r="A72" s="15" t="inlineStr">
        <is>
          <t>2026-04-28</t>
        </is>
      </c>
      <c r="B72" s="15" t="inlineStr">
        <is>
          <t>73e28c9d-015d-501f-9afb-739180203062</t>
        </is>
      </c>
      <c r="C72" s="15" t="inlineStr">
        <is>
          <t>NE</t>
        </is>
      </c>
      <c r="D72" s="15" t="inlineStr">
        <is>
          <t>1959 Mercedes-Benz 280SL Pagoda</t>
        </is>
      </c>
      <c r="E72" s="15" t="inlineStr">
        <is>
          <t>07 Post-War Classic (1946-1972)</t>
        </is>
      </c>
      <c r="F72" s="16" t="n">
        <v>820000</v>
      </c>
      <c r="G72" s="17" t="n">
        <v>0.43</v>
      </c>
      <c r="H72" s="17" t="n">
        <v>1.3</v>
      </c>
      <c r="I72" s="17" t="n">
        <v>0.8305</v>
      </c>
      <c r="J72" s="17" t="n">
        <v>0.53</v>
      </c>
      <c r="K72" s="16">
        <f>ROUND(F72/100*G72*H72*I72/J72,2)</f>
        <v/>
      </c>
      <c r="L72" s="16" t="n">
        <v>7182.73</v>
      </c>
      <c r="M72" s="16">
        <f>L72-K72</f>
        <v/>
      </c>
      <c r="N72" s="15" t="inlineStr">
        <is>
          <t>decline</t>
        </is>
      </c>
      <c r="O72" s="15" t="inlineStr">
        <is>
          <t>indicative</t>
        </is>
      </c>
    </row>
    <row r="73">
      <c r="A73" s="3" t="inlineStr">
        <is>
          <t>2026-04-22</t>
        </is>
      </c>
      <c r="B73" s="3" t="inlineStr">
        <is>
          <t>c1c35ab5-c967-5504-a881-4bb77bf64549</t>
        </is>
      </c>
      <c r="C73" s="3" t="inlineStr">
        <is>
          <t>OH</t>
        </is>
      </c>
      <c r="D73" s="3" t="inlineStr">
        <is>
          <t>1992 Maserati GranTurismo</t>
        </is>
      </c>
      <c r="E73" s="3" t="inlineStr">
        <is>
          <t>01 Luxury Sedan/SUV</t>
        </is>
      </c>
      <c r="F73" s="13" t="n">
        <v>805000</v>
      </c>
      <c r="G73" s="14" t="n">
        <v>0.65</v>
      </c>
      <c r="H73" s="14" t="n">
        <v>1.39</v>
      </c>
      <c r="I73" s="14" t="n">
        <v>0.8305</v>
      </c>
      <c r="J73" s="14" t="n">
        <v>0.53</v>
      </c>
      <c r="K73" s="13">
        <f>ROUND(F73/100*G73*H73*I73/J73,2)</f>
        <v/>
      </c>
      <c r="L73" s="13" t="n">
        <v>11396.93</v>
      </c>
      <c r="M73" s="13">
        <f>L73-K73</f>
        <v/>
      </c>
      <c r="N73" s="3" t="inlineStr">
        <is>
          <t>decline</t>
        </is>
      </c>
      <c r="O73" s="3" t="inlineStr">
        <is>
          <t>indicative</t>
        </is>
      </c>
    </row>
    <row r="74">
      <c r="A74" s="15" t="inlineStr">
        <is>
          <t>2026-04-13</t>
        </is>
      </c>
      <c r="B74" s="15" t="inlineStr">
        <is>
          <t>246945a4-b529-5526-832c-80ed17f7a56e</t>
        </is>
      </c>
      <c r="C74" s="15" t="inlineStr">
        <is>
          <t>NE</t>
        </is>
      </c>
      <c r="D74" s="15" t="inlineStr">
        <is>
          <t>2008 McLaren 750S</t>
        </is>
      </c>
      <c r="E74" s="15" t="inlineStr">
        <is>
          <t>03 Supercar</t>
        </is>
      </c>
      <c r="F74" s="16" t="n">
        <v>710000</v>
      </c>
      <c r="G74" s="17" t="n">
        <v>0.95</v>
      </c>
      <c r="H74" s="17" t="n">
        <v>1.3</v>
      </c>
      <c r="I74" s="17" t="n">
        <v>0.8305</v>
      </c>
      <c r="J74" s="17" t="n">
        <v>0.53</v>
      </c>
      <c r="K74" s="16">
        <f>ROUND(F74/100*G74*H74*I74/J74,2)</f>
        <v/>
      </c>
      <c r="L74" s="16" t="n">
        <v>13740.07</v>
      </c>
      <c r="M74" s="16">
        <f>L74-K74</f>
        <v/>
      </c>
      <c r="N74" s="15" t="inlineStr">
        <is>
          <t>bind</t>
        </is>
      </c>
      <c r="O74" s="15" t="inlineStr">
        <is>
          <t>bound</t>
        </is>
      </c>
    </row>
    <row r="75">
      <c r="A75" s="3" t="inlineStr">
        <is>
          <t>2026-04-25</t>
        </is>
      </c>
      <c r="B75" s="3" t="inlineStr">
        <is>
          <t>e1938838-76d2-5c1a-812b-8b5861da9896</t>
        </is>
      </c>
      <c r="C75" s="3" t="inlineStr">
        <is>
          <t>CO</t>
        </is>
      </c>
      <c r="D75" s="3" t="inlineStr">
        <is>
          <t>2013 Bentley Continental GT</t>
        </is>
      </c>
      <c r="E75" s="3" t="inlineStr">
        <is>
          <t>01 Luxury Sedan/SUV</t>
        </is>
      </c>
      <c r="F75" s="13" t="n">
        <v>1380000</v>
      </c>
      <c r="G75" s="14" t="n">
        <v>0.55</v>
      </c>
      <c r="H75" s="14" t="n">
        <v>1.1</v>
      </c>
      <c r="I75" s="14" t="n">
        <v>0.8305</v>
      </c>
      <c r="J75" s="14" t="n">
        <v>0.53</v>
      </c>
      <c r="K75" s="13">
        <f>ROUND(F75/100*G75*H75*I75/J75,2)</f>
        <v/>
      </c>
      <c r="L75" s="13" t="n">
        <v>13082.73</v>
      </c>
      <c r="M75" s="13">
        <f>L75-K75</f>
        <v/>
      </c>
      <c r="N75" s="3" t="inlineStr">
        <is>
          <t>decline</t>
        </is>
      </c>
      <c r="O75" s="3" t="inlineStr">
        <is>
          <t>indicative</t>
        </is>
      </c>
    </row>
    <row r="76">
      <c r="A76" s="15" t="inlineStr">
        <is>
          <t>2026-04-01</t>
        </is>
      </c>
      <c r="B76" s="15" t="inlineStr">
        <is>
          <t>35627660-2c94-51e2-8760-da80a5f0b052</t>
        </is>
      </c>
      <c r="C76" s="15" t="inlineStr">
        <is>
          <t>NV</t>
        </is>
      </c>
      <c r="D76" s="15" t="inlineStr">
        <is>
          <t>1999 Porsche 911 Turbo S</t>
        </is>
      </c>
      <c r="E76" s="15" t="inlineStr">
        <is>
          <t>01 Luxury Sedan/SUV</t>
        </is>
      </c>
      <c r="F76" s="16" t="n">
        <v>435000</v>
      </c>
      <c r="G76" s="17" t="n">
        <v>0.75</v>
      </c>
      <c r="H76" s="17" t="n">
        <v>1.17</v>
      </c>
      <c r="I76" s="17" t="n">
        <v>0.8305</v>
      </c>
      <c r="J76" s="17" t="n">
        <v>0.53</v>
      </c>
      <c r="K76" s="16">
        <f>ROUND(F76/100*G76*H76*I76/J76,2)</f>
        <v/>
      </c>
      <c r="L76" s="16" t="n">
        <v>5981.36</v>
      </c>
      <c r="M76" s="16">
        <f>L76-K76</f>
        <v/>
      </c>
      <c r="N76" s="15" t="inlineStr">
        <is>
          <t>bind</t>
        </is>
      </c>
      <c r="O76" s="15" t="inlineStr">
        <is>
          <t>bound</t>
        </is>
      </c>
    </row>
    <row r="77">
      <c r="A77" s="3" t="inlineStr">
        <is>
          <t>2026-04-02</t>
        </is>
      </c>
      <c r="B77" s="3" t="inlineStr">
        <is>
          <t>2b77ab16-531d-5d2b-a89e-fbac9690b2bd</t>
        </is>
      </c>
      <c r="C77" s="3" t="inlineStr">
        <is>
          <t>NE</t>
        </is>
      </c>
      <c r="D77" s="3" t="inlineStr">
        <is>
          <t>2021 BMW M8 Competition</t>
        </is>
      </c>
      <c r="E77" s="3" t="inlineStr">
        <is>
          <t>01 Luxury Sedan/SUV</t>
        </is>
      </c>
      <c r="F77" s="13" t="n">
        <v>440000</v>
      </c>
      <c r="G77" s="14" t="n">
        <v>0.75</v>
      </c>
      <c r="H77" s="14" t="n">
        <v>1.3</v>
      </c>
      <c r="I77" s="14" t="n">
        <v>0.8305</v>
      </c>
      <c r="J77" s="14" t="n">
        <v>0.53</v>
      </c>
      <c r="K77" s="13">
        <f>ROUND(F77/100*G77*H77*I77/J77,2)</f>
        <v/>
      </c>
      <c r="L77" s="13" t="n">
        <v>6722.35</v>
      </c>
      <c r="M77" s="13">
        <f>L77-K77</f>
        <v/>
      </c>
      <c r="N77" s="3" t="inlineStr">
        <is>
          <t>bind</t>
        </is>
      </c>
      <c r="O77" s="3" t="inlineStr">
        <is>
          <t>bound</t>
        </is>
      </c>
    </row>
    <row r="78">
      <c r="A78" s="15" t="inlineStr">
        <is>
          <t>2026-04-04</t>
        </is>
      </c>
      <c r="B78" s="15" t="inlineStr">
        <is>
          <t>4cf20cd8-1cfc-5a56-8714-50d40e3fa87f</t>
        </is>
      </c>
      <c r="C78" s="15" t="inlineStr">
        <is>
          <t>MO</t>
        </is>
      </c>
      <c r="D78" s="15" t="inlineStr">
        <is>
          <t>2010 Porsche 911 Turbo S</t>
        </is>
      </c>
      <c r="E78" s="15" t="inlineStr">
        <is>
          <t>01 Luxury Sedan/SUV</t>
        </is>
      </c>
      <c r="F78" s="16" t="n">
        <v>720000</v>
      </c>
      <c r="G78" s="17" t="n">
        <v>0.65</v>
      </c>
      <c r="H78" s="17" t="n">
        <v>1.06</v>
      </c>
      <c r="I78" s="17" t="n">
        <v>0.8305</v>
      </c>
      <c r="J78" s="17" t="n">
        <v>0.53</v>
      </c>
      <c r="K78" s="16">
        <f>ROUND(F78/100*G78*H78*I78/J78,2)</f>
        <v/>
      </c>
      <c r="L78" s="16" t="n">
        <v>7773.48</v>
      </c>
      <c r="M78" s="16">
        <f>L78-K78</f>
        <v/>
      </c>
      <c r="N78" s="15" t="inlineStr">
        <is>
          <t>decline</t>
        </is>
      </c>
      <c r="O78" s="15" t="inlineStr">
        <is>
          <t>indicative</t>
        </is>
      </c>
    </row>
    <row r="79">
      <c r="A79" s="3" t="inlineStr">
        <is>
          <t>2026-04-27</t>
        </is>
      </c>
      <c r="B79" s="3" t="inlineStr">
        <is>
          <t>cbc441a3-8813-544e-8ade-5947247693d3</t>
        </is>
      </c>
      <c r="C79" s="3" t="inlineStr">
        <is>
          <t>IN</t>
        </is>
      </c>
      <c r="D79" s="3" t="inlineStr">
        <is>
          <t>2024 Bentley 4.5 Litre</t>
        </is>
      </c>
      <c r="E79" s="3" t="inlineStr">
        <is>
          <t>06 Vintage Pre-War (pre-1946)</t>
        </is>
      </c>
      <c r="F79" s="13" t="n">
        <v>1950000</v>
      </c>
      <c r="G79" s="14" t="n">
        <v>0.34</v>
      </c>
      <c r="H79" s="14" t="n">
        <v>1.23</v>
      </c>
      <c r="I79" s="14" t="n">
        <v>0.8305</v>
      </c>
      <c r="J79" s="14" t="n">
        <v>0.53</v>
      </c>
      <c r="K79" s="13">
        <f>ROUND(F79/100*G79*H79*I79/J79,2)</f>
        <v/>
      </c>
      <c r="L79" s="13" t="n">
        <v>12778.57</v>
      </c>
      <c r="M79" s="13">
        <f>L79-K79</f>
        <v/>
      </c>
      <c r="N79" s="3" t="inlineStr">
        <is>
          <t>bind</t>
        </is>
      </c>
      <c r="O79" s="3" t="inlineStr">
        <is>
          <t>bound</t>
        </is>
      </c>
    </row>
    <row r="80">
      <c r="A80" s="15" t="inlineStr">
        <is>
          <t>2026-04-15</t>
        </is>
      </c>
      <c r="B80" s="15" t="inlineStr">
        <is>
          <t>47d580e4-f823-5253-8a4b-09d87051e593</t>
        </is>
      </c>
      <c r="C80" s="15" t="inlineStr">
        <is>
          <t>VA</t>
        </is>
      </c>
      <c r="D80" s="15" t="inlineStr">
        <is>
          <t>2014 Bentley Continental GT</t>
        </is>
      </c>
      <c r="E80" s="15" t="inlineStr">
        <is>
          <t>01 Luxury Sedan/SUV</t>
        </is>
      </c>
      <c r="F80" s="16" t="n">
        <v>920000</v>
      </c>
      <c r="G80" s="17" t="n">
        <v>0.65</v>
      </c>
      <c r="H80" s="17" t="n">
        <v>1.09</v>
      </c>
      <c r="I80" s="17" t="n">
        <v>0.8305</v>
      </c>
      <c r="J80" s="17" t="n">
        <v>0.53</v>
      </c>
      <c r="K80" s="16">
        <f>ROUND(F80/100*G80*H80*I80/J80,2)</f>
        <v/>
      </c>
      <c r="L80" s="16" t="n">
        <v>10213.9</v>
      </c>
      <c r="M80" s="16">
        <f>L80-K80</f>
        <v/>
      </c>
      <c r="N80" s="15" t="inlineStr">
        <is>
          <t>bind</t>
        </is>
      </c>
      <c r="O80" s="15" t="inlineStr">
        <is>
          <t>bound</t>
        </is>
      </c>
    </row>
    <row r="81">
      <c r="A81" s="3" t="inlineStr">
        <is>
          <t>2026-04-26</t>
        </is>
      </c>
      <c r="B81" s="3" t="inlineStr">
        <is>
          <t>35089a71-9afb-54c3-9766-3a8cc27ae03d</t>
        </is>
      </c>
      <c r="C81" s="3" t="inlineStr">
        <is>
          <t>WI</t>
        </is>
      </c>
      <c r="D81" s="3" t="inlineStr">
        <is>
          <t>1969 Ringbrothers Mustang</t>
        </is>
      </c>
      <c r="E81" s="3" t="inlineStr">
        <is>
          <t>11 Restomod/Coachbuilt</t>
        </is>
      </c>
      <c r="F81" s="13" t="n">
        <v>400000</v>
      </c>
      <c r="G81" s="14" t="n">
        <v>0.88</v>
      </c>
      <c r="H81" s="14" t="n">
        <v>1.2</v>
      </c>
      <c r="I81" s="14" t="n">
        <v>0.8305</v>
      </c>
      <c r="J81" s="14" t="n">
        <v>0.53</v>
      </c>
      <c r="K81" s="13">
        <f>ROUND(F81/100*G81*H81*I81/J81,2)</f>
        <v/>
      </c>
      <c r="L81" s="13" t="n">
        <v>6618.93</v>
      </c>
      <c r="M81" s="13">
        <f>L81-K81</f>
        <v/>
      </c>
      <c r="N81" s="3" t="inlineStr">
        <is>
          <t>bind</t>
        </is>
      </c>
      <c r="O81" s="3" t="inlineStr">
        <is>
          <t>bound</t>
        </is>
      </c>
    </row>
    <row r="82">
      <c r="A82" s="15" t="inlineStr">
        <is>
          <t>2026-04-16</t>
        </is>
      </c>
      <c r="B82" s="15" t="inlineStr">
        <is>
          <t>8e0c306c-6fe1-531e-bc15-0b7bef2dd60a</t>
        </is>
      </c>
      <c r="C82" s="15" t="inlineStr">
        <is>
          <t>KY</t>
        </is>
      </c>
      <c r="D82" s="15" t="inlineStr">
        <is>
          <t>1959 McLaren 750S</t>
        </is>
      </c>
      <c r="E82" s="15" t="inlineStr">
        <is>
          <t>03 Supercar</t>
        </is>
      </c>
      <c r="F82" s="16" t="n">
        <v>1950000</v>
      </c>
      <c r="G82" s="17" t="n">
        <v>0.8</v>
      </c>
      <c r="H82" s="17" t="n">
        <v>1.34</v>
      </c>
      <c r="I82" s="17" t="n">
        <v>0.8305</v>
      </c>
      <c r="J82" s="17" t="n">
        <v>0.53</v>
      </c>
      <c r="K82" s="16">
        <f>ROUND(F82/100*G82*H82*I82/J82,2)</f>
        <v/>
      </c>
      <c r="L82" s="16" t="n">
        <v>32756.17</v>
      </c>
      <c r="M82" s="16">
        <f>L82-K82</f>
        <v/>
      </c>
      <c r="N82" s="15" t="inlineStr">
        <is>
          <t>bind</t>
        </is>
      </c>
      <c r="O82" s="15" t="inlineStr">
        <is>
          <t>bound</t>
        </is>
      </c>
    </row>
    <row r="83">
      <c r="A83" s="3" t="inlineStr">
        <is>
          <t>2026-04-17</t>
        </is>
      </c>
      <c r="B83" s="3" t="inlineStr">
        <is>
          <t>1ee09d25-4b22-592d-a297-9e393e526880</t>
        </is>
      </c>
      <c r="C83" s="3" t="inlineStr">
        <is>
          <t>NY</t>
        </is>
      </c>
      <c r="D83" s="3" t="inlineStr">
        <is>
          <t>1994 McLaren 750S</t>
        </is>
      </c>
      <c r="E83" s="3" t="inlineStr">
        <is>
          <t>03 Supercar</t>
        </is>
      </c>
      <c r="F83" s="13" t="n">
        <v>1375000</v>
      </c>
      <c r="G83" s="14" t="n">
        <v>0.8</v>
      </c>
      <c r="H83" s="14" t="n">
        <v>1.28</v>
      </c>
      <c r="I83" s="14" t="n">
        <v>0.8305</v>
      </c>
      <c r="J83" s="14" t="n">
        <v>0.53</v>
      </c>
      <c r="K83" s="13">
        <f>ROUND(F83/100*G83*H83*I83/J83,2)</f>
        <v/>
      </c>
      <c r="L83" s="13" t="n">
        <v>22063.1</v>
      </c>
      <c r="M83" s="13">
        <f>L83-K83</f>
        <v/>
      </c>
      <c r="N83" s="3" t="inlineStr">
        <is>
          <t>bind</t>
        </is>
      </c>
      <c r="O83" s="3" t="inlineStr">
        <is>
          <t>bound</t>
        </is>
      </c>
    </row>
    <row r="84">
      <c r="A84" s="15" t="inlineStr">
        <is>
          <t>2026-04-22</t>
        </is>
      </c>
      <c r="B84" s="15" t="inlineStr">
        <is>
          <t>d7926e6f-725e-58b5-81ed-bb23c5c3a501</t>
        </is>
      </c>
      <c r="C84" s="15" t="inlineStr">
        <is>
          <t>TX</t>
        </is>
      </c>
      <c r="D84" s="15" t="inlineStr">
        <is>
          <t>2017 Aston Martin DB12</t>
        </is>
      </c>
      <c r="E84" s="15" t="inlineStr">
        <is>
          <t>01 Luxury Sedan/SUV</t>
        </is>
      </c>
      <c r="F84" s="16" t="n">
        <v>425000</v>
      </c>
      <c r="G84" s="17" t="n">
        <v>0.75</v>
      </c>
      <c r="H84" s="17" t="n">
        <v>1.15</v>
      </c>
      <c r="I84" s="17" t="n">
        <v>0.8305</v>
      </c>
      <c r="J84" s="17" t="n">
        <v>0.53</v>
      </c>
      <c r="K84" s="16">
        <f>ROUND(F84/100*G84*H84*I84/J84,2)</f>
        <v/>
      </c>
      <c r="L84" s="16" t="n">
        <v>5743.96</v>
      </c>
      <c r="M84" s="16">
        <f>L84-K84</f>
        <v/>
      </c>
      <c r="N84" s="15" t="inlineStr">
        <is>
          <t>bind</t>
        </is>
      </c>
      <c r="O84" s="15" t="inlineStr">
        <is>
          <t>bound</t>
        </is>
      </c>
    </row>
    <row r="85">
      <c r="A85" s="3" t="inlineStr">
        <is>
          <t>2026-04-11</t>
        </is>
      </c>
      <c r="B85" s="3" t="inlineStr">
        <is>
          <t>c391c2ed-edd7-548c-a0d1-9abb25798a72</t>
        </is>
      </c>
      <c r="C85" s="3" t="inlineStr">
        <is>
          <t>CA</t>
        </is>
      </c>
      <c r="D85" s="3" t="inlineStr">
        <is>
          <t>1976 Ferrari SF90 Stradale</t>
        </is>
      </c>
      <c r="E85" s="3" t="inlineStr">
        <is>
          <t>03 Supercar</t>
        </is>
      </c>
      <c r="F85" s="13" t="n">
        <v>965000</v>
      </c>
      <c r="G85" s="14" t="n">
        <v>0.95</v>
      </c>
      <c r="H85" s="14" t="n">
        <v>1.35</v>
      </c>
      <c r="I85" s="14" t="n">
        <v>0.8305</v>
      </c>
      <c r="J85" s="14" t="n">
        <v>0.53</v>
      </c>
      <c r="K85" s="13">
        <f>ROUND(F85/100*G85*H85*I85/J85,2)</f>
        <v/>
      </c>
      <c r="L85" s="13" t="n">
        <v>19393.15</v>
      </c>
      <c r="M85" s="13">
        <f>L85-K85</f>
        <v/>
      </c>
      <c r="N85" s="3" t="inlineStr">
        <is>
          <t>bind</t>
        </is>
      </c>
      <c r="O85" s="3" t="inlineStr">
        <is>
          <t>bound</t>
        </is>
      </c>
    </row>
    <row r="86">
      <c r="A86" s="15" t="inlineStr">
        <is>
          <t>2026-04-21</t>
        </is>
      </c>
      <c r="B86" s="15" t="inlineStr">
        <is>
          <t>c1e1b9a1-d7c2-5bba-86cd-49e0792f3b49</t>
        </is>
      </c>
      <c r="C86" s="15" t="inlineStr">
        <is>
          <t>IA</t>
        </is>
      </c>
      <c r="D86" s="15" t="inlineStr">
        <is>
          <t>2016 Aston Martin DB12</t>
        </is>
      </c>
      <c r="E86" s="15" t="inlineStr">
        <is>
          <t>01 Luxury Sedan/SUV</t>
        </is>
      </c>
      <c r="F86" s="16" t="n">
        <v>560000</v>
      </c>
      <c r="G86" s="17" t="n">
        <v>0.65</v>
      </c>
      <c r="H86" s="17" t="n">
        <v>1.1</v>
      </c>
      <c r="I86" s="17" t="n">
        <v>0.8305</v>
      </c>
      <c r="J86" s="17" t="n">
        <v>0.53</v>
      </c>
      <c r="K86" s="16">
        <f>ROUND(F86/100*G86*H86*I86/J86,2)</f>
        <v/>
      </c>
      <c r="L86" s="16" t="n">
        <v>6274.19</v>
      </c>
      <c r="M86" s="16">
        <f>L86-K86</f>
        <v/>
      </c>
      <c r="N86" s="15" t="inlineStr">
        <is>
          <t>refer</t>
        </is>
      </c>
      <c r="O86" s="15" t="inlineStr">
        <is>
          <t>indicative</t>
        </is>
      </c>
    </row>
    <row r="87">
      <c r="A87" s="3" t="inlineStr">
        <is>
          <t>2026-04-12</t>
        </is>
      </c>
      <c r="B87" s="3" t="inlineStr">
        <is>
          <t>21a39388-4494-57b4-aea2-54ad32241bb5</t>
        </is>
      </c>
      <c r="C87" s="3" t="inlineStr">
        <is>
          <t>NY</t>
        </is>
      </c>
      <c r="D87" s="3" t="inlineStr">
        <is>
          <t>1959 BMW M8 Competition</t>
        </is>
      </c>
      <c r="E87" s="3" t="inlineStr">
        <is>
          <t>01 Luxury Sedan/SUV</t>
        </is>
      </c>
      <c r="F87" s="13" t="n">
        <v>1100000</v>
      </c>
      <c r="G87" s="14" t="n">
        <v>0.55</v>
      </c>
      <c r="H87" s="14" t="n">
        <v>1.28</v>
      </c>
      <c r="I87" s="14" t="n">
        <v>0.8305</v>
      </c>
      <c r="J87" s="14" t="n">
        <v>0.53</v>
      </c>
      <c r="K87" s="13">
        <f>ROUND(F87/100*G87*H87*I87/J87,2)</f>
        <v/>
      </c>
      <c r="L87" s="13" t="n">
        <v>12134.7</v>
      </c>
      <c r="M87" s="13">
        <f>L87-K87</f>
        <v/>
      </c>
      <c r="N87" s="3" t="inlineStr">
        <is>
          <t>bind</t>
        </is>
      </c>
      <c r="O87" s="3" t="inlineStr">
        <is>
          <t>bound</t>
        </is>
      </c>
    </row>
    <row r="88">
      <c r="A88" s="15" t="inlineStr">
        <is>
          <t>2026-04-24</t>
        </is>
      </c>
      <c r="B88" s="15" t="inlineStr">
        <is>
          <t>8e5c7c64-f62c-51a4-ab08-567381c32f82</t>
        </is>
      </c>
      <c r="C88" s="15" t="inlineStr">
        <is>
          <t>FL</t>
        </is>
      </c>
      <c r="D88" s="15" t="inlineStr">
        <is>
          <t>1996 Bentley Continental GT</t>
        </is>
      </c>
      <c r="E88" s="15" t="inlineStr">
        <is>
          <t>01 Luxury Sedan/SUV</t>
        </is>
      </c>
      <c r="F88" s="16" t="n">
        <v>700000</v>
      </c>
      <c r="G88" s="17" t="n">
        <v>0.65</v>
      </c>
      <c r="H88" s="17" t="n">
        <v>1.42</v>
      </c>
      <c r="I88" s="17" t="n">
        <v>0.8305</v>
      </c>
      <c r="J88" s="17" t="n">
        <v>0.53</v>
      </c>
      <c r="K88" s="16">
        <f>ROUND(F88/100*G88*H88*I88/J88,2)</f>
        <v/>
      </c>
      <c r="L88" s="16" t="n">
        <v>10124.27</v>
      </c>
      <c r="M88" s="16">
        <f>L88-K88</f>
        <v/>
      </c>
      <c r="N88" s="15" t="inlineStr">
        <is>
          <t>bind</t>
        </is>
      </c>
      <c r="O88" s="15" t="inlineStr">
        <is>
          <t>bound</t>
        </is>
      </c>
    </row>
    <row r="89">
      <c r="A89" s="3" t="inlineStr">
        <is>
          <t>2026-04-14</t>
        </is>
      </c>
      <c r="B89" s="3" t="inlineStr">
        <is>
          <t>0c0d6b02-42b8-5d43-9c59-39a15754c40b</t>
        </is>
      </c>
      <c r="C89" s="3" t="inlineStr">
        <is>
          <t>IL</t>
        </is>
      </c>
      <c r="D89" s="3" t="inlineStr">
        <is>
          <t>2016 Jaguar E-Type Series 1</t>
        </is>
      </c>
      <c r="E89" s="3" t="inlineStr">
        <is>
          <t>07 Post-War Classic (1946-1972)</t>
        </is>
      </c>
      <c r="F89" s="13" t="n">
        <v>430000</v>
      </c>
      <c r="G89" s="14" t="n">
        <v>0.48</v>
      </c>
      <c r="H89" s="14" t="n">
        <v>1.36</v>
      </c>
      <c r="I89" s="14" t="n">
        <v>0.8305</v>
      </c>
      <c r="J89" s="14" t="n">
        <v>0.53</v>
      </c>
      <c r="K89" s="13">
        <f>ROUND(F89/100*G89*H89*I89/J89,2)</f>
        <v/>
      </c>
      <c r="L89" s="13" t="n">
        <v>4398.58</v>
      </c>
      <c r="M89" s="13">
        <f>L89-K89</f>
        <v/>
      </c>
      <c r="N89" s="3" t="inlineStr">
        <is>
          <t>decline</t>
        </is>
      </c>
      <c r="O89" s="3" t="inlineStr">
        <is>
          <t>indicative</t>
        </is>
      </c>
    </row>
    <row r="90">
      <c r="A90" s="15" t="inlineStr">
        <is>
          <t>2026-04-25</t>
        </is>
      </c>
      <c r="B90" s="15" t="inlineStr">
        <is>
          <t>93f24a94-96b3-5632-bbfc-70162a7f2ced</t>
        </is>
      </c>
      <c r="C90" s="15" t="inlineStr">
        <is>
          <t>CO</t>
        </is>
      </c>
      <c r="D90" s="15" t="inlineStr">
        <is>
          <t>2002 BMW M8 Competition</t>
        </is>
      </c>
      <c r="E90" s="15" t="inlineStr">
        <is>
          <t>01 Luxury Sedan/SUV</t>
        </is>
      </c>
      <c r="F90" s="16" t="n">
        <v>300000</v>
      </c>
      <c r="G90" s="17" t="n">
        <v>0.75</v>
      </c>
      <c r="H90" s="17" t="n">
        <v>1.1</v>
      </c>
      <c r="I90" s="17" t="n">
        <v>0.8305</v>
      </c>
      <c r="J90" s="17" t="n">
        <v>0.53</v>
      </c>
      <c r="K90" s="16">
        <f>ROUND(F90/100*G90*H90*I90/J90,2)</f>
        <v/>
      </c>
      <c r="L90" s="16" t="n">
        <v>3878.28</v>
      </c>
      <c r="M90" s="16">
        <f>L90-K90</f>
        <v/>
      </c>
      <c r="N90" s="15" t="inlineStr">
        <is>
          <t>bind</t>
        </is>
      </c>
      <c r="O90" s="15" t="inlineStr">
        <is>
          <t>bound</t>
        </is>
      </c>
    </row>
    <row r="91">
      <c r="A91" s="3" t="inlineStr">
        <is>
          <t>2026-04-12</t>
        </is>
      </c>
      <c r="B91" s="3" t="inlineStr">
        <is>
          <t>ca4b5c22-5ebe-50d2-93ae-cd1991d59a49</t>
        </is>
      </c>
      <c r="C91" s="3" t="inlineStr">
        <is>
          <t>FL</t>
        </is>
      </c>
      <c r="D91" s="3" t="inlineStr">
        <is>
          <t>1987 Porsche 911 Turbo S</t>
        </is>
      </c>
      <c r="E91" s="3" t="inlineStr">
        <is>
          <t>01 Luxury Sedan/SUV</t>
        </is>
      </c>
      <c r="F91" s="13" t="n">
        <v>925000</v>
      </c>
      <c r="G91" s="14" t="n">
        <v>0.65</v>
      </c>
      <c r="H91" s="14" t="n">
        <v>1.42</v>
      </c>
      <c r="I91" s="14" t="n">
        <v>0.8305</v>
      </c>
      <c r="J91" s="14" t="n">
        <v>0.53</v>
      </c>
      <c r="K91" s="13">
        <f>ROUND(F91/100*G91*H91*I91/J91,2)</f>
        <v/>
      </c>
      <c r="L91" s="13" t="n">
        <v>13378.49</v>
      </c>
      <c r="M91" s="13">
        <f>L91-K91</f>
        <v/>
      </c>
      <c r="N91" s="3" t="inlineStr">
        <is>
          <t>bind</t>
        </is>
      </c>
      <c r="O91" s="3" t="inlineStr">
        <is>
          <t>bound</t>
        </is>
      </c>
    </row>
    <row r="92">
      <c r="A92" s="15" t="inlineStr">
        <is>
          <t>2026-04-10</t>
        </is>
      </c>
      <c r="B92" s="15" t="inlineStr">
        <is>
          <t>e15f93ae-5083-56ba-80eb-d8926d4017d5</t>
        </is>
      </c>
      <c r="C92" s="15" t="inlineStr">
        <is>
          <t>FL</t>
        </is>
      </c>
      <c r="D92" s="15" t="inlineStr">
        <is>
          <t>2003 Mercedes-Benz AMG GT</t>
        </is>
      </c>
      <c r="E92" s="15" t="inlineStr">
        <is>
          <t>01 Luxury Sedan/SUV</t>
        </is>
      </c>
      <c r="F92" s="16" t="n">
        <v>1035000</v>
      </c>
      <c r="G92" s="17" t="n">
        <v>0.55</v>
      </c>
      <c r="H92" s="17" t="n">
        <v>1.42</v>
      </c>
      <c r="I92" s="17" t="n">
        <v>0.8305</v>
      </c>
      <c r="J92" s="17" t="n">
        <v>0.53</v>
      </c>
      <c r="K92" s="16">
        <f>ROUND(F92/100*G92*H92*I92/J92,2)</f>
        <v/>
      </c>
      <c r="L92" s="16" t="n">
        <v>12666.45</v>
      </c>
      <c r="M92" s="16">
        <f>L92-K92</f>
        <v/>
      </c>
      <c r="N92" s="15" t="inlineStr">
        <is>
          <t>bind</t>
        </is>
      </c>
      <c r="O92" s="15" t="inlineStr">
        <is>
          <t>bound</t>
        </is>
      </c>
    </row>
    <row r="93">
      <c r="A93" s="3" t="inlineStr">
        <is>
          <t>2026-04-27</t>
        </is>
      </c>
      <c r="B93" s="3" t="inlineStr">
        <is>
          <t>47b00ce2-9d5d-54cb-8b8f-7bac8337bab6</t>
        </is>
      </c>
      <c r="C93" s="3" t="inlineStr">
        <is>
          <t>MI</t>
        </is>
      </c>
      <c r="D93" s="3" t="inlineStr">
        <is>
          <t>1989 Aston Martin DB12</t>
        </is>
      </c>
      <c r="E93" s="3" t="inlineStr">
        <is>
          <t>01 Luxury Sedan/SUV</t>
        </is>
      </c>
      <c r="F93" s="13" t="n">
        <v>440000</v>
      </c>
      <c r="G93" s="14" t="n">
        <v>0.75</v>
      </c>
      <c r="H93" s="14" t="n">
        <v>1.55</v>
      </c>
      <c r="I93" s="14" t="n">
        <v>0.8305</v>
      </c>
      <c r="J93" s="14" t="n">
        <v>0.53</v>
      </c>
      <c r="K93" s="13">
        <f>ROUND(F93/100*G93*H93*I93/J93,2)</f>
        <v/>
      </c>
      <c r="L93" s="13" t="n">
        <v>8015.11</v>
      </c>
      <c r="M93" s="13">
        <f>L93-K93</f>
        <v/>
      </c>
      <c r="N93" s="3" t="inlineStr">
        <is>
          <t>bind</t>
        </is>
      </c>
      <c r="O93" s="3" t="inlineStr">
        <is>
          <t>bound</t>
        </is>
      </c>
    </row>
    <row r="94">
      <c r="A94" s="15" t="inlineStr">
        <is>
          <t>2026-04-10</t>
        </is>
      </c>
      <c r="B94" s="15" t="inlineStr">
        <is>
          <t>f663a572-7636-585b-8ed4-d9500a75f444</t>
        </is>
      </c>
      <c r="C94" s="15" t="inlineStr">
        <is>
          <t>IA</t>
        </is>
      </c>
      <c r="D94" s="15" t="inlineStr">
        <is>
          <t>1963 Porsche 911 Turbo S</t>
        </is>
      </c>
      <c r="E94" s="15" t="inlineStr">
        <is>
          <t>01 Luxury Sedan/SUV</t>
        </is>
      </c>
      <c r="F94" s="16" t="n">
        <v>845000</v>
      </c>
      <c r="G94" s="17" t="n">
        <v>0.65</v>
      </c>
      <c r="H94" s="17" t="n">
        <v>1.1</v>
      </c>
      <c r="I94" s="17" t="n">
        <v>0.8305</v>
      </c>
      <c r="J94" s="17" t="n">
        <v>0.53</v>
      </c>
      <c r="K94" s="16">
        <f>ROUND(F94/100*G94*H94*I94/J94,2)</f>
        <v/>
      </c>
      <c r="L94" s="16" t="n">
        <v>9467.309999999999</v>
      </c>
      <c r="M94" s="16">
        <f>L94-K94</f>
        <v/>
      </c>
      <c r="N94" s="15" t="inlineStr">
        <is>
          <t>bind</t>
        </is>
      </c>
      <c r="O94" s="15" t="inlineStr">
        <is>
          <t>bound</t>
        </is>
      </c>
    </row>
    <row r="95">
      <c r="A95" s="3" t="inlineStr">
        <is>
          <t>2026-04-08</t>
        </is>
      </c>
      <c r="B95" s="3" t="inlineStr">
        <is>
          <t>c39d5f0a-b154-510c-9dd4-e31735d604a2</t>
        </is>
      </c>
      <c r="C95" s="3" t="inlineStr">
        <is>
          <t>WA</t>
        </is>
      </c>
      <c r="D95" s="3" t="inlineStr">
        <is>
          <t>2019 Bentley Continental GT</t>
        </is>
      </c>
      <c r="E95" s="3" t="inlineStr">
        <is>
          <t>01 Luxury Sedan/SUV</t>
        </is>
      </c>
      <c r="F95" s="13" t="n">
        <v>430000</v>
      </c>
      <c r="G95" s="14" t="n">
        <v>0.75</v>
      </c>
      <c r="H95" s="14" t="n">
        <v>0.96</v>
      </c>
      <c r="I95" s="14" t="n">
        <v>0.8305</v>
      </c>
      <c r="J95" s="14" t="n">
        <v>0.53</v>
      </c>
      <c r="K95" s="13">
        <f>ROUND(F95/100*G95*H95*I95/J95,2)</f>
        <v/>
      </c>
      <c r="L95" s="13" t="n">
        <v>4851.37</v>
      </c>
      <c r="M95" s="13">
        <f>L95-K95</f>
        <v/>
      </c>
      <c r="N95" s="3" t="inlineStr">
        <is>
          <t>decline</t>
        </is>
      </c>
      <c r="O95" s="3" t="inlineStr">
        <is>
          <t>indicative</t>
        </is>
      </c>
    </row>
    <row r="96">
      <c r="A96" s="15" t="inlineStr">
        <is>
          <t>2026-04-29</t>
        </is>
      </c>
      <c r="B96" s="15" t="inlineStr">
        <is>
          <t>7a5bf175-6b24-5a71-a6bc-ed72203fa31e</t>
        </is>
      </c>
      <c r="C96" s="15" t="inlineStr">
        <is>
          <t>PA</t>
        </is>
      </c>
      <c r="D96" s="15" t="inlineStr">
        <is>
          <t>1985 Bentley Continental GT</t>
        </is>
      </c>
      <c r="E96" s="15" t="inlineStr">
        <is>
          <t>01 Luxury Sedan/SUV</t>
        </is>
      </c>
      <c r="F96" s="16" t="n">
        <v>1035000</v>
      </c>
      <c r="G96" s="17" t="n">
        <v>0.55</v>
      </c>
      <c r="H96" s="17" t="n">
        <v>1</v>
      </c>
      <c r="I96" s="17" t="n">
        <v>0.8305</v>
      </c>
      <c r="J96" s="17" t="n">
        <v>0.53</v>
      </c>
      <c r="K96" s="16">
        <f>ROUND(F96/100*G96*H96*I96/J96,2)</f>
        <v/>
      </c>
      <c r="L96" s="16" t="n">
        <v>8920.040000000001</v>
      </c>
      <c r="M96" s="16">
        <f>L96-K96</f>
        <v/>
      </c>
      <c r="N96" s="15" t="inlineStr">
        <is>
          <t>bind</t>
        </is>
      </c>
      <c r="O96" s="15" t="inlineStr">
        <is>
          <t>bound</t>
        </is>
      </c>
    </row>
    <row r="97">
      <c r="A97" s="3" t="inlineStr">
        <is>
          <t>2026-04-11</t>
        </is>
      </c>
      <c r="B97" s="3" t="inlineStr">
        <is>
          <t>b47c2d4a-ba46-5881-aaa5-78bb441abfad</t>
        </is>
      </c>
      <c r="C97" s="3" t="inlineStr">
        <is>
          <t>MA</t>
        </is>
      </c>
      <c r="D97" s="3" t="inlineStr">
        <is>
          <t>1978 Maserati GranTurismo</t>
        </is>
      </c>
      <c r="E97" s="3" t="inlineStr">
        <is>
          <t>01 Luxury Sedan/SUV</t>
        </is>
      </c>
      <c r="F97" s="13" t="n">
        <v>1390000</v>
      </c>
      <c r="G97" s="14" t="n">
        <v>0.55</v>
      </c>
      <c r="H97" s="14" t="n">
        <v>1.25</v>
      </c>
      <c r="I97" s="14" t="n">
        <v>0.8305</v>
      </c>
      <c r="J97" s="14" t="n">
        <v>0.53</v>
      </c>
      <c r="K97" s="13">
        <f>ROUND(F97/100*G97*H97*I97/J97,2)</f>
        <v/>
      </c>
      <c r="L97" s="13" t="n">
        <v>14974.46</v>
      </c>
      <c r="M97" s="13">
        <f>L97-K97</f>
        <v/>
      </c>
      <c r="N97" s="3" t="inlineStr">
        <is>
          <t>bind</t>
        </is>
      </c>
      <c r="O97" s="3" t="inlineStr">
        <is>
          <t>bound</t>
        </is>
      </c>
    </row>
    <row r="98">
      <c r="A98" s="15" t="inlineStr">
        <is>
          <t>2026-04-19</t>
        </is>
      </c>
      <c r="B98" s="15" t="inlineStr">
        <is>
          <t>53213968-c74d-5949-add3-79e960f5fb5a</t>
        </is>
      </c>
      <c r="C98" s="15" t="inlineStr">
        <is>
          <t>MD</t>
        </is>
      </c>
      <c r="D98" s="15" t="inlineStr">
        <is>
          <t>2019 Mercedes-Benz AMG GT</t>
        </is>
      </c>
      <c r="E98" s="15" t="inlineStr">
        <is>
          <t>01 Luxury Sedan/SUV</t>
        </is>
      </c>
      <c r="F98" s="16" t="n">
        <v>530000</v>
      </c>
      <c r="G98" s="17" t="n">
        <v>0.65</v>
      </c>
      <c r="H98" s="17" t="n">
        <v>0.95</v>
      </c>
      <c r="I98" s="17" t="n">
        <v>0.8305</v>
      </c>
      <c r="J98" s="17" t="n">
        <v>0.53</v>
      </c>
      <c r="K98" s="16">
        <f>ROUND(F98/100*G98*H98*I98/J98,2)</f>
        <v/>
      </c>
      <c r="L98" s="16" t="n">
        <v>5128.34</v>
      </c>
      <c r="M98" s="16">
        <f>L98-K98</f>
        <v/>
      </c>
      <c r="N98" s="15" t="inlineStr">
        <is>
          <t>bind</t>
        </is>
      </c>
      <c r="O98" s="15" t="inlineStr">
        <is>
          <t>bound</t>
        </is>
      </c>
    </row>
    <row r="99">
      <c r="A99" s="3" t="inlineStr">
        <is>
          <t>2026-04-16</t>
        </is>
      </c>
      <c r="B99" s="3" t="inlineStr">
        <is>
          <t>8bcea7c8-d029-585e-8622-00a209d0289d</t>
        </is>
      </c>
      <c r="C99" s="3" t="inlineStr">
        <is>
          <t>WV</t>
        </is>
      </c>
      <c r="D99" s="3" t="inlineStr">
        <is>
          <t>2024 Jaguar E-Type Series 1</t>
        </is>
      </c>
      <c r="E99" s="3" t="inlineStr">
        <is>
          <t>07 Post-War Classic (1946-1972)</t>
        </is>
      </c>
      <c r="F99" s="13" t="n">
        <v>395000</v>
      </c>
      <c r="G99" s="14" t="n">
        <v>0.48</v>
      </c>
      <c r="H99" s="14" t="n">
        <v>1.33</v>
      </c>
      <c r="I99" s="14" t="n">
        <v>0.8305</v>
      </c>
      <c r="J99" s="14" t="n">
        <v>0.53</v>
      </c>
      <c r="K99" s="13">
        <f>ROUND(F99/100*G99*H99*I99/J99,2)</f>
        <v/>
      </c>
      <c r="L99" s="13" t="n">
        <v>3951.43</v>
      </c>
      <c r="M99" s="13">
        <f>L99-K99</f>
        <v/>
      </c>
      <c r="N99" s="3" t="inlineStr">
        <is>
          <t>bind</t>
        </is>
      </c>
      <c r="O99" s="3" t="inlineStr">
        <is>
          <t>bound</t>
        </is>
      </c>
    </row>
    <row r="100">
      <c r="A100" s="15" t="inlineStr">
        <is>
          <t>2026-04-26</t>
        </is>
      </c>
      <c r="B100" s="15" t="inlineStr">
        <is>
          <t>a3ec9874-96c4-5fe1-95da-37ec26c40945</t>
        </is>
      </c>
      <c r="C100" s="15" t="inlineStr">
        <is>
          <t>CA</t>
        </is>
      </c>
      <c r="D100" s="15" t="inlineStr">
        <is>
          <t>1961 Bentley Continental GT</t>
        </is>
      </c>
      <c r="E100" s="15" t="inlineStr">
        <is>
          <t>01 Luxury Sedan/SUV</t>
        </is>
      </c>
      <c r="F100" s="16" t="n">
        <v>540000</v>
      </c>
      <c r="G100" s="17" t="n">
        <v>0.65</v>
      </c>
      <c r="H100" s="17" t="n">
        <v>1.35</v>
      </c>
      <c r="I100" s="17" t="n">
        <v>0.8305</v>
      </c>
      <c r="J100" s="17" t="n">
        <v>0.53</v>
      </c>
      <c r="K100" s="16">
        <f>ROUND(F100/100*G100*H100*I100/J100,2)</f>
        <v/>
      </c>
      <c r="L100" s="16" t="n">
        <v>7425.14</v>
      </c>
      <c r="M100" s="16">
        <f>L100-K100</f>
        <v/>
      </c>
      <c r="N100" s="15" t="inlineStr">
        <is>
          <t>bind</t>
        </is>
      </c>
      <c r="O100" s="15" t="inlineStr">
        <is>
          <t>bound</t>
        </is>
      </c>
    </row>
    <row r="101">
      <c r="A101" s="3" t="inlineStr">
        <is>
          <t>2026-04-20</t>
        </is>
      </c>
      <c r="B101" s="3" t="inlineStr">
        <is>
          <t>b1d4ce14-ee0e-57bc-abe4-2c1881a6cf98</t>
        </is>
      </c>
      <c r="C101" s="3" t="inlineStr">
        <is>
          <t>WY</t>
        </is>
      </c>
      <c r="D101" s="3" t="inlineStr">
        <is>
          <t>1962 Ferrari 275 GTB/4</t>
        </is>
      </c>
      <c r="E101" s="3" t="inlineStr">
        <is>
          <t>07 Post-War Classic (1946-1972)</t>
        </is>
      </c>
      <c r="F101" s="13" t="n">
        <v>380000</v>
      </c>
      <c r="G101" s="14" t="n">
        <v>0.48</v>
      </c>
      <c r="H101" s="14" t="n">
        <v>1.07</v>
      </c>
      <c r="I101" s="14" t="n">
        <v>0.8305</v>
      </c>
      <c r="J101" s="14" t="n">
        <v>0.53</v>
      </c>
      <c r="K101" s="13">
        <f>ROUND(F101/100*G101*H101*I101/J101,2)</f>
        <v/>
      </c>
      <c r="L101" s="13" t="n">
        <v>3058.25</v>
      </c>
      <c r="M101" s="13">
        <f>L101-K101</f>
        <v/>
      </c>
      <c r="N101" s="3" t="inlineStr">
        <is>
          <t>bind</t>
        </is>
      </c>
      <c r="O101" s="3" t="inlineStr">
        <is>
          <t>bound</t>
        </is>
      </c>
    </row>
    <row r="102">
      <c r="A102" s="15" t="inlineStr">
        <is>
          <t>2026-04-08</t>
        </is>
      </c>
      <c r="B102" s="15" t="inlineStr">
        <is>
          <t>19e391e8-5ea3-5753-be58-31a4c02fb65e</t>
        </is>
      </c>
      <c r="C102" s="15" t="inlineStr">
        <is>
          <t>OR</t>
        </is>
      </c>
      <c r="D102" s="15" t="inlineStr">
        <is>
          <t>1965 Aston Martin DB12</t>
        </is>
      </c>
      <c r="E102" s="15" t="inlineStr">
        <is>
          <t>01 Luxury Sedan/SUV</t>
        </is>
      </c>
      <c r="F102" s="16" t="n">
        <v>440000</v>
      </c>
      <c r="G102" s="17" t="n">
        <v>0.75</v>
      </c>
      <c r="H102" s="17" t="n">
        <v>1.13</v>
      </c>
      <c r="I102" s="17" t="n">
        <v>0.8305</v>
      </c>
      <c r="J102" s="17" t="n">
        <v>0.53</v>
      </c>
      <c r="K102" s="16">
        <f>ROUND(F102/100*G102*H102*I102/J102,2)</f>
        <v/>
      </c>
      <c r="L102" s="16" t="n">
        <v>5843.27</v>
      </c>
      <c r="M102" s="16">
        <f>L102-K102</f>
        <v/>
      </c>
      <c r="N102" s="15" t="inlineStr">
        <is>
          <t>bind</t>
        </is>
      </c>
      <c r="O102" s="15" t="inlineStr">
        <is>
          <t>bound</t>
        </is>
      </c>
    </row>
    <row r="103">
      <c r="A103" s="3" t="inlineStr">
        <is>
          <t>2026-04-13</t>
        </is>
      </c>
      <c r="B103" s="3" t="inlineStr">
        <is>
          <t>2b781cd5-f04c-58a0-ad78-1612152dec7c</t>
        </is>
      </c>
      <c r="C103" s="3" t="inlineStr">
        <is>
          <t>MD</t>
        </is>
      </c>
      <c r="D103" s="3" t="inlineStr">
        <is>
          <t>1978 Alfa Romeo 8C 2900</t>
        </is>
      </c>
      <c r="E103" s="3" t="inlineStr">
        <is>
          <t>06 Vintage Pre-War (pre-1946)</t>
        </is>
      </c>
      <c r="F103" s="13" t="n">
        <v>1865000</v>
      </c>
      <c r="G103" s="14" t="n">
        <v>0.34</v>
      </c>
      <c r="H103" s="14" t="n">
        <v>0.95</v>
      </c>
      <c r="I103" s="14" t="n">
        <v>0.8305</v>
      </c>
      <c r="J103" s="14" t="n">
        <v>0.53</v>
      </c>
      <c r="K103" s="13">
        <f>ROUND(F103/100*G103*H103*I103/J103,2)</f>
        <v/>
      </c>
      <c r="L103" s="13" t="n">
        <v>9439.41</v>
      </c>
      <c r="M103" s="13">
        <f>L103-K103</f>
        <v/>
      </c>
      <c r="N103" s="3" t="inlineStr">
        <is>
          <t>bind</t>
        </is>
      </c>
      <c r="O103" s="3" t="inlineStr">
        <is>
          <t>bound</t>
        </is>
      </c>
    </row>
    <row r="104">
      <c r="A104" s="15" t="inlineStr">
        <is>
          <t>2026-04-10</t>
        </is>
      </c>
      <c r="B104" s="15" t="inlineStr">
        <is>
          <t>a16775f2-79cc-51fb-bd85-18189e2120a6</t>
        </is>
      </c>
      <c r="C104" s="15" t="inlineStr">
        <is>
          <t>GA</t>
        </is>
      </c>
      <c r="D104" s="15" t="inlineStr">
        <is>
          <t>1986 Maserati GranTurismo</t>
        </is>
      </c>
      <c r="E104" s="15" t="inlineStr">
        <is>
          <t>01 Luxury Sedan/SUV</t>
        </is>
      </c>
      <c r="F104" s="16" t="n">
        <v>175000</v>
      </c>
      <c r="G104" s="17" t="n">
        <v>0.92</v>
      </c>
      <c r="H104" s="17" t="n">
        <v>1.12</v>
      </c>
      <c r="I104" s="17" t="n">
        <v>0.8305</v>
      </c>
      <c r="J104" s="17" t="n">
        <v>0.53</v>
      </c>
      <c r="K104" s="16">
        <f>ROUND(F104/100*G104*H104*I104/J104,2)</f>
        <v/>
      </c>
      <c r="L104" s="16" t="n">
        <v>2825.58</v>
      </c>
      <c r="M104" s="16">
        <f>L104-K104</f>
        <v/>
      </c>
      <c r="N104" s="15" t="inlineStr">
        <is>
          <t>bind</t>
        </is>
      </c>
      <c r="O104" s="15" t="inlineStr">
        <is>
          <t>bound</t>
        </is>
      </c>
    </row>
    <row r="105">
      <c r="A105" s="3" t="inlineStr">
        <is>
          <t>2026-04-07</t>
        </is>
      </c>
      <c r="B105" s="3" t="inlineStr">
        <is>
          <t>ade2c8ff-d4ff-5224-b4e7-1266c32b7eaa</t>
        </is>
      </c>
      <c r="C105" s="3" t="inlineStr">
        <is>
          <t>PA</t>
        </is>
      </c>
      <c r="D105" s="3" t="inlineStr">
        <is>
          <t>2018 Aston Martin DB12</t>
        </is>
      </c>
      <c r="E105" s="3" t="inlineStr">
        <is>
          <t>01 Luxury Sedan/SUV</t>
        </is>
      </c>
      <c r="F105" s="13" t="n">
        <v>745000</v>
      </c>
      <c r="G105" s="14" t="n">
        <v>0.65</v>
      </c>
      <c r="H105" s="14" t="n">
        <v>1</v>
      </c>
      <c r="I105" s="14" t="n">
        <v>0.8305</v>
      </c>
      <c r="J105" s="14" t="n">
        <v>0.53</v>
      </c>
      <c r="K105" s="13">
        <f>ROUND(F105/100*G105*H105*I105/J105,2)</f>
        <v/>
      </c>
      <c r="L105" s="13" t="n">
        <v>7588.1</v>
      </c>
      <c r="M105" s="13">
        <f>L105-K105</f>
        <v/>
      </c>
      <c r="N105" s="3" t="inlineStr">
        <is>
          <t>bind</t>
        </is>
      </c>
      <c r="O105" s="3" t="inlineStr">
        <is>
          <t>bound</t>
        </is>
      </c>
    </row>
    <row r="106">
      <c r="A106" s="15" t="inlineStr">
        <is>
          <t>2026-04-30</t>
        </is>
      </c>
      <c r="B106" s="15" t="inlineStr">
        <is>
          <t>44fbb692-b047-5b66-912c-74553af202ab</t>
        </is>
      </c>
      <c r="C106" s="15" t="inlineStr">
        <is>
          <t>HI</t>
        </is>
      </c>
      <c r="D106" s="15" t="inlineStr">
        <is>
          <t>1980 Mercedes-Benz AMG GT</t>
        </is>
      </c>
      <c r="E106" s="15" t="inlineStr">
        <is>
          <t>01 Luxury Sedan/SUV</t>
        </is>
      </c>
      <c r="F106" s="16" t="n">
        <v>385000</v>
      </c>
      <c r="G106" s="17" t="n">
        <v>0.75</v>
      </c>
      <c r="H106" s="17" t="n">
        <v>1.3</v>
      </c>
      <c r="I106" s="17" t="n">
        <v>0.8305</v>
      </c>
      <c r="J106" s="17" t="n">
        <v>0.53</v>
      </c>
      <c r="K106" s="16">
        <f>ROUND(F106/100*G106*H106*I106/J106,2)</f>
        <v/>
      </c>
      <c r="L106" s="16" t="n">
        <v>5882.06</v>
      </c>
      <c r="M106" s="16">
        <f>L106-K106</f>
        <v/>
      </c>
      <c r="N106" s="15" t="inlineStr">
        <is>
          <t>bind</t>
        </is>
      </c>
      <c r="O106" s="15" t="inlineStr">
        <is>
          <t>bound</t>
        </is>
      </c>
    </row>
    <row r="107">
      <c r="A107" s="3" t="inlineStr">
        <is>
          <t>2026-04-01</t>
        </is>
      </c>
      <c r="B107" s="3" t="inlineStr">
        <is>
          <t>6fff97d6-72fa-5e80-9892-7fd787b0d96e</t>
        </is>
      </c>
      <c r="C107" s="3" t="inlineStr">
        <is>
          <t>DE</t>
        </is>
      </c>
      <c r="D107" s="3" t="inlineStr">
        <is>
          <t>1993 Bentley Continental GT</t>
        </is>
      </c>
      <c r="E107" s="3" t="inlineStr">
        <is>
          <t>01 Luxury Sedan/SUV</t>
        </is>
      </c>
      <c r="F107" s="13" t="n">
        <v>640000</v>
      </c>
      <c r="G107" s="14" t="n">
        <v>0.65</v>
      </c>
      <c r="H107" s="14" t="n">
        <v>1.25</v>
      </c>
      <c r="I107" s="14" t="n">
        <v>0.8305</v>
      </c>
      <c r="J107" s="14" t="n">
        <v>0.53</v>
      </c>
      <c r="K107" s="13">
        <f>ROUND(F107/100*G107*H107*I107/J107,2)</f>
        <v/>
      </c>
      <c r="L107" s="13" t="n">
        <v>8148.3</v>
      </c>
      <c r="M107" s="13">
        <f>L107-K107</f>
        <v/>
      </c>
      <c r="N107" s="3" t="inlineStr">
        <is>
          <t>decline</t>
        </is>
      </c>
      <c r="O107" s="3" t="inlineStr">
        <is>
          <t>indicative</t>
        </is>
      </c>
    </row>
    <row r="108">
      <c r="A108" s="15" t="inlineStr">
        <is>
          <t>2026-04-24</t>
        </is>
      </c>
      <c r="B108" s="15" t="inlineStr">
        <is>
          <t>a5d0998c-23f7-5a36-9109-fb552fd781fe</t>
        </is>
      </c>
      <c r="C108" s="15" t="inlineStr">
        <is>
          <t>DE</t>
        </is>
      </c>
      <c r="D108" s="15" t="inlineStr">
        <is>
          <t>1997 McLaren 750S</t>
        </is>
      </c>
      <c r="E108" s="15" t="inlineStr">
        <is>
          <t>03 Supercar</t>
        </is>
      </c>
      <c r="F108" s="16" t="n">
        <v>415000</v>
      </c>
      <c r="G108" s="17" t="n">
        <v>1.15</v>
      </c>
      <c r="H108" s="17" t="n">
        <v>1.25</v>
      </c>
      <c r="I108" s="17" t="n">
        <v>0.8305</v>
      </c>
      <c r="J108" s="17" t="n">
        <v>0.53</v>
      </c>
      <c r="K108" s="16">
        <f>ROUND(F108/100*G108*H108*I108/J108,2)</f>
        <v/>
      </c>
      <c r="L108" s="16" t="n">
        <v>9348.02</v>
      </c>
      <c r="M108" s="16">
        <f>L108-K108</f>
        <v/>
      </c>
      <c r="N108" s="15" t="inlineStr">
        <is>
          <t>refer</t>
        </is>
      </c>
      <c r="O108" s="15" t="inlineStr">
        <is>
          <t>indicative</t>
        </is>
      </c>
    </row>
    <row r="109">
      <c r="A109" s="3" t="inlineStr">
        <is>
          <t>2026-04-12</t>
        </is>
      </c>
      <c r="B109" s="3" t="inlineStr">
        <is>
          <t>b8225336-baf4-5797-9b5a-9820dd8f70e9</t>
        </is>
      </c>
      <c r="C109" s="3" t="inlineStr">
        <is>
          <t>TX</t>
        </is>
      </c>
      <c r="D109" s="3" t="inlineStr">
        <is>
          <t>2002 Porsche 911 Turbo S</t>
        </is>
      </c>
      <c r="E109" s="3" t="inlineStr">
        <is>
          <t>01 Luxury Sedan/SUV</t>
        </is>
      </c>
      <c r="F109" s="13" t="n">
        <v>545000</v>
      </c>
      <c r="G109" s="14" t="n">
        <v>0.65</v>
      </c>
      <c r="H109" s="14" t="n">
        <v>1.15</v>
      </c>
      <c r="I109" s="14" t="n">
        <v>0.8305</v>
      </c>
      <c r="J109" s="14" t="n">
        <v>0.53</v>
      </c>
      <c r="K109" s="13">
        <f>ROUND(F109/100*G109*H109*I109/J109,2)</f>
        <v/>
      </c>
      <c r="L109" s="13" t="n">
        <v>6383.69</v>
      </c>
      <c r="M109" s="13">
        <f>L109-K109</f>
        <v/>
      </c>
      <c r="N109" s="3" t="inlineStr">
        <is>
          <t>bind</t>
        </is>
      </c>
      <c r="O109" s="3" t="inlineStr">
        <is>
          <t>bound</t>
        </is>
      </c>
    </row>
    <row r="110">
      <c r="A110" s="15" t="inlineStr">
        <is>
          <t>2026-04-03</t>
        </is>
      </c>
      <c r="B110" s="15" t="inlineStr">
        <is>
          <t>bbf47f24-52fc-5b2f-9e48-8637952ca25f</t>
        </is>
      </c>
      <c r="C110" s="15" t="inlineStr">
        <is>
          <t>MI</t>
        </is>
      </c>
      <c r="D110" s="15" t="inlineStr">
        <is>
          <t>1994 Aston Martin DB12</t>
        </is>
      </c>
      <c r="E110" s="15" t="inlineStr">
        <is>
          <t>01 Luxury Sedan/SUV</t>
        </is>
      </c>
      <c r="F110" s="16" t="n">
        <v>460000</v>
      </c>
      <c r="G110" s="17" t="n">
        <v>0.75</v>
      </c>
      <c r="H110" s="17" t="n">
        <v>1.55</v>
      </c>
      <c r="I110" s="17" t="n">
        <v>0.8305</v>
      </c>
      <c r="J110" s="17" t="n">
        <v>0.53</v>
      </c>
      <c r="K110" s="16">
        <f>ROUND(F110/100*G110*H110*I110/J110,2)</f>
        <v/>
      </c>
      <c r="L110" s="16" t="n">
        <v>8379.43</v>
      </c>
      <c r="M110" s="16">
        <f>L110-K110</f>
        <v/>
      </c>
      <c r="N110" s="15" t="inlineStr">
        <is>
          <t>bind</t>
        </is>
      </c>
      <c r="O110" s="15" t="inlineStr">
        <is>
          <t>bound</t>
        </is>
      </c>
    </row>
    <row r="111">
      <c r="A111" s="3" t="inlineStr">
        <is>
          <t>2026-04-04</t>
        </is>
      </c>
      <c r="B111" s="3" t="inlineStr">
        <is>
          <t>68854c67-383d-5681-9a92-693f71344218</t>
        </is>
      </c>
      <c r="C111" s="3" t="inlineStr">
        <is>
          <t>VT</t>
        </is>
      </c>
      <c r="D111" s="3" t="inlineStr">
        <is>
          <t>2022 Jaguar E-Type Series 1</t>
        </is>
      </c>
      <c r="E111" s="3" t="inlineStr">
        <is>
          <t>07 Post-War Classic (1946-1972)</t>
        </is>
      </c>
      <c r="F111" s="13" t="n">
        <v>280000</v>
      </c>
      <c r="G111" s="14" t="n">
        <v>0.48</v>
      </c>
      <c r="H111" s="14" t="n">
        <v>1.22</v>
      </c>
      <c r="I111" s="14" t="n">
        <v>0.8305</v>
      </c>
      <c r="J111" s="14" t="n">
        <v>0.53</v>
      </c>
      <c r="K111" s="13">
        <f>ROUND(F111/100*G111*H111*I111/J111,2)</f>
        <v/>
      </c>
      <c r="L111" s="13" t="n">
        <v>2569.35</v>
      </c>
      <c r="M111" s="13">
        <f>L111-K111</f>
        <v/>
      </c>
      <c r="N111" s="3" t="inlineStr">
        <is>
          <t>bind</t>
        </is>
      </c>
      <c r="O111" s="3" t="inlineStr">
        <is>
          <t>bound</t>
        </is>
      </c>
    </row>
    <row r="112">
      <c r="A112" s="15" t="inlineStr">
        <is>
          <t>2026-04-05</t>
        </is>
      </c>
      <c r="B112" s="15" t="inlineStr">
        <is>
          <t>0c7f51ab-bdb0-5748-a74a-cbacba323927</t>
        </is>
      </c>
      <c r="C112" s="15" t="inlineStr">
        <is>
          <t>NY</t>
        </is>
      </c>
      <c r="D112" s="15" t="inlineStr">
        <is>
          <t>1989 Lamborghini Huracan EVO</t>
        </is>
      </c>
      <c r="E112" s="15" t="inlineStr">
        <is>
          <t>03 Supercar</t>
        </is>
      </c>
      <c r="F112" s="16" t="n">
        <v>815000</v>
      </c>
      <c r="G112" s="17" t="n">
        <v>0.95</v>
      </c>
      <c r="H112" s="17" t="n">
        <v>1.28</v>
      </c>
      <c r="I112" s="17" t="n">
        <v>0.8305</v>
      </c>
      <c r="J112" s="17" t="n">
        <v>0.53</v>
      </c>
      <c r="K112" s="16">
        <f>ROUND(F112/100*G112*H112*I112/J112,2)</f>
        <v/>
      </c>
      <c r="L112" s="16" t="n">
        <v>15529.41</v>
      </c>
      <c r="M112" s="16">
        <f>L112-K112</f>
        <v/>
      </c>
      <c r="N112" s="15" t="inlineStr">
        <is>
          <t>decline</t>
        </is>
      </c>
      <c r="O112" s="15" t="inlineStr">
        <is>
          <t>indicative</t>
        </is>
      </c>
    </row>
    <row r="113">
      <c r="A113" s="3" t="inlineStr">
        <is>
          <t>2026-04-26</t>
        </is>
      </c>
      <c r="B113" s="3" t="inlineStr">
        <is>
          <t>90b8b07e-a6a5-5dfc-94db-2b0ca3ead356</t>
        </is>
      </c>
      <c r="C113" s="3" t="inlineStr">
        <is>
          <t>CA</t>
        </is>
      </c>
      <c r="D113" s="3" t="inlineStr">
        <is>
          <t>2003 Ferrari SF90 Stradale</t>
        </is>
      </c>
      <c r="E113" s="3" t="inlineStr">
        <is>
          <t>03 Supercar</t>
        </is>
      </c>
      <c r="F113" s="13" t="n">
        <v>370000</v>
      </c>
      <c r="G113" s="14" t="n">
        <v>1.15</v>
      </c>
      <c r="H113" s="14" t="n">
        <v>1.35</v>
      </c>
      <c r="I113" s="14" t="n">
        <v>0.8305</v>
      </c>
      <c r="J113" s="14" t="n">
        <v>0.53</v>
      </c>
      <c r="K113" s="13">
        <f>ROUND(F113/100*G113*H113*I113/J113,2)</f>
        <v/>
      </c>
      <c r="L113" s="13" t="n">
        <v>9001.129999999999</v>
      </c>
      <c r="M113" s="13">
        <f>L113-K113</f>
        <v/>
      </c>
      <c r="N113" s="3" t="inlineStr">
        <is>
          <t>bind</t>
        </is>
      </c>
      <c r="O113" s="3" t="inlineStr">
        <is>
          <t>bound</t>
        </is>
      </c>
    </row>
    <row r="114">
      <c r="A114" s="15" t="inlineStr">
        <is>
          <t>2026-04-25</t>
        </is>
      </c>
      <c r="B114" s="15" t="inlineStr">
        <is>
          <t>cf8618a8-d837-5990-b339-7f6267381452</t>
        </is>
      </c>
      <c r="C114" s="15" t="inlineStr">
        <is>
          <t>NY</t>
        </is>
      </c>
      <c r="D114" s="15" t="inlineStr">
        <is>
          <t>1956 Maserati GranTurismo</t>
        </is>
      </c>
      <c r="E114" s="15" t="inlineStr">
        <is>
          <t>01 Luxury Sedan/SUV</t>
        </is>
      </c>
      <c r="F114" s="16" t="n">
        <v>895000</v>
      </c>
      <c r="G114" s="17" t="n">
        <v>0.65</v>
      </c>
      <c r="H114" s="17" t="n">
        <v>1.28</v>
      </c>
      <c r="I114" s="17" t="n">
        <v>0.8305</v>
      </c>
      <c r="J114" s="17" t="n">
        <v>0.53</v>
      </c>
      <c r="K114" s="16">
        <f>ROUND(F114/100*G114*H114*I114/J114,2)</f>
        <v/>
      </c>
      <c r="L114" s="16" t="n">
        <v>11668.37</v>
      </c>
      <c r="M114" s="16">
        <f>L114-K114</f>
        <v/>
      </c>
      <c r="N114" s="15" t="inlineStr">
        <is>
          <t>bind</t>
        </is>
      </c>
      <c r="O114" s="15" t="inlineStr">
        <is>
          <t>bound</t>
        </is>
      </c>
    </row>
    <row r="115">
      <c r="A115" s="3" t="inlineStr">
        <is>
          <t>2026-04-22</t>
        </is>
      </c>
      <c r="B115" s="3" t="inlineStr">
        <is>
          <t>2b9bf815-c337-567d-b565-02268c7e2092</t>
        </is>
      </c>
      <c r="C115" s="3" t="inlineStr">
        <is>
          <t>NY</t>
        </is>
      </c>
      <c r="D115" s="3" t="inlineStr">
        <is>
          <t>2017 Maserati GranTurismo</t>
        </is>
      </c>
      <c r="E115" s="3" t="inlineStr">
        <is>
          <t>01 Luxury Sedan/SUV</t>
        </is>
      </c>
      <c r="F115" s="13" t="n">
        <v>480000</v>
      </c>
      <c r="G115" s="14" t="n">
        <v>0.75</v>
      </c>
      <c r="H115" s="14" t="n">
        <v>1.28</v>
      </c>
      <c r="I115" s="14" t="n">
        <v>0.8305</v>
      </c>
      <c r="J115" s="14" t="n">
        <v>0.53</v>
      </c>
      <c r="K115" s="13">
        <f>ROUND(F115/100*G115*H115*I115/J115,2)</f>
        <v/>
      </c>
      <c r="L115" s="13" t="n">
        <v>7220.65</v>
      </c>
      <c r="M115" s="13">
        <f>L115-K115</f>
        <v/>
      </c>
      <c r="N115" s="3" t="inlineStr">
        <is>
          <t>bind</t>
        </is>
      </c>
      <c r="O115" s="3" t="inlineStr">
        <is>
          <t>bound</t>
        </is>
      </c>
    </row>
    <row r="116">
      <c r="A116" s="15" t="inlineStr">
        <is>
          <t>2026-04-12</t>
        </is>
      </c>
      <c r="B116" s="15" t="inlineStr">
        <is>
          <t>ce317dbc-c1df-54d5-a680-f8ed1c639b08</t>
        </is>
      </c>
      <c r="C116" s="15" t="inlineStr">
        <is>
          <t>RI</t>
        </is>
      </c>
      <c r="D116" s="15" t="inlineStr">
        <is>
          <t>1955 Bentley Continental GT</t>
        </is>
      </c>
      <c r="E116" s="15" t="inlineStr">
        <is>
          <t>01 Luxury Sedan/SUV</t>
        </is>
      </c>
      <c r="F116" s="16" t="n">
        <v>575000</v>
      </c>
      <c r="G116" s="17" t="n">
        <v>0.65</v>
      </c>
      <c r="H116" s="17" t="n">
        <v>1.37</v>
      </c>
      <c r="I116" s="17" t="n">
        <v>0.8305</v>
      </c>
      <c r="J116" s="17" t="n">
        <v>0.53</v>
      </c>
      <c r="K116" s="16">
        <f>ROUND(F116/100*G116*H116*I116/J116,2)</f>
        <v/>
      </c>
      <c r="L116" s="16" t="n">
        <v>8023.53</v>
      </c>
      <c r="M116" s="16">
        <f>L116-K116</f>
        <v/>
      </c>
      <c r="N116" s="15" t="inlineStr">
        <is>
          <t>bind</t>
        </is>
      </c>
      <c r="O116" s="15" t="inlineStr">
        <is>
          <t>bound</t>
        </is>
      </c>
    </row>
    <row r="117">
      <c r="A117" s="3" t="inlineStr">
        <is>
          <t>2026-04-04</t>
        </is>
      </c>
      <c r="B117" s="3" t="inlineStr">
        <is>
          <t>579ec41b-2f3d-5bf3-8bfb-b2896f743333</t>
        </is>
      </c>
      <c r="C117" s="3" t="inlineStr">
        <is>
          <t>FL</t>
        </is>
      </c>
      <c r="D117" s="3" t="inlineStr">
        <is>
          <t>2007 Lamborghini Huracan EVO</t>
        </is>
      </c>
      <c r="E117" s="3" t="inlineStr">
        <is>
          <t>03 Supercar</t>
        </is>
      </c>
      <c r="F117" s="13" t="n">
        <v>1445000</v>
      </c>
      <c r="G117" s="14" t="n">
        <v>0.8</v>
      </c>
      <c r="H117" s="14" t="n">
        <v>1.42</v>
      </c>
      <c r="I117" s="14" t="n">
        <v>0.8305</v>
      </c>
      <c r="J117" s="14" t="n">
        <v>0.53</v>
      </c>
      <c r="K117" s="13">
        <f>ROUND(F117/100*G117*H117*I117/J117,2)</f>
        <v/>
      </c>
      <c r="L117" s="13" t="n">
        <v>25722.31</v>
      </c>
      <c r="M117" s="13">
        <f>L117-K117</f>
        <v/>
      </c>
      <c r="N117" s="3" t="inlineStr">
        <is>
          <t>bind</t>
        </is>
      </c>
      <c r="O117" s="3" t="inlineStr">
        <is>
          <t>bound</t>
        </is>
      </c>
    </row>
    <row r="118">
      <c r="A118" s="15" t="inlineStr">
        <is>
          <t>2026-04-29</t>
        </is>
      </c>
      <c r="B118" s="15" t="inlineStr">
        <is>
          <t>3a0a08ef-5486-5172-93f5-911e1228e1a5</t>
        </is>
      </c>
      <c r="C118" s="15" t="inlineStr">
        <is>
          <t>CA</t>
        </is>
      </c>
      <c r="D118" s="15" t="inlineStr">
        <is>
          <t>1976 Porsche 911 Turbo S</t>
        </is>
      </c>
      <c r="E118" s="15" t="inlineStr">
        <is>
          <t>01 Luxury Sedan/SUV</t>
        </is>
      </c>
      <c r="F118" s="16" t="n">
        <v>1200000</v>
      </c>
      <c r="G118" s="17" t="n">
        <v>0.55</v>
      </c>
      <c r="H118" s="17" t="n">
        <v>1.35</v>
      </c>
      <c r="I118" s="17" t="n">
        <v>0.8305</v>
      </c>
      <c r="J118" s="17" t="n">
        <v>0.53</v>
      </c>
      <c r="K118" s="16">
        <f>ROUND(F118/100*G118*H118*I118/J118,2)</f>
        <v/>
      </c>
      <c r="L118" s="16" t="n">
        <v>13961.8</v>
      </c>
      <c r="M118" s="16">
        <f>L118-K118</f>
        <v/>
      </c>
      <c r="N118" s="15" t="inlineStr">
        <is>
          <t>bind</t>
        </is>
      </c>
      <c r="O118" s="15" t="inlineStr">
        <is>
          <t>bound</t>
        </is>
      </c>
    </row>
    <row r="119">
      <c r="A119" s="3" t="inlineStr">
        <is>
          <t>2026-04-17</t>
        </is>
      </c>
      <c r="B119" s="3" t="inlineStr">
        <is>
          <t>83889f21-2c24-5286-9954-f17cac6c70a7</t>
        </is>
      </c>
      <c r="C119" s="3" t="inlineStr">
        <is>
          <t>PA</t>
        </is>
      </c>
      <c r="D119" s="3" t="inlineStr">
        <is>
          <t>2006 Porsche 911 Turbo S</t>
        </is>
      </c>
      <c r="E119" s="3" t="inlineStr">
        <is>
          <t>01 Luxury Sedan/SUV</t>
        </is>
      </c>
      <c r="F119" s="13" t="n">
        <v>760000</v>
      </c>
      <c r="G119" s="14" t="n">
        <v>0.65</v>
      </c>
      <c r="H119" s="14" t="n">
        <v>1</v>
      </c>
      <c r="I119" s="14" t="n">
        <v>0.8305</v>
      </c>
      <c r="J119" s="14" t="n">
        <v>0.53</v>
      </c>
      <c r="K119" s="13">
        <f>ROUND(F119/100*G119*H119*I119/J119,2)</f>
        <v/>
      </c>
      <c r="L119" s="13" t="n">
        <v>7740.88</v>
      </c>
      <c r="M119" s="13">
        <f>L119-K119</f>
        <v/>
      </c>
      <c r="N119" s="3" t="inlineStr">
        <is>
          <t>bind</t>
        </is>
      </c>
      <c r="O119" s="3" t="inlineStr">
        <is>
          <t>bound</t>
        </is>
      </c>
    </row>
    <row r="120">
      <c r="A120" s="15" t="inlineStr">
        <is>
          <t>2026-04-27</t>
        </is>
      </c>
      <c r="B120" s="15" t="inlineStr">
        <is>
          <t>5db19406-335d-5665-9845-8c86a6915523</t>
        </is>
      </c>
      <c r="C120" s="15" t="inlineStr">
        <is>
          <t>SC</t>
        </is>
      </c>
      <c r="D120" s="15" t="inlineStr">
        <is>
          <t>1957 Ferrari 296 GTB</t>
        </is>
      </c>
      <c r="E120" s="15" t="inlineStr">
        <is>
          <t>03 Supercar</t>
        </is>
      </c>
      <c r="F120" s="16" t="n">
        <v>470000</v>
      </c>
      <c r="G120" s="17" t="n">
        <v>1.15</v>
      </c>
      <c r="H120" s="17" t="n">
        <v>1.24</v>
      </c>
      <c r="I120" s="17" t="n">
        <v>0.8305</v>
      </c>
      <c r="J120" s="17" t="n">
        <v>0.53</v>
      </c>
      <c r="K120" s="16">
        <f>ROUND(F120/100*G120*H120*I120/J120,2)</f>
        <v/>
      </c>
      <c r="L120" s="16" t="n">
        <v>10502.22</v>
      </c>
      <c r="M120" s="16">
        <f>L120-K120</f>
        <v/>
      </c>
      <c r="N120" s="15" t="inlineStr">
        <is>
          <t>bind</t>
        </is>
      </c>
      <c r="O120" s="15" t="inlineStr">
        <is>
          <t>bound</t>
        </is>
      </c>
    </row>
    <row r="121">
      <c r="A121" s="3" t="inlineStr">
        <is>
          <t>2026-04-27</t>
        </is>
      </c>
      <c r="B121" s="3" t="inlineStr">
        <is>
          <t>fb394eb3-27ad-55c8-8898-26b6e8252088</t>
        </is>
      </c>
      <c r="C121" s="3" t="inlineStr">
        <is>
          <t>ND</t>
        </is>
      </c>
      <c r="D121" s="3" t="inlineStr">
        <is>
          <t>1955 Bentley Continental GT</t>
        </is>
      </c>
      <c r="E121" s="3" t="inlineStr">
        <is>
          <t>01 Luxury Sedan/SUV</t>
        </is>
      </c>
      <c r="F121" s="13" t="n">
        <v>345000</v>
      </c>
      <c r="G121" s="14" t="n">
        <v>0.75</v>
      </c>
      <c r="H121" s="14" t="n">
        <v>1.02</v>
      </c>
      <c r="I121" s="14" t="n">
        <v>0.8305</v>
      </c>
      <c r="J121" s="14" t="n">
        <v>0.53</v>
      </c>
      <c r="K121" s="13">
        <f>ROUND(F121/100*G121*H121*I121/J121,2)</f>
        <v/>
      </c>
      <c r="L121" s="13" t="n">
        <v>4135.66</v>
      </c>
      <c r="M121" s="13">
        <f>L121-K121</f>
        <v/>
      </c>
      <c r="N121" s="3" t="inlineStr">
        <is>
          <t>bind</t>
        </is>
      </c>
      <c r="O121" s="3" t="inlineStr">
        <is>
          <t>bound</t>
        </is>
      </c>
    </row>
    <row r="122">
      <c r="A122" s="15" t="inlineStr">
        <is>
          <t>2026-04-08</t>
        </is>
      </c>
      <c r="B122" s="15" t="inlineStr">
        <is>
          <t>c5955f1f-4a17-5c0a-852d-05485335adec</t>
        </is>
      </c>
      <c r="C122" s="15" t="inlineStr">
        <is>
          <t>MT</t>
        </is>
      </c>
      <c r="D122" s="15" t="inlineStr">
        <is>
          <t>2023 BMW M8 Competition</t>
        </is>
      </c>
      <c r="E122" s="15" t="inlineStr">
        <is>
          <t>01 Luxury Sedan/SUV</t>
        </is>
      </c>
      <c r="F122" s="16" t="n">
        <v>815000</v>
      </c>
      <c r="G122" s="17" t="n">
        <v>0.65</v>
      </c>
      <c r="H122" s="17" t="n">
        <v>0.93</v>
      </c>
      <c r="I122" s="17" t="n">
        <v>0.8305</v>
      </c>
      <c r="J122" s="17" t="n">
        <v>0.53</v>
      </c>
      <c r="K122" s="16">
        <f>ROUND(F122/100*G122*H122*I122/J122,2)</f>
        <v/>
      </c>
      <c r="L122" s="16" t="n">
        <v>7720</v>
      </c>
      <c r="M122" s="16">
        <f>L122-K122</f>
        <v/>
      </c>
      <c r="N122" s="15" t="inlineStr">
        <is>
          <t>refer</t>
        </is>
      </c>
      <c r="O122" s="15" t="inlineStr">
        <is>
          <t>indicative</t>
        </is>
      </c>
    </row>
    <row r="123">
      <c r="A123" s="3" t="inlineStr">
        <is>
          <t>2026-04-05</t>
        </is>
      </c>
      <c r="B123" s="3" t="inlineStr">
        <is>
          <t>7086280e-e367-5920-bb1b-ba24b1bcf16f</t>
        </is>
      </c>
      <c r="C123" s="3" t="inlineStr">
        <is>
          <t>TX</t>
        </is>
      </c>
      <c r="D123" s="3" t="inlineStr">
        <is>
          <t>1981 BMW M8 Competition</t>
        </is>
      </c>
      <c r="E123" s="3" t="inlineStr">
        <is>
          <t>01 Luxury Sedan/SUV</t>
        </is>
      </c>
      <c r="F123" s="13" t="n">
        <v>725000</v>
      </c>
      <c r="G123" s="14" t="n">
        <v>0.65</v>
      </c>
      <c r="H123" s="14" t="n">
        <v>1.15</v>
      </c>
      <c r="I123" s="14" t="n">
        <v>0.8305</v>
      </c>
      <c r="J123" s="14" t="n">
        <v>0.53</v>
      </c>
      <c r="K123" s="13">
        <f>ROUND(F123/100*G123*H123*I123/J123,2)</f>
        <v/>
      </c>
      <c r="L123" s="13" t="n">
        <v>8492.059999999999</v>
      </c>
      <c r="M123" s="13">
        <f>L123-K123</f>
        <v/>
      </c>
      <c r="N123" s="3" t="inlineStr">
        <is>
          <t>bind</t>
        </is>
      </c>
      <c r="O123" s="3" t="inlineStr">
        <is>
          <t>bound</t>
        </is>
      </c>
    </row>
    <row r="124">
      <c r="A124" s="15" t="inlineStr">
        <is>
          <t>2026-04-28</t>
        </is>
      </c>
      <c r="B124" s="15" t="inlineStr">
        <is>
          <t>fa27f495-00bb-5df8-a04e-c3c5d026d9e3</t>
        </is>
      </c>
      <c r="C124" s="15" t="inlineStr">
        <is>
          <t>CT</t>
        </is>
      </c>
      <c r="D124" s="15" t="inlineStr">
        <is>
          <t>1958 Aston Martin DB12</t>
        </is>
      </c>
      <c r="E124" s="15" t="inlineStr">
        <is>
          <t>01 Luxury Sedan/SUV</t>
        </is>
      </c>
      <c r="F124" s="16" t="n">
        <v>410000</v>
      </c>
      <c r="G124" s="17" t="n">
        <v>0.75</v>
      </c>
      <c r="H124" s="17" t="n">
        <v>1.12</v>
      </c>
      <c r="I124" s="17" t="n">
        <v>0.8305</v>
      </c>
      <c r="J124" s="17" t="n">
        <v>0.53</v>
      </c>
      <c r="K124" s="16">
        <f>ROUND(F124/100*G124*H124*I124/J124,2)</f>
        <v/>
      </c>
      <c r="L124" s="16" t="n">
        <v>5396.68</v>
      </c>
      <c r="M124" s="16">
        <f>L124-K124</f>
        <v/>
      </c>
      <c r="N124" s="15" t="inlineStr">
        <is>
          <t>bind</t>
        </is>
      </c>
      <c r="O124" s="15" t="inlineStr">
        <is>
          <t>bound</t>
        </is>
      </c>
    </row>
    <row r="125">
      <c r="A125" s="3" t="inlineStr">
        <is>
          <t>2026-04-19</t>
        </is>
      </c>
      <c r="B125" s="3" t="inlineStr">
        <is>
          <t>a41d5558-db10-5038-9c04-711f25a6fca2</t>
        </is>
      </c>
      <c r="C125" s="3" t="inlineStr">
        <is>
          <t>NY</t>
        </is>
      </c>
      <c r="D125" s="3" t="inlineStr">
        <is>
          <t>2010 Ferrari 275 GTB/4</t>
        </is>
      </c>
      <c r="E125" s="3" t="inlineStr">
        <is>
          <t>07 Post-War Classic (1946-1972)</t>
        </is>
      </c>
      <c r="F125" s="13" t="n">
        <v>365000</v>
      </c>
      <c r="G125" s="14" t="n">
        <v>0.48</v>
      </c>
      <c r="H125" s="14" t="n">
        <v>1.28</v>
      </c>
      <c r="I125" s="14" t="n">
        <v>0.8305</v>
      </c>
      <c r="J125" s="14" t="n">
        <v>0.53</v>
      </c>
      <c r="K125" s="13">
        <f>ROUND(F125/100*G125*H125*I125/J125,2)</f>
        <v/>
      </c>
      <c r="L125" s="13" t="n">
        <v>3514.05</v>
      </c>
      <c r="M125" s="13">
        <f>L125-K125</f>
        <v/>
      </c>
      <c r="N125" s="3" t="inlineStr">
        <is>
          <t>bind</t>
        </is>
      </c>
      <c r="O125" s="3" t="inlineStr">
        <is>
          <t>bound</t>
        </is>
      </c>
    </row>
    <row r="126">
      <c r="A126" s="15" t="inlineStr">
        <is>
          <t>2026-04-15</t>
        </is>
      </c>
      <c r="B126" s="15" t="inlineStr">
        <is>
          <t>a988b5f3-7570-5e1a-b5f4-bd9b35a0420f</t>
        </is>
      </c>
      <c r="C126" s="15" t="inlineStr">
        <is>
          <t>CO</t>
        </is>
      </c>
      <c r="D126" s="15" t="inlineStr">
        <is>
          <t>1972 Mercedes-Benz 280SL Pagoda</t>
        </is>
      </c>
      <c r="E126" s="15" t="inlineStr">
        <is>
          <t>07 Post-War Classic (1946-1972)</t>
        </is>
      </c>
      <c r="F126" s="16" t="n">
        <v>355000</v>
      </c>
      <c r="G126" s="17" t="n">
        <v>0.48</v>
      </c>
      <c r="H126" s="17" t="n">
        <v>1.1</v>
      </c>
      <c r="I126" s="17" t="n">
        <v>0.8305</v>
      </c>
      <c r="J126" s="17" t="n">
        <v>0.53</v>
      </c>
      <c r="K126" s="16">
        <f>ROUND(F126/100*G126*H126*I126/J126,2)</f>
        <v/>
      </c>
      <c r="L126" s="16" t="n">
        <v>2937.15</v>
      </c>
      <c r="M126" s="16">
        <f>L126-K126</f>
        <v/>
      </c>
      <c r="N126" s="15" t="inlineStr">
        <is>
          <t>decline</t>
        </is>
      </c>
      <c r="O126" s="15" t="inlineStr">
        <is>
          <t>indicative</t>
        </is>
      </c>
    </row>
    <row r="127">
      <c r="A127" s="3" t="inlineStr">
        <is>
          <t>2026-04-29</t>
        </is>
      </c>
      <c r="B127" s="3" t="inlineStr">
        <is>
          <t>872d4cbf-0137-54fb-bfef-81680dc08b15</t>
        </is>
      </c>
      <c r="C127" s="3" t="inlineStr">
        <is>
          <t>KS</t>
        </is>
      </c>
      <c r="D127" s="3" t="inlineStr">
        <is>
          <t>1997 BMW M8 Competition</t>
        </is>
      </c>
      <c r="E127" s="3" t="inlineStr">
        <is>
          <t>01 Luxury Sedan/SUV</t>
        </is>
      </c>
      <c r="F127" s="13" t="n">
        <v>805000</v>
      </c>
      <c r="G127" s="14" t="n">
        <v>0.65</v>
      </c>
      <c r="H127" s="14" t="n">
        <v>0.97</v>
      </c>
      <c r="I127" s="14" t="n">
        <v>0.8305</v>
      </c>
      <c r="J127" s="14" t="n">
        <v>0.53</v>
      </c>
      <c r="K127" s="13">
        <f>ROUND(F127/100*G127*H127*I127/J127,2)</f>
        <v/>
      </c>
      <c r="L127" s="13" t="n">
        <v>7953.25</v>
      </c>
      <c r="M127" s="13">
        <f>L127-K127</f>
        <v/>
      </c>
      <c r="N127" s="3" t="inlineStr">
        <is>
          <t>bind</t>
        </is>
      </c>
      <c r="O127" s="3" t="inlineStr">
        <is>
          <t>bound</t>
        </is>
      </c>
    </row>
    <row r="128">
      <c r="A128" s="15" t="inlineStr">
        <is>
          <t>2026-04-11</t>
        </is>
      </c>
      <c r="B128" s="15" t="inlineStr">
        <is>
          <t>a331842f-f6fa-5c40-ae19-54dfc867ecad</t>
        </is>
      </c>
      <c r="C128" s="15" t="inlineStr">
        <is>
          <t>MS</t>
        </is>
      </c>
      <c r="D128" s="15" t="inlineStr">
        <is>
          <t>2011 BMW M8 Competition</t>
        </is>
      </c>
      <c r="E128" s="15" t="inlineStr">
        <is>
          <t>01 Luxury Sedan/SUV</t>
        </is>
      </c>
      <c r="F128" s="16" t="n">
        <v>350000</v>
      </c>
      <c r="G128" s="17" t="n">
        <v>0.75</v>
      </c>
      <c r="H128" s="17" t="n">
        <v>1.19</v>
      </c>
      <c r="I128" s="17" t="n">
        <v>0.8305</v>
      </c>
      <c r="J128" s="17" t="n">
        <v>0.53</v>
      </c>
      <c r="K128" s="16">
        <f>ROUND(F128/100*G128*H128*I128/J128,2)</f>
        <v/>
      </c>
      <c r="L128" s="16" t="n">
        <v>4894.86</v>
      </c>
      <c r="M128" s="16">
        <f>L128-K128</f>
        <v/>
      </c>
      <c r="N128" s="15" t="inlineStr">
        <is>
          <t>refer</t>
        </is>
      </c>
      <c r="O128" s="15" t="inlineStr">
        <is>
          <t>indicative</t>
        </is>
      </c>
    </row>
    <row r="129">
      <c r="A129" s="3" t="inlineStr">
        <is>
          <t>2026-04-16</t>
        </is>
      </c>
      <c r="B129" s="3" t="inlineStr">
        <is>
          <t>f1918be8-f595-562f-a056-6489c41138e8</t>
        </is>
      </c>
      <c r="C129" s="3" t="inlineStr">
        <is>
          <t>NM</t>
        </is>
      </c>
      <c r="D129" s="3" t="inlineStr">
        <is>
          <t>2022 BMW M8 Competition</t>
        </is>
      </c>
      <c r="E129" s="3" t="inlineStr">
        <is>
          <t>01 Luxury Sedan/SUV</t>
        </is>
      </c>
      <c r="F129" s="13" t="n">
        <v>270000</v>
      </c>
      <c r="G129" s="14" t="n">
        <v>0.75</v>
      </c>
      <c r="H129" s="14" t="n">
        <v>1.28</v>
      </c>
      <c r="I129" s="14" t="n">
        <v>0.8305</v>
      </c>
      <c r="J129" s="14" t="n">
        <v>0.53</v>
      </c>
      <c r="K129" s="13">
        <f>ROUND(F129/100*G129*H129*I129/J129,2)</f>
        <v/>
      </c>
      <c r="L129" s="13" t="n">
        <v>4061.62</v>
      </c>
      <c r="M129" s="13">
        <f>L129-K129</f>
        <v/>
      </c>
      <c r="N129" s="3" t="inlineStr">
        <is>
          <t>bind</t>
        </is>
      </c>
      <c r="O129" s="3" t="inlineStr">
        <is>
          <t>bound</t>
        </is>
      </c>
    </row>
    <row r="130">
      <c r="A130" s="15" t="inlineStr">
        <is>
          <t>2026-04-10</t>
        </is>
      </c>
      <c r="B130" s="15" t="inlineStr">
        <is>
          <t>78bd5542-c5da-5b85-be35-2d63aa6a25c0</t>
        </is>
      </c>
      <c r="C130" s="15" t="inlineStr">
        <is>
          <t>OH</t>
        </is>
      </c>
      <c r="D130" s="15" t="inlineStr">
        <is>
          <t>1961 Alfa Romeo 8C 2900</t>
        </is>
      </c>
      <c r="E130" s="15" t="inlineStr">
        <is>
          <t>06 Vintage Pre-War (pre-1946)</t>
        </is>
      </c>
      <c r="F130" s="16" t="n">
        <v>1950000</v>
      </c>
      <c r="G130" s="17" t="n">
        <v>0.34</v>
      </c>
      <c r="H130" s="17" t="n">
        <v>1.39</v>
      </c>
      <c r="I130" s="17" t="n">
        <v>0.8305</v>
      </c>
      <c r="J130" s="17" t="n">
        <v>0.53</v>
      </c>
      <c r="K130" s="16">
        <f>ROUND(F130/100*G130*H130*I130/J130,2)</f>
        <v/>
      </c>
      <c r="L130" s="16" t="n">
        <v>14440.83</v>
      </c>
      <c r="M130" s="16">
        <f>L130-K130</f>
        <v/>
      </c>
      <c r="N130" s="15" t="inlineStr">
        <is>
          <t>bind</t>
        </is>
      </c>
      <c r="O130" s="15" t="inlineStr">
        <is>
          <t>bound</t>
        </is>
      </c>
    </row>
    <row r="131">
      <c r="A131" s="3" t="inlineStr">
        <is>
          <t>2026-04-07</t>
        </is>
      </c>
      <c r="B131" s="3" t="inlineStr">
        <is>
          <t>972842fb-675e-5278-81fd-ee9c9eacbbaf</t>
        </is>
      </c>
      <c r="C131" s="3" t="inlineStr">
        <is>
          <t>WY</t>
        </is>
      </c>
      <c r="D131" s="3" t="inlineStr">
        <is>
          <t>1969 Bentley Continental GT</t>
        </is>
      </c>
      <c r="E131" s="3" t="inlineStr">
        <is>
          <t>01 Luxury Sedan/SUV</t>
        </is>
      </c>
      <c r="F131" s="13" t="n">
        <v>600000</v>
      </c>
      <c r="G131" s="14" t="n">
        <v>0.65</v>
      </c>
      <c r="H131" s="14" t="n">
        <v>1.07</v>
      </c>
      <c r="I131" s="14" t="n">
        <v>0.8305</v>
      </c>
      <c r="J131" s="14" t="n">
        <v>0.53</v>
      </c>
      <c r="K131" s="13">
        <f>ROUND(F131/100*G131*H131*I131/J131,2)</f>
        <v/>
      </c>
      <c r="L131" s="13" t="n">
        <v>6539.01</v>
      </c>
      <c r="M131" s="13">
        <f>L131-K131</f>
        <v/>
      </c>
      <c r="N131" s="3" t="inlineStr">
        <is>
          <t>bind</t>
        </is>
      </c>
      <c r="O131" s="3" t="inlineStr">
        <is>
          <t>bound</t>
        </is>
      </c>
    </row>
    <row r="132">
      <c r="A132" s="15" t="inlineStr">
        <is>
          <t>2026-04-10</t>
        </is>
      </c>
      <c r="B132" s="15" t="inlineStr">
        <is>
          <t>4f5de1ac-d0c0-59cd-8741-d5aeb7b6bd74</t>
        </is>
      </c>
      <c r="C132" s="15" t="inlineStr">
        <is>
          <t>NY</t>
        </is>
      </c>
      <c r="D132" s="15" t="inlineStr">
        <is>
          <t>2023 Ferrari 296 GTB</t>
        </is>
      </c>
      <c r="E132" s="15" t="inlineStr">
        <is>
          <t>03 Supercar</t>
        </is>
      </c>
      <c r="F132" s="16" t="n">
        <v>710000</v>
      </c>
      <c r="G132" s="17" t="n">
        <v>0.95</v>
      </c>
      <c r="H132" s="17" t="n">
        <v>1.28</v>
      </c>
      <c r="I132" s="17" t="n">
        <v>0.8305</v>
      </c>
      <c r="J132" s="17" t="n">
        <v>0.53</v>
      </c>
      <c r="K132" s="16">
        <f>ROUND(F132/100*G132*H132*I132/J132,2)</f>
        <v/>
      </c>
      <c r="L132" s="16" t="n">
        <v>13528.69</v>
      </c>
      <c r="M132" s="16">
        <f>L132-K132</f>
        <v/>
      </c>
      <c r="N132" s="15" t="inlineStr">
        <is>
          <t>bind</t>
        </is>
      </c>
      <c r="O132" s="15" t="inlineStr">
        <is>
          <t>bound</t>
        </is>
      </c>
    </row>
    <row r="133">
      <c r="A133" s="3" t="inlineStr">
        <is>
          <t>2026-04-05</t>
        </is>
      </c>
      <c r="B133" s="3" t="inlineStr">
        <is>
          <t>da7468d7-3d5b-5bd2-a07b-206c54b44271</t>
        </is>
      </c>
      <c r="C133" s="3" t="inlineStr">
        <is>
          <t>MO</t>
        </is>
      </c>
      <c r="D133" s="3" t="inlineStr">
        <is>
          <t>2005 Porsche 911 Turbo S</t>
        </is>
      </c>
      <c r="E133" s="3" t="inlineStr">
        <is>
          <t>01 Luxury Sedan/SUV</t>
        </is>
      </c>
      <c r="F133" s="13" t="n">
        <v>895000</v>
      </c>
      <c r="G133" s="14" t="n">
        <v>0.65</v>
      </c>
      <c r="H133" s="14" t="n">
        <v>1.06</v>
      </c>
      <c r="I133" s="14" t="n">
        <v>0.8305</v>
      </c>
      <c r="J133" s="14" t="n">
        <v>0.53</v>
      </c>
      <c r="K133" s="13">
        <f>ROUND(F133/100*G133*H133*I133/J133,2)</f>
        <v/>
      </c>
      <c r="L133" s="13" t="n">
        <v>9662.870000000001</v>
      </c>
      <c r="M133" s="13">
        <f>L133-K133</f>
        <v/>
      </c>
      <c r="N133" s="3" t="inlineStr">
        <is>
          <t>bind</t>
        </is>
      </c>
      <c r="O133" s="3" t="inlineStr">
        <is>
          <t>bound</t>
        </is>
      </c>
    </row>
    <row r="134">
      <c r="A134" s="15" t="inlineStr">
        <is>
          <t>2026-04-06</t>
        </is>
      </c>
      <c r="B134" s="15" t="inlineStr">
        <is>
          <t>842a78d3-8fd2-5173-ab76-f2f7a9d9fc4b</t>
        </is>
      </c>
      <c r="C134" s="15" t="inlineStr">
        <is>
          <t>VA</t>
        </is>
      </c>
      <c r="D134" s="15" t="inlineStr">
        <is>
          <t>1968 Ferrari 296 GTB</t>
        </is>
      </c>
      <c r="E134" s="15" t="inlineStr">
        <is>
          <t>03 Supercar</t>
        </is>
      </c>
      <c r="F134" s="16" t="n">
        <v>940000</v>
      </c>
      <c r="G134" s="17" t="n">
        <v>0.95</v>
      </c>
      <c r="H134" s="17" t="n">
        <v>1.09</v>
      </c>
      <c r="I134" s="17" t="n">
        <v>0.8305</v>
      </c>
      <c r="J134" s="17" t="n">
        <v>0.53</v>
      </c>
      <c r="K134" s="16">
        <f>ROUND(F134/100*G134*H134*I134/J134,2)</f>
        <v/>
      </c>
      <c r="L134" s="16" t="n">
        <v>15252.52</v>
      </c>
      <c r="M134" s="16">
        <f>L134-K134</f>
        <v/>
      </c>
      <c r="N134" s="15" t="inlineStr">
        <is>
          <t>bind</t>
        </is>
      </c>
      <c r="O134" s="15" t="inlineStr">
        <is>
          <t>bound</t>
        </is>
      </c>
    </row>
    <row r="135">
      <c r="A135" s="3" t="inlineStr">
        <is>
          <t>2026-04-18</t>
        </is>
      </c>
      <c r="B135" s="3" t="inlineStr">
        <is>
          <t>956cf931-2626-5448-bcbd-30ab18d08988</t>
        </is>
      </c>
      <c r="C135" s="3" t="inlineStr">
        <is>
          <t>NY</t>
        </is>
      </c>
      <c r="D135" s="3" t="inlineStr">
        <is>
          <t>1969 BMW M8 Competition</t>
        </is>
      </c>
      <c r="E135" s="3" t="inlineStr">
        <is>
          <t>01 Luxury Sedan/SUV</t>
        </is>
      </c>
      <c r="F135" s="13" t="n">
        <v>230000</v>
      </c>
      <c r="G135" s="14" t="n">
        <v>0.92</v>
      </c>
      <c r="H135" s="14" t="n">
        <v>1.28</v>
      </c>
      <c r="I135" s="14" t="n">
        <v>0.8305</v>
      </c>
      <c r="J135" s="14" t="n">
        <v>0.53</v>
      </c>
      <c r="K135" s="13">
        <f>ROUND(F135/100*G135*H135*I135/J135,2)</f>
        <v/>
      </c>
      <c r="L135" s="13" t="n">
        <v>4244.14</v>
      </c>
      <c r="M135" s="13">
        <f>L135-K135</f>
        <v/>
      </c>
      <c r="N135" s="3" t="inlineStr">
        <is>
          <t>bind</t>
        </is>
      </c>
      <c r="O135" s="3" t="inlineStr">
        <is>
          <t>bound</t>
        </is>
      </c>
    </row>
    <row r="136">
      <c r="A136" s="15" t="inlineStr">
        <is>
          <t>2026-04-28</t>
        </is>
      </c>
      <c r="B136" s="15" t="inlineStr">
        <is>
          <t>bbdfa17d-7368-5e9f-80f0-dc0ea27e32f8</t>
        </is>
      </c>
      <c r="C136" s="15" t="inlineStr">
        <is>
          <t>CT</t>
        </is>
      </c>
      <c r="D136" s="15" t="inlineStr">
        <is>
          <t>2014 Mercedes-Benz AMG GT</t>
        </is>
      </c>
      <c r="E136" s="15" t="inlineStr">
        <is>
          <t>01 Luxury Sedan/SUV</t>
        </is>
      </c>
      <c r="F136" s="16" t="n">
        <v>655000</v>
      </c>
      <c r="G136" s="17" t="n">
        <v>0.65</v>
      </c>
      <c r="H136" s="17" t="n">
        <v>1.12</v>
      </c>
      <c r="I136" s="17" t="n">
        <v>0.8305</v>
      </c>
      <c r="J136" s="17" t="n">
        <v>0.53</v>
      </c>
      <c r="K136" s="16">
        <f>ROUND(F136/100*G136*H136*I136/J136,2)</f>
        <v/>
      </c>
      <c r="L136" s="16" t="n">
        <v>7471.99</v>
      </c>
      <c r="M136" s="16">
        <f>L136-K136</f>
        <v/>
      </c>
      <c r="N136" s="15" t="inlineStr">
        <is>
          <t>bind</t>
        </is>
      </c>
      <c r="O136" s="15" t="inlineStr">
        <is>
          <t>bound</t>
        </is>
      </c>
    </row>
    <row r="137">
      <c r="A137" s="3" t="inlineStr">
        <is>
          <t>2026-04-11</t>
        </is>
      </c>
      <c r="B137" s="3" t="inlineStr">
        <is>
          <t>f8155386-a935-5746-a3cc-fdc773d39d29</t>
        </is>
      </c>
      <c r="C137" s="3" t="inlineStr">
        <is>
          <t>ND</t>
        </is>
      </c>
      <c r="D137" s="3" t="inlineStr">
        <is>
          <t>2016 Ferrari 296 GTB</t>
        </is>
      </c>
      <c r="E137" s="3" t="inlineStr">
        <is>
          <t>03 Supercar</t>
        </is>
      </c>
      <c r="F137" s="13" t="n">
        <v>685000</v>
      </c>
      <c r="G137" s="14" t="n">
        <v>0.95</v>
      </c>
      <c r="H137" s="14" t="n">
        <v>1.02</v>
      </c>
      <c r="I137" s="14" t="n">
        <v>0.8305</v>
      </c>
      <c r="J137" s="14" t="n">
        <v>0.53</v>
      </c>
      <c r="K137" s="13">
        <f>ROUND(F137/100*G137*H137*I137/J137,2)</f>
        <v/>
      </c>
      <c r="L137" s="13" t="n">
        <v>10401.07</v>
      </c>
      <c r="M137" s="13">
        <f>L137-K137</f>
        <v/>
      </c>
      <c r="N137" s="3" t="inlineStr">
        <is>
          <t>bind</t>
        </is>
      </c>
      <c r="O137" s="3" t="inlineStr">
        <is>
          <t>bound</t>
        </is>
      </c>
    </row>
    <row r="138">
      <c r="A138" s="15" t="inlineStr">
        <is>
          <t>2026-04-06</t>
        </is>
      </c>
      <c r="B138" s="15" t="inlineStr">
        <is>
          <t>12c31358-0fc2-5492-a564-623a4efec37f</t>
        </is>
      </c>
      <c r="C138" s="15" t="inlineStr">
        <is>
          <t>RI</t>
        </is>
      </c>
      <c r="D138" s="15" t="inlineStr">
        <is>
          <t>2024 Aston Martin DB5</t>
        </is>
      </c>
      <c r="E138" s="15" t="inlineStr">
        <is>
          <t>07 Post-War Classic (1946-1972)</t>
        </is>
      </c>
      <c r="F138" s="16" t="n">
        <v>615000</v>
      </c>
      <c r="G138" s="17" t="n">
        <v>0.43</v>
      </c>
      <c r="H138" s="17" t="n">
        <v>1.37</v>
      </c>
      <c r="I138" s="17" t="n">
        <v>0.8305</v>
      </c>
      <c r="J138" s="17" t="n">
        <v>0.53</v>
      </c>
      <c r="K138" s="16">
        <f>ROUND(F138/100*G138*H138*I138/J138,2)</f>
        <v/>
      </c>
      <c r="L138" s="16" t="n">
        <v>5677.12</v>
      </c>
      <c r="M138" s="16">
        <f>L138-K138</f>
        <v/>
      </c>
      <c r="N138" s="15" t="inlineStr">
        <is>
          <t>decline</t>
        </is>
      </c>
      <c r="O138" s="15" t="inlineStr">
        <is>
          <t>indicative</t>
        </is>
      </c>
    </row>
    <row r="139">
      <c r="A139" s="3" t="inlineStr">
        <is>
          <t>2026-04-24</t>
        </is>
      </c>
      <c r="B139" s="3" t="inlineStr">
        <is>
          <t>a2e38623-4e73-57d7-a9f0-dfce92f2facf</t>
        </is>
      </c>
      <c r="C139" s="3" t="inlineStr">
        <is>
          <t>FL</t>
        </is>
      </c>
      <c r="D139" s="3" t="inlineStr">
        <is>
          <t>2016 Porsche 911 Turbo S</t>
        </is>
      </c>
      <c r="E139" s="3" t="inlineStr">
        <is>
          <t>01 Luxury Sedan/SUV</t>
        </is>
      </c>
      <c r="F139" s="13" t="n">
        <v>885000</v>
      </c>
      <c r="G139" s="14" t="n">
        <v>0.65</v>
      </c>
      <c r="H139" s="14" t="n">
        <v>1.42</v>
      </c>
      <c r="I139" s="14" t="n">
        <v>0.8305</v>
      </c>
      <c r="J139" s="14" t="n">
        <v>0.53</v>
      </c>
      <c r="K139" s="13">
        <f>ROUND(F139/100*G139*H139*I139/J139,2)</f>
        <v/>
      </c>
      <c r="L139" s="13" t="n">
        <v>12799.96</v>
      </c>
      <c r="M139" s="13">
        <f>L139-K139</f>
        <v/>
      </c>
      <c r="N139" s="3" t="inlineStr">
        <is>
          <t>decline</t>
        </is>
      </c>
      <c r="O139" s="3" t="inlineStr">
        <is>
          <t>indicative</t>
        </is>
      </c>
    </row>
    <row r="140">
      <c r="A140" s="15" t="inlineStr">
        <is>
          <t>2026-04-02</t>
        </is>
      </c>
      <c r="B140" s="15" t="inlineStr">
        <is>
          <t>f52c3751-83d9-5bdc-a552-b54077d5da09</t>
        </is>
      </c>
      <c r="C140" s="15" t="inlineStr">
        <is>
          <t>TX</t>
        </is>
      </c>
      <c r="D140" s="15" t="inlineStr">
        <is>
          <t>1992 Mercedes-Benz AMG GT</t>
        </is>
      </c>
      <c r="E140" s="15" t="inlineStr">
        <is>
          <t>01 Luxury Sedan/SUV</t>
        </is>
      </c>
      <c r="F140" s="16" t="n">
        <v>505000</v>
      </c>
      <c r="G140" s="17" t="n">
        <v>0.65</v>
      </c>
      <c r="H140" s="17" t="n">
        <v>1.15</v>
      </c>
      <c r="I140" s="17" t="n">
        <v>0.8305</v>
      </c>
      <c r="J140" s="17" t="n">
        <v>0.53</v>
      </c>
      <c r="K140" s="16">
        <f>ROUND(F140/100*G140*H140*I140/J140,2)</f>
        <v/>
      </c>
      <c r="L140" s="16" t="n">
        <v>5915.16</v>
      </c>
      <c r="M140" s="16">
        <f>L140-K140</f>
        <v/>
      </c>
      <c r="N140" s="15" t="inlineStr">
        <is>
          <t>bind</t>
        </is>
      </c>
      <c r="O140" s="15" t="inlineStr">
        <is>
          <t>bound</t>
        </is>
      </c>
    </row>
    <row r="141">
      <c r="A141" s="3" t="inlineStr">
        <is>
          <t>2026-04-30</t>
        </is>
      </c>
      <c r="B141" s="3" t="inlineStr">
        <is>
          <t>a2262fa1-c7dd-576c-b17d-b84a71a42d15</t>
        </is>
      </c>
      <c r="C141" s="3" t="inlineStr">
        <is>
          <t>CA</t>
        </is>
      </c>
      <c r="D141" s="3" t="inlineStr">
        <is>
          <t>2011 Bentley Continental GT</t>
        </is>
      </c>
      <c r="E141" s="3" t="inlineStr">
        <is>
          <t>01 Luxury Sedan/SUV</t>
        </is>
      </c>
      <c r="F141" s="13" t="n">
        <v>435000</v>
      </c>
      <c r="G141" s="14" t="n">
        <v>0.75</v>
      </c>
      <c r="H141" s="14" t="n">
        <v>1.35</v>
      </c>
      <c r="I141" s="14" t="n">
        <v>0.8305</v>
      </c>
      <c r="J141" s="14" t="n">
        <v>0.53</v>
      </c>
      <c r="K141" s="13">
        <f>ROUND(F141/100*G141*H141*I141/J141,2)</f>
        <v/>
      </c>
      <c r="L141" s="13" t="n">
        <v>6901.57</v>
      </c>
      <c r="M141" s="13">
        <f>L141-K141</f>
        <v/>
      </c>
      <c r="N141" s="3" t="inlineStr">
        <is>
          <t>bind</t>
        </is>
      </c>
      <c r="O141" s="3" t="inlineStr">
        <is>
          <t>bound</t>
        </is>
      </c>
    </row>
    <row r="142">
      <c r="A142" s="15" t="inlineStr">
        <is>
          <t>2026-04-09</t>
        </is>
      </c>
      <c r="B142" s="15" t="inlineStr">
        <is>
          <t>a2434336-1558-5f9c-8ecb-1743988e5fde</t>
        </is>
      </c>
      <c r="C142" s="15" t="inlineStr">
        <is>
          <t>NV</t>
        </is>
      </c>
      <c r="D142" s="15" t="inlineStr">
        <is>
          <t>1957 Porsche 911 Turbo S</t>
        </is>
      </c>
      <c r="E142" s="15" t="inlineStr">
        <is>
          <t>01 Luxury Sedan/SUV</t>
        </is>
      </c>
      <c r="F142" s="16" t="n">
        <v>1150000</v>
      </c>
      <c r="G142" s="17" t="n">
        <v>0.55</v>
      </c>
      <c r="H142" s="17" t="n">
        <v>1.17</v>
      </c>
      <c r="I142" s="17" t="n">
        <v>0.8305</v>
      </c>
      <c r="J142" s="17" t="n">
        <v>0.53</v>
      </c>
      <c r="K142" s="16">
        <f>ROUND(F142/100*G142*H142*I142/J142,2)</f>
        <v/>
      </c>
      <c r="L142" s="16" t="n">
        <v>11596.06</v>
      </c>
      <c r="M142" s="16">
        <f>L142-K142</f>
        <v/>
      </c>
      <c r="N142" s="15" t="inlineStr">
        <is>
          <t>decline</t>
        </is>
      </c>
      <c r="O142" s="15" t="inlineStr">
        <is>
          <t>indicative</t>
        </is>
      </c>
    </row>
    <row r="143">
      <c r="A143" s="3" t="inlineStr">
        <is>
          <t>2026-04-28</t>
        </is>
      </c>
      <c r="B143" s="3" t="inlineStr">
        <is>
          <t>0ae262a6-b22e-5e41-ba1b-c66c3b111dbf</t>
        </is>
      </c>
      <c r="C143" s="3" t="inlineStr">
        <is>
          <t>MT</t>
        </is>
      </c>
      <c r="D143" s="3" t="inlineStr">
        <is>
          <t>2014 Bentley Continental GT</t>
        </is>
      </c>
      <c r="E143" s="3" t="inlineStr">
        <is>
          <t>01 Luxury Sedan/SUV</t>
        </is>
      </c>
      <c r="F143" s="13" t="n">
        <v>980000</v>
      </c>
      <c r="G143" s="14" t="n">
        <v>0.65</v>
      </c>
      <c r="H143" s="14" t="n">
        <v>0.93</v>
      </c>
      <c r="I143" s="14" t="n">
        <v>0.8305</v>
      </c>
      <c r="J143" s="14" t="n">
        <v>0.53</v>
      </c>
      <c r="K143" s="13">
        <f>ROUND(F143/100*G143*H143*I143/J143,2)</f>
        <v/>
      </c>
      <c r="L143" s="13" t="n">
        <v>9282.959999999999</v>
      </c>
      <c r="M143" s="13">
        <f>L143-K143</f>
        <v/>
      </c>
      <c r="N143" s="3" t="inlineStr">
        <is>
          <t>bind</t>
        </is>
      </c>
      <c r="O143" s="3" t="inlineStr">
        <is>
          <t>bound</t>
        </is>
      </c>
    </row>
    <row r="144">
      <c r="A144" s="15" t="inlineStr">
        <is>
          <t>2026-04-21</t>
        </is>
      </c>
      <c r="B144" s="15" t="inlineStr">
        <is>
          <t>279f5c60-2915-54d4-b3c4-00de0595e0d5</t>
        </is>
      </c>
      <c r="C144" s="15" t="inlineStr">
        <is>
          <t>VT</t>
        </is>
      </c>
      <c r="D144" s="15" t="inlineStr">
        <is>
          <t>1970 Lamborghini Huracan EVO</t>
        </is>
      </c>
      <c r="E144" s="15" t="inlineStr">
        <is>
          <t>03 Supercar</t>
        </is>
      </c>
      <c r="F144" s="16" t="n">
        <v>670000</v>
      </c>
      <c r="G144" s="17" t="n">
        <v>0.95</v>
      </c>
      <c r="H144" s="17" t="n">
        <v>1.22</v>
      </c>
      <c r="I144" s="17" t="n">
        <v>0.8305</v>
      </c>
      <c r="J144" s="17" t="n">
        <v>0.53</v>
      </c>
      <c r="K144" s="16">
        <f>ROUND(F144/100*G144*H144*I144/J144,2)</f>
        <v/>
      </c>
      <c r="L144" s="16" t="n">
        <v>12168.08</v>
      </c>
      <c r="M144" s="16">
        <f>L144-K144</f>
        <v/>
      </c>
      <c r="N144" s="15" t="inlineStr">
        <is>
          <t>refer</t>
        </is>
      </c>
      <c r="O144" s="15" t="inlineStr">
        <is>
          <t>indicative</t>
        </is>
      </c>
    </row>
    <row r="145">
      <c r="A145" s="3" t="inlineStr">
        <is>
          <t>2026-04-05</t>
        </is>
      </c>
      <c r="B145" s="3" t="inlineStr">
        <is>
          <t>eccae49e-b5ac-5d1d-83a0-d0d25335aa09</t>
        </is>
      </c>
      <c r="C145" s="3" t="inlineStr">
        <is>
          <t>IL</t>
        </is>
      </c>
      <c r="D145" s="3" t="inlineStr">
        <is>
          <t>1958 Mercedes-Benz AMG GT</t>
        </is>
      </c>
      <c r="E145" s="3" t="inlineStr">
        <is>
          <t>01 Luxury Sedan/SUV</t>
        </is>
      </c>
      <c r="F145" s="13" t="n">
        <v>150000</v>
      </c>
      <c r="G145" s="14" t="n">
        <v>0.92</v>
      </c>
      <c r="H145" s="14" t="n">
        <v>1.36</v>
      </c>
      <c r="I145" s="14" t="n">
        <v>0.8305</v>
      </c>
      <c r="J145" s="14" t="n">
        <v>0.53</v>
      </c>
      <c r="K145" s="13">
        <f>ROUND(F145/100*G145*H145*I145/J145,2)</f>
        <v/>
      </c>
      <c r="L145" s="13" t="n">
        <v>2940.91</v>
      </c>
      <c r="M145" s="13">
        <f>L145-K145</f>
        <v/>
      </c>
      <c r="N145" s="3" t="inlineStr">
        <is>
          <t>bind</t>
        </is>
      </c>
      <c r="O145" s="3" t="inlineStr">
        <is>
          <t>bound</t>
        </is>
      </c>
    </row>
    <row r="146">
      <c r="A146" s="15" t="inlineStr">
        <is>
          <t>2026-04-21</t>
        </is>
      </c>
      <c r="B146" s="15" t="inlineStr">
        <is>
          <t>731a6420-3383-5d90-84a1-8360231f0923</t>
        </is>
      </c>
      <c r="C146" s="15" t="inlineStr">
        <is>
          <t>NM</t>
        </is>
      </c>
      <c r="D146" s="15" t="inlineStr">
        <is>
          <t>1978 Lamborghini Huracan EVO</t>
        </is>
      </c>
      <c r="E146" s="15" t="inlineStr">
        <is>
          <t>03 Supercar</t>
        </is>
      </c>
      <c r="F146" s="16" t="n">
        <v>455000</v>
      </c>
      <c r="G146" s="17" t="n">
        <v>1.15</v>
      </c>
      <c r="H146" s="17" t="n">
        <v>1.28</v>
      </c>
      <c r="I146" s="17" t="n">
        <v>0.8305</v>
      </c>
      <c r="J146" s="17" t="n">
        <v>0.53</v>
      </c>
      <c r="K146" s="16">
        <f>ROUND(F146/100*G146*H146*I146/J146,2)</f>
        <v/>
      </c>
      <c r="L146" s="16" t="n">
        <v>10495.01</v>
      </c>
      <c r="M146" s="16">
        <f>L146-K146</f>
        <v/>
      </c>
      <c r="N146" s="15" t="inlineStr">
        <is>
          <t>decline</t>
        </is>
      </c>
      <c r="O146" s="15" t="inlineStr">
        <is>
          <t>indicative</t>
        </is>
      </c>
    </row>
    <row r="147">
      <c r="A147" s="3" t="inlineStr">
        <is>
          <t>2026-04-22</t>
        </is>
      </c>
      <c r="B147" s="3" t="inlineStr">
        <is>
          <t>307a9f33-8d37-5b4f-80dc-58622819d63d</t>
        </is>
      </c>
      <c r="C147" s="3" t="inlineStr">
        <is>
          <t>MI</t>
        </is>
      </c>
      <c r="D147" s="3" t="inlineStr">
        <is>
          <t>2015 Maserati GranTurismo</t>
        </is>
      </c>
      <c r="E147" s="3" t="inlineStr">
        <is>
          <t>01 Luxury Sedan/SUV</t>
        </is>
      </c>
      <c r="F147" s="13" t="n">
        <v>1170000</v>
      </c>
      <c r="G147" s="14" t="n">
        <v>0.55</v>
      </c>
      <c r="H147" s="14" t="n">
        <v>1.55</v>
      </c>
      <c r="I147" s="14" t="n">
        <v>0.8305</v>
      </c>
      <c r="J147" s="14" t="n">
        <v>0.53</v>
      </c>
      <c r="K147" s="13">
        <f>ROUND(F147/100*G147*H147*I147/J147,2)</f>
        <v/>
      </c>
      <c r="L147" s="13" t="n">
        <v>15629.46</v>
      </c>
      <c r="M147" s="13">
        <f>L147-K147</f>
        <v/>
      </c>
      <c r="N147" s="3" t="inlineStr">
        <is>
          <t>bind</t>
        </is>
      </c>
      <c r="O147" s="3" t="inlineStr">
        <is>
          <t>bound</t>
        </is>
      </c>
    </row>
    <row r="148">
      <c r="A148" s="15" t="inlineStr">
        <is>
          <t>2026-04-28</t>
        </is>
      </c>
      <c r="B148" s="15" t="inlineStr">
        <is>
          <t>5ea38d41-1b1a-5337-bab7-52ef806f8fdc</t>
        </is>
      </c>
      <c r="C148" s="15" t="inlineStr">
        <is>
          <t>RI</t>
        </is>
      </c>
      <c r="D148" s="15" t="inlineStr">
        <is>
          <t>2005 Mercedes-Benz AMG GT</t>
        </is>
      </c>
      <c r="E148" s="15" t="inlineStr">
        <is>
          <t>01 Luxury Sedan/SUV</t>
        </is>
      </c>
      <c r="F148" s="16" t="n">
        <v>405000</v>
      </c>
      <c r="G148" s="17" t="n">
        <v>0.75</v>
      </c>
      <c r="H148" s="17" t="n">
        <v>1.37</v>
      </c>
      <c r="I148" s="17" t="n">
        <v>0.8305</v>
      </c>
      <c r="J148" s="17" t="n">
        <v>0.53</v>
      </c>
      <c r="K148" s="16">
        <f>ROUND(F148/100*G148*H148*I148/J148,2)</f>
        <v/>
      </c>
      <c r="L148" s="16" t="n">
        <v>6520.8</v>
      </c>
      <c r="M148" s="16">
        <f>L148-K148</f>
        <v/>
      </c>
      <c r="N148" s="15" t="inlineStr">
        <is>
          <t>bind</t>
        </is>
      </c>
      <c r="O148" s="15" t="inlineStr">
        <is>
          <t>bound</t>
        </is>
      </c>
    </row>
    <row r="149">
      <c r="A149" s="3" t="inlineStr">
        <is>
          <t>2026-04-23</t>
        </is>
      </c>
      <c r="B149" s="3" t="inlineStr">
        <is>
          <t>cfee8894-69ec-5d01-a9c4-2f4f499f6479</t>
        </is>
      </c>
      <c r="C149" s="3" t="inlineStr">
        <is>
          <t>NM</t>
        </is>
      </c>
      <c r="D149" s="3" t="inlineStr">
        <is>
          <t>2023 Mercedes-Benz 280SL Pagoda</t>
        </is>
      </c>
      <c r="E149" s="3" t="inlineStr">
        <is>
          <t>07 Post-War Classic (1946-1972)</t>
        </is>
      </c>
      <c r="F149" s="13" t="n">
        <v>505000</v>
      </c>
      <c r="G149" s="14" t="n">
        <v>0.43</v>
      </c>
      <c r="H149" s="14" t="n">
        <v>1.28</v>
      </c>
      <c r="I149" s="14" t="n">
        <v>0.8305</v>
      </c>
      <c r="J149" s="14" t="n">
        <v>0.53</v>
      </c>
      <c r="K149" s="13">
        <f>ROUND(F149/100*G149*H149*I149/J149,2)</f>
        <v/>
      </c>
      <c r="L149" s="13" t="n">
        <v>4355.46</v>
      </c>
      <c r="M149" s="13">
        <f>L149-K149</f>
        <v/>
      </c>
      <c r="N149" s="3" t="inlineStr">
        <is>
          <t>bind</t>
        </is>
      </c>
      <c r="O149" s="3" t="inlineStr">
        <is>
          <t>bound</t>
        </is>
      </c>
    </row>
    <row r="150">
      <c r="A150" s="15" t="inlineStr">
        <is>
          <t>2026-04-04</t>
        </is>
      </c>
      <c r="B150" s="15" t="inlineStr">
        <is>
          <t>56c382b4-540c-53f3-90e6-67a10de14fe3</t>
        </is>
      </c>
      <c r="C150" s="15" t="inlineStr">
        <is>
          <t>CO</t>
        </is>
      </c>
      <c r="D150" s="15" t="inlineStr">
        <is>
          <t>1974 BMW M8 Competition</t>
        </is>
      </c>
      <c r="E150" s="15" t="inlineStr">
        <is>
          <t>01 Luxury Sedan/SUV</t>
        </is>
      </c>
      <c r="F150" s="16" t="n">
        <v>700000</v>
      </c>
      <c r="G150" s="17" t="n">
        <v>0.65</v>
      </c>
      <c r="H150" s="17" t="n">
        <v>1.1</v>
      </c>
      <c r="I150" s="17" t="n">
        <v>0.8305</v>
      </c>
      <c r="J150" s="17" t="n">
        <v>0.53</v>
      </c>
      <c r="K150" s="16">
        <f>ROUND(F150/100*G150*H150*I150/J150,2)</f>
        <v/>
      </c>
      <c r="L150" s="16" t="n">
        <v>7842.74</v>
      </c>
      <c r="M150" s="16">
        <f>L150-K150</f>
        <v/>
      </c>
      <c r="N150" s="15" t="inlineStr">
        <is>
          <t>bind</t>
        </is>
      </c>
      <c r="O150" s="15" t="inlineStr">
        <is>
          <t>bound</t>
        </is>
      </c>
    </row>
    <row r="151">
      <c r="A151" s="3" t="inlineStr">
        <is>
          <t>2026-04-12</t>
        </is>
      </c>
      <c r="B151" s="3" t="inlineStr">
        <is>
          <t>7d0d2e7b-f884-5a08-b70a-f5da70773b3e</t>
        </is>
      </c>
      <c r="C151" s="3" t="inlineStr">
        <is>
          <t>KY</t>
        </is>
      </c>
      <c r="D151" s="3" t="inlineStr">
        <is>
          <t>2016 Ferrari 275 GTB/4</t>
        </is>
      </c>
      <c r="E151" s="3" t="inlineStr">
        <is>
          <t>07 Post-War Classic (1946-1972)</t>
        </is>
      </c>
      <c r="F151" s="13" t="n">
        <v>1145000</v>
      </c>
      <c r="G151" s="14" t="n">
        <v>0.38</v>
      </c>
      <c r="H151" s="14" t="n">
        <v>1.34</v>
      </c>
      <c r="I151" s="14" t="n">
        <v>0.8305</v>
      </c>
      <c r="J151" s="14" t="n">
        <v>0.53</v>
      </c>
      <c r="K151" s="13">
        <f>ROUND(F151/100*G151*H151*I151/J151,2)</f>
        <v/>
      </c>
      <c r="L151" s="13" t="n">
        <v>9136.030000000001</v>
      </c>
      <c r="M151" s="13">
        <f>L151-K151</f>
        <v/>
      </c>
      <c r="N151" s="3" t="inlineStr">
        <is>
          <t>bind</t>
        </is>
      </c>
      <c r="O151" s="3" t="inlineStr">
        <is>
          <t>bound</t>
        </is>
      </c>
    </row>
    <row r="152">
      <c r="A152" s="15" t="inlineStr">
        <is>
          <t>2026-04-08</t>
        </is>
      </c>
      <c r="B152" s="15" t="inlineStr">
        <is>
          <t>3307c9fa-9713-5742-a696-bf36c9144417</t>
        </is>
      </c>
      <c r="C152" s="15" t="inlineStr">
        <is>
          <t>AL</t>
        </is>
      </c>
      <c r="D152" s="15" t="inlineStr">
        <is>
          <t>1958 Mercedes-Benz AMG GT</t>
        </is>
      </c>
      <c r="E152" s="15" t="inlineStr">
        <is>
          <t>01 Luxury Sedan/SUV</t>
        </is>
      </c>
      <c r="F152" s="16" t="n">
        <v>745000</v>
      </c>
      <c r="G152" s="17" t="n">
        <v>0.65</v>
      </c>
      <c r="H152" s="17" t="n">
        <v>1.27</v>
      </c>
      <c r="I152" s="17" t="n">
        <v>0.8305</v>
      </c>
      <c r="J152" s="17" t="n">
        <v>0.53</v>
      </c>
      <c r="K152" s="16">
        <f>ROUND(F152/100*G152*H152*I152/J152,2)</f>
        <v/>
      </c>
      <c r="L152" s="16" t="n">
        <v>9636.9</v>
      </c>
      <c r="M152" s="16">
        <f>L152-K152</f>
        <v/>
      </c>
      <c r="N152" s="15" t="inlineStr">
        <is>
          <t>bind</t>
        </is>
      </c>
      <c r="O152" s="15" t="inlineStr">
        <is>
          <t>bound</t>
        </is>
      </c>
    </row>
    <row r="153">
      <c r="A153" s="3" t="inlineStr">
        <is>
          <t>2026-04-05</t>
        </is>
      </c>
      <c r="B153" s="3" t="inlineStr">
        <is>
          <t>73538e03-beaa-58e9-8a6d-400405a4bebb</t>
        </is>
      </c>
      <c r="C153" s="3" t="inlineStr">
        <is>
          <t>ND</t>
        </is>
      </c>
      <c r="D153" s="3" t="inlineStr">
        <is>
          <t>1979 BMW M8 Competition</t>
        </is>
      </c>
      <c r="E153" s="3" t="inlineStr">
        <is>
          <t>01 Luxury Sedan/SUV</t>
        </is>
      </c>
      <c r="F153" s="13" t="n">
        <v>880000</v>
      </c>
      <c r="G153" s="14" t="n">
        <v>0.65</v>
      </c>
      <c r="H153" s="14" t="n">
        <v>1.02</v>
      </c>
      <c r="I153" s="14" t="n">
        <v>0.8305</v>
      </c>
      <c r="J153" s="14" t="n">
        <v>0.53</v>
      </c>
      <c r="K153" s="13">
        <f>ROUND(F153/100*G153*H153*I153/J153,2)</f>
        <v/>
      </c>
      <c r="L153" s="13" t="n">
        <v>9142.389999999999</v>
      </c>
      <c r="M153" s="13">
        <f>L153-K153</f>
        <v/>
      </c>
      <c r="N153" s="3" t="inlineStr">
        <is>
          <t>refer</t>
        </is>
      </c>
      <c r="O153" s="3" t="inlineStr">
        <is>
          <t>indicative</t>
        </is>
      </c>
    </row>
    <row r="154">
      <c r="A154" s="15" t="inlineStr">
        <is>
          <t>2026-04-28</t>
        </is>
      </c>
      <c r="B154" s="15" t="inlineStr">
        <is>
          <t>3751feb5-985e-5895-a238-01c038f880bf</t>
        </is>
      </c>
      <c r="C154" s="15" t="inlineStr">
        <is>
          <t>LA</t>
        </is>
      </c>
      <c r="D154" s="15" t="inlineStr">
        <is>
          <t>1956 Maserati GranTurismo</t>
        </is>
      </c>
      <c r="E154" s="15" t="inlineStr">
        <is>
          <t>01 Luxury Sedan/SUV</t>
        </is>
      </c>
      <c r="F154" s="16" t="n">
        <v>745000</v>
      </c>
      <c r="G154" s="17" t="n">
        <v>0.65</v>
      </c>
      <c r="H154" s="17" t="n">
        <v>1.21</v>
      </c>
      <c r="I154" s="17" t="n">
        <v>0.8305</v>
      </c>
      <c r="J154" s="17" t="n">
        <v>0.53</v>
      </c>
      <c r="K154" s="16">
        <f>ROUND(F154/100*G154*H154*I154/J154,2)</f>
        <v/>
      </c>
      <c r="L154" s="16" t="n">
        <v>9181.610000000001</v>
      </c>
      <c r="M154" s="16">
        <f>L154-K154</f>
        <v/>
      </c>
      <c r="N154" s="15" t="inlineStr">
        <is>
          <t>bind</t>
        </is>
      </c>
      <c r="O154" s="15" t="inlineStr">
        <is>
          <t>bound</t>
        </is>
      </c>
    </row>
    <row r="155">
      <c r="A155" s="3" t="inlineStr">
        <is>
          <t>2026-04-21</t>
        </is>
      </c>
      <c r="B155" s="3" t="inlineStr">
        <is>
          <t>42f4b462-d8c2-5c64-867f-0aa4c8b92129</t>
        </is>
      </c>
      <c r="C155" s="3" t="inlineStr">
        <is>
          <t>CT</t>
        </is>
      </c>
      <c r="D155" s="3" t="inlineStr">
        <is>
          <t>1976 Porsche 911 Turbo S</t>
        </is>
      </c>
      <c r="E155" s="3" t="inlineStr">
        <is>
          <t>01 Luxury Sedan/SUV</t>
        </is>
      </c>
      <c r="F155" s="13" t="n">
        <v>690000</v>
      </c>
      <c r="G155" s="14" t="n">
        <v>0.65</v>
      </c>
      <c r="H155" s="14" t="n">
        <v>1.12</v>
      </c>
      <c r="I155" s="14" t="n">
        <v>0.8305</v>
      </c>
      <c r="J155" s="14" t="n">
        <v>0.53</v>
      </c>
      <c r="K155" s="13">
        <f>ROUND(F155/100*G155*H155*I155/J155,2)</f>
        <v/>
      </c>
      <c r="L155" s="13" t="n">
        <v>7871.26</v>
      </c>
      <c r="M155" s="13">
        <f>L155-K155</f>
        <v/>
      </c>
      <c r="N155" s="3" t="inlineStr">
        <is>
          <t>bind</t>
        </is>
      </c>
      <c r="O155" s="3" t="inlineStr">
        <is>
          <t>bound</t>
        </is>
      </c>
    </row>
    <row r="156">
      <c r="A156" s="15" t="inlineStr">
        <is>
          <t>2026-04-06</t>
        </is>
      </c>
      <c r="B156" s="15" t="inlineStr">
        <is>
          <t>5721b02e-189e-5477-8fd1-7b20e100879f</t>
        </is>
      </c>
      <c r="C156" s="15" t="inlineStr">
        <is>
          <t>SD</t>
        </is>
      </c>
      <c r="D156" s="15" t="inlineStr">
        <is>
          <t>1994 Lamborghini Huracan EVO</t>
        </is>
      </c>
      <c r="E156" s="15" t="inlineStr">
        <is>
          <t>03 Supercar</t>
        </is>
      </c>
      <c r="F156" s="16" t="n">
        <v>1020000</v>
      </c>
      <c r="G156" s="17" t="n">
        <v>0.8</v>
      </c>
      <c r="H156" s="17" t="n">
        <v>1.11</v>
      </c>
      <c r="I156" s="17" t="n">
        <v>0.8305</v>
      </c>
      <c r="J156" s="17" t="n">
        <v>0.53</v>
      </c>
      <c r="K156" s="16">
        <f>ROUND(F156/100*G156*H156*I156/J156,2)</f>
        <v/>
      </c>
      <c r="L156" s="16" t="n">
        <v>14193.09</v>
      </c>
      <c r="M156" s="16">
        <f>L156-K156</f>
        <v/>
      </c>
      <c r="N156" s="15" t="inlineStr">
        <is>
          <t>refer</t>
        </is>
      </c>
      <c r="O156" s="15" t="inlineStr">
        <is>
          <t>indicative</t>
        </is>
      </c>
    </row>
    <row r="157">
      <c r="A157" s="3" t="inlineStr">
        <is>
          <t>2026-04-09</t>
        </is>
      </c>
      <c r="B157" s="3" t="inlineStr">
        <is>
          <t>b360b4e5-8d5d-5172-9995-95188de8fb7f</t>
        </is>
      </c>
      <c r="C157" s="3" t="inlineStr">
        <is>
          <t>AK</t>
        </is>
      </c>
      <c r="D157" s="3" t="inlineStr">
        <is>
          <t>2002 Aston Martin DB5</t>
        </is>
      </c>
      <c r="E157" s="3" t="inlineStr">
        <is>
          <t>07 Post-War Classic (1946-1972)</t>
        </is>
      </c>
      <c r="F157" s="13" t="n">
        <v>330000</v>
      </c>
      <c r="G157" s="14" t="n">
        <v>0.48</v>
      </c>
      <c r="H157" s="14" t="n">
        <v>1.14</v>
      </c>
      <c r="I157" s="14" t="n">
        <v>0.8305</v>
      </c>
      <c r="J157" s="14" t="n">
        <v>0.53</v>
      </c>
      <c r="K157" s="13">
        <f>ROUND(F157/100*G157*H157*I157/J157,2)</f>
        <v/>
      </c>
      <c r="L157" s="13" t="n">
        <v>2829.59</v>
      </c>
      <c r="M157" s="13">
        <f>L157-K157</f>
        <v/>
      </c>
      <c r="N157" s="3" t="inlineStr">
        <is>
          <t>bind</t>
        </is>
      </c>
      <c r="O157" s="3" t="inlineStr">
        <is>
          <t>bound</t>
        </is>
      </c>
    </row>
    <row r="158">
      <c r="A158" s="15" t="inlineStr">
        <is>
          <t>2026-04-12</t>
        </is>
      </c>
      <c r="B158" s="15" t="inlineStr">
        <is>
          <t>268a923e-09bf-5042-ba35-a2802942508e</t>
        </is>
      </c>
      <c r="C158" s="15" t="inlineStr">
        <is>
          <t>FL</t>
        </is>
      </c>
      <c r="D158" s="15" t="inlineStr">
        <is>
          <t>1957 Bentley Continental GT</t>
        </is>
      </c>
      <c r="E158" s="15" t="inlineStr">
        <is>
          <t>01 Luxury Sedan/SUV</t>
        </is>
      </c>
      <c r="F158" s="16" t="n">
        <v>580000</v>
      </c>
      <c r="G158" s="17" t="n">
        <v>0.65</v>
      </c>
      <c r="H158" s="17" t="n">
        <v>1.42</v>
      </c>
      <c r="I158" s="17" t="n">
        <v>0.8305</v>
      </c>
      <c r="J158" s="17" t="n">
        <v>0.53</v>
      </c>
      <c r="K158" s="16">
        <f>ROUND(F158/100*G158*H158*I158/J158,2)</f>
        <v/>
      </c>
      <c r="L158" s="16" t="n">
        <v>8388.67</v>
      </c>
      <c r="M158" s="16">
        <f>L158-K158</f>
        <v/>
      </c>
      <c r="N158" s="15" t="inlineStr">
        <is>
          <t>bind</t>
        </is>
      </c>
      <c r="O158" s="15" t="inlineStr">
        <is>
          <t>bound</t>
        </is>
      </c>
    </row>
    <row r="159">
      <c r="A159" s="3" t="inlineStr">
        <is>
          <t>2026-04-29</t>
        </is>
      </c>
      <c r="B159" s="3" t="inlineStr">
        <is>
          <t>22a035d9-e86c-582b-b697-980180ac4c2b</t>
        </is>
      </c>
      <c r="C159" s="3" t="inlineStr">
        <is>
          <t>CA</t>
        </is>
      </c>
      <c r="D159" s="3" t="inlineStr">
        <is>
          <t>1957 Ferrari 296 GTB</t>
        </is>
      </c>
      <c r="E159" s="3" t="inlineStr">
        <is>
          <t>03 Supercar</t>
        </is>
      </c>
      <c r="F159" s="13" t="n">
        <v>1625000</v>
      </c>
      <c r="G159" s="14" t="n">
        <v>0.8</v>
      </c>
      <c r="H159" s="14" t="n">
        <v>1.35</v>
      </c>
      <c r="I159" s="14" t="n">
        <v>0.8305</v>
      </c>
      <c r="J159" s="14" t="n">
        <v>0.53</v>
      </c>
      <c r="K159" s="13">
        <f>ROUND(F159/100*G159*H159*I159/J159,2)</f>
        <v/>
      </c>
      <c r="L159" s="13" t="n">
        <v>27500.52</v>
      </c>
      <c r="M159" s="13">
        <f>L159-K159</f>
        <v/>
      </c>
      <c r="N159" s="3" t="inlineStr">
        <is>
          <t>decline</t>
        </is>
      </c>
      <c r="O159" s="3" t="inlineStr">
        <is>
          <t>indicative</t>
        </is>
      </c>
    </row>
    <row r="160">
      <c r="A160" s="15" t="inlineStr">
        <is>
          <t>2026-04-20</t>
        </is>
      </c>
      <c r="B160" s="15" t="inlineStr">
        <is>
          <t>cac8cdfc-1d80-556b-b968-240b56049b1b</t>
        </is>
      </c>
      <c r="C160" s="15" t="inlineStr">
        <is>
          <t>TX</t>
        </is>
      </c>
      <c r="D160" s="15" t="inlineStr">
        <is>
          <t>1982 Jaguar E-Type Series 1</t>
        </is>
      </c>
      <c r="E160" s="15" t="inlineStr">
        <is>
          <t>07 Post-War Classic (1946-1972)</t>
        </is>
      </c>
      <c r="F160" s="16" t="n">
        <v>770000</v>
      </c>
      <c r="G160" s="17" t="n">
        <v>0.43</v>
      </c>
      <c r="H160" s="17" t="n">
        <v>1.15</v>
      </c>
      <c r="I160" s="17" t="n">
        <v>0.8305</v>
      </c>
      <c r="J160" s="17" t="n">
        <v>0.53</v>
      </c>
      <c r="K160" s="16">
        <f>ROUND(F160/100*G160*H160*I160/J160,2)</f>
        <v/>
      </c>
      <c r="L160" s="16" t="n">
        <v>5966.52</v>
      </c>
      <c r="M160" s="16">
        <f>L160-K160</f>
        <v/>
      </c>
      <c r="N160" s="15" t="inlineStr">
        <is>
          <t>bind</t>
        </is>
      </c>
      <c r="O160" s="15" t="inlineStr">
        <is>
          <t>bound</t>
        </is>
      </c>
    </row>
    <row r="161">
      <c r="A161" s="3" t="inlineStr">
        <is>
          <t>2026-04-06</t>
        </is>
      </c>
      <c r="B161" s="3" t="inlineStr">
        <is>
          <t>a148c2bd-294d-5f17-b9b5-069a2d45798c</t>
        </is>
      </c>
      <c r="C161" s="3" t="inlineStr">
        <is>
          <t>FL</t>
        </is>
      </c>
      <c r="D161" s="3" t="inlineStr">
        <is>
          <t>2010 Bentley 4.5 Litre</t>
        </is>
      </c>
      <c r="E161" s="3" t="inlineStr">
        <is>
          <t>06 Vintage Pre-War (pre-1946)</t>
        </is>
      </c>
      <c r="F161" s="13" t="n">
        <v>565000</v>
      </c>
      <c r="G161" s="14" t="n">
        <v>0.38</v>
      </c>
      <c r="H161" s="14" t="n">
        <v>1.42</v>
      </c>
      <c r="I161" s="14" t="n">
        <v>0.8305</v>
      </c>
      <c r="J161" s="14" t="n">
        <v>0.53</v>
      </c>
      <c r="K161" s="13">
        <f>ROUND(F161/100*G161*H161*I161/J161,2)</f>
        <v/>
      </c>
      <c r="L161" s="13" t="n">
        <v>4777.32</v>
      </c>
      <c r="M161" s="13">
        <f>L161-K161</f>
        <v/>
      </c>
      <c r="N161" s="3" t="inlineStr">
        <is>
          <t>bind</t>
        </is>
      </c>
      <c r="O161" s="3" t="inlineStr">
        <is>
          <t>bound</t>
        </is>
      </c>
    </row>
    <row r="162">
      <c r="A162" s="15" t="inlineStr">
        <is>
          <t>2026-04-20</t>
        </is>
      </c>
      <c r="B162" s="15" t="inlineStr">
        <is>
          <t>08ac45e9-9796-596b-8428-7bbac2f9098c</t>
        </is>
      </c>
      <c r="C162" s="15" t="inlineStr">
        <is>
          <t>WV</t>
        </is>
      </c>
      <c r="D162" s="15" t="inlineStr">
        <is>
          <t>1958 Bugatti Type 57</t>
        </is>
      </c>
      <c r="E162" s="15" t="inlineStr">
        <is>
          <t>06 Vintage Pre-War (pre-1946)</t>
        </is>
      </c>
      <c r="F162" s="16" t="n">
        <v>1950000</v>
      </c>
      <c r="G162" s="17" t="n">
        <v>0.34</v>
      </c>
      <c r="H162" s="17" t="n">
        <v>1.33</v>
      </c>
      <c r="I162" s="17" t="n">
        <v>0.8305</v>
      </c>
      <c r="J162" s="17" t="n">
        <v>0.53</v>
      </c>
      <c r="K162" s="16">
        <f>ROUND(F162/100*G162*H162*I162/J162,2)</f>
        <v/>
      </c>
      <c r="L162" s="16" t="n">
        <v>13817.49</v>
      </c>
      <c r="M162" s="16">
        <f>L162-K162</f>
        <v/>
      </c>
      <c r="N162" s="15" t="inlineStr">
        <is>
          <t>bind</t>
        </is>
      </c>
      <c r="O162" s="15" t="inlineStr">
        <is>
          <t>bound</t>
        </is>
      </c>
    </row>
    <row r="163">
      <c r="A163" s="3" t="inlineStr">
        <is>
          <t>2026-04-24</t>
        </is>
      </c>
      <c r="B163" s="3" t="inlineStr">
        <is>
          <t>74c22ccd-3c96-58cd-945d-a60223f9032c</t>
        </is>
      </c>
      <c r="C163" s="3" t="inlineStr">
        <is>
          <t>AR</t>
        </is>
      </c>
      <c r="D163" s="3" t="inlineStr">
        <is>
          <t>1995 Mercedes-Benz AMG GT</t>
        </is>
      </c>
      <c r="E163" s="3" t="inlineStr">
        <is>
          <t>01 Luxury Sedan/SUV</t>
        </is>
      </c>
      <c r="F163" s="13" t="n">
        <v>660000</v>
      </c>
      <c r="G163" s="14" t="n">
        <v>0.65</v>
      </c>
      <c r="H163" s="14" t="n">
        <v>1.38</v>
      </c>
      <c r="I163" s="14" t="n">
        <v>0.8305</v>
      </c>
      <c r="J163" s="14" t="n">
        <v>0.53</v>
      </c>
      <c r="K163" s="13">
        <f>ROUND(F163/100*G163*H163*I163/J163,2)</f>
        <v/>
      </c>
      <c r="L163" s="13" t="n">
        <v>9276.84</v>
      </c>
      <c r="M163" s="13">
        <f>L163-K163</f>
        <v/>
      </c>
      <c r="N163" s="3" t="inlineStr">
        <is>
          <t>bind</t>
        </is>
      </c>
      <c r="O163" s="3" t="inlineStr">
        <is>
          <t>bound</t>
        </is>
      </c>
    </row>
    <row r="164">
      <c r="A164" s="15" t="inlineStr">
        <is>
          <t>2026-04-26</t>
        </is>
      </c>
      <c r="B164" s="15" t="inlineStr">
        <is>
          <t>46ff15a6-1b2c-5125-955b-021d945f33d7</t>
        </is>
      </c>
      <c r="C164" s="15" t="inlineStr">
        <is>
          <t>DE</t>
        </is>
      </c>
      <c r="D164" s="15" t="inlineStr">
        <is>
          <t>1960 BMW M8 Competition</t>
        </is>
      </c>
      <c r="E164" s="15" t="inlineStr">
        <is>
          <t>01 Luxury Sedan/SUV</t>
        </is>
      </c>
      <c r="F164" s="16" t="n">
        <v>750000</v>
      </c>
      <c r="G164" s="17" t="n">
        <v>0.65</v>
      </c>
      <c r="H164" s="17" t="n">
        <v>1.25</v>
      </c>
      <c r="I164" s="17" t="n">
        <v>0.8305</v>
      </c>
      <c r="J164" s="17" t="n">
        <v>0.53</v>
      </c>
      <c r="K164" s="16">
        <f>ROUND(F164/100*G164*H164*I164/J164,2)</f>
        <v/>
      </c>
      <c r="L164" s="16" t="n">
        <v>9548.790000000001</v>
      </c>
      <c r="M164" s="16">
        <f>L164-K164</f>
        <v/>
      </c>
      <c r="N164" s="15" t="inlineStr">
        <is>
          <t>bind</t>
        </is>
      </c>
      <c r="O164" s="15" t="inlineStr">
        <is>
          <t>bound</t>
        </is>
      </c>
    </row>
    <row r="165">
      <c r="A165" s="3" t="inlineStr">
        <is>
          <t>2026-04-08</t>
        </is>
      </c>
      <c r="B165" s="3" t="inlineStr">
        <is>
          <t>ad1c88cc-f0b1-5c94-b680-2d8bd3c487b4</t>
        </is>
      </c>
      <c r="C165" s="3" t="inlineStr">
        <is>
          <t>PA</t>
        </is>
      </c>
      <c r="D165" s="3" t="inlineStr">
        <is>
          <t>1978 Aston Martin DB5</t>
        </is>
      </c>
      <c r="E165" s="3" t="inlineStr">
        <is>
          <t>07 Post-War Classic (1946-1972)</t>
        </is>
      </c>
      <c r="F165" s="13" t="n">
        <v>1610000</v>
      </c>
      <c r="G165" s="14" t="n">
        <v>0.38</v>
      </c>
      <c r="H165" s="14" t="n">
        <v>1</v>
      </c>
      <c r="I165" s="14" t="n">
        <v>0.8305</v>
      </c>
      <c r="J165" s="14" t="n">
        <v>0.53</v>
      </c>
      <c r="K165" s="13">
        <f>ROUND(F165/100*G165*H165*I165/J165,2)</f>
        <v/>
      </c>
      <c r="L165" s="13" t="n">
        <v>9586.790000000001</v>
      </c>
      <c r="M165" s="13">
        <f>L165-K165</f>
        <v/>
      </c>
      <c r="N165" s="3" t="inlineStr">
        <is>
          <t>refer</t>
        </is>
      </c>
      <c r="O165" s="3" t="inlineStr">
        <is>
          <t>indicative</t>
        </is>
      </c>
    </row>
    <row r="166">
      <c r="A166" s="15" t="inlineStr">
        <is>
          <t>2026-04-13</t>
        </is>
      </c>
      <c r="B166" s="15" t="inlineStr">
        <is>
          <t>706963e8-3d7e-525c-b468-0a482e94f1e9</t>
        </is>
      </c>
      <c r="C166" s="15" t="inlineStr">
        <is>
          <t>WI</t>
        </is>
      </c>
      <c r="D166" s="15" t="inlineStr">
        <is>
          <t>1997 Ferrari 275 GTB/4</t>
        </is>
      </c>
      <c r="E166" s="15" t="inlineStr">
        <is>
          <t>07 Post-War Classic (1946-1972)</t>
        </is>
      </c>
      <c r="F166" s="16" t="n">
        <v>340000</v>
      </c>
      <c r="G166" s="17" t="n">
        <v>0.48</v>
      </c>
      <c r="H166" s="17" t="n">
        <v>1.2</v>
      </c>
      <c r="I166" s="17" t="n">
        <v>0.8305</v>
      </c>
      <c r="J166" s="17" t="n">
        <v>0.53</v>
      </c>
      <c r="K166" s="16">
        <f>ROUND(F166/100*G166*H166*I166/J166,2)</f>
        <v/>
      </c>
      <c r="L166" s="16" t="n">
        <v>3068.77</v>
      </c>
      <c r="M166" s="16">
        <f>L166-K166</f>
        <v/>
      </c>
      <c r="N166" s="15" t="inlineStr">
        <is>
          <t>bind</t>
        </is>
      </c>
      <c r="O166" s="15" t="inlineStr">
        <is>
          <t>bound</t>
        </is>
      </c>
    </row>
    <row r="167">
      <c r="A167" s="3" t="inlineStr">
        <is>
          <t>2026-04-13</t>
        </is>
      </c>
      <c r="B167" s="3" t="inlineStr">
        <is>
          <t>c49b9b08-ba16-5fd5-8a2f-d6ce1bed005c</t>
        </is>
      </c>
      <c r="C167" s="3" t="inlineStr">
        <is>
          <t>CA</t>
        </is>
      </c>
      <c r="D167" s="3" t="inlineStr">
        <is>
          <t>1976 Jaguar E-Type Series 1</t>
        </is>
      </c>
      <c r="E167" s="3" t="inlineStr">
        <is>
          <t>07 Post-War Classic (1946-1972)</t>
        </is>
      </c>
      <c r="F167" s="13" t="n">
        <v>1255000</v>
      </c>
      <c r="G167" s="14" t="n">
        <v>0.38</v>
      </c>
      <c r="H167" s="14" t="n">
        <v>1.35</v>
      </c>
      <c r="I167" s="14" t="n">
        <v>0.8305</v>
      </c>
      <c r="J167" s="14" t="n">
        <v>0.53</v>
      </c>
      <c r="K167" s="13">
        <f>ROUND(F167/100*G167*H167*I167/J167,2)</f>
        <v/>
      </c>
      <c r="L167" s="13" t="n">
        <v>10088.46</v>
      </c>
      <c r="M167" s="13">
        <f>L167-K167</f>
        <v/>
      </c>
      <c r="N167" s="3" t="inlineStr">
        <is>
          <t>bind</t>
        </is>
      </c>
      <c r="O167" s="3" t="inlineStr">
        <is>
          <t>bound</t>
        </is>
      </c>
    </row>
    <row r="168">
      <c r="A168" s="15" t="inlineStr">
        <is>
          <t>2026-04-10</t>
        </is>
      </c>
      <c r="B168" s="15" t="inlineStr">
        <is>
          <t>c49bc5a1-7bde-53a8-87d8-1975134eb692</t>
        </is>
      </c>
      <c r="C168" s="15" t="inlineStr">
        <is>
          <t>MT</t>
        </is>
      </c>
      <c r="D168" s="15" t="inlineStr">
        <is>
          <t>1979 Porsche 911 Turbo S</t>
        </is>
      </c>
      <c r="E168" s="15" t="inlineStr">
        <is>
          <t>01 Luxury Sedan/SUV</t>
        </is>
      </c>
      <c r="F168" s="16" t="n">
        <v>425000</v>
      </c>
      <c r="G168" s="17" t="n">
        <v>0.75</v>
      </c>
      <c r="H168" s="17" t="n">
        <v>0.93</v>
      </c>
      <c r="I168" s="17" t="n">
        <v>0.8305</v>
      </c>
      <c r="J168" s="17" t="n">
        <v>0.53</v>
      </c>
      <c r="K168" s="16">
        <f>ROUND(F168/100*G168*H168*I168/J168,2)</f>
        <v/>
      </c>
      <c r="L168" s="16" t="n">
        <v>4645.12</v>
      </c>
      <c r="M168" s="16">
        <f>L168-K168</f>
        <v/>
      </c>
      <c r="N168" s="15" t="inlineStr">
        <is>
          <t>decline</t>
        </is>
      </c>
      <c r="O168" s="15" t="inlineStr">
        <is>
          <t>indicative</t>
        </is>
      </c>
    </row>
    <row r="169">
      <c r="A169" s="3" t="inlineStr">
        <is>
          <t>2026-04-26</t>
        </is>
      </c>
      <c r="B169" s="3" t="inlineStr">
        <is>
          <t>bec09e0d-850a-52cb-b3d9-b1a39c53433f</t>
        </is>
      </c>
      <c r="C169" s="3" t="inlineStr">
        <is>
          <t>LA</t>
        </is>
      </c>
      <c r="D169" s="3" t="inlineStr">
        <is>
          <t>1964 Aston Martin DB12</t>
        </is>
      </c>
      <c r="E169" s="3" t="inlineStr">
        <is>
          <t>01 Luxury Sedan/SUV</t>
        </is>
      </c>
      <c r="F169" s="13" t="n">
        <v>305000</v>
      </c>
      <c r="G169" s="14" t="n">
        <v>0.75</v>
      </c>
      <c r="H169" s="14" t="n">
        <v>1.21</v>
      </c>
      <c r="I169" s="14" t="n">
        <v>0.8305</v>
      </c>
      <c r="J169" s="14" t="n">
        <v>0.53</v>
      </c>
      <c r="K169" s="13">
        <f>ROUND(F169/100*G169*H169*I169/J169,2)</f>
        <v/>
      </c>
      <c r="L169" s="13" t="n">
        <v>4337.21</v>
      </c>
      <c r="M169" s="13">
        <f>L169-K169</f>
        <v/>
      </c>
      <c r="N169" s="3" t="inlineStr">
        <is>
          <t>refer</t>
        </is>
      </c>
      <c r="O169" s="3" t="inlineStr">
        <is>
          <t>indicative</t>
        </is>
      </c>
    </row>
    <row r="170">
      <c r="A170" s="15" t="inlineStr">
        <is>
          <t>2026-04-13</t>
        </is>
      </c>
      <c r="B170" s="15" t="inlineStr">
        <is>
          <t>53b0b61c-6ae8-5dbc-b92a-ee522597364c</t>
        </is>
      </c>
      <c r="C170" s="15" t="inlineStr">
        <is>
          <t>CA</t>
        </is>
      </c>
      <c r="D170" s="15" t="inlineStr">
        <is>
          <t>1997 Maserati GranTurismo</t>
        </is>
      </c>
      <c r="E170" s="15" t="inlineStr">
        <is>
          <t>01 Luxury Sedan/SUV</t>
        </is>
      </c>
      <c r="F170" s="16" t="n">
        <v>445000</v>
      </c>
      <c r="G170" s="17" t="n">
        <v>0.75</v>
      </c>
      <c r="H170" s="17" t="n">
        <v>1.35</v>
      </c>
      <c r="I170" s="17" t="n">
        <v>0.8305</v>
      </c>
      <c r="J170" s="17" t="n">
        <v>0.53</v>
      </c>
      <c r="K170" s="16">
        <f>ROUND(F170/100*G170*H170*I170/J170,2)</f>
        <v/>
      </c>
      <c r="L170" s="16" t="n">
        <v>7060.23</v>
      </c>
      <c r="M170" s="16">
        <f>L170-K170</f>
        <v/>
      </c>
      <c r="N170" s="15" t="inlineStr">
        <is>
          <t>refer</t>
        </is>
      </c>
      <c r="O170" s="15" t="inlineStr">
        <is>
          <t>indicative</t>
        </is>
      </c>
    </row>
    <row r="171">
      <c r="A171" s="3" t="inlineStr">
        <is>
          <t>2026-04-12</t>
        </is>
      </c>
      <c r="B171" s="3" t="inlineStr">
        <is>
          <t>184598e7-54af-5f9e-b3b6-7495b4ed71d0</t>
        </is>
      </c>
      <c r="C171" s="3" t="inlineStr">
        <is>
          <t>CO</t>
        </is>
      </c>
      <c r="D171" s="3" t="inlineStr">
        <is>
          <t>2015 Mercedes-Benz AMG GT</t>
        </is>
      </c>
      <c r="E171" s="3" t="inlineStr">
        <is>
          <t>01 Luxury Sedan/SUV</t>
        </is>
      </c>
      <c r="F171" s="13" t="n">
        <v>520000</v>
      </c>
      <c r="G171" s="14" t="n">
        <v>0.65</v>
      </c>
      <c r="H171" s="14" t="n">
        <v>1.1</v>
      </c>
      <c r="I171" s="14" t="n">
        <v>0.8305</v>
      </c>
      <c r="J171" s="14" t="n">
        <v>0.53</v>
      </c>
      <c r="K171" s="13">
        <f>ROUND(F171/100*G171*H171*I171/J171,2)</f>
        <v/>
      </c>
      <c r="L171" s="13" t="n">
        <v>5826.03</v>
      </c>
      <c r="M171" s="13">
        <f>L171-K171</f>
        <v/>
      </c>
      <c r="N171" s="3" t="inlineStr">
        <is>
          <t>decline</t>
        </is>
      </c>
      <c r="O171" s="3" t="inlineStr">
        <is>
          <t>indicative</t>
        </is>
      </c>
    </row>
    <row r="172">
      <c r="A172" s="15" t="inlineStr">
        <is>
          <t>2026-04-10</t>
        </is>
      </c>
      <c r="B172" s="15" t="inlineStr">
        <is>
          <t>8d42c7dc-495d-584c-ba10-a81a07fa18cd</t>
        </is>
      </c>
      <c r="C172" s="15" t="inlineStr">
        <is>
          <t>ME</t>
        </is>
      </c>
      <c r="D172" s="15" t="inlineStr">
        <is>
          <t>1974 BMW M8 Competition</t>
        </is>
      </c>
      <c r="E172" s="15" t="inlineStr">
        <is>
          <t>01 Luxury Sedan/SUV</t>
        </is>
      </c>
      <c r="F172" s="16" t="n">
        <v>230000</v>
      </c>
      <c r="G172" s="17" t="n">
        <v>0.92</v>
      </c>
      <c r="H172" s="17" t="n">
        <v>1.08</v>
      </c>
      <c r="I172" s="17" t="n">
        <v>0.8305</v>
      </c>
      <c r="J172" s="17" t="n">
        <v>0.53</v>
      </c>
      <c r="K172" s="16">
        <f>ROUND(F172/100*G172*H172*I172/J172,2)</f>
        <v/>
      </c>
      <c r="L172" s="16" t="n">
        <v>3580.99</v>
      </c>
      <c r="M172" s="16">
        <f>L172-K172</f>
        <v/>
      </c>
      <c r="N172" s="15" t="inlineStr">
        <is>
          <t>bind</t>
        </is>
      </c>
      <c r="O172" s="15" t="inlineStr">
        <is>
          <t>bound</t>
        </is>
      </c>
    </row>
    <row r="173">
      <c r="A173" s="3" t="inlineStr">
        <is>
          <t>2026-04-27</t>
        </is>
      </c>
      <c r="B173" s="3" t="inlineStr">
        <is>
          <t>d1121873-5142-5d4c-b909-b6675b1526cf</t>
        </is>
      </c>
      <c r="C173" s="3" t="inlineStr">
        <is>
          <t>IN</t>
        </is>
      </c>
      <c r="D173" s="3" t="inlineStr">
        <is>
          <t>1973 BMW M8 Competition</t>
        </is>
      </c>
      <c r="E173" s="3" t="inlineStr">
        <is>
          <t>01 Luxury Sedan/SUV</t>
        </is>
      </c>
      <c r="F173" s="13" t="n">
        <v>310000</v>
      </c>
      <c r="G173" s="14" t="n">
        <v>0.75</v>
      </c>
      <c r="H173" s="14" t="n">
        <v>1.23</v>
      </c>
      <c r="I173" s="14" t="n">
        <v>0.8305</v>
      </c>
      <c r="J173" s="14" t="n">
        <v>0.53</v>
      </c>
      <c r="K173" s="13">
        <f>ROUND(F173/100*G173*H173*I173/J173,2)</f>
        <v/>
      </c>
      <c r="L173" s="13" t="n">
        <v>4481.17</v>
      </c>
      <c r="M173" s="13">
        <f>L173-K173</f>
        <v/>
      </c>
      <c r="N173" s="3" t="inlineStr">
        <is>
          <t>bind</t>
        </is>
      </c>
      <c r="O173" s="3" t="inlineStr">
        <is>
          <t>bound</t>
        </is>
      </c>
    </row>
    <row r="174">
      <c r="A174" s="15" t="inlineStr">
        <is>
          <t>2026-04-02</t>
        </is>
      </c>
      <c r="B174" s="15" t="inlineStr">
        <is>
          <t>18c2148e-e830-5df8-ae06-fe810db7102d</t>
        </is>
      </c>
      <c r="C174" s="15" t="inlineStr">
        <is>
          <t>FL</t>
        </is>
      </c>
      <c r="D174" s="15" t="inlineStr">
        <is>
          <t>1969 Bugatti Type 57</t>
        </is>
      </c>
      <c r="E174" s="15" t="inlineStr">
        <is>
          <t>06 Vintage Pre-War (pre-1946)</t>
        </is>
      </c>
      <c r="F174" s="16" t="n">
        <v>500000</v>
      </c>
      <c r="G174" s="17" t="n">
        <v>0.38</v>
      </c>
      <c r="H174" s="17" t="n">
        <v>1.42</v>
      </c>
      <c r="I174" s="17" t="n">
        <v>0.8305</v>
      </c>
      <c r="J174" s="17" t="n">
        <v>0.53</v>
      </c>
      <c r="K174" s="16">
        <f>ROUND(F174/100*G174*H174*I174/J174,2)</f>
        <v/>
      </c>
      <c r="L174" s="16" t="n">
        <v>4227.72</v>
      </c>
      <c r="M174" s="16">
        <f>L174-K174</f>
        <v/>
      </c>
      <c r="N174" s="15" t="inlineStr">
        <is>
          <t>bind</t>
        </is>
      </c>
      <c r="O174" s="15" t="inlineStr">
        <is>
          <t>bound</t>
        </is>
      </c>
    </row>
    <row r="175">
      <c r="A175" s="3" t="inlineStr">
        <is>
          <t>2026-04-25</t>
        </is>
      </c>
      <c r="B175" s="3" t="inlineStr">
        <is>
          <t>0c1755ba-49a9-5c9d-8e84-874376d5dbbc</t>
        </is>
      </c>
      <c r="C175" s="3" t="inlineStr">
        <is>
          <t>WA</t>
        </is>
      </c>
      <c r="D175" s="3" t="inlineStr">
        <is>
          <t>2000 Mercedes-Benz AMG GT</t>
        </is>
      </c>
      <c r="E175" s="3" t="inlineStr">
        <is>
          <t>01 Luxury Sedan/SUV</t>
        </is>
      </c>
      <c r="F175" s="13" t="n">
        <v>210000</v>
      </c>
      <c r="G175" s="14" t="n">
        <v>0.92</v>
      </c>
      <c r="H175" s="14" t="n">
        <v>0.96</v>
      </c>
      <c r="I175" s="14" t="n">
        <v>0.8305</v>
      </c>
      <c r="J175" s="14" t="n">
        <v>0.53</v>
      </c>
      <c r="K175" s="13">
        <f>ROUND(F175/100*G175*H175*I175/J175,2)</f>
        <v/>
      </c>
      <c r="L175" s="13" t="n">
        <v>2906.31</v>
      </c>
      <c r="M175" s="13">
        <f>L175-K175</f>
        <v/>
      </c>
      <c r="N175" s="3" t="inlineStr">
        <is>
          <t>refer</t>
        </is>
      </c>
      <c r="O175" s="3" t="inlineStr">
        <is>
          <t>indicative</t>
        </is>
      </c>
    </row>
    <row r="176">
      <c r="A176" s="15" t="inlineStr">
        <is>
          <t>2026-04-22</t>
        </is>
      </c>
      <c r="B176" s="15" t="inlineStr">
        <is>
          <t>ba2fc600-fd86-52e6-8b69-c8bb956cd5c9</t>
        </is>
      </c>
      <c r="C176" s="15" t="inlineStr">
        <is>
          <t>NE</t>
        </is>
      </c>
      <c r="D176" s="15" t="inlineStr">
        <is>
          <t>1982 Aston Martin DB12</t>
        </is>
      </c>
      <c r="E176" s="15" t="inlineStr">
        <is>
          <t>01 Luxury Sedan/SUV</t>
        </is>
      </c>
      <c r="F176" s="16" t="n">
        <v>340000</v>
      </c>
      <c r="G176" s="17" t="n">
        <v>0.75</v>
      </c>
      <c r="H176" s="17" t="n">
        <v>1.3</v>
      </c>
      <c r="I176" s="17" t="n">
        <v>0.8305</v>
      </c>
      <c r="J176" s="17" t="n">
        <v>0.53</v>
      </c>
      <c r="K176" s="16">
        <f>ROUND(F176/100*G176*H176*I176/J176,2)</f>
        <v/>
      </c>
      <c r="L176" s="16" t="n">
        <v>5194.54</v>
      </c>
      <c r="M176" s="16">
        <f>L176-K176</f>
        <v/>
      </c>
      <c r="N176" s="15" t="inlineStr">
        <is>
          <t>decline</t>
        </is>
      </c>
      <c r="O176" s="15" t="inlineStr">
        <is>
          <t>indicative</t>
        </is>
      </c>
    </row>
    <row r="177">
      <c r="A177" s="3" t="inlineStr">
        <is>
          <t>2026-04-24</t>
        </is>
      </c>
      <c r="B177" s="3" t="inlineStr">
        <is>
          <t>b8377123-7367-5465-b599-b2e0208cfb2c</t>
        </is>
      </c>
      <c r="C177" s="3" t="inlineStr">
        <is>
          <t>NH</t>
        </is>
      </c>
      <c r="D177" s="3" t="inlineStr">
        <is>
          <t>2001 Maserati GranTurismo</t>
        </is>
      </c>
      <c r="E177" s="3" t="inlineStr">
        <is>
          <t>01 Luxury Sedan/SUV</t>
        </is>
      </c>
      <c r="F177" s="13" t="n">
        <v>670000</v>
      </c>
      <c r="G177" s="14" t="n">
        <v>0.65</v>
      </c>
      <c r="H177" s="14" t="n">
        <v>1.04</v>
      </c>
      <c r="I177" s="14" t="n">
        <v>0.8305</v>
      </c>
      <c r="J177" s="14" t="n">
        <v>0.53</v>
      </c>
      <c r="K177" s="13">
        <f>ROUND(F177/100*G177*H177*I177/J177,2)</f>
        <v/>
      </c>
      <c r="L177" s="13" t="n">
        <v>7097.17</v>
      </c>
      <c r="M177" s="13">
        <f>L177-K177</f>
        <v/>
      </c>
      <c r="N177" s="3" t="inlineStr">
        <is>
          <t>bind</t>
        </is>
      </c>
      <c r="O177" s="3" t="inlineStr">
        <is>
          <t>bound</t>
        </is>
      </c>
    </row>
    <row r="178">
      <c r="A178" s="15" t="inlineStr">
        <is>
          <t>2026-04-09</t>
        </is>
      </c>
      <c r="B178" s="15" t="inlineStr">
        <is>
          <t>b32d3890-5468-5298-9af1-c3340bb9e2e3</t>
        </is>
      </c>
      <c r="C178" s="15" t="inlineStr">
        <is>
          <t>RI</t>
        </is>
      </c>
      <c r="D178" s="15" t="inlineStr">
        <is>
          <t>1992 Bentley Continental GT</t>
        </is>
      </c>
      <c r="E178" s="15" t="inlineStr">
        <is>
          <t>01 Luxury Sedan/SUV</t>
        </is>
      </c>
      <c r="F178" s="16" t="n">
        <v>330000</v>
      </c>
      <c r="G178" s="17" t="n">
        <v>0.75</v>
      </c>
      <c r="H178" s="17" t="n">
        <v>1.37</v>
      </c>
      <c r="I178" s="17" t="n">
        <v>0.8305</v>
      </c>
      <c r="J178" s="17" t="n">
        <v>0.53</v>
      </c>
      <c r="K178" s="16">
        <f>ROUND(F178/100*G178*H178*I178/J178,2)</f>
        <v/>
      </c>
      <c r="L178" s="16" t="n">
        <v>5313.24</v>
      </c>
      <c r="M178" s="16">
        <f>L178-K178</f>
        <v/>
      </c>
      <c r="N178" s="15" t="inlineStr">
        <is>
          <t>bind</t>
        </is>
      </c>
      <c r="O178" s="15" t="inlineStr">
        <is>
          <t>bound</t>
        </is>
      </c>
    </row>
    <row r="179">
      <c r="A179" s="3" t="inlineStr">
        <is>
          <t>2026-04-04</t>
        </is>
      </c>
      <c r="B179" s="3" t="inlineStr">
        <is>
          <t>7771df71-e85b-59d7-af01-53be4a6051c4</t>
        </is>
      </c>
      <c r="C179" s="3" t="inlineStr">
        <is>
          <t>CA</t>
        </is>
      </c>
      <c r="D179" s="3" t="inlineStr">
        <is>
          <t>2015 Aston Martin DB5</t>
        </is>
      </c>
      <c r="E179" s="3" t="inlineStr">
        <is>
          <t>07 Post-War Classic (1946-1972)</t>
        </is>
      </c>
      <c r="F179" s="13" t="n">
        <v>1790000</v>
      </c>
      <c r="G179" s="14" t="n">
        <v>0.38</v>
      </c>
      <c r="H179" s="14" t="n">
        <v>1.35</v>
      </c>
      <c r="I179" s="14" t="n">
        <v>0.8305</v>
      </c>
      <c r="J179" s="14" t="n">
        <v>0.53</v>
      </c>
      <c r="K179" s="13">
        <f>ROUND(F179/100*G179*H179*I179/J179,2)</f>
        <v/>
      </c>
      <c r="L179" s="13" t="n">
        <v>14389.12</v>
      </c>
      <c r="M179" s="13">
        <f>L179-K179</f>
        <v/>
      </c>
      <c r="N179" s="3" t="inlineStr">
        <is>
          <t>decline</t>
        </is>
      </c>
      <c r="O179" s="3" t="inlineStr">
        <is>
          <t>indicative</t>
        </is>
      </c>
    </row>
    <row r="180">
      <c r="A180" s="15" t="inlineStr">
        <is>
          <t>2026-04-21</t>
        </is>
      </c>
      <c r="B180" s="15" t="inlineStr">
        <is>
          <t>2d1db352-fe53-5526-b73e-857bb942a3a2</t>
        </is>
      </c>
      <c r="C180" s="15" t="inlineStr">
        <is>
          <t>CT</t>
        </is>
      </c>
      <c r="D180" s="15" t="inlineStr">
        <is>
          <t>1998 Mercedes-Benz AMG GT</t>
        </is>
      </c>
      <c r="E180" s="15" t="inlineStr">
        <is>
          <t>01 Luxury Sedan/SUV</t>
        </is>
      </c>
      <c r="F180" s="16" t="n">
        <v>465000</v>
      </c>
      <c r="G180" s="17" t="n">
        <v>0.75</v>
      </c>
      <c r="H180" s="17" t="n">
        <v>1.12</v>
      </c>
      <c r="I180" s="17" t="n">
        <v>0.8305</v>
      </c>
      <c r="J180" s="17" t="n">
        <v>0.53</v>
      </c>
      <c r="K180" s="16">
        <f>ROUND(F180/100*G180*H180*I180/J180,2)</f>
        <v/>
      </c>
      <c r="L180" s="16" t="n">
        <v>6120.63</v>
      </c>
      <c r="M180" s="16">
        <f>L180-K180</f>
        <v/>
      </c>
      <c r="N180" s="15" t="inlineStr">
        <is>
          <t>bind</t>
        </is>
      </c>
      <c r="O180" s="15" t="inlineStr">
        <is>
          <t>bound</t>
        </is>
      </c>
    </row>
    <row r="181">
      <c r="A181" s="3" t="inlineStr">
        <is>
          <t>2026-04-16</t>
        </is>
      </c>
      <c r="B181" s="3" t="inlineStr">
        <is>
          <t>df060b11-1b41-5e17-8448-4d1d644265f7</t>
        </is>
      </c>
      <c r="C181" s="3" t="inlineStr">
        <is>
          <t>TX</t>
        </is>
      </c>
      <c r="D181" s="3" t="inlineStr">
        <is>
          <t>1985 Ferrari 275 GTB/4</t>
        </is>
      </c>
      <c r="E181" s="3" t="inlineStr">
        <is>
          <t>07 Post-War Classic (1946-1972)</t>
        </is>
      </c>
      <c r="F181" s="13" t="n">
        <v>1070000</v>
      </c>
      <c r="G181" s="14" t="n">
        <v>0.38</v>
      </c>
      <c r="H181" s="14" t="n">
        <v>1.15</v>
      </c>
      <c r="I181" s="14" t="n">
        <v>0.8305</v>
      </c>
      <c r="J181" s="14" t="n">
        <v>0.53</v>
      </c>
      <c r="K181" s="13">
        <f>ROUND(F181/100*G181*H181*I181/J181,2)</f>
        <v/>
      </c>
      <c r="L181" s="13" t="n">
        <v>7327.04</v>
      </c>
      <c r="M181" s="13">
        <f>L181-K181</f>
        <v/>
      </c>
      <c r="N181" s="3" t="inlineStr">
        <is>
          <t>bind</t>
        </is>
      </c>
      <c r="O181" s="3" t="inlineStr">
        <is>
          <t>bound</t>
        </is>
      </c>
    </row>
    <row r="182">
      <c r="A182" s="15" t="inlineStr">
        <is>
          <t>2026-04-01</t>
        </is>
      </c>
      <c r="B182" s="15" t="inlineStr">
        <is>
          <t>1c8cefdd-b1fb-5b59-b8e5-417a63e8a57f</t>
        </is>
      </c>
      <c r="C182" s="15" t="inlineStr">
        <is>
          <t>OK</t>
        </is>
      </c>
      <c r="D182" s="15" t="inlineStr">
        <is>
          <t>1960 Ferrari SF90 Stradale</t>
        </is>
      </c>
      <c r="E182" s="15" t="inlineStr">
        <is>
          <t>03 Supercar</t>
        </is>
      </c>
      <c r="F182" s="16" t="n">
        <v>235000</v>
      </c>
      <c r="G182" s="17" t="n">
        <v>1.42</v>
      </c>
      <c r="H182" s="17" t="n">
        <v>1.26</v>
      </c>
      <c r="I182" s="17" t="n">
        <v>0.8305</v>
      </c>
      <c r="J182" s="17" t="n">
        <v>0.53</v>
      </c>
      <c r="K182" s="16">
        <f>ROUND(F182/100*G182*H182*I182/J182,2)</f>
        <v/>
      </c>
      <c r="L182" s="16" t="n">
        <v>6588.56</v>
      </c>
      <c r="M182" s="16">
        <f>L182-K182</f>
        <v/>
      </c>
      <c r="N182" s="15" t="inlineStr">
        <is>
          <t>bind</t>
        </is>
      </c>
      <c r="O182" s="15" t="inlineStr">
        <is>
          <t>bound</t>
        </is>
      </c>
    </row>
    <row r="183">
      <c r="A183" s="3" t="inlineStr">
        <is>
          <t>2026-04-26</t>
        </is>
      </c>
      <c r="B183" s="3" t="inlineStr">
        <is>
          <t>322aa58e-424e-5766-90e2-d2c7945c80e7</t>
        </is>
      </c>
      <c r="C183" s="3" t="inlineStr">
        <is>
          <t>MI</t>
        </is>
      </c>
      <c r="D183" s="3" t="inlineStr">
        <is>
          <t>2001 Porsche 911 Turbo S</t>
        </is>
      </c>
      <c r="E183" s="3" t="inlineStr">
        <is>
          <t>01 Luxury Sedan/SUV</t>
        </is>
      </c>
      <c r="F183" s="13" t="n">
        <v>235000</v>
      </c>
      <c r="G183" s="14" t="n">
        <v>0.92</v>
      </c>
      <c r="H183" s="14" t="n">
        <v>1.55</v>
      </c>
      <c r="I183" s="14" t="n">
        <v>0.8305</v>
      </c>
      <c r="J183" s="14" t="n">
        <v>0.53</v>
      </c>
      <c r="K183" s="13">
        <f>ROUND(F183/100*G183*H183*I183/J183,2)</f>
        <v/>
      </c>
      <c r="L183" s="13" t="n">
        <v>5251.11</v>
      </c>
      <c r="M183" s="13">
        <f>L183-K183</f>
        <v/>
      </c>
      <c r="N183" s="3" t="inlineStr">
        <is>
          <t>bind</t>
        </is>
      </c>
      <c r="O183" s="3" t="inlineStr">
        <is>
          <t>bound</t>
        </is>
      </c>
    </row>
    <row r="184">
      <c r="A184" s="15" t="inlineStr">
        <is>
          <t>2026-04-23</t>
        </is>
      </c>
      <c r="B184" s="15" t="inlineStr">
        <is>
          <t>312682c1-4fff-58f0-85fc-0caaf0ca4fac</t>
        </is>
      </c>
      <c r="C184" s="15" t="inlineStr">
        <is>
          <t>MI</t>
        </is>
      </c>
      <c r="D184" s="15" t="inlineStr">
        <is>
          <t>1991 McLaren 750S</t>
        </is>
      </c>
      <c r="E184" s="15" t="inlineStr">
        <is>
          <t>03 Supercar</t>
        </is>
      </c>
      <c r="F184" s="16" t="n">
        <v>1255000</v>
      </c>
      <c r="G184" s="17" t="n">
        <v>0.8</v>
      </c>
      <c r="H184" s="17" t="n">
        <v>1.55</v>
      </c>
      <c r="I184" s="17" t="n">
        <v>0.8305</v>
      </c>
      <c r="J184" s="17" t="n">
        <v>0.53</v>
      </c>
      <c r="K184" s="16">
        <f>ROUND(F184/100*G184*H184*I184/J184,2)</f>
        <v/>
      </c>
      <c r="L184" s="16" t="n">
        <v>24385.36</v>
      </c>
      <c r="M184" s="16">
        <f>L184-K184</f>
        <v/>
      </c>
      <c r="N184" s="15" t="inlineStr">
        <is>
          <t>bind</t>
        </is>
      </c>
      <c r="O184" s="15" t="inlineStr">
        <is>
          <t>bound</t>
        </is>
      </c>
    </row>
    <row r="185">
      <c r="A185" s="3" t="inlineStr">
        <is>
          <t>2026-04-22</t>
        </is>
      </c>
      <c r="B185" s="3" t="inlineStr">
        <is>
          <t>0ff6f23d-6bc1-5aed-a3e3-6a90a8a0fed7</t>
        </is>
      </c>
      <c r="C185" s="3" t="inlineStr">
        <is>
          <t>KY</t>
        </is>
      </c>
      <c r="D185" s="3" t="inlineStr">
        <is>
          <t>1963 Maserati GranTurismo</t>
        </is>
      </c>
      <c r="E185" s="3" t="inlineStr">
        <is>
          <t>01 Luxury Sedan/SUV</t>
        </is>
      </c>
      <c r="F185" s="13" t="n">
        <v>265000</v>
      </c>
      <c r="G185" s="14" t="n">
        <v>0.75</v>
      </c>
      <c r="H185" s="14" t="n">
        <v>1.34</v>
      </c>
      <c r="I185" s="14" t="n">
        <v>0.8305</v>
      </c>
      <c r="J185" s="14" t="n">
        <v>0.53</v>
      </c>
      <c r="K185" s="13">
        <f>ROUND(F185/100*G185*H185*I185/J185,2)</f>
        <v/>
      </c>
      <c r="L185" s="13" t="n">
        <v>4173.26</v>
      </c>
      <c r="M185" s="13">
        <f>L185-K185</f>
        <v/>
      </c>
      <c r="N185" s="3" t="inlineStr">
        <is>
          <t>bind</t>
        </is>
      </c>
      <c r="O185" s="3" t="inlineStr">
        <is>
          <t>bound</t>
        </is>
      </c>
    </row>
    <row r="186">
      <c r="A186" s="15" t="inlineStr">
        <is>
          <t>2026-04-09</t>
        </is>
      </c>
      <c r="B186" s="15" t="inlineStr">
        <is>
          <t>543a9535-3c03-5f17-a3ae-744dbd693b19</t>
        </is>
      </c>
      <c r="C186" s="15" t="inlineStr">
        <is>
          <t>GA</t>
        </is>
      </c>
      <c r="D186" s="15" t="inlineStr">
        <is>
          <t>2003 Bentley 4.5 Litre</t>
        </is>
      </c>
      <c r="E186" s="15" t="inlineStr">
        <is>
          <t>06 Vintage Pre-War (pre-1946)</t>
        </is>
      </c>
      <c r="F186" s="16" t="n">
        <v>1950000</v>
      </c>
      <c r="G186" s="17" t="n">
        <v>0.34</v>
      </c>
      <c r="H186" s="17" t="n">
        <v>1.12</v>
      </c>
      <c r="I186" s="17" t="n">
        <v>0.8305</v>
      </c>
      <c r="J186" s="17" t="n">
        <v>0.53</v>
      </c>
      <c r="K186" s="16">
        <f>ROUND(F186/100*G186*H186*I186/J186,2)</f>
        <v/>
      </c>
      <c r="L186" s="16" t="n">
        <v>11635.78</v>
      </c>
      <c r="M186" s="16">
        <f>L186-K186</f>
        <v/>
      </c>
      <c r="N186" s="15" t="inlineStr">
        <is>
          <t>refer</t>
        </is>
      </c>
      <c r="O186" s="15" t="inlineStr">
        <is>
          <t>indicative</t>
        </is>
      </c>
    </row>
    <row r="187">
      <c r="A187" s="3" t="inlineStr">
        <is>
          <t>2026-04-01</t>
        </is>
      </c>
      <c r="B187" s="3" t="inlineStr">
        <is>
          <t>ca2b7a05-9a6e-53cf-b651-344ce45f3b3e</t>
        </is>
      </c>
      <c r="C187" s="3" t="inlineStr">
        <is>
          <t>ME</t>
        </is>
      </c>
      <c r="D187" s="3" t="inlineStr">
        <is>
          <t>1962 Aston Martin DB12</t>
        </is>
      </c>
      <c r="E187" s="3" t="inlineStr">
        <is>
          <t>01 Luxury Sedan/SUV</t>
        </is>
      </c>
      <c r="F187" s="13" t="n">
        <v>480000</v>
      </c>
      <c r="G187" s="14" t="n">
        <v>0.75</v>
      </c>
      <c r="H187" s="14" t="n">
        <v>1.08</v>
      </c>
      <c r="I187" s="14" t="n">
        <v>0.8305</v>
      </c>
      <c r="J187" s="14" t="n">
        <v>0.53</v>
      </c>
      <c r="K187" s="13">
        <f>ROUND(F187/100*G187*H187*I187/J187,2)</f>
        <v/>
      </c>
      <c r="L187" s="13" t="n">
        <v>6092.42</v>
      </c>
      <c r="M187" s="13">
        <f>L187-K187</f>
        <v/>
      </c>
      <c r="N187" s="3" t="inlineStr">
        <is>
          <t>bind</t>
        </is>
      </c>
      <c r="O187" s="3" t="inlineStr">
        <is>
          <t>bound</t>
        </is>
      </c>
    </row>
    <row r="188">
      <c r="A188" s="15" t="inlineStr">
        <is>
          <t>2026-04-02</t>
        </is>
      </c>
      <c r="B188" s="15" t="inlineStr">
        <is>
          <t>50bad055-08e0-500a-a0b2-08eecfe3b608</t>
        </is>
      </c>
      <c r="C188" s="15" t="inlineStr">
        <is>
          <t>NY</t>
        </is>
      </c>
      <c r="D188" s="15" t="inlineStr">
        <is>
          <t>2002 Maserati GranTurismo</t>
        </is>
      </c>
      <c r="E188" s="15" t="inlineStr">
        <is>
          <t>01 Luxury Sedan/SUV</t>
        </is>
      </c>
      <c r="F188" s="16" t="n">
        <v>1380000</v>
      </c>
      <c r="G188" s="17" t="n">
        <v>0.55</v>
      </c>
      <c r="H188" s="17" t="n">
        <v>1.28</v>
      </c>
      <c r="I188" s="17" t="n">
        <v>0.8305</v>
      </c>
      <c r="J188" s="17" t="n">
        <v>0.53</v>
      </c>
      <c r="K188" s="16">
        <f>ROUND(F188/100*G188*H188*I188/J188,2)</f>
        <v/>
      </c>
      <c r="L188" s="16" t="n">
        <v>15223.54</v>
      </c>
      <c r="M188" s="16">
        <f>L188-K188</f>
        <v/>
      </c>
      <c r="N188" s="15" t="inlineStr">
        <is>
          <t>bind</t>
        </is>
      </c>
      <c r="O188" s="15" t="inlineStr">
        <is>
          <t>bound</t>
        </is>
      </c>
    </row>
    <row r="189">
      <c r="A189" s="3" t="inlineStr">
        <is>
          <t>2026-04-19</t>
        </is>
      </c>
      <c r="B189" s="3" t="inlineStr">
        <is>
          <t>1fbb9dc3-85b0-5c04-9588-8efe24c0778b</t>
        </is>
      </c>
      <c r="C189" s="3" t="inlineStr">
        <is>
          <t>MA</t>
        </is>
      </c>
      <c r="D189" s="3" t="inlineStr">
        <is>
          <t>1971 Mercedes-Benz AMG GT</t>
        </is>
      </c>
      <c r="E189" s="3" t="inlineStr">
        <is>
          <t>01 Luxury Sedan/SUV</t>
        </is>
      </c>
      <c r="F189" s="13" t="n">
        <v>1040000</v>
      </c>
      <c r="G189" s="14" t="n">
        <v>0.55</v>
      </c>
      <c r="H189" s="14" t="n">
        <v>1.25</v>
      </c>
      <c r="I189" s="14" t="n">
        <v>0.8305</v>
      </c>
      <c r="J189" s="14" t="n">
        <v>0.53</v>
      </c>
      <c r="K189" s="13">
        <f>ROUND(F189/100*G189*H189*I189/J189,2)</f>
        <v/>
      </c>
      <c r="L189" s="13" t="n">
        <v>11203.92</v>
      </c>
      <c r="M189" s="13">
        <f>L189-K189</f>
        <v/>
      </c>
      <c r="N189" s="3" t="inlineStr">
        <is>
          <t>bind</t>
        </is>
      </c>
      <c r="O189" s="3" t="inlineStr">
        <is>
          <t>bound</t>
        </is>
      </c>
    </row>
    <row r="190">
      <c r="A190" s="15" t="inlineStr">
        <is>
          <t>2026-04-05</t>
        </is>
      </c>
      <c r="B190" s="15" t="inlineStr">
        <is>
          <t>410f30cc-a4cb-58db-9c00-110502a4ade9</t>
        </is>
      </c>
      <c r="C190" s="15" t="inlineStr">
        <is>
          <t>HI</t>
        </is>
      </c>
      <c r="D190" s="15" t="inlineStr">
        <is>
          <t>1967 Porsche 911 Turbo S</t>
        </is>
      </c>
      <c r="E190" s="15" t="inlineStr">
        <is>
          <t>01 Luxury Sedan/SUV</t>
        </is>
      </c>
      <c r="F190" s="16" t="n">
        <v>1115000</v>
      </c>
      <c r="G190" s="17" t="n">
        <v>0.55</v>
      </c>
      <c r="H190" s="17" t="n">
        <v>1.3</v>
      </c>
      <c r="I190" s="17" t="n">
        <v>0.8305</v>
      </c>
      <c r="J190" s="17" t="n">
        <v>0.53</v>
      </c>
      <c r="K190" s="16">
        <f>ROUND(F190/100*G190*H190*I190/J190,2)</f>
        <v/>
      </c>
      <c r="L190" s="16" t="n">
        <v>12492.36</v>
      </c>
      <c r="M190" s="16">
        <f>L190-K190</f>
        <v/>
      </c>
      <c r="N190" s="15" t="inlineStr">
        <is>
          <t>bind</t>
        </is>
      </c>
      <c r="O190" s="15" t="inlineStr">
        <is>
          <t>bound</t>
        </is>
      </c>
    </row>
    <row r="191">
      <c r="A191" s="3" t="inlineStr">
        <is>
          <t>2026-04-30</t>
        </is>
      </c>
      <c r="B191" s="3" t="inlineStr">
        <is>
          <t>94e57a9b-430a-55e4-8805-11a60c8856cf</t>
        </is>
      </c>
      <c r="C191" s="3" t="inlineStr">
        <is>
          <t>MD</t>
        </is>
      </c>
      <c r="D191" s="3" t="inlineStr">
        <is>
          <t>1975 Aston Martin DB12</t>
        </is>
      </c>
      <c r="E191" s="3" t="inlineStr">
        <is>
          <t>01 Luxury Sedan/SUV</t>
        </is>
      </c>
      <c r="F191" s="13" t="n">
        <v>550000</v>
      </c>
      <c r="G191" s="14" t="n">
        <v>0.65</v>
      </c>
      <c r="H191" s="14" t="n">
        <v>0.95</v>
      </c>
      <c r="I191" s="14" t="n">
        <v>0.8305</v>
      </c>
      <c r="J191" s="14" t="n">
        <v>0.53</v>
      </c>
      <c r="K191" s="13">
        <f>ROUND(F191/100*G191*H191*I191/J191,2)</f>
        <v/>
      </c>
      <c r="L191" s="13" t="n">
        <v>5321.86</v>
      </c>
      <c r="M191" s="13">
        <f>L191-K191</f>
        <v/>
      </c>
      <c r="N191" s="3" t="inlineStr">
        <is>
          <t>bind</t>
        </is>
      </c>
      <c r="O191" s="3" t="inlineStr">
        <is>
          <t>bound</t>
        </is>
      </c>
    </row>
    <row r="192">
      <c r="A192" s="15" t="inlineStr">
        <is>
          <t>2026-04-07</t>
        </is>
      </c>
      <c r="B192" s="15" t="inlineStr">
        <is>
          <t>02a85da2-e9a9-5d4b-83bc-327753648af8</t>
        </is>
      </c>
      <c r="C192" s="15" t="inlineStr">
        <is>
          <t>OH</t>
        </is>
      </c>
      <c r="D192" s="15" t="inlineStr">
        <is>
          <t>2007 Aston Martin DB12</t>
        </is>
      </c>
      <c r="E192" s="15" t="inlineStr">
        <is>
          <t>01 Luxury Sedan/SUV</t>
        </is>
      </c>
      <c r="F192" s="16" t="n">
        <v>270000</v>
      </c>
      <c r="G192" s="17" t="n">
        <v>0.75</v>
      </c>
      <c r="H192" s="17" t="n">
        <v>1.39</v>
      </c>
      <c r="I192" s="17" t="n">
        <v>0.8305</v>
      </c>
      <c r="J192" s="17" t="n">
        <v>0.53</v>
      </c>
      <c r="K192" s="16">
        <f>ROUND(F192/100*G192*H192*I192/J192,2)</f>
        <v/>
      </c>
      <c r="L192" s="16" t="n">
        <v>4410.66</v>
      </c>
      <c r="M192" s="16">
        <f>L192-K192</f>
        <v/>
      </c>
      <c r="N192" s="15" t="inlineStr">
        <is>
          <t>decline</t>
        </is>
      </c>
      <c r="O192" s="15" t="inlineStr">
        <is>
          <t>indicative</t>
        </is>
      </c>
    </row>
    <row r="193">
      <c r="A193" s="3" t="inlineStr">
        <is>
          <t>2026-04-21</t>
        </is>
      </c>
      <c r="B193" s="3" t="inlineStr">
        <is>
          <t>7fdd20f3-c843-5a32-b61b-3476df1ce019</t>
        </is>
      </c>
      <c r="C193" s="3" t="inlineStr">
        <is>
          <t>IL</t>
        </is>
      </c>
      <c r="D193" s="3" t="inlineStr">
        <is>
          <t>1985 Lamborghini Huracan EVO</t>
        </is>
      </c>
      <c r="E193" s="3" t="inlineStr">
        <is>
          <t>03 Supercar</t>
        </is>
      </c>
      <c r="F193" s="13" t="n">
        <v>530000</v>
      </c>
      <c r="G193" s="14" t="n">
        <v>0.95</v>
      </c>
      <c r="H193" s="14" t="n">
        <v>1.36</v>
      </c>
      <c r="I193" s="14" t="n">
        <v>0.8305</v>
      </c>
      <c r="J193" s="14" t="n">
        <v>0.53</v>
      </c>
      <c r="K193" s="13">
        <f>ROUND(F193/100*G193*H193*I193/J193,2)</f>
        <v/>
      </c>
      <c r="L193" s="13" t="n">
        <v>10730.06</v>
      </c>
      <c r="M193" s="13">
        <f>L193-K193</f>
        <v/>
      </c>
      <c r="N193" s="3" t="inlineStr">
        <is>
          <t>bind</t>
        </is>
      </c>
      <c r="O193" s="3" t="inlineStr">
        <is>
          <t>bound</t>
        </is>
      </c>
    </row>
    <row r="194">
      <c r="A194" s="15" t="inlineStr">
        <is>
          <t>2026-04-30</t>
        </is>
      </c>
      <c r="B194" s="15" t="inlineStr">
        <is>
          <t>18d62326-f1d0-5571-af9e-38a8f41a9ed7</t>
        </is>
      </c>
      <c r="C194" s="15" t="inlineStr">
        <is>
          <t>SC</t>
        </is>
      </c>
      <c r="D194" s="15" t="inlineStr">
        <is>
          <t>1958 Aston Martin DB12</t>
        </is>
      </c>
      <c r="E194" s="15" t="inlineStr">
        <is>
          <t>01 Luxury Sedan/SUV</t>
        </is>
      </c>
      <c r="F194" s="16" t="n">
        <v>940000</v>
      </c>
      <c r="G194" s="17" t="n">
        <v>0.65</v>
      </c>
      <c r="H194" s="17" t="n">
        <v>1.24</v>
      </c>
      <c r="I194" s="17" t="n">
        <v>0.8305</v>
      </c>
      <c r="J194" s="17" t="n">
        <v>0.53</v>
      </c>
      <c r="K194" s="16">
        <f>ROUND(F194/100*G194*H194*I194/J194,2)</f>
        <v/>
      </c>
      <c r="L194" s="16" t="n">
        <v>11872.07</v>
      </c>
      <c r="M194" s="16">
        <f>L194-K194</f>
        <v/>
      </c>
      <c r="N194" s="15" t="inlineStr">
        <is>
          <t>bind</t>
        </is>
      </c>
      <c r="O194" s="15" t="inlineStr">
        <is>
          <t>bound</t>
        </is>
      </c>
    </row>
    <row r="195">
      <c r="A195" s="3" t="inlineStr">
        <is>
          <t>2026-04-13</t>
        </is>
      </c>
      <c r="B195" s="3" t="inlineStr">
        <is>
          <t>8227e34e-19d5-589d-8d9b-852d745a76d3</t>
        </is>
      </c>
      <c r="C195" s="3" t="inlineStr">
        <is>
          <t>GA</t>
        </is>
      </c>
      <c r="D195" s="3" t="inlineStr">
        <is>
          <t>2019 Bentley Continental GT</t>
        </is>
      </c>
      <c r="E195" s="3" t="inlineStr">
        <is>
          <t>01 Luxury Sedan/SUV</t>
        </is>
      </c>
      <c r="F195" s="13" t="n">
        <v>1070000</v>
      </c>
      <c r="G195" s="14" t="n">
        <v>0.55</v>
      </c>
      <c r="H195" s="14" t="n">
        <v>1.12</v>
      </c>
      <c r="I195" s="14" t="n">
        <v>0.8305</v>
      </c>
      <c r="J195" s="14" t="n">
        <v>0.53</v>
      </c>
      <c r="K195" s="13">
        <f>ROUND(F195/100*G195*H195*I195/J195,2)</f>
        <v/>
      </c>
      <c r="L195" s="13" t="n">
        <v>10328.29</v>
      </c>
      <c r="M195" s="13">
        <f>L195-K195</f>
        <v/>
      </c>
      <c r="N195" s="3" t="inlineStr">
        <is>
          <t>bind</t>
        </is>
      </c>
      <c r="O195" s="3" t="inlineStr">
        <is>
          <t>bound</t>
        </is>
      </c>
    </row>
    <row r="196">
      <c r="A196" s="15" t="inlineStr">
        <is>
          <t>2026-04-10</t>
        </is>
      </c>
      <c r="B196" s="15" t="inlineStr">
        <is>
          <t>ae16e026-0d83-51ba-b9fe-41c91e1139e5</t>
        </is>
      </c>
      <c r="C196" s="15" t="inlineStr">
        <is>
          <t>OR</t>
        </is>
      </c>
      <c r="D196" s="15" t="inlineStr">
        <is>
          <t>1996 Bentley Continental GT</t>
        </is>
      </c>
      <c r="E196" s="15" t="inlineStr">
        <is>
          <t>01 Luxury Sedan/SUV</t>
        </is>
      </c>
      <c r="F196" s="16" t="n">
        <v>735000</v>
      </c>
      <c r="G196" s="17" t="n">
        <v>0.65</v>
      </c>
      <c r="H196" s="17" t="n">
        <v>1.13</v>
      </c>
      <c r="I196" s="17" t="n">
        <v>0.8305</v>
      </c>
      <c r="J196" s="17" t="n">
        <v>0.53</v>
      </c>
      <c r="K196" s="16">
        <f>ROUND(F196/100*G196*H196*I196/J196,2)</f>
        <v/>
      </c>
      <c r="L196" s="16" t="n">
        <v>8459.459999999999</v>
      </c>
      <c r="M196" s="16">
        <f>L196-K196</f>
        <v/>
      </c>
      <c r="N196" s="15" t="inlineStr">
        <is>
          <t>bind</t>
        </is>
      </c>
      <c r="O196" s="15" t="inlineStr">
        <is>
          <t>bound</t>
        </is>
      </c>
    </row>
    <row r="197">
      <c r="A197" s="3" t="inlineStr">
        <is>
          <t>2026-04-17</t>
        </is>
      </c>
      <c r="B197" s="3" t="inlineStr">
        <is>
          <t>c49aadfd-36fc-51d7-b28a-7304d838b296</t>
        </is>
      </c>
      <c r="C197" s="3" t="inlineStr">
        <is>
          <t>WY</t>
        </is>
      </c>
      <c r="D197" s="3" t="inlineStr">
        <is>
          <t>1988 Porsche 911 Turbo S</t>
        </is>
      </c>
      <c r="E197" s="3" t="inlineStr">
        <is>
          <t>01 Luxury Sedan/SUV</t>
        </is>
      </c>
      <c r="F197" s="13" t="n">
        <v>390000</v>
      </c>
      <c r="G197" s="14" t="n">
        <v>0.75</v>
      </c>
      <c r="H197" s="14" t="n">
        <v>1.07</v>
      </c>
      <c r="I197" s="14" t="n">
        <v>0.8305</v>
      </c>
      <c r="J197" s="14" t="n">
        <v>0.53</v>
      </c>
      <c r="K197" s="13">
        <f>ROUND(F197/100*G197*H197*I197/J197,2)</f>
        <v/>
      </c>
      <c r="L197" s="13" t="n">
        <v>4904.26</v>
      </c>
      <c r="M197" s="13">
        <f>L197-K197</f>
        <v/>
      </c>
      <c r="N197" s="3" t="inlineStr">
        <is>
          <t>bind</t>
        </is>
      </c>
      <c r="O197" s="3" t="inlineStr">
        <is>
          <t>bound</t>
        </is>
      </c>
    </row>
    <row r="198">
      <c r="A198" s="15" t="inlineStr">
        <is>
          <t>2026-04-29</t>
        </is>
      </c>
      <c r="B198" s="15" t="inlineStr">
        <is>
          <t>32f0a155-2d26-5e16-8268-cf5eac32b368</t>
        </is>
      </c>
      <c r="C198" s="15" t="inlineStr">
        <is>
          <t>PA</t>
        </is>
      </c>
      <c r="D198" s="15" t="inlineStr">
        <is>
          <t>1966 Maserati GranTurismo</t>
        </is>
      </c>
      <c r="E198" s="15" t="inlineStr">
        <is>
          <t>01 Luxury Sedan/SUV</t>
        </is>
      </c>
      <c r="F198" s="16" t="n">
        <v>420000</v>
      </c>
      <c r="G198" s="17" t="n">
        <v>0.75</v>
      </c>
      <c r="H198" s="17" t="n">
        <v>1</v>
      </c>
      <c r="I198" s="17" t="n">
        <v>0.8305</v>
      </c>
      <c r="J198" s="17" t="n">
        <v>0.53</v>
      </c>
      <c r="K198" s="16">
        <f>ROUND(F198/100*G198*H198*I198/J198,2)</f>
        <v/>
      </c>
      <c r="L198" s="16" t="n">
        <v>4935.99</v>
      </c>
      <c r="M198" s="16">
        <f>L198-K198</f>
        <v/>
      </c>
      <c r="N198" s="15" t="inlineStr">
        <is>
          <t>bind</t>
        </is>
      </c>
      <c r="O198" s="15" t="inlineStr">
        <is>
          <t>bound</t>
        </is>
      </c>
    </row>
    <row r="199">
      <c r="A199" s="3" t="inlineStr">
        <is>
          <t>2026-04-09</t>
        </is>
      </c>
      <c r="B199" s="3" t="inlineStr">
        <is>
          <t>b7bc4445-2c40-5709-bd3d-c64ee5661bbf</t>
        </is>
      </c>
      <c r="C199" s="3" t="inlineStr">
        <is>
          <t>NY</t>
        </is>
      </c>
      <c r="D199" s="3" t="inlineStr">
        <is>
          <t>2000 Mercedes-Benz AMG GT</t>
        </is>
      </c>
      <c r="E199" s="3" t="inlineStr">
        <is>
          <t>01 Luxury Sedan/SUV</t>
        </is>
      </c>
      <c r="F199" s="13" t="n">
        <v>605000</v>
      </c>
      <c r="G199" s="14" t="n">
        <v>0.65</v>
      </c>
      <c r="H199" s="14" t="n">
        <v>1.28</v>
      </c>
      <c r="I199" s="14" t="n">
        <v>0.8305</v>
      </c>
      <c r="J199" s="14" t="n">
        <v>0.53</v>
      </c>
      <c r="K199" s="13">
        <f>ROUND(F199/100*G199*H199*I199/J199,2)</f>
        <v/>
      </c>
      <c r="L199" s="13" t="n">
        <v>7887.56</v>
      </c>
      <c r="M199" s="13">
        <f>L199-K199</f>
        <v/>
      </c>
      <c r="N199" s="3" t="inlineStr">
        <is>
          <t>bind</t>
        </is>
      </c>
      <c r="O199" s="3" t="inlineStr">
        <is>
          <t>bound</t>
        </is>
      </c>
    </row>
    <row r="200">
      <c r="A200" s="15" t="inlineStr">
        <is>
          <t>2026-04-04</t>
        </is>
      </c>
      <c r="B200" s="15" t="inlineStr">
        <is>
          <t>c1f28787-0ab2-59c4-bf95-15818a3a7edc</t>
        </is>
      </c>
      <c r="C200" s="15" t="inlineStr">
        <is>
          <t>KS</t>
        </is>
      </c>
      <c r="D200" s="15" t="inlineStr">
        <is>
          <t>2014 Maserati GranTurismo</t>
        </is>
      </c>
      <c r="E200" s="15" t="inlineStr">
        <is>
          <t>01 Luxury Sedan/SUV</t>
        </is>
      </c>
      <c r="F200" s="16" t="n">
        <v>255000</v>
      </c>
      <c r="G200" s="17" t="n">
        <v>0.75</v>
      </c>
      <c r="H200" s="17" t="n">
        <v>0.97</v>
      </c>
      <c r="I200" s="17" t="n">
        <v>0.8305</v>
      </c>
      <c r="J200" s="17" t="n">
        <v>0.53</v>
      </c>
      <c r="K200" s="16">
        <f>ROUND(F200/100*G200*H200*I200/J200,2)</f>
        <v/>
      </c>
      <c r="L200" s="16" t="n">
        <v>2906.95</v>
      </c>
      <c r="M200" s="16">
        <f>L200-K200</f>
        <v/>
      </c>
      <c r="N200" s="15" t="inlineStr">
        <is>
          <t>bind</t>
        </is>
      </c>
      <c r="O200" s="15" t="inlineStr">
        <is>
          <t>bound</t>
        </is>
      </c>
    </row>
    <row r="201">
      <c r="A201" s="3" t="inlineStr">
        <is>
          <t>2026-04-08</t>
        </is>
      </c>
      <c r="B201" s="3" t="inlineStr">
        <is>
          <t>2ebcb77d-1817-584c-b233-ae7125c93da3</t>
        </is>
      </c>
      <c r="C201" s="3" t="inlineStr">
        <is>
          <t>TX</t>
        </is>
      </c>
      <c r="D201" s="3" t="inlineStr">
        <is>
          <t>1978 Maserati GranTurismo</t>
        </is>
      </c>
      <c r="E201" s="3" t="inlineStr">
        <is>
          <t>01 Luxury Sedan/SUV</t>
        </is>
      </c>
      <c r="F201" s="13" t="n">
        <v>330000</v>
      </c>
      <c r="G201" s="14" t="n">
        <v>0.75</v>
      </c>
      <c r="H201" s="14" t="n">
        <v>1.15</v>
      </c>
      <c r="I201" s="14" t="n">
        <v>0.8305</v>
      </c>
      <c r="J201" s="14" t="n">
        <v>0.53</v>
      </c>
      <c r="K201" s="13">
        <f>ROUND(F201/100*G201*H201*I201/J201,2)</f>
        <v/>
      </c>
      <c r="L201" s="13" t="n">
        <v>4460.02</v>
      </c>
      <c r="M201" s="13">
        <f>L201-K201</f>
        <v/>
      </c>
      <c r="N201" s="3" t="inlineStr">
        <is>
          <t>bind</t>
        </is>
      </c>
      <c r="O201" s="3" t="inlineStr">
        <is>
          <t>bound</t>
        </is>
      </c>
    </row>
    <row r="202">
      <c r="A202" s="15" t="inlineStr">
        <is>
          <t>2026-04-15</t>
        </is>
      </c>
      <c r="B202" s="15" t="inlineStr">
        <is>
          <t>1bcdcc54-749c-5b34-9f2c-7204854d7c1f</t>
        </is>
      </c>
      <c r="C202" s="15" t="inlineStr">
        <is>
          <t>MS</t>
        </is>
      </c>
      <c r="D202" s="15" t="inlineStr">
        <is>
          <t>1962 Lamborghini Huracan EVO</t>
        </is>
      </c>
      <c r="E202" s="15" t="inlineStr">
        <is>
          <t>03 Supercar</t>
        </is>
      </c>
      <c r="F202" s="16" t="n">
        <v>445000</v>
      </c>
      <c r="G202" s="17" t="n">
        <v>1.15</v>
      </c>
      <c r="H202" s="17" t="n">
        <v>1.19</v>
      </c>
      <c r="I202" s="17" t="n">
        <v>0.8305</v>
      </c>
      <c r="J202" s="17" t="n">
        <v>0.53</v>
      </c>
      <c r="K202" s="16">
        <f>ROUND(F202/100*G202*H202*I202/J202,2)</f>
        <v/>
      </c>
      <c r="L202" s="16" t="n">
        <v>9542.639999999999</v>
      </c>
      <c r="M202" s="16">
        <f>L202-K202</f>
        <v/>
      </c>
      <c r="N202" s="15" t="inlineStr">
        <is>
          <t>bind</t>
        </is>
      </c>
      <c r="O202" s="15" t="inlineStr">
        <is>
          <t>bound</t>
        </is>
      </c>
    </row>
    <row r="203">
      <c r="A203" s="3" t="inlineStr">
        <is>
          <t>2026-04-08</t>
        </is>
      </c>
      <c r="B203" s="3" t="inlineStr">
        <is>
          <t>4b8f178d-61fa-5944-98a7-f90590b539e7</t>
        </is>
      </c>
      <c r="C203" s="3" t="inlineStr">
        <is>
          <t>TX</t>
        </is>
      </c>
      <c r="D203" s="3" t="inlineStr">
        <is>
          <t>1957 Porsche 911 Turbo S</t>
        </is>
      </c>
      <c r="E203" s="3" t="inlineStr">
        <is>
          <t>01 Luxury Sedan/SUV</t>
        </is>
      </c>
      <c r="F203" s="13" t="n">
        <v>655000</v>
      </c>
      <c r="G203" s="14" t="n">
        <v>0.65</v>
      </c>
      <c r="H203" s="14" t="n">
        <v>1.15</v>
      </c>
      <c r="I203" s="14" t="n">
        <v>0.8305</v>
      </c>
      <c r="J203" s="14" t="n">
        <v>0.53</v>
      </c>
      <c r="K203" s="13">
        <f>ROUND(F203/100*G203*H203*I203/J203,2)</f>
        <v/>
      </c>
      <c r="L203" s="13" t="n">
        <v>7672.13</v>
      </c>
      <c r="M203" s="13">
        <f>L203-K203</f>
        <v/>
      </c>
      <c r="N203" s="3" t="inlineStr">
        <is>
          <t>bind</t>
        </is>
      </c>
      <c r="O203" s="3" t="inlineStr">
        <is>
          <t>bound</t>
        </is>
      </c>
    </row>
    <row r="204">
      <c r="A204" s="15" t="inlineStr">
        <is>
          <t>2026-04-17</t>
        </is>
      </c>
      <c r="B204" s="15" t="inlineStr">
        <is>
          <t>b31306d5-d5de-5be8-be58-b08a9e4e6397</t>
        </is>
      </c>
      <c r="C204" s="15" t="inlineStr">
        <is>
          <t>IL</t>
        </is>
      </c>
      <c r="D204" s="15" t="inlineStr">
        <is>
          <t>1962 Porsche 911 Turbo S</t>
        </is>
      </c>
      <c r="E204" s="15" t="inlineStr">
        <is>
          <t>01 Luxury Sedan/SUV</t>
        </is>
      </c>
      <c r="F204" s="16" t="n">
        <v>1335000</v>
      </c>
      <c r="G204" s="17" t="n">
        <v>0.55</v>
      </c>
      <c r="H204" s="17" t="n">
        <v>1.36</v>
      </c>
      <c r="I204" s="17" t="n">
        <v>0.8305</v>
      </c>
      <c r="J204" s="17" t="n">
        <v>0.53</v>
      </c>
      <c r="K204" s="16">
        <f>ROUND(F204/100*G204*H204*I204/J204,2)</f>
        <v/>
      </c>
      <c r="L204" s="16" t="n">
        <v>15647.56</v>
      </c>
      <c r="M204" s="16">
        <f>L204-K204</f>
        <v/>
      </c>
      <c r="N204" s="15" t="inlineStr">
        <is>
          <t>bind</t>
        </is>
      </c>
      <c r="O204" s="15" t="inlineStr">
        <is>
          <t>bound</t>
        </is>
      </c>
    </row>
    <row r="205">
      <c r="A205" s="3" t="inlineStr">
        <is>
          <t>2026-04-03</t>
        </is>
      </c>
      <c r="B205" s="3" t="inlineStr">
        <is>
          <t>f1e2f03e-c3bc-5261-8f97-f33f456e4e90</t>
        </is>
      </c>
      <c r="C205" s="3" t="inlineStr">
        <is>
          <t>TX</t>
        </is>
      </c>
      <c r="D205" s="3" t="inlineStr">
        <is>
          <t>2021 BMW M8 Competition</t>
        </is>
      </c>
      <c r="E205" s="3" t="inlineStr">
        <is>
          <t>01 Luxury Sedan/SUV</t>
        </is>
      </c>
      <c r="F205" s="13" t="n">
        <v>270000</v>
      </c>
      <c r="G205" s="14" t="n">
        <v>0.75</v>
      </c>
      <c r="H205" s="14" t="n">
        <v>1.15</v>
      </c>
      <c r="I205" s="14" t="n">
        <v>0.8305</v>
      </c>
      <c r="J205" s="14" t="n">
        <v>0.53</v>
      </c>
      <c r="K205" s="13">
        <f>ROUND(F205/100*G205*H205*I205/J205,2)</f>
        <v/>
      </c>
      <c r="L205" s="13" t="n">
        <v>3649.11</v>
      </c>
      <c r="M205" s="13">
        <f>L205-K205</f>
        <v/>
      </c>
      <c r="N205" s="3" t="inlineStr">
        <is>
          <t>bind</t>
        </is>
      </c>
      <c r="O205" s="3" t="inlineStr">
        <is>
          <t>bound</t>
        </is>
      </c>
    </row>
    <row r="206">
      <c r="A206" s="15" t="inlineStr">
        <is>
          <t>2026-04-26</t>
        </is>
      </c>
      <c r="B206" s="15" t="inlineStr">
        <is>
          <t>769d2f4f-d063-5cf3-8b11-3edc2dc472b4</t>
        </is>
      </c>
      <c r="C206" s="15" t="inlineStr">
        <is>
          <t>MS</t>
        </is>
      </c>
      <c r="D206" s="15" t="inlineStr">
        <is>
          <t>2000 Maserati GranTurismo</t>
        </is>
      </c>
      <c r="E206" s="15" t="inlineStr">
        <is>
          <t>01 Luxury Sedan/SUV</t>
        </is>
      </c>
      <c r="F206" s="16" t="n">
        <v>1000000</v>
      </c>
      <c r="G206" s="17" t="n">
        <v>0.55</v>
      </c>
      <c r="H206" s="17" t="n">
        <v>1.19</v>
      </c>
      <c r="I206" s="17" t="n">
        <v>0.8305</v>
      </c>
      <c r="J206" s="17" t="n">
        <v>0.53</v>
      </c>
      <c r="K206" s="16">
        <f>ROUND(F206/100*G206*H206*I206/J206,2)</f>
        <v/>
      </c>
      <c r="L206" s="16" t="n">
        <v>10255.89</v>
      </c>
      <c r="M206" s="16">
        <f>L206-K206</f>
        <v/>
      </c>
      <c r="N206" s="15" t="inlineStr">
        <is>
          <t>bind</t>
        </is>
      </c>
      <c r="O206" s="15" t="inlineStr">
        <is>
          <t>bound</t>
        </is>
      </c>
    </row>
    <row r="207">
      <c r="A207" s="3" t="inlineStr">
        <is>
          <t>2026-04-21</t>
        </is>
      </c>
      <c r="B207" s="3" t="inlineStr">
        <is>
          <t>69b14482-d613-5c6f-914f-880b77bcf02e</t>
        </is>
      </c>
      <c r="C207" s="3" t="inlineStr">
        <is>
          <t>SD</t>
        </is>
      </c>
      <c r="D207" s="3" t="inlineStr">
        <is>
          <t>2005 BMW M8 Competition</t>
        </is>
      </c>
      <c r="E207" s="3" t="inlineStr">
        <is>
          <t>01 Luxury Sedan/SUV</t>
        </is>
      </c>
      <c r="F207" s="13" t="n">
        <v>655000</v>
      </c>
      <c r="G207" s="14" t="n">
        <v>0.65</v>
      </c>
      <c r="H207" s="14" t="n">
        <v>1.11</v>
      </c>
      <c r="I207" s="14" t="n">
        <v>0.8305</v>
      </c>
      <c r="J207" s="14" t="n">
        <v>0.53</v>
      </c>
      <c r="K207" s="13">
        <f>ROUND(F207/100*G207*H207*I207/J207,2)</f>
        <v/>
      </c>
      <c r="L207" s="13" t="n">
        <v>7405.28</v>
      </c>
      <c r="M207" s="13">
        <f>L207-K207</f>
        <v/>
      </c>
      <c r="N207" s="3" t="inlineStr">
        <is>
          <t>bind</t>
        </is>
      </c>
      <c r="O207" s="3" t="inlineStr">
        <is>
          <t>bound</t>
        </is>
      </c>
    </row>
    <row r="208">
      <c r="A208" s="15" t="inlineStr">
        <is>
          <t>2026-04-28</t>
        </is>
      </c>
      <c r="B208" s="15" t="inlineStr">
        <is>
          <t>11da4d24-9c74-5ac7-8fc6-38e431172cdd</t>
        </is>
      </c>
      <c r="C208" s="15" t="inlineStr">
        <is>
          <t>NJ</t>
        </is>
      </c>
      <c r="D208" s="15" t="inlineStr">
        <is>
          <t>2006 McLaren 750S</t>
        </is>
      </c>
      <c r="E208" s="15" t="inlineStr">
        <is>
          <t>03 Supercar</t>
        </is>
      </c>
      <c r="F208" s="16" t="n">
        <v>705000</v>
      </c>
      <c r="G208" s="17" t="n">
        <v>0.95</v>
      </c>
      <c r="H208" s="17" t="n">
        <v>0.91</v>
      </c>
      <c r="I208" s="17" t="n">
        <v>0.8305</v>
      </c>
      <c r="J208" s="17" t="n">
        <v>0.53</v>
      </c>
      <c r="K208" s="16">
        <f>ROUND(F208/100*G208*H208*I208/J208,2)</f>
        <v/>
      </c>
      <c r="L208" s="16" t="n">
        <v>9550.32</v>
      </c>
      <c r="M208" s="16">
        <f>L208-K208</f>
        <v/>
      </c>
      <c r="N208" s="15" t="inlineStr">
        <is>
          <t>bind</t>
        </is>
      </c>
      <c r="O208" s="15" t="inlineStr">
        <is>
          <t>bound</t>
        </is>
      </c>
    </row>
    <row r="209">
      <c r="A209" s="3" t="inlineStr">
        <is>
          <t>2026-04-23</t>
        </is>
      </c>
      <c r="B209" s="3" t="inlineStr">
        <is>
          <t>fa18b6dd-5589-51eb-a94c-af18eb01e525</t>
        </is>
      </c>
      <c r="C209" s="3" t="inlineStr">
        <is>
          <t>NV</t>
        </is>
      </c>
      <c r="D209" s="3" t="inlineStr">
        <is>
          <t>1994 Aston Martin DB12</t>
        </is>
      </c>
      <c r="E209" s="3" t="inlineStr">
        <is>
          <t>01 Luxury Sedan/SUV</t>
        </is>
      </c>
      <c r="F209" s="13" t="n">
        <v>430000</v>
      </c>
      <c r="G209" s="14" t="n">
        <v>0.75</v>
      </c>
      <c r="H209" s="14" t="n">
        <v>1.17</v>
      </c>
      <c r="I209" s="14" t="n">
        <v>0.8305</v>
      </c>
      <c r="J209" s="14" t="n">
        <v>0.53</v>
      </c>
      <c r="K209" s="13">
        <f>ROUND(F209/100*G209*H209*I209/J209,2)</f>
        <v/>
      </c>
      <c r="L209" s="13" t="n">
        <v>5912.61</v>
      </c>
      <c r="M209" s="13">
        <f>L209-K209</f>
        <v/>
      </c>
      <c r="N209" s="3" t="inlineStr">
        <is>
          <t>bind</t>
        </is>
      </c>
      <c r="O209" s="3" t="inlineStr">
        <is>
          <t>bound</t>
        </is>
      </c>
    </row>
    <row r="210">
      <c r="A210" s="15" t="inlineStr">
        <is>
          <t>2026-04-07</t>
        </is>
      </c>
      <c r="B210" s="15" t="inlineStr">
        <is>
          <t>b1f71a9f-d213-5175-a198-d917954a3ea0</t>
        </is>
      </c>
      <c r="C210" s="15" t="inlineStr">
        <is>
          <t>NE</t>
        </is>
      </c>
      <c r="D210" s="15" t="inlineStr">
        <is>
          <t>1992 Lamborghini Huracan EVO</t>
        </is>
      </c>
      <c r="E210" s="15" t="inlineStr">
        <is>
          <t>03 Supercar</t>
        </is>
      </c>
      <c r="F210" s="16" t="n">
        <v>690000</v>
      </c>
      <c r="G210" s="17" t="n">
        <v>0.95</v>
      </c>
      <c r="H210" s="17" t="n">
        <v>1.3</v>
      </c>
      <c r="I210" s="17" t="n">
        <v>0.8305</v>
      </c>
      <c r="J210" s="17" t="n">
        <v>0.53</v>
      </c>
      <c r="K210" s="16">
        <f>ROUND(F210/100*G210*H210*I210/J210,2)</f>
        <v/>
      </c>
      <c r="L210" s="16" t="n">
        <v>13353.03</v>
      </c>
      <c r="M210" s="16">
        <f>L210-K210</f>
        <v/>
      </c>
      <c r="N210" s="15" t="inlineStr">
        <is>
          <t>bind</t>
        </is>
      </c>
      <c r="O210" s="15" t="inlineStr">
        <is>
          <t>bound</t>
        </is>
      </c>
    </row>
    <row r="211">
      <c r="A211" s="3" t="inlineStr">
        <is>
          <t>2026-04-28</t>
        </is>
      </c>
      <c r="B211" s="3" t="inlineStr">
        <is>
          <t>5575b364-2710-518f-bf71-0c194c5073f4</t>
        </is>
      </c>
      <c r="C211" s="3" t="inlineStr">
        <is>
          <t>NY</t>
        </is>
      </c>
      <c r="D211" s="3" t="inlineStr">
        <is>
          <t>2009 Ferrari SF90 Stradale</t>
        </is>
      </c>
      <c r="E211" s="3" t="inlineStr">
        <is>
          <t>03 Supercar</t>
        </is>
      </c>
      <c r="F211" s="13" t="n">
        <v>1220000</v>
      </c>
      <c r="G211" s="14" t="n">
        <v>0.8</v>
      </c>
      <c r="H211" s="14" t="n">
        <v>1.28</v>
      </c>
      <c r="I211" s="14" t="n">
        <v>0.8305</v>
      </c>
      <c r="J211" s="14" t="n">
        <v>0.53</v>
      </c>
      <c r="K211" s="13">
        <f>ROUND(F211/100*G211*H211*I211/J211,2)</f>
        <v/>
      </c>
      <c r="L211" s="13" t="n">
        <v>19575.98</v>
      </c>
      <c r="M211" s="13">
        <f>L211-K211</f>
        <v/>
      </c>
      <c r="N211" s="3" t="inlineStr">
        <is>
          <t>bind</t>
        </is>
      </c>
      <c r="O211" s="3" t="inlineStr">
        <is>
          <t>bound</t>
        </is>
      </c>
    </row>
    <row r="212">
      <c r="A212" s="15" t="inlineStr">
        <is>
          <t>2026-04-01</t>
        </is>
      </c>
      <c r="B212" s="15" t="inlineStr">
        <is>
          <t>3c918e41-7f65-5816-bfdc-928b838984c3</t>
        </is>
      </c>
      <c r="C212" s="15" t="inlineStr">
        <is>
          <t>PA</t>
        </is>
      </c>
      <c r="D212" s="15" t="inlineStr">
        <is>
          <t>2000 Aston Martin DB5</t>
        </is>
      </c>
      <c r="E212" s="15" t="inlineStr">
        <is>
          <t>07 Post-War Classic (1946-1972)</t>
        </is>
      </c>
      <c r="F212" s="16" t="n">
        <v>625000</v>
      </c>
      <c r="G212" s="17" t="n">
        <v>0.43</v>
      </c>
      <c r="H212" s="17" t="n">
        <v>1</v>
      </c>
      <c r="I212" s="17" t="n">
        <v>0.8305</v>
      </c>
      <c r="J212" s="17" t="n">
        <v>0.53</v>
      </c>
      <c r="K212" s="16">
        <f>ROUND(F212/100*G212*H212*I212/J212,2)</f>
        <v/>
      </c>
      <c r="L212" s="16" t="n">
        <v>4211.26</v>
      </c>
      <c r="M212" s="16">
        <f>L212-K212</f>
        <v/>
      </c>
      <c r="N212" s="15" t="inlineStr">
        <is>
          <t>decline</t>
        </is>
      </c>
      <c r="O212" s="15" t="inlineStr">
        <is>
          <t>indicative</t>
        </is>
      </c>
    </row>
    <row r="213">
      <c r="A213" s="3" t="inlineStr">
        <is>
          <t>2026-04-28</t>
        </is>
      </c>
      <c r="B213" s="3" t="inlineStr">
        <is>
          <t>1c48657b-861a-5f6f-bcf2-0fef52d6163f</t>
        </is>
      </c>
      <c r="C213" s="3" t="inlineStr">
        <is>
          <t>MA</t>
        </is>
      </c>
      <c r="D213" s="3" t="inlineStr">
        <is>
          <t>2002 Maserati GranTurismo</t>
        </is>
      </c>
      <c r="E213" s="3" t="inlineStr">
        <is>
          <t>01 Luxury Sedan/SUV</t>
        </is>
      </c>
      <c r="F213" s="13" t="n">
        <v>555000</v>
      </c>
      <c r="G213" s="14" t="n">
        <v>0.65</v>
      </c>
      <c r="H213" s="14" t="n">
        <v>1.25</v>
      </c>
      <c r="I213" s="14" t="n">
        <v>0.8305</v>
      </c>
      <c r="J213" s="14" t="n">
        <v>0.53</v>
      </c>
      <c r="K213" s="13">
        <f>ROUND(F213/100*G213*H213*I213/J213,2)</f>
        <v/>
      </c>
      <c r="L213" s="13" t="n">
        <v>7066.1</v>
      </c>
      <c r="M213" s="13">
        <f>L213-K213</f>
        <v/>
      </c>
      <c r="N213" s="3" t="inlineStr">
        <is>
          <t>bind</t>
        </is>
      </c>
      <c r="O213" s="3" t="inlineStr">
        <is>
          <t>bound</t>
        </is>
      </c>
    </row>
    <row r="214">
      <c r="A214" s="15" t="inlineStr">
        <is>
          <t>2026-04-19</t>
        </is>
      </c>
      <c r="B214" s="15" t="inlineStr">
        <is>
          <t>cd3bedcc-5f6d-5a1f-ba4f-bbecec6ead16</t>
        </is>
      </c>
      <c r="C214" s="15" t="inlineStr">
        <is>
          <t>FL</t>
        </is>
      </c>
      <c r="D214" s="15" t="inlineStr">
        <is>
          <t>1975 Mercedes-Benz 280SL Pagoda</t>
        </is>
      </c>
      <c r="E214" s="15" t="inlineStr">
        <is>
          <t>07 Post-War Classic (1946-1972)</t>
        </is>
      </c>
      <c r="F214" s="16" t="n">
        <v>1130000</v>
      </c>
      <c r="G214" s="17" t="n">
        <v>0.38</v>
      </c>
      <c r="H214" s="17" t="n">
        <v>1.42</v>
      </c>
      <c r="I214" s="17" t="n">
        <v>0.8305</v>
      </c>
      <c r="J214" s="17" t="n">
        <v>0.53</v>
      </c>
      <c r="K214" s="16">
        <f>ROUND(F214/100*G214*H214*I214/J214,2)</f>
        <v/>
      </c>
      <c r="L214" s="16" t="n">
        <v>9554.639999999999</v>
      </c>
      <c r="M214" s="16">
        <f>L214-K214</f>
        <v/>
      </c>
      <c r="N214" s="15" t="inlineStr">
        <is>
          <t>refer</t>
        </is>
      </c>
      <c r="O214" s="15" t="inlineStr">
        <is>
          <t>indicative</t>
        </is>
      </c>
    </row>
    <row r="215">
      <c r="A215" s="3" t="inlineStr">
        <is>
          <t>2026-04-04</t>
        </is>
      </c>
      <c r="B215" s="3" t="inlineStr">
        <is>
          <t>b54bec12-b40a-5792-a0fe-0d3de0179967</t>
        </is>
      </c>
      <c r="C215" s="3" t="inlineStr">
        <is>
          <t>HI</t>
        </is>
      </c>
      <c r="D215" s="3" t="inlineStr">
        <is>
          <t>1959 Mercedes-Benz 280SL Pagoda</t>
        </is>
      </c>
      <c r="E215" s="3" t="inlineStr">
        <is>
          <t>07 Post-War Classic (1946-1972)</t>
        </is>
      </c>
      <c r="F215" s="13" t="n">
        <v>515000</v>
      </c>
      <c r="G215" s="14" t="n">
        <v>0.43</v>
      </c>
      <c r="H215" s="14" t="n">
        <v>1.3</v>
      </c>
      <c r="I215" s="14" t="n">
        <v>0.8305</v>
      </c>
      <c r="J215" s="14" t="n">
        <v>0.53</v>
      </c>
      <c r="K215" s="13">
        <f>ROUND(F215/100*G215*H215*I215/J215,2)</f>
        <v/>
      </c>
      <c r="L215" s="13" t="n">
        <v>4511.1</v>
      </c>
      <c r="M215" s="13">
        <f>L215-K215</f>
        <v/>
      </c>
      <c r="N215" s="3" t="inlineStr">
        <is>
          <t>bind</t>
        </is>
      </c>
      <c r="O215" s="3" t="inlineStr">
        <is>
          <t>bound</t>
        </is>
      </c>
    </row>
    <row r="216">
      <c r="A216" s="15" t="inlineStr">
        <is>
          <t>2026-04-06</t>
        </is>
      </c>
      <c r="B216" s="15" t="inlineStr">
        <is>
          <t>77bd3d35-cf84-508e-82aa-84016ab827ba</t>
        </is>
      </c>
      <c r="C216" s="15" t="inlineStr">
        <is>
          <t>WY</t>
        </is>
      </c>
      <c r="D216" s="15" t="inlineStr">
        <is>
          <t>1997 Maserati GranTurismo</t>
        </is>
      </c>
      <c r="E216" s="15" t="inlineStr">
        <is>
          <t>01 Luxury Sedan/SUV</t>
        </is>
      </c>
      <c r="F216" s="16" t="n">
        <v>345000</v>
      </c>
      <c r="G216" s="17" t="n">
        <v>0.75</v>
      </c>
      <c r="H216" s="17" t="n">
        <v>1.07</v>
      </c>
      <c r="I216" s="17" t="n">
        <v>0.8305</v>
      </c>
      <c r="J216" s="17" t="n">
        <v>0.53</v>
      </c>
      <c r="K216" s="16">
        <f>ROUND(F216/100*G216*H216*I216/J216,2)</f>
        <v/>
      </c>
      <c r="L216" s="16" t="n">
        <v>4338.38</v>
      </c>
      <c r="M216" s="16">
        <f>L216-K216</f>
        <v/>
      </c>
      <c r="N216" s="15" t="inlineStr">
        <is>
          <t>bind</t>
        </is>
      </c>
      <c r="O216" s="15" t="inlineStr">
        <is>
          <t>bound</t>
        </is>
      </c>
    </row>
    <row r="217">
      <c r="A217" s="3" t="inlineStr">
        <is>
          <t>2026-04-06</t>
        </is>
      </c>
      <c r="B217" s="3" t="inlineStr">
        <is>
          <t>709877e3-0fd2-5243-98eb-058bbbf8e36a</t>
        </is>
      </c>
      <c r="C217" s="3" t="inlineStr">
        <is>
          <t>AL</t>
        </is>
      </c>
      <c r="D217" s="3" t="inlineStr">
        <is>
          <t>2008 Ferrari SF90 Stradale</t>
        </is>
      </c>
      <c r="E217" s="3" t="inlineStr">
        <is>
          <t>03 Supercar</t>
        </is>
      </c>
      <c r="F217" s="13" t="n">
        <v>790000</v>
      </c>
      <c r="G217" s="14" t="n">
        <v>0.95</v>
      </c>
      <c r="H217" s="14" t="n">
        <v>1.27</v>
      </c>
      <c r="I217" s="14" t="n">
        <v>0.8305</v>
      </c>
      <c r="J217" s="14" t="n">
        <v>0.53</v>
      </c>
      <c r="K217" s="13">
        <f>ROUND(F217/100*G217*H217*I217/J217,2)</f>
        <v/>
      </c>
      <c r="L217" s="13" t="n">
        <v>14935.45</v>
      </c>
      <c r="M217" s="13">
        <f>L217-K217</f>
        <v/>
      </c>
      <c r="N217" s="3" t="inlineStr">
        <is>
          <t>bind</t>
        </is>
      </c>
      <c r="O217" s="3" t="inlineStr">
        <is>
          <t>bound</t>
        </is>
      </c>
    </row>
    <row r="218">
      <c r="A218" s="15" t="inlineStr">
        <is>
          <t>2026-04-22</t>
        </is>
      </c>
      <c r="B218" s="15" t="inlineStr">
        <is>
          <t>7e6dcc3e-c975-54be-a589-5220029a4ac7</t>
        </is>
      </c>
      <c r="C218" s="15" t="inlineStr">
        <is>
          <t>PA</t>
        </is>
      </c>
      <c r="D218" s="15" t="inlineStr">
        <is>
          <t>2001 Ferrari 296 GTB</t>
        </is>
      </c>
      <c r="E218" s="15" t="inlineStr">
        <is>
          <t>03 Supercar</t>
        </is>
      </c>
      <c r="F218" s="16" t="n">
        <v>945000</v>
      </c>
      <c r="G218" s="17" t="n">
        <v>0.95</v>
      </c>
      <c r="H218" s="17" t="n">
        <v>1</v>
      </c>
      <c r="I218" s="17" t="n">
        <v>0.8305</v>
      </c>
      <c r="J218" s="17" t="n">
        <v>0.53</v>
      </c>
      <c r="K218" s="16">
        <f>ROUND(F218/100*G218*H218*I218/J218,2)</f>
        <v/>
      </c>
      <c r="L218" s="16" t="n">
        <v>14067.57</v>
      </c>
      <c r="M218" s="16">
        <f>L218-K218</f>
        <v/>
      </c>
      <c r="N218" s="15" t="inlineStr">
        <is>
          <t>refer</t>
        </is>
      </c>
      <c r="O218" s="15" t="inlineStr">
        <is>
          <t>indicative</t>
        </is>
      </c>
    </row>
    <row r="219">
      <c r="A219" s="3" t="inlineStr">
        <is>
          <t>2026-04-14</t>
        </is>
      </c>
      <c r="B219" s="3" t="inlineStr">
        <is>
          <t>12bd0118-3ab6-5d75-b066-577914281dd4</t>
        </is>
      </c>
      <c r="C219" s="3" t="inlineStr">
        <is>
          <t>VT</t>
        </is>
      </c>
      <c r="D219" s="3" t="inlineStr">
        <is>
          <t>1957 Porsche 911 Turbo S</t>
        </is>
      </c>
      <c r="E219" s="3" t="inlineStr">
        <is>
          <t>01 Luxury Sedan/SUV</t>
        </is>
      </c>
      <c r="F219" s="13" t="n">
        <v>635000</v>
      </c>
      <c r="G219" s="14" t="n">
        <v>0.65</v>
      </c>
      <c r="H219" s="14" t="n">
        <v>1.22</v>
      </c>
      <c r="I219" s="14" t="n">
        <v>0.8305</v>
      </c>
      <c r="J219" s="14" t="n">
        <v>0.53</v>
      </c>
      <c r="K219" s="13">
        <f>ROUND(F219/100*G219*H219*I219/J219,2)</f>
        <v/>
      </c>
      <c r="L219" s="13" t="n">
        <v>7890.61</v>
      </c>
      <c r="M219" s="13">
        <f>L219-K219</f>
        <v/>
      </c>
      <c r="N219" s="3" t="inlineStr">
        <is>
          <t>bind</t>
        </is>
      </c>
      <c r="O219" s="3" t="inlineStr">
        <is>
          <t>bound</t>
        </is>
      </c>
    </row>
    <row r="220">
      <c r="A220" s="15" t="inlineStr">
        <is>
          <t>2026-04-20</t>
        </is>
      </c>
      <c r="B220" s="15" t="inlineStr">
        <is>
          <t>59906aac-4040-53db-adf7-8a6f8d191aa5</t>
        </is>
      </c>
      <c r="C220" s="15" t="inlineStr">
        <is>
          <t>NY</t>
        </is>
      </c>
      <c r="D220" s="15" t="inlineStr">
        <is>
          <t>2010 Bentley Continental GT</t>
        </is>
      </c>
      <c r="E220" s="15" t="inlineStr">
        <is>
          <t>01 Luxury Sedan/SUV</t>
        </is>
      </c>
      <c r="F220" s="16" t="n">
        <v>685000</v>
      </c>
      <c r="G220" s="17" t="n">
        <v>0.65</v>
      </c>
      <c r="H220" s="17" t="n">
        <v>1.28</v>
      </c>
      <c r="I220" s="17" t="n">
        <v>0.8305</v>
      </c>
      <c r="J220" s="17" t="n">
        <v>0.53</v>
      </c>
      <c r="K220" s="16">
        <f>ROUND(F220/100*G220*H220*I220/J220,2)</f>
        <v/>
      </c>
      <c r="L220" s="16" t="n">
        <v>8930.540000000001</v>
      </c>
      <c r="M220" s="16">
        <f>L220-K220</f>
        <v/>
      </c>
      <c r="N220" s="15" t="inlineStr">
        <is>
          <t>bind</t>
        </is>
      </c>
      <c r="O220" s="15" t="inlineStr">
        <is>
          <t>bound</t>
        </is>
      </c>
    </row>
    <row r="221">
      <c r="A221" s="3" t="inlineStr">
        <is>
          <t>2026-04-08</t>
        </is>
      </c>
      <c r="B221" s="3" t="inlineStr">
        <is>
          <t>0acd1d0a-c6fc-5cff-a003-cdeee7fb81e4</t>
        </is>
      </c>
      <c r="C221" s="3" t="inlineStr">
        <is>
          <t>MI</t>
        </is>
      </c>
      <c r="D221" s="3" t="inlineStr">
        <is>
          <t>1979 Mercedes-Benz AMG GT</t>
        </is>
      </c>
      <c r="E221" s="3" t="inlineStr">
        <is>
          <t>01 Luxury Sedan/SUV</t>
        </is>
      </c>
      <c r="F221" s="13" t="n">
        <v>525000</v>
      </c>
      <c r="G221" s="14" t="n">
        <v>0.65</v>
      </c>
      <c r="H221" s="14" t="n">
        <v>1.55</v>
      </c>
      <c r="I221" s="14" t="n">
        <v>0.8305</v>
      </c>
      <c r="J221" s="14" t="n">
        <v>0.53</v>
      </c>
      <c r="K221" s="13">
        <f>ROUND(F221/100*G221*H221*I221/J221,2)</f>
        <v/>
      </c>
      <c r="L221" s="13" t="n">
        <v>8288.35</v>
      </c>
      <c r="M221" s="13">
        <f>L221-K221</f>
        <v/>
      </c>
      <c r="N221" s="3" t="inlineStr">
        <is>
          <t>bind</t>
        </is>
      </c>
      <c r="O221" s="3" t="inlineStr">
        <is>
          <t>bound</t>
        </is>
      </c>
    </row>
    <row r="222">
      <c r="A222" s="15" t="inlineStr">
        <is>
          <t>2026-04-30</t>
        </is>
      </c>
      <c r="B222" s="15" t="inlineStr">
        <is>
          <t>be52ea45-4ca9-5ae8-a833-8d176630cc43</t>
        </is>
      </c>
      <c r="C222" s="15" t="inlineStr">
        <is>
          <t>MI</t>
        </is>
      </c>
      <c r="D222" s="15" t="inlineStr">
        <is>
          <t>1988 Jaguar E-Type Series 1</t>
        </is>
      </c>
      <c r="E222" s="15" t="inlineStr">
        <is>
          <t>07 Post-War Classic (1946-1972)</t>
        </is>
      </c>
      <c r="F222" s="16" t="n">
        <v>930000</v>
      </c>
      <c r="G222" s="17" t="n">
        <v>0.43</v>
      </c>
      <c r="H222" s="17" t="n">
        <v>1.55</v>
      </c>
      <c r="I222" s="17" t="n">
        <v>0.8305</v>
      </c>
      <c r="J222" s="17" t="n">
        <v>0.53</v>
      </c>
      <c r="K222" s="16">
        <f>ROUND(F222/100*G222*H222*I222/J222,2)</f>
        <v/>
      </c>
      <c r="L222" s="16" t="n">
        <v>9712.860000000001</v>
      </c>
      <c r="M222" s="16">
        <f>L222-K222</f>
        <v/>
      </c>
      <c r="N222" s="15" t="inlineStr">
        <is>
          <t>bind</t>
        </is>
      </c>
      <c r="O222" s="15" t="inlineStr">
        <is>
          <t>bound</t>
        </is>
      </c>
    </row>
    <row r="223">
      <c r="A223" s="3" t="inlineStr">
        <is>
          <t>2026-04-17</t>
        </is>
      </c>
      <c r="B223" s="3" t="inlineStr">
        <is>
          <t>706157b1-62ab-5ac0-98ed-552fa2705827</t>
        </is>
      </c>
      <c r="C223" s="3" t="inlineStr">
        <is>
          <t>AR</t>
        </is>
      </c>
      <c r="D223" s="3" t="inlineStr">
        <is>
          <t>1985 Aston Martin DB5</t>
        </is>
      </c>
      <c r="E223" s="3" t="inlineStr">
        <is>
          <t>07 Post-War Classic (1946-1972)</t>
        </is>
      </c>
      <c r="F223" s="13" t="n">
        <v>1330000</v>
      </c>
      <c r="G223" s="14" t="n">
        <v>0.38</v>
      </c>
      <c r="H223" s="14" t="n">
        <v>1.38</v>
      </c>
      <c r="I223" s="14" t="n">
        <v>0.8305</v>
      </c>
      <c r="J223" s="14" t="n">
        <v>0.53</v>
      </c>
      <c r="K223" s="13">
        <f>ROUND(F223/100*G223*H223*I223/J223,2)</f>
        <v/>
      </c>
      <c r="L223" s="13" t="n">
        <v>10928.94</v>
      </c>
      <c r="M223" s="13">
        <f>L223-K223</f>
        <v/>
      </c>
      <c r="N223" s="3" t="inlineStr">
        <is>
          <t>refer</t>
        </is>
      </c>
      <c r="O223" s="3" t="inlineStr">
        <is>
          <t>indicative</t>
        </is>
      </c>
    </row>
    <row r="224">
      <c r="A224" s="15" t="inlineStr">
        <is>
          <t>2026-04-27</t>
        </is>
      </c>
      <c r="B224" s="15" t="inlineStr">
        <is>
          <t>c4cb249d-6766-572c-86c1-1003954eb5bd</t>
        </is>
      </c>
      <c r="C224" s="15" t="inlineStr">
        <is>
          <t>DE</t>
        </is>
      </c>
      <c r="D224" s="15" t="inlineStr">
        <is>
          <t>1974 Ferrari SF90 Stradale</t>
        </is>
      </c>
      <c r="E224" s="15" t="inlineStr">
        <is>
          <t>03 Supercar</t>
        </is>
      </c>
      <c r="F224" s="16" t="n">
        <v>375000</v>
      </c>
      <c r="G224" s="17" t="n">
        <v>1.15</v>
      </c>
      <c r="H224" s="17" t="n">
        <v>1.25</v>
      </c>
      <c r="I224" s="17" t="n">
        <v>0.8305</v>
      </c>
      <c r="J224" s="17" t="n">
        <v>0.53</v>
      </c>
      <c r="K224" s="16">
        <f>ROUND(F224/100*G224*H224*I224/J224,2)</f>
        <v/>
      </c>
      <c r="L224" s="16" t="n">
        <v>8447.01</v>
      </c>
      <c r="M224" s="16">
        <f>L224-K224</f>
        <v/>
      </c>
      <c r="N224" s="15" t="inlineStr">
        <is>
          <t>bind</t>
        </is>
      </c>
      <c r="O224" s="15" t="inlineStr">
        <is>
          <t>bound</t>
        </is>
      </c>
    </row>
    <row r="225">
      <c r="A225" s="3" t="inlineStr">
        <is>
          <t>2026-04-15</t>
        </is>
      </c>
      <c r="B225" s="3" t="inlineStr">
        <is>
          <t>eec41f49-cd46-5ec7-aba6-daa4178af353</t>
        </is>
      </c>
      <c r="C225" s="3" t="inlineStr">
        <is>
          <t>NJ</t>
        </is>
      </c>
      <c r="D225" s="3" t="inlineStr">
        <is>
          <t>2020 Mercedes-Benz AMG GT</t>
        </is>
      </c>
      <c r="E225" s="3" t="inlineStr">
        <is>
          <t>01 Luxury Sedan/SUV</t>
        </is>
      </c>
      <c r="F225" s="13" t="n">
        <v>1015000</v>
      </c>
      <c r="G225" s="14" t="n">
        <v>0.55</v>
      </c>
      <c r="H225" s="14" t="n">
        <v>0.91</v>
      </c>
      <c r="I225" s="14" t="n">
        <v>0.8305</v>
      </c>
      <c r="J225" s="14" t="n">
        <v>0.53</v>
      </c>
      <c r="K225" s="13">
        <f>ROUND(F225/100*G225*H225*I225/J225,2)</f>
        <v/>
      </c>
      <c r="L225" s="13" t="n">
        <v>7960.38</v>
      </c>
      <c r="M225" s="13">
        <f>L225-K225</f>
        <v/>
      </c>
      <c r="N225" s="3" t="inlineStr">
        <is>
          <t>bind</t>
        </is>
      </c>
      <c r="O225" s="3" t="inlineStr">
        <is>
          <t>bound</t>
        </is>
      </c>
    </row>
    <row r="226">
      <c r="A226" s="15" t="inlineStr">
        <is>
          <t>2026-04-29</t>
        </is>
      </c>
      <c r="B226" s="15" t="inlineStr">
        <is>
          <t>8cd1e2ed-3efe-5f59-b3b6-8ed200a36e17</t>
        </is>
      </c>
      <c r="C226" s="15" t="inlineStr">
        <is>
          <t>UT</t>
        </is>
      </c>
      <c r="D226" s="15" t="inlineStr">
        <is>
          <t>2013 Aston Martin DB12</t>
        </is>
      </c>
      <c r="E226" s="15" t="inlineStr">
        <is>
          <t>01 Luxury Sedan/SUV</t>
        </is>
      </c>
      <c r="F226" s="16" t="n">
        <v>380000</v>
      </c>
      <c r="G226" s="17" t="n">
        <v>0.75</v>
      </c>
      <c r="H226" s="17" t="n">
        <v>1.35</v>
      </c>
      <c r="I226" s="17" t="n">
        <v>0.8305</v>
      </c>
      <c r="J226" s="17" t="n">
        <v>0.53</v>
      </c>
      <c r="K226" s="16">
        <f>ROUND(F226/100*G226*H226*I226/J226,2)</f>
        <v/>
      </c>
      <c r="L226" s="16" t="n">
        <v>6028.96</v>
      </c>
      <c r="M226" s="16">
        <f>L226-K226</f>
        <v/>
      </c>
      <c r="N226" s="15" t="inlineStr">
        <is>
          <t>refer</t>
        </is>
      </c>
      <c r="O226" s="15" t="inlineStr">
        <is>
          <t>indicative</t>
        </is>
      </c>
    </row>
    <row r="227">
      <c r="A227" s="3" t="inlineStr">
        <is>
          <t>2026-04-20</t>
        </is>
      </c>
      <c r="B227" s="3" t="inlineStr">
        <is>
          <t>ef2d8879-968a-58bb-a48a-64e2664a70fa</t>
        </is>
      </c>
      <c r="C227" s="3" t="inlineStr">
        <is>
          <t>OR</t>
        </is>
      </c>
      <c r="D227" s="3" t="inlineStr">
        <is>
          <t>2024 Porsche 911 Turbo S</t>
        </is>
      </c>
      <c r="E227" s="3" t="inlineStr">
        <is>
          <t>01 Luxury Sedan/SUV</t>
        </is>
      </c>
      <c r="F227" s="13" t="n">
        <v>310000</v>
      </c>
      <c r="G227" s="14" t="n">
        <v>0.75</v>
      </c>
      <c r="H227" s="14" t="n">
        <v>1.13</v>
      </c>
      <c r="I227" s="14" t="n">
        <v>0.8305</v>
      </c>
      <c r="J227" s="14" t="n">
        <v>0.53</v>
      </c>
      <c r="K227" s="13">
        <f>ROUND(F227/100*G227*H227*I227/J227,2)</f>
        <v/>
      </c>
      <c r="L227" s="13" t="n">
        <v>4116.85</v>
      </c>
      <c r="M227" s="13">
        <f>L227-K227</f>
        <v/>
      </c>
      <c r="N227" s="3" t="inlineStr">
        <is>
          <t>bind</t>
        </is>
      </c>
      <c r="O227" s="3" t="inlineStr">
        <is>
          <t>bound</t>
        </is>
      </c>
    </row>
    <row r="228">
      <c r="A228" s="15" t="inlineStr">
        <is>
          <t>2026-04-02</t>
        </is>
      </c>
      <c r="B228" s="15" t="inlineStr">
        <is>
          <t>f528bbe5-0a94-5819-96ba-b0d401753996</t>
        </is>
      </c>
      <c r="C228" s="15" t="inlineStr">
        <is>
          <t>CA</t>
        </is>
      </c>
      <c r="D228" s="15" t="inlineStr">
        <is>
          <t>1976 Ferrari 275 GTB/4</t>
        </is>
      </c>
      <c r="E228" s="15" t="inlineStr">
        <is>
          <t>07 Post-War Classic (1946-1972)</t>
        </is>
      </c>
      <c r="F228" s="16" t="n">
        <v>560000</v>
      </c>
      <c r="G228" s="17" t="n">
        <v>0.43</v>
      </c>
      <c r="H228" s="17" t="n">
        <v>1.35</v>
      </c>
      <c r="I228" s="17" t="n">
        <v>0.8305</v>
      </c>
      <c r="J228" s="17" t="n">
        <v>0.53</v>
      </c>
      <c r="K228" s="16">
        <f>ROUND(F228/100*G228*H228*I228/J228,2)</f>
        <v/>
      </c>
      <c r="L228" s="16" t="n">
        <v>5093.94</v>
      </c>
      <c r="M228" s="16">
        <f>L228-K228</f>
        <v/>
      </c>
      <c r="N228" s="15" t="inlineStr">
        <is>
          <t>decline</t>
        </is>
      </c>
      <c r="O228" s="15" t="inlineStr">
        <is>
          <t>indicative</t>
        </is>
      </c>
    </row>
    <row r="229">
      <c r="A229" s="3" t="inlineStr">
        <is>
          <t>2026-04-05</t>
        </is>
      </c>
      <c r="B229" s="3" t="inlineStr">
        <is>
          <t>dcc7e3cf-5a80-5532-bbea-5810b10d3d94</t>
        </is>
      </c>
      <c r="C229" s="3" t="inlineStr">
        <is>
          <t>NV</t>
        </is>
      </c>
      <c r="D229" s="3" t="inlineStr">
        <is>
          <t>1998 BMW M8 Competition</t>
        </is>
      </c>
      <c r="E229" s="3" t="inlineStr">
        <is>
          <t>01 Luxury Sedan/SUV</t>
        </is>
      </c>
      <c r="F229" s="13" t="n">
        <v>215000</v>
      </c>
      <c r="G229" s="14" t="n">
        <v>0.92</v>
      </c>
      <c r="H229" s="14" t="n">
        <v>1.17</v>
      </c>
      <c r="I229" s="14" t="n">
        <v>0.8305</v>
      </c>
      <c r="J229" s="14" t="n">
        <v>0.53</v>
      </c>
      <c r="K229" s="13">
        <f>ROUND(F229/100*G229*H229*I229/J229,2)</f>
        <v/>
      </c>
      <c r="L229" s="13" t="n">
        <v>3626.4</v>
      </c>
      <c r="M229" s="13">
        <f>L229-K229</f>
        <v/>
      </c>
      <c r="N229" s="3" t="inlineStr">
        <is>
          <t>decline</t>
        </is>
      </c>
      <c r="O229" s="3" t="inlineStr">
        <is>
          <t>indicative</t>
        </is>
      </c>
    </row>
    <row r="230">
      <c r="A230" s="15" t="inlineStr">
        <is>
          <t>2026-04-06</t>
        </is>
      </c>
      <c r="B230" s="15" t="inlineStr">
        <is>
          <t>b8b26cb6-9a12-5f2e-8305-f6e81328822b</t>
        </is>
      </c>
      <c r="C230" s="15" t="inlineStr">
        <is>
          <t>AR</t>
        </is>
      </c>
      <c r="D230" s="15" t="inlineStr">
        <is>
          <t>2001 Maserati GranTurismo</t>
        </is>
      </c>
      <c r="E230" s="15" t="inlineStr">
        <is>
          <t>01 Luxury Sedan/SUV</t>
        </is>
      </c>
      <c r="F230" s="16" t="n">
        <v>655000</v>
      </c>
      <c r="G230" s="17" t="n">
        <v>0.65</v>
      </c>
      <c r="H230" s="17" t="n">
        <v>1.38</v>
      </c>
      <c r="I230" s="17" t="n">
        <v>0.8305</v>
      </c>
      <c r="J230" s="17" t="n">
        <v>0.53</v>
      </c>
      <c r="K230" s="16">
        <f>ROUND(F230/100*G230*H230*I230/J230,2)</f>
        <v/>
      </c>
      <c r="L230" s="16" t="n">
        <v>9206.57</v>
      </c>
      <c r="M230" s="16">
        <f>L230-K230</f>
        <v/>
      </c>
      <c r="N230" s="15" t="inlineStr">
        <is>
          <t>bind</t>
        </is>
      </c>
      <c r="O230" s="15" t="inlineStr">
        <is>
          <t>bound</t>
        </is>
      </c>
    </row>
    <row r="231">
      <c r="A231" s="3" t="inlineStr">
        <is>
          <t>2026-04-10</t>
        </is>
      </c>
      <c r="B231" s="3" t="inlineStr">
        <is>
          <t>d848771e-6863-52b7-8b97-bcf72372ff6c</t>
        </is>
      </c>
      <c r="C231" s="3" t="inlineStr">
        <is>
          <t>OH</t>
        </is>
      </c>
      <c r="D231" s="3" t="inlineStr">
        <is>
          <t>1975 Bentley Continental GT</t>
        </is>
      </c>
      <c r="E231" s="3" t="inlineStr">
        <is>
          <t>01 Luxury Sedan/SUV</t>
        </is>
      </c>
      <c r="F231" s="13" t="n">
        <v>325000</v>
      </c>
      <c r="G231" s="14" t="n">
        <v>0.75</v>
      </c>
      <c r="H231" s="14" t="n">
        <v>1.39</v>
      </c>
      <c r="I231" s="14" t="n">
        <v>0.8305</v>
      </c>
      <c r="J231" s="14" t="n">
        <v>0.53</v>
      </c>
      <c r="K231" s="13">
        <f>ROUND(F231/100*G231*H231*I231/J231,2)</f>
        <v/>
      </c>
      <c r="L231" s="13" t="n">
        <v>5309.13</v>
      </c>
      <c r="M231" s="13">
        <f>L231-K231</f>
        <v/>
      </c>
      <c r="N231" s="3" t="inlineStr">
        <is>
          <t>bind</t>
        </is>
      </c>
      <c r="O231" s="3" t="inlineStr">
        <is>
          <t>bound</t>
        </is>
      </c>
    </row>
    <row r="232">
      <c r="A232" s="15" t="inlineStr">
        <is>
          <t>2026-04-27</t>
        </is>
      </c>
      <c r="B232" s="15" t="inlineStr">
        <is>
          <t>1420d749-acea-5941-881e-a5b89861718f</t>
        </is>
      </c>
      <c r="C232" s="15" t="inlineStr">
        <is>
          <t>AL</t>
        </is>
      </c>
      <c r="D232" s="15" t="inlineStr">
        <is>
          <t>1985 Mercedes-Benz AMG GT</t>
        </is>
      </c>
      <c r="E232" s="15" t="inlineStr">
        <is>
          <t>01 Luxury Sedan/SUV</t>
        </is>
      </c>
      <c r="F232" s="16" t="n">
        <v>260000</v>
      </c>
      <c r="G232" s="17" t="n">
        <v>0.75</v>
      </c>
      <c r="H232" s="17" t="n">
        <v>1.27</v>
      </c>
      <c r="I232" s="17" t="n">
        <v>0.8305</v>
      </c>
      <c r="J232" s="17" t="n">
        <v>0.53</v>
      </c>
      <c r="K232" s="16">
        <f>ROUND(F232/100*G232*H232*I232/J232,2)</f>
        <v/>
      </c>
      <c r="L232" s="16" t="n">
        <v>3880.63</v>
      </c>
      <c r="M232" s="16">
        <f>L232-K232</f>
        <v/>
      </c>
      <c r="N232" s="15" t="inlineStr">
        <is>
          <t>bind</t>
        </is>
      </c>
      <c r="O232" s="15" t="inlineStr">
        <is>
          <t>bound</t>
        </is>
      </c>
    </row>
    <row r="233">
      <c r="A233" s="3" t="inlineStr">
        <is>
          <t>2026-04-06</t>
        </is>
      </c>
      <c r="B233" s="3" t="inlineStr">
        <is>
          <t>cbc89b5e-3010-5428-acb8-46edcc4fbf7a</t>
        </is>
      </c>
      <c r="C233" s="3" t="inlineStr">
        <is>
          <t>LA</t>
        </is>
      </c>
      <c r="D233" s="3" t="inlineStr">
        <is>
          <t>1959 Ferrari 275 GTB/4</t>
        </is>
      </c>
      <c r="E233" s="3" t="inlineStr">
        <is>
          <t>07 Post-War Classic (1946-1972)</t>
        </is>
      </c>
      <c r="F233" s="13" t="n">
        <v>1480000</v>
      </c>
      <c r="G233" s="14" t="n">
        <v>0.38</v>
      </c>
      <c r="H233" s="14" t="n">
        <v>1.21</v>
      </c>
      <c r="I233" s="14" t="n">
        <v>0.8305</v>
      </c>
      <c r="J233" s="14" t="n">
        <v>0.53</v>
      </c>
      <c r="K233" s="13">
        <f>ROUND(F233/100*G233*H233*I233/J233,2)</f>
        <v/>
      </c>
      <c r="L233" s="13" t="n">
        <v>10663.37</v>
      </c>
      <c r="M233" s="13">
        <f>L233-K233</f>
        <v/>
      </c>
      <c r="N233" s="3" t="inlineStr">
        <is>
          <t>refer</t>
        </is>
      </c>
      <c r="O233" s="3" t="inlineStr">
        <is>
          <t>indicative</t>
        </is>
      </c>
    </row>
    <row r="234">
      <c r="A234" s="15" t="inlineStr">
        <is>
          <t>2026-04-21</t>
        </is>
      </c>
      <c r="B234" s="15" t="inlineStr">
        <is>
          <t>d3c5b967-236d-5a4d-ad56-0fa80050ed8f</t>
        </is>
      </c>
      <c r="C234" s="15" t="inlineStr">
        <is>
          <t>TN</t>
        </is>
      </c>
      <c r="D234" s="15" t="inlineStr">
        <is>
          <t>1999 Bentley 4.5 Litre</t>
        </is>
      </c>
      <c r="E234" s="15" t="inlineStr">
        <is>
          <t>06 Vintage Pre-War (pre-1946)</t>
        </is>
      </c>
      <c r="F234" s="16" t="n">
        <v>780000</v>
      </c>
      <c r="G234" s="17" t="n">
        <v>0.38</v>
      </c>
      <c r="H234" s="17" t="n">
        <v>0.98</v>
      </c>
      <c r="I234" s="17" t="n">
        <v>0.8305</v>
      </c>
      <c r="J234" s="17" t="n">
        <v>0.53</v>
      </c>
      <c r="K234" s="16">
        <f>ROUND(F234/100*G234*H234*I234/J234,2)</f>
        <v/>
      </c>
      <c r="L234" s="16" t="n">
        <v>4551.64</v>
      </c>
      <c r="M234" s="16">
        <f>L234-K234</f>
        <v/>
      </c>
      <c r="N234" s="15" t="inlineStr">
        <is>
          <t>decline</t>
        </is>
      </c>
      <c r="O234" s="15" t="inlineStr">
        <is>
          <t>indicative</t>
        </is>
      </c>
    </row>
    <row r="235">
      <c r="A235" s="3" t="inlineStr">
        <is>
          <t>2026-04-29</t>
        </is>
      </c>
      <c r="B235" s="3" t="inlineStr">
        <is>
          <t>2e124aa1-7cc7-51d1-aba9-7d622b2de72c</t>
        </is>
      </c>
      <c r="C235" s="3" t="inlineStr">
        <is>
          <t>HI</t>
        </is>
      </c>
      <c r="D235" s="3" t="inlineStr">
        <is>
          <t>2005 Maserati GranTurismo</t>
        </is>
      </c>
      <c r="E235" s="3" t="inlineStr">
        <is>
          <t>01 Luxury Sedan/SUV</t>
        </is>
      </c>
      <c r="F235" s="13" t="n">
        <v>575000</v>
      </c>
      <c r="G235" s="14" t="n">
        <v>0.65</v>
      </c>
      <c r="H235" s="14" t="n">
        <v>1.3</v>
      </c>
      <c r="I235" s="14" t="n">
        <v>0.8305</v>
      </c>
      <c r="J235" s="14" t="n">
        <v>0.53</v>
      </c>
      <c r="K235" s="13">
        <f>ROUND(F235/100*G235*H235*I235/J235,2)</f>
        <v/>
      </c>
      <c r="L235" s="13" t="n">
        <v>7613.57</v>
      </c>
      <c r="M235" s="13">
        <f>L235-K235</f>
        <v/>
      </c>
      <c r="N235" s="3" t="inlineStr">
        <is>
          <t>bind</t>
        </is>
      </c>
      <c r="O235" s="3" t="inlineStr">
        <is>
          <t>bound</t>
        </is>
      </c>
    </row>
    <row r="236">
      <c r="A236" s="15" t="inlineStr">
        <is>
          <t>2026-04-27</t>
        </is>
      </c>
      <c r="B236" s="15" t="inlineStr">
        <is>
          <t>b9c3f1c4-5bd8-5361-870a-c13c83156e2a</t>
        </is>
      </c>
      <c r="C236" s="15" t="inlineStr">
        <is>
          <t>CA</t>
        </is>
      </c>
      <c r="D236" s="15" t="inlineStr">
        <is>
          <t>1986 Mercedes-Benz AMG GT</t>
        </is>
      </c>
      <c r="E236" s="15" t="inlineStr">
        <is>
          <t>01 Luxury Sedan/SUV</t>
        </is>
      </c>
      <c r="F236" s="16" t="n">
        <v>270000</v>
      </c>
      <c r="G236" s="17" t="n">
        <v>0.75</v>
      </c>
      <c r="H236" s="17" t="n">
        <v>1.35</v>
      </c>
      <c r="I236" s="17" t="n">
        <v>0.8305</v>
      </c>
      <c r="J236" s="17" t="n">
        <v>0.53</v>
      </c>
      <c r="K236" s="16">
        <f>ROUND(F236/100*G236*H236*I236/J236,2)</f>
        <v/>
      </c>
      <c r="L236" s="16" t="n">
        <v>4283.74</v>
      </c>
      <c r="M236" s="16">
        <f>L236-K236</f>
        <v/>
      </c>
      <c r="N236" s="15" t="inlineStr">
        <is>
          <t>bind</t>
        </is>
      </c>
      <c r="O236" s="15" t="inlineStr">
        <is>
          <t>bound</t>
        </is>
      </c>
    </row>
    <row r="237">
      <c r="A237" s="3" t="inlineStr">
        <is>
          <t>2026-04-27</t>
        </is>
      </c>
      <c r="B237" s="3" t="inlineStr">
        <is>
          <t>785a7db5-e011-5927-b989-1faa2ce44f3b</t>
        </is>
      </c>
      <c r="C237" s="3" t="inlineStr">
        <is>
          <t>MD</t>
        </is>
      </c>
      <c r="D237" s="3" t="inlineStr">
        <is>
          <t>2017 Maserati GranTurismo</t>
        </is>
      </c>
      <c r="E237" s="3" t="inlineStr">
        <is>
          <t>01 Luxury Sedan/SUV</t>
        </is>
      </c>
      <c r="F237" s="13" t="n">
        <v>425000</v>
      </c>
      <c r="G237" s="14" t="n">
        <v>0.75</v>
      </c>
      <c r="H237" s="14" t="n">
        <v>0.95</v>
      </c>
      <c r="I237" s="14" t="n">
        <v>0.8305</v>
      </c>
      <c r="J237" s="14" t="n">
        <v>0.53</v>
      </c>
      <c r="K237" s="13">
        <f>ROUND(F237/100*G237*H237*I237/J237,2)</f>
        <v/>
      </c>
      <c r="L237" s="13" t="n">
        <v>4745.01</v>
      </c>
      <c r="M237" s="13">
        <f>L237-K237</f>
        <v/>
      </c>
      <c r="N237" s="3" t="inlineStr">
        <is>
          <t>bind</t>
        </is>
      </c>
      <c r="O237" s="3" t="inlineStr">
        <is>
          <t>bound</t>
        </is>
      </c>
    </row>
    <row r="238">
      <c r="A238" s="15" t="inlineStr">
        <is>
          <t>2026-04-17</t>
        </is>
      </c>
      <c r="B238" s="15" t="inlineStr">
        <is>
          <t>63f6b19d-0f3d-5d4a-900c-dcbbd448cac3</t>
        </is>
      </c>
      <c r="C238" s="15" t="inlineStr">
        <is>
          <t>CO</t>
        </is>
      </c>
      <c r="D238" s="15" t="inlineStr">
        <is>
          <t>1987 BMW M8 Competition</t>
        </is>
      </c>
      <c r="E238" s="15" t="inlineStr">
        <is>
          <t>01 Luxury Sedan/SUV</t>
        </is>
      </c>
      <c r="F238" s="16" t="n">
        <v>725000</v>
      </c>
      <c r="G238" s="17" t="n">
        <v>0.65</v>
      </c>
      <c r="H238" s="17" t="n">
        <v>1.1</v>
      </c>
      <c r="I238" s="17" t="n">
        <v>0.8305</v>
      </c>
      <c r="J238" s="17" t="n">
        <v>0.53</v>
      </c>
      <c r="K238" s="16">
        <f>ROUND(F238/100*G238*H238*I238/J238,2)</f>
        <v/>
      </c>
      <c r="L238" s="16" t="n">
        <v>8122.84</v>
      </c>
      <c r="M238" s="16">
        <f>L238-K238</f>
        <v/>
      </c>
      <c r="N238" s="15" t="inlineStr">
        <is>
          <t>bind</t>
        </is>
      </c>
      <c r="O238" s="15" t="inlineStr">
        <is>
          <t>bound</t>
        </is>
      </c>
    </row>
    <row r="239">
      <c r="A239" s="3" t="inlineStr">
        <is>
          <t>2026-04-24</t>
        </is>
      </c>
      <c r="B239" s="3" t="inlineStr">
        <is>
          <t>7be31b7d-7ebc-571a-8957-79858191dd33</t>
        </is>
      </c>
      <c r="C239" s="3" t="inlineStr">
        <is>
          <t>IA</t>
        </is>
      </c>
      <c r="D239" s="3" t="inlineStr">
        <is>
          <t>2015 Aston Martin DB5</t>
        </is>
      </c>
      <c r="E239" s="3" t="inlineStr">
        <is>
          <t>07 Post-War Classic (1946-1972)</t>
        </is>
      </c>
      <c r="F239" s="13" t="n">
        <v>475000</v>
      </c>
      <c r="G239" s="14" t="n">
        <v>0.48</v>
      </c>
      <c r="H239" s="14" t="n">
        <v>1.1</v>
      </c>
      <c r="I239" s="14" t="n">
        <v>0.8305</v>
      </c>
      <c r="J239" s="14" t="n">
        <v>0.53</v>
      </c>
      <c r="K239" s="13">
        <f>ROUND(F239/100*G239*H239*I239/J239,2)</f>
        <v/>
      </c>
      <c r="L239" s="13" t="n">
        <v>3929.99</v>
      </c>
      <c r="M239" s="13">
        <f>L239-K239</f>
        <v/>
      </c>
      <c r="N239" s="3" t="inlineStr">
        <is>
          <t>bind</t>
        </is>
      </c>
      <c r="O239" s="3" t="inlineStr">
        <is>
          <t>bound</t>
        </is>
      </c>
    </row>
    <row r="240">
      <c r="A240" s="15" t="inlineStr">
        <is>
          <t>2026-04-16</t>
        </is>
      </c>
      <c r="B240" s="15" t="inlineStr">
        <is>
          <t>74a4cbd2-1207-5c1b-836c-1b7fc9959f7c</t>
        </is>
      </c>
      <c r="C240" s="15" t="inlineStr">
        <is>
          <t>TX</t>
        </is>
      </c>
      <c r="D240" s="15" t="inlineStr">
        <is>
          <t>1994 Bentley Continental GT</t>
        </is>
      </c>
      <c r="E240" s="15" t="inlineStr">
        <is>
          <t>01 Luxury Sedan/SUV</t>
        </is>
      </c>
      <c r="F240" s="16" t="n">
        <v>335000</v>
      </c>
      <c r="G240" s="17" t="n">
        <v>0.75</v>
      </c>
      <c r="H240" s="17" t="n">
        <v>1.15</v>
      </c>
      <c r="I240" s="17" t="n">
        <v>0.8305</v>
      </c>
      <c r="J240" s="17" t="n">
        <v>0.53</v>
      </c>
      <c r="K240" s="16">
        <f>ROUND(F240/100*G240*H240*I240/J240,2)</f>
        <v/>
      </c>
      <c r="L240" s="16" t="n">
        <v>4527.6</v>
      </c>
      <c r="M240" s="16">
        <f>L240-K240</f>
        <v/>
      </c>
      <c r="N240" s="15" t="inlineStr">
        <is>
          <t>decline</t>
        </is>
      </c>
      <c r="O240" s="15" t="inlineStr">
        <is>
          <t>indicative</t>
        </is>
      </c>
    </row>
    <row r="241">
      <c r="A241" s="3" t="inlineStr">
        <is>
          <t>2026-04-17</t>
        </is>
      </c>
      <c r="B241" s="3" t="inlineStr">
        <is>
          <t>7c252652-629f-5266-a6d8-1668343b8931</t>
        </is>
      </c>
      <c r="C241" s="3" t="inlineStr">
        <is>
          <t>NV</t>
        </is>
      </c>
      <c r="D241" s="3" t="inlineStr">
        <is>
          <t>2023 Maserati GranTurismo</t>
        </is>
      </c>
      <c r="E241" s="3" t="inlineStr">
        <is>
          <t>01 Luxury Sedan/SUV</t>
        </is>
      </c>
      <c r="F241" s="13" t="n">
        <v>455000</v>
      </c>
      <c r="G241" s="14" t="n">
        <v>0.75</v>
      </c>
      <c r="H241" s="14" t="n">
        <v>1.17</v>
      </c>
      <c r="I241" s="14" t="n">
        <v>0.8305</v>
      </c>
      <c r="J241" s="14" t="n">
        <v>0.53</v>
      </c>
      <c r="K241" s="13">
        <f>ROUND(F241/100*G241*H241*I241/J241,2)</f>
        <v/>
      </c>
      <c r="L241" s="13" t="n">
        <v>6256.36</v>
      </c>
      <c r="M241" s="13">
        <f>L241-K241</f>
        <v/>
      </c>
      <c r="N241" s="3" t="inlineStr">
        <is>
          <t>bind</t>
        </is>
      </c>
      <c r="O241" s="3" t="inlineStr">
        <is>
          <t>bound</t>
        </is>
      </c>
    </row>
    <row r="242">
      <c r="A242" s="15" t="inlineStr">
        <is>
          <t>2026-04-07</t>
        </is>
      </c>
      <c r="B242" s="15" t="inlineStr">
        <is>
          <t>ac08d2b3-8577-5087-bafb-c47e07a60842</t>
        </is>
      </c>
      <c r="C242" s="15" t="inlineStr">
        <is>
          <t>WA</t>
        </is>
      </c>
      <c r="D242" s="15" t="inlineStr">
        <is>
          <t>1969 Mercedes-Benz AMG GT</t>
        </is>
      </c>
      <c r="E242" s="15" t="inlineStr">
        <is>
          <t>01 Luxury Sedan/SUV</t>
        </is>
      </c>
      <c r="F242" s="16" t="n">
        <v>760000</v>
      </c>
      <c r="G242" s="17" t="n">
        <v>0.65</v>
      </c>
      <c r="H242" s="17" t="n">
        <v>0.96</v>
      </c>
      <c r="I242" s="17" t="n">
        <v>0.8305</v>
      </c>
      <c r="J242" s="17" t="n">
        <v>0.53</v>
      </c>
      <c r="K242" s="16">
        <f>ROUND(F242/100*G242*H242*I242/J242,2)</f>
        <v/>
      </c>
      <c r="L242" s="16" t="n">
        <v>7431.25</v>
      </c>
      <c r="M242" s="16">
        <f>L242-K242</f>
        <v/>
      </c>
      <c r="N242" s="15" t="inlineStr">
        <is>
          <t>decline</t>
        </is>
      </c>
      <c r="O242" s="15" t="inlineStr">
        <is>
          <t>indicative</t>
        </is>
      </c>
    </row>
    <row r="243">
      <c r="A243" s="3" t="inlineStr">
        <is>
          <t>2026-04-17</t>
        </is>
      </c>
      <c r="B243" s="3" t="inlineStr">
        <is>
          <t>9745eb5f-bc73-5c84-b9ff-77bade766052</t>
        </is>
      </c>
      <c r="C243" s="3" t="inlineStr">
        <is>
          <t>NH</t>
        </is>
      </c>
      <c r="D243" s="3" t="inlineStr">
        <is>
          <t>1972 Ringbrothers Mustang</t>
        </is>
      </c>
      <c r="E243" s="3" t="inlineStr">
        <is>
          <t>11 Restomod/Coachbuilt</t>
        </is>
      </c>
      <c r="F243" s="13" t="n">
        <v>355000</v>
      </c>
      <c r="G243" s="14" t="n">
        <v>0.88</v>
      </c>
      <c r="H243" s="14" t="n">
        <v>1.04</v>
      </c>
      <c r="I243" s="14" t="n">
        <v>0.8305</v>
      </c>
      <c r="J243" s="14" t="n">
        <v>0.53</v>
      </c>
      <c r="K243" s="13">
        <f>ROUND(F243/100*G243*H243*I243/J243,2)</f>
        <v/>
      </c>
      <c r="L243" s="13" t="n">
        <v>5091.06</v>
      </c>
      <c r="M243" s="13">
        <f>L243-K243</f>
        <v/>
      </c>
      <c r="N243" s="3" t="inlineStr">
        <is>
          <t>refer</t>
        </is>
      </c>
      <c r="O243" s="3" t="inlineStr">
        <is>
          <t>indicative</t>
        </is>
      </c>
    </row>
    <row r="244">
      <c r="A244" s="15" t="inlineStr">
        <is>
          <t>2026-04-10</t>
        </is>
      </c>
      <c r="B244" s="15" t="inlineStr">
        <is>
          <t>6fdbf9e8-3b82-536e-9b52-d39cc50cdab3</t>
        </is>
      </c>
      <c r="C244" s="15" t="inlineStr">
        <is>
          <t>OK</t>
        </is>
      </c>
      <c r="D244" s="15" t="inlineStr">
        <is>
          <t>1986 BMW M8 Competition</t>
        </is>
      </c>
      <c r="E244" s="15" t="inlineStr">
        <is>
          <t>01 Luxury Sedan/SUV</t>
        </is>
      </c>
      <c r="F244" s="16" t="n">
        <v>735000</v>
      </c>
      <c r="G244" s="17" t="n">
        <v>0.65</v>
      </c>
      <c r="H244" s="17" t="n">
        <v>1.26</v>
      </c>
      <c r="I244" s="17" t="n">
        <v>0.8305</v>
      </c>
      <c r="J244" s="17" t="n">
        <v>0.53</v>
      </c>
      <c r="K244" s="16">
        <f>ROUND(F244/100*G244*H244*I244/J244,2)</f>
        <v/>
      </c>
      <c r="L244" s="16" t="n">
        <v>9432.68</v>
      </c>
      <c r="M244" s="16">
        <f>L244-K244</f>
        <v/>
      </c>
      <c r="N244" s="15" t="inlineStr">
        <is>
          <t>bind</t>
        </is>
      </c>
      <c r="O244" s="15" t="inlineStr">
        <is>
          <t>bound</t>
        </is>
      </c>
    </row>
    <row r="245">
      <c r="A245" s="3" t="inlineStr">
        <is>
          <t>2026-04-27</t>
        </is>
      </c>
      <c r="B245" s="3" t="inlineStr">
        <is>
          <t>5dfed68d-aa62-548c-bbc3-f40c22fd78d8</t>
        </is>
      </c>
      <c r="C245" s="3" t="inlineStr">
        <is>
          <t>NM</t>
        </is>
      </c>
      <c r="D245" s="3" t="inlineStr">
        <is>
          <t>1955 Ringbrothers Mustang</t>
        </is>
      </c>
      <c r="E245" s="3" t="inlineStr">
        <is>
          <t>11 Restomod/Coachbuilt</t>
        </is>
      </c>
      <c r="F245" s="13" t="n">
        <v>745000</v>
      </c>
      <c r="G245" s="14" t="n">
        <v>0.78</v>
      </c>
      <c r="H245" s="14" t="n">
        <v>1.28</v>
      </c>
      <c r="I245" s="14" t="n">
        <v>0.8305</v>
      </c>
      <c r="J245" s="14" t="n">
        <v>0.53</v>
      </c>
      <c r="K245" s="13">
        <f>ROUND(F245/100*G245*H245*I245/J245,2)</f>
        <v/>
      </c>
      <c r="L245" s="13" t="n">
        <v>11655.33</v>
      </c>
      <c r="M245" s="13">
        <f>L245-K245</f>
        <v/>
      </c>
      <c r="N245" s="3" t="inlineStr">
        <is>
          <t>bind</t>
        </is>
      </c>
      <c r="O245" s="3" t="inlineStr">
        <is>
          <t>bound</t>
        </is>
      </c>
    </row>
    <row r="246">
      <c r="A246" s="15" t="inlineStr">
        <is>
          <t>2026-04-07</t>
        </is>
      </c>
      <c r="B246" s="15" t="inlineStr">
        <is>
          <t>2b301810-cc5b-5232-9031-e60f3c21b3dc</t>
        </is>
      </c>
      <c r="C246" s="15" t="inlineStr">
        <is>
          <t>SC</t>
        </is>
      </c>
      <c r="D246" s="15" t="inlineStr">
        <is>
          <t>1957 Maserati GranTurismo</t>
        </is>
      </c>
      <c r="E246" s="15" t="inlineStr">
        <is>
          <t>01 Luxury Sedan/SUV</t>
        </is>
      </c>
      <c r="F246" s="16" t="n">
        <v>770000</v>
      </c>
      <c r="G246" s="17" t="n">
        <v>0.65</v>
      </c>
      <c r="H246" s="17" t="n">
        <v>1.24</v>
      </c>
      <c r="I246" s="17" t="n">
        <v>0.8305</v>
      </c>
      <c r="J246" s="17" t="n">
        <v>0.53</v>
      </c>
      <c r="K246" s="16">
        <f>ROUND(F246/100*G246*H246*I246/J246,2)</f>
        <v/>
      </c>
      <c r="L246" s="16" t="n">
        <v>9725</v>
      </c>
      <c r="M246" s="16">
        <f>L246-K246</f>
        <v/>
      </c>
      <c r="N246" s="15" t="inlineStr">
        <is>
          <t>bind</t>
        </is>
      </c>
      <c r="O246" s="15" t="inlineStr">
        <is>
          <t>bound</t>
        </is>
      </c>
    </row>
    <row r="247">
      <c r="A247" s="3" t="inlineStr">
        <is>
          <t>2026-04-03</t>
        </is>
      </c>
      <c r="B247" s="3" t="inlineStr">
        <is>
          <t>d5c3958b-d7eb-5e19-95ea-154ae08187bb</t>
        </is>
      </c>
      <c r="C247" s="3" t="inlineStr">
        <is>
          <t>HI</t>
        </is>
      </c>
      <c r="D247" s="3" t="inlineStr">
        <is>
          <t>2023 Ringbrothers Mustang</t>
        </is>
      </c>
      <c r="E247" s="3" t="inlineStr">
        <is>
          <t>11 Restomod/Coachbuilt</t>
        </is>
      </c>
      <c r="F247" s="13" t="n">
        <v>325000</v>
      </c>
      <c r="G247" s="14" t="n">
        <v>0.88</v>
      </c>
      <c r="H247" s="14" t="n">
        <v>1.3</v>
      </c>
      <c r="I247" s="14" t="n">
        <v>0.8305</v>
      </c>
      <c r="J247" s="14" t="n">
        <v>0.53</v>
      </c>
      <c r="K247" s="13">
        <f>ROUND(F247/100*G247*H247*I247/J247,2)</f>
        <v/>
      </c>
      <c r="L247" s="13" t="n">
        <v>5826.03</v>
      </c>
      <c r="M247" s="13">
        <f>L247-K247</f>
        <v/>
      </c>
      <c r="N247" s="3" t="inlineStr">
        <is>
          <t>decline</t>
        </is>
      </c>
      <c r="O247" s="3" t="inlineStr">
        <is>
          <t>indicative</t>
        </is>
      </c>
    </row>
    <row r="248">
      <c r="A248" s="15" t="inlineStr">
        <is>
          <t>2026-04-27</t>
        </is>
      </c>
      <c r="B248" s="15" t="inlineStr">
        <is>
          <t>b0a53ade-7667-50bc-9401-3587a09c469d</t>
        </is>
      </c>
      <c r="C248" s="15" t="inlineStr">
        <is>
          <t>KS</t>
        </is>
      </c>
      <c r="D248" s="15" t="inlineStr">
        <is>
          <t>1967 McLaren 750S</t>
        </is>
      </c>
      <c r="E248" s="15" t="inlineStr">
        <is>
          <t>03 Supercar</t>
        </is>
      </c>
      <c r="F248" s="16" t="n">
        <v>1245000</v>
      </c>
      <c r="G248" s="17" t="n">
        <v>0.8</v>
      </c>
      <c r="H248" s="17" t="n">
        <v>0.97</v>
      </c>
      <c r="I248" s="17" t="n">
        <v>0.8305</v>
      </c>
      <c r="J248" s="17" t="n">
        <v>0.53</v>
      </c>
      <c r="K248" s="16">
        <f>ROUND(F248/100*G248*H248*I248/J248,2)</f>
        <v/>
      </c>
      <c r="L248" s="16" t="n">
        <v>15138.92</v>
      </c>
      <c r="M248" s="16">
        <f>L248-K248</f>
        <v/>
      </c>
      <c r="N248" s="15" t="inlineStr">
        <is>
          <t>decline</t>
        </is>
      </c>
      <c r="O248" s="15" t="inlineStr">
        <is>
          <t>indicative</t>
        </is>
      </c>
    </row>
    <row r="249">
      <c r="A249" s="3" t="inlineStr">
        <is>
          <t>2026-04-29</t>
        </is>
      </c>
      <c r="B249" s="3" t="inlineStr">
        <is>
          <t>be88ada0-7c22-50b5-842c-c44de19c0fb0</t>
        </is>
      </c>
      <c r="C249" s="3" t="inlineStr">
        <is>
          <t>DE</t>
        </is>
      </c>
      <c r="D249" s="3" t="inlineStr">
        <is>
          <t>1963 Ferrari 296 GTB</t>
        </is>
      </c>
      <c r="E249" s="3" t="inlineStr">
        <is>
          <t>03 Supercar</t>
        </is>
      </c>
      <c r="F249" s="13" t="n">
        <v>1595000</v>
      </c>
      <c r="G249" s="14" t="n">
        <v>0.8</v>
      </c>
      <c r="H249" s="14" t="n">
        <v>1.25</v>
      </c>
      <c r="I249" s="14" t="n">
        <v>0.8305</v>
      </c>
      <c r="J249" s="14" t="n">
        <v>0.53</v>
      </c>
      <c r="K249" s="13">
        <f>ROUND(F249/100*G249*H249*I249/J249,2)</f>
        <v/>
      </c>
      <c r="L249" s="13" t="n">
        <v>24993.35</v>
      </c>
      <c r="M249" s="13">
        <f>L249-K249</f>
        <v/>
      </c>
      <c r="N249" s="3" t="inlineStr">
        <is>
          <t>bind</t>
        </is>
      </c>
      <c r="O249" s="3" t="inlineStr">
        <is>
          <t>bound</t>
        </is>
      </c>
    </row>
    <row r="250">
      <c r="A250" s="15" t="inlineStr">
        <is>
          <t>2026-04-21</t>
        </is>
      </c>
      <c r="B250" s="15" t="inlineStr">
        <is>
          <t>a733e19d-30b5-5caf-9faf-5ac17eafe2e3</t>
        </is>
      </c>
      <c r="C250" s="15" t="inlineStr">
        <is>
          <t>NY</t>
        </is>
      </c>
      <c r="D250" s="15" t="inlineStr">
        <is>
          <t>1998 Mercedes-Benz AMG GT</t>
        </is>
      </c>
      <c r="E250" s="15" t="inlineStr">
        <is>
          <t>01 Luxury Sedan/SUV</t>
        </is>
      </c>
      <c r="F250" s="16" t="n">
        <v>1095000</v>
      </c>
      <c r="G250" s="17" t="n">
        <v>0.55</v>
      </c>
      <c r="H250" s="17" t="n">
        <v>1.28</v>
      </c>
      <c r="I250" s="17" t="n">
        <v>0.8305</v>
      </c>
      <c r="J250" s="17" t="n">
        <v>0.53</v>
      </c>
      <c r="K250" s="16">
        <f>ROUND(F250/100*G250*H250*I250/J250,2)</f>
        <v/>
      </c>
      <c r="L250" s="16" t="n">
        <v>12079.55</v>
      </c>
      <c r="M250" s="16">
        <f>L250-K250</f>
        <v/>
      </c>
      <c r="N250" s="15" t="inlineStr">
        <is>
          <t>refer</t>
        </is>
      </c>
      <c r="O250" s="15" t="inlineStr">
        <is>
          <t>indicative</t>
        </is>
      </c>
    </row>
    <row r="251">
      <c r="A251" s="3" t="inlineStr">
        <is>
          <t>2026-04-29</t>
        </is>
      </c>
      <c r="B251" s="3" t="inlineStr">
        <is>
          <t>2f6dd1f6-c9ac-57b1-946d-f6ef69ff5200</t>
        </is>
      </c>
      <c r="C251" s="3" t="inlineStr">
        <is>
          <t>SC</t>
        </is>
      </c>
      <c r="D251" s="3" t="inlineStr">
        <is>
          <t>1964 Ferrari 296 GTB</t>
        </is>
      </c>
      <c r="E251" s="3" t="inlineStr">
        <is>
          <t>03 Supercar</t>
        </is>
      </c>
      <c r="F251" s="13" t="n">
        <v>1230000</v>
      </c>
      <c r="G251" s="14" t="n">
        <v>0.8</v>
      </c>
      <c r="H251" s="14" t="n">
        <v>1.24</v>
      </c>
      <c r="I251" s="14" t="n">
        <v>0.8305</v>
      </c>
      <c r="J251" s="14" t="n">
        <v>0.53</v>
      </c>
      <c r="K251" s="13">
        <f>ROUND(F251/100*G251*H251*I251/J251,2)</f>
        <v/>
      </c>
      <c r="L251" s="13" t="n">
        <v>19119.68</v>
      </c>
      <c r="M251" s="13">
        <f>L251-K251</f>
        <v/>
      </c>
      <c r="N251" s="3" t="inlineStr">
        <is>
          <t>bind</t>
        </is>
      </c>
      <c r="O251" s="3" t="inlineStr">
        <is>
          <t>bound</t>
        </is>
      </c>
    </row>
    <row r="252">
      <c r="A252" s="15" t="inlineStr">
        <is>
          <t>2026-04-03</t>
        </is>
      </c>
      <c r="B252" s="15" t="inlineStr">
        <is>
          <t>1caa60f0-abb8-5164-af54-ca730e9d487f</t>
        </is>
      </c>
      <c r="C252" s="15" t="inlineStr">
        <is>
          <t>IA</t>
        </is>
      </c>
      <c r="D252" s="15" t="inlineStr">
        <is>
          <t>1993 Mercedes-Benz AMG GT</t>
        </is>
      </c>
      <c r="E252" s="15" t="inlineStr">
        <is>
          <t>01 Luxury Sedan/SUV</t>
        </is>
      </c>
      <c r="F252" s="16" t="n">
        <v>285000</v>
      </c>
      <c r="G252" s="17" t="n">
        <v>0.75</v>
      </c>
      <c r="H252" s="17" t="n">
        <v>1.1</v>
      </c>
      <c r="I252" s="17" t="n">
        <v>0.8305</v>
      </c>
      <c r="J252" s="17" t="n">
        <v>0.53</v>
      </c>
      <c r="K252" s="16">
        <f>ROUND(F252/100*G252*H252*I252/J252,2)</f>
        <v/>
      </c>
      <c r="L252" s="16" t="n">
        <v>3684.36</v>
      </c>
      <c r="M252" s="16">
        <f>L252-K252</f>
        <v/>
      </c>
      <c r="N252" s="15" t="inlineStr">
        <is>
          <t>refer</t>
        </is>
      </c>
      <c r="O252" s="15" t="inlineStr">
        <is>
          <t>indicative</t>
        </is>
      </c>
    </row>
    <row r="253">
      <c r="A253" s="3" t="inlineStr">
        <is>
          <t>2026-04-16</t>
        </is>
      </c>
      <c r="B253" s="3" t="inlineStr">
        <is>
          <t>758f4456-fc48-5027-95dd-797e97acc957</t>
        </is>
      </c>
      <c r="C253" s="3" t="inlineStr">
        <is>
          <t>WI</t>
        </is>
      </c>
      <c r="D253" s="3" t="inlineStr">
        <is>
          <t>2012 BMW M8 Competition</t>
        </is>
      </c>
      <c r="E253" s="3" t="inlineStr">
        <is>
          <t>01 Luxury Sedan/SUV</t>
        </is>
      </c>
      <c r="F253" s="13" t="n">
        <v>555000</v>
      </c>
      <c r="G253" s="14" t="n">
        <v>0.65</v>
      </c>
      <c r="H253" s="14" t="n">
        <v>1.2</v>
      </c>
      <c r="I253" s="14" t="n">
        <v>0.8305</v>
      </c>
      <c r="J253" s="14" t="n">
        <v>0.53</v>
      </c>
      <c r="K253" s="13">
        <f>ROUND(F253/100*G253*H253*I253/J253,2)</f>
        <v/>
      </c>
      <c r="L253" s="13" t="n">
        <v>6783.46</v>
      </c>
      <c r="M253" s="13">
        <f>L253-K253</f>
        <v/>
      </c>
      <c r="N253" s="3" t="inlineStr">
        <is>
          <t>decline</t>
        </is>
      </c>
      <c r="O253" s="3" t="inlineStr">
        <is>
          <t>indicative</t>
        </is>
      </c>
    </row>
    <row r="254">
      <c r="A254" s="15" t="inlineStr">
        <is>
          <t>2026-04-18</t>
        </is>
      </c>
      <c r="B254" s="15" t="inlineStr">
        <is>
          <t>049e2159-e848-58d6-8c5a-23d88b624835</t>
        </is>
      </c>
      <c r="C254" s="15" t="inlineStr">
        <is>
          <t>ME</t>
        </is>
      </c>
      <c r="D254" s="15" t="inlineStr">
        <is>
          <t>1975 Maserati GranTurismo</t>
        </is>
      </c>
      <c r="E254" s="15" t="inlineStr">
        <is>
          <t>01 Luxury Sedan/SUV</t>
        </is>
      </c>
      <c r="F254" s="16" t="n">
        <v>615000</v>
      </c>
      <c r="G254" s="17" t="n">
        <v>0.65</v>
      </c>
      <c r="H254" s="17" t="n">
        <v>1.08</v>
      </c>
      <c r="I254" s="17" t="n">
        <v>0.8305</v>
      </c>
      <c r="J254" s="17" t="n">
        <v>0.53</v>
      </c>
      <c r="K254" s="16">
        <f>ROUND(F254/100*G254*H254*I254/J254,2)</f>
        <v/>
      </c>
      <c r="L254" s="16" t="n">
        <v>6765.13</v>
      </c>
      <c r="M254" s="16">
        <f>L254-K254</f>
        <v/>
      </c>
      <c r="N254" s="15" t="inlineStr">
        <is>
          <t>bind</t>
        </is>
      </c>
      <c r="O254" s="15" t="inlineStr">
        <is>
          <t>bound</t>
        </is>
      </c>
    </row>
    <row r="255">
      <c r="A255" s="3" t="inlineStr">
        <is>
          <t>2026-04-16</t>
        </is>
      </c>
      <c r="B255" s="3" t="inlineStr">
        <is>
          <t>8ffe56d4-d8ce-5408-b3f1-661d8a4ff101</t>
        </is>
      </c>
      <c r="C255" s="3" t="inlineStr">
        <is>
          <t>FL</t>
        </is>
      </c>
      <c r="D255" s="3" t="inlineStr">
        <is>
          <t>2011 Mercedes-Benz 280SL Pagoda</t>
        </is>
      </c>
      <c r="E255" s="3" t="inlineStr">
        <is>
          <t>07 Post-War Classic (1946-1972)</t>
        </is>
      </c>
      <c r="F255" s="13" t="n">
        <v>720000</v>
      </c>
      <c r="G255" s="14" t="n">
        <v>0.43</v>
      </c>
      <c r="H255" s="14" t="n">
        <v>1.42</v>
      </c>
      <c r="I255" s="14" t="n">
        <v>0.8305</v>
      </c>
      <c r="J255" s="14" t="n">
        <v>0.53</v>
      </c>
      <c r="K255" s="13">
        <f>ROUND(F255/100*G255*H255*I255/J255,2)</f>
        <v/>
      </c>
      <c r="L255" s="13" t="n">
        <v>6888.95</v>
      </c>
      <c r="M255" s="13">
        <f>L255-K255</f>
        <v/>
      </c>
      <c r="N255" s="3" t="inlineStr">
        <is>
          <t>bind</t>
        </is>
      </c>
      <c r="O255" s="3" t="inlineStr">
        <is>
          <t>bound</t>
        </is>
      </c>
    </row>
    <row r="256">
      <c r="A256" s="15" t="inlineStr">
        <is>
          <t>2026-04-13</t>
        </is>
      </c>
      <c r="B256" s="15" t="inlineStr">
        <is>
          <t>91f230eb-a497-5b1c-a986-2e45919389a8</t>
        </is>
      </c>
      <c r="C256" s="15" t="inlineStr">
        <is>
          <t>NE</t>
        </is>
      </c>
      <c r="D256" s="15" t="inlineStr">
        <is>
          <t>1983 Aston Martin DB12</t>
        </is>
      </c>
      <c r="E256" s="15" t="inlineStr">
        <is>
          <t>01 Luxury Sedan/SUV</t>
        </is>
      </c>
      <c r="F256" s="16" t="n">
        <v>715000</v>
      </c>
      <c r="G256" s="17" t="n">
        <v>0.65</v>
      </c>
      <c r="H256" s="17" t="n">
        <v>1.3</v>
      </c>
      <c r="I256" s="17" t="n">
        <v>0.8305</v>
      </c>
      <c r="J256" s="17" t="n">
        <v>0.53</v>
      </c>
      <c r="K256" s="16">
        <f>ROUND(F256/100*G256*H256*I256/J256,2)</f>
        <v/>
      </c>
      <c r="L256" s="16" t="n">
        <v>9467.309999999999</v>
      </c>
      <c r="M256" s="16">
        <f>L256-K256</f>
        <v/>
      </c>
      <c r="N256" s="15" t="inlineStr">
        <is>
          <t>bind</t>
        </is>
      </c>
      <c r="O256" s="15" t="inlineStr">
        <is>
          <t>bound</t>
        </is>
      </c>
    </row>
    <row r="257">
      <c r="A257" s="3" t="inlineStr">
        <is>
          <t>2026-04-12</t>
        </is>
      </c>
      <c r="B257" s="3" t="inlineStr">
        <is>
          <t>d7683ca7-ef89-5df6-838c-91e33b31d39d</t>
        </is>
      </c>
      <c r="C257" s="3" t="inlineStr">
        <is>
          <t>VT</t>
        </is>
      </c>
      <c r="D257" s="3" t="inlineStr">
        <is>
          <t>1959 Mercedes-Benz 280SL Pagoda</t>
        </is>
      </c>
      <c r="E257" s="3" t="inlineStr">
        <is>
          <t>07 Post-War Classic (1946-1972)</t>
        </is>
      </c>
      <c r="F257" s="13" t="n">
        <v>335000</v>
      </c>
      <c r="G257" s="14" t="n">
        <v>0.48</v>
      </c>
      <c r="H257" s="14" t="n">
        <v>1.22</v>
      </c>
      <c r="I257" s="14" t="n">
        <v>0.8305</v>
      </c>
      <c r="J257" s="14" t="n">
        <v>0.53</v>
      </c>
      <c r="K257" s="13">
        <f>ROUND(F257/100*G257*H257*I257/J257,2)</f>
        <v/>
      </c>
      <c r="L257" s="13" t="n">
        <v>3074.04</v>
      </c>
      <c r="M257" s="13">
        <f>L257-K257</f>
        <v/>
      </c>
      <c r="N257" s="3" t="inlineStr">
        <is>
          <t>bind</t>
        </is>
      </c>
      <c r="O257" s="3" t="inlineStr">
        <is>
          <t>bound</t>
        </is>
      </c>
    </row>
    <row r="258">
      <c r="A258" s="15" t="inlineStr">
        <is>
          <t>2026-04-14</t>
        </is>
      </c>
      <c r="B258" s="15" t="inlineStr">
        <is>
          <t>35bcb661-0a53-532a-a5e3-cbf7ac9560e8</t>
        </is>
      </c>
      <c r="C258" s="15" t="inlineStr">
        <is>
          <t>IL</t>
        </is>
      </c>
      <c r="D258" s="15" t="inlineStr">
        <is>
          <t>1999 Aston Martin DB12</t>
        </is>
      </c>
      <c r="E258" s="15" t="inlineStr">
        <is>
          <t>01 Luxury Sedan/SUV</t>
        </is>
      </c>
      <c r="F258" s="16" t="n">
        <v>1130000</v>
      </c>
      <c r="G258" s="17" t="n">
        <v>0.55</v>
      </c>
      <c r="H258" s="17" t="n">
        <v>1.36</v>
      </c>
      <c r="I258" s="17" t="n">
        <v>0.8305</v>
      </c>
      <c r="J258" s="17" t="n">
        <v>0.53</v>
      </c>
      <c r="K258" s="16">
        <f>ROUND(F258/100*G258*H258*I258/J258,2)</f>
        <v/>
      </c>
      <c r="L258" s="16" t="n">
        <v>13244.75</v>
      </c>
      <c r="M258" s="16">
        <f>L258-K258</f>
        <v/>
      </c>
      <c r="N258" s="15" t="inlineStr">
        <is>
          <t>decline</t>
        </is>
      </c>
      <c r="O258" s="15" t="inlineStr">
        <is>
          <t>indicative</t>
        </is>
      </c>
    </row>
    <row r="259">
      <c r="A259" s="3" t="inlineStr">
        <is>
          <t>2026-04-27</t>
        </is>
      </c>
      <c r="B259" s="3" t="inlineStr">
        <is>
          <t>9ed3fb33-e107-5e8b-95b2-3d45cd489cc7</t>
        </is>
      </c>
      <c r="C259" s="3" t="inlineStr">
        <is>
          <t>IA</t>
        </is>
      </c>
      <c r="D259" s="3" t="inlineStr">
        <is>
          <t>1967 Ferrari 296 GTB</t>
        </is>
      </c>
      <c r="E259" s="3" t="inlineStr">
        <is>
          <t>03 Supercar</t>
        </is>
      </c>
      <c r="F259" s="13" t="n">
        <v>450000</v>
      </c>
      <c r="G259" s="14" t="n">
        <v>1.15</v>
      </c>
      <c r="H259" s="14" t="n">
        <v>1.1</v>
      </c>
      <c r="I259" s="14" t="n">
        <v>0.8305</v>
      </c>
      <c r="J259" s="14" t="n">
        <v>0.53</v>
      </c>
      <c r="K259" s="13">
        <f>ROUND(F259/100*G259*H259*I259/J259,2)</f>
        <v/>
      </c>
      <c r="L259" s="13" t="n">
        <v>8920.040000000001</v>
      </c>
      <c r="M259" s="13">
        <f>L259-K259</f>
        <v/>
      </c>
      <c r="N259" s="3" t="inlineStr">
        <is>
          <t>bind</t>
        </is>
      </c>
      <c r="O259" s="3" t="inlineStr">
        <is>
          <t>bound</t>
        </is>
      </c>
    </row>
    <row r="260">
      <c r="A260" s="15" t="inlineStr">
        <is>
          <t>2026-04-19</t>
        </is>
      </c>
      <c r="B260" s="15" t="inlineStr">
        <is>
          <t>8f389f0d-52be-555a-aab9-31bbb368095e</t>
        </is>
      </c>
      <c r="C260" s="15" t="inlineStr">
        <is>
          <t>ME</t>
        </is>
      </c>
      <c r="D260" s="15" t="inlineStr">
        <is>
          <t>1990 Ferrari SF90 Stradale</t>
        </is>
      </c>
      <c r="E260" s="15" t="inlineStr">
        <is>
          <t>03 Supercar</t>
        </is>
      </c>
      <c r="F260" s="16" t="n">
        <v>1490000</v>
      </c>
      <c r="G260" s="17" t="n">
        <v>0.8</v>
      </c>
      <c r="H260" s="17" t="n">
        <v>1.08</v>
      </c>
      <c r="I260" s="17" t="n">
        <v>0.8305</v>
      </c>
      <c r="J260" s="17" t="n">
        <v>0.53</v>
      </c>
      <c r="K260" s="16">
        <f>ROUND(F260/100*G260*H260*I260/J260,2)</f>
        <v/>
      </c>
      <c r="L260" s="16" t="n">
        <v>20172.69</v>
      </c>
      <c r="M260" s="16">
        <f>L260-K260</f>
        <v/>
      </c>
      <c r="N260" s="15" t="inlineStr">
        <is>
          <t>bind</t>
        </is>
      </c>
      <c r="O260" s="15" t="inlineStr">
        <is>
          <t>bound</t>
        </is>
      </c>
    </row>
    <row r="261">
      <c r="A261" s="3" t="inlineStr">
        <is>
          <t>2026-04-08</t>
        </is>
      </c>
      <c r="B261" s="3" t="inlineStr">
        <is>
          <t>18af2b09-4e4f-54bd-8c76-11ab26d34daa</t>
        </is>
      </c>
      <c r="C261" s="3" t="inlineStr">
        <is>
          <t>PA</t>
        </is>
      </c>
      <c r="D261" s="3" t="inlineStr">
        <is>
          <t>1985 Bentley Continental GT</t>
        </is>
      </c>
      <c r="E261" s="3" t="inlineStr">
        <is>
          <t>01 Luxury Sedan/SUV</t>
        </is>
      </c>
      <c r="F261" s="13" t="n">
        <v>430000</v>
      </c>
      <c r="G261" s="14" t="n">
        <v>0.75</v>
      </c>
      <c r="H261" s="14" t="n">
        <v>1</v>
      </c>
      <c r="I261" s="14" t="n">
        <v>0.8305</v>
      </c>
      <c r="J261" s="14" t="n">
        <v>0.53</v>
      </c>
      <c r="K261" s="13">
        <f>ROUND(F261/100*G261*H261*I261/J261,2)</f>
        <v/>
      </c>
      <c r="L261" s="13" t="n">
        <v>5053.52</v>
      </c>
      <c r="M261" s="13">
        <f>L261-K261</f>
        <v/>
      </c>
      <c r="N261" s="3" t="inlineStr">
        <is>
          <t>decline</t>
        </is>
      </c>
      <c r="O261" s="3" t="inlineStr">
        <is>
          <t>indicative</t>
        </is>
      </c>
    </row>
    <row r="262">
      <c r="A262" s="15" t="inlineStr">
        <is>
          <t>2026-04-30</t>
        </is>
      </c>
      <c r="B262" s="15" t="inlineStr">
        <is>
          <t>659e67f3-58b6-53d6-9112-e330619176d4</t>
        </is>
      </c>
      <c r="C262" s="15" t="inlineStr">
        <is>
          <t>VA</t>
        </is>
      </c>
      <c r="D262" s="15" t="inlineStr">
        <is>
          <t>1993 Mercedes-Benz 280SL Pagoda</t>
        </is>
      </c>
      <c r="E262" s="15" t="inlineStr">
        <is>
          <t>07 Post-War Classic (1946-1972)</t>
        </is>
      </c>
      <c r="F262" s="16" t="n">
        <v>450000</v>
      </c>
      <c r="G262" s="17" t="n">
        <v>0.48</v>
      </c>
      <c r="H262" s="17" t="n">
        <v>1.09</v>
      </c>
      <c r="I262" s="17" t="n">
        <v>0.8305</v>
      </c>
      <c r="J262" s="17" t="n">
        <v>0.53</v>
      </c>
      <c r="K262" s="16">
        <f>ROUND(F262/100*G262*H262*I262/J262,2)</f>
        <v/>
      </c>
      <c r="L262" s="16" t="n">
        <v>3689.3</v>
      </c>
      <c r="M262" s="16">
        <f>L262-K262</f>
        <v/>
      </c>
      <c r="N262" s="15" t="inlineStr">
        <is>
          <t>bind</t>
        </is>
      </c>
      <c r="O262" s="15" t="inlineStr">
        <is>
          <t>bound</t>
        </is>
      </c>
    </row>
    <row r="263">
      <c r="A263" s="3" t="inlineStr">
        <is>
          <t>2026-04-25</t>
        </is>
      </c>
      <c r="B263" s="3" t="inlineStr">
        <is>
          <t>c9c39433-b9d8-5dd1-b0e6-623af2147558</t>
        </is>
      </c>
      <c r="C263" s="3" t="inlineStr">
        <is>
          <t>WV</t>
        </is>
      </c>
      <c r="D263" s="3" t="inlineStr">
        <is>
          <t>2018 Mercedes-Benz AMG GT</t>
        </is>
      </c>
      <c r="E263" s="3" t="inlineStr">
        <is>
          <t>01 Luxury Sedan/SUV</t>
        </is>
      </c>
      <c r="F263" s="13" t="n">
        <v>415000</v>
      </c>
      <c r="G263" s="14" t="n">
        <v>0.75</v>
      </c>
      <c r="H263" s="14" t="n">
        <v>1.33</v>
      </c>
      <c r="I263" s="14" t="n">
        <v>0.8305</v>
      </c>
      <c r="J263" s="14" t="n">
        <v>0.53</v>
      </c>
      <c r="K263" s="13">
        <f>ROUND(F263/100*G263*H263*I263/J263,2)</f>
        <v/>
      </c>
      <c r="L263" s="13" t="n">
        <v>6486.71</v>
      </c>
      <c r="M263" s="13">
        <f>L263-K263</f>
        <v/>
      </c>
      <c r="N263" s="3" t="inlineStr">
        <is>
          <t>bind</t>
        </is>
      </c>
      <c r="O263" s="3" t="inlineStr">
        <is>
          <t>bound</t>
        </is>
      </c>
    </row>
    <row r="264">
      <c r="A264" s="15" t="inlineStr">
        <is>
          <t>2026-04-24</t>
        </is>
      </c>
      <c r="B264" s="15" t="inlineStr">
        <is>
          <t>b7b7f756-5802-5d24-a09e-f8524b4c8f41</t>
        </is>
      </c>
      <c r="C264" s="15" t="inlineStr">
        <is>
          <t>NY</t>
        </is>
      </c>
      <c r="D264" s="15" t="inlineStr">
        <is>
          <t>1990 Aston Martin DB5</t>
        </is>
      </c>
      <c r="E264" s="15" t="inlineStr">
        <is>
          <t>07 Post-War Classic (1946-1972)</t>
        </is>
      </c>
      <c r="F264" s="16" t="n">
        <v>365000</v>
      </c>
      <c r="G264" s="17" t="n">
        <v>0.48</v>
      </c>
      <c r="H264" s="17" t="n">
        <v>1.28</v>
      </c>
      <c r="I264" s="17" t="n">
        <v>0.8305</v>
      </c>
      <c r="J264" s="17" t="n">
        <v>0.53</v>
      </c>
      <c r="K264" s="16">
        <f>ROUND(F264/100*G264*H264*I264/J264,2)</f>
        <v/>
      </c>
      <c r="L264" s="16" t="n">
        <v>3514.05</v>
      </c>
      <c r="M264" s="16">
        <f>L264-K264</f>
        <v/>
      </c>
      <c r="N264" s="15" t="inlineStr">
        <is>
          <t>bind</t>
        </is>
      </c>
      <c r="O264" s="15" t="inlineStr">
        <is>
          <t>bound</t>
        </is>
      </c>
    </row>
    <row r="265">
      <c r="A265" s="3" t="inlineStr">
        <is>
          <t>2026-04-10</t>
        </is>
      </c>
      <c r="B265" s="3" t="inlineStr">
        <is>
          <t>9d1ff56f-9195-570e-a098-ce9b7a46e4b5</t>
        </is>
      </c>
      <c r="C265" s="3" t="inlineStr">
        <is>
          <t>VT</t>
        </is>
      </c>
      <c r="D265" s="3" t="inlineStr">
        <is>
          <t>1971 Alfa Romeo 8C 2900</t>
        </is>
      </c>
      <c r="E265" s="3" t="inlineStr">
        <is>
          <t>06 Vintage Pre-War (pre-1946)</t>
        </is>
      </c>
      <c r="F265" s="13" t="n">
        <v>1870000</v>
      </c>
      <c r="G265" s="14" t="n">
        <v>0.34</v>
      </c>
      <c r="H265" s="14" t="n">
        <v>1.22</v>
      </c>
      <c r="I265" s="14" t="n">
        <v>0.8305</v>
      </c>
      <c r="J265" s="14" t="n">
        <v>0.53</v>
      </c>
      <c r="K265" s="13">
        <f>ROUND(F265/100*G265*H265*I265/J265,2)</f>
        <v/>
      </c>
      <c r="L265" s="13" t="n">
        <v>12154.7</v>
      </c>
      <c r="M265" s="13">
        <f>L265-K265</f>
        <v/>
      </c>
      <c r="N265" s="3" t="inlineStr">
        <is>
          <t>bind</t>
        </is>
      </c>
      <c r="O265" s="3" t="inlineStr">
        <is>
          <t>bound</t>
        </is>
      </c>
    </row>
    <row r="266">
      <c r="A266" s="15" t="inlineStr">
        <is>
          <t>2026-04-17</t>
        </is>
      </c>
      <c r="B266" s="15" t="inlineStr">
        <is>
          <t>734dfa7f-2e56-556b-afe7-04d19ab68d38</t>
        </is>
      </c>
      <c r="C266" s="15" t="inlineStr">
        <is>
          <t>PA</t>
        </is>
      </c>
      <c r="D266" s="15" t="inlineStr">
        <is>
          <t>2015 McLaren 750S</t>
        </is>
      </c>
      <c r="E266" s="15" t="inlineStr">
        <is>
          <t>03 Supercar</t>
        </is>
      </c>
      <c r="F266" s="16" t="n">
        <v>805000</v>
      </c>
      <c r="G266" s="17" t="n">
        <v>0.95</v>
      </c>
      <c r="H266" s="17" t="n">
        <v>1</v>
      </c>
      <c r="I266" s="17" t="n">
        <v>0.8305</v>
      </c>
      <c r="J266" s="17" t="n">
        <v>0.53</v>
      </c>
      <c r="K266" s="16">
        <f>ROUND(F266/100*G266*H266*I266/J266,2)</f>
        <v/>
      </c>
      <c r="L266" s="16" t="n">
        <v>11983.49</v>
      </c>
      <c r="M266" s="16">
        <f>L266-K266</f>
        <v/>
      </c>
      <c r="N266" s="15" t="inlineStr">
        <is>
          <t>decline</t>
        </is>
      </c>
      <c r="O266" s="15" t="inlineStr">
        <is>
          <t>indicative</t>
        </is>
      </c>
    </row>
    <row r="267">
      <c r="A267" s="3" t="inlineStr">
        <is>
          <t>2026-04-12</t>
        </is>
      </c>
      <c r="B267" s="3" t="inlineStr">
        <is>
          <t>022891b7-190d-5069-8016-baec5f631ab7</t>
        </is>
      </c>
      <c r="C267" s="3" t="inlineStr">
        <is>
          <t>WA</t>
        </is>
      </c>
      <c r="D267" s="3" t="inlineStr">
        <is>
          <t>1976 Porsche 911 Turbo S</t>
        </is>
      </c>
      <c r="E267" s="3" t="inlineStr">
        <is>
          <t>01 Luxury Sedan/SUV</t>
        </is>
      </c>
      <c r="F267" s="13" t="n">
        <v>790000</v>
      </c>
      <c r="G267" s="14" t="n">
        <v>0.65</v>
      </c>
      <c r="H267" s="14" t="n">
        <v>0.96</v>
      </c>
      <c r="I267" s="14" t="n">
        <v>0.8305</v>
      </c>
      <c r="J267" s="14" t="n">
        <v>0.53</v>
      </c>
      <c r="K267" s="13">
        <f>ROUND(F267/100*G267*H267*I267/J267,2)</f>
        <v/>
      </c>
      <c r="L267" s="13" t="n">
        <v>7724.59</v>
      </c>
      <c r="M267" s="13">
        <f>L267-K267</f>
        <v/>
      </c>
      <c r="N267" s="3" t="inlineStr">
        <is>
          <t>decline</t>
        </is>
      </c>
      <c r="O267" s="3" t="inlineStr">
        <is>
          <t>indicative</t>
        </is>
      </c>
    </row>
    <row r="268">
      <c r="A268" s="15" t="inlineStr">
        <is>
          <t>2026-04-02</t>
        </is>
      </c>
      <c r="B268" s="15" t="inlineStr">
        <is>
          <t>1522c1c7-e8bc-5d14-ac19-6e49263e6a90</t>
        </is>
      </c>
      <c r="C268" s="15" t="inlineStr">
        <is>
          <t>DE</t>
        </is>
      </c>
      <c r="D268" s="15" t="inlineStr">
        <is>
          <t>2000 Mercedes-Benz AMG GT</t>
        </is>
      </c>
      <c r="E268" s="15" t="inlineStr">
        <is>
          <t>01 Luxury Sedan/SUV</t>
        </is>
      </c>
      <c r="F268" s="16" t="n">
        <v>585000</v>
      </c>
      <c r="G268" s="17" t="n">
        <v>0.65</v>
      </c>
      <c r="H268" s="17" t="n">
        <v>1.25</v>
      </c>
      <c r="I268" s="17" t="n">
        <v>0.8305</v>
      </c>
      <c r="J268" s="17" t="n">
        <v>0.53</v>
      </c>
      <c r="K268" s="16">
        <f>ROUND(F268/100*G268*H268*I268/J268,2)</f>
        <v/>
      </c>
      <c r="L268" s="16" t="n">
        <v>7448.06</v>
      </c>
      <c r="M268" s="16">
        <f>L268-K268</f>
        <v/>
      </c>
      <c r="N268" s="15" t="inlineStr">
        <is>
          <t>decline</t>
        </is>
      </c>
      <c r="O268" s="15" t="inlineStr">
        <is>
          <t>indicative</t>
        </is>
      </c>
    </row>
    <row r="269">
      <c r="A269" s="3" t="inlineStr">
        <is>
          <t>2026-04-04</t>
        </is>
      </c>
      <c r="B269" s="3" t="inlineStr">
        <is>
          <t>f394a581-4b09-5a58-b8ff-5585bba53f7e</t>
        </is>
      </c>
      <c r="C269" s="3" t="inlineStr">
        <is>
          <t>FL</t>
        </is>
      </c>
      <c r="D269" s="3" t="inlineStr">
        <is>
          <t>2004 BMW M8 Competition</t>
        </is>
      </c>
      <c r="E269" s="3" t="inlineStr">
        <is>
          <t>01 Luxury Sedan/SUV</t>
        </is>
      </c>
      <c r="F269" s="13" t="n">
        <v>685000</v>
      </c>
      <c r="G269" s="14" t="n">
        <v>0.65</v>
      </c>
      <c r="H269" s="14" t="n">
        <v>1.42</v>
      </c>
      <c r="I269" s="14" t="n">
        <v>0.8305</v>
      </c>
      <c r="J269" s="14" t="n">
        <v>0.53</v>
      </c>
      <c r="K269" s="13">
        <f>ROUND(F269/100*G269*H269*I269/J269,2)</f>
        <v/>
      </c>
      <c r="L269" s="13" t="n">
        <v>9907.32</v>
      </c>
      <c r="M269" s="13">
        <f>L269-K269</f>
        <v/>
      </c>
      <c r="N269" s="3" t="inlineStr">
        <is>
          <t>decline</t>
        </is>
      </c>
      <c r="O269" s="3" t="inlineStr">
        <is>
          <t>indicative</t>
        </is>
      </c>
    </row>
    <row r="270">
      <c r="A270" s="15" t="inlineStr">
        <is>
          <t>2026-04-30</t>
        </is>
      </c>
      <c r="B270" s="15" t="inlineStr">
        <is>
          <t>d7fe1b78-2190-572a-a0fc-bc380fe5ceb6</t>
        </is>
      </c>
      <c r="C270" s="15" t="inlineStr">
        <is>
          <t>VT</t>
        </is>
      </c>
      <c r="D270" s="15" t="inlineStr">
        <is>
          <t>1982 McLaren 750S</t>
        </is>
      </c>
      <c r="E270" s="15" t="inlineStr">
        <is>
          <t>03 Supercar</t>
        </is>
      </c>
      <c r="F270" s="16" t="n">
        <v>470000</v>
      </c>
      <c r="G270" s="17" t="n">
        <v>1.15</v>
      </c>
      <c r="H270" s="17" t="n">
        <v>1.22</v>
      </c>
      <c r="I270" s="17" t="n">
        <v>0.8305</v>
      </c>
      <c r="J270" s="17" t="n">
        <v>0.53</v>
      </c>
      <c r="K270" s="16">
        <f>ROUND(F270/100*G270*H270*I270/J270,2)</f>
        <v/>
      </c>
      <c r="L270" s="16" t="n">
        <v>10332.83</v>
      </c>
      <c r="M270" s="16">
        <f>L270-K270</f>
        <v/>
      </c>
      <c r="N270" s="15" t="inlineStr">
        <is>
          <t>decline</t>
        </is>
      </c>
      <c r="O270" s="15" t="inlineStr">
        <is>
          <t>indicative</t>
        </is>
      </c>
    </row>
    <row r="271">
      <c r="A271" s="3" t="inlineStr">
        <is>
          <t>2026-04-26</t>
        </is>
      </c>
      <c r="B271" s="3" t="inlineStr">
        <is>
          <t>40ba6972-042d-596a-b22a-b2bcf8d7151e</t>
        </is>
      </c>
      <c r="C271" s="3" t="inlineStr">
        <is>
          <t>VA</t>
        </is>
      </c>
      <c r="D271" s="3" t="inlineStr">
        <is>
          <t>1996 BMW M8 Competition</t>
        </is>
      </c>
      <c r="E271" s="3" t="inlineStr">
        <is>
          <t>01 Luxury Sedan/SUV</t>
        </is>
      </c>
      <c r="F271" s="13" t="n">
        <v>280000</v>
      </c>
      <c r="G271" s="14" t="n">
        <v>0.75</v>
      </c>
      <c r="H271" s="14" t="n">
        <v>1.09</v>
      </c>
      <c r="I271" s="14" t="n">
        <v>0.8305</v>
      </c>
      <c r="J271" s="14" t="n">
        <v>0.53</v>
      </c>
      <c r="K271" s="13">
        <f>ROUND(F271/100*G271*H271*I271/J271,2)</f>
        <v/>
      </c>
      <c r="L271" s="13" t="n">
        <v>3586.82</v>
      </c>
      <c r="M271" s="13">
        <f>L271-K271</f>
        <v/>
      </c>
      <c r="N271" s="3" t="inlineStr">
        <is>
          <t>bind</t>
        </is>
      </c>
      <c r="O271" s="3" t="inlineStr">
        <is>
          <t>bound</t>
        </is>
      </c>
    </row>
    <row r="272">
      <c r="A272" s="15" t="inlineStr">
        <is>
          <t>2026-04-18</t>
        </is>
      </c>
      <c r="B272" s="15" t="inlineStr">
        <is>
          <t>7dafc75a-4909-5c1b-9cb5-07ddb0d0b355</t>
        </is>
      </c>
      <c r="C272" s="15" t="inlineStr">
        <is>
          <t>OK</t>
        </is>
      </c>
      <c r="D272" s="15" t="inlineStr">
        <is>
          <t>1965 BMW M8 Competition</t>
        </is>
      </c>
      <c r="E272" s="15" t="inlineStr">
        <is>
          <t>01 Luxury Sedan/SUV</t>
        </is>
      </c>
      <c r="F272" s="16" t="n">
        <v>835000</v>
      </c>
      <c r="G272" s="17" t="n">
        <v>0.65</v>
      </c>
      <c r="H272" s="17" t="n">
        <v>1.26</v>
      </c>
      <c r="I272" s="17" t="n">
        <v>0.8305</v>
      </c>
      <c r="J272" s="17" t="n">
        <v>0.53</v>
      </c>
      <c r="K272" s="16">
        <f>ROUND(F272/100*G272*H272*I272/J272,2)</f>
        <v/>
      </c>
      <c r="L272" s="16" t="n">
        <v>10716.03</v>
      </c>
      <c r="M272" s="16">
        <f>L272-K272</f>
        <v/>
      </c>
      <c r="N272" s="15" t="inlineStr">
        <is>
          <t>decline</t>
        </is>
      </c>
      <c r="O272" s="15" t="inlineStr">
        <is>
          <t>indicative</t>
        </is>
      </c>
    </row>
    <row r="273">
      <c r="A273" s="3" t="inlineStr">
        <is>
          <t>2026-04-22</t>
        </is>
      </c>
      <c r="B273" s="3" t="inlineStr">
        <is>
          <t>3b1dce6c-f647-5963-b0af-a71b47255b83</t>
        </is>
      </c>
      <c r="C273" s="3" t="inlineStr">
        <is>
          <t>AK</t>
        </is>
      </c>
      <c r="D273" s="3" t="inlineStr">
        <is>
          <t>1959 McLaren 750S</t>
        </is>
      </c>
      <c r="E273" s="3" t="inlineStr">
        <is>
          <t>03 Supercar</t>
        </is>
      </c>
      <c r="F273" s="13" t="n">
        <v>1015000</v>
      </c>
      <c r="G273" s="14" t="n">
        <v>0.8</v>
      </c>
      <c r="H273" s="14" t="n">
        <v>1.14</v>
      </c>
      <c r="I273" s="14" t="n">
        <v>0.8305</v>
      </c>
      <c r="J273" s="14" t="n">
        <v>0.53</v>
      </c>
      <c r="K273" s="13">
        <f>ROUND(F273/100*G273*H273*I273/J273,2)</f>
        <v/>
      </c>
      <c r="L273" s="13" t="n">
        <v>14505.23</v>
      </c>
      <c r="M273" s="13">
        <f>L273-K273</f>
        <v/>
      </c>
      <c r="N273" s="3" t="inlineStr">
        <is>
          <t>bind</t>
        </is>
      </c>
      <c r="O273" s="3" t="inlineStr">
        <is>
          <t>bound</t>
        </is>
      </c>
    </row>
    <row r="274">
      <c r="A274" s="15" t="inlineStr">
        <is>
          <t>2026-04-13</t>
        </is>
      </c>
      <c r="B274" s="15" t="inlineStr">
        <is>
          <t>4930488d-0f52-5520-83f4-a205ff339dad</t>
        </is>
      </c>
      <c r="C274" s="15" t="inlineStr">
        <is>
          <t>NJ</t>
        </is>
      </c>
      <c r="D274" s="15" t="inlineStr">
        <is>
          <t>2002 Porsche 911 Turbo S</t>
        </is>
      </c>
      <c r="E274" s="15" t="inlineStr">
        <is>
          <t>01 Luxury Sedan/SUV</t>
        </is>
      </c>
      <c r="F274" s="16" t="n">
        <v>590000</v>
      </c>
      <c r="G274" s="17" t="n">
        <v>0.65</v>
      </c>
      <c r="H274" s="17" t="n">
        <v>0.91</v>
      </c>
      <c r="I274" s="17" t="n">
        <v>0.8305</v>
      </c>
      <c r="J274" s="17" t="n">
        <v>0.53</v>
      </c>
      <c r="K274" s="16">
        <f>ROUND(F274/100*G274*H274*I274/J274,2)</f>
        <v/>
      </c>
      <c r="L274" s="16" t="n">
        <v>5468.53</v>
      </c>
      <c r="M274" s="16">
        <f>L274-K274</f>
        <v/>
      </c>
      <c r="N274" s="15" t="inlineStr">
        <is>
          <t>refer</t>
        </is>
      </c>
      <c r="O274" s="15" t="inlineStr">
        <is>
          <t>indicative</t>
        </is>
      </c>
    </row>
    <row r="275">
      <c r="A275" s="3" t="inlineStr">
        <is>
          <t>2026-04-25</t>
        </is>
      </c>
      <c r="B275" s="3" t="inlineStr">
        <is>
          <t>e7abe6c9-8e0f-5853-8dc3-9690aa314cf5</t>
        </is>
      </c>
      <c r="C275" s="3" t="inlineStr">
        <is>
          <t>KS</t>
        </is>
      </c>
      <c r="D275" s="3" t="inlineStr">
        <is>
          <t>2003 Bentley Continental GT</t>
        </is>
      </c>
      <c r="E275" s="3" t="inlineStr">
        <is>
          <t>01 Luxury Sedan/SUV</t>
        </is>
      </c>
      <c r="F275" s="13" t="n">
        <v>435000</v>
      </c>
      <c r="G275" s="14" t="n">
        <v>0.75</v>
      </c>
      <c r="H275" s="14" t="n">
        <v>0.97</v>
      </c>
      <c r="I275" s="14" t="n">
        <v>0.8305</v>
      </c>
      <c r="J275" s="14" t="n">
        <v>0.53</v>
      </c>
      <c r="K275" s="13">
        <f>ROUND(F275/100*G275*H275*I275/J275,2)</f>
        <v/>
      </c>
      <c r="L275" s="13" t="n">
        <v>4958.91</v>
      </c>
      <c r="M275" s="13">
        <f>L275-K275</f>
        <v/>
      </c>
      <c r="N275" s="3" t="inlineStr">
        <is>
          <t>bind</t>
        </is>
      </c>
      <c r="O275" s="3" t="inlineStr">
        <is>
          <t>bound</t>
        </is>
      </c>
    </row>
    <row r="276">
      <c r="A276" s="15" t="inlineStr">
        <is>
          <t>2026-04-10</t>
        </is>
      </c>
      <c r="B276" s="15" t="inlineStr">
        <is>
          <t>ae12f057-5c22-5039-b815-b053ba1ce24b</t>
        </is>
      </c>
      <c r="C276" s="15" t="inlineStr">
        <is>
          <t>AK</t>
        </is>
      </c>
      <c r="D276" s="15" t="inlineStr">
        <is>
          <t>1977 Icon Derelict</t>
        </is>
      </c>
      <c r="E276" s="15" t="inlineStr">
        <is>
          <t>11 Restomod/Coachbuilt</t>
        </is>
      </c>
      <c r="F276" s="16" t="n">
        <v>635000</v>
      </c>
      <c r="G276" s="17" t="n">
        <v>0.78</v>
      </c>
      <c r="H276" s="17" t="n">
        <v>1.14</v>
      </c>
      <c r="I276" s="17" t="n">
        <v>0.8305</v>
      </c>
      <c r="J276" s="17" t="n">
        <v>0.53</v>
      </c>
      <c r="K276" s="16">
        <f>ROUND(F276/100*G276*H276*I276/J276,2)</f>
        <v/>
      </c>
      <c r="L276" s="16" t="n">
        <v>8847.83</v>
      </c>
      <c r="M276" s="16">
        <f>L276-K276</f>
        <v/>
      </c>
      <c r="N276" s="15" t="inlineStr">
        <is>
          <t>decline</t>
        </is>
      </c>
      <c r="O276" s="15" t="inlineStr">
        <is>
          <t>indicative</t>
        </is>
      </c>
    </row>
    <row r="277">
      <c r="A277" s="3" t="inlineStr">
        <is>
          <t>2026-04-25</t>
        </is>
      </c>
      <c r="B277" s="3" t="inlineStr">
        <is>
          <t>50094be3-e803-5bf8-9a6f-f99e7bd55c3d</t>
        </is>
      </c>
      <c r="C277" s="3" t="inlineStr">
        <is>
          <t>NH</t>
        </is>
      </c>
      <c r="D277" s="3" t="inlineStr">
        <is>
          <t>1980 Aston Martin DB5</t>
        </is>
      </c>
      <c r="E277" s="3" t="inlineStr">
        <is>
          <t>07 Post-War Classic (1946-1972)</t>
        </is>
      </c>
      <c r="F277" s="13" t="n">
        <v>1555000</v>
      </c>
      <c r="G277" s="14" t="n">
        <v>0.38</v>
      </c>
      <c r="H277" s="14" t="n">
        <v>1.04</v>
      </c>
      <c r="I277" s="14" t="n">
        <v>0.8305</v>
      </c>
      <c r="J277" s="14" t="n">
        <v>0.53</v>
      </c>
      <c r="K277" s="13">
        <f>ROUND(F277/100*G277*H277*I277/J277,2)</f>
        <v/>
      </c>
      <c r="L277" s="13" t="n">
        <v>9629.66</v>
      </c>
      <c r="M277" s="13">
        <f>L277-K277</f>
        <v/>
      </c>
      <c r="N277" s="3" t="inlineStr">
        <is>
          <t>bind</t>
        </is>
      </c>
      <c r="O277" s="3" t="inlineStr">
        <is>
          <t>bound</t>
        </is>
      </c>
    </row>
    <row r="278">
      <c r="A278" s="15" t="inlineStr">
        <is>
          <t>2026-04-04</t>
        </is>
      </c>
      <c r="B278" s="15" t="inlineStr">
        <is>
          <t>19afdc73-8e7d-556f-89cd-ecd31117750b</t>
        </is>
      </c>
      <c r="C278" s="15" t="inlineStr">
        <is>
          <t>MT</t>
        </is>
      </c>
      <c r="D278" s="15" t="inlineStr">
        <is>
          <t>2009 McLaren 750S</t>
        </is>
      </c>
      <c r="E278" s="15" t="inlineStr">
        <is>
          <t>03 Supercar</t>
        </is>
      </c>
      <c r="F278" s="16" t="n">
        <v>995000</v>
      </c>
      <c r="G278" s="17" t="n">
        <v>0.95</v>
      </c>
      <c r="H278" s="17" t="n">
        <v>0.93</v>
      </c>
      <c r="I278" s="17" t="n">
        <v>0.8305</v>
      </c>
      <c r="J278" s="17" t="n">
        <v>0.53</v>
      </c>
      <c r="K278" s="16">
        <f>ROUND(F278/100*G278*H278*I278/J278,2)</f>
        <v/>
      </c>
      <c r="L278" s="16" t="n">
        <v>13775.06</v>
      </c>
      <c r="M278" s="16">
        <f>L278-K278</f>
        <v/>
      </c>
      <c r="N278" s="15" t="inlineStr">
        <is>
          <t>bind</t>
        </is>
      </c>
      <c r="O278" s="15" t="inlineStr">
        <is>
          <t>bound</t>
        </is>
      </c>
    </row>
    <row r="279">
      <c r="A279" s="3" t="inlineStr">
        <is>
          <t>2026-04-22</t>
        </is>
      </c>
      <c r="B279" s="3" t="inlineStr">
        <is>
          <t>11d75f75-0709-570a-9d74-9c4c44560dae</t>
        </is>
      </c>
      <c r="C279" s="3" t="inlineStr">
        <is>
          <t>AK</t>
        </is>
      </c>
      <c r="D279" s="3" t="inlineStr">
        <is>
          <t>1966 Bentley Continental GT</t>
        </is>
      </c>
      <c r="E279" s="3" t="inlineStr">
        <is>
          <t>01 Luxury Sedan/SUV</t>
        </is>
      </c>
      <c r="F279" s="13" t="n">
        <v>525000</v>
      </c>
      <c r="G279" s="14" t="n">
        <v>0.65</v>
      </c>
      <c r="H279" s="14" t="n">
        <v>1.14</v>
      </c>
      <c r="I279" s="14" t="n">
        <v>0.8305</v>
      </c>
      <c r="J279" s="14" t="n">
        <v>0.53</v>
      </c>
      <c r="K279" s="13">
        <f>ROUND(F279/100*G279*H279*I279/J279,2)</f>
        <v/>
      </c>
      <c r="L279" s="13" t="n">
        <v>6095.94</v>
      </c>
      <c r="M279" s="13">
        <f>L279-K279</f>
        <v/>
      </c>
      <c r="N279" s="3" t="inlineStr">
        <is>
          <t>bind</t>
        </is>
      </c>
      <c r="O279" s="3" t="inlineStr">
        <is>
          <t>bound</t>
        </is>
      </c>
    </row>
    <row r="280">
      <c r="A280" s="15" t="inlineStr">
        <is>
          <t>2026-04-24</t>
        </is>
      </c>
      <c r="B280" s="15" t="inlineStr">
        <is>
          <t>d9593fa7-1ddc-5b1c-83b7-aea7d87cb214</t>
        </is>
      </c>
      <c r="C280" s="15" t="inlineStr">
        <is>
          <t>NY</t>
        </is>
      </c>
      <c r="D280" s="15" t="inlineStr">
        <is>
          <t>2000 BMW M8 Competition</t>
        </is>
      </c>
      <c r="E280" s="15" t="inlineStr">
        <is>
          <t>01 Luxury Sedan/SUV</t>
        </is>
      </c>
      <c r="F280" s="16" t="n">
        <v>535000</v>
      </c>
      <c r="G280" s="17" t="n">
        <v>0.65</v>
      </c>
      <c r="H280" s="17" t="n">
        <v>1.28</v>
      </c>
      <c r="I280" s="17" t="n">
        <v>0.8305</v>
      </c>
      <c r="J280" s="17" t="n">
        <v>0.53</v>
      </c>
      <c r="K280" s="16">
        <f>ROUND(F280/100*G280*H280*I280/J280,2)</f>
        <v/>
      </c>
      <c r="L280" s="16" t="n">
        <v>6974.95</v>
      </c>
      <c r="M280" s="16">
        <f>L280-K280</f>
        <v/>
      </c>
      <c r="N280" s="15" t="inlineStr">
        <is>
          <t>bind</t>
        </is>
      </c>
      <c r="O280" s="15" t="inlineStr">
        <is>
          <t>bound</t>
        </is>
      </c>
    </row>
    <row r="281">
      <c r="A281" s="3" t="inlineStr">
        <is>
          <t>2026-04-23</t>
        </is>
      </c>
      <c r="B281" s="3" t="inlineStr">
        <is>
          <t>a6ca0306-f47f-5b72-8174-fb377d729bab</t>
        </is>
      </c>
      <c r="C281" s="3" t="inlineStr">
        <is>
          <t>WI</t>
        </is>
      </c>
      <c r="D281" s="3" t="inlineStr">
        <is>
          <t>1992 McLaren 750S</t>
        </is>
      </c>
      <c r="E281" s="3" t="inlineStr">
        <is>
          <t>03 Supercar</t>
        </is>
      </c>
      <c r="F281" s="13" t="n">
        <v>415000</v>
      </c>
      <c r="G281" s="14" t="n">
        <v>1.15</v>
      </c>
      <c r="H281" s="14" t="n">
        <v>1.2</v>
      </c>
      <c r="I281" s="14" t="n">
        <v>0.8305</v>
      </c>
      <c r="J281" s="14" t="n">
        <v>0.53</v>
      </c>
      <c r="K281" s="13">
        <f>ROUND(F281/100*G281*H281*I281/J281,2)</f>
        <v/>
      </c>
      <c r="L281" s="13" t="n">
        <v>8974.1</v>
      </c>
      <c r="M281" s="13">
        <f>L281-K281</f>
        <v/>
      </c>
      <c r="N281" s="3" t="inlineStr">
        <is>
          <t>bind</t>
        </is>
      </c>
      <c r="O281" s="3" t="inlineStr">
        <is>
          <t>bound</t>
        </is>
      </c>
    </row>
    <row r="282">
      <c r="A282" s="15" t="inlineStr">
        <is>
          <t>2026-04-12</t>
        </is>
      </c>
      <c r="B282" s="15" t="inlineStr">
        <is>
          <t>96bcec42-d833-5022-8f77-87539d8b1280</t>
        </is>
      </c>
      <c r="C282" s="15" t="inlineStr">
        <is>
          <t>OH</t>
        </is>
      </c>
      <c r="D282" s="15" t="inlineStr">
        <is>
          <t>2023 Ferrari SF90 Stradale</t>
        </is>
      </c>
      <c r="E282" s="15" t="inlineStr">
        <is>
          <t>03 Supercar</t>
        </is>
      </c>
      <c r="F282" s="16" t="n">
        <v>570000</v>
      </c>
      <c r="G282" s="17" t="n">
        <v>0.95</v>
      </c>
      <c r="H282" s="17" t="n">
        <v>1.39</v>
      </c>
      <c r="I282" s="17" t="n">
        <v>0.8305</v>
      </c>
      <c r="J282" s="17" t="n">
        <v>0.53</v>
      </c>
      <c r="K282" s="16">
        <f>ROUND(F282/100*G282*H282*I282/J282,2)</f>
        <v/>
      </c>
      <c r="L282" s="16" t="n">
        <v>11794.43</v>
      </c>
      <c r="M282" s="16">
        <f>L282-K282</f>
        <v/>
      </c>
      <c r="N282" s="15" t="inlineStr">
        <is>
          <t>bind</t>
        </is>
      </c>
      <c r="O282" s="15" t="inlineStr">
        <is>
          <t>bound</t>
        </is>
      </c>
    </row>
    <row r="283">
      <c r="A283" s="3" t="inlineStr">
        <is>
          <t>2026-04-11</t>
        </is>
      </c>
      <c r="B283" s="3" t="inlineStr">
        <is>
          <t>ff1318cb-d178-57a9-8808-d15140ec0cc9</t>
        </is>
      </c>
      <c r="C283" s="3" t="inlineStr">
        <is>
          <t>NM</t>
        </is>
      </c>
      <c r="D283" s="3" t="inlineStr">
        <is>
          <t>2008 Jaguar E-Type Series 1</t>
        </is>
      </c>
      <c r="E283" s="3" t="inlineStr">
        <is>
          <t>07 Post-War Classic (1946-1972)</t>
        </is>
      </c>
      <c r="F283" s="13" t="n">
        <v>1270000</v>
      </c>
      <c r="G283" s="14" t="n">
        <v>0.38</v>
      </c>
      <c r="H283" s="14" t="n">
        <v>1.28</v>
      </c>
      <c r="I283" s="14" t="n">
        <v>0.8305</v>
      </c>
      <c r="J283" s="14" t="n">
        <v>0.53</v>
      </c>
      <c r="K283" s="13">
        <f>ROUND(F283/100*G283*H283*I283/J283,2)</f>
        <v/>
      </c>
      <c r="L283" s="13" t="n">
        <v>9679.690000000001</v>
      </c>
      <c r="M283" s="13">
        <f>L283-K283</f>
        <v/>
      </c>
      <c r="N283" s="3" t="inlineStr">
        <is>
          <t>refer</t>
        </is>
      </c>
      <c r="O283" s="3" t="inlineStr">
        <is>
          <t>indicative</t>
        </is>
      </c>
    </row>
    <row r="284">
      <c r="A284" s="15" t="inlineStr">
        <is>
          <t>2026-04-19</t>
        </is>
      </c>
      <c r="B284" s="15" t="inlineStr">
        <is>
          <t>9aadb0f5-e6be-53e1-8f28-55d505bc22aa</t>
        </is>
      </c>
      <c r="C284" s="15" t="inlineStr">
        <is>
          <t>WA</t>
        </is>
      </c>
      <c r="D284" s="15" t="inlineStr">
        <is>
          <t>2008 McLaren 750S</t>
        </is>
      </c>
      <c r="E284" s="15" t="inlineStr">
        <is>
          <t>03 Supercar</t>
        </is>
      </c>
      <c r="F284" s="16" t="n">
        <v>1750000</v>
      </c>
      <c r="G284" s="17" t="n">
        <v>0.8</v>
      </c>
      <c r="H284" s="17" t="n">
        <v>0.96</v>
      </c>
      <c r="I284" s="17" t="n">
        <v>0.8305</v>
      </c>
      <c r="J284" s="17" t="n">
        <v>0.53</v>
      </c>
      <c r="K284" s="16">
        <f>ROUND(F284/100*G284*H284*I284/J284,2)</f>
        <v/>
      </c>
      <c r="L284" s="16" t="n">
        <v>21060.23</v>
      </c>
      <c r="M284" s="16">
        <f>L284-K284</f>
        <v/>
      </c>
      <c r="N284" s="15" t="inlineStr">
        <is>
          <t>bind</t>
        </is>
      </c>
      <c r="O284" s="15" t="inlineStr">
        <is>
          <t>bound</t>
        </is>
      </c>
    </row>
    <row r="285">
      <c r="A285" s="3" t="inlineStr">
        <is>
          <t>2026-04-03</t>
        </is>
      </c>
      <c r="B285" s="3" t="inlineStr">
        <is>
          <t>49279a99-c2d6-5963-8add-16875d07d592</t>
        </is>
      </c>
      <c r="C285" s="3" t="inlineStr">
        <is>
          <t>AL</t>
        </is>
      </c>
      <c r="D285" s="3" t="inlineStr">
        <is>
          <t>1978 Porsche 911 Turbo S</t>
        </is>
      </c>
      <c r="E285" s="3" t="inlineStr">
        <is>
          <t>01 Luxury Sedan/SUV</t>
        </is>
      </c>
      <c r="F285" s="13" t="n">
        <v>510000</v>
      </c>
      <c r="G285" s="14" t="n">
        <v>0.65</v>
      </c>
      <c r="H285" s="14" t="n">
        <v>1.27</v>
      </c>
      <c r="I285" s="14" t="n">
        <v>0.8305</v>
      </c>
      <c r="J285" s="14" t="n">
        <v>0.53</v>
      </c>
      <c r="K285" s="13">
        <f>ROUND(F285/100*G285*H285*I285/J285,2)</f>
        <v/>
      </c>
      <c r="L285" s="13" t="n">
        <v>6597.07</v>
      </c>
      <c r="M285" s="13">
        <f>L285-K285</f>
        <v/>
      </c>
      <c r="N285" s="3" t="inlineStr">
        <is>
          <t>bind</t>
        </is>
      </c>
      <c r="O285" s="3" t="inlineStr">
        <is>
          <t>bound</t>
        </is>
      </c>
    </row>
    <row r="286">
      <c r="A286" s="15" t="inlineStr">
        <is>
          <t>2026-04-20</t>
        </is>
      </c>
      <c r="B286" s="15" t="inlineStr">
        <is>
          <t>6a4800b2-80e0-5e2f-a1d3-5a2107b8f09a</t>
        </is>
      </c>
      <c r="C286" s="15" t="inlineStr">
        <is>
          <t>AK</t>
        </is>
      </c>
      <c r="D286" s="15" t="inlineStr">
        <is>
          <t>1980 BMW M8 Competition</t>
        </is>
      </c>
      <c r="E286" s="15" t="inlineStr">
        <is>
          <t>01 Luxury Sedan/SUV</t>
        </is>
      </c>
      <c r="F286" s="16" t="n">
        <v>895000</v>
      </c>
      <c r="G286" s="17" t="n">
        <v>0.65</v>
      </c>
      <c r="H286" s="17" t="n">
        <v>1.14</v>
      </c>
      <c r="I286" s="17" t="n">
        <v>0.8305</v>
      </c>
      <c r="J286" s="17" t="n">
        <v>0.53</v>
      </c>
      <c r="K286" s="16">
        <f>ROUND(F286/100*G286*H286*I286/J286,2)</f>
        <v/>
      </c>
      <c r="L286" s="16" t="n">
        <v>10392.14</v>
      </c>
      <c r="M286" s="16">
        <f>L286-K286</f>
        <v/>
      </c>
      <c r="N286" s="15" t="inlineStr">
        <is>
          <t>refer</t>
        </is>
      </c>
      <c r="O286" s="15" t="inlineStr">
        <is>
          <t>indicative</t>
        </is>
      </c>
    </row>
    <row r="287">
      <c r="A287" s="3" t="inlineStr">
        <is>
          <t>2026-04-17</t>
        </is>
      </c>
      <c r="B287" s="3" t="inlineStr">
        <is>
          <t>8709a9ac-f17b-5a25-af72-694521226b06</t>
        </is>
      </c>
      <c r="C287" s="3" t="inlineStr">
        <is>
          <t>TX</t>
        </is>
      </c>
      <c r="D287" s="3" t="inlineStr">
        <is>
          <t>2020 Ferrari 275 GTB/4</t>
        </is>
      </c>
      <c r="E287" s="3" t="inlineStr">
        <is>
          <t>07 Post-War Classic (1946-1972)</t>
        </is>
      </c>
      <c r="F287" s="13" t="n">
        <v>415000</v>
      </c>
      <c r="G287" s="14" t="n">
        <v>0.48</v>
      </c>
      <c r="H287" s="14" t="n">
        <v>1.15</v>
      </c>
      <c r="I287" s="14" t="n">
        <v>0.8305</v>
      </c>
      <c r="J287" s="14" t="n">
        <v>0.53</v>
      </c>
      <c r="K287" s="13">
        <f>ROUND(F287/100*G287*H287*I287/J287,2)</f>
        <v/>
      </c>
      <c r="L287" s="13" t="n">
        <v>3589.64</v>
      </c>
      <c r="M287" s="13">
        <f>L287-K287</f>
        <v/>
      </c>
      <c r="N287" s="3" t="inlineStr">
        <is>
          <t>bind</t>
        </is>
      </c>
      <c r="O287" s="3" t="inlineStr">
        <is>
          <t>bound</t>
        </is>
      </c>
    </row>
    <row r="288">
      <c r="A288" s="15" t="inlineStr">
        <is>
          <t>2026-04-16</t>
        </is>
      </c>
      <c r="B288" s="15" t="inlineStr">
        <is>
          <t>91324646-5b53-5012-8043-62121e5eb258</t>
        </is>
      </c>
      <c r="C288" s="15" t="inlineStr">
        <is>
          <t>NM</t>
        </is>
      </c>
      <c r="D288" s="15" t="inlineStr">
        <is>
          <t>2007 Alfa Romeo 8C 2900</t>
        </is>
      </c>
      <c r="E288" s="15" t="inlineStr">
        <is>
          <t>06 Vintage Pre-War (pre-1946)</t>
        </is>
      </c>
      <c r="F288" s="16" t="n">
        <v>1950000</v>
      </c>
      <c r="G288" s="17" t="n">
        <v>0.34</v>
      </c>
      <c r="H288" s="17" t="n">
        <v>1.28</v>
      </c>
      <c r="I288" s="17" t="n">
        <v>0.8305</v>
      </c>
      <c r="J288" s="17" t="n">
        <v>0.53</v>
      </c>
      <c r="K288" s="16">
        <f>ROUND(F288/100*G288*H288*I288/J288,2)</f>
        <v/>
      </c>
      <c r="L288" s="16" t="n">
        <v>13298.03</v>
      </c>
      <c r="M288" s="16">
        <f>L288-K288</f>
        <v/>
      </c>
      <c r="N288" s="15" t="inlineStr">
        <is>
          <t>decline</t>
        </is>
      </c>
      <c r="O288" s="15" t="inlineStr">
        <is>
          <t>indicative</t>
        </is>
      </c>
    </row>
    <row r="289">
      <c r="A289" s="3" t="inlineStr">
        <is>
          <t>2026-04-04</t>
        </is>
      </c>
      <c r="B289" s="3" t="inlineStr">
        <is>
          <t>1049e9b9-3264-5671-8a4e-fa0e9f4d900d</t>
        </is>
      </c>
      <c r="C289" s="3" t="inlineStr">
        <is>
          <t>FL</t>
        </is>
      </c>
      <c r="D289" s="3" t="inlineStr">
        <is>
          <t>1988 Ferrari 275 GTB/4</t>
        </is>
      </c>
      <c r="E289" s="3" t="inlineStr">
        <is>
          <t>07 Post-War Classic (1946-1972)</t>
        </is>
      </c>
      <c r="F289" s="13" t="n">
        <v>1000000</v>
      </c>
      <c r="G289" s="14" t="n">
        <v>0.38</v>
      </c>
      <c r="H289" s="14" t="n">
        <v>1.42</v>
      </c>
      <c r="I289" s="14" t="n">
        <v>0.8305</v>
      </c>
      <c r="J289" s="14" t="n">
        <v>0.53</v>
      </c>
      <c r="K289" s="13">
        <f>ROUND(F289/100*G289*H289*I289/J289,2)</f>
        <v/>
      </c>
      <c r="L289" s="13" t="n">
        <v>8455.43</v>
      </c>
      <c r="M289" s="13">
        <f>L289-K289</f>
        <v/>
      </c>
      <c r="N289" s="3" t="inlineStr">
        <is>
          <t>bind</t>
        </is>
      </c>
      <c r="O289" s="3" t="inlineStr">
        <is>
          <t>bound</t>
        </is>
      </c>
    </row>
    <row r="290">
      <c r="A290" s="15" t="inlineStr">
        <is>
          <t>2026-04-20</t>
        </is>
      </c>
      <c r="B290" s="15" t="inlineStr">
        <is>
          <t>e04a0b0d-f193-5757-a1d9-ed5096bc4227</t>
        </is>
      </c>
      <c r="C290" s="15" t="inlineStr">
        <is>
          <t>NM</t>
        </is>
      </c>
      <c r="D290" s="15" t="inlineStr">
        <is>
          <t>1966 Lamborghini Huracan EVO</t>
        </is>
      </c>
      <c r="E290" s="15" t="inlineStr">
        <is>
          <t>03 Supercar</t>
        </is>
      </c>
      <c r="F290" s="16" t="n">
        <v>715000</v>
      </c>
      <c r="G290" s="17" t="n">
        <v>0.95</v>
      </c>
      <c r="H290" s="17" t="n">
        <v>1.28</v>
      </c>
      <c r="I290" s="17" t="n">
        <v>0.8305</v>
      </c>
      <c r="J290" s="17" t="n">
        <v>0.53</v>
      </c>
      <c r="K290" s="16">
        <f>ROUND(F290/100*G290*H290*I290/J290,2)</f>
        <v/>
      </c>
      <c r="L290" s="16" t="n">
        <v>13623.96</v>
      </c>
      <c r="M290" s="16">
        <f>L290-K290</f>
        <v/>
      </c>
      <c r="N290" s="15" t="inlineStr">
        <is>
          <t>refer</t>
        </is>
      </c>
      <c r="O290" s="15" t="inlineStr">
        <is>
          <t>indicative</t>
        </is>
      </c>
    </row>
    <row r="291">
      <c r="A291" s="3" t="inlineStr">
        <is>
          <t>2026-04-07</t>
        </is>
      </c>
      <c r="B291" s="3" t="inlineStr">
        <is>
          <t>fcd10191-721f-589b-b704-2690651b2ed4</t>
        </is>
      </c>
      <c r="C291" s="3" t="inlineStr">
        <is>
          <t>UT</t>
        </is>
      </c>
      <c r="D291" s="3" t="inlineStr">
        <is>
          <t>2001 Aston Martin DB5</t>
        </is>
      </c>
      <c r="E291" s="3" t="inlineStr">
        <is>
          <t>07 Post-War Classic (1946-1972)</t>
        </is>
      </c>
      <c r="F291" s="13" t="n">
        <v>550000</v>
      </c>
      <c r="G291" s="14" t="n">
        <v>0.43</v>
      </c>
      <c r="H291" s="14" t="n">
        <v>1.35</v>
      </c>
      <c r="I291" s="14" t="n">
        <v>0.8305</v>
      </c>
      <c r="J291" s="14" t="n">
        <v>0.53</v>
      </c>
      <c r="K291" s="13">
        <f>ROUND(F291/100*G291*H291*I291/J291,2)</f>
        <v/>
      </c>
      <c r="L291" s="13" t="n">
        <v>5002.98</v>
      </c>
      <c r="M291" s="13">
        <f>L291-K291</f>
        <v/>
      </c>
      <c r="N291" s="3" t="inlineStr">
        <is>
          <t>bind</t>
        </is>
      </c>
      <c r="O291" s="3" t="inlineStr">
        <is>
          <t>bound</t>
        </is>
      </c>
    </row>
    <row r="292">
      <c r="A292" s="15" t="inlineStr">
        <is>
          <t>2026-04-15</t>
        </is>
      </c>
      <c r="B292" s="15" t="inlineStr">
        <is>
          <t>aaf617ac-154c-5365-9483-e32f5322fabe</t>
        </is>
      </c>
      <c r="C292" s="15" t="inlineStr">
        <is>
          <t>NJ</t>
        </is>
      </c>
      <c r="D292" s="15" t="inlineStr">
        <is>
          <t>1965 Maserati GranTurismo</t>
        </is>
      </c>
      <c r="E292" s="15" t="inlineStr">
        <is>
          <t>01 Luxury Sedan/SUV</t>
        </is>
      </c>
      <c r="F292" s="16" t="n">
        <v>840000</v>
      </c>
      <c r="G292" s="17" t="n">
        <v>0.65</v>
      </c>
      <c r="H292" s="17" t="n">
        <v>0.91</v>
      </c>
      <c r="I292" s="17" t="n">
        <v>0.8305</v>
      </c>
      <c r="J292" s="17" t="n">
        <v>0.53</v>
      </c>
      <c r="K292" s="16">
        <f>ROUND(F292/100*G292*H292*I292/J292,2)</f>
        <v/>
      </c>
      <c r="L292" s="16" t="n">
        <v>7785.7</v>
      </c>
      <c r="M292" s="16">
        <f>L292-K292</f>
        <v/>
      </c>
      <c r="N292" s="15" t="inlineStr">
        <is>
          <t>decline</t>
        </is>
      </c>
      <c r="O292" s="15" t="inlineStr">
        <is>
          <t>indicative</t>
        </is>
      </c>
    </row>
    <row r="293">
      <c r="A293" s="3" t="inlineStr">
        <is>
          <t>2026-04-08</t>
        </is>
      </c>
      <c r="B293" s="3" t="inlineStr">
        <is>
          <t>30b920ee-4ea9-5702-85cd-1dd96f74d978</t>
        </is>
      </c>
      <c r="C293" s="3" t="inlineStr">
        <is>
          <t>IL</t>
        </is>
      </c>
      <c r="D293" s="3" t="inlineStr">
        <is>
          <t>2005 Aston Martin DB12</t>
        </is>
      </c>
      <c r="E293" s="3" t="inlineStr">
        <is>
          <t>01 Luxury Sedan/SUV</t>
        </is>
      </c>
      <c r="F293" s="13" t="n">
        <v>550000</v>
      </c>
      <c r="G293" s="14" t="n">
        <v>0.65</v>
      </c>
      <c r="H293" s="14" t="n">
        <v>1.36</v>
      </c>
      <c r="I293" s="14" t="n">
        <v>0.8305</v>
      </c>
      <c r="J293" s="14" t="n">
        <v>0.53</v>
      </c>
      <c r="K293" s="13">
        <f>ROUND(F293/100*G293*H293*I293/J293,2)</f>
        <v/>
      </c>
      <c r="L293" s="13" t="n">
        <v>7618.66</v>
      </c>
      <c r="M293" s="13">
        <f>L293-K293</f>
        <v/>
      </c>
      <c r="N293" s="3" t="inlineStr">
        <is>
          <t>decline</t>
        </is>
      </c>
      <c r="O293" s="3" t="inlineStr">
        <is>
          <t>indicative</t>
        </is>
      </c>
    </row>
    <row r="294">
      <c r="A294" s="15" t="inlineStr">
        <is>
          <t>2026-04-11</t>
        </is>
      </c>
      <c r="B294" s="15" t="inlineStr">
        <is>
          <t>b76a15e3-6dc3-5812-89f0-5ebbaa222abc</t>
        </is>
      </c>
      <c r="C294" s="15" t="inlineStr">
        <is>
          <t>IN</t>
        </is>
      </c>
      <c r="D294" s="15" t="inlineStr">
        <is>
          <t>2014 Aston Martin DB12</t>
        </is>
      </c>
      <c r="E294" s="15" t="inlineStr">
        <is>
          <t>01 Luxury Sedan/SUV</t>
        </is>
      </c>
      <c r="F294" s="16" t="n">
        <v>890000</v>
      </c>
      <c r="G294" s="17" t="n">
        <v>0.65</v>
      </c>
      <c r="H294" s="17" t="n">
        <v>1.23</v>
      </c>
      <c r="I294" s="17" t="n">
        <v>0.8305</v>
      </c>
      <c r="J294" s="17" t="n">
        <v>0.53</v>
      </c>
      <c r="K294" s="16">
        <f>ROUND(F294/100*G294*H294*I294/J294,2)</f>
        <v/>
      </c>
      <c r="L294" s="16" t="n">
        <v>11149.94</v>
      </c>
      <c r="M294" s="16">
        <f>L294-K294</f>
        <v/>
      </c>
      <c r="N294" s="15" t="inlineStr">
        <is>
          <t>decline</t>
        </is>
      </c>
      <c r="O294" s="15" t="inlineStr">
        <is>
          <t>indicative</t>
        </is>
      </c>
    </row>
    <row r="295">
      <c r="A295" s="3" t="inlineStr">
        <is>
          <t>2026-04-16</t>
        </is>
      </c>
      <c r="B295" s="3" t="inlineStr">
        <is>
          <t>a5d1014a-30f2-5ee3-bd8f-d557b6a71bb2</t>
        </is>
      </c>
      <c r="C295" s="3" t="inlineStr">
        <is>
          <t>GA</t>
        </is>
      </c>
      <c r="D295" s="3" t="inlineStr">
        <is>
          <t>1962 Bentley Continental GT</t>
        </is>
      </c>
      <c r="E295" s="3" t="inlineStr">
        <is>
          <t>01 Luxury Sedan/SUV</t>
        </is>
      </c>
      <c r="F295" s="13" t="n">
        <v>1540000</v>
      </c>
      <c r="G295" s="14" t="n">
        <v>0.55</v>
      </c>
      <c r="H295" s="14" t="n">
        <v>1.12</v>
      </c>
      <c r="I295" s="14" t="n">
        <v>0.8305</v>
      </c>
      <c r="J295" s="14" t="n">
        <v>0.53</v>
      </c>
      <c r="K295" s="13">
        <f>ROUND(F295/100*G295*H295*I295/J295,2)</f>
        <v/>
      </c>
      <c r="L295" s="13" t="n">
        <v>14865.01</v>
      </c>
      <c r="M295" s="13">
        <f>L295-K295</f>
        <v/>
      </c>
      <c r="N295" s="3" t="inlineStr">
        <is>
          <t>bind</t>
        </is>
      </c>
      <c r="O295" s="3" t="inlineStr">
        <is>
          <t>bound</t>
        </is>
      </c>
    </row>
    <row r="296">
      <c r="A296" s="15" t="inlineStr">
        <is>
          <t>2026-04-15</t>
        </is>
      </c>
      <c r="B296" s="15" t="inlineStr">
        <is>
          <t>10e81cfe-ab68-5e9c-84ba-b52e13249fd9</t>
        </is>
      </c>
      <c r="C296" s="15" t="inlineStr">
        <is>
          <t>CO</t>
        </is>
      </c>
      <c r="D296" s="15" t="inlineStr">
        <is>
          <t>2023 Porsche 911 Turbo S</t>
        </is>
      </c>
      <c r="E296" s="15" t="inlineStr">
        <is>
          <t>01 Luxury Sedan/SUV</t>
        </is>
      </c>
      <c r="F296" s="16" t="n">
        <v>570000</v>
      </c>
      <c r="G296" s="17" t="n">
        <v>0.65</v>
      </c>
      <c r="H296" s="17" t="n">
        <v>1.1</v>
      </c>
      <c r="I296" s="17" t="n">
        <v>0.8305</v>
      </c>
      <c r="J296" s="17" t="n">
        <v>0.53</v>
      </c>
      <c r="K296" s="16">
        <f>ROUND(F296/100*G296*H296*I296/J296,2)</f>
        <v/>
      </c>
      <c r="L296" s="16" t="n">
        <v>6386.23</v>
      </c>
      <c r="M296" s="16">
        <f>L296-K296</f>
        <v/>
      </c>
      <c r="N296" s="15" t="inlineStr">
        <is>
          <t>bind</t>
        </is>
      </c>
      <c r="O296" s="15" t="inlineStr">
        <is>
          <t>bound</t>
        </is>
      </c>
    </row>
    <row r="297">
      <c r="A297" s="3" t="inlineStr">
        <is>
          <t>2026-04-14</t>
        </is>
      </c>
      <c r="B297" s="3" t="inlineStr">
        <is>
          <t>a660ae2f-017d-5c03-86ad-b4f4c7a412ff</t>
        </is>
      </c>
      <c r="C297" s="3" t="inlineStr">
        <is>
          <t>ID</t>
        </is>
      </c>
      <c r="D297" s="3" t="inlineStr">
        <is>
          <t>1956 Porsche 911 Turbo S</t>
        </is>
      </c>
      <c r="E297" s="3" t="inlineStr">
        <is>
          <t>01 Luxury Sedan/SUV</t>
        </is>
      </c>
      <c r="F297" s="13" t="n">
        <v>570000</v>
      </c>
      <c r="G297" s="14" t="n">
        <v>0.65</v>
      </c>
      <c r="H297" s="14" t="n">
        <v>0.99</v>
      </c>
      <c r="I297" s="14" t="n">
        <v>0.8305</v>
      </c>
      <c r="J297" s="14" t="n">
        <v>0.53</v>
      </c>
      <c r="K297" s="13">
        <f>ROUND(F297/100*G297*H297*I297/J297,2)</f>
        <v/>
      </c>
      <c r="L297" s="13" t="n">
        <v>5747.61</v>
      </c>
      <c r="M297" s="13">
        <f>L297-K297</f>
        <v/>
      </c>
      <c r="N297" s="3" t="inlineStr">
        <is>
          <t>bind</t>
        </is>
      </c>
      <c r="O297" s="3" t="inlineStr">
        <is>
          <t>bound</t>
        </is>
      </c>
    </row>
    <row r="298">
      <c r="A298" s="15" t="inlineStr">
        <is>
          <t>2026-04-05</t>
        </is>
      </c>
      <c r="B298" s="15" t="inlineStr">
        <is>
          <t>c89e190e-0ec1-52ce-b944-9eef4576142a</t>
        </is>
      </c>
      <c r="C298" s="15" t="inlineStr">
        <is>
          <t>VT</t>
        </is>
      </c>
      <c r="D298" s="15" t="inlineStr">
        <is>
          <t>2009 Ferrari SF90 Stradale</t>
        </is>
      </c>
      <c r="E298" s="15" t="inlineStr">
        <is>
          <t>03 Supercar</t>
        </is>
      </c>
      <c r="F298" s="16" t="n">
        <v>350000</v>
      </c>
      <c r="G298" s="17" t="n">
        <v>1.15</v>
      </c>
      <c r="H298" s="17" t="n">
        <v>1.22</v>
      </c>
      <c r="I298" s="17" t="n">
        <v>0.8305</v>
      </c>
      <c r="J298" s="17" t="n">
        <v>0.53</v>
      </c>
      <c r="K298" s="16">
        <f>ROUND(F298/100*G298*H298*I298/J298,2)</f>
        <v/>
      </c>
      <c r="L298" s="16" t="n">
        <v>7694.66</v>
      </c>
      <c r="M298" s="16">
        <f>L298-K298</f>
        <v/>
      </c>
      <c r="N298" s="15" t="inlineStr">
        <is>
          <t>bind</t>
        </is>
      </c>
      <c r="O298" s="15" t="inlineStr">
        <is>
          <t>bound</t>
        </is>
      </c>
    </row>
    <row r="299">
      <c r="A299" s="3" t="inlineStr">
        <is>
          <t>2026-04-05</t>
        </is>
      </c>
      <c r="B299" s="3" t="inlineStr">
        <is>
          <t>d338769d-9504-531a-a6d9-d83daac86069</t>
        </is>
      </c>
      <c r="C299" s="3" t="inlineStr">
        <is>
          <t>MA</t>
        </is>
      </c>
      <c r="D299" s="3" t="inlineStr">
        <is>
          <t>1985 McLaren 750S</t>
        </is>
      </c>
      <c r="E299" s="3" t="inlineStr">
        <is>
          <t>03 Supercar</t>
        </is>
      </c>
      <c r="F299" s="13" t="n">
        <v>1440000</v>
      </c>
      <c r="G299" s="14" t="n">
        <v>0.8</v>
      </c>
      <c r="H299" s="14" t="n">
        <v>1.25</v>
      </c>
      <c r="I299" s="14" t="n">
        <v>0.8305</v>
      </c>
      <c r="J299" s="14" t="n">
        <v>0.53</v>
      </c>
      <c r="K299" s="13">
        <f>ROUND(F299/100*G299*H299*I299/J299,2)</f>
        <v/>
      </c>
      <c r="L299" s="13" t="n">
        <v>22564.53</v>
      </c>
      <c r="M299" s="13">
        <f>L299-K299</f>
        <v/>
      </c>
      <c r="N299" s="3" t="inlineStr">
        <is>
          <t>bind</t>
        </is>
      </c>
      <c r="O299" s="3" t="inlineStr">
        <is>
          <t>bound</t>
        </is>
      </c>
    </row>
    <row r="300">
      <c r="A300" s="15" t="inlineStr">
        <is>
          <t>2026-04-23</t>
        </is>
      </c>
      <c r="B300" s="15" t="inlineStr">
        <is>
          <t>5cec2365-6d09-5ab1-bf91-f9b6f5fd7299</t>
        </is>
      </c>
      <c r="C300" s="15" t="inlineStr">
        <is>
          <t>SD</t>
        </is>
      </c>
      <c r="D300" s="15" t="inlineStr">
        <is>
          <t>2006 Bentley Continental GT</t>
        </is>
      </c>
      <c r="E300" s="15" t="inlineStr">
        <is>
          <t>01 Luxury Sedan/SUV</t>
        </is>
      </c>
      <c r="F300" s="16" t="n">
        <v>1265000</v>
      </c>
      <c r="G300" s="17" t="n">
        <v>0.55</v>
      </c>
      <c r="H300" s="17" t="n">
        <v>1.11</v>
      </c>
      <c r="I300" s="17" t="n">
        <v>0.8305</v>
      </c>
      <c r="J300" s="17" t="n">
        <v>0.53</v>
      </c>
      <c r="K300" s="16">
        <f>ROUND(F300/100*G300*H300*I300/J300,2)</f>
        <v/>
      </c>
      <c r="L300" s="16" t="n">
        <v>12101.52</v>
      </c>
      <c r="M300" s="16">
        <f>L300-K300</f>
        <v/>
      </c>
      <c r="N300" s="15" t="inlineStr">
        <is>
          <t>bind</t>
        </is>
      </c>
      <c r="O300" s="15" t="inlineStr">
        <is>
          <t>bound</t>
        </is>
      </c>
    </row>
    <row r="301">
      <c r="A301" s="3" t="inlineStr">
        <is>
          <t>2026-04-20</t>
        </is>
      </c>
      <c r="B301" s="3" t="inlineStr">
        <is>
          <t>f7b8ab5a-9c70-5a30-8b79-4a9f82c1c498</t>
        </is>
      </c>
      <c r="C301" s="3" t="inlineStr">
        <is>
          <t>SC</t>
        </is>
      </c>
      <c r="D301" s="3" t="inlineStr">
        <is>
          <t>1955 Maserati GranTurismo</t>
        </is>
      </c>
      <c r="E301" s="3" t="inlineStr">
        <is>
          <t>01 Luxury Sedan/SUV</t>
        </is>
      </c>
      <c r="F301" s="13" t="n">
        <v>415000</v>
      </c>
      <c r="G301" s="14" t="n">
        <v>0.75</v>
      </c>
      <c r="H301" s="14" t="n">
        <v>1.24</v>
      </c>
      <c r="I301" s="14" t="n">
        <v>0.8305</v>
      </c>
      <c r="J301" s="14" t="n">
        <v>0.53</v>
      </c>
      <c r="K301" s="13">
        <f>ROUND(F301/100*G301*H301*I301/J301,2)</f>
        <v/>
      </c>
      <c r="L301" s="13" t="n">
        <v>6047.77</v>
      </c>
      <c r="M301" s="13">
        <f>L301-K301</f>
        <v/>
      </c>
      <c r="N301" s="3" t="inlineStr">
        <is>
          <t>bind</t>
        </is>
      </c>
      <c r="O301" s="3" t="inlineStr">
        <is>
          <t>bound</t>
        </is>
      </c>
    </row>
    <row r="302">
      <c r="A302" s="15" t="inlineStr">
        <is>
          <t>2026-04-04</t>
        </is>
      </c>
      <c r="B302" s="15" t="inlineStr">
        <is>
          <t>fefc2b87-fae0-51e2-af32-b81b901eca93</t>
        </is>
      </c>
      <c r="C302" s="15" t="inlineStr">
        <is>
          <t>CA</t>
        </is>
      </c>
      <c r="D302" s="15" t="inlineStr">
        <is>
          <t>2022 Maserati GranTurismo</t>
        </is>
      </c>
      <c r="E302" s="15" t="inlineStr">
        <is>
          <t>01 Luxury Sedan/SUV</t>
        </is>
      </c>
      <c r="F302" s="16" t="n">
        <v>565000</v>
      </c>
      <c r="G302" s="17" t="n">
        <v>0.65</v>
      </c>
      <c r="H302" s="17" t="n">
        <v>1.35</v>
      </c>
      <c r="I302" s="17" t="n">
        <v>0.8305</v>
      </c>
      <c r="J302" s="17" t="n">
        <v>0.53</v>
      </c>
      <c r="K302" s="16">
        <f>ROUND(F302/100*G302*H302*I302/J302,2)</f>
        <v/>
      </c>
      <c r="L302" s="16" t="n">
        <v>7768.9</v>
      </c>
      <c r="M302" s="16">
        <f>L302-K302</f>
        <v/>
      </c>
      <c r="N302" s="15" t="inlineStr">
        <is>
          <t>refer</t>
        </is>
      </c>
      <c r="O302" s="15" t="inlineStr">
        <is>
          <t>indicative</t>
        </is>
      </c>
    </row>
    <row r="303">
      <c r="A303" s="3" t="inlineStr">
        <is>
          <t>2026-04-25</t>
        </is>
      </c>
      <c r="B303" s="3" t="inlineStr">
        <is>
          <t>d942c8d9-a247-56be-8cdb-17c10703fa5c</t>
        </is>
      </c>
      <c r="C303" s="3" t="inlineStr">
        <is>
          <t>NC</t>
        </is>
      </c>
      <c r="D303" s="3" t="inlineStr">
        <is>
          <t>1985 Maserati GranTurismo</t>
        </is>
      </c>
      <c r="E303" s="3" t="inlineStr">
        <is>
          <t>01 Luxury Sedan/SUV</t>
        </is>
      </c>
      <c r="F303" s="13" t="n">
        <v>1375000</v>
      </c>
      <c r="G303" s="14" t="n">
        <v>0.55</v>
      </c>
      <c r="H303" s="14" t="n">
        <v>1.15</v>
      </c>
      <c r="I303" s="14" t="n">
        <v>0.8305</v>
      </c>
      <c r="J303" s="14" t="n">
        <v>0.53</v>
      </c>
      <c r="K303" s="13">
        <f>ROUND(F303/100*G303*H303*I303/J303,2)</f>
        <v/>
      </c>
      <c r="L303" s="13" t="n">
        <v>13627.84</v>
      </c>
      <c r="M303" s="13">
        <f>L303-K303</f>
        <v/>
      </c>
      <c r="N303" s="3" t="inlineStr">
        <is>
          <t>bind</t>
        </is>
      </c>
      <c r="O303" s="3" t="inlineStr">
        <is>
          <t>bound</t>
        </is>
      </c>
    </row>
    <row r="304">
      <c r="A304" s="15" t="inlineStr">
        <is>
          <t>2026-04-08</t>
        </is>
      </c>
      <c r="B304" s="15" t="inlineStr">
        <is>
          <t>ca7d7c75-67d5-5635-9217-7d455105b787</t>
        </is>
      </c>
      <c r="C304" s="15" t="inlineStr">
        <is>
          <t>VA</t>
        </is>
      </c>
      <c r="D304" s="15" t="inlineStr">
        <is>
          <t>1996 Porsche 911 Turbo S</t>
        </is>
      </c>
      <c r="E304" s="15" t="inlineStr">
        <is>
          <t>01 Luxury Sedan/SUV</t>
        </is>
      </c>
      <c r="F304" s="16" t="n">
        <v>250000</v>
      </c>
      <c r="G304" s="17" t="n">
        <v>0.75</v>
      </c>
      <c r="H304" s="17" t="n">
        <v>1.09</v>
      </c>
      <c r="I304" s="17" t="n">
        <v>0.8305</v>
      </c>
      <c r="J304" s="17" t="n">
        <v>0.53</v>
      </c>
      <c r="K304" s="16">
        <f>ROUND(F304/100*G304*H304*I304/J304,2)</f>
        <v/>
      </c>
      <c r="L304" s="16" t="n">
        <v>3202.52</v>
      </c>
      <c r="M304" s="16">
        <f>L304-K304</f>
        <v/>
      </c>
      <c r="N304" s="15" t="inlineStr">
        <is>
          <t>bind</t>
        </is>
      </c>
      <c r="O304" s="15" t="inlineStr">
        <is>
          <t>bound</t>
        </is>
      </c>
    </row>
    <row r="305">
      <c r="A305" s="3" t="inlineStr">
        <is>
          <t>2026-04-22</t>
        </is>
      </c>
      <c r="B305" s="3" t="inlineStr">
        <is>
          <t>5cfbd88f-e92c-524c-a2d7-0e6e64b925da</t>
        </is>
      </c>
      <c r="C305" s="3" t="inlineStr">
        <is>
          <t>MI</t>
        </is>
      </c>
      <c r="D305" s="3" t="inlineStr">
        <is>
          <t>2016 Maserati GranTurismo</t>
        </is>
      </c>
      <c r="E305" s="3" t="inlineStr">
        <is>
          <t>01 Luxury Sedan/SUV</t>
        </is>
      </c>
      <c r="F305" s="13" t="n">
        <v>680000</v>
      </c>
      <c r="G305" s="14" t="n">
        <v>0.65</v>
      </c>
      <c r="H305" s="14" t="n">
        <v>1.55</v>
      </c>
      <c r="I305" s="14" t="n">
        <v>0.8305</v>
      </c>
      <c r="J305" s="14" t="n">
        <v>0.53</v>
      </c>
      <c r="K305" s="13">
        <f>ROUND(F305/100*G305*H305*I305/J305,2)</f>
        <v/>
      </c>
      <c r="L305" s="13" t="n">
        <v>10735.39</v>
      </c>
      <c r="M305" s="13">
        <f>L305-K305</f>
        <v/>
      </c>
      <c r="N305" s="3" t="inlineStr">
        <is>
          <t>bind</t>
        </is>
      </c>
      <c r="O305" s="3" t="inlineStr">
        <is>
          <t>bound</t>
        </is>
      </c>
    </row>
    <row r="306">
      <c r="A306" s="15" t="inlineStr">
        <is>
          <t>2026-04-20</t>
        </is>
      </c>
      <c r="B306" s="15" t="inlineStr">
        <is>
          <t>fe9b3ffe-1979-5216-96d4-b187677001a4</t>
        </is>
      </c>
      <c r="C306" s="15" t="inlineStr">
        <is>
          <t>MI</t>
        </is>
      </c>
      <c r="D306" s="15" t="inlineStr">
        <is>
          <t>1960 Bentley Continental GT</t>
        </is>
      </c>
      <c r="E306" s="15" t="inlineStr">
        <is>
          <t>01 Luxury Sedan/SUV</t>
        </is>
      </c>
      <c r="F306" s="16" t="n">
        <v>485000</v>
      </c>
      <c r="G306" s="17" t="n">
        <v>0.75</v>
      </c>
      <c r="H306" s="17" t="n">
        <v>1.55</v>
      </c>
      <c r="I306" s="17" t="n">
        <v>0.8305</v>
      </c>
      <c r="J306" s="17" t="n">
        <v>0.53</v>
      </c>
      <c r="K306" s="16">
        <f>ROUND(F306/100*G306*H306*I306/J306,2)</f>
        <v/>
      </c>
      <c r="L306" s="16" t="n">
        <v>8834.83</v>
      </c>
      <c r="M306" s="16">
        <f>L306-K306</f>
        <v/>
      </c>
      <c r="N306" s="15" t="inlineStr">
        <is>
          <t>bind</t>
        </is>
      </c>
      <c r="O306" s="15" t="inlineStr">
        <is>
          <t>bound</t>
        </is>
      </c>
    </row>
    <row r="307">
      <c r="A307" s="3" t="inlineStr">
        <is>
          <t>2026-04-12</t>
        </is>
      </c>
      <c r="B307" s="3" t="inlineStr">
        <is>
          <t>5c54e02b-dd6f-50aa-a711-5d57eaf2caae</t>
        </is>
      </c>
      <c r="C307" s="3" t="inlineStr">
        <is>
          <t>OH</t>
        </is>
      </c>
      <c r="D307" s="3" t="inlineStr">
        <is>
          <t>1989 Porsche 911 Turbo S</t>
        </is>
      </c>
      <c r="E307" s="3" t="inlineStr">
        <is>
          <t>01 Luxury Sedan/SUV</t>
        </is>
      </c>
      <c r="F307" s="13" t="n">
        <v>1035000</v>
      </c>
      <c r="G307" s="14" t="n">
        <v>0.55</v>
      </c>
      <c r="H307" s="14" t="n">
        <v>1.39</v>
      </c>
      <c r="I307" s="14" t="n">
        <v>0.8305</v>
      </c>
      <c r="J307" s="14" t="n">
        <v>0.53</v>
      </c>
      <c r="K307" s="13">
        <f>ROUND(F307/100*G307*H307*I307/J307,2)</f>
        <v/>
      </c>
      <c r="L307" s="13" t="n">
        <v>12398.86</v>
      </c>
      <c r="M307" s="13">
        <f>L307-K307</f>
        <v/>
      </c>
      <c r="N307" s="3" t="inlineStr">
        <is>
          <t>decline</t>
        </is>
      </c>
      <c r="O307" s="3" t="inlineStr">
        <is>
          <t>indicative</t>
        </is>
      </c>
    </row>
    <row r="308">
      <c r="A308" s="15" t="inlineStr">
        <is>
          <t>2026-04-06</t>
        </is>
      </c>
      <c r="B308" s="15" t="inlineStr">
        <is>
          <t>cbae1dd7-820d-5d97-9330-42479c2314b4</t>
        </is>
      </c>
      <c r="C308" s="15" t="inlineStr">
        <is>
          <t>IL</t>
        </is>
      </c>
      <c r="D308" s="15" t="inlineStr">
        <is>
          <t>1961 Aston Martin DB12</t>
        </is>
      </c>
      <c r="E308" s="15" t="inlineStr">
        <is>
          <t>01 Luxury Sedan/SUV</t>
        </is>
      </c>
      <c r="F308" s="16" t="n">
        <v>755000</v>
      </c>
      <c r="G308" s="17" t="n">
        <v>0.65</v>
      </c>
      <c r="H308" s="17" t="n">
        <v>1.36</v>
      </c>
      <c r="I308" s="17" t="n">
        <v>0.8305</v>
      </c>
      <c r="J308" s="17" t="n">
        <v>0.53</v>
      </c>
      <c r="K308" s="16">
        <f>ROUND(F308/100*G308*H308*I308/J308,2)</f>
        <v/>
      </c>
      <c r="L308" s="16" t="n">
        <v>10458.35</v>
      </c>
      <c r="M308" s="16">
        <f>L308-K308</f>
        <v/>
      </c>
      <c r="N308" s="15" t="inlineStr">
        <is>
          <t>decline</t>
        </is>
      </c>
      <c r="O308" s="15" t="inlineStr">
        <is>
          <t>indicative</t>
        </is>
      </c>
    </row>
    <row r="309">
      <c r="A309" s="3" t="inlineStr">
        <is>
          <t>2026-04-14</t>
        </is>
      </c>
      <c r="B309" s="3" t="inlineStr">
        <is>
          <t>60f5c9d2-1f97-5fb4-9f60-8fb8e94b6b89</t>
        </is>
      </c>
      <c r="C309" s="3" t="inlineStr">
        <is>
          <t>NJ</t>
        </is>
      </c>
      <c r="D309" s="3" t="inlineStr">
        <is>
          <t>1963 Ferrari SF90 Stradale</t>
        </is>
      </c>
      <c r="E309" s="3" t="inlineStr">
        <is>
          <t>03 Supercar</t>
        </is>
      </c>
      <c r="F309" s="13" t="n">
        <v>1950000</v>
      </c>
      <c r="G309" s="14" t="n">
        <v>0.8</v>
      </c>
      <c r="H309" s="14" t="n">
        <v>0.91</v>
      </c>
      <c r="I309" s="14" t="n">
        <v>0.8305</v>
      </c>
      <c r="J309" s="14" t="n">
        <v>0.53</v>
      </c>
      <c r="K309" s="13">
        <f>ROUND(F309/100*G309*H309*I309/J309,2)</f>
        <v/>
      </c>
      <c r="L309" s="13" t="n">
        <v>22244.87</v>
      </c>
      <c r="M309" s="13">
        <f>L309-K309</f>
        <v/>
      </c>
      <c r="N309" s="3" t="inlineStr">
        <is>
          <t>bind</t>
        </is>
      </c>
      <c r="O309" s="3" t="inlineStr">
        <is>
          <t>bound</t>
        </is>
      </c>
    </row>
    <row r="310">
      <c r="A310" s="15" t="inlineStr">
        <is>
          <t>2026-04-23</t>
        </is>
      </c>
      <c r="B310" s="15" t="inlineStr">
        <is>
          <t>62554e19-039a-5082-981a-9a09e55d4e8b</t>
        </is>
      </c>
      <c r="C310" s="15" t="inlineStr">
        <is>
          <t>NJ</t>
        </is>
      </c>
      <c r="D310" s="15" t="inlineStr">
        <is>
          <t>1964 McLaren 750S</t>
        </is>
      </c>
      <c r="E310" s="15" t="inlineStr">
        <is>
          <t>03 Supercar</t>
        </is>
      </c>
      <c r="F310" s="16" t="n">
        <v>185000</v>
      </c>
      <c r="G310" s="17" t="n">
        <v>1.42</v>
      </c>
      <c r="H310" s="17" t="n">
        <v>0.91</v>
      </c>
      <c r="I310" s="17" t="n">
        <v>0.8305</v>
      </c>
      <c r="J310" s="17" t="n">
        <v>0.53</v>
      </c>
      <c r="K310" s="16">
        <f>ROUND(F310/100*G310*H310*I310/J310,2)</f>
        <v/>
      </c>
      <c r="L310" s="16" t="n">
        <v>3745.98</v>
      </c>
      <c r="M310" s="16">
        <f>L310-K310</f>
        <v/>
      </c>
      <c r="N310" s="15" t="inlineStr">
        <is>
          <t>bind</t>
        </is>
      </c>
      <c r="O310" s="15" t="inlineStr">
        <is>
          <t>bound</t>
        </is>
      </c>
    </row>
    <row r="311">
      <c r="A311" s="3" t="inlineStr">
        <is>
          <t>2026-04-01</t>
        </is>
      </c>
      <c r="B311" s="3" t="inlineStr">
        <is>
          <t>2f6d4c7c-645e-5e52-ba9c-c4e143a7f1c6</t>
        </is>
      </c>
      <c r="C311" s="3" t="inlineStr">
        <is>
          <t>LA</t>
        </is>
      </c>
      <c r="D311" s="3" t="inlineStr">
        <is>
          <t>1974 Icon Derelict</t>
        </is>
      </c>
      <c r="E311" s="3" t="inlineStr">
        <is>
          <t>11 Restomod/Coachbuilt</t>
        </is>
      </c>
      <c r="F311" s="13" t="n">
        <v>375000</v>
      </c>
      <c r="G311" s="14" t="n">
        <v>0.88</v>
      </c>
      <c r="H311" s="14" t="n">
        <v>1.21</v>
      </c>
      <c r="I311" s="14" t="n">
        <v>0.8305</v>
      </c>
      <c r="J311" s="14" t="n">
        <v>0.53</v>
      </c>
      <c r="K311" s="13">
        <f>ROUND(F311/100*G311*H311*I311/J311,2)</f>
        <v/>
      </c>
      <c r="L311" s="13" t="n">
        <v>6256.95</v>
      </c>
      <c r="M311" s="13">
        <f>L311-K311</f>
        <v/>
      </c>
      <c r="N311" s="3" t="inlineStr">
        <is>
          <t>decline</t>
        </is>
      </c>
      <c r="O311" s="3" t="inlineStr">
        <is>
          <t>indicative</t>
        </is>
      </c>
    </row>
    <row r="312">
      <c r="A312" s="15" t="inlineStr">
        <is>
          <t>2026-04-21</t>
        </is>
      </c>
      <c r="B312" s="15" t="inlineStr">
        <is>
          <t>fd10813c-cd29-5c77-b95e-a120fb12b6b8</t>
        </is>
      </c>
      <c r="C312" s="15" t="inlineStr">
        <is>
          <t>OR</t>
        </is>
      </c>
      <c r="D312" s="15" t="inlineStr">
        <is>
          <t>1975 Mercedes-Benz AMG GT</t>
        </is>
      </c>
      <c r="E312" s="15" t="inlineStr">
        <is>
          <t>01 Luxury Sedan/SUV</t>
        </is>
      </c>
      <c r="F312" s="16" t="n">
        <v>230000</v>
      </c>
      <c r="G312" s="17" t="n">
        <v>0.92</v>
      </c>
      <c r="H312" s="17" t="n">
        <v>1.13</v>
      </c>
      <c r="I312" s="17" t="n">
        <v>0.8305</v>
      </c>
      <c r="J312" s="17" t="n">
        <v>0.53</v>
      </c>
      <c r="K312" s="16">
        <f>ROUND(F312/100*G312*H312*I312/J312,2)</f>
        <v/>
      </c>
      <c r="L312" s="16" t="n">
        <v>3746.78</v>
      </c>
      <c r="M312" s="16">
        <f>L312-K312</f>
        <v/>
      </c>
      <c r="N312" s="15" t="inlineStr">
        <is>
          <t>bind</t>
        </is>
      </c>
      <c r="O312" s="15" t="inlineStr">
        <is>
          <t>bound</t>
        </is>
      </c>
    </row>
    <row r="313">
      <c r="A313" s="3" t="inlineStr">
        <is>
          <t>2026-04-30</t>
        </is>
      </c>
      <c r="B313" s="3" t="inlineStr">
        <is>
          <t>95ddab09-cfe2-53a4-b119-7d3169d2b02d</t>
        </is>
      </c>
      <c r="C313" s="3" t="inlineStr">
        <is>
          <t>MN</t>
        </is>
      </c>
      <c r="D313" s="3" t="inlineStr">
        <is>
          <t>1990 Aston Martin DB12</t>
        </is>
      </c>
      <c r="E313" s="3" t="inlineStr">
        <is>
          <t>01 Luxury Sedan/SUV</t>
        </is>
      </c>
      <c r="F313" s="13" t="n">
        <v>575000</v>
      </c>
      <c r="G313" s="14" t="n">
        <v>0.65</v>
      </c>
      <c r="H313" s="14" t="n">
        <v>1.32</v>
      </c>
      <c r="I313" s="14" t="n">
        <v>0.8305</v>
      </c>
      <c r="J313" s="14" t="n">
        <v>0.53</v>
      </c>
      <c r="K313" s="13">
        <f>ROUND(F313/100*G313*H313*I313/J313,2)</f>
        <v/>
      </c>
      <c r="L313" s="13" t="n">
        <v>7730.7</v>
      </c>
      <c r="M313" s="13">
        <f>L313-K313</f>
        <v/>
      </c>
      <c r="N313" s="3" t="inlineStr">
        <is>
          <t>bind</t>
        </is>
      </c>
      <c r="O313" s="3" t="inlineStr">
        <is>
          <t>bound</t>
        </is>
      </c>
    </row>
    <row r="314">
      <c r="A314" s="15" t="inlineStr">
        <is>
          <t>2026-04-16</t>
        </is>
      </c>
      <c r="B314" s="15" t="inlineStr">
        <is>
          <t>d84e4803-e227-5c03-b904-bba6c0e5a93f</t>
        </is>
      </c>
      <c r="C314" s="15" t="inlineStr">
        <is>
          <t>WV</t>
        </is>
      </c>
      <c r="D314" s="15" t="inlineStr">
        <is>
          <t>2021 Porsche 911 Turbo S</t>
        </is>
      </c>
      <c r="E314" s="15" t="inlineStr">
        <is>
          <t>01 Luxury Sedan/SUV</t>
        </is>
      </c>
      <c r="F314" s="16" t="n">
        <v>220000</v>
      </c>
      <c r="G314" s="17" t="n">
        <v>0.92</v>
      </c>
      <c r="H314" s="17" t="n">
        <v>1.33</v>
      </c>
      <c r="I314" s="17" t="n">
        <v>0.8305</v>
      </c>
      <c r="J314" s="17" t="n">
        <v>0.53</v>
      </c>
      <c r="K314" s="16">
        <f>ROUND(F314/100*G314*H314*I314/J314,2)</f>
        <v/>
      </c>
      <c r="L314" s="16" t="n">
        <v>4218.18</v>
      </c>
      <c r="M314" s="16">
        <f>L314-K314</f>
        <v/>
      </c>
      <c r="N314" s="15" t="inlineStr">
        <is>
          <t>bind</t>
        </is>
      </c>
      <c r="O314" s="15" t="inlineStr">
        <is>
          <t>bound</t>
        </is>
      </c>
    </row>
    <row r="315">
      <c r="A315" s="3" t="inlineStr">
        <is>
          <t>2026-04-13</t>
        </is>
      </c>
      <c r="B315" s="3" t="inlineStr">
        <is>
          <t>fa18264f-2c9b-59fd-a1b4-9cb9077cad28</t>
        </is>
      </c>
      <c r="C315" s="3" t="inlineStr">
        <is>
          <t>UT</t>
        </is>
      </c>
      <c r="D315" s="3" t="inlineStr">
        <is>
          <t>1986 BMW M8 Competition</t>
        </is>
      </c>
      <c r="E315" s="3" t="inlineStr">
        <is>
          <t>01 Luxury Sedan/SUV</t>
        </is>
      </c>
      <c r="F315" s="13" t="n">
        <v>495000</v>
      </c>
      <c r="G315" s="14" t="n">
        <v>0.75</v>
      </c>
      <c r="H315" s="14" t="n">
        <v>1.35</v>
      </c>
      <c r="I315" s="14" t="n">
        <v>0.8305</v>
      </c>
      <c r="J315" s="14" t="n">
        <v>0.53</v>
      </c>
      <c r="K315" s="13">
        <f>ROUND(F315/100*G315*H315*I315/J315,2)</f>
        <v/>
      </c>
      <c r="L315" s="13" t="n">
        <v>7853.52</v>
      </c>
      <c r="M315" s="13">
        <f>L315-K315</f>
        <v/>
      </c>
      <c r="N315" s="3" t="inlineStr">
        <is>
          <t>bind</t>
        </is>
      </c>
      <c r="O315" s="3" t="inlineStr">
        <is>
          <t>bound</t>
        </is>
      </c>
    </row>
    <row r="316">
      <c r="A316" s="15" t="inlineStr">
        <is>
          <t>2026-04-16</t>
        </is>
      </c>
      <c r="B316" s="15" t="inlineStr">
        <is>
          <t>8e59932a-e1fd-5226-8b11-72c452877e7f</t>
        </is>
      </c>
      <c r="C316" s="15" t="inlineStr">
        <is>
          <t>PA</t>
        </is>
      </c>
      <c r="D316" s="15" t="inlineStr">
        <is>
          <t>1991 Ferrari SF90 Stradale</t>
        </is>
      </c>
      <c r="E316" s="15" t="inlineStr">
        <is>
          <t>03 Supercar</t>
        </is>
      </c>
      <c r="F316" s="16" t="n">
        <v>1895000</v>
      </c>
      <c r="G316" s="17" t="n">
        <v>0.8</v>
      </c>
      <c r="H316" s="17" t="n">
        <v>1</v>
      </c>
      <c r="I316" s="17" t="n">
        <v>0.8305</v>
      </c>
      <c r="J316" s="17" t="n">
        <v>0.53</v>
      </c>
      <c r="K316" s="16">
        <f>ROUND(F316/100*G316*H316*I316/J316,2)</f>
        <v/>
      </c>
      <c r="L316" s="16" t="n">
        <v>23755.43</v>
      </c>
      <c r="M316" s="16">
        <f>L316-K316</f>
        <v/>
      </c>
      <c r="N316" s="15" t="inlineStr">
        <is>
          <t>bind</t>
        </is>
      </c>
      <c r="O316" s="15" t="inlineStr">
        <is>
          <t>bound</t>
        </is>
      </c>
    </row>
    <row r="317">
      <c r="A317" s="3" t="inlineStr">
        <is>
          <t>2026-04-17</t>
        </is>
      </c>
      <c r="B317" s="3" t="inlineStr">
        <is>
          <t>c0a30f9e-0ad3-550c-8ad8-0ebc4602cd29</t>
        </is>
      </c>
      <c r="C317" s="3" t="inlineStr">
        <is>
          <t>VA</t>
        </is>
      </c>
      <c r="D317" s="3" t="inlineStr">
        <is>
          <t>2023 Maserati GranTurismo</t>
        </is>
      </c>
      <c r="E317" s="3" t="inlineStr">
        <is>
          <t>01 Luxury Sedan/SUV</t>
        </is>
      </c>
      <c r="F317" s="13" t="n">
        <v>755000</v>
      </c>
      <c r="G317" s="14" t="n">
        <v>0.65</v>
      </c>
      <c r="H317" s="14" t="n">
        <v>1.09</v>
      </c>
      <c r="I317" s="14" t="n">
        <v>0.8305</v>
      </c>
      <c r="J317" s="14" t="n">
        <v>0.53</v>
      </c>
      <c r="K317" s="13">
        <f>ROUND(F317/100*G317*H317*I317/J317,2)</f>
        <v/>
      </c>
      <c r="L317" s="13" t="n">
        <v>8382.049999999999</v>
      </c>
      <c r="M317" s="13">
        <f>L317-K317</f>
        <v/>
      </c>
      <c r="N317" s="3" t="inlineStr">
        <is>
          <t>bind</t>
        </is>
      </c>
      <c r="O317" s="3" t="inlineStr">
        <is>
          <t>bound</t>
        </is>
      </c>
    </row>
    <row r="318">
      <c r="A318" s="15" t="inlineStr">
        <is>
          <t>2026-04-04</t>
        </is>
      </c>
      <c r="B318" s="15" t="inlineStr">
        <is>
          <t>4c9becf2-ec88-590b-96f2-0d3832b02876</t>
        </is>
      </c>
      <c r="C318" s="15" t="inlineStr">
        <is>
          <t>TN</t>
        </is>
      </c>
      <c r="D318" s="15" t="inlineStr">
        <is>
          <t>2019 Ferrari 275 GTB/4</t>
        </is>
      </c>
      <c r="E318" s="15" t="inlineStr">
        <is>
          <t>07 Post-War Classic (1946-1972)</t>
        </is>
      </c>
      <c r="F318" s="16" t="n">
        <v>935000</v>
      </c>
      <c r="G318" s="17" t="n">
        <v>0.43</v>
      </c>
      <c r="H318" s="17" t="n">
        <v>0.98</v>
      </c>
      <c r="I318" s="17" t="n">
        <v>0.8305</v>
      </c>
      <c r="J318" s="17" t="n">
        <v>0.53</v>
      </c>
      <c r="K318" s="16">
        <f>ROUND(F318/100*G318*H318*I318/J318,2)</f>
        <v/>
      </c>
      <c r="L318" s="16" t="n">
        <v>6174.04</v>
      </c>
      <c r="M318" s="16">
        <f>L318-K318</f>
        <v/>
      </c>
      <c r="N318" s="15" t="inlineStr">
        <is>
          <t>bind</t>
        </is>
      </c>
      <c r="O318" s="15" t="inlineStr">
        <is>
          <t>bound</t>
        </is>
      </c>
    </row>
    <row r="319">
      <c r="A319" s="3" t="inlineStr">
        <is>
          <t>2026-04-07</t>
        </is>
      </c>
      <c r="B319" s="3" t="inlineStr">
        <is>
          <t>126b1933-3ccf-5181-98dc-e5e006e6476b</t>
        </is>
      </c>
      <c r="C319" s="3" t="inlineStr">
        <is>
          <t>NH</t>
        </is>
      </c>
      <c r="D319" s="3" t="inlineStr">
        <is>
          <t>1973 BMW M8 Competition</t>
        </is>
      </c>
      <c r="E319" s="3" t="inlineStr">
        <is>
          <t>01 Luxury Sedan/SUV</t>
        </is>
      </c>
      <c r="F319" s="13" t="n">
        <v>350000</v>
      </c>
      <c r="G319" s="14" t="n">
        <v>0.75</v>
      </c>
      <c r="H319" s="14" t="n">
        <v>1.04</v>
      </c>
      <c r="I319" s="14" t="n">
        <v>0.8305</v>
      </c>
      <c r="J319" s="14" t="n">
        <v>0.53</v>
      </c>
      <c r="K319" s="13">
        <f>ROUND(F319/100*G319*H319*I319/J319,2)</f>
        <v/>
      </c>
      <c r="L319" s="13" t="n">
        <v>4277.86</v>
      </c>
      <c r="M319" s="13">
        <f>L319-K319</f>
        <v/>
      </c>
      <c r="N319" s="3" t="inlineStr">
        <is>
          <t>bind</t>
        </is>
      </c>
      <c r="O319" s="3" t="inlineStr">
        <is>
          <t>bound</t>
        </is>
      </c>
    </row>
    <row r="320">
      <c r="A320" s="15" t="inlineStr">
        <is>
          <t>2026-04-19</t>
        </is>
      </c>
      <c r="B320" s="15" t="inlineStr">
        <is>
          <t>406606da-e1e2-5130-8cb9-6e444e08d9b1</t>
        </is>
      </c>
      <c r="C320" s="15" t="inlineStr">
        <is>
          <t>MO</t>
        </is>
      </c>
      <c r="D320" s="15" t="inlineStr">
        <is>
          <t>2001 Bugatti Type 57</t>
        </is>
      </c>
      <c r="E320" s="15" t="inlineStr">
        <is>
          <t>06 Vintage Pre-War (pre-1946)</t>
        </is>
      </c>
      <c r="F320" s="16" t="n">
        <v>1020000</v>
      </c>
      <c r="G320" s="17" t="n">
        <v>0.34</v>
      </c>
      <c r="H320" s="17" t="n">
        <v>1.06</v>
      </c>
      <c r="I320" s="17" t="n">
        <v>0.8305</v>
      </c>
      <c r="J320" s="17" t="n">
        <v>0.53</v>
      </c>
      <c r="K320" s="16">
        <f>ROUND(F320/100*G320*H320*I320/J320,2)</f>
        <v/>
      </c>
      <c r="L320" s="16" t="n">
        <v>5760.35</v>
      </c>
      <c r="M320" s="16">
        <f>L320-K320</f>
        <v/>
      </c>
      <c r="N320" s="15" t="inlineStr">
        <is>
          <t>bind</t>
        </is>
      </c>
      <c r="O320" s="15" t="inlineStr">
        <is>
          <t>bound</t>
        </is>
      </c>
    </row>
    <row r="321">
      <c r="A321" s="3" t="inlineStr">
        <is>
          <t>2026-04-04</t>
        </is>
      </c>
      <c r="B321" s="3" t="inlineStr">
        <is>
          <t>d5d1193f-a70c-565b-ab5d-cedc52abd079</t>
        </is>
      </c>
      <c r="C321" s="3" t="inlineStr">
        <is>
          <t>FL</t>
        </is>
      </c>
      <c r="D321" s="3" t="inlineStr">
        <is>
          <t>1986 Bentley Continental GT</t>
        </is>
      </c>
      <c r="E321" s="3" t="inlineStr">
        <is>
          <t>01 Luxury Sedan/SUV</t>
        </is>
      </c>
      <c r="F321" s="13" t="n">
        <v>615000</v>
      </c>
      <c r="G321" s="14" t="n">
        <v>0.65</v>
      </c>
      <c r="H321" s="14" t="n">
        <v>1.42</v>
      </c>
      <c r="I321" s="14" t="n">
        <v>0.8305</v>
      </c>
      <c r="J321" s="14" t="n">
        <v>0.53</v>
      </c>
      <c r="K321" s="13">
        <f>ROUND(F321/100*G321*H321*I321/J321,2)</f>
        <v/>
      </c>
      <c r="L321" s="13" t="n">
        <v>8894.889999999999</v>
      </c>
      <c r="M321" s="13">
        <f>L321-K321</f>
        <v/>
      </c>
      <c r="N321" s="3" t="inlineStr">
        <is>
          <t>bind</t>
        </is>
      </c>
      <c r="O321" s="3" t="inlineStr">
        <is>
          <t>bound</t>
        </is>
      </c>
    </row>
    <row r="322">
      <c r="A322" s="15" t="inlineStr">
        <is>
          <t>2026-04-04</t>
        </is>
      </c>
      <c r="B322" s="15" t="inlineStr">
        <is>
          <t>3f9eef27-0251-5d9b-8583-219a04c7b2ff</t>
        </is>
      </c>
      <c r="C322" s="15" t="inlineStr">
        <is>
          <t>VA</t>
        </is>
      </c>
      <c r="D322" s="15" t="inlineStr">
        <is>
          <t>1962 McLaren 750S</t>
        </is>
      </c>
      <c r="E322" s="15" t="inlineStr">
        <is>
          <t>03 Supercar</t>
        </is>
      </c>
      <c r="F322" s="16" t="n">
        <v>605000</v>
      </c>
      <c r="G322" s="17" t="n">
        <v>0.95</v>
      </c>
      <c r="H322" s="17" t="n">
        <v>1.09</v>
      </c>
      <c r="I322" s="17" t="n">
        <v>0.8305</v>
      </c>
      <c r="J322" s="17" t="n">
        <v>0.53</v>
      </c>
      <c r="K322" s="16">
        <f>ROUND(F322/100*G322*H322*I322/J322,2)</f>
        <v/>
      </c>
      <c r="L322" s="16" t="n">
        <v>9816.780000000001</v>
      </c>
      <c r="M322" s="16">
        <f>L322-K322</f>
        <v/>
      </c>
      <c r="N322" s="15" t="inlineStr">
        <is>
          <t>decline</t>
        </is>
      </c>
      <c r="O322" s="15" t="inlineStr">
        <is>
          <t>indicative</t>
        </is>
      </c>
    </row>
    <row r="323">
      <c r="A323" s="3" t="inlineStr">
        <is>
          <t>2026-04-08</t>
        </is>
      </c>
      <c r="B323" s="3" t="inlineStr">
        <is>
          <t>3df76eb7-4e66-50d4-b2f6-d35c2d068191</t>
        </is>
      </c>
      <c r="C323" s="3" t="inlineStr">
        <is>
          <t>FL</t>
        </is>
      </c>
      <c r="D323" s="3" t="inlineStr">
        <is>
          <t>1962 Lamborghini Huracan EVO</t>
        </is>
      </c>
      <c r="E323" s="3" t="inlineStr">
        <is>
          <t>03 Supercar</t>
        </is>
      </c>
      <c r="F323" s="13" t="n">
        <v>1950000</v>
      </c>
      <c r="G323" s="14" t="n">
        <v>0.8</v>
      </c>
      <c r="H323" s="14" t="n">
        <v>1.42</v>
      </c>
      <c r="I323" s="14" t="n">
        <v>0.8305</v>
      </c>
      <c r="J323" s="14" t="n">
        <v>0.53</v>
      </c>
      <c r="K323" s="13">
        <f>ROUND(F323/100*G323*H323*I323/J323,2)</f>
        <v/>
      </c>
      <c r="L323" s="13" t="n">
        <v>34711.77</v>
      </c>
      <c r="M323" s="13">
        <f>L323-K323</f>
        <v/>
      </c>
      <c r="N323" s="3" t="inlineStr">
        <is>
          <t>refer</t>
        </is>
      </c>
      <c r="O323" s="3" t="inlineStr">
        <is>
          <t>indicative</t>
        </is>
      </c>
    </row>
    <row r="324">
      <c r="A324" s="15" t="inlineStr">
        <is>
          <t>2026-04-09</t>
        </is>
      </c>
      <c r="B324" s="15" t="inlineStr">
        <is>
          <t>2ba22cd2-67a5-5024-b533-7647e171ba2f</t>
        </is>
      </c>
      <c r="C324" s="15" t="inlineStr">
        <is>
          <t>OR</t>
        </is>
      </c>
      <c r="D324" s="15" t="inlineStr">
        <is>
          <t>1963 Porsche 911 Turbo S</t>
        </is>
      </c>
      <c r="E324" s="15" t="inlineStr">
        <is>
          <t>01 Luxury Sedan/SUV</t>
        </is>
      </c>
      <c r="F324" s="16" t="n">
        <v>755000</v>
      </c>
      <c r="G324" s="17" t="n">
        <v>0.65</v>
      </c>
      <c r="H324" s="17" t="n">
        <v>1.13</v>
      </c>
      <c r="I324" s="17" t="n">
        <v>0.8305</v>
      </c>
      <c r="J324" s="17" t="n">
        <v>0.53</v>
      </c>
      <c r="K324" s="16">
        <f>ROUND(F324/100*G324*H324*I324/J324,2)</f>
        <v/>
      </c>
      <c r="L324" s="16" t="n">
        <v>8689.65</v>
      </c>
      <c r="M324" s="16">
        <f>L324-K324</f>
        <v/>
      </c>
      <c r="N324" s="15" t="inlineStr">
        <is>
          <t>bind</t>
        </is>
      </c>
      <c r="O324" s="15" t="inlineStr">
        <is>
          <t>bound</t>
        </is>
      </c>
    </row>
    <row r="325">
      <c r="A325" s="3" t="inlineStr">
        <is>
          <t>2026-04-03</t>
        </is>
      </c>
      <c r="B325" s="3" t="inlineStr">
        <is>
          <t>9fb96b9b-bd34-5160-bf59-e2d71aa2a030</t>
        </is>
      </c>
      <c r="C325" s="3" t="inlineStr">
        <is>
          <t>TX</t>
        </is>
      </c>
      <c r="D325" s="3" t="inlineStr">
        <is>
          <t>1992 Ferrari SF90 Stradale</t>
        </is>
      </c>
      <c r="E325" s="3" t="inlineStr">
        <is>
          <t>03 Supercar</t>
        </is>
      </c>
      <c r="F325" s="13" t="n">
        <v>1600000</v>
      </c>
      <c r="G325" s="14" t="n">
        <v>0.8</v>
      </c>
      <c r="H325" s="14" t="n">
        <v>1.15</v>
      </c>
      <c r="I325" s="14" t="n">
        <v>0.8305</v>
      </c>
      <c r="J325" s="14" t="n">
        <v>0.53</v>
      </c>
      <c r="K325" s="13">
        <f>ROUND(F325/100*G325*H325*I325/J325,2)</f>
        <v/>
      </c>
      <c r="L325" s="13" t="n">
        <v>23065.96</v>
      </c>
      <c r="M325" s="13">
        <f>L325-K325</f>
        <v/>
      </c>
      <c r="N325" s="3" t="inlineStr">
        <is>
          <t>refer</t>
        </is>
      </c>
      <c r="O325" s="3" t="inlineStr">
        <is>
          <t>indicative</t>
        </is>
      </c>
    </row>
    <row r="326">
      <c r="A326" s="15" t="inlineStr">
        <is>
          <t>2026-04-12</t>
        </is>
      </c>
      <c r="B326" s="15" t="inlineStr">
        <is>
          <t>df80cd6a-18c4-54e3-ade4-1f4ddc7531f8</t>
        </is>
      </c>
      <c r="C326" s="15" t="inlineStr">
        <is>
          <t>TX</t>
        </is>
      </c>
      <c r="D326" s="15" t="inlineStr">
        <is>
          <t>1989 Bentley Continental GT</t>
        </is>
      </c>
      <c r="E326" s="15" t="inlineStr">
        <is>
          <t>01 Luxury Sedan/SUV</t>
        </is>
      </c>
      <c r="F326" s="16" t="n">
        <v>480000</v>
      </c>
      <c r="G326" s="17" t="n">
        <v>0.75</v>
      </c>
      <c r="H326" s="17" t="n">
        <v>1.15</v>
      </c>
      <c r="I326" s="17" t="n">
        <v>0.8305</v>
      </c>
      <c r="J326" s="17" t="n">
        <v>0.53</v>
      </c>
      <c r="K326" s="16">
        <f>ROUND(F326/100*G326*H326*I326/J326,2)</f>
        <v/>
      </c>
      <c r="L326" s="16" t="n">
        <v>6487.3</v>
      </c>
      <c r="M326" s="16">
        <f>L326-K326</f>
        <v/>
      </c>
      <c r="N326" s="15" t="inlineStr">
        <is>
          <t>bind</t>
        </is>
      </c>
      <c r="O326" s="15" t="inlineStr">
        <is>
          <t>bound</t>
        </is>
      </c>
    </row>
    <row r="327">
      <c r="A327" s="3" t="inlineStr">
        <is>
          <t>2026-04-18</t>
        </is>
      </c>
      <c r="B327" s="3" t="inlineStr">
        <is>
          <t>0dc5b1da-deaf-5648-b6bb-90c0bfbe893d</t>
        </is>
      </c>
      <c r="C327" s="3" t="inlineStr">
        <is>
          <t>KS</t>
        </is>
      </c>
      <c r="D327" s="3" t="inlineStr">
        <is>
          <t>2007 Mercedes-Benz 280SL Pagoda</t>
        </is>
      </c>
      <c r="E327" s="3" t="inlineStr">
        <is>
          <t>07 Post-War Classic (1946-1972)</t>
        </is>
      </c>
      <c r="F327" s="13" t="n">
        <v>410000</v>
      </c>
      <c r="G327" s="14" t="n">
        <v>0.48</v>
      </c>
      <c r="H327" s="14" t="n">
        <v>0.97</v>
      </c>
      <c r="I327" s="14" t="n">
        <v>0.8305</v>
      </c>
      <c r="J327" s="14" t="n">
        <v>0.53</v>
      </c>
      <c r="K327" s="13">
        <f>ROUND(F327/100*G327*H327*I327/J327,2)</f>
        <v/>
      </c>
      <c r="L327" s="13" t="n">
        <v>2991.3</v>
      </c>
      <c r="M327" s="13">
        <f>L327-K327</f>
        <v/>
      </c>
      <c r="N327" s="3" t="inlineStr">
        <is>
          <t>bind</t>
        </is>
      </c>
      <c r="O327" s="3" t="inlineStr">
        <is>
          <t>bound</t>
        </is>
      </c>
    </row>
    <row r="328">
      <c r="A328" s="15" t="inlineStr">
        <is>
          <t>2026-04-07</t>
        </is>
      </c>
      <c r="B328" s="15" t="inlineStr">
        <is>
          <t>7fc2db3e-d6c3-51ca-b335-be841ebabb9a</t>
        </is>
      </c>
      <c r="C328" s="15" t="inlineStr">
        <is>
          <t>IL</t>
        </is>
      </c>
      <c r="D328" s="15" t="inlineStr">
        <is>
          <t>1981 BMW M8 Competition</t>
        </is>
      </c>
      <c r="E328" s="15" t="inlineStr">
        <is>
          <t>01 Luxury Sedan/SUV</t>
        </is>
      </c>
      <c r="F328" s="16" t="n">
        <v>545000</v>
      </c>
      <c r="G328" s="17" t="n">
        <v>0.65</v>
      </c>
      <c r="H328" s="17" t="n">
        <v>1.36</v>
      </c>
      <c r="I328" s="17" t="n">
        <v>0.8305</v>
      </c>
      <c r="J328" s="17" t="n">
        <v>0.53</v>
      </c>
      <c r="K328" s="16">
        <f>ROUND(F328/100*G328*H328*I328/J328,2)</f>
        <v/>
      </c>
      <c r="L328" s="16" t="n">
        <v>7549.4</v>
      </c>
      <c r="M328" s="16">
        <f>L328-K328</f>
        <v/>
      </c>
      <c r="N328" s="15" t="inlineStr">
        <is>
          <t>bind</t>
        </is>
      </c>
      <c r="O328" s="15" t="inlineStr">
        <is>
          <t>bound</t>
        </is>
      </c>
    </row>
    <row r="329">
      <c r="A329" s="3" t="inlineStr">
        <is>
          <t>2026-04-29</t>
        </is>
      </c>
      <c r="B329" s="3" t="inlineStr">
        <is>
          <t>243d5c71-d335-518e-996d-8b7f097f0ffd</t>
        </is>
      </c>
      <c r="C329" s="3" t="inlineStr">
        <is>
          <t>ME</t>
        </is>
      </c>
      <c r="D329" s="3" t="inlineStr">
        <is>
          <t>1996 Singer 911 Reimagined</t>
        </is>
      </c>
      <c r="E329" s="3" t="inlineStr">
        <is>
          <t>11 Restomod/Coachbuilt</t>
        </is>
      </c>
      <c r="F329" s="13" t="n">
        <v>450000</v>
      </c>
      <c r="G329" s="14" t="n">
        <v>0.88</v>
      </c>
      <c r="H329" s="14" t="n">
        <v>1.08</v>
      </c>
      <c r="I329" s="14" t="n">
        <v>0.8305</v>
      </c>
      <c r="J329" s="14" t="n">
        <v>0.53</v>
      </c>
      <c r="K329" s="13">
        <f>ROUND(F329/100*G329*H329*I329/J329,2)</f>
        <v/>
      </c>
      <c r="L329" s="13" t="n">
        <v>6701.66</v>
      </c>
      <c r="M329" s="13">
        <f>L329-K329</f>
        <v/>
      </c>
      <c r="N329" s="3" t="inlineStr">
        <is>
          <t>bind</t>
        </is>
      </c>
      <c r="O329" s="3" t="inlineStr">
        <is>
          <t>bound</t>
        </is>
      </c>
    </row>
    <row r="330">
      <c r="A330" s="15" t="inlineStr">
        <is>
          <t>2026-04-07</t>
        </is>
      </c>
      <c r="B330" s="15" t="inlineStr">
        <is>
          <t>e4eab12c-7f4f-5218-963d-3b7c552b9caf</t>
        </is>
      </c>
      <c r="C330" s="15" t="inlineStr">
        <is>
          <t>MA</t>
        </is>
      </c>
      <c r="D330" s="15" t="inlineStr">
        <is>
          <t>1995 Lamborghini Huracan EVO</t>
        </is>
      </c>
      <c r="E330" s="15" t="inlineStr">
        <is>
          <t>03 Supercar</t>
        </is>
      </c>
      <c r="F330" s="16" t="n">
        <v>1150000</v>
      </c>
      <c r="G330" s="17" t="n">
        <v>0.8</v>
      </c>
      <c r="H330" s="17" t="n">
        <v>1.25</v>
      </c>
      <c r="I330" s="17" t="n">
        <v>0.8305</v>
      </c>
      <c r="J330" s="17" t="n">
        <v>0.53</v>
      </c>
      <c r="K330" s="16">
        <f>ROUND(F330/100*G330*H330*I330/J330,2)</f>
        <v/>
      </c>
      <c r="L330" s="16" t="n">
        <v>18020.28</v>
      </c>
      <c r="M330" s="16">
        <f>L330-K330</f>
        <v/>
      </c>
      <c r="N330" s="15" t="inlineStr">
        <is>
          <t>bind</t>
        </is>
      </c>
      <c r="O330" s="15" t="inlineStr">
        <is>
          <t>bound</t>
        </is>
      </c>
    </row>
    <row r="331">
      <c r="A331" s="3" t="inlineStr">
        <is>
          <t>2026-04-20</t>
        </is>
      </c>
      <c r="B331" s="3" t="inlineStr">
        <is>
          <t>987b4117-187d-55be-8d28-dbe93fd442ea</t>
        </is>
      </c>
      <c r="C331" s="3" t="inlineStr">
        <is>
          <t>CA</t>
        </is>
      </c>
      <c r="D331" s="3" t="inlineStr">
        <is>
          <t>2013 Lamborghini Huracan EVO</t>
        </is>
      </c>
      <c r="E331" s="3" t="inlineStr">
        <is>
          <t>03 Supercar</t>
        </is>
      </c>
      <c r="F331" s="13" t="n">
        <v>600000</v>
      </c>
      <c r="G331" s="14" t="n">
        <v>0.95</v>
      </c>
      <c r="H331" s="14" t="n">
        <v>1.35</v>
      </c>
      <c r="I331" s="14" t="n">
        <v>0.8305</v>
      </c>
      <c r="J331" s="14" t="n">
        <v>0.53</v>
      </c>
      <c r="K331" s="13">
        <f>ROUND(F331/100*G331*H331*I331/J331,2)</f>
        <v/>
      </c>
      <c r="L331" s="13" t="n">
        <v>12057.92</v>
      </c>
      <c r="M331" s="13">
        <f>L331-K331</f>
        <v/>
      </c>
      <c r="N331" s="3" t="inlineStr">
        <is>
          <t>decline</t>
        </is>
      </c>
      <c r="O331" s="3" t="inlineStr">
        <is>
          <t>indicative</t>
        </is>
      </c>
    </row>
    <row r="332">
      <c r="A332" s="15" t="inlineStr">
        <is>
          <t>2026-04-21</t>
        </is>
      </c>
      <c r="B332" s="15" t="inlineStr">
        <is>
          <t>6a278647-cd83-5d97-9f55-7a413516e2cc</t>
        </is>
      </c>
      <c r="C332" s="15" t="inlineStr">
        <is>
          <t>NH</t>
        </is>
      </c>
      <c r="D332" s="15" t="inlineStr">
        <is>
          <t>1981 BMW M8 Competition</t>
        </is>
      </c>
      <c r="E332" s="15" t="inlineStr">
        <is>
          <t>01 Luxury Sedan/SUV</t>
        </is>
      </c>
      <c r="F332" s="16" t="n">
        <v>500000</v>
      </c>
      <c r="G332" s="17" t="n">
        <v>0.65</v>
      </c>
      <c r="H332" s="17" t="n">
        <v>1.04</v>
      </c>
      <c r="I332" s="17" t="n">
        <v>0.8305</v>
      </c>
      <c r="J332" s="17" t="n">
        <v>0.53</v>
      </c>
      <c r="K332" s="16">
        <f>ROUND(F332/100*G332*H332*I332/J332,2)</f>
        <v/>
      </c>
      <c r="L332" s="16" t="n">
        <v>5296.4</v>
      </c>
      <c r="M332" s="16">
        <f>L332-K332</f>
        <v/>
      </c>
      <c r="N332" s="15" t="inlineStr">
        <is>
          <t>bind</t>
        </is>
      </c>
      <c r="O332" s="15" t="inlineStr">
        <is>
          <t>bound</t>
        </is>
      </c>
    </row>
    <row r="333">
      <c r="A333" s="3" t="inlineStr">
        <is>
          <t>2026-04-14</t>
        </is>
      </c>
      <c r="B333" s="3" t="inlineStr">
        <is>
          <t>2a5e3974-f3e3-5643-b55e-823b5027ff60</t>
        </is>
      </c>
      <c r="C333" s="3" t="inlineStr">
        <is>
          <t>WA</t>
        </is>
      </c>
      <c r="D333" s="3" t="inlineStr">
        <is>
          <t>1968 Mercedes-Benz AMG GT</t>
        </is>
      </c>
      <c r="E333" s="3" t="inlineStr">
        <is>
          <t>01 Luxury Sedan/SUV</t>
        </is>
      </c>
      <c r="F333" s="13" t="n">
        <v>565000</v>
      </c>
      <c r="G333" s="14" t="n">
        <v>0.65</v>
      </c>
      <c r="H333" s="14" t="n">
        <v>0.96</v>
      </c>
      <c r="I333" s="14" t="n">
        <v>0.8305</v>
      </c>
      <c r="J333" s="14" t="n">
        <v>0.53</v>
      </c>
      <c r="K333" s="13">
        <f>ROUND(F333/100*G333*H333*I333/J333,2)</f>
        <v/>
      </c>
      <c r="L333" s="13" t="n">
        <v>5524.55</v>
      </c>
      <c r="M333" s="13">
        <f>L333-K333</f>
        <v/>
      </c>
      <c r="N333" s="3" t="inlineStr">
        <is>
          <t>bind</t>
        </is>
      </c>
      <c r="O333" s="3" t="inlineStr">
        <is>
          <t>bound</t>
        </is>
      </c>
    </row>
    <row r="334">
      <c r="A334" s="15" t="inlineStr">
        <is>
          <t>2026-04-23</t>
        </is>
      </c>
      <c r="B334" s="15" t="inlineStr">
        <is>
          <t>ecf2df45-4569-5884-bac5-412e04607e4f</t>
        </is>
      </c>
      <c r="C334" s="15" t="inlineStr">
        <is>
          <t>WA</t>
        </is>
      </c>
      <c r="D334" s="15" t="inlineStr">
        <is>
          <t>1973 Aston Martin DB5</t>
        </is>
      </c>
      <c r="E334" s="15" t="inlineStr">
        <is>
          <t>07 Post-War Classic (1946-1972)</t>
        </is>
      </c>
      <c r="F334" s="16" t="n">
        <v>1490000</v>
      </c>
      <c r="G334" s="17" t="n">
        <v>0.38</v>
      </c>
      <c r="H334" s="17" t="n">
        <v>0.96</v>
      </c>
      <c r="I334" s="17" t="n">
        <v>0.8305</v>
      </c>
      <c r="J334" s="17" t="n">
        <v>0.53</v>
      </c>
      <c r="K334" s="16">
        <f>ROUND(F334/100*G334*H334*I334/J334,2)</f>
        <v/>
      </c>
      <c r="L334" s="16" t="n">
        <v>8517.360000000001</v>
      </c>
      <c r="M334" s="16">
        <f>L334-K334</f>
        <v/>
      </c>
      <c r="N334" s="15" t="inlineStr">
        <is>
          <t>decline</t>
        </is>
      </c>
      <c r="O334" s="15" t="inlineStr">
        <is>
          <t>indicative</t>
        </is>
      </c>
    </row>
    <row r="335">
      <c r="A335" s="3" t="inlineStr">
        <is>
          <t>2026-04-26</t>
        </is>
      </c>
      <c r="B335" s="3" t="inlineStr">
        <is>
          <t>685adc8b-33e4-526a-9bb3-fcc2c1e864f7</t>
        </is>
      </c>
      <c r="C335" s="3" t="inlineStr">
        <is>
          <t>OK</t>
        </is>
      </c>
      <c r="D335" s="3" t="inlineStr">
        <is>
          <t>1955 Alfa Romeo 8C 2900</t>
        </is>
      </c>
      <c r="E335" s="3" t="inlineStr">
        <is>
          <t>06 Vintage Pre-War (pre-1946)</t>
        </is>
      </c>
      <c r="F335" s="13" t="n">
        <v>835000</v>
      </c>
      <c r="G335" s="14" t="n">
        <v>0.38</v>
      </c>
      <c r="H335" s="14" t="n">
        <v>1.26</v>
      </c>
      <c r="I335" s="14" t="n">
        <v>0.8305</v>
      </c>
      <c r="J335" s="14" t="n">
        <v>0.53</v>
      </c>
      <c r="K335" s="13">
        <f>ROUND(F335/100*G335*H335*I335/J335,2)</f>
        <v/>
      </c>
      <c r="L335" s="13" t="n">
        <v>6264.76</v>
      </c>
      <c r="M335" s="13">
        <f>L335-K335</f>
        <v/>
      </c>
      <c r="N335" s="3" t="inlineStr">
        <is>
          <t>bind</t>
        </is>
      </c>
      <c r="O335" s="3" t="inlineStr">
        <is>
          <t>bound</t>
        </is>
      </c>
    </row>
    <row r="336">
      <c r="A336" s="15" t="inlineStr">
        <is>
          <t>2026-04-23</t>
        </is>
      </c>
      <c r="B336" s="15" t="inlineStr">
        <is>
          <t>74160be1-4d10-50f3-b966-8344535df1a4</t>
        </is>
      </c>
      <c r="C336" s="15" t="inlineStr">
        <is>
          <t>MI</t>
        </is>
      </c>
      <c r="D336" s="15" t="inlineStr">
        <is>
          <t>2024 Ferrari SF90 Stradale</t>
        </is>
      </c>
      <c r="E336" s="15" t="inlineStr">
        <is>
          <t>03 Supercar</t>
        </is>
      </c>
      <c r="F336" s="16" t="n">
        <v>765000</v>
      </c>
      <c r="G336" s="17" t="n">
        <v>0.95</v>
      </c>
      <c r="H336" s="17" t="n">
        <v>1.55</v>
      </c>
      <c r="I336" s="17" t="n">
        <v>0.8305</v>
      </c>
      <c r="J336" s="17" t="n">
        <v>0.53</v>
      </c>
      <c r="K336" s="16">
        <f>ROUND(F336/100*G336*H336*I336/J336,2)</f>
        <v/>
      </c>
      <c r="L336" s="16" t="n">
        <v>17651.46</v>
      </c>
      <c r="M336" s="16">
        <f>L336-K336</f>
        <v/>
      </c>
      <c r="N336" s="15" t="inlineStr">
        <is>
          <t>bind</t>
        </is>
      </c>
      <c r="O336" s="15" t="inlineStr">
        <is>
          <t>bound</t>
        </is>
      </c>
    </row>
    <row r="337">
      <c r="A337" s="3" t="inlineStr">
        <is>
          <t>2026-04-02</t>
        </is>
      </c>
      <c r="B337" s="3" t="inlineStr">
        <is>
          <t>e12aed07-c69f-5082-a125-ad057e995b02</t>
        </is>
      </c>
      <c r="C337" s="3" t="inlineStr">
        <is>
          <t>AR</t>
        </is>
      </c>
      <c r="D337" s="3" t="inlineStr">
        <is>
          <t>1960 Lamborghini Huracan EVO</t>
        </is>
      </c>
      <c r="E337" s="3" t="inlineStr">
        <is>
          <t>03 Supercar</t>
        </is>
      </c>
      <c r="F337" s="13" t="n">
        <v>465000</v>
      </c>
      <c r="G337" s="14" t="n">
        <v>1.15</v>
      </c>
      <c r="H337" s="14" t="n">
        <v>1.38</v>
      </c>
      <c r="I337" s="14" t="n">
        <v>0.8305</v>
      </c>
      <c r="J337" s="14" t="n">
        <v>0.53</v>
      </c>
      <c r="K337" s="13">
        <f>ROUND(F337/100*G337*H337*I337/J337,2)</f>
        <v/>
      </c>
      <c r="L337" s="13" t="n">
        <v>11563.62</v>
      </c>
      <c r="M337" s="13">
        <f>L337-K337</f>
        <v/>
      </c>
      <c r="N337" s="3" t="inlineStr">
        <is>
          <t>bind</t>
        </is>
      </c>
      <c r="O337" s="3" t="inlineStr">
        <is>
          <t>bound</t>
        </is>
      </c>
    </row>
    <row r="338">
      <c r="A338" s="15" t="inlineStr">
        <is>
          <t>2026-04-28</t>
        </is>
      </c>
      <c r="B338" s="15" t="inlineStr">
        <is>
          <t>92311958-469a-5088-bcc1-dbca0b2244d9</t>
        </is>
      </c>
      <c r="C338" s="15" t="inlineStr">
        <is>
          <t>ID</t>
        </is>
      </c>
      <c r="D338" s="15" t="inlineStr">
        <is>
          <t>2000 BMW M8 Competition</t>
        </is>
      </c>
      <c r="E338" s="15" t="inlineStr">
        <is>
          <t>01 Luxury Sedan/SUV</t>
        </is>
      </c>
      <c r="F338" s="16" t="n">
        <v>980000</v>
      </c>
      <c r="G338" s="17" t="n">
        <v>0.65</v>
      </c>
      <c r="H338" s="17" t="n">
        <v>0.99</v>
      </c>
      <c r="I338" s="17" t="n">
        <v>0.8305</v>
      </c>
      <c r="J338" s="17" t="n">
        <v>0.53</v>
      </c>
      <c r="K338" s="16">
        <f>ROUND(F338/100*G338*H338*I338/J338,2)</f>
        <v/>
      </c>
      <c r="L338" s="16" t="n">
        <v>9881.85</v>
      </c>
      <c r="M338" s="16">
        <f>L338-K338</f>
        <v/>
      </c>
      <c r="N338" s="15" t="inlineStr">
        <is>
          <t>bind</t>
        </is>
      </c>
      <c r="O338" s="15" t="inlineStr">
        <is>
          <t>bound</t>
        </is>
      </c>
    </row>
    <row r="339">
      <c r="A339" s="3" t="inlineStr">
        <is>
          <t>2026-04-22</t>
        </is>
      </c>
      <c r="B339" s="3" t="inlineStr">
        <is>
          <t>45ff5d45-83d6-5c9d-b9f2-3592eecd691b</t>
        </is>
      </c>
      <c r="C339" s="3" t="inlineStr">
        <is>
          <t>RI</t>
        </is>
      </c>
      <c r="D339" s="3" t="inlineStr">
        <is>
          <t>2012 McLaren 750S</t>
        </is>
      </c>
      <c r="E339" s="3" t="inlineStr">
        <is>
          <t>03 Supercar</t>
        </is>
      </c>
      <c r="F339" s="13" t="n">
        <v>650000</v>
      </c>
      <c r="G339" s="14" t="n">
        <v>0.95</v>
      </c>
      <c r="H339" s="14" t="n">
        <v>1.37</v>
      </c>
      <c r="I339" s="14" t="n">
        <v>0.8305</v>
      </c>
      <c r="J339" s="14" t="n">
        <v>0.53</v>
      </c>
      <c r="K339" s="13">
        <f>ROUND(F339/100*G339*H339*I339/J339,2)</f>
        <v/>
      </c>
      <c r="L339" s="13" t="n">
        <v>13256.27</v>
      </c>
      <c r="M339" s="13">
        <f>L339-K339</f>
        <v/>
      </c>
      <c r="N339" s="3" t="inlineStr">
        <is>
          <t>refer</t>
        </is>
      </c>
      <c r="O339" s="3" t="inlineStr">
        <is>
          <t>indicative</t>
        </is>
      </c>
    </row>
    <row r="340">
      <c r="A340" s="15" t="inlineStr">
        <is>
          <t>2026-04-20</t>
        </is>
      </c>
      <c r="B340" s="15" t="inlineStr">
        <is>
          <t>7ba7fbf2-bcf9-5280-8e58-11a30d413749</t>
        </is>
      </c>
      <c r="C340" s="15" t="inlineStr">
        <is>
          <t>MI</t>
        </is>
      </c>
      <c r="D340" s="15" t="inlineStr">
        <is>
          <t>2009 Mercedes-Benz AMG GT</t>
        </is>
      </c>
      <c r="E340" s="15" t="inlineStr">
        <is>
          <t>01 Luxury Sedan/SUV</t>
        </is>
      </c>
      <c r="F340" s="16" t="n">
        <v>625000</v>
      </c>
      <c r="G340" s="17" t="n">
        <v>0.65</v>
      </c>
      <c r="H340" s="17" t="n">
        <v>1.55</v>
      </c>
      <c r="I340" s="17" t="n">
        <v>0.8305</v>
      </c>
      <c r="J340" s="17" t="n">
        <v>0.53</v>
      </c>
      <c r="K340" s="16">
        <f>ROUND(F340/100*G340*H340*I340/J340,2)</f>
        <v/>
      </c>
      <c r="L340" s="16" t="n">
        <v>9867.09</v>
      </c>
      <c r="M340" s="16">
        <f>L340-K340</f>
        <v/>
      </c>
      <c r="N340" s="15" t="inlineStr">
        <is>
          <t>bind</t>
        </is>
      </c>
      <c r="O340" s="15" t="inlineStr">
        <is>
          <t>bound</t>
        </is>
      </c>
    </row>
    <row r="341">
      <c r="A341" s="3" t="inlineStr">
        <is>
          <t>2026-04-28</t>
        </is>
      </c>
      <c r="B341" s="3" t="inlineStr">
        <is>
          <t>cd58bf9f-1eaf-588b-8d7e-9fcd137ef5df</t>
        </is>
      </c>
      <c r="C341" s="3" t="inlineStr">
        <is>
          <t>VA</t>
        </is>
      </c>
      <c r="D341" s="3" t="inlineStr">
        <is>
          <t>1968 Bentley Continental GT</t>
        </is>
      </c>
      <c r="E341" s="3" t="inlineStr">
        <is>
          <t>01 Luxury Sedan/SUV</t>
        </is>
      </c>
      <c r="F341" s="13" t="n">
        <v>220000</v>
      </c>
      <c r="G341" s="14" t="n">
        <v>0.92</v>
      </c>
      <c r="H341" s="14" t="n">
        <v>1.09</v>
      </c>
      <c r="I341" s="14" t="n">
        <v>0.8305</v>
      </c>
      <c r="J341" s="14" t="n">
        <v>0.53</v>
      </c>
      <c r="K341" s="13">
        <f>ROUND(F341/100*G341*H341*I341/J341,2)</f>
        <v/>
      </c>
      <c r="L341" s="13" t="n">
        <v>3457.01</v>
      </c>
      <c r="M341" s="13">
        <f>L341-K341</f>
        <v/>
      </c>
      <c r="N341" s="3" t="inlineStr">
        <is>
          <t>decline</t>
        </is>
      </c>
      <c r="O341" s="3" t="inlineStr">
        <is>
          <t>indicative</t>
        </is>
      </c>
    </row>
    <row r="342">
      <c r="A342" s="15" t="inlineStr">
        <is>
          <t>2026-04-06</t>
        </is>
      </c>
      <c r="B342" s="15" t="inlineStr">
        <is>
          <t>814ddf28-736e-5069-b452-9ffb190a8afd</t>
        </is>
      </c>
      <c r="C342" s="15" t="inlineStr">
        <is>
          <t>TN</t>
        </is>
      </c>
      <c r="D342" s="15" t="inlineStr">
        <is>
          <t>1978 Maserati GranTurismo</t>
        </is>
      </c>
      <c r="E342" s="15" t="inlineStr">
        <is>
          <t>01 Luxury Sedan/SUV</t>
        </is>
      </c>
      <c r="F342" s="16" t="n">
        <v>515000</v>
      </c>
      <c r="G342" s="17" t="n">
        <v>0.65</v>
      </c>
      <c r="H342" s="17" t="n">
        <v>0.98</v>
      </c>
      <c r="I342" s="17" t="n">
        <v>0.8305</v>
      </c>
      <c r="J342" s="17" t="n">
        <v>0.53</v>
      </c>
      <c r="K342" s="16">
        <f>ROUND(F342/100*G342*H342*I342/J342,2)</f>
        <v/>
      </c>
      <c r="L342" s="16" t="n">
        <v>5140.56</v>
      </c>
      <c r="M342" s="16">
        <f>L342-K342</f>
        <v/>
      </c>
      <c r="N342" s="15" t="inlineStr">
        <is>
          <t>bind</t>
        </is>
      </c>
      <c r="O342" s="15" t="inlineStr">
        <is>
          <t>bound</t>
        </is>
      </c>
    </row>
    <row r="343">
      <c r="A343" s="3" t="inlineStr">
        <is>
          <t>2026-04-04</t>
        </is>
      </c>
      <c r="B343" s="3" t="inlineStr">
        <is>
          <t>8166697a-a4cb-5058-882b-b7a4c4abeccb</t>
        </is>
      </c>
      <c r="C343" s="3" t="inlineStr">
        <is>
          <t>SD</t>
        </is>
      </c>
      <c r="D343" s="3" t="inlineStr">
        <is>
          <t>1977 Lamborghini Huracan EVO</t>
        </is>
      </c>
      <c r="E343" s="3" t="inlineStr">
        <is>
          <t>03 Supercar</t>
        </is>
      </c>
      <c r="F343" s="13" t="n">
        <v>265000</v>
      </c>
      <c r="G343" s="14" t="n">
        <v>1.15</v>
      </c>
      <c r="H343" s="14" t="n">
        <v>1.11</v>
      </c>
      <c r="I343" s="14" t="n">
        <v>0.8305</v>
      </c>
      <c r="J343" s="14" t="n">
        <v>0.53</v>
      </c>
      <c r="K343" s="13">
        <f>ROUND(F343/100*G343*H343*I343/J343,2)</f>
        <v/>
      </c>
      <c r="L343" s="13" t="n">
        <v>5300.67</v>
      </c>
      <c r="M343" s="13">
        <f>L343-K343</f>
        <v/>
      </c>
      <c r="N343" s="3" t="inlineStr">
        <is>
          <t>bind</t>
        </is>
      </c>
      <c r="O343" s="3" t="inlineStr">
        <is>
          <t>bound</t>
        </is>
      </c>
    </row>
    <row r="344">
      <c r="A344" s="15" t="inlineStr">
        <is>
          <t>2026-04-27</t>
        </is>
      </c>
      <c r="B344" s="15" t="inlineStr">
        <is>
          <t>5581fd02-e989-55b4-9185-200e080a74a8</t>
        </is>
      </c>
      <c r="C344" s="15" t="inlineStr">
        <is>
          <t>OH</t>
        </is>
      </c>
      <c r="D344" s="15" t="inlineStr">
        <is>
          <t>1955 Ringbrothers Mustang</t>
        </is>
      </c>
      <c r="E344" s="15" t="inlineStr">
        <is>
          <t>11 Restomod/Coachbuilt</t>
        </is>
      </c>
      <c r="F344" s="16" t="n">
        <v>390000</v>
      </c>
      <c r="G344" s="17" t="n">
        <v>0.88</v>
      </c>
      <c r="H344" s="17" t="n">
        <v>1.39</v>
      </c>
      <c r="I344" s="17" t="n">
        <v>0.8305</v>
      </c>
      <c r="J344" s="17" t="n">
        <v>0.53</v>
      </c>
      <c r="K344" s="16">
        <f>ROUND(F344/100*G344*H344*I344/J344,2)</f>
        <v/>
      </c>
      <c r="L344" s="16" t="n">
        <v>7475.26</v>
      </c>
      <c r="M344" s="16">
        <f>L344-K344</f>
        <v/>
      </c>
      <c r="N344" s="15" t="inlineStr">
        <is>
          <t>bind</t>
        </is>
      </c>
      <c r="O344" s="15" t="inlineStr">
        <is>
          <t>bound</t>
        </is>
      </c>
    </row>
    <row r="345">
      <c r="A345" s="3" t="inlineStr">
        <is>
          <t>2026-04-05</t>
        </is>
      </c>
      <c r="B345" s="3" t="inlineStr">
        <is>
          <t>4b525bc4-3432-5973-8758-263c65cd7aa0</t>
        </is>
      </c>
      <c r="C345" s="3" t="inlineStr">
        <is>
          <t>CA</t>
        </is>
      </c>
      <c r="D345" s="3" t="inlineStr">
        <is>
          <t>1961 Aston Martin DB12</t>
        </is>
      </c>
      <c r="E345" s="3" t="inlineStr">
        <is>
          <t>01 Luxury Sedan/SUV</t>
        </is>
      </c>
      <c r="F345" s="13" t="n">
        <v>655000</v>
      </c>
      <c r="G345" s="14" t="n">
        <v>0.65</v>
      </c>
      <c r="H345" s="14" t="n">
        <v>1.35</v>
      </c>
      <c r="I345" s="14" t="n">
        <v>0.8305</v>
      </c>
      <c r="J345" s="14" t="n">
        <v>0.53</v>
      </c>
      <c r="K345" s="13">
        <f>ROUND(F345/100*G345*H345*I345/J345,2)</f>
        <v/>
      </c>
      <c r="L345" s="13" t="n">
        <v>9006.42</v>
      </c>
      <c r="M345" s="13">
        <f>L345-K345</f>
        <v/>
      </c>
      <c r="N345" s="3" t="inlineStr">
        <is>
          <t>bind</t>
        </is>
      </c>
      <c r="O345" s="3" t="inlineStr">
        <is>
          <t>bound</t>
        </is>
      </c>
    </row>
    <row r="346">
      <c r="A346" s="15" t="inlineStr">
        <is>
          <t>2026-04-20</t>
        </is>
      </c>
      <c r="B346" s="15" t="inlineStr">
        <is>
          <t>08e97283-939b-59f5-90fe-e304bbb5ca37</t>
        </is>
      </c>
      <c r="C346" s="15" t="inlineStr">
        <is>
          <t>TX</t>
        </is>
      </c>
      <c r="D346" s="15" t="inlineStr">
        <is>
          <t>1976 Porsche 911 Turbo S</t>
        </is>
      </c>
      <c r="E346" s="15" t="inlineStr">
        <is>
          <t>01 Luxury Sedan/SUV</t>
        </is>
      </c>
      <c r="F346" s="16" t="n">
        <v>395000</v>
      </c>
      <c r="G346" s="17" t="n">
        <v>0.75</v>
      </c>
      <c r="H346" s="17" t="n">
        <v>1.15</v>
      </c>
      <c r="I346" s="17" t="n">
        <v>0.8305</v>
      </c>
      <c r="J346" s="17" t="n">
        <v>0.53</v>
      </c>
      <c r="K346" s="16">
        <f>ROUND(F346/100*G346*H346*I346/J346,2)</f>
        <v/>
      </c>
      <c r="L346" s="16" t="n">
        <v>5338.51</v>
      </c>
      <c r="M346" s="16">
        <f>L346-K346</f>
        <v/>
      </c>
      <c r="N346" s="15" t="inlineStr">
        <is>
          <t>bind</t>
        </is>
      </c>
      <c r="O346" s="15" t="inlineStr">
        <is>
          <t>bound</t>
        </is>
      </c>
    </row>
    <row r="347">
      <c r="A347" s="3" t="inlineStr">
        <is>
          <t>2026-04-20</t>
        </is>
      </c>
      <c r="B347" s="3" t="inlineStr">
        <is>
          <t>4de601f7-93bb-55e4-8266-c16809c483fb</t>
        </is>
      </c>
      <c r="C347" s="3" t="inlineStr">
        <is>
          <t>TN</t>
        </is>
      </c>
      <c r="D347" s="3" t="inlineStr">
        <is>
          <t>1988 Aston Martin DB12</t>
        </is>
      </c>
      <c r="E347" s="3" t="inlineStr">
        <is>
          <t>01 Luxury Sedan/SUV</t>
        </is>
      </c>
      <c r="F347" s="13" t="n">
        <v>865000</v>
      </c>
      <c r="G347" s="14" t="n">
        <v>0.65</v>
      </c>
      <c r="H347" s="14" t="n">
        <v>0.98</v>
      </c>
      <c r="I347" s="14" t="n">
        <v>0.8305</v>
      </c>
      <c r="J347" s="14" t="n">
        <v>0.53</v>
      </c>
      <c r="K347" s="13">
        <f>ROUND(F347/100*G347*H347*I347/J347,2)</f>
        <v/>
      </c>
      <c r="L347" s="13" t="n">
        <v>8634.139999999999</v>
      </c>
      <c r="M347" s="13">
        <f>L347-K347</f>
        <v/>
      </c>
      <c r="N347" s="3" t="inlineStr">
        <is>
          <t>decline</t>
        </is>
      </c>
      <c r="O347" s="3" t="inlineStr">
        <is>
          <t>indicative</t>
        </is>
      </c>
    </row>
    <row r="348">
      <c r="A348" s="15" t="inlineStr">
        <is>
          <t>2026-04-27</t>
        </is>
      </c>
      <c r="B348" s="15" t="inlineStr">
        <is>
          <t>c4e18b10-b2c1-532b-9125-b3147181a69e</t>
        </is>
      </c>
      <c r="C348" s="15" t="inlineStr">
        <is>
          <t>SC</t>
        </is>
      </c>
      <c r="D348" s="15" t="inlineStr">
        <is>
          <t>2003 Bentley Continental GT</t>
        </is>
      </c>
      <c r="E348" s="15" t="inlineStr">
        <is>
          <t>01 Luxury Sedan/SUV</t>
        </is>
      </c>
      <c r="F348" s="16" t="n">
        <v>475000</v>
      </c>
      <c r="G348" s="17" t="n">
        <v>0.75</v>
      </c>
      <c r="H348" s="17" t="n">
        <v>1.24</v>
      </c>
      <c r="I348" s="17" t="n">
        <v>0.8305</v>
      </c>
      <c r="J348" s="17" t="n">
        <v>0.53</v>
      </c>
      <c r="K348" s="16">
        <f>ROUND(F348/100*G348*H348*I348/J348,2)</f>
        <v/>
      </c>
      <c r="L348" s="16" t="n">
        <v>6922.14</v>
      </c>
      <c r="M348" s="16">
        <f>L348-K348</f>
        <v/>
      </c>
      <c r="N348" s="15" t="inlineStr">
        <is>
          <t>bind</t>
        </is>
      </c>
      <c r="O348" s="15" t="inlineStr">
        <is>
          <t>bound</t>
        </is>
      </c>
    </row>
    <row r="349">
      <c r="A349" s="3" t="inlineStr">
        <is>
          <t>2026-04-03</t>
        </is>
      </c>
      <c r="B349" s="3" t="inlineStr">
        <is>
          <t>dd5dbb1c-1532-59fb-bf44-0a6548aa0111</t>
        </is>
      </c>
      <c r="C349" s="3" t="inlineStr">
        <is>
          <t>OK</t>
        </is>
      </c>
      <c r="D349" s="3" t="inlineStr">
        <is>
          <t>2000 Aston Martin DB5</t>
        </is>
      </c>
      <c r="E349" s="3" t="inlineStr">
        <is>
          <t>07 Post-War Classic (1946-1972)</t>
        </is>
      </c>
      <c r="F349" s="13" t="n">
        <v>1215000</v>
      </c>
      <c r="G349" s="14" t="n">
        <v>0.38</v>
      </c>
      <c r="H349" s="14" t="n">
        <v>1.26</v>
      </c>
      <c r="I349" s="14" t="n">
        <v>0.8305</v>
      </c>
      <c r="J349" s="14" t="n">
        <v>0.53</v>
      </c>
      <c r="K349" s="13">
        <f>ROUND(F349/100*G349*H349*I349/J349,2)</f>
        <v/>
      </c>
      <c r="L349" s="13" t="n">
        <v>9115.780000000001</v>
      </c>
      <c r="M349" s="13">
        <f>L349-K349</f>
        <v/>
      </c>
      <c r="N349" s="3" t="inlineStr">
        <is>
          <t>bind</t>
        </is>
      </c>
      <c r="O349" s="3" t="inlineStr">
        <is>
          <t>bound</t>
        </is>
      </c>
    </row>
    <row r="350">
      <c r="A350" s="15" t="inlineStr">
        <is>
          <t>2026-04-30</t>
        </is>
      </c>
      <c r="B350" s="15" t="inlineStr">
        <is>
          <t>8cf1da2d-6698-5d20-9307-394e77034c93</t>
        </is>
      </c>
      <c r="C350" s="15" t="inlineStr">
        <is>
          <t>CT</t>
        </is>
      </c>
      <c r="D350" s="15" t="inlineStr">
        <is>
          <t>2005 Ferrari SF90 Stradale</t>
        </is>
      </c>
      <c r="E350" s="15" t="inlineStr">
        <is>
          <t>03 Supercar</t>
        </is>
      </c>
      <c r="F350" s="16" t="n">
        <v>830000</v>
      </c>
      <c r="G350" s="17" t="n">
        <v>0.95</v>
      </c>
      <c r="H350" s="17" t="n">
        <v>1.12</v>
      </c>
      <c r="I350" s="17" t="n">
        <v>0.8305</v>
      </c>
      <c r="J350" s="17" t="n">
        <v>0.53</v>
      </c>
      <c r="K350" s="16">
        <f>ROUND(F350/100*G350*H350*I350/J350,2)</f>
        <v/>
      </c>
      <c r="L350" s="16" t="n">
        <v>13838.32</v>
      </c>
      <c r="M350" s="16">
        <f>L350-K350</f>
        <v/>
      </c>
      <c r="N350" s="15" t="inlineStr">
        <is>
          <t>bind</t>
        </is>
      </c>
      <c r="O350" s="15" t="inlineStr">
        <is>
          <t>bound</t>
        </is>
      </c>
    </row>
    <row r="351">
      <c r="A351" s="3" t="inlineStr">
        <is>
          <t>2026-04-11</t>
        </is>
      </c>
      <c r="B351" s="3" t="inlineStr">
        <is>
          <t>552257c0-aa64-5406-9d59-8672c9f2f20b</t>
        </is>
      </c>
      <c r="C351" s="3" t="inlineStr">
        <is>
          <t>IL</t>
        </is>
      </c>
      <c r="D351" s="3" t="inlineStr">
        <is>
          <t>1980 Bentley Continental GT</t>
        </is>
      </c>
      <c r="E351" s="3" t="inlineStr">
        <is>
          <t>01 Luxury Sedan/SUV</t>
        </is>
      </c>
      <c r="F351" s="13" t="n">
        <v>785000</v>
      </c>
      <c r="G351" s="14" t="n">
        <v>0.65</v>
      </c>
      <c r="H351" s="14" t="n">
        <v>1.36</v>
      </c>
      <c r="I351" s="14" t="n">
        <v>0.8305</v>
      </c>
      <c r="J351" s="14" t="n">
        <v>0.53</v>
      </c>
      <c r="K351" s="13">
        <f>ROUND(F351/100*G351*H351*I351/J351,2)</f>
        <v/>
      </c>
      <c r="L351" s="13" t="n">
        <v>10873.91</v>
      </c>
      <c r="M351" s="13">
        <f>L351-K351</f>
        <v/>
      </c>
      <c r="N351" s="3" t="inlineStr">
        <is>
          <t>bind</t>
        </is>
      </c>
      <c r="O351" s="3" t="inlineStr">
        <is>
          <t>bound</t>
        </is>
      </c>
    </row>
    <row r="352">
      <c r="A352" s="15" t="inlineStr">
        <is>
          <t>2026-04-18</t>
        </is>
      </c>
      <c r="B352" s="15" t="inlineStr">
        <is>
          <t>a1aebbc5-ae39-58ec-8311-b62505d3b27d</t>
        </is>
      </c>
      <c r="C352" s="15" t="inlineStr">
        <is>
          <t>NY</t>
        </is>
      </c>
      <c r="D352" s="15" t="inlineStr">
        <is>
          <t>1995 Aston Martin DB12</t>
        </is>
      </c>
      <c r="E352" s="15" t="inlineStr">
        <is>
          <t>01 Luxury Sedan/SUV</t>
        </is>
      </c>
      <c r="F352" s="16" t="n">
        <v>325000</v>
      </c>
      <c r="G352" s="17" t="n">
        <v>0.75</v>
      </c>
      <c r="H352" s="17" t="n">
        <v>1.28</v>
      </c>
      <c r="I352" s="17" t="n">
        <v>0.8305</v>
      </c>
      <c r="J352" s="17" t="n">
        <v>0.53</v>
      </c>
      <c r="K352" s="16">
        <f>ROUND(F352/100*G352*H352*I352/J352,2)</f>
        <v/>
      </c>
      <c r="L352" s="16" t="n">
        <v>4888.98</v>
      </c>
      <c r="M352" s="16">
        <f>L352-K352</f>
        <v/>
      </c>
      <c r="N352" s="15" t="inlineStr">
        <is>
          <t>bind</t>
        </is>
      </c>
      <c r="O352" s="15" t="inlineStr">
        <is>
          <t>bound</t>
        </is>
      </c>
    </row>
    <row r="353">
      <c r="A353" s="3" t="inlineStr">
        <is>
          <t>2026-04-22</t>
        </is>
      </c>
      <c r="B353" s="3" t="inlineStr">
        <is>
          <t>7871801b-4f83-5832-8619-f46cc29a9b57</t>
        </is>
      </c>
      <c r="C353" s="3" t="inlineStr">
        <is>
          <t>TN</t>
        </is>
      </c>
      <c r="D353" s="3" t="inlineStr">
        <is>
          <t>1959 Aston Martin DB12</t>
        </is>
      </c>
      <c r="E353" s="3" t="inlineStr">
        <is>
          <t>01 Luxury Sedan/SUV</t>
        </is>
      </c>
      <c r="F353" s="13" t="n">
        <v>630000</v>
      </c>
      <c r="G353" s="14" t="n">
        <v>0.65</v>
      </c>
      <c r="H353" s="14" t="n">
        <v>0.98</v>
      </c>
      <c r="I353" s="14" t="n">
        <v>0.8305</v>
      </c>
      <c r="J353" s="14" t="n">
        <v>0.53</v>
      </c>
      <c r="K353" s="13">
        <f>ROUND(F353/100*G353*H353*I353/J353,2)</f>
        <v/>
      </c>
      <c r="L353" s="13" t="n">
        <v>6288.45</v>
      </c>
      <c r="M353" s="13">
        <f>L353-K353</f>
        <v/>
      </c>
      <c r="N353" s="3" t="inlineStr">
        <is>
          <t>bind</t>
        </is>
      </c>
      <c r="O353" s="3" t="inlineStr">
        <is>
          <t>bound</t>
        </is>
      </c>
    </row>
    <row r="354">
      <c r="A354" s="15" t="inlineStr">
        <is>
          <t>2026-04-16</t>
        </is>
      </c>
      <c r="B354" s="15" t="inlineStr">
        <is>
          <t>87c42e56-4112-50e6-9de6-890d336cb1f2</t>
        </is>
      </c>
      <c r="C354" s="15" t="inlineStr">
        <is>
          <t>PA</t>
        </is>
      </c>
      <c r="D354" s="15" t="inlineStr">
        <is>
          <t>1976 BMW M8 Competition</t>
        </is>
      </c>
      <c r="E354" s="15" t="inlineStr">
        <is>
          <t>01 Luxury Sedan/SUV</t>
        </is>
      </c>
      <c r="F354" s="16" t="n">
        <v>1070000</v>
      </c>
      <c r="G354" s="17" t="n">
        <v>0.55</v>
      </c>
      <c r="H354" s="17" t="n">
        <v>1</v>
      </c>
      <c r="I354" s="17" t="n">
        <v>0.8305</v>
      </c>
      <c r="J354" s="17" t="n">
        <v>0.53</v>
      </c>
      <c r="K354" s="16">
        <f>ROUND(F354/100*G354*H354*I354/J354,2)</f>
        <v/>
      </c>
      <c r="L354" s="16" t="n">
        <v>9221.68</v>
      </c>
      <c r="M354" s="16">
        <f>L354-K354</f>
        <v/>
      </c>
      <c r="N354" s="15" t="inlineStr">
        <is>
          <t>decline</t>
        </is>
      </c>
      <c r="O354" s="15" t="inlineStr">
        <is>
          <t>indicative</t>
        </is>
      </c>
    </row>
    <row r="355">
      <c r="A355" s="3" t="inlineStr">
        <is>
          <t>2026-04-25</t>
        </is>
      </c>
      <c r="B355" s="3" t="inlineStr">
        <is>
          <t>64d31b7d-e465-5312-acb6-1c7205c97344</t>
        </is>
      </c>
      <c r="C355" s="3" t="inlineStr">
        <is>
          <t>WI</t>
        </is>
      </c>
      <c r="D355" s="3" t="inlineStr">
        <is>
          <t>2021 Ferrari 296 GTB</t>
        </is>
      </c>
      <c r="E355" s="3" t="inlineStr">
        <is>
          <t>03 Supercar</t>
        </is>
      </c>
      <c r="F355" s="13" t="n">
        <v>1010000</v>
      </c>
      <c r="G355" s="14" t="n">
        <v>0.8</v>
      </c>
      <c r="H355" s="14" t="n">
        <v>1.2</v>
      </c>
      <c r="I355" s="14" t="n">
        <v>0.8305</v>
      </c>
      <c r="J355" s="14" t="n">
        <v>0.53</v>
      </c>
      <c r="K355" s="13">
        <f>ROUND(F355/100*G355*H355*I355/J355,2)</f>
        <v/>
      </c>
      <c r="L355" s="13" t="n">
        <v>15193.45</v>
      </c>
      <c r="M355" s="13">
        <f>L355-K355</f>
        <v/>
      </c>
      <c r="N355" s="3" t="inlineStr">
        <is>
          <t>decline</t>
        </is>
      </c>
      <c r="O355" s="3" t="inlineStr">
        <is>
          <t>indicative</t>
        </is>
      </c>
    </row>
    <row r="356">
      <c r="A356" s="15" t="inlineStr">
        <is>
          <t>2026-04-17</t>
        </is>
      </c>
      <c r="B356" s="15" t="inlineStr">
        <is>
          <t>60777632-0d09-581d-8ed1-a1864fc4eb37</t>
        </is>
      </c>
      <c r="C356" s="15" t="inlineStr">
        <is>
          <t>NV</t>
        </is>
      </c>
      <c r="D356" s="15" t="inlineStr">
        <is>
          <t>2015 Ferrari SF90 Stradale</t>
        </is>
      </c>
      <c r="E356" s="15" t="inlineStr">
        <is>
          <t>03 Supercar</t>
        </is>
      </c>
      <c r="F356" s="16" t="n">
        <v>1950000</v>
      </c>
      <c r="G356" s="17" t="n">
        <v>0.8</v>
      </c>
      <c r="H356" s="17" t="n">
        <v>1.17</v>
      </c>
      <c r="I356" s="17" t="n">
        <v>0.8305</v>
      </c>
      <c r="J356" s="17" t="n">
        <v>0.53</v>
      </c>
      <c r="K356" s="16">
        <f>ROUND(F356/100*G356*H356*I356/J356,2)</f>
        <v/>
      </c>
      <c r="L356" s="16" t="n">
        <v>28600.54</v>
      </c>
      <c r="M356" s="16">
        <f>L356-K356</f>
        <v/>
      </c>
      <c r="N356" s="15" t="inlineStr">
        <is>
          <t>decline</t>
        </is>
      </c>
      <c r="O356" s="15" t="inlineStr">
        <is>
          <t>indicative</t>
        </is>
      </c>
    </row>
    <row r="357">
      <c r="A357" s="3" t="inlineStr">
        <is>
          <t>2026-04-16</t>
        </is>
      </c>
      <c r="B357" s="3" t="inlineStr">
        <is>
          <t>2216550f-0e13-560c-be4d-bd1cbe50d0de</t>
        </is>
      </c>
      <c r="C357" s="3" t="inlineStr">
        <is>
          <t>NM</t>
        </is>
      </c>
      <c r="D357" s="3" t="inlineStr">
        <is>
          <t>1978 Aston Martin DB12</t>
        </is>
      </c>
      <c r="E357" s="3" t="inlineStr">
        <is>
          <t>01 Luxury Sedan/SUV</t>
        </is>
      </c>
      <c r="F357" s="13" t="n">
        <v>405000</v>
      </c>
      <c r="G357" s="14" t="n">
        <v>0.75</v>
      </c>
      <c r="H357" s="14" t="n">
        <v>1.28</v>
      </c>
      <c r="I357" s="14" t="n">
        <v>0.8305</v>
      </c>
      <c r="J357" s="14" t="n">
        <v>0.53</v>
      </c>
      <c r="K357" s="13">
        <f>ROUND(F357/100*G357*H357*I357/J357,2)</f>
        <v/>
      </c>
      <c r="L357" s="13" t="n">
        <v>6092.42</v>
      </c>
      <c r="M357" s="13">
        <f>L357-K357</f>
        <v/>
      </c>
      <c r="N357" s="3" t="inlineStr">
        <is>
          <t>bind</t>
        </is>
      </c>
      <c r="O357" s="3" t="inlineStr">
        <is>
          <t>bound</t>
        </is>
      </c>
    </row>
    <row r="358">
      <c r="A358" s="15" t="inlineStr">
        <is>
          <t>2026-04-04</t>
        </is>
      </c>
      <c r="B358" s="15" t="inlineStr">
        <is>
          <t>e5f04b8f-e0e7-570c-b71e-3d039bedd3e0</t>
        </is>
      </c>
      <c r="C358" s="15" t="inlineStr">
        <is>
          <t>MD</t>
        </is>
      </c>
      <c r="D358" s="15" t="inlineStr">
        <is>
          <t>1975 Porsche 911 Turbo S</t>
        </is>
      </c>
      <c r="E358" s="15" t="inlineStr">
        <is>
          <t>01 Luxury Sedan/SUV</t>
        </is>
      </c>
      <c r="F358" s="16" t="n">
        <v>170000</v>
      </c>
      <c r="G358" s="17" t="n">
        <v>0.92</v>
      </c>
      <c r="H358" s="17" t="n">
        <v>0.95</v>
      </c>
      <c r="I358" s="17" t="n">
        <v>0.8305</v>
      </c>
      <c r="J358" s="17" t="n">
        <v>0.53</v>
      </c>
      <c r="K358" s="16">
        <f>ROUND(F358/100*G358*H358*I358/J358,2)</f>
        <v/>
      </c>
      <c r="L358" s="16" t="n">
        <v>2328.22</v>
      </c>
      <c r="M358" s="16">
        <f>L358-K358</f>
        <v/>
      </c>
      <c r="N358" s="15" t="inlineStr">
        <is>
          <t>bind</t>
        </is>
      </c>
      <c r="O358" s="15" t="inlineStr">
        <is>
          <t>bound</t>
        </is>
      </c>
    </row>
    <row r="359">
      <c r="A359" s="3" t="inlineStr">
        <is>
          <t>2026-04-17</t>
        </is>
      </c>
      <c r="B359" s="3" t="inlineStr">
        <is>
          <t>5d143c0e-942e-5c23-b7fd-77b317e98252</t>
        </is>
      </c>
      <c r="C359" s="3" t="inlineStr">
        <is>
          <t>OK</t>
        </is>
      </c>
      <c r="D359" s="3" t="inlineStr">
        <is>
          <t>1967 BMW M8 Competition</t>
        </is>
      </c>
      <c r="E359" s="3" t="inlineStr">
        <is>
          <t>01 Luxury Sedan/SUV</t>
        </is>
      </c>
      <c r="F359" s="13" t="n">
        <v>415000</v>
      </c>
      <c r="G359" s="14" t="n">
        <v>0.75</v>
      </c>
      <c r="H359" s="14" t="n">
        <v>1.26</v>
      </c>
      <c r="I359" s="14" t="n">
        <v>0.8305</v>
      </c>
      <c r="J359" s="14" t="n">
        <v>0.53</v>
      </c>
      <c r="K359" s="13">
        <f>ROUND(F359/100*G359*H359*I359/J359,2)</f>
        <v/>
      </c>
      <c r="L359" s="13" t="n">
        <v>6145.31</v>
      </c>
      <c r="M359" s="13">
        <f>L359-K359</f>
        <v/>
      </c>
      <c r="N359" s="3" t="inlineStr">
        <is>
          <t>bind</t>
        </is>
      </c>
      <c r="O359" s="3" t="inlineStr">
        <is>
          <t>bound</t>
        </is>
      </c>
    </row>
    <row r="360">
      <c r="A360" s="15" t="inlineStr">
        <is>
          <t>2026-04-06</t>
        </is>
      </c>
      <c r="B360" s="15" t="inlineStr">
        <is>
          <t>95d76145-ab60-54f1-9dfa-041973eb64f2</t>
        </is>
      </c>
      <c r="C360" s="15" t="inlineStr">
        <is>
          <t>IL</t>
        </is>
      </c>
      <c r="D360" s="15" t="inlineStr">
        <is>
          <t>1958 Ferrari 275 GTB/4</t>
        </is>
      </c>
      <c r="E360" s="15" t="inlineStr">
        <is>
          <t>07 Post-War Classic (1946-1972)</t>
        </is>
      </c>
      <c r="F360" s="16" t="n">
        <v>1100000</v>
      </c>
      <c r="G360" s="17" t="n">
        <v>0.38</v>
      </c>
      <c r="H360" s="17" t="n">
        <v>1.36</v>
      </c>
      <c r="I360" s="17" t="n">
        <v>0.8305</v>
      </c>
      <c r="J360" s="17" t="n">
        <v>0.53</v>
      </c>
      <c r="K360" s="16">
        <f>ROUND(F360/100*G360*H360*I360/J360,2)</f>
        <v/>
      </c>
      <c r="L360" s="16" t="n">
        <v>8907.98</v>
      </c>
      <c r="M360" s="16">
        <f>L360-K360</f>
        <v/>
      </c>
      <c r="N360" s="15" t="inlineStr">
        <is>
          <t>bind</t>
        </is>
      </c>
      <c r="O360" s="15" t="inlineStr">
        <is>
          <t>bound</t>
        </is>
      </c>
    </row>
    <row r="361">
      <c r="A361" s="3" t="inlineStr">
        <is>
          <t>2026-04-15</t>
        </is>
      </c>
      <c r="B361" s="3" t="inlineStr">
        <is>
          <t>821df4b1-3a6c-5ad0-a019-e6b68fc055dd</t>
        </is>
      </c>
      <c r="C361" s="3" t="inlineStr">
        <is>
          <t>NC</t>
        </is>
      </c>
      <c r="D361" s="3" t="inlineStr">
        <is>
          <t>2002 Bentley Continental GT</t>
        </is>
      </c>
      <c r="E361" s="3" t="inlineStr">
        <is>
          <t>01 Luxury Sedan/SUV</t>
        </is>
      </c>
      <c r="F361" s="13" t="n">
        <v>580000</v>
      </c>
      <c r="G361" s="14" t="n">
        <v>0.65</v>
      </c>
      <c r="H361" s="14" t="n">
        <v>1.15</v>
      </c>
      <c r="I361" s="14" t="n">
        <v>0.8305</v>
      </c>
      <c r="J361" s="14" t="n">
        <v>0.53</v>
      </c>
      <c r="K361" s="13">
        <f>ROUND(F361/100*G361*H361*I361/J361,2)</f>
        <v/>
      </c>
      <c r="L361" s="13" t="n">
        <v>6793.65</v>
      </c>
      <c r="M361" s="13">
        <f>L361-K361</f>
        <v/>
      </c>
      <c r="N361" s="3" t="inlineStr">
        <is>
          <t>decline</t>
        </is>
      </c>
      <c r="O361" s="3" t="inlineStr">
        <is>
          <t>indicative</t>
        </is>
      </c>
    </row>
    <row r="362">
      <c r="A362" s="15" t="inlineStr">
        <is>
          <t>2026-04-17</t>
        </is>
      </c>
      <c r="B362" s="15" t="inlineStr">
        <is>
          <t>4326cabb-be41-5927-9e2d-017cf5b7137d</t>
        </is>
      </c>
      <c r="C362" s="15" t="inlineStr">
        <is>
          <t>VA</t>
        </is>
      </c>
      <c r="D362" s="15" t="inlineStr">
        <is>
          <t>1967 Porsche 911 Turbo S</t>
        </is>
      </c>
      <c r="E362" s="15" t="inlineStr">
        <is>
          <t>01 Luxury Sedan/SUV</t>
        </is>
      </c>
      <c r="F362" s="16" t="n">
        <v>320000</v>
      </c>
      <c r="G362" s="17" t="n">
        <v>0.75</v>
      </c>
      <c r="H362" s="17" t="n">
        <v>1.09</v>
      </c>
      <c r="I362" s="17" t="n">
        <v>0.8305</v>
      </c>
      <c r="J362" s="17" t="n">
        <v>0.53</v>
      </c>
      <c r="K362" s="16">
        <f>ROUND(F362/100*G362*H362*I362/J362,2)</f>
        <v/>
      </c>
      <c r="L362" s="16" t="n">
        <v>4099.22</v>
      </c>
      <c r="M362" s="16">
        <f>L362-K362</f>
        <v/>
      </c>
      <c r="N362" s="15" t="inlineStr">
        <is>
          <t>decline</t>
        </is>
      </c>
      <c r="O362" s="15" t="inlineStr">
        <is>
          <t>indicative</t>
        </is>
      </c>
    </row>
    <row r="363">
      <c r="A363" s="3" t="inlineStr">
        <is>
          <t>2026-04-09</t>
        </is>
      </c>
      <c r="B363" s="3" t="inlineStr">
        <is>
          <t>a1f5324e-f644-5bb1-b608-3da34f8b8404</t>
        </is>
      </c>
      <c r="C363" s="3" t="inlineStr">
        <is>
          <t>MO</t>
        </is>
      </c>
      <c r="D363" s="3" t="inlineStr">
        <is>
          <t>2013 BMW M8 Competition</t>
        </is>
      </c>
      <c r="E363" s="3" t="inlineStr">
        <is>
          <t>01 Luxury Sedan/SUV</t>
        </is>
      </c>
      <c r="F363" s="13" t="n">
        <v>905000</v>
      </c>
      <c r="G363" s="14" t="n">
        <v>0.65</v>
      </c>
      <c r="H363" s="14" t="n">
        <v>1.06</v>
      </c>
      <c r="I363" s="14" t="n">
        <v>0.8305</v>
      </c>
      <c r="J363" s="14" t="n">
        <v>0.53</v>
      </c>
      <c r="K363" s="13">
        <f>ROUND(F363/100*G363*H363*I363/J363,2)</f>
        <v/>
      </c>
      <c r="L363" s="13" t="n">
        <v>9770.83</v>
      </c>
      <c r="M363" s="13">
        <f>L363-K363</f>
        <v/>
      </c>
      <c r="N363" s="3" t="inlineStr">
        <is>
          <t>bind</t>
        </is>
      </c>
      <c r="O363" s="3" t="inlineStr">
        <is>
          <t>bound</t>
        </is>
      </c>
    </row>
    <row r="364">
      <c r="A364" s="15" t="inlineStr">
        <is>
          <t>2026-04-24</t>
        </is>
      </c>
      <c r="B364" s="15" t="inlineStr">
        <is>
          <t>2288462f-06d7-5a56-86a6-82dbd0003ba6</t>
        </is>
      </c>
      <c r="C364" s="15" t="inlineStr">
        <is>
          <t>SC</t>
        </is>
      </c>
      <c r="D364" s="15" t="inlineStr">
        <is>
          <t>1979 Maserati GranTurismo</t>
        </is>
      </c>
      <c r="E364" s="15" t="inlineStr">
        <is>
          <t>01 Luxury Sedan/SUV</t>
        </is>
      </c>
      <c r="F364" s="16" t="n">
        <v>360000</v>
      </c>
      <c r="G364" s="17" t="n">
        <v>0.75</v>
      </c>
      <c r="H364" s="17" t="n">
        <v>1.24</v>
      </c>
      <c r="I364" s="17" t="n">
        <v>0.8305</v>
      </c>
      <c r="J364" s="17" t="n">
        <v>0.53</v>
      </c>
      <c r="K364" s="16">
        <f>ROUND(F364/100*G364*H364*I364/J364,2)</f>
        <v/>
      </c>
      <c r="L364" s="16" t="n">
        <v>5246.25</v>
      </c>
      <c r="M364" s="16">
        <f>L364-K364</f>
        <v/>
      </c>
      <c r="N364" s="15" t="inlineStr">
        <is>
          <t>decline</t>
        </is>
      </c>
      <c r="O364" s="15" t="inlineStr">
        <is>
          <t>indicative</t>
        </is>
      </c>
    </row>
    <row r="365">
      <c r="A365" s="3" t="inlineStr">
        <is>
          <t>2026-04-20</t>
        </is>
      </c>
      <c r="B365" s="3" t="inlineStr">
        <is>
          <t>69b3f862-bdc5-501f-9a4e-7f5916dd48ed</t>
        </is>
      </c>
      <c r="C365" s="3" t="inlineStr">
        <is>
          <t>HI</t>
        </is>
      </c>
      <c r="D365" s="3" t="inlineStr">
        <is>
          <t>2020 Maserati GranTurismo</t>
        </is>
      </c>
      <c r="E365" s="3" t="inlineStr">
        <is>
          <t>01 Luxury Sedan/SUV</t>
        </is>
      </c>
      <c r="F365" s="13" t="n">
        <v>1025000</v>
      </c>
      <c r="G365" s="14" t="n">
        <v>0.55</v>
      </c>
      <c r="H365" s="14" t="n">
        <v>1.3</v>
      </c>
      <c r="I365" s="14" t="n">
        <v>0.8305</v>
      </c>
      <c r="J365" s="14" t="n">
        <v>0.53</v>
      </c>
      <c r="K365" s="13">
        <f>ROUND(F365/100*G365*H365*I365/J365,2)</f>
        <v/>
      </c>
      <c r="L365" s="13" t="n">
        <v>11484.01</v>
      </c>
      <c r="M365" s="13">
        <f>L365-K365</f>
        <v/>
      </c>
      <c r="N365" s="3" t="inlineStr">
        <is>
          <t>bind</t>
        </is>
      </c>
      <c r="O365" s="3" t="inlineStr">
        <is>
          <t>bound</t>
        </is>
      </c>
    </row>
    <row r="366">
      <c r="A366" s="15" t="inlineStr">
        <is>
          <t>2026-04-22</t>
        </is>
      </c>
      <c r="B366" s="15" t="inlineStr">
        <is>
          <t>ea5db455-0346-52f6-a428-0f02d7b297f0</t>
        </is>
      </c>
      <c r="C366" s="15" t="inlineStr">
        <is>
          <t>RI</t>
        </is>
      </c>
      <c r="D366" s="15" t="inlineStr">
        <is>
          <t>1987 Maserati GranTurismo</t>
        </is>
      </c>
      <c r="E366" s="15" t="inlineStr">
        <is>
          <t>01 Luxury Sedan/SUV</t>
        </is>
      </c>
      <c r="F366" s="16" t="n">
        <v>640000</v>
      </c>
      <c r="G366" s="17" t="n">
        <v>0.65</v>
      </c>
      <c r="H366" s="17" t="n">
        <v>1.37</v>
      </c>
      <c r="I366" s="17" t="n">
        <v>0.8305</v>
      </c>
      <c r="J366" s="17" t="n">
        <v>0.53</v>
      </c>
      <c r="K366" s="16">
        <f>ROUND(F366/100*G366*H366*I366/J366,2)</f>
        <v/>
      </c>
      <c r="L366" s="16" t="n">
        <v>8930.540000000001</v>
      </c>
      <c r="M366" s="16">
        <f>L366-K366</f>
        <v/>
      </c>
      <c r="N366" s="15" t="inlineStr">
        <is>
          <t>refer</t>
        </is>
      </c>
      <c r="O366" s="15" t="inlineStr">
        <is>
          <t>indicative</t>
        </is>
      </c>
    </row>
    <row r="367">
      <c r="A367" s="3" t="inlineStr">
        <is>
          <t>2026-04-16</t>
        </is>
      </c>
      <c r="B367" s="3" t="inlineStr">
        <is>
          <t>abe37da7-ed2d-5925-bd78-d182fdea8bf2</t>
        </is>
      </c>
      <c r="C367" s="3" t="inlineStr">
        <is>
          <t>TX</t>
        </is>
      </c>
      <c r="D367" s="3" t="inlineStr">
        <is>
          <t>1998 Aston Martin DB5</t>
        </is>
      </c>
      <c r="E367" s="3" t="inlineStr">
        <is>
          <t>07 Post-War Classic (1946-1972)</t>
        </is>
      </c>
      <c r="F367" s="13" t="n">
        <v>705000</v>
      </c>
      <c r="G367" s="14" t="n">
        <v>0.43</v>
      </c>
      <c r="H367" s="14" t="n">
        <v>1.15</v>
      </c>
      <c r="I367" s="14" t="n">
        <v>0.8305</v>
      </c>
      <c r="J367" s="14" t="n">
        <v>0.53</v>
      </c>
      <c r="K367" s="13">
        <f>ROUND(F367/100*G367*H367*I367/J367,2)</f>
        <v/>
      </c>
      <c r="L367" s="13" t="n">
        <v>5462.85</v>
      </c>
      <c r="M367" s="13">
        <f>L367-K367</f>
        <v/>
      </c>
      <c r="N367" s="3" t="inlineStr">
        <is>
          <t>bind</t>
        </is>
      </c>
      <c r="O367" s="3" t="inlineStr">
        <is>
          <t>bound</t>
        </is>
      </c>
    </row>
    <row r="368">
      <c r="A368" s="15" t="inlineStr">
        <is>
          <t>2026-04-21</t>
        </is>
      </c>
      <c r="B368" s="15" t="inlineStr">
        <is>
          <t>7dbedd27-71fd-5fcb-91e0-c426870b92ef</t>
        </is>
      </c>
      <c r="C368" s="15" t="inlineStr">
        <is>
          <t>MT</t>
        </is>
      </c>
      <c r="D368" s="15" t="inlineStr">
        <is>
          <t>2021 Porsche 911 Turbo S</t>
        </is>
      </c>
      <c r="E368" s="15" t="inlineStr">
        <is>
          <t>01 Luxury Sedan/SUV</t>
        </is>
      </c>
      <c r="F368" s="16" t="n">
        <v>435000</v>
      </c>
      <c r="G368" s="17" t="n">
        <v>0.75</v>
      </c>
      <c r="H368" s="17" t="n">
        <v>0.93</v>
      </c>
      <c r="I368" s="17" t="n">
        <v>0.8305</v>
      </c>
      <c r="J368" s="17" t="n">
        <v>0.53</v>
      </c>
      <c r="K368" s="16">
        <f>ROUND(F368/100*G368*H368*I368/J368,2)</f>
        <v/>
      </c>
      <c r="L368" s="16" t="n">
        <v>4754.41</v>
      </c>
      <c r="M368" s="16">
        <f>L368-K368</f>
        <v/>
      </c>
      <c r="N368" s="15" t="inlineStr">
        <is>
          <t>bind</t>
        </is>
      </c>
      <c r="O368" s="15" t="inlineStr">
        <is>
          <t>bound</t>
        </is>
      </c>
    </row>
    <row r="369">
      <c r="A369" s="3" t="inlineStr">
        <is>
          <t>2026-04-23</t>
        </is>
      </c>
      <c r="B369" s="3" t="inlineStr">
        <is>
          <t>21c84789-e81b-5870-a84b-05a6cb940fdc</t>
        </is>
      </c>
      <c r="C369" s="3" t="inlineStr">
        <is>
          <t>NJ</t>
        </is>
      </c>
      <c r="D369" s="3" t="inlineStr">
        <is>
          <t>1960 Mercedes-Benz AMG GT</t>
        </is>
      </c>
      <c r="E369" s="3" t="inlineStr">
        <is>
          <t>01 Luxury Sedan/SUV</t>
        </is>
      </c>
      <c r="F369" s="13" t="n">
        <v>410000</v>
      </c>
      <c r="G369" s="14" t="n">
        <v>0.75</v>
      </c>
      <c r="H369" s="14" t="n">
        <v>0.91</v>
      </c>
      <c r="I369" s="14" t="n">
        <v>0.8305</v>
      </c>
      <c r="J369" s="14" t="n">
        <v>0.53</v>
      </c>
      <c r="K369" s="13">
        <f>ROUND(F369/100*G369*H369*I369/J369,2)</f>
        <v/>
      </c>
      <c r="L369" s="13" t="n">
        <v>4384.81</v>
      </c>
      <c r="M369" s="13">
        <f>L369-K369</f>
        <v/>
      </c>
      <c r="N369" s="3" t="inlineStr">
        <is>
          <t>bind</t>
        </is>
      </c>
      <c r="O369" s="3" t="inlineStr">
        <is>
          <t>bound</t>
        </is>
      </c>
    </row>
    <row r="370">
      <c r="A370" s="15" t="inlineStr">
        <is>
          <t>2026-04-24</t>
        </is>
      </c>
      <c r="B370" s="15" t="inlineStr">
        <is>
          <t>3f19ace9-7c09-5be9-ae48-1ef062667d62</t>
        </is>
      </c>
      <c r="C370" s="15" t="inlineStr">
        <is>
          <t>CA</t>
        </is>
      </c>
      <c r="D370" s="15" t="inlineStr">
        <is>
          <t>1999 Aston Martin DB12</t>
        </is>
      </c>
      <c r="E370" s="15" t="inlineStr">
        <is>
          <t>01 Luxury Sedan/SUV</t>
        </is>
      </c>
      <c r="F370" s="16" t="n">
        <v>460000</v>
      </c>
      <c r="G370" s="17" t="n">
        <v>0.75</v>
      </c>
      <c r="H370" s="17" t="n">
        <v>1.35</v>
      </c>
      <c r="I370" s="17" t="n">
        <v>0.8305</v>
      </c>
      <c r="J370" s="17" t="n">
        <v>0.53</v>
      </c>
      <c r="K370" s="16">
        <f>ROUND(F370/100*G370*H370*I370/J370,2)</f>
        <v/>
      </c>
      <c r="L370" s="16" t="n">
        <v>7298.22</v>
      </c>
      <c r="M370" s="16">
        <f>L370-K370</f>
        <v/>
      </c>
      <c r="N370" s="15" t="inlineStr">
        <is>
          <t>bind</t>
        </is>
      </c>
      <c r="O370" s="15" t="inlineStr">
        <is>
          <t>bound</t>
        </is>
      </c>
    </row>
    <row r="371">
      <c r="A371" s="3" t="inlineStr">
        <is>
          <t>2026-04-22</t>
        </is>
      </c>
      <c r="B371" s="3" t="inlineStr">
        <is>
          <t>47463bc6-62c5-5bdc-b13d-d751c128889b</t>
        </is>
      </c>
      <c r="C371" s="3" t="inlineStr">
        <is>
          <t>OH</t>
        </is>
      </c>
      <c r="D371" s="3" t="inlineStr">
        <is>
          <t>1967 Ferrari SF90 Stradale</t>
        </is>
      </c>
      <c r="E371" s="3" t="inlineStr">
        <is>
          <t>03 Supercar</t>
        </is>
      </c>
      <c r="F371" s="13" t="n">
        <v>1950000</v>
      </c>
      <c r="G371" s="14" t="n">
        <v>0.8</v>
      </c>
      <c r="H371" s="14" t="n">
        <v>1.39</v>
      </c>
      <c r="I371" s="14" t="n">
        <v>0.8305</v>
      </c>
      <c r="J371" s="14" t="n">
        <v>0.53</v>
      </c>
      <c r="K371" s="13">
        <f>ROUND(F371/100*G371*H371*I371/J371,2)</f>
        <v/>
      </c>
      <c r="L371" s="13" t="n">
        <v>33978.42</v>
      </c>
      <c r="M371" s="13">
        <f>L371-K371</f>
        <v/>
      </c>
      <c r="N371" s="3" t="inlineStr">
        <is>
          <t>bind</t>
        </is>
      </c>
      <c r="O371" s="3" t="inlineStr">
        <is>
          <t>bound</t>
        </is>
      </c>
    </row>
    <row r="372">
      <c r="A372" s="15" t="inlineStr">
        <is>
          <t>2026-04-08</t>
        </is>
      </c>
      <c r="B372" s="15" t="inlineStr">
        <is>
          <t>5dced76f-8f85-5e10-8f32-a6e59461e423</t>
        </is>
      </c>
      <c r="C372" s="15" t="inlineStr">
        <is>
          <t>CO</t>
        </is>
      </c>
      <c r="D372" s="15" t="inlineStr">
        <is>
          <t>2019 McLaren 750S</t>
        </is>
      </c>
      <c r="E372" s="15" t="inlineStr">
        <is>
          <t>03 Supercar</t>
        </is>
      </c>
      <c r="F372" s="16" t="n">
        <v>1810000</v>
      </c>
      <c r="G372" s="17" t="n">
        <v>0.8</v>
      </c>
      <c r="H372" s="17" t="n">
        <v>1.1</v>
      </c>
      <c r="I372" s="17" t="n">
        <v>0.8305</v>
      </c>
      <c r="J372" s="17" t="n">
        <v>0.53</v>
      </c>
      <c r="K372" s="16">
        <f>ROUND(F372/100*G372*H372*I372/J372,2)</f>
        <v/>
      </c>
      <c r="L372" s="16" t="n">
        <v>24958.88</v>
      </c>
      <c r="M372" s="16">
        <f>L372-K372</f>
        <v/>
      </c>
      <c r="N372" s="15" t="inlineStr">
        <is>
          <t>bind</t>
        </is>
      </c>
      <c r="O372" s="15" t="inlineStr">
        <is>
          <t>bound</t>
        </is>
      </c>
    </row>
    <row r="373">
      <c r="A373" s="3" t="inlineStr">
        <is>
          <t>2026-04-24</t>
        </is>
      </c>
      <c r="B373" s="3" t="inlineStr">
        <is>
          <t>35668e6b-eb8e-5993-856a-616f347e336f</t>
        </is>
      </c>
      <c r="C373" s="3" t="inlineStr">
        <is>
          <t>WV</t>
        </is>
      </c>
      <c r="D373" s="3" t="inlineStr">
        <is>
          <t>1971 Maserati GranTurismo</t>
        </is>
      </c>
      <c r="E373" s="3" t="inlineStr">
        <is>
          <t>01 Luxury Sedan/SUV</t>
        </is>
      </c>
      <c r="F373" s="13" t="n">
        <v>315000</v>
      </c>
      <c r="G373" s="14" t="n">
        <v>0.75</v>
      </c>
      <c r="H373" s="14" t="n">
        <v>1.33</v>
      </c>
      <c r="I373" s="14" t="n">
        <v>0.8305</v>
      </c>
      <c r="J373" s="14" t="n">
        <v>0.53</v>
      </c>
      <c r="K373" s="13">
        <f>ROUND(F373/100*G373*H373*I373/J373,2)</f>
        <v/>
      </c>
      <c r="L373" s="13" t="n">
        <v>4923.65</v>
      </c>
      <c r="M373" s="13">
        <f>L373-K373</f>
        <v/>
      </c>
      <c r="N373" s="3" t="inlineStr">
        <is>
          <t>bind</t>
        </is>
      </c>
      <c r="O373" s="3" t="inlineStr">
        <is>
          <t>bound</t>
        </is>
      </c>
    </row>
    <row r="374">
      <c r="A374" s="15" t="inlineStr">
        <is>
          <t>2026-04-10</t>
        </is>
      </c>
      <c r="B374" s="15" t="inlineStr">
        <is>
          <t>08f6797d-067e-54c1-b705-9ce58dada882</t>
        </is>
      </c>
      <c r="C374" s="15" t="inlineStr">
        <is>
          <t>NY</t>
        </is>
      </c>
      <c r="D374" s="15" t="inlineStr">
        <is>
          <t>1987 Mercedes-Benz 280SL Pagoda</t>
        </is>
      </c>
      <c r="E374" s="15" t="inlineStr">
        <is>
          <t>07 Post-War Classic (1946-1972)</t>
        </is>
      </c>
      <c r="F374" s="16" t="n">
        <v>685000</v>
      </c>
      <c r="G374" s="17" t="n">
        <v>0.43</v>
      </c>
      <c r="H374" s="17" t="n">
        <v>1.28</v>
      </c>
      <c r="I374" s="17" t="n">
        <v>0.8305</v>
      </c>
      <c r="J374" s="17" t="n">
        <v>0.53</v>
      </c>
      <c r="K374" s="16">
        <f>ROUND(F374/100*G374*H374*I374/J374,2)</f>
        <v/>
      </c>
      <c r="L374" s="16" t="n">
        <v>5907.89</v>
      </c>
      <c r="M374" s="16">
        <f>L374-K374</f>
        <v/>
      </c>
      <c r="N374" s="15" t="inlineStr">
        <is>
          <t>bind</t>
        </is>
      </c>
      <c r="O374" s="15" t="inlineStr">
        <is>
          <t>bound</t>
        </is>
      </c>
    </row>
    <row r="375">
      <c r="A375" s="3" t="inlineStr">
        <is>
          <t>2026-04-28</t>
        </is>
      </c>
      <c r="B375" s="3" t="inlineStr">
        <is>
          <t>34fc389f-ccb6-51e6-8a8e-a4821a8c4f2b</t>
        </is>
      </c>
      <c r="C375" s="3" t="inlineStr">
        <is>
          <t>FL</t>
        </is>
      </c>
      <c r="D375" s="3" t="inlineStr">
        <is>
          <t>1998 Jaguar E-Type Series 1</t>
        </is>
      </c>
      <c r="E375" s="3" t="inlineStr">
        <is>
          <t>07 Post-War Classic (1946-1972)</t>
        </is>
      </c>
      <c r="F375" s="13" t="n">
        <v>595000</v>
      </c>
      <c r="G375" s="14" t="n">
        <v>0.43</v>
      </c>
      <c r="H375" s="14" t="n">
        <v>1.42</v>
      </c>
      <c r="I375" s="14" t="n">
        <v>0.8305</v>
      </c>
      <c r="J375" s="14" t="n">
        <v>0.53</v>
      </c>
      <c r="K375" s="13">
        <f>ROUND(F375/100*G375*H375*I375/J375,2)</f>
        <v/>
      </c>
      <c r="L375" s="13" t="n">
        <v>5692.95</v>
      </c>
      <c r="M375" s="13">
        <f>L375-K375</f>
        <v/>
      </c>
      <c r="N375" s="3" t="inlineStr">
        <is>
          <t>bind</t>
        </is>
      </c>
      <c r="O375" s="3" t="inlineStr">
        <is>
          <t>bound</t>
        </is>
      </c>
    </row>
    <row r="376">
      <c r="A376" s="15" t="inlineStr">
        <is>
          <t>2026-04-25</t>
        </is>
      </c>
      <c r="B376" s="15" t="inlineStr">
        <is>
          <t>a5f78095-b4ee-5897-a040-1513a3e96ce6</t>
        </is>
      </c>
      <c r="C376" s="15" t="inlineStr">
        <is>
          <t>VT</t>
        </is>
      </c>
      <c r="D376" s="15" t="inlineStr">
        <is>
          <t>1973 Aston Martin DB12</t>
        </is>
      </c>
      <c r="E376" s="15" t="inlineStr">
        <is>
          <t>01 Luxury Sedan/SUV</t>
        </is>
      </c>
      <c r="F376" s="16" t="n">
        <v>885000</v>
      </c>
      <c r="G376" s="17" t="n">
        <v>0.65</v>
      </c>
      <c r="H376" s="17" t="n">
        <v>1.22</v>
      </c>
      <c r="I376" s="17" t="n">
        <v>0.8305</v>
      </c>
      <c r="J376" s="17" t="n">
        <v>0.53</v>
      </c>
      <c r="K376" s="16">
        <f>ROUND(F376/100*G376*H376*I376/J376,2)</f>
        <v/>
      </c>
      <c r="L376" s="16" t="n">
        <v>10997.15</v>
      </c>
      <c r="M376" s="16">
        <f>L376-K376</f>
        <v/>
      </c>
      <c r="N376" s="15" t="inlineStr">
        <is>
          <t>decline</t>
        </is>
      </c>
      <c r="O376" s="15" t="inlineStr">
        <is>
          <t>indicative</t>
        </is>
      </c>
    </row>
    <row r="377">
      <c r="A377" s="3" t="inlineStr">
        <is>
          <t>2026-04-08</t>
        </is>
      </c>
      <c r="B377" s="3" t="inlineStr">
        <is>
          <t>6de88cc6-49d4-54e5-aa54-9ad4214557ee</t>
        </is>
      </c>
      <c r="C377" s="3" t="inlineStr">
        <is>
          <t>AZ</t>
        </is>
      </c>
      <c r="D377" s="3" t="inlineStr">
        <is>
          <t>1970 Mercedes-Benz 280SL Pagoda</t>
        </is>
      </c>
      <c r="E377" s="3" t="inlineStr">
        <is>
          <t>07 Post-War Classic (1946-1972)</t>
        </is>
      </c>
      <c r="F377" s="13" t="n">
        <v>400000</v>
      </c>
      <c r="G377" s="14" t="n">
        <v>0.48</v>
      </c>
      <c r="H377" s="14" t="n">
        <v>1.01</v>
      </c>
      <c r="I377" s="14" t="n">
        <v>0.8305</v>
      </c>
      <c r="J377" s="14" t="n">
        <v>0.53</v>
      </c>
      <c r="K377" s="13">
        <f>ROUND(F377/100*G377*H377*I377/J377,2)</f>
        <v/>
      </c>
      <c r="L377" s="13" t="n">
        <v>3038.69</v>
      </c>
      <c r="M377" s="13">
        <f>L377-K377</f>
        <v/>
      </c>
      <c r="N377" s="3" t="inlineStr">
        <is>
          <t>bind</t>
        </is>
      </c>
      <c r="O377" s="3" t="inlineStr">
        <is>
          <t>bound</t>
        </is>
      </c>
    </row>
    <row r="378">
      <c r="A378" s="15" t="inlineStr">
        <is>
          <t>2026-04-28</t>
        </is>
      </c>
      <c r="B378" s="15" t="inlineStr">
        <is>
          <t>c1f6e6f3-727d-5828-95fa-587ac3fb026e</t>
        </is>
      </c>
      <c r="C378" s="15" t="inlineStr">
        <is>
          <t>FL</t>
        </is>
      </c>
      <c r="D378" s="15" t="inlineStr">
        <is>
          <t>1962 McLaren 750S</t>
        </is>
      </c>
      <c r="E378" s="15" t="inlineStr">
        <is>
          <t>03 Supercar</t>
        </is>
      </c>
      <c r="F378" s="16" t="n">
        <v>1575000</v>
      </c>
      <c r="G378" s="17" t="n">
        <v>0.8</v>
      </c>
      <c r="H378" s="17" t="n">
        <v>1.42</v>
      </c>
      <c r="I378" s="17" t="n">
        <v>0.8305</v>
      </c>
      <c r="J378" s="17" t="n">
        <v>0.53</v>
      </c>
      <c r="K378" s="16">
        <f>ROUND(F378/100*G378*H378*I378/J378,2)</f>
        <v/>
      </c>
      <c r="L378" s="16" t="n">
        <v>28036.43</v>
      </c>
      <c r="M378" s="16">
        <f>L378-K378</f>
        <v/>
      </c>
      <c r="N378" s="15" t="inlineStr">
        <is>
          <t>bind</t>
        </is>
      </c>
      <c r="O378" s="15" t="inlineStr">
        <is>
          <t>bound</t>
        </is>
      </c>
    </row>
    <row r="379">
      <c r="A379" s="3" t="inlineStr">
        <is>
          <t>2026-04-29</t>
        </is>
      </c>
      <c r="B379" s="3" t="inlineStr">
        <is>
          <t>5870a7dc-2ea2-576e-a63e-0217f2615cae</t>
        </is>
      </c>
      <c r="C379" s="3" t="inlineStr">
        <is>
          <t>SD</t>
        </is>
      </c>
      <c r="D379" s="3" t="inlineStr">
        <is>
          <t>1976 Mercedes-Benz AMG GT</t>
        </is>
      </c>
      <c r="E379" s="3" t="inlineStr">
        <is>
          <t>01 Luxury Sedan/SUV</t>
        </is>
      </c>
      <c r="F379" s="13" t="n">
        <v>675000</v>
      </c>
      <c r="G379" s="14" t="n">
        <v>0.65</v>
      </c>
      <c r="H379" s="14" t="n">
        <v>1.11</v>
      </c>
      <c r="I379" s="14" t="n">
        <v>0.8305</v>
      </c>
      <c r="J379" s="14" t="n">
        <v>0.53</v>
      </c>
      <c r="K379" s="13">
        <f>ROUND(F379/100*G379*H379*I379/J379,2)</f>
        <v/>
      </c>
      <c r="L379" s="13" t="n">
        <v>7631.4</v>
      </c>
      <c r="M379" s="13">
        <f>L379-K379</f>
        <v/>
      </c>
      <c r="N379" s="3" t="inlineStr">
        <is>
          <t>bind</t>
        </is>
      </c>
      <c r="O379" s="3" t="inlineStr">
        <is>
          <t>bound</t>
        </is>
      </c>
    </row>
    <row r="380">
      <c r="A380" s="15" t="inlineStr">
        <is>
          <t>2026-04-24</t>
        </is>
      </c>
      <c r="B380" s="15" t="inlineStr">
        <is>
          <t>384bdf2a-d6c1-5cae-a624-b27ea15f5b8c</t>
        </is>
      </c>
      <c r="C380" s="15" t="inlineStr">
        <is>
          <t>PA</t>
        </is>
      </c>
      <c r="D380" s="15" t="inlineStr">
        <is>
          <t>1997 BMW M8 Competition</t>
        </is>
      </c>
      <c r="E380" s="15" t="inlineStr">
        <is>
          <t>01 Luxury Sedan/SUV</t>
        </is>
      </c>
      <c r="F380" s="16" t="n">
        <v>350000</v>
      </c>
      <c r="G380" s="17" t="n">
        <v>0.75</v>
      </c>
      <c r="H380" s="17" t="n">
        <v>1</v>
      </c>
      <c r="I380" s="17" t="n">
        <v>0.8305</v>
      </c>
      <c r="J380" s="17" t="n">
        <v>0.53</v>
      </c>
      <c r="K380" s="16">
        <f>ROUND(F380/100*G380*H380*I380/J380,2)</f>
        <v/>
      </c>
      <c r="L380" s="16" t="n">
        <v>4113.33</v>
      </c>
      <c r="M380" s="16">
        <f>L380-K380</f>
        <v/>
      </c>
      <c r="N380" s="15" t="inlineStr">
        <is>
          <t>bind</t>
        </is>
      </c>
      <c r="O380" s="15" t="inlineStr">
        <is>
          <t>bound</t>
        </is>
      </c>
    </row>
    <row r="381">
      <c r="A381" s="3" t="inlineStr">
        <is>
          <t>2026-04-30</t>
        </is>
      </c>
      <c r="B381" s="3" t="inlineStr">
        <is>
          <t>13ac15ca-b68f-585b-882e-e775bfebdad6</t>
        </is>
      </c>
      <c r="C381" s="3" t="inlineStr">
        <is>
          <t>CA</t>
        </is>
      </c>
      <c r="D381" s="3" t="inlineStr">
        <is>
          <t>1988 Maserati GranTurismo</t>
        </is>
      </c>
      <c r="E381" s="3" t="inlineStr">
        <is>
          <t>01 Luxury Sedan/SUV</t>
        </is>
      </c>
      <c r="F381" s="13" t="n">
        <v>480000</v>
      </c>
      <c r="G381" s="14" t="n">
        <v>0.75</v>
      </c>
      <c r="H381" s="14" t="n">
        <v>1.35</v>
      </c>
      <c r="I381" s="14" t="n">
        <v>0.8305</v>
      </c>
      <c r="J381" s="14" t="n">
        <v>0.53</v>
      </c>
      <c r="K381" s="13">
        <f>ROUND(F381/100*G381*H381*I381/J381,2)</f>
        <v/>
      </c>
      <c r="L381" s="13" t="n">
        <v>7615.53</v>
      </c>
      <c r="M381" s="13">
        <f>L381-K381</f>
        <v/>
      </c>
      <c r="N381" s="3" t="inlineStr">
        <is>
          <t>bind</t>
        </is>
      </c>
      <c r="O381" s="3" t="inlineStr">
        <is>
          <t>bound</t>
        </is>
      </c>
    </row>
    <row r="382">
      <c r="A382" s="15" t="inlineStr">
        <is>
          <t>2026-04-11</t>
        </is>
      </c>
      <c r="B382" s="15" t="inlineStr">
        <is>
          <t>f9b21aaf-e59d-5403-9e7d-bd99a6e1ae4a</t>
        </is>
      </c>
      <c r="C382" s="15" t="inlineStr">
        <is>
          <t>SC</t>
        </is>
      </c>
      <c r="D382" s="15" t="inlineStr">
        <is>
          <t>2024 Ferrari 296 GTB</t>
        </is>
      </c>
      <c r="E382" s="15" t="inlineStr">
        <is>
          <t>03 Supercar</t>
        </is>
      </c>
      <c r="F382" s="16" t="n">
        <v>1780000</v>
      </c>
      <c r="G382" s="17" t="n">
        <v>0.8</v>
      </c>
      <c r="H382" s="17" t="n">
        <v>1.24</v>
      </c>
      <c r="I382" s="17" t="n">
        <v>0.8305</v>
      </c>
      <c r="J382" s="17" t="n">
        <v>0.53</v>
      </c>
      <c r="K382" s="16">
        <f>ROUND(F382/100*G382*H382*I382/J382,2)</f>
        <v/>
      </c>
      <c r="L382" s="16" t="n">
        <v>27669.13</v>
      </c>
      <c r="M382" s="16">
        <f>L382-K382</f>
        <v/>
      </c>
      <c r="N382" s="15" t="inlineStr">
        <is>
          <t>bind</t>
        </is>
      </c>
      <c r="O382" s="15" t="inlineStr">
        <is>
          <t>bound</t>
        </is>
      </c>
    </row>
    <row r="383">
      <c r="A383" s="3" t="inlineStr">
        <is>
          <t>2026-04-19</t>
        </is>
      </c>
      <c r="B383" s="3" t="inlineStr">
        <is>
          <t>0d43ca57-840a-550e-b4cc-b31e431219d9</t>
        </is>
      </c>
      <c r="C383" s="3" t="inlineStr">
        <is>
          <t>SD</t>
        </is>
      </c>
      <c r="D383" s="3" t="inlineStr">
        <is>
          <t>2013 Ferrari SF90 Stradale</t>
        </is>
      </c>
      <c r="E383" s="3" t="inlineStr">
        <is>
          <t>03 Supercar</t>
        </is>
      </c>
      <c r="F383" s="13" t="n">
        <v>285000</v>
      </c>
      <c r="G383" s="14" t="n">
        <v>1.15</v>
      </c>
      <c r="H383" s="14" t="n">
        <v>1.11</v>
      </c>
      <c r="I383" s="14" t="n">
        <v>0.8305</v>
      </c>
      <c r="J383" s="14" t="n">
        <v>0.53</v>
      </c>
      <c r="K383" s="13">
        <f>ROUND(F383/100*G383*H383*I383/J383,2)</f>
        <v/>
      </c>
      <c r="L383" s="13" t="n">
        <v>5700.72</v>
      </c>
      <c r="M383" s="13">
        <f>L383-K383</f>
        <v/>
      </c>
      <c r="N383" s="3" t="inlineStr">
        <is>
          <t>bind</t>
        </is>
      </c>
      <c r="O383" s="3" t="inlineStr">
        <is>
          <t>bound</t>
        </is>
      </c>
    </row>
    <row r="384">
      <c r="A384" s="15" t="inlineStr">
        <is>
          <t>2026-04-13</t>
        </is>
      </c>
      <c r="B384" s="15" t="inlineStr">
        <is>
          <t>c55272b2-17e2-58a2-bda9-197785c9d4f2</t>
        </is>
      </c>
      <c r="C384" s="15" t="inlineStr">
        <is>
          <t>ID</t>
        </is>
      </c>
      <c r="D384" s="15" t="inlineStr">
        <is>
          <t>2012 Maserati GranTurismo</t>
        </is>
      </c>
      <c r="E384" s="15" t="inlineStr">
        <is>
          <t>01 Luxury Sedan/SUV</t>
        </is>
      </c>
      <c r="F384" s="16" t="n">
        <v>490000</v>
      </c>
      <c r="G384" s="17" t="n">
        <v>0.75</v>
      </c>
      <c r="H384" s="17" t="n">
        <v>0.99</v>
      </c>
      <c r="I384" s="17" t="n">
        <v>0.8305</v>
      </c>
      <c r="J384" s="17" t="n">
        <v>0.53</v>
      </c>
      <c r="K384" s="16">
        <f>ROUND(F384/100*G384*H384*I384/J384,2)</f>
        <v/>
      </c>
      <c r="L384" s="16" t="n">
        <v>5701.07</v>
      </c>
      <c r="M384" s="16">
        <f>L384-K384</f>
        <v/>
      </c>
      <c r="N384" s="15" t="inlineStr">
        <is>
          <t>refer</t>
        </is>
      </c>
      <c r="O384" s="15" t="inlineStr">
        <is>
          <t>indicative</t>
        </is>
      </c>
    </row>
    <row r="385">
      <c r="A385" s="3" t="inlineStr">
        <is>
          <t>2026-04-05</t>
        </is>
      </c>
      <c r="B385" s="3" t="inlineStr">
        <is>
          <t>9e1e2087-47fb-5240-a6da-36b8afd11295</t>
        </is>
      </c>
      <c r="C385" s="3" t="inlineStr">
        <is>
          <t>AR</t>
        </is>
      </c>
      <c r="D385" s="3" t="inlineStr">
        <is>
          <t>1983 BMW M8 Competition</t>
        </is>
      </c>
      <c r="E385" s="3" t="inlineStr">
        <is>
          <t>01 Luxury Sedan/SUV</t>
        </is>
      </c>
      <c r="F385" s="13" t="n">
        <v>1620000</v>
      </c>
      <c r="G385" s="14" t="n">
        <v>0.55</v>
      </c>
      <c r="H385" s="14" t="n">
        <v>1.38</v>
      </c>
      <c r="I385" s="14" t="n">
        <v>0.8305</v>
      </c>
      <c r="J385" s="14" t="n">
        <v>0.53</v>
      </c>
      <c r="K385" s="13">
        <f>ROUND(F385/100*G385*H385*I385/J385,2)</f>
        <v/>
      </c>
      <c r="L385" s="13" t="n">
        <v>19267.28</v>
      </c>
      <c r="M385" s="13">
        <f>L385-K385</f>
        <v/>
      </c>
      <c r="N385" s="3" t="inlineStr">
        <is>
          <t>decline</t>
        </is>
      </c>
      <c r="O385" s="3" t="inlineStr">
        <is>
          <t>indicative</t>
        </is>
      </c>
    </row>
    <row r="386">
      <c r="A386" s="15" t="inlineStr">
        <is>
          <t>2026-04-14</t>
        </is>
      </c>
      <c r="B386" s="15" t="inlineStr">
        <is>
          <t>742ffbc7-46a3-56a8-a505-999e6bb1cc28</t>
        </is>
      </c>
      <c r="C386" s="15" t="inlineStr">
        <is>
          <t>WI</t>
        </is>
      </c>
      <c r="D386" s="15" t="inlineStr">
        <is>
          <t>1995 Mercedes-Benz AMG GT</t>
        </is>
      </c>
      <c r="E386" s="15" t="inlineStr">
        <is>
          <t>01 Luxury Sedan/SUV</t>
        </is>
      </c>
      <c r="F386" s="16" t="n">
        <v>475000</v>
      </c>
      <c r="G386" s="17" t="n">
        <v>0.75</v>
      </c>
      <c r="H386" s="17" t="n">
        <v>1.2</v>
      </c>
      <c r="I386" s="17" t="n">
        <v>0.8305</v>
      </c>
      <c r="J386" s="17" t="n">
        <v>0.53</v>
      </c>
      <c r="K386" s="16">
        <f>ROUND(F386/100*G386*H386*I386/J386,2)</f>
        <v/>
      </c>
      <c r="L386" s="16" t="n">
        <v>6698.85</v>
      </c>
      <c r="M386" s="16">
        <f>L386-K386</f>
        <v/>
      </c>
      <c r="N386" s="15" t="inlineStr">
        <is>
          <t>bind</t>
        </is>
      </c>
      <c r="O386" s="15" t="inlineStr">
        <is>
          <t>bound</t>
        </is>
      </c>
    </row>
    <row r="387">
      <c r="A387" s="3" t="inlineStr">
        <is>
          <t>2026-04-12</t>
        </is>
      </c>
      <c r="B387" s="3" t="inlineStr">
        <is>
          <t>416ca402-bd61-5e5e-bd13-84e140f853b4</t>
        </is>
      </c>
      <c r="C387" s="3" t="inlineStr">
        <is>
          <t>OH</t>
        </is>
      </c>
      <c r="D387" s="3" t="inlineStr">
        <is>
          <t>1972 Lamborghini Huracan EVO</t>
        </is>
      </c>
      <c r="E387" s="3" t="inlineStr">
        <is>
          <t>03 Supercar</t>
        </is>
      </c>
      <c r="F387" s="13" t="n">
        <v>1060000</v>
      </c>
      <c r="G387" s="14" t="n">
        <v>0.8</v>
      </c>
      <c r="H387" s="14" t="n">
        <v>1.39</v>
      </c>
      <c r="I387" s="14" t="n">
        <v>0.8305</v>
      </c>
      <c r="J387" s="14" t="n">
        <v>0.53</v>
      </c>
      <c r="K387" s="13">
        <f>ROUND(F387/100*G387*H387*I387/J387,2)</f>
        <v/>
      </c>
      <c r="L387" s="13" t="n">
        <v>18470.32</v>
      </c>
      <c r="M387" s="13">
        <f>L387-K387</f>
        <v/>
      </c>
      <c r="N387" s="3" t="inlineStr">
        <is>
          <t>bind</t>
        </is>
      </c>
      <c r="O387" s="3" t="inlineStr">
        <is>
          <t>bound</t>
        </is>
      </c>
    </row>
    <row r="388">
      <c r="A388" s="15" t="inlineStr">
        <is>
          <t>2026-04-11</t>
        </is>
      </c>
      <c r="B388" s="15" t="inlineStr">
        <is>
          <t>e7acd7a5-108c-5ffb-a759-9dae125a8aff</t>
        </is>
      </c>
      <c r="C388" s="15" t="inlineStr">
        <is>
          <t>MD</t>
        </is>
      </c>
      <c r="D388" s="15" t="inlineStr">
        <is>
          <t>1964 Aston Martin DB12</t>
        </is>
      </c>
      <c r="E388" s="15" t="inlineStr">
        <is>
          <t>01 Luxury Sedan/SUV</t>
        </is>
      </c>
      <c r="F388" s="16" t="n">
        <v>825000</v>
      </c>
      <c r="G388" s="17" t="n">
        <v>0.65</v>
      </c>
      <c r="H388" s="17" t="n">
        <v>0.95</v>
      </c>
      <c r="I388" s="17" t="n">
        <v>0.8305</v>
      </c>
      <c r="J388" s="17" t="n">
        <v>0.53</v>
      </c>
      <c r="K388" s="16">
        <f>ROUND(F388/100*G388*H388*I388/J388,2)</f>
        <v/>
      </c>
      <c r="L388" s="16" t="n">
        <v>7982.79</v>
      </c>
      <c r="M388" s="16">
        <f>L388-K388</f>
        <v/>
      </c>
      <c r="N388" s="15" t="inlineStr">
        <is>
          <t>decline</t>
        </is>
      </c>
      <c r="O388" s="15" t="inlineStr">
        <is>
          <t>indicative</t>
        </is>
      </c>
    </row>
    <row r="389">
      <c r="A389" s="3" t="inlineStr">
        <is>
          <t>2026-04-14</t>
        </is>
      </c>
      <c r="B389" s="3" t="inlineStr">
        <is>
          <t>d95306e5-68ad-56ed-8aca-b4c1cee393ce</t>
        </is>
      </c>
      <c r="C389" s="3" t="inlineStr">
        <is>
          <t>OH</t>
        </is>
      </c>
      <c r="D389" s="3" t="inlineStr">
        <is>
          <t>1993 McLaren 750S</t>
        </is>
      </c>
      <c r="E389" s="3" t="inlineStr">
        <is>
          <t>03 Supercar</t>
        </is>
      </c>
      <c r="F389" s="13" t="n">
        <v>850000</v>
      </c>
      <c r="G389" s="14" t="n">
        <v>0.95</v>
      </c>
      <c r="H389" s="14" t="n">
        <v>1.39</v>
      </c>
      <c r="I389" s="14" t="n">
        <v>0.8305</v>
      </c>
      <c r="J389" s="14" t="n">
        <v>0.53</v>
      </c>
      <c r="K389" s="13">
        <f>ROUND(F389/100*G389*H389*I389/J389,2)</f>
        <v/>
      </c>
      <c r="L389" s="13" t="n">
        <v>17588.19</v>
      </c>
      <c r="M389" s="13">
        <f>L389-K389</f>
        <v/>
      </c>
      <c r="N389" s="3" t="inlineStr">
        <is>
          <t>bind</t>
        </is>
      </c>
      <c r="O389" s="3" t="inlineStr">
        <is>
          <t>bound</t>
        </is>
      </c>
    </row>
    <row r="390">
      <c r="A390" s="15" t="inlineStr">
        <is>
          <t>2026-04-24</t>
        </is>
      </c>
      <c r="B390" s="15" t="inlineStr">
        <is>
          <t>6aa98cbc-cfdd-5d24-96fa-d06f67dfea48</t>
        </is>
      </c>
      <c r="C390" s="15" t="inlineStr">
        <is>
          <t>RI</t>
        </is>
      </c>
      <c r="D390" s="15" t="inlineStr">
        <is>
          <t>1979 Alfa Romeo 8C 2900</t>
        </is>
      </c>
      <c r="E390" s="15" t="inlineStr">
        <is>
          <t>06 Vintage Pre-War (pre-1946)</t>
        </is>
      </c>
      <c r="F390" s="16" t="n">
        <v>1435000</v>
      </c>
      <c r="G390" s="17" t="n">
        <v>0.34</v>
      </c>
      <c r="H390" s="17" t="n">
        <v>1.37</v>
      </c>
      <c r="I390" s="17" t="n">
        <v>0.8305</v>
      </c>
      <c r="J390" s="17" t="n">
        <v>0.53</v>
      </c>
      <c r="K390" s="16">
        <f>ROUND(F390/100*G390*H390*I390/J390,2)</f>
        <v/>
      </c>
      <c r="L390" s="16" t="n">
        <v>10474.06</v>
      </c>
      <c r="M390" s="16">
        <f>L390-K390</f>
        <v/>
      </c>
      <c r="N390" s="15" t="inlineStr">
        <is>
          <t>bind</t>
        </is>
      </c>
      <c r="O390" s="15" t="inlineStr">
        <is>
          <t>bound</t>
        </is>
      </c>
    </row>
    <row r="391">
      <c r="A391" s="3" t="inlineStr">
        <is>
          <t>2026-04-23</t>
        </is>
      </c>
      <c r="B391" s="3" t="inlineStr">
        <is>
          <t>06443347-a162-519a-bd58-3fcafd511745</t>
        </is>
      </c>
      <c r="C391" s="3" t="inlineStr">
        <is>
          <t>RI</t>
        </is>
      </c>
      <c r="D391" s="3" t="inlineStr">
        <is>
          <t>1997 Lamborghini Huracan EVO</t>
        </is>
      </c>
      <c r="E391" s="3" t="inlineStr">
        <is>
          <t>03 Supercar</t>
        </is>
      </c>
      <c r="F391" s="13" t="n">
        <v>1065000</v>
      </c>
      <c r="G391" s="14" t="n">
        <v>0.8</v>
      </c>
      <c r="H391" s="14" t="n">
        <v>1.37</v>
      </c>
      <c r="I391" s="14" t="n">
        <v>0.8305</v>
      </c>
      <c r="J391" s="14" t="n">
        <v>0.53</v>
      </c>
      <c r="K391" s="13">
        <f>ROUND(F391/100*G391*H391*I391/J391,2)</f>
        <v/>
      </c>
      <c r="L391" s="13" t="n">
        <v>18290.43</v>
      </c>
      <c r="M391" s="13">
        <f>L391-K391</f>
        <v/>
      </c>
      <c r="N391" s="3" t="inlineStr">
        <is>
          <t>decline</t>
        </is>
      </c>
      <c r="O391" s="3" t="inlineStr">
        <is>
          <t>indicative</t>
        </is>
      </c>
    </row>
    <row r="392">
      <c r="A392" s="15" t="inlineStr">
        <is>
          <t>2026-04-23</t>
        </is>
      </c>
      <c r="B392" s="15" t="inlineStr">
        <is>
          <t>b8a15f56-9288-5426-a502-35ad9cb60c20</t>
        </is>
      </c>
      <c r="C392" s="15" t="inlineStr">
        <is>
          <t>AR</t>
        </is>
      </c>
      <c r="D392" s="15" t="inlineStr">
        <is>
          <t>1974 BMW M8 Competition</t>
        </is>
      </c>
      <c r="E392" s="15" t="inlineStr">
        <is>
          <t>01 Luxury Sedan/SUV</t>
        </is>
      </c>
      <c r="F392" s="16" t="n">
        <v>815000</v>
      </c>
      <c r="G392" s="17" t="n">
        <v>0.65</v>
      </c>
      <c r="H392" s="17" t="n">
        <v>1.38</v>
      </c>
      <c r="I392" s="17" t="n">
        <v>0.8305</v>
      </c>
      <c r="J392" s="17" t="n">
        <v>0.53</v>
      </c>
      <c r="K392" s="16">
        <f>ROUND(F392/100*G392*H392*I392/J392,2)</f>
        <v/>
      </c>
      <c r="L392" s="16" t="n">
        <v>11455.49</v>
      </c>
      <c r="M392" s="16">
        <f>L392-K392</f>
        <v/>
      </c>
      <c r="N392" s="15" t="inlineStr">
        <is>
          <t>bind</t>
        </is>
      </c>
      <c r="O392" s="15" t="inlineStr">
        <is>
          <t>bound</t>
        </is>
      </c>
    </row>
    <row r="393">
      <c r="A393" s="3" t="inlineStr">
        <is>
          <t>2026-04-21</t>
        </is>
      </c>
      <c r="B393" s="3" t="inlineStr">
        <is>
          <t>be26fe7a-c51f-51a1-a590-9f391ceb935b</t>
        </is>
      </c>
      <c r="C393" s="3" t="inlineStr">
        <is>
          <t>AL</t>
        </is>
      </c>
      <c r="D393" s="3" t="inlineStr">
        <is>
          <t>1971 Bugatti Type 57</t>
        </is>
      </c>
      <c r="E393" s="3" t="inlineStr">
        <is>
          <t>06 Vintage Pre-War (pre-1946)</t>
        </is>
      </c>
      <c r="F393" s="13" t="n">
        <v>1100000</v>
      </c>
      <c r="G393" s="14" t="n">
        <v>0.34</v>
      </c>
      <c r="H393" s="14" t="n">
        <v>1.27</v>
      </c>
      <c r="I393" s="14" t="n">
        <v>0.8305</v>
      </c>
      <c r="J393" s="14" t="n">
        <v>0.53</v>
      </c>
      <c r="K393" s="13">
        <f>ROUND(F393/100*G393*H393*I393/J393,2)</f>
        <v/>
      </c>
      <c r="L393" s="13" t="n">
        <v>7442.85</v>
      </c>
      <c r="M393" s="13">
        <f>L393-K393</f>
        <v/>
      </c>
      <c r="N393" s="3" t="inlineStr">
        <is>
          <t>bind</t>
        </is>
      </c>
      <c r="O393" s="3" t="inlineStr">
        <is>
          <t>bound</t>
        </is>
      </c>
    </row>
    <row r="394">
      <c r="A394" s="15" t="inlineStr">
        <is>
          <t>2026-04-06</t>
        </is>
      </c>
      <c r="B394" s="15" t="inlineStr">
        <is>
          <t>b2ef1f93-fcb2-5d06-a2dc-85bf1907f8d6</t>
        </is>
      </c>
      <c r="C394" s="15" t="inlineStr">
        <is>
          <t>CT</t>
        </is>
      </c>
      <c r="D394" s="15" t="inlineStr">
        <is>
          <t>1987 Mercedes-Benz AMG GT</t>
        </is>
      </c>
      <c r="E394" s="15" t="inlineStr">
        <is>
          <t>01 Luxury Sedan/SUV</t>
        </is>
      </c>
      <c r="F394" s="16" t="n">
        <v>1525000</v>
      </c>
      <c r="G394" s="17" t="n">
        <v>0.55</v>
      </c>
      <c r="H394" s="17" t="n">
        <v>1.12</v>
      </c>
      <c r="I394" s="17" t="n">
        <v>0.8305</v>
      </c>
      <c r="J394" s="17" t="n">
        <v>0.53</v>
      </c>
      <c r="K394" s="16">
        <f>ROUND(F394/100*G394*H394*I394/J394,2)</f>
        <v/>
      </c>
      <c r="L394" s="16" t="n">
        <v>14720.22</v>
      </c>
      <c r="M394" s="16">
        <f>L394-K394</f>
        <v/>
      </c>
      <c r="N394" s="15" t="inlineStr">
        <is>
          <t>bind</t>
        </is>
      </c>
      <c r="O394" s="15" t="inlineStr">
        <is>
          <t>bound</t>
        </is>
      </c>
    </row>
    <row r="395">
      <c r="A395" s="3" t="inlineStr">
        <is>
          <t>2026-04-09</t>
        </is>
      </c>
      <c r="B395" s="3" t="inlineStr">
        <is>
          <t>5f5ce3ed-f1e9-51f7-bb5b-6ff5b2ef4c4e</t>
        </is>
      </c>
      <c r="C395" s="3" t="inlineStr">
        <is>
          <t>MA</t>
        </is>
      </c>
      <c r="D395" s="3" t="inlineStr">
        <is>
          <t>1989 BMW M8 Competition</t>
        </is>
      </c>
      <c r="E395" s="3" t="inlineStr">
        <is>
          <t>01 Luxury Sedan/SUV</t>
        </is>
      </c>
      <c r="F395" s="13" t="n">
        <v>805000</v>
      </c>
      <c r="G395" s="14" t="n">
        <v>0.65</v>
      </c>
      <c r="H395" s="14" t="n">
        <v>1.25</v>
      </c>
      <c r="I395" s="14" t="n">
        <v>0.8305</v>
      </c>
      <c r="J395" s="14" t="n">
        <v>0.53</v>
      </c>
      <c r="K395" s="13">
        <f>ROUND(F395/100*G395*H395*I395/J395,2)</f>
        <v/>
      </c>
      <c r="L395" s="13" t="n">
        <v>10249.03</v>
      </c>
      <c r="M395" s="13">
        <f>L395-K395</f>
        <v/>
      </c>
      <c r="N395" s="3" t="inlineStr">
        <is>
          <t>bind</t>
        </is>
      </c>
      <c r="O395" s="3" t="inlineStr">
        <is>
          <t>bound</t>
        </is>
      </c>
    </row>
    <row r="396">
      <c r="A396" s="15" t="inlineStr">
        <is>
          <t>2026-04-26</t>
        </is>
      </c>
      <c r="B396" s="15" t="inlineStr">
        <is>
          <t>b98cd601-1675-53e9-b601-f978afaba1a2</t>
        </is>
      </c>
      <c r="C396" s="15" t="inlineStr">
        <is>
          <t>WY</t>
        </is>
      </c>
      <c r="D396" s="15" t="inlineStr">
        <is>
          <t>2003 Porsche 911 Turbo S</t>
        </is>
      </c>
      <c r="E396" s="15" t="inlineStr">
        <is>
          <t>01 Luxury Sedan/SUV</t>
        </is>
      </c>
      <c r="F396" s="16" t="n">
        <v>720000</v>
      </c>
      <c r="G396" s="17" t="n">
        <v>0.65</v>
      </c>
      <c r="H396" s="17" t="n">
        <v>1.07</v>
      </c>
      <c r="I396" s="17" t="n">
        <v>0.8305</v>
      </c>
      <c r="J396" s="17" t="n">
        <v>0.53</v>
      </c>
      <c r="K396" s="16">
        <f>ROUND(F396/100*G396*H396*I396/J396,2)</f>
        <v/>
      </c>
      <c r="L396" s="16" t="n">
        <v>7846.81</v>
      </c>
      <c r="M396" s="16">
        <f>L396-K396</f>
        <v/>
      </c>
      <c r="N396" s="15" t="inlineStr">
        <is>
          <t>bind</t>
        </is>
      </c>
      <c r="O396" s="15" t="inlineStr">
        <is>
          <t>bound</t>
        </is>
      </c>
    </row>
    <row r="397">
      <c r="A397" s="3" t="inlineStr">
        <is>
          <t>2026-04-21</t>
        </is>
      </c>
      <c r="B397" s="3" t="inlineStr">
        <is>
          <t>364dde3b-d51d-53d7-b76f-0ab1d161ea3d</t>
        </is>
      </c>
      <c r="C397" s="3" t="inlineStr">
        <is>
          <t>GA</t>
        </is>
      </c>
      <c r="D397" s="3" t="inlineStr">
        <is>
          <t>1987 Jaguar E-Type Series 1</t>
        </is>
      </c>
      <c r="E397" s="3" t="inlineStr">
        <is>
          <t>07 Post-War Classic (1946-1972)</t>
        </is>
      </c>
      <c r="F397" s="13" t="n">
        <v>980000</v>
      </c>
      <c r="G397" s="14" t="n">
        <v>0.43</v>
      </c>
      <c r="H397" s="14" t="n">
        <v>1.12</v>
      </c>
      <c r="I397" s="14" t="n">
        <v>0.8305</v>
      </c>
      <c r="J397" s="14" t="n">
        <v>0.53</v>
      </c>
      <c r="K397" s="13">
        <f>ROUND(F397/100*G397*H397*I397/J397,2)</f>
        <v/>
      </c>
      <c r="L397" s="13" t="n">
        <v>7395.65</v>
      </c>
      <c r="M397" s="13">
        <f>L397-K397</f>
        <v/>
      </c>
      <c r="N397" s="3" t="inlineStr">
        <is>
          <t>bind</t>
        </is>
      </c>
      <c r="O397" s="3" t="inlineStr">
        <is>
          <t>bound</t>
        </is>
      </c>
    </row>
    <row r="398">
      <c r="A398" s="15" t="inlineStr">
        <is>
          <t>2026-04-21</t>
        </is>
      </c>
      <c r="B398" s="15" t="inlineStr">
        <is>
          <t>321c365d-f058-5505-add1-383d5b49ce4e</t>
        </is>
      </c>
      <c r="C398" s="15" t="inlineStr">
        <is>
          <t>OK</t>
        </is>
      </c>
      <c r="D398" s="15" t="inlineStr">
        <is>
          <t>1961 McLaren 750S</t>
        </is>
      </c>
      <c r="E398" s="15" t="inlineStr">
        <is>
          <t>03 Supercar</t>
        </is>
      </c>
      <c r="F398" s="16" t="n">
        <v>935000</v>
      </c>
      <c r="G398" s="17" t="n">
        <v>0.95</v>
      </c>
      <c r="H398" s="17" t="n">
        <v>1.26</v>
      </c>
      <c r="I398" s="17" t="n">
        <v>0.8305</v>
      </c>
      <c r="J398" s="17" t="n">
        <v>0.53</v>
      </c>
      <c r="K398" s="16">
        <f>ROUND(F398/100*G398*H398*I398/J398,2)</f>
        <v/>
      </c>
      <c r="L398" s="16" t="n">
        <v>17537.58</v>
      </c>
      <c r="M398" s="16">
        <f>L398-K398</f>
        <v/>
      </c>
      <c r="N398" s="15" t="inlineStr">
        <is>
          <t>bind</t>
        </is>
      </c>
      <c r="O398" s="15" t="inlineStr">
        <is>
          <t>bound</t>
        </is>
      </c>
    </row>
    <row r="399">
      <c r="A399" s="3" t="inlineStr">
        <is>
          <t>2026-04-16</t>
        </is>
      </c>
      <c r="B399" s="3" t="inlineStr">
        <is>
          <t>a8b45257-87b1-5690-b363-18e24a61dddd</t>
        </is>
      </c>
      <c r="C399" s="3" t="inlineStr">
        <is>
          <t>MT</t>
        </is>
      </c>
      <c r="D399" s="3" t="inlineStr">
        <is>
          <t>2024 Maserati GranTurismo</t>
        </is>
      </c>
      <c r="E399" s="3" t="inlineStr">
        <is>
          <t>01 Luxury Sedan/SUV</t>
        </is>
      </c>
      <c r="F399" s="13" t="n">
        <v>530000</v>
      </c>
      <c r="G399" s="14" t="n">
        <v>0.65</v>
      </c>
      <c r="H399" s="14" t="n">
        <v>0.93</v>
      </c>
      <c r="I399" s="14" t="n">
        <v>0.8305</v>
      </c>
      <c r="J399" s="14" t="n">
        <v>0.53</v>
      </c>
      <c r="K399" s="13">
        <f>ROUND(F399/100*G399*H399*I399/J399,2)</f>
        <v/>
      </c>
      <c r="L399" s="13" t="n">
        <v>5020.37</v>
      </c>
      <c r="M399" s="13">
        <f>L399-K399</f>
        <v/>
      </c>
      <c r="N399" s="3" t="inlineStr">
        <is>
          <t>bind</t>
        </is>
      </c>
      <c r="O399" s="3" t="inlineStr">
        <is>
          <t>bound</t>
        </is>
      </c>
    </row>
    <row r="400">
      <c r="A400" s="15" t="inlineStr">
        <is>
          <t>2026-04-03</t>
        </is>
      </c>
      <c r="B400" s="15" t="inlineStr">
        <is>
          <t>75ec11cb-cc45-5c3c-8a88-2fe96a80004c</t>
        </is>
      </c>
      <c r="C400" s="15" t="inlineStr">
        <is>
          <t>HI</t>
        </is>
      </c>
      <c r="D400" s="15" t="inlineStr">
        <is>
          <t>1965 Maserati GranTurismo</t>
        </is>
      </c>
      <c r="E400" s="15" t="inlineStr">
        <is>
          <t>01 Luxury Sedan/SUV</t>
        </is>
      </c>
      <c r="F400" s="16" t="n">
        <v>620000</v>
      </c>
      <c r="G400" s="17" t="n">
        <v>0.65</v>
      </c>
      <c r="H400" s="17" t="n">
        <v>1.3</v>
      </c>
      <c r="I400" s="17" t="n">
        <v>0.8305</v>
      </c>
      <c r="J400" s="17" t="n">
        <v>0.53</v>
      </c>
      <c r="K400" s="16">
        <f>ROUND(F400/100*G400*H400*I400/J400,2)</f>
        <v/>
      </c>
      <c r="L400" s="16" t="n">
        <v>8209.42</v>
      </c>
      <c r="M400" s="16">
        <f>L400-K400</f>
        <v/>
      </c>
      <c r="N400" s="15" t="inlineStr">
        <is>
          <t>bind</t>
        </is>
      </c>
      <c r="O400" s="15" t="inlineStr">
        <is>
          <t>bound</t>
        </is>
      </c>
    </row>
    <row r="401">
      <c r="A401" s="3" t="inlineStr">
        <is>
          <t>2026-04-08</t>
        </is>
      </c>
      <c r="B401" s="3" t="inlineStr">
        <is>
          <t>1363aad7-df2b-5732-8e56-e3c8fc1b48ed</t>
        </is>
      </c>
      <c r="C401" s="3" t="inlineStr">
        <is>
          <t>WY</t>
        </is>
      </c>
      <c r="D401" s="3" t="inlineStr">
        <is>
          <t>1992 Porsche 911 Turbo S</t>
        </is>
      </c>
      <c r="E401" s="3" t="inlineStr">
        <is>
          <t>01 Luxury Sedan/SUV</t>
        </is>
      </c>
      <c r="F401" s="13" t="n">
        <v>715000</v>
      </c>
      <c r="G401" s="14" t="n">
        <v>0.65</v>
      </c>
      <c r="H401" s="14" t="n">
        <v>1.07</v>
      </c>
      <c r="I401" s="14" t="n">
        <v>0.8305</v>
      </c>
      <c r="J401" s="14" t="n">
        <v>0.53</v>
      </c>
      <c r="K401" s="13">
        <f>ROUND(F401/100*G401*H401*I401/J401,2)</f>
        <v/>
      </c>
      <c r="L401" s="13" t="n">
        <v>7792.32</v>
      </c>
      <c r="M401" s="13">
        <f>L401-K401</f>
        <v/>
      </c>
      <c r="N401" s="3" t="inlineStr">
        <is>
          <t>refer</t>
        </is>
      </c>
      <c r="O401" s="3" t="inlineStr">
        <is>
          <t>indicative</t>
        </is>
      </c>
    </row>
    <row r="402">
      <c r="A402" s="15" t="inlineStr">
        <is>
          <t>2026-04-15</t>
        </is>
      </c>
      <c r="B402" s="15" t="inlineStr">
        <is>
          <t>3efabfc4-b7e4-5bad-9f0f-dc16f6150ff9</t>
        </is>
      </c>
      <c r="C402" s="15" t="inlineStr">
        <is>
          <t>NJ</t>
        </is>
      </c>
      <c r="D402" s="15" t="inlineStr">
        <is>
          <t>2024 Icon Derelict</t>
        </is>
      </c>
      <c r="E402" s="15" t="inlineStr">
        <is>
          <t>11 Restomod/Coachbuilt</t>
        </is>
      </c>
      <c r="F402" s="16" t="n">
        <v>1040000</v>
      </c>
      <c r="G402" s="17" t="n">
        <v>0.68</v>
      </c>
      <c r="H402" s="17" t="n">
        <v>0.91</v>
      </c>
      <c r="I402" s="17" t="n">
        <v>0.8305</v>
      </c>
      <c r="J402" s="17" t="n">
        <v>0.53</v>
      </c>
      <c r="K402" s="16">
        <f>ROUND(F402/100*G402*H402*I402/J402,2)</f>
        <v/>
      </c>
      <c r="L402" s="16" t="n">
        <v>10084.34</v>
      </c>
      <c r="M402" s="16">
        <f>L402-K402</f>
        <v/>
      </c>
      <c r="N402" s="15" t="inlineStr">
        <is>
          <t>bind</t>
        </is>
      </c>
      <c r="O402" s="15" t="inlineStr">
        <is>
          <t>bound</t>
        </is>
      </c>
    </row>
    <row r="403">
      <c r="A403" s="3" t="inlineStr">
        <is>
          <t>2026-04-08</t>
        </is>
      </c>
      <c r="B403" s="3" t="inlineStr">
        <is>
          <t>f85814dc-977d-54ba-85fb-315a31becb8b</t>
        </is>
      </c>
      <c r="C403" s="3" t="inlineStr">
        <is>
          <t>WA</t>
        </is>
      </c>
      <c r="D403" s="3" t="inlineStr">
        <is>
          <t>1996 Ferrari 296 GTB</t>
        </is>
      </c>
      <c r="E403" s="3" t="inlineStr">
        <is>
          <t>03 Supercar</t>
        </is>
      </c>
      <c r="F403" s="13" t="n">
        <v>475000</v>
      </c>
      <c r="G403" s="14" t="n">
        <v>1.15</v>
      </c>
      <c r="H403" s="14" t="n">
        <v>0.96</v>
      </c>
      <c r="I403" s="14" t="n">
        <v>0.8305</v>
      </c>
      <c r="J403" s="14" t="n">
        <v>0.53</v>
      </c>
      <c r="K403" s="13">
        <f>ROUND(F403/100*G403*H403*I403/J403,2)</f>
        <v/>
      </c>
      <c r="L403" s="13" t="n">
        <v>8217.25</v>
      </c>
      <c r="M403" s="13">
        <f>L403-K403</f>
        <v/>
      </c>
      <c r="N403" s="3" t="inlineStr">
        <is>
          <t>bind</t>
        </is>
      </c>
      <c r="O403" s="3" t="inlineStr">
        <is>
          <t>bound</t>
        </is>
      </c>
    </row>
    <row r="404">
      <c r="A404" s="15" t="inlineStr">
        <is>
          <t>2026-04-17</t>
        </is>
      </c>
      <c r="B404" s="15" t="inlineStr">
        <is>
          <t>6bb41e90-955e-5b41-8b71-7977f8fb5ab3</t>
        </is>
      </c>
      <c r="C404" s="15" t="inlineStr">
        <is>
          <t>IL</t>
        </is>
      </c>
      <c r="D404" s="15" t="inlineStr">
        <is>
          <t>1959 Ferrari 296 GTB</t>
        </is>
      </c>
      <c r="E404" s="15" t="inlineStr">
        <is>
          <t>03 Supercar</t>
        </is>
      </c>
      <c r="F404" s="16" t="n">
        <v>605000</v>
      </c>
      <c r="G404" s="17" t="n">
        <v>0.95</v>
      </c>
      <c r="H404" s="17" t="n">
        <v>1.36</v>
      </c>
      <c r="I404" s="17" t="n">
        <v>0.8305</v>
      </c>
      <c r="J404" s="17" t="n">
        <v>0.53</v>
      </c>
      <c r="K404" s="16">
        <f>ROUND(F404/100*G404*H404*I404/J404,2)</f>
        <v/>
      </c>
      <c r="L404" s="16" t="n">
        <v>12248.46</v>
      </c>
      <c r="M404" s="16">
        <f>L404-K404</f>
        <v/>
      </c>
      <c r="N404" s="15" t="inlineStr">
        <is>
          <t>bind</t>
        </is>
      </c>
      <c r="O404" s="15" t="inlineStr">
        <is>
          <t>bound</t>
        </is>
      </c>
    </row>
    <row r="405">
      <c r="A405" s="3" t="inlineStr">
        <is>
          <t>2026-04-20</t>
        </is>
      </c>
      <c r="B405" s="3" t="inlineStr">
        <is>
          <t>0932f267-f0cf-522e-b35c-76a1833200b1</t>
        </is>
      </c>
      <c r="C405" s="3" t="inlineStr">
        <is>
          <t>NJ</t>
        </is>
      </c>
      <c r="D405" s="3" t="inlineStr">
        <is>
          <t>2001 Bentley Continental GT</t>
        </is>
      </c>
      <c r="E405" s="3" t="inlineStr">
        <is>
          <t>01 Luxury Sedan/SUV</t>
        </is>
      </c>
      <c r="F405" s="13" t="n">
        <v>605000</v>
      </c>
      <c r="G405" s="14" t="n">
        <v>0.65</v>
      </c>
      <c r="H405" s="14" t="n">
        <v>0.91</v>
      </c>
      <c r="I405" s="14" t="n">
        <v>0.8305</v>
      </c>
      <c r="J405" s="14" t="n">
        <v>0.53</v>
      </c>
      <c r="K405" s="13">
        <f>ROUND(F405/100*G405*H405*I405/J405,2)</f>
        <v/>
      </c>
      <c r="L405" s="13" t="n">
        <v>5607.56</v>
      </c>
      <c r="M405" s="13">
        <f>L405-K405</f>
        <v/>
      </c>
      <c r="N405" s="3" t="inlineStr">
        <is>
          <t>bind</t>
        </is>
      </c>
      <c r="O405" s="3" t="inlineStr">
        <is>
          <t>bound</t>
        </is>
      </c>
    </row>
    <row r="406">
      <c r="A406" s="15" t="inlineStr">
        <is>
          <t>2026-04-05</t>
        </is>
      </c>
      <c r="B406" s="15" t="inlineStr">
        <is>
          <t>b009a4ca-c408-5982-9a21-b853ee1dde9a</t>
        </is>
      </c>
      <c r="C406" s="15" t="inlineStr">
        <is>
          <t>AK</t>
        </is>
      </c>
      <c r="D406" s="15" t="inlineStr">
        <is>
          <t>1970 BMW M8 Competition</t>
        </is>
      </c>
      <c r="E406" s="15" t="inlineStr">
        <is>
          <t>01 Luxury Sedan/SUV</t>
        </is>
      </c>
      <c r="F406" s="16" t="n">
        <v>640000</v>
      </c>
      <c r="G406" s="17" t="n">
        <v>0.65</v>
      </c>
      <c r="H406" s="17" t="n">
        <v>1.14</v>
      </c>
      <c r="I406" s="17" t="n">
        <v>0.8305</v>
      </c>
      <c r="J406" s="17" t="n">
        <v>0.53</v>
      </c>
      <c r="K406" s="16">
        <f>ROUND(F406/100*G406*H406*I406/J406,2)</f>
        <v/>
      </c>
      <c r="L406" s="16" t="n">
        <v>7431.25</v>
      </c>
      <c r="M406" s="16">
        <f>L406-K406</f>
        <v/>
      </c>
      <c r="N406" s="15" t="inlineStr">
        <is>
          <t>bind</t>
        </is>
      </c>
      <c r="O406" s="15" t="inlineStr">
        <is>
          <t>bound</t>
        </is>
      </c>
    </row>
    <row r="407">
      <c r="A407" s="3" t="inlineStr">
        <is>
          <t>2026-04-19</t>
        </is>
      </c>
      <c r="B407" s="3" t="inlineStr">
        <is>
          <t>f00b1e09-d0ef-500a-8b7f-4c7bfd1c191f</t>
        </is>
      </c>
      <c r="C407" s="3" t="inlineStr">
        <is>
          <t>WA</t>
        </is>
      </c>
      <c r="D407" s="3" t="inlineStr">
        <is>
          <t>1959 Ferrari 275 GTB/4</t>
        </is>
      </c>
      <c r="E407" s="3" t="inlineStr">
        <is>
          <t>07 Post-War Classic (1946-1972)</t>
        </is>
      </c>
      <c r="F407" s="13" t="n">
        <v>820000</v>
      </c>
      <c r="G407" s="14" t="n">
        <v>0.43</v>
      </c>
      <c r="H407" s="14" t="n">
        <v>0.96</v>
      </c>
      <c r="I407" s="14" t="n">
        <v>0.8305</v>
      </c>
      <c r="J407" s="14" t="n">
        <v>0.53</v>
      </c>
      <c r="K407" s="13">
        <f>ROUND(F407/100*G407*H407*I407/J407,2)</f>
        <v/>
      </c>
      <c r="L407" s="13" t="n">
        <v>5304.17</v>
      </c>
      <c r="M407" s="13">
        <f>L407-K407</f>
        <v/>
      </c>
      <c r="N407" s="3" t="inlineStr">
        <is>
          <t>bind</t>
        </is>
      </c>
      <c r="O407" s="3" t="inlineStr">
        <is>
          <t>bound</t>
        </is>
      </c>
    </row>
    <row r="408">
      <c r="A408" s="15" t="inlineStr">
        <is>
          <t>2026-04-19</t>
        </is>
      </c>
      <c r="B408" s="15" t="inlineStr">
        <is>
          <t>9e12cdd1-1161-5f65-9497-f97c8b637df5</t>
        </is>
      </c>
      <c r="C408" s="15" t="inlineStr">
        <is>
          <t>AK</t>
        </is>
      </c>
      <c r="D408" s="15" t="inlineStr">
        <is>
          <t>1986 McLaren 750S</t>
        </is>
      </c>
      <c r="E408" s="15" t="inlineStr">
        <is>
          <t>03 Supercar</t>
        </is>
      </c>
      <c r="F408" s="16" t="n">
        <v>555000</v>
      </c>
      <c r="G408" s="17" t="n">
        <v>0.95</v>
      </c>
      <c r="H408" s="17" t="n">
        <v>1.14</v>
      </c>
      <c r="I408" s="17" t="n">
        <v>0.8305</v>
      </c>
      <c r="J408" s="17" t="n">
        <v>0.53</v>
      </c>
      <c r="K408" s="16">
        <f>ROUND(F408/100*G408*H408*I408/J408,2)</f>
        <v/>
      </c>
      <c r="L408" s="16" t="n">
        <v>9418.58</v>
      </c>
      <c r="M408" s="16">
        <f>L408-K408</f>
        <v/>
      </c>
      <c r="N408" s="15" t="inlineStr">
        <is>
          <t>bind</t>
        </is>
      </c>
      <c r="O408" s="15" t="inlineStr">
        <is>
          <t>bound</t>
        </is>
      </c>
    </row>
    <row r="409">
      <c r="A409" s="3" t="inlineStr">
        <is>
          <t>2026-04-13</t>
        </is>
      </c>
      <c r="B409" s="3" t="inlineStr">
        <is>
          <t>e762d424-85e1-5710-97f8-35fed3e68053</t>
        </is>
      </c>
      <c r="C409" s="3" t="inlineStr">
        <is>
          <t>CA</t>
        </is>
      </c>
      <c r="D409" s="3" t="inlineStr">
        <is>
          <t>1984 Bentley Continental GT</t>
        </is>
      </c>
      <c r="E409" s="3" t="inlineStr">
        <is>
          <t>01 Luxury Sedan/SUV</t>
        </is>
      </c>
      <c r="F409" s="13" t="n">
        <v>550000</v>
      </c>
      <c r="G409" s="14" t="n">
        <v>0.65</v>
      </c>
      <c r="H409" s="14" t="n">
        <v>1.35</v>
      </c>
      <c r="I409" s="14" t="n">
        <v>0.8305</v>
      </c>
      <c r="J409" s="14" t="n">
        <v>0.53</v>
      </c>
      <c r="K409" s="13">
        <f>ROUND(F409/100*G409*H409*I409/J409,2)</f>
        <v/>
      </c>
      <c r="L409" s="13" t="n">
        <v>7562.64</v>
      </c>
      <c r="M409" s="13">
        <f>L409-K409</f>
        <v/>
      </c>
      <c r="N409" s="3" t="inlineStr">
        <is>
          <t>bind</t>
        </is>
      </c>
      <c r="O409" s="3" t="inlineStr">
        <is>
          <t>bound</t>
        </is>
      </c>
    </row>
    <row r="410">
      <c r="A410" s="15" t="inlineStr">
        <is>
          <t>2026-04-11</t>
        </is>
      </c>
      <c r="B410" s="15" t="inlineStr">
        <is>
          <t>775cf36f-651f-52dd-9a66-3fee9bb7c228</t>
        </is>
      </c>
      <c r="C410" s="15" t="inlineStr">
        <is>
          <t>WA</t>
        </is>
      </c>
      <c r="D410" s="15" t="inlineStr">
        <is>
          <t>2002 Maserati GranTurismo</t>
        </is>
      </c>
      <c r="E410" s="15" t="inlineStr">
        <is>
          <t>01 Luxury Sedan/SUV</t>
        </is>
      </c>
      <c r="F410" s="16" t="n">
        <v>370000</v>
      </c>
      <c r="G410" s="17" t="n">
        <v>0.75</v>
      </c>
      <c r="H410" s="17" t="n">
        <v>0.96</v>
      </c>
      <c r="I410" s="17" t="n">
        <v>0.8305</v>
      </c>
      <c r="J410" s="17" t="n">
        <v>0.53</v>
      </c>
      <c r="K410" s="16">
        <f>ROUND(F410/100*G410*H410*I410/J410,2)</f>
        <v/>
      </c>
      <c r="L410" s="16" t="n">
        <v>4174.44</v>
      </c>
      <c r="M410" s="16">
        <f>L410-K410</f>
        <v/>
      </c>
      <c r="N410" s="15" t="inlineStr">
        <is>
          <t>bind</t>
        </is>
      </c>
      <c r="O410" s="15" t="inlineStr">
        <is>
          <t>bound</t>
        </is>
      </c>
    </row>
    <row r="411">
      <c r="A411" s="3" t="inlineStr">
        <is>
          <t>2026-04-15</t>
        </is>
      </c>
      <c r="B411" s="3" t="inlineStr">
        <is>
          <t>b5357698-22a9-5d60-8522-7fe64e10b592</t>
        </is>
      </c>
      <c r="C411" s="3" t="inlineStr">
        <is>
          <t>CT</t>
        </is>
      </c>
      <c r="D411" s="3" t="inlineStr">
        <is>
          <t>1997 Porsche 911 Turbo S</t>
        </is>
      </c>
      <c r="E411" s="3" t="inlineStr">
        <is>
          <t>01 Luxury Sedan/SUV</t>
        </is>
      </c>
      <c r="F411" s="13" t="n">
        <v>480000</v>
      </c>
      <c r="G411" s="14" t="n">
        <v>0.75</v>
      </c>
      <c r="H411" s="14" t="n">
        <v>1.12</v>
      </c>
      <c r="I411" s="14" t="n">
        <v>0.8305</v>
      </c>
      <c r="J411" s="14" t="n">
        <v>0.53</v>
      </c>
      <c r="K411" s="13">
        <f>ROUND(F411/100*G411*H411*I411/J411,2)</f>
        <v/>
      </c>
      <c r="L411" s="13" t="n">
        <v>6318.07</v>
      </c>
      <c r="M411" s="13">
        <f>L411-K411</f>
        <v/>
      </c>
      <c r="N411" s="3" t="inlineStr">
        <is>
          <t>bind</t>
        </is>
      </c>
      <c r="O411" s="3" t="inlineStr">
        <is>
          <t>bound</t>
        </is>
      </c>
    </row>
    <row r="412">
      <c r="A412" s="15" t="inlineStr">
        <is>
          <t>2026-04-28</t>
        </is>
      </c>
      <c r="B412" s="15" t="inlineStr">
        <is>
          <t>ed238856-4ecb-5fc3-9d43-05a2e304c23d</t>
        </is>
      </c>
      <c r="C412" s="15" t="inlineStr">
        <is>
          <t>NJ</t>
        </is>
      </c>
      <c r="D412" s="15" t="inlineStr">
        <is>
          <t>2023 Lamborghini Huracan EVO</t>
        </is>
      </c>
      <c r="E412" s="15" t="inlineStr">
        <is>
          <t>03 Supercar</t>
        </is>
      </c>
      <c r="F412" s="16" t="n">
        <v>545000</v>
      </c>
      <c r="G412" s="17" t="n">
        <v>0.95</v>
      </c>
      <c r="H412" s="17" t="n">
        <v>0.91</v>
      </c>
      <c r="I412" s="17" t="n">
        <v>0.8305</v>
      </c>
      <c r="J412" s="17" t="n">
        <v>0.53</v>
      </c>
      <c r="K412" s="16">
        <f>ROUND(F412/100*G412*H412*I412/J412,2)</f>
        <v/>
      </c>
      <c r="L412" s="16" t="n">
        <v>7382.87</v>
      </c>
      <c r="M412" s="16">
        <f>L412-K412</f>
        <v/>
      </c>
      <c r="N412" s="15" t="inlineStr">
        <is>
          <t>bind</t>
        </is>
      </c>
      <c r="O412" s="15" t="inlineStr">
        <is>
          <t>bound</t>
        </is>
      </c>
    </row>
    <row r="413">
      <c r="A413" s="3" t="inlineStr">
        <is>
          <t>2026-04-10</t>
        </is>
      </c>
      <c r="B413" s="3" t="inlineStr">
        <is>
          <t>a10f15a4-570c-5b77-bf10-6e6089428b0b</t>
        </is>
      </c>
      <c r="C413" s="3" t="inlineStr">
        <is>
          <t>NY</t>
        </is>
      </c>
      <c r="D413" s="3" t="inlineStr">
        <is>
          <t>1971 McLaren 750S</t>
        </is>
      </c>
      <c r="E413" s="3" t="inlineStr">
        <is>
          <t>03 Supercar</t>
        </is>
      </c>
      <c r="F413" s="13" t="n">
        <v>1550000</v>
      </c>
      <c r="G413" s="14" t="n">
        <v>0.8</v>
      </c>
      <c r="H413" s="14" t="n">
        <v>1.28</v>
      </c>
      <c r="I413" s="14" t="n">
        <v>0.8305</v>
      </c>
      <c r="J413" s="14" t="n">
        <v>0.53</v>
      </c>
      <c r="K413" s="13">
        <f>ROUND(F413/100*G413*H413*I413/J413,2)</f>
        <v/>
      </c>
      <c r="L413" s="13" t="n">
        <v>24871.12</v>
      </c>
      <c r="M413" s="13">
        <f>L413-K413</f>
        <v/>
      </c>
      <c r="N413" s="3" t="inlineStr">
        <is>
          <t>bind</t>
        </is>
      </c>
      <c r="O413" s="3" t="inlineStr">
        <is>
          <t>bound</t>
        </is>
      </c>
    </row>
    <row r="414">
      <c r="A414" s="15" t="inlineStr">
        <is>
          <t>2026-04-08</t>
        </is>
      </c>
      <c r="B414" s="15" t="inlineStr">
        <is>
          <t>4fa70134-873a-58e4-8ccc-56bb548b3020</t>
        </is>
      </c>
      <c r="C414" s="15" t="inlineStr">
        <is>
          <t>TN</t>
        </is>
      </c>
      <c r="D414" s="15" t="inlineStr">
        <is>
          <t>1999 Porsche 911 Turbo S</t>
        </is>
      </c>
      <c r="E414" s="15" t="inlineStr">
        <is>
          <t>01 Luxury Sedan/SUV</t>
        </is>
      </c>
      <c r="F414" s="16" t="n">
        <v>435000</v>
      </c>
      <c r="G414" s="17" t="n">
        <v>0.75</v>
      </c>
      <c r="H414" s="17" t="n">
        <v>0.98</v>
      </c>
      <c r="I414" s="17" t="n">
        <v>0.8305</v>
      </c>
      <c r="J414" s="17" t="n">
        <v>0.53</v>
      </c>
      <c r="K414" s="16">
        <f>ROUND(F414/100*G414*H414*I414/J414,2)</f>
        <v/>
      </c>
      <c r="L414" s="16" t="n">
        <v>5010.03</v>
      </c>
      <c r="M414" s="16">
        <f>L414-K414</f>
        <v/>
      </c>
      <c r="N414" s="15" t="inlineStr">
        <is>
          <t>bind</t>
        </is>
      </c>
      <c r="O414" s="15" t="inlineStr">
        <is>
          <t>bound</t>
        </is>
      </c>
    </row>
    <row r="415">
      <c r="A415" s="3" t="inlineStr">
        <is>
          <t>2026-04-26</t>
        </is>
      </c>
      <c r="B415" s="3" t="inlineStr">
        <is>
          <t>e24c9442-2937-50a0-8c12-1c3e1d1ed155</t>
        </is>
      </c>
      <c r="C415" s="3" t="inlineStr">
        <is>
          <t>OK</t>
        </is>
      </c>
      <c r="D415" s="3" t="inlineStr">
        <is>
          <t>2007 Aston Martin DB5</t>
        </is>
      </c>
      <c r="E415" s="3" t="inlineStr">
        <is>
          <t>07 Post-War Classic (1946-1972)</t>
        </is>
      </c>
      <c r="F415" s="13" t="n">
        <v>460000</v>
      </c>
      <c r="G415" s="14" t="n">
        <v>0.48</v>
      </c>
      <c r="H415" s="14" t="n">
        <v>1.26</v>
      </c>
      <c r="I415" s="14" t="n">
        <v>0.8305</v>
      </c>
      <c r="J415" s="14" t="n">
        <v>0.53</v>
      </c>
      <c r="K415" s="13">
        <f>ROUND(F415/100*G415*H415*I415/J415,2)</f>
        <v/>
      </c>
      <c r="L415" s="13" t="n">
        <v>4359.47</v>
      </c>
      <c r="M415" s="13">
        <f>L415-K415</f>
        <v/>
      </c>
      <c r="N415" s="3" t="inlineStr">
        <is>
          <t>bind</t>
        </is>
      </c>
      <c r="O415" s="3" t="inlineStr">
        <is>
          <t>bound</t>
        </is>
      </c>
    </row>
    <row r="416">
      <c r="A416" s="15" t="inlineStr">
        <is>
          <t>2026-04-29</t>
        </is>
      </c>
      <c r="B416" s="15" t="inlineStr">
        <is>
          <t>6933188a-71aa-53d9-8026-6b3e3906a2a0</t>
        </is>
      </c>
      <c r="C416" s="15" t="inlineStr">
        <is>
          <t>TX</t>
        </is>
      </c>
      <c r="D416" s="15" t="inlineStr">
        <is>
          <t>1957 Jaguar E-Type Series 1</t>
        </is>
      </c>
      <c r="E416" s="15" t="inlineStr">
        <is>
          <t>07 Post-War Classic (1946-1972)</t>
        </is>
      </c>
      <c r="F416" s="16" t="n">
        <v>885000</v>
      </c>
      <c r="G416" s="17" t="n">
        <v>0.43</v>
      </c>
      <c r="H416" s="17" t="n">
        <v>1.15</v>
      </c>
      <c r="I416" s="17" t="n">
        <v>0.8305</v>
      </c>
      <c r="J416" s="17" t="n">
        <v>0.53</v>
      </c>
      <c r="K416" s="16">
        <f>ROUND(F416/100*G416*H416*I416/J416,2)</f>
        <v/>
      </c>
      <c r="L416" s="16" t="n">
        <v>6857.62</v>
      </c>
      <c r="M416" s="16">
        <f>L416-K416</f>
        <v/>
      </c>
      <c r="N416" s="15" t="inlineStr">
        <is>
          <t>bind</t>
        </is>
      </c>
      <c r="O416" s="15" t="inlineStr">
        <is>
          <t>bound</t>
        </is>
      </c>
    </row>
    <row r="417">
      <c r="A417" s="3" t="inlineStr">
        <is>
          <t>2026-04-24</t>
        </is>
      </c>
      <c r="B417" s="3" t="inlineStr">
        <is>
          <t>4df1bd31-bea7-57bc-96da-f1c97383d79f</t>
        </is>
      </c>
      <c r="C417" s="3" t="inlineStr">
        <is>
          <t>CA</t>
        </is>
      </c>
      <c r="D417" s="3" t="inlineStr">
        <is>
          <t>1976 Aston Martin DB5</t>
        </is>
      </c>
      <c r="E417" s="3" t="inlineStr">
        <is>
          <t>07 Post-War Classic (1946-1972)</t>
        </is>
      </c>
      <c r="F417" s="13" t="n">
        <v>1185000</v>
      </c>
      <c r="G417" s="14" t="n">
        <v>0.38</v>
      </c>
      <c r="H417" s="14" t="n">
        <v>1.35</v>
      </c>
      <c r="I417" s="14" t="n">
        <v>0.8305</v>
      </c>
      <c r="J417" s="14" t="n">
        <v>0.53</v>
      </c>
      <c r="K417" s="13">
        <f>ROUND(F417/100*G417*H417*I417/J417,2)</f>
        <v/>
      </c>
      <c r="L417" s="13" t="n">
        <v>9525.76</v>
      </c>
      <c r="M417" s="13">
        <f>L417-K417</f>
        <v/>
      </c>
      <c r="N417" s="3" t="inlineStr">
        <is>
          <t>bind</t>
        </is>
      </c>
      <c r="O417" s="3" t="inlineStr">
        <is>
          <t>bound</t>
        </is>
      </c>
    </row>
    <row r="418">
      <c r="A418" s="15" t="inlineStr">
        <is>
          <t>2026-04-14</t>
        </is>
      </c>
      <c r="B418" s="15" t="inlineStr">
        <is>
          <t>4c3ab0de-da73-5132-9d0a-9d93137e764b</t>
        </is>
      </c>
      <c r="C418" s="15" t="inlineStr">
        <is>
          <t>WA</t>
        </is>
      </c>
      <c r="D418" s="15" t="inlineStr">
        <is>
          <t>1993 Bentley Continental GT</t>
        </is>
      </c>
      <c r="E418" s="15" t="inlineStr">
        <is>
          <t>01 Luxury Sedan/SUV</t>
        </is>
      </c>
      <c r="F418" s="16" t="n">
        <v>1025000</v>
      </c>
      <c r="G418" s="17" t="n">
        <v>0.55</v>
      </c>
      <c r="H418" s="17" t="n">
        <v>0.96</v>
      </c>
      <c r="I418" s="17" t="n">
        <v>0.8305</v>
      </c>
      <c r="J418" s="17" t="n">
        <v>0.53</v>
      </c>
      <c r="K418" s="16">
        <f>ROUND(F418/100*G418*H418*I418/J418,2)</f>
        <v/>
      </c>
      <c r="L418" s="16" t="n">
        <v>8480.5</v>
      </c>
      <c r="M418" s="16">
        <f>L418-K418</f>
        <v/>
      </c>
      <c r="N418" s="15" t="inlineStr">
        <is>
          <t>decline</t>
        </is>
      </c>
      <c r="O418" s="15" t="inlineStr">
        <is>
          <t>indicative</t>
        </is>
      </c>
    </row>
    <row r="419">
      <c r="A419" s="3" t="inlineStr">
        <is>
          <t>2026-04-08</t>
        </is>
      </c>
      <c r="B419" s="3" t="inlineStr">
        <is>
          <t>02b18353-2d5d-59b3-add5-4b4ae800d471</t>
        </is>
      </c>
      <c r="C419" s="3" t="inlineStr">
        <is>
          <t>LA</t>
        </is>
      </c>
      <c r="D419" s="3" t="inlineStr">
        <is>
          <t>1972 Lamborghini Huracan EVO</t>
        </is>
      </c>
      <c r="E419" s="3" t="inlineStr">
        <is>
          <t>03 Supercar</t>
        </is>
      </c>
      <c r="F419" s="13" t="n">
        <v>1085000</v>
      </c>
      <c r="G419" s="14" t="n">
        <v>0.8</v>
      </c>
      <c r="H419" s="14" t="n">
        <v>1.21</v>
      </c>
      <c r="I419" s="14" t="n">
        <v>0.8305</v>
      </c>
      <c r="J419" s="14" t="n">
        <v>0.53</v>
      </c>
      <c r="K419" s="13">
        <f>ROUND(F419/100*G419*H419*I419/J419,2)</f>
        <v/>
      </c>
      <c r="L419" s="13" t="n">
        <v>16457.69</v>
      </c>
      <c r="M419" s="13">
        <f>L419-K419</f>
        <v/>
      </c>
      <c r="N419" s="3" t="inlineStr">
        <is>
          <t>bind</t>
        </is>
      </c>
      <c r="O419" s="3" t="inlineStr">
        <is>
          <t>bound</t>
        </is>
      </c>
    </row>
    <row r="420">
      <c r="A420" s="15" t="inlineStr">
        <is>
          <t>2026-04-08</t>
        </is>
      </c>
      <c r="B420" s="15" t="inlineStr">
        <is>
          <t>c6ecc030-b69e-557d-9117-c38c02d36192</t>
        </is>
      </c>
      <c r="C420" s="15" t="inlineStr">
        <is>
          <t>GA</t>
        </is>
      </c>
      <c r="D420" s="15" t="inlineStr">
        <is>
          <t>2006 Porsche 911 Turbo S</t>
        </is>
      </c>
      <c r="E420" s="15" t="inlineStr">
        <is>
          <t>01 Luxury Sedan/SUV</t>
        </is>
      </c>
      <c r="F420" s="16" t="n">
        <v>530000</v>
      </c>
      <c r="G420" s="17" t="n">
        <v>0.65</v>
      </c>
      <c r="H420" s="17" t="n">
        <v>1.12</v>
      </c>
      <c r="I420" s="17" t="n">
        <v>0.8305</v>
      </c>
      <c r="J420" s="17" t="n">
        <v>0.53</v>
      </c>
      <c r="K420" s="16">
        <f>ROUND(F420/100*G420*H420*I420/J420,2)</f>
        <v/>
      </c>
      <c r="L420" s="16" t="n">
        <v>6046.04</v>
      </c>
      <c r="M420" s="16">
        <f>L420-K420</f>
        <v/>
      </c>
      <c r="N420" s="15" t="inlineStr">
        <is>
          <t>bind</t>
        </is>
      </c>
      <c r="O420" s="15" t="inlineStr">
        <is>
          <t>bound</t>
        </is>
      </c>
    </row>
    <row r="421">
      <c r="A421" s="3" t="inlineStr">
        <is>
          <t>2026-04-10</t>
        </is>
      </c>
      <c r="B421" s="3" t="inlineStr">
        <is>
          <t>d89f65c1-0650-5aff-bee2-76e7e1e54e82</t>
        </is>
      </c>
      <c r="C421" s="3" t="inlineStr">
        <is>
          <t>IL</t>
        </is>
      </c>
      <c r="D421" s="3" t="inlineStr">
        <is>
          <t>1991 Jaguar E-Type Series 1</t>
        </is>
      </c>
      <c r="E421" s="3" t="inlineStr">
        <is>
          <t>07 Post-War Classic (1946-1972)</t>
        </is>
      </c>
      <c r="F421" s="13" t="n">
        <v>515000</v>
      </c>
      <c r="G421" s="14" t="n">
        <v>0.43</v>
      </c>
      <c r="H421" s="14" t="n">
        <v>1.36</v>
      </c>
      <c r="I421" s="14" t="n">
        <v>0.8305</v>
      </c>
      <c r="J421" s="14" t="n">
        <v>0.53</v>
      </c>
      <c r="K421" s="13">
        <f>ROUND(F421/100*G421*H421*I421/J421,2)</f>
        <v/>
      </c>
      <c r="L421" s="13" t="n">
        <v>4719.31</v>
      </c>
      <c r="M421" s="13">
        <f>L421-K421</f>
        <v/>
      </c>
      <c r="N421" s="3" t="inlineStr">
        <is>
          <t>bind</t>
        </is>
      </c>
      <c r="O421" s="3" t="inlineStr">
        <is>
          <t>bound</t>
        </is>
      </c>
    </row>
    <row r="422">
      <c r="A422" s="15" t="inlineStr">
        <is>
          <t>2026-04-02</t>
        </is>
      </c>
      <c r="B422" s="15" t="inlineStr">
        <is>
          <t>4dd6fcf6-6b53-5101-ba7d-f2789dfa80f4</t>
        </is>
      </c>
      <c r="C422" s="15" t="inlineStr">
        <is>
          <t>GA</t>
        </is>
      </c>
      <c r="D422" s="15" t="inlineStr">
        <is>
          <t>2022 BMW M8 Competition</t>
        </is>
      </c>
      <c r="E422" s="15" t="inlineStr">
        <is>
          <t>01 Luxury Sedan/SUV</t>
        </is>
      </c>
      <c r="F422" s="16" t="n">
        <v>375000</v>
      </c>
      <c r="G422" s="17" t="n">
        <v>0.75</v>
      </c>
      <c r="H422" s="17" t="n">
        <v>1.12</v>
      </c>
      <c r="I422" s="17" t="n">
        <v>0.8305</v>
      </c>
      <c r="J422" s="17" t="n">
        <v>0.53</v>
      </c>
      <c r="K422" s="16">
        <f>ROUND(F422/100*G422*H422*I422/J422,2)</f>
        <v/>
      </c>
      <c r="L422" s="16" t="n">
        <v>4935.99</v>
      </c>
      <c r="M422" s="16">
        <f>L422-K422</f>
        <v/>
      </c>
      <c r="N422" s="15" t="inlineStr">
        <is>
          <t>decline</t>
        </is>
      </c>
      <c r="O422" s="15" t="inlineStr">
        <is>
          <t>indicative</t>
        </is>
      </c>
    </row>
    <row r="423">
      <c r="A423" s="3" t="inlineStr">
        <is>
          <t>2026-04-14</t>
        </is>
      </c>
      <c r="B423" s="3" t="inlineStr">
        <is>
          <t>1c0aa09c-5dfd-5e3a-a943-852127ca5687</t>
        </is>
      </c>
      <c r="C423" s="3" t="inlineStr">
        <is>
          <t>CA</t>
        </is>
      </c>
      <c r="D423" s="3" t="inlineStr">
        <is>
          <t>2015 Bugatti Type 57</t>
        </is>
      </c>
      <c r="E423" s="3" t="inlineStr">
        <is>
          <t>06 Vintage Pre-War (pre-1946)</t>
        </is>
      </c>
      <c r="F423" s="13" t="n">
        <v>560000</v>
      </c>
      <c r="G423" s="14" t="n">
        <v>0.38</v>
      </c>
      <c r="H423" s="14" t="n">
        <v>1.35</v>
      </c>
      <c r="I423" s="14" t="n">
        <v>0.8305</v>
      </c>
      <c r="J423" s="14" t="n">
        <v>0.53</v>
      </c>
      <c r="K423" s="13">
        <f>ROUND(F423/100*G423*H423*I423/J423,2)</f>
        <v/>
      </c>
      <c r="L423" s="13" t="n">
        <v>4501.63</v>
      </c>
      <c r="M423" s="13">
        <f>L423-K423</f>
        <v/>
      </c>
      <c r="N423" s="3" t="inlineStr">
        <is>
          <t>decline</t>
        </is>
      </c>
      <c r="O423" s="3" t="inlineStr">
        <is>
          <t>indicative</t>
        </is>
      </c>
    </row>
    <row r="424">
      <c r="A424" s="15" t="inlineStr">
        <is>
          <t>2026-04-11</t>
        </is>
      </c>
      <c r="B424" s="15" t="inlineStr">
        <is>
          <t>b3972b2c-504b-5f99-b9b7-90e10f99e61e</t>
        </is>
      </c>
      <c r="C424" s="15" t="inlineStr">
        <is>
          <t>GA</t>
        </is>
      </c>
      <c r="D424" s="15" t="inlineStr">
        <is>
          <t>1969 Maserati GranTurismo</t>
        </is>
      </c>
      <c r="E424" s="15" t="inlineStr">
        <is>
          <t>01 Luxury Sedan/SUV</t>
        </is>
      </c>
      <c r="F424" s="16" t="n">
        <v>450000</v>
      </c>
      <c r="G424" s="17" t="n">
        <v>0.75</v>
      </c>
      <c r="H424" s="17" t="n">
        <v>1.12</v>
      </c>
      <c r="I424" s="17" t="n">
        <v>0.8305</v>
      </c>
      <c r="J424" s="17" t="n">
        <v>0.53</v>
      </c>
      <c r="K424" s="16">
        <f>ROUND(F424/100*G424*H424*I424/J424,2)</f>
        <v/>
      </c>
      <c r="L424" s="16" t="n">
        <v>5923.19</v>
      </c>
      <c r="M424" s="16">
        <f>L424-K424</f>
        <v/>
      </c>
      <c r="N424" s="15" t="inlineStr">
        <is>
          <t>bind</t>
        </is>
      </c>
      <c r="O424" s="15" t="inlineStr">
        <is>
          <t>bound</t>
        </is>
      </c>
    </row>
    <row r="425">
      <c r="A425" s="3" t="inlineStr">
        <is>
          <t>2026-04-12</t>
        </is>
      </c>
      <c r="B425" s="3" t="inlineStr">
        <is>
          <t>ae7c2cfc-79ed-52dd-8df5-23bb1efc43ac</t>
        </is>
      </c>
      <c r="C425" s="3" t="inlineStr">
        <is>
          <t>FL</t>
        </is>
      </c>
      <c r="D425" s="3" t="inlineStr">
        <is>
          <t>2009 Ferrari 296 GTB</t>
        </is>
      </c>
      <c r="E425" s="3" t="inlineStr">
        <is>
          <t>03 Supercar</t>
        </is>
      </c>
      <c r="F425" s="13" t="n">
        <v>480000</v>
      </c>
      <c r="G425" s="14" t="n">
        <v>1.15</v>
      </c>
      <c r="H425" s="14" t="n">
        <v>1.42</v>
      </c>
      <c r="I425" s="14" t="n">
        <v>0.8305</v>
      </c>
      <c r="J425" s="14" t="n">
        <v>0.53</v>
      </c>
      <c r="K425" s="13">
        <f>ROUND(F425/100*G425*H425*I425/J425,2)</f>
        <v/>
      </c>
      <c r="L425" s="13" t="n">
        <v>12282.62</v>
      </c>
      <c r="M425" s="13">
        <f>L425-K425</f>
        <v/>
      </c>
      <c r="N425" s="3" t="inlineStr">
        <is>
          <t>bind</t>
        </is>
      </c>
      <c r="O425" s="3" t="inlineStr">
        <is>
          <t>bound</t>
        </is>
      </c>
    </row>
    <row r="426">
      <c r="A426" s="15" t="inlineStr">
        <is>
          <t>2026-04-11</t>
        </is>
      </c>
      <c r="B426" s="15" t="inlineStr">
        <is>
          <t>d669f37e-f61f-5c62-b46a-af0ac9e7d64e</t>
        </is>
      </c>
      <c r="C426" s="15" t="inlineStr">
        <is>
          <t>TX</t>
        </is>
      </c>
      <c r="D426" s="15" t="inlineStr">
        <is>
          <t>1958 Bentley Continental GT</t>
        </is>
      </c>
      <c r="E426" s="15" t="inlineStr">
        <is>
          <t>01 Luxury Sedan/SUV</t>
        </is>
      </c>
      <c r="F426" s="16" t="n">
        <v>655000</v>
      </c>
      <c r="G426" s="17" t="n">
        <v>0.65</v>
      </c>
      <c r="H426" s="17" t="n">
        <v>1.15</v>
      </c>
      <c r="I426" s="17" t="n">
        <v>0.8305</v>
      </c>
      <c r="J426" s="17" t="n">
        <v>0.53</v>
      </c>
      <c r="K426" s="16">
        <f>ROUND(F426/100*G426*H426*I426/J426,2)</f>
        <v/>
      </c>
      <c r="L426" s="16" t="n">
        <v>7672.13</v>
      </c>
      <c r="M426" s="16">
        <f>L426-K426</f>
        <v/>
      </c>
      <c r="N426" s="15" t="inlineStr">
        <is>
          <t>bind</t>
        </is>
      </c>
      <c r="O426" s="15" t="inlineStr">
        <is>
          <t>bound</t>
        </is>
      </c>
    </row>
    <row r="427">
      <c r="A427" s="3" t="inlineStr">
        <is>
          <t>2026-04-30</t>
        </is>
      </c>
      <c r="B427" s="3" t="inlineStr">
        <is>
          <t>604f679e-e0b4-5699-90ca-0ddf02507397</t>
        </is>
      </c>
      <c r="C427" s="3" t="inlineStr">
        <is>
          <t>WI</t>
        </is>
      </c>
      <c r="D427" s="3" t="inlineStr">
        <is>
          <t>1986 Mercedes-Benz AMG GT</t>
        </is>
      </c>
      <c r="E427" s="3" t="inlineStr">
        <is>
          <t>01 Luxury Sedan/SUV</t>
        </is>
      </c>
      <c r="F427" s="13" t="n">
        <v>300000</v>
      </c>
      <c r="G427" s="14" t="n">
        <v>0.75</v>
      </c>
      <c r="H427" s="14" t="n">
        <v>1.2</v>
      </c>
      <c r="I427" s="14" t="n">
        <v>0.8305</v>
      </c>
      <c r="J427" s="14" t="n">
        <v>0.53</v>
      </c>
      <c r="K427" s="13">
        <f>ROUND(F427/100*G427*H427*I427/J427,2)</f>
        <v/>
      </c>
      <c r="L427" s="13" t="n">
        <v>4230.85</v>
      </c>
      <c r="M427" s="13">
        <f>L427-K427</f>
        <v/>
      </c>
      <c r="N427" s="3" t="inlineStr">
        <is>
          <t>bind</t>
        </is>
      </c>
      <c r="O427" s="3" t="inlineStr">
        <is>
          <t>bound</t>
        </is>
      </c>
    </row>
    <row r="428">
      <c r="A428" s="15" t="inlineStr">
        <is>
          <t>2026-04-20</t>
        </is>
      </c>
      <c r="B428" s="15" t="inlineStr">
        <is>
          <t>86a02dae-d34a-5bff-a223-813134135d6a</t>
        </is>
      </c>
      <c r="C428" s="15" t="inlineStr">
        <is>
          <t>MD</t>
        </is>
      </c>
      <c r="D428" s="15" t="inlineStr">
        <is>
          <t>1996 Porsche 911 Turbo S</t>
        </is>
      </c>
      <c r="E428" s="15" t="inlineStr">
        <is>
          <t>01 Luxury Sedan/SUV</t>
        </is>
      </c>
      <c r="F428" s="16" t="n">
        <v>695000</v>
      </c>
      <c r="G428" s="17" t="n">
        <v>0.65</v>
      </c>
      <c r="H428" s="17" t="n">
        <v>0.95</v>
      </c>
      <c r="I428" s="17" t="n">
        <v>0.8305</v>
      </c>
      <c r="J428" s="17" t="n">
        <v>0.53</v>
      </c>
      <c r="K428" s="16">
        <f>ROUND(F428/100*G428*H428*I428/J428,2)</f>
        <v/>
      </c>
      <c r="L428" s="16" t="n">
        <v>6724.9</v>
      </c>
      <c r="M428" s="16">
        <f>L428-K428</f>
        <v/>
      </c>
      <c r="N428" s="15" t="inlineStr">
        <is>
          <t>bind</t>
        </is>
      </c>
      <c r="O428" s="15" t="inlineStr">
        <is>
          <t>bound</t>
        </is>
      </c>
    </row>
    <row r="429">
      <c r="A429" s="3" t="inlineStr">
        <is>
          <t>2026-04-26</t>
        </is>
      </c>
      <c r="B429" s="3" t="inlineStr">
        <is>
          <t>596dab27-5382-5552-a24b-b0b356469199</t>
        </is>
      </c>
      <c r="C429" s="3" t="inlineStr">
        <is>
          <t>CA</t>
        </is>
      </c>
      <c r="D429" s="3" t="inlineStr">
        <is>
          <t>2024 Ferrari 296 GTB</t>
        </is>
      </c>
      <c r="E429" s="3" t="inlineStr">
        <is>
          <t>03 Supercar</t>
        </is>
      </c>
      <c r="F429" s="13" t="n">
        <v>735000</v>
      </c>
      <c r="G429" s="14" t="n">
        <v>0.95</v>
      </c>
      <c r="H429" s="14" t="n">
        <v>1.35</v>
      </c>
      <c r="I429" s="14" t="n">
        <v>0.8305</v>
      </c>
      <c r="J429" s="14" t="n">
        <v>0.53</v>
      </c>
      <c r="K429" s="13">
        <f>ROUND(F429/100*G429*H429*I429/J429,2)</f>
        <v/>
      </c>
      <c r="L429" s="13" t="n">
        <v>14770.95</v>
      </c>
      <c r="M429" s="13">
        <f>L429-K429</f>
        <v/>
      </c>
      <c r="N429" s="3" t="inlineStr">
        <is>
          <t>decline</t>
        </is>
      </c>
      <c r="O429" s="3" t="inlineStr">
        <is>
          <t>indicative</t>
        </is>
      </c>
    </row>
    <row r="430">
      <c r="A430" s="15" t="inlineStr">
        <is>
          <t>2026-04-30</t>
        </is>
      </c>
      <c r="B430" s="15" t="inlineStr">
        <is>
          <t>5ad8d117-03fb-5805-ac30-d949849a41b2</t>
        </is>
      </c>
      <c r="C430" s="15" t="inlineStr">
        <is>
          <t>AL</t>
        </is>
      </c>
      <c r="D430" s="15" t="inlineStr">
        <is>
          <t>2004 Jaguar E-Type Series 1</t>
        </is>
      </c>
      <c r="E430" s="15" t="inlineStr">
        <is>
          <t>07 Post-War Classic (1946-1972)</t>
        </is>
      </c>
      <c r="F430" s="16" t="n">
        <v>550000</v>
      </c>
      <c r="G430" s="17" t="n">
        <v>0.43</v>
      </c>
      <c r="H430" s="17" t="n">
        <v>1.27</v>
      </c>
      <c r="I430" s="17" t="n">
        <v>0.8305</v>
      </c>
      <c r="J430" s="17" t="n">
        <v>0.53</v>
      </c>
      <c r="K430" s="16">
        <f>ROUND(F430/100*G430*H430*I430/J430,2)</f>
        <v/>
      </c>
      <c r="L430" s="16" t="n">
        <v>4706.51</v>
      </c>
      <c r="M430" s="16">
        <f>L430-K430</f>
        <v/>
      </c>
      <c r="N430" s="15" t="inlineStr">
        <is>
          <t>decline</t>
        </is>
      </c>
      <c r="O430" s="15" t="inlineStr">
        <is>
          <t>indicative</t>
        </is>
      </c>
    </row>
    <row r="431">
      <c r="A431" s="3" t="inlineStr">
        <is>
          <t>2026-04-27</t>
        </is>
      </c>
      <c r="B431" s="3" t="inlineStr">
        <is>
          <t>cdc2fbbb-02dc-5a83-8aba-d5c5604c3c9c</t>
        </is>
      </c>
      <c r="C431" s="3" t="inlineStr">
        <is>
          <t>PA</t>
        </is>
      </c>
      <c r="D431" s="3" t="inlineStr">
        <is>
          <t>2003 Mercedes-Benz AMG GT</t>
        </is>
      </c>
      <c r="E431" s="3" t="inlineStr">
        <is>
          <t>01 Luxury Sedan/SUV</t>
        </is>
      </c>
      <c r="F431" s="13" t="n">
        <v>635000</v>
      </c>
      <c r="G431" s="14" t="n">
        <v>0.65</v>
      </c>
      <c r="H431" s="14" t="n">
        <v>1</v>
      </c>
      <c r="I431" s="14" t="n">
        <v>0.8305</v>
      </c>
      <c r="J431" s="14" t="n">
        <v>0.53</v>
      </c>
      <c r="K431" s="13">
        <f>ROUND(F431/100*G431*H431*I431/J431,2)</f>
        <v/>
      </c>
      <c r="L431" s="13" t="n">
        <v>6467.72</v>
      </c>
      <c r="M431" s="13">
        <f>L431-K431</f>
        <v/>
      </c>
      <c r="N431" s="3" t="inlineStr">
        <is>
          <t>bind</t>
        </is>
      </c>
      <c r="O431" s="3" t="inlineStr">
        <is>
          <t>bound</t>
        </is>
      </c>
    </row>
    <row r="432">
      <c r="A432" s="15" t="inlineStr">
        <is>
          <t>2026-04-20</t>
        </is>
      </c>
      <c r="B432" s="15" t="inlineStr">
        <is>
          <t>82433846-410f-5bc8-b4be-cd80ba5f69bf</t>
        </is>
      </c>
      <c r="C432" s="15" t="inlineStr">
        <is>
          <t>HI</t>
        </is>
      </c>
      <c r="D432" s="15" t="inlineStr">
        <is>
          <t>1976 Maserati GranTurismo</t>
        </is>
      </c>
      <c r="E432" s="15" t="inlineStr">
        <is>
          <t>01 Luxury Sedan/SUV</t>
        </is>
      </c>
      <c r="F432" s="16" t="n">
        <v>315000</v>
      </c>
      <c r="G432" s="17" t="n">
        <v>0.75</v>
      </c>
      <c r="H432" s="17" t="n">
        <v>1.3</v>
      </c>
      <c r="I432" s="17" t="n">
        <v>0.8305</v>
      </c>
      <c r="J432" s="17" t="n">
        <v>0.53</v>
      </c>
      <c r="K432" s="16">
        <f>ROUND(F432/100*G432*H432*I432/J432,2)</f>
        <v/>
      </c>
      <c r="L432" s="16" t="n">
        <v>4812.59</v>
      </c>
      <c r="M432" s="16">
        <f>L432-K432</f>
        <v/>
      </c>
      <c r="N432" s="15" t="inlineStr">
        <is>
          <t>bind</t>
        </is>
      </c>
      <c r="O432" s="15" t="inlineStr">
        <is>
          <t>bound</t>
        </is>
      </c>
    </row>
    <row r="433">
      <c r="A433" s="3" t="inlineStr">
        <is>
          <t>2026-04-13</t>
        </is>
      </c>
      <c r="B433" s="3" t="inlineStr">
        <is>
          <t>6040e091-49f1-5b91-b680-d334f50462c7</t>
        </is>
      </c>
      <c r="C433" s="3" t="inlineStr">
        <is>
          <t>NJ</t>
        </is>
      </c>
      <c r="D433" s="3" t="inlineStr">
        <is>
          <t>1990 BMW M8 Competition</t>
        </is>
      </c>
      <c r="E433" s="3" t="inlineStr">
        <is>
          <t>01 Luxury Sedan/SUV</t>
        </is>
      </c>
      <c r="F433" s="13" t="n">
        <v>1010000</v>
      </c>
      <c r="G433" s="14" t="n">
        <v>0.55</v>
      </c>
      <c r="H433" s="14" t="n">
        <v>0.91</v>
      </c>
      <c r="I433" s="14" t="n">
        <v>0.8305</v>
      </c>
      <c r="J433" s="14" t="n">
        <v>0.53</v>
      </c>
      <c r="K433" s="13">
        <f>ROUND(F433/100*G433*H433*I433/J433,2)</f>
        <v/>
      </c>
      <c r="L433" s="13" t="n">
        <v>7921.17</v>
      </c>
      <c r="M433" s="13">
        <f>L433-K433</f>
        <v/>
      </c>
      <c r="N433" s="3" t="inlineStr">
        <is>
          <t>decline</t>
        </is>
      </c>
      <c r="O433" s="3" t="inlineStr">
        <is>
          <t>indicative</t>
        </is>
      </c>
    </row>
    <row r="434">
      <c r="A434" s="15" t="inlineStr">
        <is>
          <t>2026-04-29</t>
        </is>
      </c>
      <c r="B434" s="15" t="inlineStr">
        <is>
          <t>761b8f11-fe9a-539e-b154-96f21a7dfadf</t>
        </is>
      </c>
      <c r="C434" s="15" t="inlineStr">
        <is>
          <t>AL</t>
        </is>
      </c>
      <c r="D434" s="15" t="inlineStr">
        <is>
          <t>1997 Jaguar E-Type Series 1</t>
        </is>
      </c>
      <c r="E434" s="15" t="inlineStr">
        <is>
          <t>07 Post-War Classic (1946-1972)</t>
        </is>
      </c>
      <c r="F434" s="16" t="n">
        <v>855000</v>
      </c>
      <c r="G434" s="17" t="n">
        <v>0.43</v>
      </c>
      <c r="H434" s="17" t="n">
        <v>1.27</v>
      </c>
      <c r="I434" s="17" t="n">
        <v>0.8305</v>
      </c>
      <c r="J434" s="17" t="n">
        <v>0.53</v>
      </c>
      <c r="K434" s="16">
        <f>ROUND(F434/100*G434*H434*I434/J434,2)</f>
        <v/>
      </c>
      <c r="L434" s="16" t="n">
        <v>7316.48</v>
      </c>
      <c r="M434" s="16">
        <f>L434-K434</f>
        <v/>
      </c>
      <c r="N434" s="15" t="inlineStr">
        <is>
          <t>bind</t>
        </is>
      </c>
      <c r="O434" s="15" t="inlineStr">
        <is>
          <t>bound</t>
        </is>
      </c>
    </row>
    <row r="435">
      <c r="A435" s="3" t="inlineStr">
        <is>
          <t>2026-04-15</t>
        </is>
      </c>
      <c r="B435" s="3" t="inlineStr">
        <is>
          <t>cca1682d-4a67-58d8-ae1e-337fa2f63d3a</t>
        </is>
      </c>
      <c r="C435" s="3" t="inlineStr">
        <is>
          <t>AZ</t>
        </is>
      </c>
      <c r="D435" s="3" t="inlineStr">
        <is>
          <t>1974 Porsche 911 Turbo S</t>
        </is>
      </c>
      <c r="E435" s="3" t="inlineStr">
        <is>
          <t>01 Luxury Sedan/SUV</t>
        </is>
      </c>
      <c r="F435" s="13" t="n">
        <v>530000</v>
      </c>
      <c r="G435" s="14" t="n">
        <v>0.65</v>
      </c>
      <c r="H435" s="14" t="n">
        <v>1.01</v>
      </c>
      <c r="I435" s="14" t="n">
        <v>0.8305</v>
      </c>
      <c r="J435" s="14" t="n">
        <v>0.53</v>
      </c>
      <c r="K435" s="13">
        <f>ROUND(F435/100*G435*H435*I435/J435,2)</f>
        <v/>
      </c>
      <c r="L435" s="13" t="n">
        <v>5452.23</v>
      </c>
      <c r="M435" s="13">
        <f>L435-K435</f>
        <v/>
      </c>
      <c r="N435" s="3" t="inlineStr">
        <is>
          <t>bind</t>
        </is>
      </c>
      <c r="O435" s="3" t="inlineStr">
        <is>
          <t>bound</t>
        </is>
      </c>
    </row>
    <row r="436">
      <c r="A436" s="15" t="inlineStr">
        <is>
          <t>2026-04-04</t>
        </is>
      </c>
      <c r="B436" s="15" t="inlineStr">
        <is>
          <t>726adec9-b8a9-5e3c-92dd-752619671ce5</t>
        </is>
      </c>
      <c r="C436" s="15" t="inlineStr">
        <is>
          <t>IN</t>
        </is>
      </c>
      <c r="D436" s="15" t="inlineStr">
        <is>
          <t>2019 Aston Martin DB12</t>
        </is>
      </c>
      <c r="E436" s="15" t="inlineStr">
        <is>
          <t>01 Luxury Sedan/SUV</t>
        </is>
      </c>
      <c r="F436" s="16" t="n">
        <v>275000</v>
      </c>
      <c r="G436" s="17" t="n">
        <v>0.75</v>
      </c>
      <c r="H436" s="17" t="n">
        <v>1.23</v>
      </c>
      <c r="I436" s="17" t="n">
        <v>0.8305</v>
      </c>
      <c r="J436" s="17" t="n">
        <v>0.53</v>
      </c>
      <c r="K436" s="16">
        <f>ROUND(F436/100*G436*H436*I436/J436,2)</f>
        <v/>
      </c>
      <c r="L436" s="16" t="n">
        <v>3975.24</v>
      </c>
      <c r="M436" s="16">
        <f>L436-K436</f>
        <v/>
      </c>
      <c r="N436" s="15" t="inlineStr">
        <is>
          <t>bind</t>
        </is>
      </c>
      <c r="O436" s="15" t="inlineStr">
        <is>
          <t>bound</t>
        </is>
      </c>
    </row>
    <row r="437">
      <c r="A437" s="3" t="inlineStr">
        <is>
          <t>2026-04-09</t>
        </is>
      </c>
      <c r="B437" s="3" t="inlineStr">
        <is>
          <t>370963a8-c434-51f2-ae81-9b2516381fa6</t>
        </is>
      </c>
      <c r="C437" s="3" t="inlineStr">
        <is>
          <t>MI</t>
        </is>
      </c>
      <c r="D437" s="3" t="inlineStr">
        <is>
          <t>2000 Icon Derelict</t>
        </is>
      </c>
      <c r="E437" s="3" t="inlineStr">
        <is>
          <t>11 Restomod/Coachbuilt</t>
        </is>
      </c>
      <c r="F437" s="13" t="n">
        <v>1090000</v>
      </c>
      <c r="G437" s="14" t="n">
        <v>0.68</v>
      </c>
      <c r="H437" s="14" t="n">
        <v>1.55</v>
      </c>
      <c r="I437" s="14" t="n">
        <v>0.8305</v>
      </c>
      <c r="J437" s="14" t="n">
        <v>0.53</v>
      </c>
      <c r="K437" s="13">
        <f>ROUND(F437/100*G437*H437*I437/J437,2)</f>
        <v/>
      </c>
      <c r="L437" s="13" t="n">
        <v>18002.42</v>
      </c>
      <c r="M437" s="13">
        <f>L437-K437</f>
        <v/>
      </c>
      <c r="N437" s="3" t="inlineStr">
        <is>
          <t>bind</t>
        </is>
      </c>
      <c r="O437" s="3" t="inlineStr">
        <is>
          <t>bound</t>
        </is>
      </c>
    </row>
    <row r="438">
      <c r="A438" s="15" t="inlineStr">
        <is>
          <t>2026-04-27</t>
        </is>
      </c>
      <c r="B438" s="15" t="inlineStr">
        <is>
          <t>9d1145f0-edd2-5b99-be7a-871ac7536567</t>
        </is>
      </c>
      <c r="C438" s="15" t="inlineStr">
        <is>
          <t>IL</t>
        </is>
      </c>
      <c r="D438" s="15" t="inlineStr">
        <is>
          <t>2000 Maserati GranTurismo</t>
        </is>
      </c>
      <c r="E438" s="15" t="inlineStr">
        <is>
          <t>01 Luxury Sedan/SUV</t>
        </is>
      </c>
      <c r="F438" s="16" t="n">
        <v>415000</v>
      </c>
      <c r="G438" s="17" t="n">
        <v>0.75</v>
      </c>
      <c r="H438" s="17" t="n">
        <v>1.36</v>
      </c>
      <c r="I438" s="17" t="n">
        <v>0.8305</v>
      </c>
      <c r="J438" s="17" t="n">
        <v>0.53</v>
      </c>
      <c r="K438" s="16">
        <f>ROUND(F438/100*G438*H438*I438/J438,2)</f>
        <v/>
      </c>
      <c r="L438" s="16" t="n">
        <v>6633.03</v>
      </c>
      <c r="M438" s="16">
        <f>L438-K438</f>
        <v/>
      </c>
      <c r="N438" s="15" t="inlineStr">
        <is>
          <t>refer</t>
        </is>
      </c>
      <c r="O438" s="15" t="inlineStr">
        <is>
          <t>indicative</t>
        </is>
      </c>
    </row>
    <row r="439">
      <c r="A439" s="3" t="inlineStr">
        <is>
          <t>2026-04-22</t>
        </is>
      </c>
      <c r="B439" s="3" t="inlineStr">
        <is>
          <t>977a3ddb-ac13-5fe5-8f59-30c19f661174</t>
        </is>
      </c>
      <c r="C439" s="3" t="inlineStr">
        <is>
          <t>AR</t>
        </is>
      </c>
      <c r="D439" s="3" t="inlineStr">
        <is>
          <t>1996 Maserati GranTurismo</t>
        </is>
      </c>
      <c r="E439" s="3" t="inlineStr">
        <is>
          <t>01 Luxury Sedan/SUV</t>
        </is>
      </c>
      <c r="F439" s="13" t="n">
        <v>670000</v>
      </c>
      <c r="G439" s="14" t="n">
        <v>0.65</v>
      </c>
      <c r="H439" s="14" t="n">
        <v>1.38</v>
      </c>
      <c r="I439" s="14" t="n">
        <v>0.8305</v>
      </c>
      <c r="J439" s="14" t="n">
        <v>0.53</v>
      </c>
      <c r="K439" s="13">
        <f>ROUND(F439/100*G439*H439*I439/J439,2)</f>
        <v/>
      </c>
      <c r="L439" s="13" t="n">
        <v>9417.4</v>
      </c>
      <c r="M439" s="13">
        <f>L439-K439</f>
        <v/>
      </c>
      <c r="N439" s="3" t="inlineStr">
        <is>
          <t>bind</t>
        </is>
      </c>
      <c r="O439" s="3" t="inlineStr">
        <is>
          <t>bound</t>
        </is>
      </c>
    </row>
    <row r="440">
      <c r="A440" s="15" t="inlineStr">
        <is>
          <t>2026-04-10</t>
        </is>
      </c>
      <c r="B440" s="15" t="inlineStr">
        <is>
          <t>0400d85c-fa03-57f0-b60b-48496a2f2ed1</t>
        </is>
      </c>
      <c r="C440" s="15" t="inlineStr">
        <is>
          <t>WY</t>
        </is>
      </c>
      <c r="D440" s="15" t="inlineStr">
        <is>
          <t>2017 Bugatti Type 57</t>
        </is>
      </c>
      <c r="E440" s="15" t="inlineStr">
        <is>
          <t>06 Vintage Pre-War (pre-1946)</t>
        </is>
      </c>
      <c r="F440" s="16" t="n">
        <v>1340000</v>
      </c>
      <c r="G440" s="17" t="n">
        <v>0.34</v>
      </c>
      <c r="H440" s="17" t="n">
        <v>1.07</v>
      </c>
      <c r="I440" s="17" t="n">
        <v>0.8305</v>
      </c>
      <c r="J440" s="17" t="n">
        <v>0.53</v>
      </c>
      <c r="K440" s="16">
        <f>ROUND(F440/100*G440*H440*I440/J440,2)</f>
        <v/>
      </c>
      <c r="L440" s="16" t="n">
        <v>7638.91</v>
      </c>
      <c r="M440" s="16">
        <f>L440-K440</f>
        <v/>
      </c>
      <c r="N440" s="15" t="inlineStr">
        <is>
          <t>bind</t>
        </is>
      </c>
      <c r="O440" s="15" t="inlineStr">
        <is>
          <t>bound</t>
        </is>
      </c>
    </row>
    <row r="441">
      <c r="A441" s="3" t="inlineStr">
        <is>
          <t>2026-04-26</t>
        </is>
      </c>
      <c r="B441" s="3" t="inlineStr">
        <is>
          <t>43db19e4-486e-58c8-b8ff-0b985296399d</t>
        </is>
      </c>
      <c r="C441" s="3" t="inlineStr">
        <is>
          <t>FL</t>
        </is>
      </c>
      <c r="D441" s="3" t="inlineStr">
        <is>
          <t>2007 Ferrari 275 GTB/4</t>
        </is>
      </c>
      <c r="E441" s="3" t="inlineStr">
        <is>
          <t>07 Post-War Classic (1946-1972)</t>
        </is>
      </c>
      <c r="F441" s="13" t="n">
        <v>905000</v>
      </c>
      <c r="G441" s="14" t="n">
        <v>0.43</v>
      </c>
      <c r="H441" s="14" t="n">
        <v>1.42</v>
      </c>
      <c r="I441" s="14" t="n">
        <v>0.8305</v>
      </c>
      <c r="J441" s="14" t="n">
        <v>0.53</v>
      </c>
      <c r="K441" s="13">
        <f>ROUND(F441/100*G441*H441*I441/J441,2)</f>
        <v/>
      </c>
      <c r="L441" s="13" t="n">
        <v>8659.030000000001</v>
      </c>
      <c r="M441" s="13">
        <f>L441-K441</f>
        <v/>
      </c>
      <c r="N441" s="3" t="inlineStr">
        <is>
          <t>bind</t>
        </is>
      </c>
      <c r="O441" s="3" t="inlineStr">
        <is>
          <t>bound</t>
        </is>
      </c>
    </row>
    <row r="442">
      <c r="A442" s="15" t="inlineStr">
        <is>
          <t>2026-04-14</t>
        </is>
      </c>
      <c r="B442" s="15" t="inlineStr">
        <is>
          <t>84bb6f47-f734-5790-a32c-043e642517ff</t>
        </is>
      </c>
      <c r="C442" s="15" t="inlineStr">
        <is>
          <t>LA</t>
        </is>
      </c>
      <c r="D442" s="15" t="inlineStr">
        <is>
          <t>1960 Icon Derelict</t>
        </is>
      </c>
      <c r="E442" s="15" t="inlineStr">
        <is>
          <t>11 Restomod/Coachbuilt</t>
        </is>
      </c>
      <c r="F442" s="16" t="n">
        <v>1950000</v>
      </c>
      <c r="G442" s="17" t="n">
        <v>0.68</v>
      </c>
      <c r="H442" s="17" t="n">
        <v>1.21</v>
      </c>
      <c r="I442" s="17" t="n">
        <v>0.8305</v>
      </c>
      <c r="J442" s="17" t="n">
        <v>0.53</v>
      </c>
      <c r="K442" s="16">
        <f>ROUND(F442/100*G442*H442*I442/J442,2)</f>
        <v/>
      </c>
      <c r="L442" s="16" t="n">
        <v>25141.59</v>
      </c>
      <c r="M442" s="16">
        <f>L442-K442</f>
        <v/>
      </c>
      <c r="N442" s="15" t="inlineStr">
        <is>
          <t>bind</t>
        </is>
      </c>
      <c r="O442" s="15" t="inlineStr">
        <is>
          <t>bound</t>
        </is>
      </c>
    </row>
    <row r="443">
      <c r="A443" s="3" t="inlineStr">
        <is>
          <t>2026-04-07</t>
        </is>
      </c>
      <c r="B443" s="3" t="inlineStr">
        <is>
          <t>1427ae6f-3fcc-5039-ae13-6951a51ea340</t>
        </is>
      </c>
      <c r="C443" s="3" t="inlineStr">
        <is>
          <t>NE</t>
        </is>
      </c>
      <c r="D443" s="3" t="inlineStr">
        <is>
          <t>1982 Ferrari 296 GTB</t>
        </is>
      </c>
      <c r="E443" s="3" t="inlineStr">
        <is>
          <t>03 Supercar</t>
        </is>
      </c>
      <c r="F443" s="13" t="n">
        <v>695000</v>
      </c>
      <c r="G443" s="14" t="n">
        <v>0.95</v>
      </c>
      <c r="H443" s="14" t="n">
        <v>1.3</v>
      </c>
      <c r="I443" s="14" t="n">
        <v>0.8305</v>
      </c>
      <c r="J443" s="14" t="n">
        <v>0.53</v>
      </c>
      <c r="K443" s="13">
        <f>ROUND(F443/100*G443*H443*I443/J443,2)</f>
        <v/>
      </c>
      <c r="L443" s="13" t="n">
        <v>13449.79</v>
      </c>
      <c r="M443" s="13">
        <f>L443-K443</f>
        <v/>
      </c>
      <c r="N443" s="3" t="inlineStr">
        <is>
          <t>bind</t>
        </is>
      </c>
      <c r="O443" s="3" t="inlineStr">
        <is>
          <t>bound</t>
        </is>
      </c>
    </row>
    <row r="444">
      <c r="A444" s="15" t="inlineStr">
        <is>
          <t>2026-04-07</t>
        </is>
      </c>
      <c r="B444" s="15" t="inlineStr">
        <is>
          <t>c78a3510-cd05-532b-8f96-eabd079aacc6</t>
        </is>
      </c>
      <c r="C444" s="15" t="inlineStr">
        <is>
          <t>NV</t>
        </is>
      </c>
      <c r="D444" s="15" t="inlineStr">
        <is>
          <t>2014 Ringbrothers Mustang</t>
        </is>
      </c>
      <c r="E444" s="15" t="inlineStr">
        <is>
          <t>11 Restomod/Coachbuilt</t>
        </is>
      </c>
      <c r="F444" s="16" t="n">
        <v>460000</v>
      </c>
      <c r="G444" s="17" t="n">
        <v>0.88</v>
      </c>
      <c r="H444" s="17" t="n">
        <v>1.17</v>
      </c>
      <c r="I444" s="17" t="n">
        <v>0.8305</v>
      </c>
      <c r="J444" s="17" t="n">
        <v>0.53</v>
      </c>
      <c r="K444" s="16">
        <f>ROUND(F444/100*G444*H444*I444/J444,2)</f>
        <v/>
      </c>
      <c r="L444" s="16" t="n">
        <v>7421.47</v>
      </c>
      <c r="M444" s="16">
        <f>L444-K444</f>
        <v/>
      </c>
      <c r="N444" s="15" t="inlineStr">
        <is>
          <t>bind</t>
        </is>
      </c>
      <c r="O444" s="15" t="inlineStr">
        <is>
          <t>bound</t>
        </is>
      </c>
    </row>
    <row r="445">
      <c r="A445" s="3" t="inlineStr">
        <is>
          <t>2026-04-21</t>
        </is>
      </c>
      <c r="B445" s="3" t="inlineStr">
        <is>
          <t>c7a5aa50-d9af-5381-8293-1976c9c4c152</t>
        </is>
      </c>
      <c r="C445" s="3" t="inlineStr">
        <is>
          <t>DE</t>
        </is>
      </c>
      <c r="D445" s="3" t="inlineStr">
        <is>
          <t>2001 Mercedes-Benz AMG GT</t>
        </is>
      </c>
      <c r="E445" s="3" t="inlineStr">
        <is>
          <t>01 Luxury Sedan/SUV</t>
        </is>
      </c>
      <c r="F445" s="13" t="n">
        <v>1115000</v>
      </c>
      <c r="G445" s="14" t="n">
        <v>0.55</v>
      </c>
      <c r="H445" s="14" t="n">
        <v>1.25</v>
      </c>
      <c r="I445" s="14" t="n">
        <v>0.8305</v>
      </c>
      <c r="J445" s="14" t="n">
        <v>0.53</v>
      </c>
      <c r="K445" s="13">
        <f>ROUND(F445/100*G445*H445*I445/J445,2)</f>
        <v/>
      </c>
      <c r="L445" s="13" t="n">
        <v>12011.89</v>
      </c>
      <c r="M445" s="13">
        <f>L445-K445</f>
        <v/>
      </c>
      <c r="N445" s="3" t="inlineStr">
        <is>
          <t>bind</t>
        </is>
      </c>
      <c r="O445" s="3" t="inlineStr">
        <is>
          <t>bound</t>
        </is>
      </c>
    </row>
    <row r="446">
      <c r="A446" s="15" t="inlineStr">
        <is>
          <t>2026-04-10</t>
        </is>
      </c>
      <c r="B446" s="15" t="inlineStr">
        <is>
          <t>93b8d189-f195-5d57-9121-eb7134a3ed75</t>
        </is>
      </c>
      <c r="C446" s="15" t="inlineStr">
        <is>
          <t>OR</t>
        </is>
      </c>
      <c r="D446" s="15" t="inlineStr">
        <is>
          <t>1993 Ferrari 296 GTB</t>
        </is>
      </c>
      <c r="E446" s="15" t="inlineStr">
        <is>
          <t>03 Supercar</t>
        </is>
      </c>
      <c r="F446" s="16" t="n">
        <v>1950000</v>
      </c>
      <c r="G446" s="17" t="n">
        <v>0.8</v>
      </c>
      <c r="H446" s="17" t="n">
        <v>1.13</v>
      </c>
      <c r="I446" s="17" t="n">
        <v>0.8305</v>
      </c>
      <c r="J446" s="17" t="n">
        <v>0.53</v>
      </c>
      <c r="K446" s="16">
        <f>ROUND(F446/100*G446*H446*I446/J446,2)</f>
        <v/>
      </c>
      <c r="L446" s="16" t="n">
        <v>27622.75</v>
      </c>
      <c r="M446" s="16">
        <f>L446-K446</f>
        <v/>
      </c>
      <c r="N446" s="15" t="inlineStr">
        <is>
          <t>bind</t>
        </is>
      </c>
      <c r="O446" s="15" t="inlineStr">
        <is>
          <t>bound</t>
        </is>
      </c>
    </row>
    <row r="447">
      <c r="A447" s="3" t="inlineStr">
        <is>
          <t>2026-04-20</t>
        </is>
      </c>
      <c r="B447" s="3" t="inlineStr">
        <is>
          <t>0330f0a5-3edf-518a-a922-ee5c86e268fb</t>
        </is>
      </c>
      <c r="C447" s="3" t="inlineStr">
        <is>
          <t>DE</t>
        </is>
      </c>
      <c r="D447" s="3" t="inlineStr">
        <is>
          <t>2000 BMW M8 Competition</t>
        </is>
      </c>
      <c r="E447" s="3" t="inlineStr">
        <is>
          <t>01 Luxury Sedan/SUV</t>
        </is>
      </c>
      <c r="F447" s="13" t="n">
        <v>275000</v>
      </c>
      <c r="G447" s="14" t="n">
        <v>0.75</v>
      </c>
      <c r="H447" s="14" t="n">
        <v>1.25</v>
      </c>
      <c r="I447" s="14" t="n">
        <v>0.8305</v>
      </c>
      <c r="J447" s="14" t="n">
        <v>0.53</v>
      </c>
      <c r="K447" s="13">
        <f>ROUND(F447/100*G447*H447*I447/J447,2)</f>
        <v/>
      </c>
      <c r="L447" s="13" t="n">
        <v>4039.88</v>
      </c>
      <c r="M447" s="13">
        <f>L447-K447</f>
        <v/>
      </c>
      <c r="N447" s="3" t="inlineStr">
        <is>
          <t>decline</t>
        </is>
      </c>
      <c r="O447" s="3" t="inlineStr">
        <is>
          <t>indicative</t>
        </is>
      </c>
    </row>
    <row r="448">
      <c r="A448" s="15" t="inlineStr">
        <is>
          <t>2026-04-07</t>
        </is>
      </c>
      <c r="B448" s="15" t="inlineStr">
        <is>
          <t>6f2d9380-a997-5315-94e4-c0704ea32533</t>
        </is>
      </c>
      <c r="C448" s="15" t="inlineStr">
        <is>
          <t>WV</t>
        </is>
      </c>
      <c r="D448" s="15" t="inlineStr">
        <is>
          <t>2019 Mercedes-Benz AMG GT</t>
        </is>
      </c>
      <c r="E448" s="15" t="inlineStr">
        <is>
          <t>01 Luxury Sedan/SUV</t>
        </is>
      </c>
      <c r="F448" s="16" t="n">
        <v>1220000</v>
      </c>
      <c r="G448" s="17" t="n">
        <v>0.55</v>
      </c>
      <c r="H448" s="17" t="n">
        <v>1.33</v>
      </c>
      <c r="I448" s="17" t="n">
        <v>0.8305</v>
      </c>
      <c r="J448" s="17" t="n">
        <v>0.53</v>
      </c>
      <c r="K448" s="16">
        <f>ROUND(F448/100*G448*H448*I448/J448,2)</f>
        <v/>
      </c>
      <c r="L448" s="16" t="n">
        <v>13984.21</v>
      </c>
      <c r="M448" s="16">
        <f>L448-K448</f>
        <v/>
      </c>
      <c r="N448" s="15" t="inlineStr">
        <is>
          <t>bind</t>
        </is>
      </c>
      <c r="O448" s="15" t="inlineStr">
        <is>
          <t>bound</t>
        </is>
      </c>
    </row>
    <row r="449">
      <c r="A449" s="3" t="inlineStr">
        <is>
          <t>2026-04-23</t>
        </is>
      </c>
      <c r="B449" s="3" t="inlineStr">
        <is>
          <t>e24d0325-aabe-5a73-be39-d8d668e080d1</t>
        </is>
      </c>
      <c r="C449" s="3" t="inlineStr">
        <is>
          <t>SD</t>
        </is>
      </c>
      <c r="D449" s="3" t="inlineStr">
        <is>
          <t>2018 Bentley Continental GT</t>
        </is>
      </c>
      <c r="E449" s="3" t="inlineStr">
        <is>
          <t>01 Luxury Sedan/SUV</t>
        </is>
      </c>
      <c r="F449" s="13" t="n">
        <v>510000</v>
      </c>
      <c r="G449" s="14" t="n">
        <v>0.65</v>
      </c>
      <c r="H449" s="14" t="n">
        <v>1.11</v>
      </c>
      <c r="I449" s="14" t="n">
        <v>0.8305</v>
      </c>
      <c r="J449" s="14" t="n">
        <v>0.53</v>
      </c>
      <c r="K449" s="13">
        <f>ROUND(F449/100*G449*H449*I449/J449,2)</f>
        <v/>
      </c>
      <c r="L449" s="13" t="n">
        <v>5765.95</v>
      </c>
      <c r="M449" s="13">
        <f>L449-K449</f>
        <v/>
      </c>
      <c r="N449" s="3" t="inlineStr">
        <is>
          <t>refer</t>
        </is>
      </c>
      <c r="O449" s="3" t="inlineStr">
        <is>
          <t>indicative</t>
        </is>
      </c>
    </row>
    <row r="450">
      <c r="A450" s="15" t="inlineStr">
        <is>
          <t>2026-04-10</t>
        </is>
      </c>
      <c r="B450" s="15" t="inlineStr">
        <is>
          <t>c2126324-9398-5d1e-93f4-1bef0cf39ecd</t>
        </is>
      </c>
      <c r="C450" s="15" t="inlineStr">
        <is>
          <t>MD</t>
        </is>
      </c>
      <c r="D450" s="15" t="inlineStr">
        <is>
          <t>2015 Lamborghini Huracan EVO</t>
        </is>
      </c>
      <c r="E450" s="15" t="inlineStr">
        <is>
          <t>03 Supercar</t>
        </is>
      </c>
      <c r="F450" s="16" t="n">
        <v>395000</v>
      </c>
      <c r="G450" s="17" t="n">
        <v>1.15</v>
      </c>
      <c r="H450" s="17" t="n">
        <v>0.95</v>
      </c>
      <c r="I450" s="17" t="n">
        <v>0.8305</v>
      </c>
      <c r="J450" s="17" t="n">
        <v>0.53</v>
      </c>
      <c r="K450" s="16">
        <f>ROUND(F450/100*G450*H450*I450/J450,2)</f>
        <v/>
      </c>
      <c r="L450" s="16" t="n">
        <v>6762.11</v>
      </c>
      <c r="M450" s="16">
        <f>L450-K450</f>
        <v/>
      </c>
      <c r="N450" s="15" t="inlineStr">
        <is>
          <t>bind</t>
        </is>
      </c>
      <c r="O450" s="15" t="inlineStr">
        <is>
          <t>bound</t>
        </is>
      </c>
    </row>
    <row r="451">
      <c r="A451" s="3" t="inlineStr">
        <is>
          <t>2026-04-22</t>
        </is>
      </c>
      <c r="B451" s="3" t="inlineStr">
        <is>
          <t>77359e7b-dee1-5b8e-b399-463536fcd911</t>
        </is>
      </c>
      <c r="C451" s="3" t="inlineStr">
        <is>
          <t>WA</t>
        </is>
      </c>
      <c r="D451" s="3" t="inlineStr">
        <is>
          <t>2017 Mercedes-Benz AMG GT</t>
        </is>
      </c>
      <c r="E451" s="3" t="inlineStr">
        <is>
          <t>01 Luxury Sedan/SUV</t>
        </is>
      </c>
      <c r="F451" s="13" t="n">
        <v>275000</v>
      </c>
      <c r="G451" s="14" t="n">
        <v>0.75</v>
      </c>
      <c r="H451" s="14" t="n">
        <v>0.96</v>
      </c>
      <c r="I451" s="14" t="n">
        <v>0.8305</v>
      </c>
      <c r="J451" s="14" t="n">
        <v>0.53</v>
      </c>
      <c r="K451" s="13">
        <f>ROUND(F451/100*G451*H451*I451/J451,2)</f>
        <v/>
      </c>
      <c r="L451" s="13" t="n">
        <v>3102.62</v>
      </c>
      <c r="M451" s="13">
        <f>L451-K451</f>
        <v/>
      </c>
      <c r="N451" s="3" t="inlineStr">
        <is>
          <t>bind</t>
        </is>
      </c>
      <c r="O451" s="3" t="inlineStr">
        <is>
          <t>bound</t>
        </is>
      </c>
    </row>
    <row r="452">
      <c r="A452" s="15" t="inlineStr">
        <is>
          <t>2026-04-29</t>
        </is>
      </c>
      <c r="B452" s="15" t="inlineStr">
        <is>
          <t>5837f159-3339-5dfc-99b0-30f568f07a0f</t>
        </is>
      </c>
      <c r="C452" s="15" t="inlineStr">
        <is>
          <t>AZ</t>
        </is>
      </c>
      <c r="D452" s="15" t="inlineStr">
        <is>
          <t>1990 Maserati GranTurismo</t>
        </is>
      </c>
      <c r="E452" s="15" t="inlineStr">
        <is>
          <t>01 Luxury Sedan/SUV</t>
        </is>
      </c>
      <c r="F452" s="16" t="n">
        <v>175000</v>
      </c>
      <c r="G452" s="17" t="n">
        <v>0.92</v>
      </c>
      <c r="H452" s="17" t="n">
        <v>1.01</v>
      </c>
      <c r="I452" s="17" t="n">
        <v>0.8305</v>
      </c>
      <c r="J452" s="17" t="n">
        <v>0.53</v>
      </c>
      <c r="K452" s="16">
        <f>ROUND(F452/100*G452*H452*I452/J452,2)</f>
        <v/>
      </c>
      <c r="L452" s="16" t="n">
        <v>2548.07</v>
      </c>
      <c r="M452" s="16">
        <f>L452-K452</f>
        <v/>
      </c>
      <c r="N452" s="15" t="inlineStr">
        <is>
          <t>bind</t>
        </is>
      </c>
      <c r="O452" s="15" t="inlineStr">
        <is>
          <t>bound</t>
        </is>
      </c>
    </row>
    <row r="453">
      <c r="A453" s="3" t="inlineStr">
        <is>
          <t>2026-04-04</t>
        </is>
      </c>
      <c r="B453" s="3" t="inlineStr">
        <is>
          <t>11194976-8f3c-571f-b865-0b7cb66cab2d</t>
        </is>
      </c>
      <c r="C453" s="3" t="inlineStr">
        <is>
          <t>KY</t>
        </is>
      </c>
      <c r="D453" s="3" t="inlineStr">
        <is>
          <t>2002 Maserati GranTurismo</t>
        </is>
      </c>
      <c r="E453" s="3" t="inlineStr">
        <is>
          <t>01 Luxury Sedan/SUV</t>
        </is>
      </c>
      <c r="F453" s="13" t="n">
        <v>625000</v>
      </c>
      <c r="G453" s="14" t="n">
        <v>0.65</v>
      </c>
      <c r="H453" s="14" t="n">
        <v>1.34</v>
      </c>
      <c r="I453" s="14" t="n">
        <v>0.8305</v>
      </c>
      <c r="J453" s="14" t="n">
        <v>0.53</v>
      </c>
      <c r="K453" s="13">
        <f>ROUND(F453/100*G453*H453*I453/J453,2)</f>
        <v/>
      </c>
      <c r="L453" s="13" t="n">
        <v>8530.26</v>
      </c>
      <c r="M453" s="13">
        <f>L453-K453</f>
        <v/>
      </c>
      <c r="N453" s="3" t="inlineStr">
        <is>
          <t>bind</t>
        </is>
      </c>
      <c r="O453" s="3" t="inlineStr">
        <is>
          <t>bound</t>
        </is>
      </c>
    </row>
    <row r="454">
      <c r="A454" s="15" t="inlineStr">
        <is>
          <t>2026-04-20</t>
        </is>
      </c>
      <c r="B454" s="15" t="inlineStr">
        <is>
          <t>541662c0-47e6-57e7-ae48-3161521207c1</t>
        </is>
      </c>
      <c r="C454" s="15" t="inlineStr">
        <is>
          <t>FL</t>
        </is>
      </c>
      <c r="D454" s="15" t="inlineStr">
        <is>
          <t>1969 Aston Martin DB5</t>
        </is>
      </c>
      <c r="E454" s="15" t="inlineStr">
        <is>
          <t>07 Post-War Classic (1946-1972)</t>
        </is>
      </c>
      <c r="F454" s="16" t="n">
        <v>150000</v>
      </c>
      <c r="G454" s="17" t="n">
        <v>0.57</v>
      </c>
      <c r="H454" s="17" t="n">
        <v>1.42</v>
      </c>
      <c r="I454" s="17" t="n">
        <v>0.8305</v>
      </c>
      <c r="J454" s="17" t="n">
        <v>0.53</v>
      </c>
      <c r="K454" s="16">
        <f>ROUND(F454/100*G454*H454*I454/J454,2)</f>
        <v/>
      </c>
      <c r="L454" s="16" t="n">
        <v>1902.47</v>
      </c>
      <c r="M454" s="16">
        <f>L454-K454</f>
        <v/>
      </c>
      <c r="N454" s="15" t="inlineStr">
        <is>
          <t>bind</t>
        </is>
      </c>
      <c r="O454" s="15" t="inlineStr">
        <is>
          <t>bound</t>
        </is>
      </c>
    </row>
    <row r="455">
      <c r="A455" s="3" t="inlineStr">
        <is>
          <t>2026-04-03</t>
        </is>
      </c>
      <c r="B455" s="3" t="inlineStr">
        <is>
          <t>2339f06a-6537-5d7f-a1c4-9ea349a168bf</t>
        </is>
      </c>
      <c r="C455" s="3" t="inlineStr">
        <is>
          <t>FL</t>
        </is>
      </c>
      <c r="D455" s="3" t="inlineStr">
        <is>
          <t>1975 Mercedes-Benz AMG GT</t>
        </is>
      </c>
      <c r="E455" s="3" t="inlineStr">
        <is>
          <t>01 Luxury Sedan/SUV</t>
        </is>
      </c>
      <c r="F455" s="13" t="n">
        <v>795000</v>
      </c>
      <c r="G455" s="14" t="n">
        <v>0.65</v>
      </c>
      <c r="H455" s="14" t="n">
        <v>1.42</v>
      </c>
      <c r="I455" s="14" t="n">
        <v>0.8305</v>
      </c>
      <c r="J455" s="14" t="n">
        <v>0.53</v>
      </c>
      <c r="K455" s="13">
        <f>ROUND(F455/100*G455*H455*I455/J455,2)</f>
        <v/>
      </c>
      <c r="L455" s="13" t="n">
        <v>11498.27</v>
      </c>
      <c r="M455" s="13">
        <f>L455-K455</f>
        <v/>
      </c>
      <c r="N455" s="3" t="inlineStr">
        <is>
          <t>bind</t>
        </is>
      </c>
      <c r="O455" s="3" t="inlineStr">
        <is>
          <t>bound</t>
        </is>
      </c>
    </row>
    <row r="456">
      <c r="A456" s="15" t="inlineStr">
        <is>
          <t>2026-04-12</t>
        </is>
      </c>
      <c r="B456" s="15" t="inlineStr">
        <is>
          <t>2501519b-74ff-505a-be7e-b47affefcfbf</t>
        </is>
      </c>
      <c r="C456" s="15" t="inlineStr">
        <is>
          <t>RI</t>
        </is>
      </c>
      <c r="D456" s="15" t="inlineStr">
        <is>
          <t>2009 Bentley Continental GT</t>
        </is>
      </c>
      <c r="E456" s="15" t="inlineStr">
        <is>
          <t>01 Luxury Sedan/SUV</t>
        </is>
      </c>
      <c r="F456" s="16" t="n">
        <v>165000</v>
      </c>
      <c r="G456" s="17" t="n">
        <v>0.92</v>
      </c>
      <c r="H456" s="17" t="n">
        <v>1.37</v>
      </c>
      <c r="I456" s="17" t="n">
        <v>0.8305</v>
      </c>
      <c r="J456" s="17" t="n">
        <v>0.53</v>
      </c>
      <c r="K456" s="16">
        <f>ROUND(F456/100*G456*H456*I456/J456,2)</f>
        <v/>
      </c>
      <c r="L456" s="16" t="n">
        <v>3258.79</v>
      </c>
      <c r="M456" s="16">
        <f>L456-K456</f>
        <v/>
      </c>
      <c r="N456" s="15" t="inlineStr">
        <is>
          <t>bind</t>
        </is>
      </c>
      <c r="O456" s="15" t="inlineStr">
        <is>
          <t>bound</t>
        </is>
      </c>
    </row>
    <row r="457">
      <c r="A457" s="3" t="inlineStr">
        <is>
          <t>2026-04-04</t>
        </is>
      </c>
      <c r="B457" s="3" t="inlineStr">
        <is>
          <t>73a2a525-999f-5c67-a2b5-7e845fff21a1</t>
        </is>
      </c>
      <c r="C457" s="3" t="inlineStr">
        <is>
          <t>OR</t>
        </is>
      </c>
      <c r="D457" s="3" t="inlineStr">
        <is>
          <t>1976 Porsche 911 Turbo S</t>
        </is>
      </c>
      <c r="E457" s="3" t="inlineStr">
        <is>
          <t>01 Luxury Sedan/SUV</t>
        </is>
      </c>
      <c r="F457" s="13" t="n">
        <v>990000</v>
      </c>
      <c r="G457" s="14" t="n">
        <v>0.65</v>
      </c>
      <c r="H457" s="14" t="n">
        <v>1.13</v>
      </c>
      <c r="I457" s="14" t="n">
        <v>0.8305</v>
      </c>
      <c r="J457" s="14" t="n">
        <v>0.53</v>
      </c>
      <c r="K457" s="13">
        <f>ROUND(F457/100*G457*H457*I457/J457,2)</f>
        <v/>
      </c>
      <c r="L457" s="13" t="n">
        <v>11394.39</v>
      </c>
      <c r="M457" s="13">
        <f>L457-K457</f>
        <v/>
      </c>
      <c r="N457" s="3" t="inlineStr">
        <is>
          <t>bind</t>
        </is>
      </c>
      <c r="O457" s="3" t="inlineStr">
        <is>
          <t>bound</t>
        </is>
      </c>
    </row>
    <row r="458">
      <c r="A458" s="15" t="inlineStr">
        <is>
          <t>2026-04-01</t>
        </is>
      </c>
      <c r="B458" s="15" t="inlineStr">
        <is>
          <t>048d3335-c66b-5a9f-a42d-f26bae568253</t>
        </is>
      </c>
      <c r="C458" s="15" t="inlineStr">
        <is>
          <t>CO</t>
        </is>
      </c>
      <c r="D458" s="15" t="inlineStr">
        <is>
          <t>1971 Bentley Continental GT</t>
        </is>
      </c>
      <c r="E458" s="15" t="inlineStr">
        <is>
          <t>01 Luxury Sedan/SUV</t>
        </is>
      </c>
      <c r="F458" s="16" t="n">
        <v>550000</v>
      </c>
      <c r="G458" s="17" t="n">
        <v>0.65</v>
      </c>
      <c r="H458" s="17" t="n">
        <v>1.1</v>
      </c>
      <c r="I458" s="17" t="n">
        <v>0.8305</v>
      </c>
      <c r="J458" s="17" t="n">
        <v>0.53</v>
      </c>
      <c r="K458" s="16">
        <f>ROUND(F458/100*G458*H458*I458/J458,2)</f>
        <v/>
      </c>
      <c r="L458" s="16" t="n">
        <v>6162.15</v>
      </c>
      <c r="M458" s="16">
        <f>L458-K458</f>
        <v/>
      </c>
      <c r="N458" s="15" t="inlineStr">
        <is>
          <t>decline</t>
        </is>
      </c>
      <c r="O458" s="15" t="inlineStr">
        <is>
          <t>indicative</t>
        </is>
      </c>
    </row>
    <row r="459">
      <c r="A459" s="3" t="inlineStr">
        <is>
          <t>2026-04-11</t>
        </is>
      </c>
      <c r="B459" s="3" t="inlineStr">
        <is>
          <t>f66cfd1e-5592-5fd8-8739-557bd8b0f713</t>
        </is>
      </c>
      <c r="C459" s="3" t="inlineStr">
        <is>
          <t>FL</t>
        </is>
      </c>
      <c r="D459" s="3" t="inlineStr">
        <is>
          <t>1980 Porsche 911 Turbo S</t>
        </is>
      </c>
      <c r="E459" s="3" t="inlineStr">
        <is>
          <t>01 Luxury Sedan/SUV</t>
        </is>
      </c>
      <c r="F459" s="13" t="n">
        <v>585000</v>
      </c>
      <c r="G459" s="14" t="n">
        <v>0.65</v>
      </c>
      <c r="H459" s="14" t="n">
        <v>1.42</v>
      </c>
      <c r="I459" s="14" t="n">
        <v>0.8305</v>
      </c>
      <c r="J459" s="14" t="n">
        <v>0.53</v>
      </c>
      <c r="K459" s="13">
        <f>ROUND(F459/100*G459*H459*I459/J459,2)</f>
        <v/>
      </c>
      <c r="L459" s="13" t="n">
        <v>8460.99</v>
      </c>
      <c r="M459" s="13">
        <f>L459-K459</f>
        <v/>
      </c>
      <c r="N459" s="3" t="inlineStr">
        <is>
          <t>bind</t>
        </is>
      </c>
      <c r="O459" s="3" t="inlineStr">
        <is>
          <t>bound</t>
        </is>
      </c>
    </row>
    <row r="460">
      <c r="A460" s="15" t="inlineStr">
        <is>
          <t>2026-04-24</t>
        </is>
      </c>
      <c r="B460" s="15" t="inlineStr">
        <is>
          <t>6d355cee-a6b1-5f58-9b05-73a72c3679c5</t>
        </is>
      </c>
      <c r="C460" s="15" t="inlineStr">
        <is>
          <t>DE</t>
        </is>
      </c>
      <c r="D460" s="15" t="inlineStr">
        <is>
          <t>1962 Aston Martin DB12</t>
        </is>
      </c>
      <c r="E460" s="15" t="inlineStr">
        <is>
          <t>01 Luxury Sedan/SUV</t>
        </is>
      </c>
      <c r="F460" s="16" t="n">
        <v>905000</v>
      </c>
      <c r="G460" s="17" t="n">
        <v>0.65</v>
      </c>
      <c r="H460" s="17" t="n">
        <v>1.25</v>
      </c>
      <c r="I460" s="17" t="n">
        <v>0.8305</v>
      </c>
      <c r="J460" s="17" t="n">
        <v>0.53</v>
      </c>
      <c r="K460" s="16">
        <f>ROUND(F460/100*G460*H460*I460/J460,2)</f>
        <v/>
      </c>
      <c r="L460" s="16" t="n">
        <v>11522.21</v>
      </c>
      <c r="M460" s="16">
        <f>L460-K460</f>
        <v/>
      </c>
      <c r="N460" s="15" t="inlineStr">
        <is>
          <t>bind</t>
        </is>
      </c>
      <c r="O460" s="15" t="inlineStr">
        <is>
          <t>bound</t>
        </is>
      </c>
    </row>
    <row r="461">
      <c r="A461" s="3" t="inlineStr">
        <is>
          <t>2026-04-30</t>
        </is>
      </c>
      <c r="B461" s="3" t="inlineStr">
        <is>
          <t>cdcd36a6-4fb1-57a1-af2d-f8b66812d5ef</t>
        </is>
      </c>
      <c r="C461" s="3" t="inlineStr">
        <is>
          <t>WA</t>
        </is>
      </c>
      <c r="D461" s="3" t="inlineStr">
        <is>
          <t>1996 Ferrari 275 GTB/4</t>
        </is>
      </c>
      <c r="E461" s="3" t="inlineStr">
        <is>
          <t>07 Post-War Classic (1946-1972)</t>
        </is>
      </c>
      <c r="F461" s="13" t="n">
        <v>710000</v>
      </c>
      <c r="G461" s="14" t="n">
        <v>0.43</v>
      </c>
      <c r="H461" s="14" t="n">
        <v>0.96</v>
      </c>
      <c r="I461" s="14" t="n">
        <v>0.8305</v>
      </c>
      <c r="J461" s="14" t="n">
        <v>0.53</v>
      </c>
      <c r="K461" s="13">
        <f>ROUND(F461/100*G461*H461*I461/J461,2)</f>
        <v/>
      </c>
      <c r="L461" s="13" t="n">
        <v>4592.63</v>
      </c>
      <c r="M461" s="13">
        <f>L461-K461</f>
        <v/>
      </c>
      <c r="N461" s="3" t="inlineStr">
        <is>
          <t>bind</t>
        </is>
      </c>
      <c r="O461" s="3" t="inlineStr">
        <is>
          <t>bound</t>
        </is>
      </c>
    </row>
    <row r="462">
      <c r="A462" s="15" t="inlineStr">
        <is>
          <t>2026-04-29</t>
        </is>
      </c>
      <c r="B462" s="15" t="inlineStr">
        <is>
          <t>db62ecfc-8ba2-597a-8ece-5ea07a48e59f</t>
        </is>
      </c>
      <c r="C462" s="15" t="inlineStr">
        <is>
          <t>NY</t>
        </is>
      </c>
      <c r="D462" s="15" t="inlineStr">
        <is>
          <t>2021 Aston Martin DB12</t>
        </is>
      </c>
      <c r="E462" s="15" t="inlineStr">
        <is>
          <t>01 Luxury Sedan/SUV</t>
        </is>
      </c>
      <c r="F462" s="16" t="n">
        <v>610000</v>
      </c>
      <c r="G462" s="17" t="n">
        <v>0.65</v>
      </c>
      <c r="H462" s="17" t="n">
        <v>1.28</v>
      </c>
      <c r="I462" s="17" t="n">
        <v>0.8305</v>
      </c>
      <c r="J462" s="17" t="n">
        <v>0.53</v>
      </c>
      <c r="K462" s="16">
        <f>ROUND(F462/100*G462*H462*I462/J462,2)</f>
        <v/>
      </c>
      <c r="L462" s="16" t="n">
        <v>7952.74</v>
      </c>
      <c r="M462" s="16">
        <f>L462-K462</f>
        <v/>
      </c>
      <c r="N462" s="15" t="inlineStr">
        <is>
          <t>bind</t>
        </is>
      </c>
      <c r="O462" s="15" t="inlineStr">
        <is>
          <t>bound</t>
        </is>
      </c>
    </row>
    <row r="463">
      <c r="A463" s="3" t="inlineStr">
        <is>
          <t>2026-04-08</t>
        </is>
      </c>
      <c r="B463" s="3" t="inlineStr">
        <is>
          <t>93245f38-d846-51ea-bd3b-995ba3d0026e</t>
        </is>
      </c>
      <c r="C463" s="3" t="inlineStr">
        <is>
          <t>AL</t>
        </is>
      </c>
      <c r="D463" s="3" t="inlineStr">
        <is>
          <t>2012 BMW M8 Competition</t>
        </is>
      </c>
      <c r="E463" s="3" t="inlineStr">
        <is>
          <t>01 Luxury Sedan/SUV</t>
        </is>
      </c>
      <c r="F463" s="13" t="n">
        <v>485000</v>
      </c>
      <c r="G463" s="14" t="n">
        <v>0.75</v>
      </c>
      <c r="H463" s="14" t="n">
        <v>1.27</v>
      </c>
      <c r="I463" s="14" t="n">
        <v>0.8305</v>
      </c>
      <c r="J463" s="14" t="n">
        <v>0.53</v>
      </c>
      <c r="K463" s="13">
        <f>ROUND(F463/100*G463*H463*I463/J463,2)</f>
        <v/>
      </c>
      <c r="L463" s="13" t="n">
        <v>7238.86</v>
      </c>
      <c r="M463" s="13">
        <f>L463-K463</f>
        <v/>
      </c>
      <c r="N463" s="3" t="inlineStr">
        <is>
          <t>bind</t>
        </is>
      </c>
      <c r="O463" s="3" t="inlineStr">
        <is>
          <t>bound</t>
        </is>
      </c>
    </row>
    <row r="464">
      <c r="A464" s="15" t="inlineStr">
        <is>
          <t>2026-04-20</t>
        </is>
      </c>
      <c r="B464" s="15" t="inlineStr">
        <is>
          <t>2755d612-e898-5c8e-8024-7eab36d587c9</t>
        </is>
      </c>
      <c r="C464" s="15" t="inlineStr">
        <is>
          <t>SC</t>
        </is>
      </c>
      <c r="D464" s="15" t="inlineStr">
        <is>
          <t>1979 Maserati GranTurismo</t>
        </is>
      </c>
      <c r="E464" s="15" t="inlineStr">
        <is>
          <t>01 Luxury Sedan/SUV</t>
        </is>
      </c>
      <c r="F464" s="16" t="n">
        <v>575000</v>
      </c>
      <c r="G464" s="17" t="n">
        <v>0.65</v>
      </c>
      <c r="H464" s="17" t="n">
        <v>1.24</v>
      </c>
      <c r="I464" s="17" t="n">
        <v>0.8305</v>
      </c>
      <c r="J464" s="17" t="n">
        <v>0.53</v>
      </c>
      <c r="K464" s="16">
        <f>ROUND(F464/100*G464*H464*I464/J464,2)</f>
        <v/>
      </c>
      <c r="L464" s="16" t="n">
        <v>7262.17</v>
      </c>
      <c r="M464" s="16">
        <f>L464-K464</f>
        <v/>
      </c>
      <c r="N464" s="15" t="inlineStr">
        <is>
          <t>bind</t>
        </is>
      </c>
      <c r="O464" s="15" t="inlineStr">
        <is>
          <t>bound</t>
        </is>
      </c>
    </row>
    <row r="465">
      <c r="A465" s="3" t="inlineStr">
        <is>
          <t>2026-04-16</t>
        </is>
      </c>
      <c r="B465" s="3" t="inlineStr">
        <is>
          <t>0c01a871-aac3-50c1-88c7-34039f59af5e</t>
        </is>
      </c>
      <c r="C465" s="3" t="inlineStr">
        <is>
          <t>IA</t>
        </is>
      </c>
      <c r="D465" s="3" t="inlineStr">
        <is>
          <t>1984 Mercedes-Benz 280SL Pagoda</t>
        </is>
      </c>
      <c r="E465" s="3" t="inlineStr">
        <is>
          <t>07 Post-War Classic (1946-1972)</t>
        </is>
      </c>
      <c r="F465" s="13" t="n">
        <v>1085000</v>
      </c>
      <c r="G465" s="14" t="n">
        <v>0.38</v>
      </c>
      <c r="H465" s="14" t="n">
        <v>1.1</v>
      </c>
      <c r="I465" s="14" t="n">
        <v>0.8305</v>
      </c>
      <c r="J465" s="14" t="n">
        <v>0.53</v>
      </c>
      <c r="K465" s="13">
        <f>ROUND(F465/100*G465*H465*I465/J465,2)</f>
        <v/>
      </c>
      <c r="L465" s="13" t="n">
        <v>7106.73</v>
      </c>
      <c r="M465" s="13">
        <f>L465-K465</f>
        <v/>
      </c>
      <c r="N465" s="3" t="inlineStr">
        <is>
          <t>bind</t>
        </is>
      </c>
      <c r="O465" s="3" t="inlineStr">
        <is>
          <t>bound</t>
        </is>
      </c>
    </row>
    <row r="466">
      <c r="A466" s="15" t="inlineStr">
        <is>
          <t>2026-04-28</t>
        </is>
      </c>
      <c r="B466" s="15" t="inlineStr">
        <is>
          <t>e2119618-a2d2-53ea-b407-d624d614aed9</t>
        </is>
      </c>
      <c r="C466" s="15" t="inlineStr">
        <is>
          <t>CA</t>
        </is>
      </c>
      <c r="D466" s="15" t="inlineStr">
        <is>
          <t>1985 Icon Derelict</t>
        </is>
      </c>
      <c r="E466" s="15" t="inlineStr">
        <is>
          <t>11 Restomod/Coachbuilt</t>
        </is>
      </c>
      <c r="F466" s="16" t="n">
        <v>745000</v>
      </c>
      <c r="G466" s="17" t="n">
        <v>0.78</v>
      </c>
      <c r="H466" s="17" t="n">
        <v>1.35</v>
      </c>
      <c r="I466" s="17" t="n">
        <v>0.8305</v>
      </c>
      <c r="J466" s="17" t="n">
        <v>0.53</v>
      </c>
      <c r="K466" s="16">
        <f>ROUND(F466/100*G466*H466*I466/J466,2)</f>
        <v/>
      </c>
      <c r="L466" s="16" t="n">
        <v>12292.73</v>
      </c>
      <c r="M466" s="16">
        <f>L466-K466</f>
        <v/>
      </c>
      <c r="N466" s="15" t="inlineStr">
        <is>
          <t>bind</t>
        </is>
      </c>
      <c r="O466" s="15" t="inlineStr">
        <is>
          <t>bound</t>
        </is>
      </c>
    </row>
    <row r="467">
      <c r="A467" s="3" t="inlineStr">
        <is>
          <t>2026-04-17</t>
        </is>
      </c>
      <c r="B467" s="3" t="inlineStr">
        <is>
          <t>cff3cb19-8cf1-521b-98cb-3890491d01fc</t>
        </is>
      </c>
      <c r="C467" s="3" t="inlineStr">
        <is>
          <t>NM</t>
        </is>
      </c>
      <c r="D467" s="3" t="inlineStr">
        <is>
          <t>2018 Ferrari 296 GTB</t>
        </is>
      </c>
      <c r="E467" s="3" t="inlineStr">
        <is>
          <t>03 Supercar</t>
        </is>
      </c>
      <c r="F467" s="13" t="n">
        <v>1505000</v>
      </c>
      <c r="G467" s="14" t="n">
        <v>0.8</v>
      </c>
      <c r="H467" s="14" t="n">
        <v>1.28</v>
      </c>
      <c r="I467" s="14" t="n">
        <v>0.8305</v>
      </c>
      <c r="J467" s="14" t="n">
        <v>0.53</v>
      </c>
      <c r="K467" s="13">
        <f>ROUND(F467/100*G467*H467*I467/J467,2)</f>
        <v/>
      </c>
      <c r="L467" s="13" t="n">
        <v>24149.06</v>
      </c>
      <c r="M467" s="13">
        <f>L467-K467</f>
        <v/>
      </c>
      <c r="N467" s="3" t="inlineStr">
        <is>
          <t>decline</t>
        </is>
      </c>
      <c r="O467" s="3" t="inlineStr">
        <is>
          <t>indicative</t>
        </is>
      </c>
    </row>
    <row r="468">
      <c r="A468" s="15" t="inlineStr">
        <is>
          <t>2026-04-01</t>
        </is>
      </c>
      <c r="B468" s="15" t="inlineStr">
        <is>
          <t>33752949-472d-576b-8c6c-a9b72455440e</t>
        </is>
      </c>
      <c r="C468" s="15" t="inlineStr">
        <is>
          <t>VA</t>
        </is>
      </c>
      <c r="D468" s="15" t="inlineStr">
        <is>
          <t>1974 Mercedes-Benz AMG GT</t>
        </is>
      </c>
      <c r="E468" s="15" t="inlineStr">
        <is>
          <t>01 Luxury Sedan/SUV</t>
        </is>
      </c>
      <c r="F468" s="16" t="n">
        <v>1155000</v>
      </c>
      <c r="G468" s="17" t="n">
        <v>0.55</v>
      </c>
      <c r="H468" s="17" t="n">
        <v>1.09</v>
      </c>
      <c r="I468" s="17" t="n">
        <v>0.8305</v>
      </c>
      <c r="J468" s="17" t="n">
        <v>0.53</v>
      </c>
      <c r="K468" s="16">
        <f>ROUND(F468/100*G468*H468*I468/J468,2)</f>
        <v/>
      </c>
      <c r="L468" s="16" t="n">
        <v>10850.13</v>
      </c>
      <c r="M468" s="16">
        <f>L468-K468</f>
        <v/>
      </c>
      <c r="N468" s="15" t="inlineStr">
        <is>
          <t>bind</t>
        </is>
      </c>
      <c r="O468" s="15" t="inlineStr">
        <is>
          <t>bound</t>
        </is>
      </c>
    </row>
    <row r="469">
      <c r="A469" s="3" t="inlineStr">
        <is>
          <t>2026-04-17</t>
        </is>
      </c>
      <c r="B469" s="3" t="inlineStr">
        <is>
          <t>4f01d89b-f968-5b6d-a332-db90fa04fffe</t>
        </is>
      </c>
      <c r="C469" s="3" t="inlineStr">
        <is>
          <t>CA</t>
        </is>
      </c>
      <c r="D469" s="3" t="inlineStr">
        <is>
          <t>1993 Maserati GranTurismo</t>
        </is>
      </c>
      <c r="E469" s="3" t="inlineStr">
        <is>
          <t>01 Luxury Sedan/SUV</t>
        </is>
      </c>
      <c r="F469" s="13" t="n">
        <v>570000</v>
      </c>
      <c r="G469" s="14" t="n">
        <v>0.65</v>
      </c>
      <c r="H469" s="14" t="n">
        <v>1.35</v>
      </c>
      <c r="I469" s="14" t="n">
        <v>0.8305</v>
      </c>
      <c r="J469" s="14" t="n">
        <v>0.53</v>
      </c>
      <c r="K469" s="13">
        <f>ROUND(F469/100*G469*H469*I469/J469,2)</f>
        <v/>
      </c>
      <c r="L469" s="13" t="n">
        <v>7837.64</v>
      </c>
      <c r="M469" s="13">
        <f>L469-K469</f>
        <v/>
      </c>
      <c r="N469" s="3" t="inlineStr">
        <is>
          <t>bind</t>
        </is>
      </c>
      <c r="O469" s="3" t="inlineStr">
        <is>
          <t>bound</t>
        </is>
      </c>
    </row>
    <row r="470">
      <c r="A470" s="15" t="inlineStr">
        <is>
          <t>2026-04-26</t>
        </is>
      </c>
      <c r="B470" s="15" t="inlineStr">
        <is>
          <t>285475b7-8bea-56f8-8042-52cbb0b270f2</t>
        </is>
      </c>
      <c r="C470" s="15" t="inlineStr">
        <is>
          <t>NM</t>
        </is>
      </c>
      <c r="D470" s="15" t="inlineStr">
        <is>
          <t>1985 Porsche 911 Turbo S</t>
        </is>
      </c>
      <c r="E470" s="15" t="inlineStr">
        <is>
          <t>01 Luxury Sedan/SUV</t>
        </is>
      </c>
      <c r="F470" s="16" t="n">
        <v>715000</v>
      </c>
      <c r="G470" s="17" t="n">
        <v>0.65</v>
      </c>
      <c r="H470" s="17" t="n">
        <v>1.28</v>
      </c>
      <c r="I470" s="17" t="n">
        <v>0.8305</v>
      </c>
      <c r="J470" s="17" t="n">
        <v>0.53</v>
      </c>
      <c r="K470" s="16">
        <f>ROUND(F470/100*G470*H470*I470/J470,2)</f>
        <v/>
      </c>
      <c r="L470" s="16" t="n">
        <v>9321.66</v>
      </c>
      <c r="M470" s="16">
        <f>L470-K470</f>
        <v/>
      </c>
      <c r="N470" s="15" t="inlineStr">
        <is>
          <t>bind</t>
        </is>
      </c>
      <c r="O470" s="15" t="inlineStr">
        <is>
          <t>bound</t>
        </is>
      </c>
    </row>
    <row r="471">
      <c r="A471" s="3" t="inlineStr">
        <is>
          <t>2026-04-13</t>
        </is>
      </c>
      <c r="B471" s="3" t="inlineStr">
        <is>
          <t>0f8cdc58-8373-5e94-b212-79fa02671724</t>
        </is>
      </c>
      <c r="C471" s="3" t="inlineStr">
        <is>
          <t>TN</t>
        </is>
      </c>
      <c r="D471" s="3" t="inlineStr">
        <is>
          <t>2001 Ferrari 296 GTB</t>
        </is>
      </c>
      <c r="E471" s="3" t="inlineStr">
        <is>
          <t>03 Supercar</t>
        </is>
      </c>
      <c r="F471" s="13" t="n">
        <v>345000</v>
      </c>
      <c r="G471" s="14" t="n">
        <v>1.15</v>
      </c>
      <c r="H471" s="14" t="n">
        <v>0.98</v>
      </c>
      <c r="I471" s="14" t="n">
        <v>0.8305</v>
      </c>
      <c r="J471" s="14" t="n">
        <v>0.53</v>
      </c>
      <c r="K471" s="13">
        <f>ROUND(F471/100*G471*H471*I471/J471,2)</f>
        <v/>
      </c>
      <c r="L471" s="13" t="n">
        <v>6092.66</v>
      </c>
      <c r="M471" s="13">
        <f>L471-K471</f>
        <v/>
      </c>
      <c r="N471" s="3" t="inlineStr">
        <is>
          <t>bind</t>
        </is>
      </c>
      <c r="O471" s="3" t="inlineStr">
        <is>
          <t>bound</t>
        </is>
      </c>
    </row>
    <row r="472">
      <c r="A472" s="15" t="inlineStr">
        <is>
          <t>2026-04-06</t>
        </is>
      </c>
      <c r="B472" s="15" t="inlineStr">
        <is>
          <t>6055cb7f-30f1-5f2f-b50c-ba5bdb8d8a3e</t>
        </is>
      </c>
      <c r="C472" s="15" t="inlineStr">
        <is>
          <t>VA</t>
        </is>
      </c>
      <c r="D472" s="15" t="inlineStr">
        <is>
          <t>1969 Aston Martin DB5</t>
        </is>
      </c>
      <c r="E472" s="15" t="inlineStr">
        <is>
          <t>07 Post-War Classic (1946-1972)</t>
        </is>
      </c>
      <c r="F472" s="16" t="n">
        <v>1830000</v>
      </c>
      <c r="G472" s="17" t="n">
        <v>0.38</v>
      </c>
      <c r="H472" s="17" t="n">
        <v>1.09</v>
      </c>
      <c r="I472" s="17" t="n">
        <v>0.8305</v>
      </c>
      <c r="J472" s="17" t="n">
        <v>0.53</v>
      </c>
      <c r="K472" s="16">
        <f>ROUND(F472/100*G472*H472*I472/J472,2)</f>
        <v/>
      </c>
      <c r="L472" s="16" t="n">
        <v>11877.5</v>
      </c>
      <c r="M472" s="16">
        <f>L472-K472</f>
        <v/>
      </c>
      <c r="N472" s="15" t="inlineStr">
        <is>
          <t>bind</t>
        </is>
      </c>
      <c r="O472" s="15" t="inlineStr">
        <is>
          <t>bound</t>
        </is>
      </c>
    </row>
    <row r="473">
      <c r="A473" s="3" t="inlineStr">
        <is>
          <t>2026-04-04</t>
        </is>
      </c>
      <c r="B473" s="3" t="inlineStr">
        <is>
          <t>06b8374b-9b87-5b75-9bca-5e1569a24e5c</t>
        </is>
      </c>
      <c r="C473" s="3" t="inlineStr">
        <is>
          <t>RI</t>
        </is>
      </c>
      <c r="D473" s="3" t="inlineStr">
        <is>
          <t>1972 Aston Martin DB12</t>
        </is>
      </c>
      <c r="E473" s="3" t="inlineStr">
        <is>
          <t>01 Luxury Sedan/SUV</t>
        </is>
      </c>
      <c r="F473" s="13" t="n">
        <v>660000</v>
      </c>
      <c r="G473" s="14" t="n">
        <v>0.65</v>
      </c>
      <c r="H473" s="14" t="n">
        <v>1.37</v>
      </c>
      <c r="I473" s="14" t="n">
        <v>0.8305</v>
      </c>
      <c r="J473" s="14" t="n">
        <v>0.53</v>
      </c>
      <c r="K473" s="13">
        <f>ROUND(F473/100*G473*H473*I473/J473,2)</f>
        <v/>
      </c>
      <c r="L473" s="13" t="n">
        <v>9209.620000000001</v>
      </c>
      <c r="M473" s="13">
        <f>L473-K473</f>
        <v/>
      </c>
      <c r="N473" s="3" t="inlineStr">
        <is>
          <t>bind</t>
        </is>
      </c>
      <c r="O473" s="3" t="inlineStr">
        <is>
          <t>bound</t>
        </is>
      </c>
    </row>
    <row r="474">
      <c r="A474" s="15" t="inlineStr">
        <is>
          <t>2026-04-19</t>
        </is>
      </c>
      <c r="B474" s="15" t="inlineStr">
        <is>
          <t>d3490742-6039-5084-b486-475e566bab46</t>
        </is>
      </c>
      <c r="C474" s="15" t="inlineStr">
        <is>
          <t>NY</t>
        </is>
      </c>
      <c r="D474" s="15" t="inlineStr">
        <is>
          <t>1980 Ferrari SF90 Stradale</t>
        </is>
      </c>
      <c r="E474" s="15" t="inlineStr">
        <is>
          <t>03 Supercar</t>
        </is>
      </c>
      <c r="F474" s="16" t="n">
        <v>1950000</v>
      </c>
      <c r="G474" s="17" t="n">
        <v>0.8</v>
      </c>
      <c r="H474" s="17" t="n">
        <v>1.28</v>
      </c>
      <c r="I474" s="17" t="n">
        <v>0.8305</v>
      </c>
      <c r="J474" s="17" t="n">
        <v>0.53</v>
      </c>
      <c r="K474" s="16">
        <f>ROUND(F474/100*G474*H474*I474/J474,2)</f>
        <v/>
      </c>
      <c r="L474" s="16" t="n">
        <v>31289.48</v>
      </c>
      <c r="M474" s="16">
        <f>L474-K474</f>
        <v/>
      </c>
      <c r="N474" s="15" t="inlineStr">
        <is>
          <t>bind</t>
        </is>
      </c>
      <c r="O474" s="15" t="inlineStr">
        <is>
          <t>bound</t>
        </is>
      </c>
    </row>
    <row r="475">
      <c r="A475" s="3" t="inlineStr">
        <is>
          <t>2026-04-06</t>
        </is>
      </c>
      <c r="B475" s="3" t="inlineStr">
        <is>
          <t>f4085c91-9443-5ab9-9b7c-1df7b12e078b</t>
        </is>
      </c>
      <c r="C475" s="3" t="inlineStr">
        <is>
          <t>UT</t>
        </is>
      </c>
      <c r="D475" s="3" t="inlineStr">
        <is>
          <t>2006 Bentley Continental GT</t>
        </is>
      </c>
      <c r="E475" s="3" t="inlineStr">
        <is>
          <t>01 Luxury Sedan/SUV</t>
        </is>
      </c>
      <c r="F475" s="13" t="n">
        <v>600000</v>
      </c>
      <c r="G475" s="14" t="n">
        <v>0.65</v>
      </c>
      <c r="H475" s="14" t="n">
        <v>1.35</v>
      </c>
      <c r="I475" s="14" t="n">
        <v>0.8305</v>
      </c>
      <c r="J475" s="14" t="n">
        <v>0.53</v>
      </c>
      <c r="K475" s="13">
        <f>ROUND(F475/100*G475*H475*I475/J475,2)</f>
        <v/>
      </c>
      <c r="L475" s="13" t="n">
        <v>8250.15</v>
      </c>
      <c r="M475" s="13">
        <f>L475-K475</f>
        <v/>
      </c>
      <c r="N475" s="3" t="inlineStr">
        <is>
          <t>bind</t>
        </is>
      </c>
      <c r="O475" s="3" t="inlineStr">
        <is>
          <t>bound</t>
        </is>
      </c>
    </row>
    <row r="476">
      <c r="A476" s="15" t="inlineStr">
        <is>
          <t>2026-04-24</t>
        </is>
      </c>
      <c r="B476" s="15" t="inlineStr">
        <is>
          <t>bb908c26-9bde-5f04-8640-682c5a440908</t>
        </is>
      </c>
      <c r="C476" s="15" t="inlineStr">
        <is>
          <t>WV</t>
        </is>
      </c>
      <c r="D476" s="15" t="inlineStr">
        <is>
          <t>2014 Ferrari 296 GTB</t>
        </is>
      </c>
      <c r="E476" s="15" t="inlineStr">
        <is>
          <t>03 Supercar</t>
        </is>
      </c>
      <c r="F476" s="16" t="n">
        <v>1370000</v>
      </c>
      <c r="G476" s="17" t="n">
        <v>0.8</v>
      </c>
      <c r="H476" s="17" t="n">
        <v>1.33</v>
      </c>
      <c r="I476" s="17" t="n">
        <v>0.8305</v>
      </c>
      <c r="J476" s="17" t="n">
        <v>0.53</v>
      </c>
      <c r="K476" s="16">
        <f>ROUND(F476/100*G476*H476*I476/J476,2)</f>
        <v/>
      </c>
      <c r="L476" s="16" t="n">
        <v>22841.57</v>
      </c>
      <c r="M476" s="16">
        <f>L476-K476</f>
        <v/>
      </c>
      <c r="N476" s="15" t="inlineStr">
        <is>
          <t>decline</t>
        </is>
      </c>
      <c r="O476" s="15" t="inlineStr">
        <is>
          <t>indicative</t>
        </is>
      </c>
    </row>
    <row r="477">
      <c r="A477" s="3" t="inlineStr">
        <is>
          <t>2026-04-17</t>
        </is>
      </c>
      <c r="B477" s="3" t="inlineStr">
        <is>
          <t>1a612da7-27e7-5dd8-832f-0b51ff58ec6c</t>
        </is>
      </c>
      <c r="C477" s="3" t="inlineStr">
        <is>
          <t>VA</t>
        </is>
      </c>
      <c r="D477" s="3" t="inlineStr">
        <is>
          <t>1967 Mercedes-Benz 280SL Pagoda</t>
        </is>
      </c>
      <c r="E477" s="3" t="inlineStr">
        <is>
          <t>07 Post-War Classic (1946-1972)</t>
        </is>
      </c>
      <c r="F477" s="13" t="n">
        <v>435000</v>
      </c>
      <c r="G477" s="14" t="n">
        <v>0.48</v>
      </c>
      <c r="H477" s="14" t="n">
        <v>1.09</v>
      </c>
      <c r="I477" s="14" t="n">
        <v>0.8305</v>
      </c>
      <c r="J477" s="14" t="n">
        <v>0.53</v>
      </c>
      <c r="K477" s="13">
        <f>ROUND(F477/100*G477*H477*I477/J477,2)</f>
        <v/>
      </c>
      <c r="L477" s="13" t="n">
        <v>3566.32</v>
      </c>
      <c r="M477" s="13">
        <f>L477-K477</f>
        <v/>
      </c>
      <c r="N477" s="3" t="inlineStr">
        <is>
          <t>decline</t>
        </is>
      </c>
      <c r="O477" s="3" t="inlineStr">
        <is>
          <t>indicative</t>
        </is>
      </c>
    </row>
    <row r="478">
      <c r="A478" s="15" t="inlineStr">
        <is>
          <t>2026-04-26</t>
        </is>
      </c>
      <c r="B478" s="15" t="inlineStr">
        <is>
          <t>338d4a44-a9ff-5629-802a-f1d2b219c421</t>
        </is>
      </c>
      <c r="C478" s="15" t="inlineStr">
        <is>
          <t>FL</t>
        </is>
      </c>
      <c r="D478" s="15" t="inlineStr">
        <is>
          <t>1977 BMW M8 Competition</t>
        </is>
      </c>
      <c r="E478" s="15" t="inlineStr">
        <is>
          <t>01 Luxury Sedan/SUV</t>
        </is>
      </c>
      <c r="F478" s="16" t="n">
        <v>625000</v>
      </c>
      <c r="G478" s="17" t="n">
        <v>0.65</v>
      </c>
      <c r="H478" s="17" t="n">
        <v>1.42</v>
      </c>
      <c r="I478" s="17" t="n">
        <v>0.8305</v>
      </c>
      <c r="J478" s="17" t="n">
        <v>0.53</v>
      </c>
      <c r="K478" s="16">
        <f>ROUND(F478/100*G478*H478*I478/J478,2)</f>
        <v/>
      </c>
      <c r="L478" s="16" t="n">
        <v>9039.52</v>
      </c>
      <c r="M478" s="16">
        <f>L478-K478</f>
        <v/>
      </c>
      <c r="N478" s="15" t="inlineStr">
        <is>
          <t>bind</t>
        </is>
      </c>
      <c r="O478" s="15" t="inlineStr">
        <is>
          <t>bound</t>
        </is>
      </c>
    </row>
    <row r="479">
      <c r="A479" s="3" t="inlineStr">
        <is>
          <t>2026-04-19</t>
        </is>
      </c>
      <c r="B479" s="3" t="inlineStr">
        <is>
          <t>c4da45fe-2f75-5a56-971a-81b2ecfbb6d5</t>
        </is>
      </c>
      <c r="C479" s="3" t="inlineStr">
        <is>
          <t>NH</t>
        </is>
      </c>
      <c r="D479" s="3" t="inlineStr">
        <is>
          <t>1967 Aston Martin DB5</t>
        </is>
      </c>
      <c r="E479" s="3" t="inlineStr">
        <is>
          <t>07 Post-War Classic (1946-1972)</t>
        </is>
      </c>
      <c r="F479" s="13" t="n">
        <v>1065000</v>
      </c>
      <c r="G479" s="14" t="n">
        <v>0.38</v>
      </c>
      <c r="H479" s="14" t="n">
        <v>1.04</v>
      </c>
      <c r="I479" s="14" t="n">
        <v>0.8305</v>
      </c>
      <c r="J479" s="14" t="n">
        <v>0.53</v>
      </c>
      <c r="K479" s="13">
        <f>ROUND(F479/100*G479*H479*I479/J479,2)</f>
        <v/>
      </c>
      <c r="L479" s="13" t="n">
        <v>6595.23</v>
      </c>
      <c r="M479" s="13">
        <f>L479-K479</f>
        <v/>
      </c>
      <c r="N479" s="3" t="inlineStr">
        <is>
          <t>refer</t>
        </is>
      </c>
      <c r="O479" s="3" t="inlineStr">
        <is>
          <t>indicative</t>
        </is>
      </c>
    </row>
    <row r="480">
      <c r="A480" s="15" t="inlineStr">
        <is>
          <t>2026-04-16</t>
        </is>
      </c>
      <c r="B480" s="15" t="inlineStr">
        <is>
          <t>6609fa3d-e1a6-5a44-9fc6-2765187f5514</t>
        </is>
      </c>
      <c r="C480" s="15" t="inlineStr">
        <is>
          <t>IN</t>
        </is>
      </c>
      <c r="D480" s="15" t="inlineStr">
        <is>
          <t>1980 Mercedes-Benz AMG GT</t>
        </is>
      </c>
      <c r="E480" s="15" t="inlineStr">
        <is>
          <t>01 Luxury Sedan/SUV</t>
        </is>
      </c>
      <c r="F480" s="16" t="n">
        <v>310000</v>
      </c>
      <c r="G480" s="17" t="n">
        <v>0.75</v>
      </c>
      <c r="H480" s="17" t="n">
        <v>1.23</v>
      </c>
      <c r="I480" s="17" t="n">
        <v>0.8305</v>
      </c>
      <c r="J480" s="17" t="n">
        <v>0.53</v>
      </c>
      <c r="K480" s="16">
        <f>ROUND(F480/100*G480*H480*I480/J480,2)</f>
        <v/>
      </c>
      <c r="L480" s="16" t="n">
        <v>4481.17</v>
      </c>
      <c r="M480" s="16">
        <f>L480-K480</f>
        <v/>
      </c>
      <c r="N480" s="15" t="inlineStr">
        <is>
          <t>decline</t>
        </is>
      </c>
      <c r="O480" s="15" t="inlineStr">
        <is>
          <t>indicative</t>
        </is>
      </c>
    </row>
    <row r="481">
      <c r="A481" s="3" t="inlineStr">
        <is>
          <t>2026-04-10</t>
        </is>
      </c>
      <c r="B481" s="3" t="inlineStr">
        <is>
          <t>2fa6d4f7-ada7-554f-80fb-c016de7464fe</t>
        </is>
      </c>
      <c r="C481" s="3" t="inlineStr">
        <is>
          <t>OR</t>
        </is>
      </c>
      <c r="D481" s="3" t="inlineStr">
        <is>
          <t>1962 Porsche 911 Turbo S</t>
        </is>
      </c>
      <c r="E481" s="3" t="inlineStr">
        <is>
          <t>01 Luxury Sedan/SUV</t>
        </is>
      </c>
      <c r="F481" s="13" t="n">
        <v>505000</v>
      </c>
      <c r="G481" s="14" t="n">
        <v>0.65</v>
      </c>
      <c r="H481" s="14" t="n">
        <v>1.13</v>
      </c>
      <c r="I481" s="14" t="n">
        <v>0.8305</v>
      </c>
      <c r="J481" s="14" t="n">
        <v>0.53</v>
      </c>
      <c r="K481" s="13">
        <f>ROUND(F481/100*G481*H481*I481/J481,2)</f>
        <v/>
      </c>
      <c r="L481" s="13" t="n">
        <v>5812.29</v>
      </c>
      <c r="M481" s="13">
        <f>L481-K481</f>
        <v/>
      </c>
      <c r="N481" s="3" t="inlineStr">
        <is>
          <t>refer</t>
        </is>
      </c>
      <c r="O481" s="3" t="inlineStr">
        <is>
          <t>indicative</t>
        </is>
      </c>
    </row>
    <row r="482">
      <c r="A482" s="15" t="inlineStr">
        <is>
          <t>2026-04-23</t>
        </is>
      </c>
      <c r="B482" s="15" t="inlineStr">
        <is>
          <t>a5823080-084a-55f9-986e-ae31afe7d0d0</t>
        </is>
      </c>
      <c r="C482" s="15" t="inlineStr">
        <is>
          <t>MO</t>
        </is>
      </c>
      <c r="D482" s="15" t="inlineStr">
        <is>
          <t>1970 Porsche 911 Turbo S</t>
        </is>
      </c>
      <c r="E482" s="15" t="inlineStr">
        <is>
          <t>01 Luxury Sedan/SUV</t>
        </is>
      </c>
      <c r="F482" s="16" t="n">
        <v>1010000</v>
      </c>
      <c r="G482" s="17" t="n">
        <v>0.55</v>
      </c>
      <c r="H482" s="17" t="n">
        <v>1.06</v>
      </c>
      <c r="I482" s="17" t="n">
        <v>0.8305</v>
      </c>
      <c r="J482" s="17" t="n">
        <v>0.53</v>
      </c>
      <c r="K482" s="16">
        <f>ROUND(F482/100*G482*H482*I482/J482,2)</f>
        <v/>
      </c>
      <c r="L482" s="16" t="n">
        <v>9226.85</v>
      </c>
      <c r="M482" s="16">
        <f>L482-K482</f>
        <v/>
      </c>
      <c r="N482" s="15" t="inlineStr">
        <is>
          <t>decline</t>
        </is>
      </c>
      <c r="O482" s="15" t="inlineStr">
        <is>
          <t>indicative</t>
        </is>
      </c>
    </row>
    <row r="483">
      <c r="A483" s="3" t="inlineStr">
        <is>
          <t>2026-04-22</t>
        </is>
      </c>
      <c r="B483" s="3" t="inlineStr">
        <is>
          <t>dd8e27fe-cfa6-50f9-b93d-bade373f4528</t>
        </is>
      </c>
      <c r="C483" s="3" t="inlineStr">
        <is>
          <t>MO</t>
        </is>
      </c>
      <c r="D483" s="3" t="inlineStr">
        <is>
          <t>1987 McLaren 750S</t>
        </is>
      </c>
      <c r="E483" s="3" t="inlineStr">
        <is>
          <t>03 Supercar</t>
        </is>
      </c>
      <c r="F483" s="13" t="n">
        <v>1740000</v>
      </c>
      <c r="G483" s="14" t="n">
        <v>0.8</v>
      </c>
      <c r="H483" s="14" t="n">
        <v>1.06</v>
      </c>
      <c r="I483" s="14" t="n">
        <v>0.8305</v>
      </c>
      <c r="J483" s="14" t="n">
        <v>0.53</v>
      </c>
      <c r="K483" s="13">
        <f>ROUND(F483/100*G483*H483*I483/J483,2)</f>
        <v/>
      </c>
      <c r="L483" s="13" t="n">
        <v>23121.12</v>
      </c>
      <c r="M483" s="13">
        <f>L483-K483</f>
        <v/>
      </c>
      <c r="N483" s="3" t="inlineStr">
        <is>
          <t>bind</t>
        </is>
      </c>
      <c r="O483" s="3" t="inlineStr">
        <is>
          <t>bound</t>
        </is>
      </c>
    </row>
    <row r="484">
      <c r="A484" s="15" t="inlineStr">
        <is>
          <t>2026-04-23</t>
        </is>
      </c>
      <c r="B484" s="15" t="inlineStr">
        <is>
          <t>62fe79d6-751d-5d9a-894e-c4aa2fe60c3c</t>
        </is>
      </c>
      <c r="C484" s="15" t="inlineStr">
        <is>
          <t>NC</t>
        </is>
      </c>
      <c r="D484" s="15" t="inlineStr">
        <is>
          <t>2012 Bentley Continental GT</t>
        </is>
      </c>
      <c r="E484" s="15" t="inlineStr">
        <is>
          <t>01 Luxury Sedan/SUV</t>
        </is>
      </c>
      <c r="F484" s="16" t="n">
        <v>105000</v>
      </c>
      <c r="G484" s="17" t="n">
        <v>0.92</v>
      </c>
      <c r="H484" s="17" t="n">
        <v>1.15</v>
      </c>
      <c r="I484" s="17" t="n">
        <v>0.8305</v>
      </c>
      <c r="J484" s="17" t="n">
        <v>0.53</v>
      </c>
      <c r="K484" s="16">
        <f>ROUND(F484/100*G484*H484*I484/J484,2)</f>
        <v/>
      </c>
      <c r="L484" s="16" t="n">
        <v>1740.76</v>
      </c>
      <c r="M484" s="16">
        <f>L484-K484</f>
        <v/>
      </c>
      <c r="N484" s="15" t="inlineStr">
        <is>
          <t>bind</t>
        </is>
      </c>
      <c r="O484" s="15" t="inlineStr">
        <is>
          <t>bound</t>
        </is>
      </c>
    </row>
    <row r="485">
      <c r="A485" s="3" t="inlineStr">
        <is>
          <t>2026-04-08</t>
        </is>
      </c>
      <c r="B485" s="3" t="inlineStr">
        <is>
          <t>a42bfdc5-45a1-5c65-b880-d52b931ac28a</t>
        </is>
      </c>
      <c r="C485" s="3" t="inlineStr">
        <is>
          <t>NV</t>
        </is>
      </c>
      <c r="D485" s="3" t="inlineStr">
        <is>
          <t>1958 Aston Martin DB12</t>
        </is>
      </c>
      <c r="E485" s="3" t="inlineStr">
        <is>
          <t>01 Luxury Sedan/SUV</t>
        </is>
      </c>
      <c r="F485" s="13" t="n">
        <v>390000</v>
      </c>
      <c r="G485" s="14" t="n">
        <v>0.75</v>
      </c>
      <c r="H485" s="14" t="n">
        <v>1.17</v>
      </c>
      <c r="I485" s="14" t="n">
        <v>0.8305</v>
      </c>
      <c r="J485" s="14" t="n">
        <v>0.53</v>
      </c>
      <c r="K485" s="13">
        <f>ROUND(F485/100*G485*H485*I485/J485,2)</f>
        <v/>
      </c>
      <c r="L485" s="13" t="n">
        <v>5362.6</v>
      </c>
      <c r="M485" s="13">
        <f>L485-K485</f>
        <v/>
      </c>
      <c r="N485" s="3" t="inlineStr">
        <is>
          <t>decline</t>
        </is>
      </c>
      <c r="O485" s="3" t="inlineStr">
        <is>
          <t>indicative</t>
        </is>
      </c>
    </row>
    <row r="486">
      <c r="A486" s="15" t="inlineStr">
        <is>
          <t>2026-04-17</t>
        </is>
      </c>
      <c r="B486" s="15" t="inlineStr">
        <is>
          <t>8570bf78-5be9-542e-8831-d0ef0a050ff4</t>
        </is>
      </c>
      <c r="C486" s="15" t="inlineStr">
        <is>
          <t>NY</t>
        </is>
      </c>
      <c r="D486" s="15" t="inlineStr">
        <is>
          <t>1986 Mercedes-Benz 280SL Pagoda</t>
        </is>
      </c>
      <c r="E486" s="15" t="inlineStr">
        <is>
          <t>07 Post-War Classic (1946-1972)</t>
        </is>
      </c>
      <c r="F486" s="16" t="n">
        <v>410000</v>
      </c>
      <c r="G486" s="17" t="n">
        <v>0.48</v>
      </c>
      <c r="H486" s="17" t="n">
        <v>1.28</v>
      </c>
      <c r="I486" s="17" t="n">
        <v>0.8305</v>
      </c>
      <c r="J486" s="17" t="n">
        <v>0.53</v>
      </c>
      <c r="K486" s="16">
        <f>ROUND(F486/100*G486*H486*I486/J486,2)</f>
        <v/>
      </c>
      <c r="L486" s="16" t="n">
        <v>3947.29</v>
      </c>
      <c r="M486" s="16">
        <f>L486-K486</f>
        <v/>
      </c>
      <c r="N486" s="15" t="inlineStr">
        <is>
          <t>decline</t>
        </is>
      </c>
      <c r="O486" s="15" t="inlineStr">
        <is>
          <t>indicative</t>
        </is>
      </c>
    </row>
    <row r="487">
      <c r="A487" s="3" t="inlineStr">
        <is>
          <t>2026-04-12</t>
        </is>
      </c>
      <c r="B487" s="3" t="inlineStr">
        <is>
          <t>d62c48db-0c3e-5042-9f4d-3a0be0b5ff1a</t>
        </is>
      </c>
      <c r="C487" s="3" t="inlineStr">
        <is>
          <t>UT</t>
        </is>
      </c>
      <c r="D487" s="3" t="inlineStr">
        <is>
          <t>1958 Lamborghini Huracan EVO</t>
        </is>
      </c>
      <c r="E487" s="3" t="inlineStr">
        <is>
          <t>03 Supercar</t>
        </is>
      </c>
      <c r="F487" s="13" t="n">
        <v>360000</v>
      </c>
      <c r="G487" s="14" t="n">
        <v>1.15</v>
      </c>
      <c r="H487" s="14" t="n">
        <v>1.35</v>
      </c>
      <c r="I487" s="14" t="n">
        <v>0.8305</v>
      </c>
      <c r="J487" s="14" t="n">
        <v>0.53</v>
      </c>
      <c r="K487" s="13">
        <f>ROUND(F487/100*G487*H487*I487/J487,2)</f>
        <v/>
      </c>
      <c r="L487" s="13" t="n">
        <v>8757.860000000001</v>
      </c>
      <c r="M487" s="13">
        <f>L487-K487</f>
        <v/>
      </c>
      <c r="N487" s="3" t="inlineStr">
        <is>
          <t>bind</t>
        </is>
      </c>
      <c r="O487" s="3" t="inlineStr">
        <is>
          <t>bound</t>
        </is>
      </c>
    </row>
    <row r="488">
      <c r="A488" s="15" t="inlineStr">
        <is>
          <t>2026-04-13</t>
        </is>
      </c>
      <c r="B488" s="15" t="inlineStr">
        <is>
          <t>b5886356-dadc-58c3-ac59-e0fc33f3a1c6</t>
        </is>
      </c>
      <c r="C488" s="15" t="inlineStr">
        <is>
          <t>TX</t>
        </is>
      </c>
      <c r="D488" s="15" t="inlineStr">
        <is>
          <t>1968 McLaren 750S</t>
        </is>
      </c>
      <c r="E488" s="15" t="inlineStr">
        <is>
          <t>03 Supercar</t>
        </is>
      </c>
      <c r="F488" s="16" t="n">
        <v>1020000</v>
      </c>
      <c r="G488" s="17" t="n">
        <v>0.8</v>
      </c>
      <c r="H488" s="17" t="n">
        <v>1.15</v>
      </c>
      <c r="I488" s="17" t="n">
        <v>0.8305</v>
      </c>
      <c r="J488" s="17" t="n">
        <v>0.53</v>
      </c>
      <c r="K488" s="16">
        <f>ROUND(F488/100*G488*H488*I488/J488,2)</f>
        <v/>
      </c>
      <c r="L488" s="16" t="n">
        <v>14704.55</v>
      </c>
      <c r="M488" s="16">
        <f>L488-K488</f>
        <v/>
      </c>
      <c r="N488" s="15" t="inlineStr">
        <is>
          <t>bind</t>
        </is>
      </c>
      <c r="O488" s="15" t="inlineStr">
        <is>
          <t>bound</t>
        </is>
      </c>
    </row>
    <row r="489">
      <c r="A489" s="3" t="inlineStr">
        <is>
          <t>2026-04-27</t>
        </is>
      </c>
      <c r="B489" s="3" t="inlineStr">
        <is>
          <t>fccdaeb1-0655-5cbd-98df-fcfcb178bf02</t>
        </is>
      </c>
      <c r="C489" s="3" t="inlineStr">
        <is>
          <t>LA</t>
        </is>
      </c>
      <c r="D489" s="3" t="inlineStr">
        <is>
          <t>1984 Maserati GranTurismo</t>
        </is>
      </c>
      <c r="E489" s="3" t="inlineStr">
        <is>
          <t>01 Luxury Sedan/SUV</t>
        </is>
      </c>
      <c r="F489" s="13" t="n">
        <v>510000</v>
      </c>
      <c r="G489" s="14" t="n">
        <v>0.65</v>
      </c>
      <c r="H489" s="14" t="n">
        <v>1.21</v>
      </c>
      <c r="I489" s="14" t="n">
        <v>0.8305</v>
      </c>
      <c r="J489" s="14" t="n">
        <v>0.53</v>
      </c>
      <c r="K489" s="13">
        <f>ROUND(F489/100*G489*H489*I489/J489,2)</f>
        <v/>
      </c>
      <c r="L489" s="13" t="n">
        <v>6285.4</v>
      </c>
      <c r="M489" s="13">
        <f>L489-K489</f>
        <v/>
      </c>
      <c r="N489" s="3" t="inlineStr">
        <is>
          <t>bind</t>
        </is>
      </c>
      <c r="O489" s="3" t="inlineStr">
        <is>
          <t>bound</t>
        </is>
      </c>
    </row>
    <row r="490">
      <c r="A490" s="15" t="inlineStr">
        <is>
          <t>2026-04-06</t>
        </is>
      </c>
      <c r="B490" s="15" t="inlineStr">
        <is>
          <t>180e4f58-ccde-59a5-a528-2510398dc5de</t>
        </is>
      </c>
      <c r="C490" s="15" t="inlineStr">
        <is>
          <t>UT</t>
        </is>
      </c>
      <c r="D490" s="15" t="inlineStr">
        <is>
          <t>1981 Mercedes-Benz AMG GT</t>
        </is>
      </c>
      <c r="E490" s="15" t="inlineStr">
        <is>
          <t>01 Luxury Sedan/SUV</t>
        </is>
      </c>
      <c r="F490" s="16" t="n">
        <v>380000</v>
      </c>
      <c r="G490" s="17" t="n">
        <v>0.75</v>
      </c>
      <c r="H490" s="17" t="n">
        <v>1.35</v>
      </c>
      <c r="I490" s="17" t="n">
        <v>0.8305</v>
      </c>
      <c r="J490" s="17" t="n">
        <v>0.53</v>
      </c>
      <c r="K490" s="16">
        <f>ROUND(F490/100*G490*H490*I490/J490,2)</f>
        <v/>
      </c>
      <c r="L490" s="16" t="n">
        <v>6028.96</v>
      </c>
      <c r="M490" s="16">
        <f>L490-K490</f>
        <v/>
      </c>
      <c r="N490" s="15" t="inlineStr">
        <is>
          <t>bind</t>
        </is>
      </c>
      <c r="O490" s="15" t="inlineStr">
        <is>
          <t>bound</t>
        </is>
      </c>
    </row>
    <row r="491">
      <c r="A491" s="3" t="inlineStr">
        <is>
          <t>2026-04-09</t>
        </is>
      </c>
      <c r="B491" s="3" t="inlineStr">
        <is>
          <t>5ff6da5b-50a8-5419-bd8f-4d646084d689</t>
        </is>
      </c>
      <c r="C491" s="3" t="inlineStr">
        <is>
          <t>FL</t>
        </is>
      </c>
      <c r="D491" s="3" t="inlineStr">
        <is>
          <t>2014 Jaguar E-Type Series 1</t>
        </is>
      </c>
      <c r="E491" s="3" t="inlineStr">
        <is>
          <t>07 Post-War Classic (1946-1972)</t>
        </is>
      </c>
      <c r="F491" s="13" t="n">
        <v>1310000</v>
      </c>
      <c r="G491" s="14" t="n">
        <v>0.38</v>
      </c>
      <c r="H491" s="14" t="n">
        <v>1.42</v>
      </c>
      <c r="I491" s="14" t="n">
        <v>0.8305</v>
      </c>
      <c r="J491" s="14" t="n">
        <v>0.53</v>
      </c>
      <c r="K491" s="13">
        <f>ROUND(F491/100*G491*H491*I491/J491,2)</f>
        <v/>
      </c>
      <c r="L491" s="13" t="n">
        <v>11076.61</v>
      </c>
      <c r="M491" s="13">
        <f>L491-K491</f>
        <v/>
      </c>
      <c r="N491" s="3" t="inlineStr">
        <is>
          <t>bind</t>
        </is>
      </c>
      <c r="O491" s="3" t="inlineStr">
        <is>
          <t>bound</t>
        </is>
      </c>
    </row>
    <row r="492">
      <c r="A492" s="15" t="inlineStr">
        <is>
          <t>2026-04-24</t>
        </is>
      </c>
      <c r="B492" s="15" t="inlineStr">
        <is>
          <t>5e38332a-1e8e-52c5-b269-0eaa287883c2</t>
        </is>
      </c>
      <c r="C492" s="15" t="inlineStr">
        <is>
          <t>NY</t>
        </is>
      </c>
      <c r="D492" s="15" t="inlineStr">
        <is>
          <t>1969 Ferrari 275 GTB/4</t>
        </is>
      </c>
      <c r="E492" s="15" t="inlineStr">
        <is>
          <t>07 Post-War Classic (1946-1972)</t>
        </is>
      </c>
      <c r="F492" s="16" t="n">
        <v>165000</v>
      </c>
      <c r="G492" s="17" t="n">
        <v>0.57</v>
      </c>
      <c r="H492" s="17" t="n">
        <v>1.28</v>
      </c>
      <c r="I492" s="17" t="n">
        <v>0.8305</v>
      </c>
      <c r="J492" s="17" t="n">
        <v>0.53</v>
      </c>
      <c r="K492" s="16">
        <f>ROUND(F492/100*G492*H492*I492/J492,2)</f>
        <v/>
      </c>
      <c r="L492" s="16" t="n">
        <v>1886.4</v>
      </c>
      <c r="M492" s="16">
        <f>L492-K492</f>
        <v/>
      </c>
      <c r="N492" s="15" t="inlineStr">
        <is>
          <t>bind</t>
        </is>
      </c>
      <c r="O492" s="15" t="inlineStr">
        <is>
          <t>bound</t>
        </is>
      </c>
    </row>
    <row r="493">
      <c r="A493" s="3" t="inlineStr">
        <is>
          <t>2026-04-24</t>
        </is>
      </c>
      <c r="B493" s="3" t="inlineStr">
        <is>
          <t>510d785b-a69b-5406-8caa-b6e73967096f</t>
        </is>
      </c>
      <c r="C493" s="3" t="inlineStr">
        <is>
          <t>KS</t>
        </is>
      </c>
      <c r="D493" s="3" t="inlineStr">
        <is>
          <t>1973 Aston Martin DB12</t>
        </is>
      </c>
      <c r="E493" s="3" t="inlineStr">
        <is>
          <t>01 Luxury Sedan/SUV</t>
        </is>
      </c>
      <c r="F493" s="13" t="n">
        <v>725000</v>
      </c>
      <c r="G493" s="14" t="n">
        <v>0.65</v>
      </c>
      <c r="H493" s="14" t="n">
        <v>0.97</v>
      </c>
      <c r="I493" s="14" t="n">
        <v>0.8305</v>
      </c>
      <c r="J493" s="14" t="n">
        <v>0.53</v>
      </c>
      <c r="K493" s="13">
        <f>ROUND(F493/100*G493*H493*I493/J493,2)</f>
        <v/>
      </c>
      <c r="L493" s="13" t="n">
        <v>7162.86</v>
      </c>
      <c r="M493" s="13">
        <f>L493-K493</f>
        <v/>
      </c>
      <c r="N493" s="3" t="inlineStr">
        <is>
          <t>bind</t>
        </is>
      </c>
      <c r="O493" s="3" t="inlineStr">
        <is>
          <t>bound</t>
        </is>
      </c>
    </row>
    <row r="494">
      <c r="A494" s="15" t="inlineStr">
        <is>
          <t>2026-04-10</t>
        </is>
      </c>
      <c r="B494" s="15" t="inlineStr">
        <is>
          <t>1fcd0727-64d7-5292-8f5f-a394bc88b5c5</t>
        </is>
      </c>
      <c r="C494" s="15" t="inlineStr">
        <is>
          <t>NJ</t>
        </is>
      </c>
      <c r="D494" s="15" t="inlineStr">
        <is>
          <t>1986 Bentley 4.5 Litre</t>
        </is>
      </c>
      <c r="E494" s="15" t="inlineStr">
        <is>
          <t>06 Vintage Pre-War (pre-1946)</t>
        </is>
      </c>
      <c r="F494" s="16" t="n">
        <v>1130000</v>
      </c>
      <c r="G494" s="17" t="n">
        <v>0.34</v>
      </c>
      <c r="H494" s="17" t="n">
        <v>0.91</v>
      </c>
      <c r="I494" s="17" t="n">
        <v>0.8305</v>
      </c>
      <c r="J494" s="17" t="n">
        <v>0.53</v>
      </c>
      <c r="K494" s="16">
        <f>ROUND(F494/100*G494*H494*I494/J494,2)</f>
        <v/>
      </c>
      <c r="L494" s="16" t="n">
        <v>5478.51</v>
      </c>
      <c r="M494" s="16">
        <f>L494-K494</f>
        <v/>
      </c>
      <c r="N494" s="15" t="inlineStr">
        <is>
          <t>decline</t>
        </is>
      </c>
      <c r="O494" s="15" t="inlineStr">
        <is>
          <t>indicative</t>
        </is>
      </c>
    </row>
    <row r="495">
      <c r="A495" s="3" t="inlineStr">
        <is>
          <t>2026-04-29</t>
        </is>
      </c>
      <c r="B495" s="3" t="inlineStr">
        <is>
          <t>05ff0af4-0706-5bb2-a2fb-4ccfac6a0d96</t>
        </is>
      </c>
      <c r="C495" s="3" t="inlineStr">
        <is>
          <t>AZ</t>
        </is>
      </c>
      <c r="D495" s="3" t="inlineStr">
        <is>
          <t>2013 Bentley Continental GT</t>
        </is>
      </c>
      <c r="E495" s="3" t="inlineStr">
        <is>
          <t>01 Luxury Sedan/SUV</t>
        </is>
      </c>
      <c r="F495" s="13" t="n">
        <v>260000</v>
      </c>
      <c r="G495" s="14" t="n">
        <v>0.75</v>
      </c>
      <c r="H495" s="14" t="n">
        <v>1.01</v>
      </c>
      <c r="I495" s="14" t="n">
        <v>0.8305</v>
      </c>
      <c r="J495" s="14" t="n">
        <v>0.53</v>
      </c>
      <c r="K495" s="13">
        <f>ROUND(F495/100*G495*H495*I495/J495,2)</f>
        <v/>
      </c>
      <c r="L495" s="13" t="n">
        <v>3086.17</v>
      </c>
      <c r="M495" s="13">
        <f>L495-K495</f>
        <v/>
      </c>
      <c r="N495" s="3" t="inlineStr">
        <is>
          <t>bind</t>
        </is>
      </c>
      <c r="O495" s="3" t="inlineStr">
        <is>
          <t>bound</t>
        </is>
      </c>
    </row>
    <row r="496">
      <c r="A496" s="15" t="inlineStr">
        <is>
          <t>2026-04-06</t>
        </is>
      </c>
      <c r="B496" s="15" t="inlineStr">
        <is>
          <t>fffa2d98-d5e2-5497-ae7c-6bff941e2dd7</t>
        </is>
      </c>
      <c r="C496" s="15" t="inlineStr">
        <is>
          <t>WA</t>
        </is>
      </c>
      <c r="D496" s="15" t="inlineStr">
        <is>
          <t>1971 Ferrari SF90 Stradale</t>
        </is>
      </c>
      <c r="E496" s="15" t="inlineStr">
        <is>
          <t>03 Supercar</t>
        </is>
      </c>
      <c r="F496" s="16" t="n">
        <v>310000</v>
      </c>
      <c r="G496" s="17" t="n">
        <v>1.15</v>
      </c>
      <c r="H496" s="17" t="n">
        <v>0.96</v>
      </c>
      <c r="I496" s="17" t="n">
        <v>0.8305</v>
      </c>
      <c r="J496" s="17" t="n">
        <v>0.53</v>
      </c>
      <c r="K496" s="16">
        <f>ROUND(F496/100*G496*H496*I496/J496,2)</f>
        <v/>
      </c>
      <c r="L496" s="16" t="n">
        <v>5362.84</v>
      </c>
      <c r="M496" s="16">
        <f>L496-K496</f>
        <v/>
      </c>
      <c r="N496" s="15" t="inlineStr">
        <is>
          <t>bind</t>
        </is>
      </c>
      <c r="O496" s="15" t="inlineStr">
        <is>
          <t>bound</t>
        </is>
      </c>
    </row>
    <row r="497">
      <c r="A497" s="3" t="inlineStr">
        <is>
          <t>2026-04-03</t>
        </is>
      </c>
      <c r="B497" s="3" t="inlineStr">
        <is>
          <t>be86c56d-7a00-5a05-8548-bcb147e7d341</t>
        </is>
      </c>
      <c r="C497" s="3" t="inlineStr">
        <is>
          <t>NY</t>
        </is>
      </c>
      <c r="D497" s="3" t="inlineStr">
        <is>
          <t>1982 Bentley Continental GT</t>
        </is>
      </c>
      <c r="E497" s="3" t="inlineStr">
        <is>
          <t>01 Luxury Sedan/SUV</t>
        </is>
      </c>
      <c r="F497" s="13" t="n">
        <v>450000</v>
      </c>
      <c r="G497" s="14" t="n">
        <v>0.75</v>
      </c>
      <c r="H497" s="14" t="n">
        <v>1.28</v>
      </c>
      <c r="I497" s="14" t="n">
        <v>0.8305</v>
      </c>
      <c r="J497" s="14" t="n">
        <v>0.53</v>
      </c>
      <c r="K497" s="13">
        <f>ROUND(F497/100*G497*H497*I497/J497,2)</f>
        <v/>
      </c>
      <c r="L497" s="13" t="n">
        <v>6769.36</v>
      </c>
      <c r="M497" s="13">
        <f>L497-K497</f>
        <v/>
      </c>
      <c r="N497" s="3" t="inlineStr">
        <is>
          <t>decline</t>
        </is>
      </c>
      <c r="O497" s="3" t="inlineStr">
        <is>
          <t>indicative</t>
        </is>
      </c>
    </row>
    <row r="498">
      <c r="A498" s="15" t="inlineStr">
        <is>
          <t>2026-04-30</t>
        </is>
      </c>
      <c r="B498" s="15" t="inlineStr">
        <is>
          <t>20160505-d22d-5efe-92b0-cbeab845fef3</t>
        </is>
      </c>
      <c r="C498" s="15" t="inlineStr">
        <is>
          <t>FL</t>
        </is>
      </c>
      <c r="D498" s="15" t="inlineStr">
        <is>
          <t>1979 Ferrari SF90 Stradale</t>
        </is>
      </c>
      <c r="E498" s="15" t="inlineStr">
        <is>
          <t>03 Supercar</t>
        </is>
      </c>
      <c r="F498" s="16" t="n">
        <v>380000</v>
      </c>
      <c r="G498" s="17" t="n">
        <v>1.15</v>
      </c>
      <c r="H498" s="17" t="n">
        <v>1.42</v>
      </c>
      <c r="I498" s="17" t="n">
        <v>0.8305</v>
      </c>
      <c r="J498" s="17" t="n">
        <v>0.53</v>
      </c>
      <c r="K498" s="16">
        <f>ROUND(F498/100*G498*H498*I498/J498,2)</f>
        <v/>
      </c>
      <c r="L498" s="16" t="n">
        <v>9723.74</v>
      </c>
      <c r="M498" s="16">
        <f>L498-K498</f>
        <v/>
      </c>
      <c r="N498" s="15" t="inlineStr">
        <is>
          <t>decline</t>
        </is>
      </c>
      <c r="O498" s="15" t="inlineStr">
        <is>
          <t>indicative</t>
        </is>
      </c>
    </row>
    <row r="499">
      <c r="A499" s="3" t="inlineStr">
        <is>
          <t>2026-04-21</t>
        </is>
      </c>
      <c r="B499" s="3" t="inlineStr">
        <is>
          <t>aa9d6787-9f4f-58de-8642-669527418027</t>
        </is>
      </c>
      <c r="C499" s="3" t="inlineStr">
        <is>
          <t>CA</t>
        </is>
      </c>
      <c r="D499" s="3" t="inlineStr">
        <is>
          <t>2014 Mercedes-Benz AMG GT</t>
        </is>
      </c>
      <c r="E499" s="3" t="inlineStr">
        <is>
          <t>01 Luxury Sedan/SUV</t>
        </is>
      </c>
      <c r="F499" s="13" t="n">
        <v>375000</v>
      </c>
      <c r="G499" s="14" t="n">
        <v>0.75</v>
      </c>
      <c r="H499" s="14" t="n">
        <v>1.35</v>
      </c>
      <c r="I499" s="14" t="n">
        <v>0.8305</v>
      </c>
      <c r="J499" s="14" t="n">
        <v>0.53</v>
      </c>
      <c r="K499" s="13">
        <f>ROUND(F499/100*G499*H499*I499/J499,2)</f>
        <v/>
      </c>
      <c r="L499" s="13" t="n">
        <v>5949.64</v>
      </c>
      <c r="M499" s="13">
        <f>L499-K499</f>
        <v/>
      </c>
      <c r="N499" s="3" t="inlineStr">
        <is>
          <t>bind</t>
        </is>
      </c>
      <c r="O499" s="3" t="inlineStr">
        <is>
          <t>bound</t>
        </is>
      </c>
    </row>
    <row r="500">
      <c r="A500" s="15" t="inlineStr">
        <is>
          <t>2026-04-27</t>
        </is>
      </c>
      <c r="B500" s="15" t="inlineStr">
        <is>
          <t>ecd30048-4b2b-59ba-b914-140655848557</t>
        </is>
      </c>
      <c r="C500" s="15" t="inlineStr">
        <is>
          <t>RI</t>
        </is>
      </c>
      <c r="D500" s="15" t="inlineStr">
        <is>
          <t>2023 Lamborghini Huracan EVO</t>
        </is>
      </c>
      <c r="E500" s="15" t="inlineStr">
        <is>
          <t>03 Supercar</t>
        </is>
      </c>
      <c r="F500" s="16" t="n">
        <v>210000</v>
      </c>
      <c r="G500" s="17" t="n">
        <v>1.42</v>
      </c>
      <c r="H500" s="17" t="n">
        <v>1.37</v>
      </c>
      <c r="I500" s="17" t="n">
        <v>0.8305</v>
      </c>
      <c r="J500" s="17" t="n">
        <v>0.53</v>
      </c>
      <c r="K500" s="16">
        <f>ROUND(F500/100*G500*H500*I500/J500,2)</f>
        <v/>
      </c>
      <c r="L500" s="16" t="n">
        <v>6401.65</v>
      </c>
      <c r="M500" s="16">
        <f>L500-K500</f>
        <v/>
      </c>
      <c r="N500" s="15" t="inlineStr">
        <is>
          <t>decline</t>
        </is>
      </c>
      <c r="O500" s="15" t="inlineStr">
        <is>
          <t>indicative</t>
        </is>
      </c>
    </row>
    <row r="501">
      <c r="A501" s="3" t="inlineStr">
        <is>
          <t>2026-04-07</t>
        </is>
      </c>
      <c r="B501" s="3" t="inlineStr">
        <is>
          <t>359b7dd9-bf69-5305-9ea5-6ea47df8516d</t>
        </is>
      </c>
      <c r="C501" s="3" t="inlineStr">
        <is>
          <t>CA</t>
        </is>
      </c>
      <c r="D501" s="3" t="inlineStr">
        <is>
          <t>2011 Porsche 911 Turbo S</t>
        </is>
      </c>
      <c r="E501" s="3" t="inlineStr">
        <is>
          <t>01 Luxury Sedan/SUV</t>
        </is>
      </c>
      <c r="F501" s="13" t="n">
        <v>925000</v>
      </c>
      <c r="G501" s="14" t="n">
        <v>0.65</v>
      </c>
      <c r="H501" s="14" t="n">
        <v>1.35</v>
      </c>
      <c r="I501" s="14" t="n">
        <v>0.8305</v>
      </c>
      <c r="J501" s="14" t="n">
        <v>0.53</v>
      </c>
      <c r="K501" s="13">
        <f>ROUND(F501/100*G501*H501*I501/J501,2)</f>
        <v/>
      </c>
      <c r="L501" s="13" t="n">
        <v>12718.99</v>
      </c>
      <c r="M501" s="13">
        <f>L501-K501</f>
        <v/>
      </c>
      <c r="N501" s="3" t="inlineStr">
        <is>
          <t>decline</t>
        </is>
      </c>
      <c r="O501" s="3" t="inlineStr">
        <is>
          <t>indicative</t>
        </is>
      </c>
    </row>
    <row r="502">
      <c r="A502" s="15" t="inlineStr">
        <is>
          <t>2026-04-08</t>
        </is>
      </c>
      <c r="B502" s="15" t="inlineStr">
        <is>
          <t>03bf26da-7dd3-554a-96f5-4823a3145db6</t>
        </is>
      </c>
      <c r="C502" s="15" t="inlineStr">
        <is>
          <t>MA</t>
        </is>
      </c>
      <c r="D502" s="15" t="inlineStr">
        <is>
          <t>1958 BMW M8 Competition</t>
        </is>
      </c>
      <c r="E502" s="15" t="inlineStr">
        <is>
          <t>01 Luxury Sedan/SUV</t>
        </is>
      </c>
      <c r="F502" s="16" t="n">
        <v>885000</v>
      </c>
      <c r="G502" s="17" t="n">
        <v>0.65</v>
      </c>
      <c r="H502" s="17" t="n">
        <v>1.25</v>
      </c>
      <c r="I502" s="17" t="n">
        <v>0.8305</v>
      </c>
      <c r="J502" s="17" t="n">
        <v>0.53</v>
      </c>
      <c r="K502" s="16">
        <f>ROUND(F502/100*G502*H502*I502/J502,2)</f>
        <v/>
      </c>
      <c r="L502" s="16" t="n">
        <v>11267.58</v>
      </c>
      <c r="M502" s="16">
        <f>L502-K502</f>
        <v/>
      </c>
      <c r="N502" s="15" t="inlineStr">
        <is>
          <t>bind</t>
        </is>
      </c>
      <c r="O502" s="15" t="inlineStr">
        <is>
          <t>bound</t>
        </is>
      </c>
    </row>
    <row r="503">
      <c r="A503" s="3" t="inlineStr">
        <is>
          <t>2026-04-08</t>
        </is>
      </c>
      <c r="B503" s="3" t="inlineStr">
        <is>
          <t>3630f295-e0ae-589b-82a4-d9b0d7749dcb</t>
        </is>
      </c>
      <c r="C503" s="3" t="inlineStr">
        <is>
          <t>WA</t>
        </is>
      </c>
      <c r="D503" s="3" t="inlineStr">
        <is>
          <t>1972 Aston Martin DB12</t>
        </is>
      </c>
      <c r="E503" s="3" t="inlineStr">
        <is>
          <t>01 Luxury Sedan/SUV</t>
        </is>
      </c>
      <c r="F503" s="13" t="n">
        <v>370000</v>
      </c>
      <c r="G503" s="14" t="n">
        <v>0.75</v>
      </c>
      <c r="H503" s="14" t="n">
        <v>0.96</v>
      </c>
      <c r="I503" s="14" t="n">
        <v>0.8305</v>
      </c>
      <c r="J503" s="14" t="n">
        <v>0.53</v>
      </c>
      <c r="K503" s="13">
        <f>ROUND(F503/100*G503*H503*I503/J503,2)</f>
        <v/>
      </c>
      <c r="L503" s="13" t="n">
        <v>4174.44</v>
      </c>
      <c r="M503" s="13">
        <f>L503-K503</f>
        <v/>
      </c>
      <c r="N503" s="3" t="inlineStr">
        <is>
          <t>bind</t>
        </is>
      </c>
      <c r="O503" s="3" t="inlineStr">
        <is>
          <t>bound</t>
        </is>
      </c>
    </row>
    <row r="504">
      <c r="A504" s="15" t="inlineStr">
        <is>
          <t>2026-04-30</t>
        </is>
      </c>
      <c r="B504" s="15" t="inlineStr">
        <is>
          <t>fa3ba1aa-ae5b-5fba-8faf-4a37a1c17439</t>
        </is>
      </c>
      <c r="C504" s="15" t="inlineStr">
        <is>
          <t>ID</t>
        </is>
      </c>
      <c r="D504" s="15" t="inlineStr">
        <is>
          <t>1963 Bentley Continental GT</t>
        </is>
      </c>
      <c r="E504" s="15" t="inlineStr">
        <is>
          <t>01 Luxury Sedan/SUV</t>
        </is>
      </c>
      <c r="F504" s="16" t="n">
        <v>220000</v>
      </c>
      <c r="G504" s="17" t="n">
        <v>0.92</v>
      </c>
      <c r="H504" s="17" t="n">
        <v>0.99</v>
      </c>
      <c r="I504" s="17" t="n">
        <v>0.8305</v>
      </c>
      <c r="J504" s="17" t="n">
        <v>0.53</v>
      </c>
      <c r="K504" s="16">
        <f>ROUND(F504/100*G504*H504*I504/J504,2)</f>
        <v/>
      </c>
      <c r="L504" s="16" t="n">
        <v>3139.85</v>
      </c>
      <c r="M504" s="16">
        <f>L504-K504</f>
        <v/>
      </c>
      <c r="N504" s="15" t="inlineStr">
        <is>
          <t>bind</t>
        </is>
      </c>
      <c r="O504" s="15" t="inlineStr">
        <is>
          <t>bound</t>
        </is>
      </c>
    </row>
    <row r="505">
      <c r="A505" s="3" t="inlineStr">
        <is>
          <t>2026-04-05</t>
        </is>
      </c>
      <c r="B505" s="3" t="inlineStr">
        <is>
          <t>1687b835-132f-5509-b148-33fadc8fbee5</t>
        </is>
      </c>
      <c r="C505" s="3" t="inlineStr">
        <is>
          <t>MD</t>
        </is>
      </c>
      <c r="D505" s="3" t="inlineStr">
        <is>
          <t>2002 Ferrari 296 GTB</t>
        </is>
      </c>
      <c r="E505" s="3" t="inlineStr">
        <is>
          <t>03 Supercar</t>
        </is>
      </c>
      <c r="F505" s="13" t="n">
        <v>1515000</v>
      </c>
      <c r="G505" s="14" t="n">
        <v>0.8</v>
      </c>
      <c r="H505" s="14" t="n">
        <v>0.95</v>
      </c>
      <c r="I505" s="14" t="n">
        <v>0.8305</v>
      </c>
      <c r="J505" s="14" t="n">
        <v>0.53</v>
      </c>
      <c r="K505" s="13">
        <f>ROUND(F505/100*G505*H505*I505/J505,2)</f>
        <v/>
      </c>
      <c r="L505" s="13" t="n">
        <v>18042.22</v>
      </c>
      <c r="M505" s="13">
        <f>L505-K505</f>
        <v/>
      </c>
      <c r="N505" s="3" t="inlineStr">
        <is>
          <t>bind</t>
        </is>
      </c>
      <c r="O505" s="3" t="inlineStr">
        <is>
          <t>bound</t>
        </is>
      </c>
    </row>
    <row r="506">
      <c r="A506" s="15" t="inlineStr">
        <is>
          <t>2026-04-14</t>
        </is>
      </c>
      <c r="B506" s="15" t="inlineStr">
        <is>
          <t>70b8bc99-315f-59af-ad4a-3b8d2f604c1b</t>
        </is>
      </c>
      <c r="C506" s="15" t="inlineStr">
        <is>
          <t>NM</t>
        </is>
      </c>
      <c r="D506" s="15" t="inlineStr">
        <is>
          <t>2023 McLaren 750S</t>
        </is>
      </c>
      <c r="E506" s="15" t="inlineStr">
        <is>
          <t>03 Supercar</t>
        </is>
      </c>
      <c r="F506" s="16" t="n">
        <v>230000</v>
      </c>
      <c r="G506" s="17" t="n">
        <v>1.42</v>
      </c>
      <c r="H506" s="17" t="n">
        <v>1.28</v>
      </c>
      <c r="I506" s="17" t="n">
        <v>0.8305</v>
      </c>
      <c r="J506" s="17" t="n">
        <v>0.53</v>
      </c>
      <c r="K506" s="16">
        <f>ROUND(F506/100*G506*H506*I506/J506,2)</f>
        <v/>
      </c>
      <c r="L506" s="16" t="n">
        <v>6550.73</v>
      </c>
      <c r="M506" s="16">
        <f>L506-K506</f>
        <v/>
      </c>
      <c r="N506" s="15" t="inlineStr">
        <is>
          <t>bind</t>
        </is>
      </c>
      <c r="O506" s="15" t="inlineStr">
        <is>
          <t>bound</t>
        </is>
      </c>
    </row>
    <row r="507">
      <c r="A507" s="3" t="inlineStr">
        <is>
          <t>2026-04-30</t>
        </is>
      </c>
      <c r="B507" s="3" t="inlineStr">
        <is>
          <t>f5b03c71-8884-502a-9adf-fcd85120f5eb</t>
        </is>
      </c>
      <c r="C507" s="3" t="inlineStr">
        <is>
          <t>TX</t>
        </is>
      </c>
      <c r="D507" s="3" t="inlineStr">
        <is>
          <t>1958 Mercedes-Benz AMG GT</t>
        </is>
      </c>
      <c r="E507" s="3" t="inlineStr">
        <is>
          <t>01 Luxury Sedan/SUV</t>
        </is>
      </c>
      <c r="F507" s="13" t="n">
        <v>440000</v>
      </c>
      <c r="G507" s="14" t="n">
        <v>0.75</v>
      </c>
      <c r="H507" s="14" t="n">
        <v>1.15</v>
      </c>
      <c r="I507" s="14" t="n">
        <v>0.8305</v>
      </c>
      <c r="J507" s="14" t="n">
        <v>0.53</v>
      </c>
      <c r="K507" s="13">
        <f>ROUND(F507/100*G507*H507*I507/J507,2)</f>
        <v/>
      </c>
      <c r="L507" s="13" t="n">
        <v>5946.7</v>
      </c>
      <c r="M507" s="13">
        <f>L507-K507</f>
        <v/>
      </c>
      <c r="N507" s="3" t="inlineStr">
        <is>
          <t>bind</t>
        </is>
      </c>
      <c r="O507" s="3" t="inlineStr">
        <is>
          <t>bound</t>
        </is>
      </c>
    </row>
    <row r="508">
      <c r="A508" s="15" t="inlineStr">
        <is>
          <t>2026-04-04</t>
        </is>
      </c>
      <c r="B508" s="15" t="inlineStr">
        <is>
          <t>1045dc92-5d82-5ee0-92ee-4201aad28793</t>
        </is>
      </c>
      <c r="C508" s="15" t="inlineStr">
        <is>
          <t>MO</t>
        </is>
      </c>
      <c r="D508" s="15" t="inlineStr">
        <is>
          <t>2001 McLaren 750S</t>
        </is>
      </c>
      <c r="E508" s="15" t="inlineStr">
        <is>
          <t>03 Supercar</t>
        </is>
      </c>
      <c r="F508" s="16" t="n">
        <v>515000</v>
      </c>
      <c r="G508" s="17" t="n">
        <v>0.95</v>
      </c>
      <c r="H508" s="17" t="n">
        <v>1.06</v>
      </c>
      <c r="I508" s="17" t="n">
        <v>0.8305</v>
      </c>
      <c r="J508" s="17" t="n">
        <v>0.53</v>
      </c>
      <c r="K508" s="16">
        <f>ROUND(F508/100*G508*H508*I508/J508,2)</f>
        <v/>
      </c>
      <c r="L508" s="16" t="n">
        <v>8126.44</v>
      </c>
      <c r="M508" s="16">
        <f>L508-K508</f>
        <v/>
      </c>
      <c r="N508" s="15" t="inlineStr">
        <is>
          <t>bind</t>
        </is>
      </c>
      <c r="O508" s="15" t="inlineStr">
        <is>
          <t>bound</t>
        </is>
      </c>
    </row>
    <row r="509">
      <c r="A509" s="3" t="inlineStr">
        <is>
          <t>2026-04-14</t>
        </is>
      </c>
      <c r="B509" s="3" t="inlineStr">
        <is>
          <t>7833b243-160d-5a60-98c9-2085a8e2753c</t>
        </is>
      </c>
      <c r="C509" s="3" t="inlineStr">
        <is>
          <t>MN</t>
        </is>
      </c>
      <c r="D509" s="3" t="inlineStr">
        <is>
          <t>1981 Porsche 911 Turbo S</t>
        </is>
      </c>
      <c r="E509" s="3" t="inlineStr">
        <is>
          <t>01 Luxury Sedan/SUV</t>
        </is>
      </c>
      <c r="F509" s="13" t="n">
        <v>630000</v>
      </c>
      <c r="G509" s="14" t="n">
        <v>0.65</v>
      </c>
      <c r="H509" s="14" t="n">
        <v>1.32</v>
      </c>
      <c r="I509" s="14" t="n">
        <v>0.8305</v>
      </c>
      <c r="J509" s="14" t="n">
        <v>0.53</v>
      </c>
      <c r="K509" s="13">
        <f>ROUND(F509/100*G509*H509*I509/J509,2)</f>
        <v/>
      </c>
      <c r="L509" s="13" t="n">
        <v>8470.16</v>
      </c>
      <c r="M509" s="13">
        <f>L509-K509</f>
        <v/>
      </c>
      <c r="N509" s="3" t="inlineStr">
        <is>
          <t>refer</t>
        </is>
      </c>
      <c r="O509" s="3" t="inlineStr">
        <is>
          <t>indicative</t>
        </is>
      </c>
    </row>
    <row r="510">
      <c r="A510" s="15" t="inlineStr">
        <is>
          <t>2026-04-10</t>
        </is>
      </c>
      <c r="B510" s="15" t="inlineStr">
        <is>
          <t>6fb830fe-6a66-59d2-acae-7164ae1cadfa</t>
        </is>
      </c>
      <c r="C510" s="15" t="inlineStr">
        <is>
          <t>GA</t>
        </is>
      </c>
      <c r="D510" s="15" t="inlineStr">
        <is>
          <t>2006 Ferrari 296 GTB</t>
        </is>
      </c>
      <c r="E510" s="15" t="inlineStr">
        <is>
          <t>03 Supercar</t>
        </is>
      </c>
      <c r="F510" s="16" t="n">
        <v>895000</v>
      </c>
      <c r="G510" s="17" t="n">
        <v>0.95</v>
      </c>
      <c r="H510" s="17" t="n">
        <v>1.12</v>
      </c>
      <c r="I510" s="17" t="n">
        <v>0.8305</v>
      </c>
      <c r="J510" s="17" t="n">
        <v>0.53</v>
      </c>
      <c r="K510" s="16">
        <f>ROUND(F510/100*G510*H510*I510/J510,2)</f>
        <v/>
      </c>
      <c r="L510" s="16" t="n">
        <v>14922.05</v>
      </c>
      <c r="M510" s="16">
        <f>L510-K510</f>
        <v/>
      </c>
      <c r="N510" s="15" t="inlineStr">
        <is>
          <t>bind</t>
        </is>
      </c>
      <c r="O510" s="15" t="inlineStr">
        <is>
          <t>bound</t>
        </is>
      </c>
    </row>
    <row r="511">
      <c r="A511" s="3" t="inlineStr">
        <is>
          <t>2026-04-15</t>
        </is>
      </c>
      <c r="B511" s="3" t="inlineStr">
        <is>
          <t>cde9e202-fd99-5477-a3a5-4825e7eb90ce</t>
        </is>
      </c>
      <c r="C511" s="3" t="inlineStr">
        <is>
          <t>CO</t>
        </is>
      </c>
      <c r="D511" s="3" t="inlineStr">
        <is>
          <t>1996 Ferrari 296 GTB</t>
        </is>
      </c>
      <c r="E511" s="3" t="inlineStr">
        <is>
          <t>03 Supercar</t>
        </is>
      </c>
      <c r="F511" s="13" t="n">
        <v>475000</v>
      </c>
      <c r="G511" s="14" t="n">
        <v>1.15</v>
      </c>
      <c r="H511" s="14" t="n">
        <v>1.1</v>
      </c>
      <c r="I511" s="14" t="n">
        <v>0.8305</v>
      </c>
      <c r="J511" s="14" t="n">
        <v>0.53</v>
      </c>
      <c r="K511" s="13">
        <f>ROUND(F511/100*G511*H511*I511/J511,2)</f>
        <v/>
      </c>
      <c r="L511" s="13" t="n">
        <v>9415.59</v>
      </c>
      <c r="M511" s="13">
        <f>L511-K511</f>
        <v/>
      </c>
      <c r="N511" s="3" t="inlineStr">
        <is>
          <t>bind</t>
        </is>
      </c>
      <c r="O511" s="3" t="inlineStr">
        <is>
          <t>bound</t>
        </is>
      </c>
    </row>
    <row r="512">
      <c r="A512" s="15" t="inlineStr">
        <is>
          <t>2026-04-25</t>
        </is>
      </c>
      <c r="B512" s="15" t="inlineStr">
        <is>
          <t>4297c782-ea76-59d8-a00e-cd0425eb0942</t>
        </is>
      </c>
      <c r="C512" s="15" t="inlineStr">
        <is>
          <t>FL</t>
        </is>
      </c>
      <c r="D512" s="15" t="inlineStr">
        <is>
          <t>1961 BMW M8 Competition</t>
        </is>
      </c>
      <c r="E512" s="15" t="inlineStr">
        <is>
          <t>01 Luxury Sedan/SUV</t>
        </is>
      </c>
      <c r="F512" s="16" t="n">
        <v>1950000</v>
      </c>
      <c r="G512" s="17" t="n">
        <v>0.55</v>
      </c>
      <c r="H512" s="17" t="n">
        <v>1.42</v>
      </c>
      <c r="I512" s="17" t="n">
        <v>0.8305</v>
      </c>
      <c r="J512" s="17" t="n">
        <v>0.53</v>
      </c>
      <c r="K512" s="16">
        <f>ROUND(F512/100*G512*H512*I512/J512,2)</f>
        <v/>
      </c>
      <c r="L512" s="16" t="n">
        <v>23864.34</v>
      </c>
      <c r="M512" s="16">
        <f>L512-K512</f>
        <v/>
      </c>
      <c r="N512" s="15" t="inlineStr">
        <is>
          <t>bind</t>
        </is>
      </c>
      <c r="O512" s="15" t="inlineStr">
        <is>
          <t>bound</t>
        </is>
      </c>
    </row>
    <row r="513">
      <c r="A513" s="3" t="inlineStr">
        <is>
          <t>2026-04-14</t>
        </is>
      </c>
      <c r="B513" s="3" t="inlineStr">
        <is>
          <t>7ea41ffe-332b-53ae-9c88-eefde4000a58</t>
        </is>
      </c>
      <c r="C513" s="3" t="inlineStr">
        <is>
          <t>DE</t>
        </is>
      </c>
      <c r="D513" s="3" t="inlineStr">
        <is>
          <t>2015 Mercedes-Benz AMG GT</t>
        </is>
      </c>
      <c r="E513" s="3" t="inlineStr">
        <is>
          <t>01 Luxury Sedan/SUV</t>
        </is>
      </c>
      <c r="F513" s="13" t="n">
        <v>670000</v>
      </c>
      <c r="G513" s="14" t="n">
        <v>0.65</v>
      </c>
      <c r="H513" s="14" t="n">
        <v>1.25</v>
      </c>
      <c r="I513" s="14" t="n">
        <v>0.8305</v>
      </c>
      <c r="J513" s="14" t="n">
        <v>0.53</v>
      </c>
      <c r="K513" s="13">
        <f>ROUND(F513/100*G513*H513*I513/J513,2)</f>
        <v/>
      </c>
      <c r="L513" s="13" t="n">
        <v>8530.26</v>
      </c>
      <c r="M513" s="13">
        <f>L513-K513</f>
        <v/>
      </c>
      <c r="N513" s="3" t="inlineStr">
        <is>
          <t>bind</t>
        </is>
      </c>
      <c r="O513" s="3" t="inlineStr">
        <is>
          <t>bound</t>
        </is>
      </c>
    </row>
    <row r="514">
      <c r="A514" s="15" t="inlineStr">
        <is>
          <t>2026-04-20</t>
        </is>
      </c>
      <c r="B514" s="15" t="inlineStr">
        <is>
          <t>a0152669-8952-53ce-ac28-36851cf3b044</t>
        </is>
      </c>
      <c r="C514" s="15" t="inlineStr">
        <is>
          <t>MS</t>
        </is>
      </c>
      <c r="D514" s="15" t="inlineStr">
        <is>
          <t>1982 Jaguar E-Type Series 1</t>
        </is>
      </c>
      <c r="E514" s="15" t="inlineStr">
        <is>
          <t>07 Post-War Classic (1946-1972)</t>
        </is>
      </c>
      <c r="F514" s="16" t="n">
        <v>745000</v>
      </c>
      <c r="G514" s="17" t="n">
        <v>0.43</v>
      </c>
      <c r="H514" s="17" t="n">
        <v>1.19</v>
      </c>
      <c r="I514" s="17" t="n">
        <v>0.8305</v>
      </c>
      <c r="J514" s="17" t="n">
        <v>0.53</v>
      </c>
      <c r="K514" s="16">
        <f>ROUND(F514/100*G514*H514*I514/J514,2)</f>
        <v/>
      </c>
      <c r="L514" s="16" t="n">
        <v>5973.59</v>
      </c>
      <c r="M514" s="16">
        <f>L514-K514</f>
        <v/>
      </c>
      <c r="N514" s="15" t="inlineStr">
        <is>
          <t>bind</t>
        </is>
      </c>
      <c r="O514" s="15" t="inlineStr">
        <is>
          <t>bound</t>
        </is>
      </c>
    </row>
    <row r="515">
      <c r="A515" s="3" t="inlineStr">
        <is>
          <t>2026-04-10</t>
        </is>
      </c>
      <c r="B515" s="3" t="inlineStr">
        <is>
          <t>9e129d5c-28db-53e2-809b-c0a3e7c8b905</t>
        </is>
      </c>
      <c r="C515" s="3" t="inlineStr">
        <is>
          <t>IL</t>
        </is>
      </c>
      <c r="D515" s="3" t="inlineStr">
        <is>
          <t>2022 Aston Martin DB12</t>
        </is>
      </c>
      <c r="E515" s="3" t="inlineStr">
        <is>
          <t>01 Luxury Sedan/SUV</t>
        </is>
      </c>
      <c r="F515" s="13" t="n">
        <v>720000</v>
      </c>
      <c r="G515" s="14" t="n">
        <v>0.65</v>
      </c>
      <c r="H515" s="14" t="n">
        <v>1.36</v>
      </c>
      <c r="I515" s="14" t="n">
        <v>0.8305</v>
      </c>
      <c r="J515" s="14" t="n">
        <v>0.53</v>
      </c>
      <c r="K515" s="13">
        <f>ROUND(F515/100*G515*H515*I515/J515,2)</f>
        <v/>
      </c>
      <c r="L515" s="13" t="n">
        <v>9973.52</v>
      </c>
      <c r="M515" s="13">
        <f>L515-K515</f>
        <v/>
      </c>
      <c r="N515" s="3" t="inlineStr">
        <is>
          <t>bind</t>
        </is>
      </c>
      <c r="O515" s="3" t="inlineStr">
        <is>
          <t>bound</t>
        </is>
      </c>
    </row>
    <row r="516">
      <c r="A516" s="15" t="inlineStr">
        <is>
          <t>2026-04-24</t>
        </is>
      </c>
      <c r="B516" s="15" t="inlineStr">
        <is>
          <t>72b7c1ee-1ff6-5dcb-bb51-73e553c10dc3</t>
        </is>
      </c>
      <c r="C516" s="15" t="inlineStr">
        <is>
          <t>IA</t>
        </is>
      </c>
      <c r="D516" s="15" t="inlineStr">
        <is>
          <t>1980 Aston Martin DB12</t>
        </is>
      </c>
      <c r="E516" s="15" t="inlineStr">
        <is>
          <t>01 Luxury Sedan/SUV</t>
        </is>
      </c>
      <c r="F516" s="16" t="n">
        <v>1230000</v>
      </c>
      <c r="G516" s="17" t="n">
        <v>0.55</v>
      </c>
      <c r="H516" s="17" t="n">
        <v>1.1</v>
      </c>
      <c r="I516" s="17" t="n">
        <v>0.8305</v>
      </c>
      <c r="J516" s="17" t="n">
        <v>0.53</v>
      </c>
      <c r="K516" s="16">
        <f>ROUND(F516/100*G516*H516*I516/J516,2)</f>
        <v/>
      </c>
      <c r="L516" s="16" t="n">
        <v>11660.69</v>
      </c>
      <c r="M516" s="16">
        <f>L516-K516</f>
        <v/>
      </c>
      <c r="N516" s="15" t="inlineStr">
        <is>
          <t>bind</t>
        </is>
      </c>
      <c r="O516" s="15" t="inlineStr">
        <is>
          <t>bound</t>
        </is>
      </c>
    </row>
    <row r="517">
      <c r="A517" s="3" t="inlineStr">
        <is>
          <t>2026-04-23</t>
        </is>
      </c>
      <c r="B517" s="3" t="inlineStr">
        <is>
          <t>f829fdec-8e62-5763-b6d4-eb07bb55957e</t>
        </is>
      </c>
      <c r="C517" s="3" t="inlineStr">
        <is>
          <t>OH</t>
        </is>
      </c>
      <c r="D517" s="3" t="inlineStr">
        <is>
          <t>1996 Icon Derelict</t>
        </is>
      </c>
      <c r="E517" s="3" t="inlineStr">
        <is>
          <t>11 Restomod/Coachbuilt</t>
        </is>
      </c>
      <c r="F517" s="13" t="n">
        <v>230000</v>
      </c>
      <c r="G517" s="14" t="n">
        <v>1.05</v>
      </c>
      <c r="H517" s="14" t="n">
        <v>1.39</v>
      </c>
      <c r="I517" s="14" t="n">
        <v>0.8305</v>
      </c>
      <c r="J517" s="14" t="n">
        <v>0.53</v>
      </c>
      <c r="K517" s="13">
        <f>ROUND(F517/100*G517*H517*I517/J517,2)</f>
        <v/>
      </c>
      <c r="L517" s="13" t="n">
        <v>5260.12</v>
      </c>
      <c r="M517" s="13">
        <f>L517-K517</f>
        <v/>
      </c>
      <c r="N517" s="3" t="inlineStr">
        <is>
          <t>refer</t>
        </is>
      </c>
      <c r="O517" s="3" t="inlineStr">
        <is>
          <t>indicative</t>
        </is>
      </c>
    </row>
    <row r="518">
      <c r="A518" s="15" t="inlineStr">
        <is>
          <t>2026-04-24</t>
        </is>
      </c>
      <c r="B518" s="15" t="inlineStr">
        <is>
          <t>7df2214a-6b54-536d-9b3d-81c09b65cb7f</t>
        </is>
      </c>
      <c r="C518" s="15" t="inlineStr">
        <is>
          <t>IL</t>
        </is>
      </c>
      <c r="D518" s="15" t="inlineStr">
        <is>
          <t>2014 Alfa Romeo 8C 2900</t>
        </is>
      </c>
      <c r="E518" s="15" t="inlineStr">
        <is>
          <t>06 Vintage Pre-War (pre-1946)</t>
        </is>
      </c>
      <c r="F518" s="16" t="n">
        <v>1710000</v>
      </c>
      <c r="G518" s="17" t="n">
        <v>0.34</v>
      </c>
      <c r="H518" s="17" t="n">
        <v>1.36</v>
      </c>
      <c r="I518" s="17" t="n">
        <v>0.8305</v>
      </c>
      <c r="J518" s="17" t="n">
        <v>0.53</v>
      </c>
      <c r="K518" s="16">
        <f>ROUND(F518/100*G518*H518*I518/J518,2)</f>
        <v/>
      </c>
      <c r="L518" s="16" t="n">
        <v>12390.18</v>
      </c>
      <c r="M518" s="16">
        <f>L518-K518</f>
        <v/>
      </c>
      <c r="N518" s="15" t="inlineStr">
        <is>
          <t>bind</t>
        </is>
      </c>
      <c r="O518" s="15" t="inlineStr">
        <is>
          <t>bound</t>
        </is>
      </c>
    </row>
    <row r="519">
      <c r="A519" s="3" t="inlineStr">
        <is>
          <t>2026-04-05</t>
        </is>
      </c>
      <c r="B519" s="3" t="inlineStr">
        <is>
          <t>0bfc78f2-bb21-5c97-9ef4-fbd8bf5c5f40</t>
        </is>
      </c>
      <c r="C519" s="3" t="inlineStr">
        <is>
          <t>NH</t>
        </is>
      </c>
      <c r="D519" s="3" t="inlineStr">
        <is>
          <t>2008 Ferrari 296 GTB</t>
        </is>
      </c>
      <c r="E519" s="3" t="inlineStr">
        <is>
          <t>03 Supercar</t>
        </is>
      </c>
      <c r="F519" s="13" t="n">
        <v>1900000</v>
      </c>
      <c r="G519" s="14" t="n">
        <v>0.8</v>
      </c>
      <c r="H519" s="14" t="n">
        <v>1.04</v>
      </c>
      <c r="I519" s="14" t="n">
        <v>0.8305</v>
      </c>
      <c r="J519" s="14" t="n">
        <v>0.53</v>
      </c>
      <c r="K519" s="13">
        <f>ROUND(F519/100*G519*H519*I519/J519,2)</f>
        <v/>
      </c>
      <c r="L519" s="13" t="n">
        <v>24770.84</v>
      </c>
      <c r="M519" s="13">
        <f>L519-K519</f>
        <v/>
      </c>
      <c r="N519" s="3" t="inlineStr">
        <is>
          <t>refer</t>
        </is>
      </c>
      <c r="O519" s="3" t="inlineStr">
        <is>
          <t>indicative</t>
        </is>
      </c>
    </row>
    <row r="520">
      <c r="A520" s="15" t="inlineStr">
        <is>
          <t>2026-04-03</t>
        </is>
      </c>
      <c r="B520" s="15" t="inlineStr">
        <is>
          <t>fd3a2f28-004a-5150-9fd2-7fad8bfd440d</t>
        </is>
      </c>
      <c r="C520" s="15" t="inlineStr">
        <is>
          <t>ID</t>
        </is>
      </c>
      <c r="D520" s="15" t="inlineStr">
        <is>
          <t>1999 Lamborghini Huracan EVO</t>
        </is>
      </c>
      <c r="E520" s="15" t="inlineStr">
        <is>
          <t>03 Supercar</t>
        </is>
      </c>
      <c r="F520" s="16" t="n">
        <v>1400000</v>
      </c>
      <c r="G520" s="17" t="n">
        <v>0.8</v>
      </c>
      <c r="H520" s="17" t="n">
        <v>0.99</v>
      </c>
      <c r="I520" s="17" t="n">
        <v>0.8305</v>
      </c>
      <c r="J520" s="17" t="n">
        <v>0.53</v>
      </c>
      <c r="K520" s="16">
        <f>ROUND(F520/100*G520*H520*I520/J520,2)</f>
        <v/>
      </c>
      <c r="L520" s="16" t="n">
        <v>17374.68</v>
      </c>
      <c r="M520" s="16">
        <f>L520-K520</f>
        <v/>
      </c>
      <c r="N520" s="15" t="inlineStr">
        <is>
          <t>bind</t>
        </is>
      </c>
      <c r="O520" s="15" t="inlineStr">
        <is>
          <t>bound</t>
        </is>
      </c>
    </row>
    <row r="521">
      <c r="A521" s="3" t="inlineStr">
        <is>
          <t>2026-04-26</t>
        </is>
      </c>
      <c r="B521" s="3" t="inlineStr">
        <is>
          <t>99ad9c18-6373-5dac-868e-3fc840cb976a</t>
        </is>
      </c>
      <c r="C521" s="3" t="inlineStr">
        <is>
          <t>CA</t>
        </is>
      </c>
      <c r="D521" s="3" t="inlineStr">
        <is>
          <t>1999 Bentley Continental GT</t>
        </is>
      </c>
      <c r="E521" s="3" t="inlineStr">
        <is>
          <t>01 Luxury Sedan/SUV</t>
        </is>
      </c>
      <c r="F521" s="13" t="n">
        <v>310000</v>
      </c>
      <c r="G521" s="14" t="n">
        <v>0.75</v>
      </c>
      <c r="H521" s="14" t="n">
        <v>1.35</v>
      </c>
      <c r="I521" s="14" t="n">
        <v>0.8305</v>
      </c>
      <c r="J521" s="14" t="n">
        <v>0.53</v>
      </c>
      <c r="K521" s="13">
        <f>ROUND(F521/100*G521*H521*I521/J521,2)</f>
        <v/>
      </c>
      <c r="L521" s="13" t="n">
        <v>4918.36</v>
      </c>
      <c r="M521" s="13">
        <f>L521-K521</f>
        <v/>
      </c>
      <c r="N521" s="3" t="inlineStr">
        <is>
          <t>bind</t>
        </is>
      </c>
      <c r="O521" s="3" t="inlineStr">
        <is>
          <t>bound</t>
        </is>
      </c>
    </row>
    <row r="522">
      <c r="A522" s="15" t="inlineStr">
        <is>
          <t>2026-04-22</t>
        </is>
      </c>
      <c r="B522" s="15" t="inlineStr">
        <is>
          <t>16b89be3-07a7-5c63-99dd-e79bd9fa16e8</t>
        </is>
      </c>
      <c r="C522" s="15" t="inlineStr">
        <is>
          <t>SC</t>
        </is>
      </c>
      <c r="D522" s="15" t="inlineStr">
        <is>
          <t>2012 Aston Martin DB12</t>
        </is>
      </c>
      <c r="E522" s="15" t="inlineStr">
        <is>
          <t>01 Luxury Sedan/SUV</t>
        </is>
      </c>
      <c r="F522" s="16" t="n">
        <v>250000</v>
      </c>
      <c r="G522" s="17" t="n">
        <v>0.75</v>
      </c>
      <c r="H522" s="17" t="n">
        <v>1.24</v>
      </c>
      <c r="I522" s="17" t="n">
        <v>0.8305</v>
      </c>
      <c r="J522" s="17" t="n">
        <v>0.53</v>
      </c>
      <c r="K522" s="16">
        <f>ROUND(F522/100*G522*H522*I522/J522,2)</f>
        <v/>
      </c>
      <c r="L522" s="16" t="n">
        <v>3643.23</v>
      </c>
      <c r="M522" s="16">
        <f>L522-K522</f>
        <v/>
      </c>
      <c r="N522" s="15" t="inlineStr">
        <is>
          <t>bind</t>
        </is>
      </c>
      <c r="O522" s="15" t="inlineStr">
        <is>
          <t>bound</t>
        </is>
      </c>
    </row>
    <row r="523">
      <c r="A523" s="3" t="inlineStr">
        <is>
          <t>2026-04-27</t>
        </is>
      </c>
      <c r="B523" s="3" t="inlineStr">
        <is>
          <t>4663c831-3920-5a38-ac9d-ca9a733180fc</t>
        </is>
      </c>
      <c r="C523" s="3" t="inlineStr">
        <is>
          <t>WA</t>
        </is>
      </c>
      <c r="D523" s="3" t="inlineStr">
        <is>
          <t>1969 Aston Martin DB12</t>
        </is>
      </c>
      <c r="E523" s="3" t="inlineStr">
        <is>
          <t>01 Luxury Sedan/SUV</t>
        </is>
      </c>
      <c r="F523" s="13" t="n">
        <v>625000</v>
      </c>
      <c r="G523" s="14" t="n">
        <v>0.65</v>
      </c>
      <c r="H523" s="14" t="n">
        <v>0.96</v>
      </c>
      <c r="I523" s="14" t="n">
        <v>0.8305</v>
      </c>
      <c r="J523" s="14" t="n">
        <v>0.53</v>
      </c>
      <c r="K523" s="13">
        <f>ROUND(F523/100*G523*H523*I523/J523,2)</f>
        <v/>
      </c>
      <c r="L523" s="13" t="n">
        <v>6111.23</v>
      </c>
      <c r="M523" s="13">
        <f>L523-K523</f>
        <v/>
      </c>
      <c r="N523" s="3" t="inlineStr">
        <is>
          <t>refer</t>
        </is>
      </c>
      <c r="O523" s="3" t="inlineStr">
        <is>
          <t>indicative</t>
        </is>
      </c>
    </row>
    <row r="524">
      <c r="A524" s="15" t="inlineStr">
        <is>
          <t>2026-04-16</t>
        </is>
      </c>
      <c r="B524" s="15" t="inlineStr">
        <is>
          <t>8a8c7897-8578-5372-a77d-07182c9f358d</t>
        </is>
      </c>
      <c r="C524" s="15" t="inlineStr">
        <is>
          <t>OK</t>
        </is>
      </c>
      <c r="D524" s="15" t="inlineStr">
        <is>
          <t>1966 Singer 911 Reimagined</t>
        </is>
      </c>
      <c r="E524" s="15" t="inlineStr">
        <is>
          <t>11 Restomod/Coachbuilt</t>
        </is>
      </c>
      <c r="F524" s="16" t="n">
        <v>775000</v>
      </c>
      <c r="G524" s="17" t="n">
        <v>0.78</v>
      </c>
      <c r="H524" s="17" t="n">
        <v>1.26</v>
      </c>
      <c r="I524" s="17" t="n">
        <v>0.8305</v>
      </c>
      <c r="J524" s="17" t="n">
        <v>0.53</v>
      </c>
      <c r="K524" s="16">
        <f>ROUND(F524/100*G524*H524*I524/J524,2)</f>
        <v/>
      </c>
      <c r="L524" s="16" t="n">
        <v>11935.22</v>
      </c>
      <c r="M524" s="16">
        <f>L524-K524</f>
        <v/>
      </c>
      <c r="N524" s="15" t="inlineStr">
        <is>
          <t>bind</t>
        </is>
      </c>
      <c r="O524" s="15" t="inlineStr">
        <is>
          <t>bound</t>
        </is>
      </c>
    </row>
    <row r="525">
      <c r="A525" s="3" t="inlineStr">
        <is>
          <t>2026-04-18</t>
        </is>
      </c>
      <c r="B525" s="3" t="inlineStr">
        <is>
          <t>07d02af6-e0c6-5c80-a1a4-e171b44066a8</t>
        </is>
      </c>
      <c r="C525" s="3" t="inlineStr">
        <is>
          <t>WA</t>
        </is>
      </c>
      <c r="D525" s="3" t="inlineStr">
        <is>
          <t>1964 Lamborghini Huracan EVO</t>
        </is>
      </c>
      <c r="E525" s="3" t="inlineStr">
        <is>
          <t>03 Supercar</t>
        </is>
      </c>
      <c r="F525" s="13" t="n">
        <v>985000</v>
      </c>
      <c r="G525" s="14" t="n">
        <v>0.95</v>
      </c>
      <c r="H525" s="14" t="n">
        <v>0.96</v>
      </c>
      <c r="I525" s="14" t="n">
        <v>0.8305</v>
      </c>
      <c r="J525" s="14" t="n">
        <v>0.53</v>
      </c>
      <c r="K525" s="13">
        <f>ROUND(F525/100*G525*H525*I525/J525,2)</f>
        <v/>
      </c>
      <c r="L525" s="13" t="n">
        <v>14076.5</v>
      </c>
      <c r="M525" s="13">
        <f>L525-K525</f>
        <v/>
      </c>
      <c r="N525" s="3" t="inlineStr">
        <is>
          <t>bind</t>
        </is>
      </c>
      <c r="O525" s="3" t="inlineStr">
        <is>
          <t>bound</t>
        </is>
      </c>
    </row>
    <row r="526">
      <c r="A526" s="15" t="inlineStr">
        <is>
          <t>2026-04-10</t>
        </is>
      </c>
      <c r="B526" s="15" t="inlineStr">
        <is>
          <t>560f4777-70ad-5169-8ae1-b911532877c8</t>
        </is>
      </c>
      <c r="C526" s="15" t="inlineStr">
        <is>
          <t>AR</t>
        </is>
      </c>
      <c r="D526" s="15" t="inlineStr">
        <is>
          <t>2014 Maserati GranTurismo</t>
        </is>
      </c>
      <c r="E526" s="15" t="inlineStr">
        <is>
          <t>01 Luxury Sedan/SUV</t>
        </is>
      </c>
      <c r="F526" s="16" t="n">
        <v>400000</v>
      </c>
      <c r="G526" s="17" t="n">
        <v>0.75</v>
      </c>
      <c r="H526" s="17" t="n">
        <v>1.38</v>
      </c>
      <c r="I526" s="17" t="n">
        <v>0.8305</v>
      </c>
      <c r="J526" s="17" t="n">
        <v>0.53</v>
      </c>
      <c r="K526" s="16">
        <f>ROUND(F526/100*G526*H526*I526/J526,2)</f>
        <v/>
      </c>
      <c r="L526" s="16" t="n">
        <v>6487.3</v>
      </c>
      <c r="M526" s="16">
        <f>L526-K526</f>
        <v/>
      </c>
      <c r="N526" s="15" t="inlineStr">
        <is>
          <t>bind</t>
        </is>
      </c>
      <c r="O526" s="15" t="inlineStr">
        <is>
          <t>bound</t>
        </is>
      </c>
    </row>
    <row r="527">
      <c r="A527" s="3" t="inlineStr">
        <is>
          <t>2026-04-29</t>
        </is>
      </c>
      <c r="B527" s="3" t="inlineStr">
        <is>
          <t>875b3f88-268f-581b-8f6d-e3ad20cd0041</t>
        </is>
      </c>
      <c r="C527" s="3" t="inlineStr">
        <is>
          <t>ME</t>
        </is>
      </c>
      <c r="D527" s="3" t="inlineStr">
        <is>
          <t>2000 Mercedes-Benz AMG GT</t>
        </is>
      </c>
      <c r="E527" s="3" t="inlineStr">
        <is>
          <t>01 Luxury Sedan/SUV</t>
        </is>
      </c>
      <c r="F527" s="13" t="n">
        <v>370000</v>
      </c>
      <c r="G527" s="14" t="n">
        <v>0.75</v>
      </c>
      <c r="H527" s="14" t="n">
        <v>1.08</v>
      </c>
      <c r="I527" s="14" t="n">
        <v>0.8305</v>
      </c>
      <c r="J527" s="14" t="n">
        <v>0.53</v>
      </c>
      <c r="K527" s="13">
        <f>ROUND(F527/100*G527*H527*I527/J527,2)</f>
        <v/>
      </c>
      <c r="L527" s="13" t="n">
        <v>4696.24</v>
      </c>
      <c r="M527" s="13">
        <f>L527-K527</f>
        <v/>
      </c>
      <c r="N527" s="3" t="inlineStr">
        <is>
          <t>bind</t>
        </is>
      </c>
      <c r="O527" s="3" t="inlineStr">
        <is>
          <t>bound</t>
        </is>
      </c>
    </row>
    <row r="528">
      <c r="A528" s="15" t="inlineStr">
        <is>
          <t>2026-04-30</t>
        </is>
      </c>
      <c r="B528" s="15" t="inlineStr">
        <is>
          <t>23e6538e-9741-5fee-aeee-f53e939a6a1c</t>
        </is>
      </c>
      <c r="C528" s="15" t="inlineStr">
        <is>
          <t>MD</t>
        </is>
      </c>
      <c r="D528" s="15" t="inlineStr">
        <is>
          <t>2013 Lamborghini Huracan EVO</t>
        </is>
      </c>
      <c r="E528" s="15" t="inlineStr">
        <is>
          <t>03 Supercar</t>
        </is>
      </c>
      <c r="F528" s="16" t="n">
        <v>1950000</v>
      </c>
      <c r="G528" s="17" t="n">
        <v>0.8</v>
      </c>
      <c r="H528" s="17" t="n">
        <v>0.95</v>
      </c>
      <c r="I528" s="17" t="n">
        <v>0.8305</v>
      </c>
      <c r="J528" s="17" t="n">
        <v>0.53</v>
      </c>
      <c r="K528" s="16">
        <f>ROUND(F528/100*G528*H528*I528/J528,2)</f>
        <v/>
      </c>
      <c r="L528" s="16" t="n">
        <v>23222.66</v>
      </c>
      <c r="M528" s="16">
        <f>L528-K528</f>
        <v/>
      </c>
      <c r="N528" s="15" t="inlineStr">
        <is>
          <t>bind</t>
        </is>
      </c>
      <c r="O528" s="15" t="inlineStr">
        <is>
          <t>bound</t>
        </is>
      </c>
    </row>
    <row r="529">
      <c r="A529" s="3" t="inlineStr">
        <is>
          <t>2026-04-29</t>
        </is>
      </c>
      <c r="B529" s="3" t="inlineStr">
        <is>
          <t>1a6e3011-850e-581d-82d8-cb7a2a8217ef</t>
        </is>
      </c>
      <c r="C529" s="3" t="inlineStr">
        <is>
          <t>NY</t>
        </is>
      </c>
      <c r="D529" s="3" t="inlineStr">
        <is>
          <t>1988 Porsche 911 Turbo S</t>
        </is>
      </c>
      <c r="E529" s="3" t="inlineStr">
        <is>
          <t>01 Luxury Sedan/SUV</t>
        </is>
      </c>
      <c r="F529" s="13" t="n">
        <v>710000</v>
      </c>
      <c r="G529" s="14" t="n">
        <v>0.65</v>
      </c>
      <c r="H529" s="14" t="n">
        <v>1.28</v>
      </c>
      <c r="I529" s="14" t="n">
        <v>0.8305</v>
      </c>
      <c r="J529" s="14" t="n">
        <v>0.53</v>
      </c>
      <c r="K529" s="13">
        <f>ROUND(F529/100*G529*H529*I529/J529,2)</f>
        <v/>
      </c>
      <c r="L529" s="13" t="n">
        <v>9256.469999999999</v>
      </c>
      <c r="M529" s="13">
        <f>L529-K529</f>
        <v/>
      </c>
      <c r="N529" s="3" t="inlineStr">
        <is>
          <t>bind</t>
        </is>
      </c>
      <c r="O529" s="3" t="inlineStr">
        <is>
          <t>bound</t>
        </is>
      </c>
    </row>
    <row r="530">
      <c r="A530" s="15" t="inlineStr">
        <is>
          <t>2026-04-30</t>
        </is>
      </c>
      <c r="B530" s="15" t="inlineStr">
        <is>
          <t>0d0a1951-5bd3-5141-af97-487f0da96065</t>
        </is>
      </c>
      <c r="C530" s="15" t="inlineStr">
        <is>
          <t>TX</t>
        </is>
      </c>
      <c r="D530" s="15" t="inlineStr">
        <is>
          <t>1956 Aston Martin DB12</t>
        </is>
      </c>
      <c r="E530" s="15" t="inlineStr">
        <is>
          <t>01 Luxury Sedan/SUV</t>
        </is>
      </c>
      <c r="F530" s="16" t="n">
        <v>200000</v>
      </c>
      <c r="G530" s="17" t="n">
        <v>0.92</v>
      </c>
      <c r="H530" s="17" t="n">
        <v>1.15</v>
      </c>
      <c r="I530" s="17" t="n">
        <v>0.8305</v>
      </c>
      <c r="J530" s="17" t="n">
        <v>0.53</v>
      </c>
      <c r="K530" s="16">
        <f>ROUND(F530/100*G530*H530*I530/J530,2)</f>
        <v/>
      </c>
      <c r="L530" s="16" t="n">
        <v>3315.73</v>
      </c>
      <c r="M530" s="16">
        <f>L530-K530</f>
        <v/>
      </c>
      <c r="N530" s="15" t="inlineStr">
        <is>
          <t>bind</t>
        </is>
      </c>
      <c r="O530" s="15" t="inlineStr">
        <is>
          <t>bound</t>
        </is>
      </c>
    </row>
    <row r="531">
      <c r="A531" s="3" t="inlineStr">
        <is>
          <t>2026-04-20</t>
        </is>
      </c>
      <c r="B531" s="3" t="inlineStr">
        <is>
          <t>ee4325f6-8f55-54f0-be59-badc9830d997</t>
        </is>
      </c>
      <c r="C531" s="3" t="inlineStr">
        <is>
          <t>CA</t>
        </is>
      </c>
      <c r="D531" s="3" t="inlineStr">
        <is>
          <t>2022 Maserati GranTurismo</t>
        </is>
      </c>
      <c r="E531" s="3" t="inlineStr">
        <is>
          <t>01 Luxury Sedan/SUV</t>
        </is>
      </c>
      <c r="F531" s="13" t="n">
        <v>550000</v>
      </c>
      <c r="G531" s="14" t="n">
        <v>0.65</v>
      </c>
      <c r="H531" s="14" t="n">
        <v>1.35</v>
      </c>
      <c r="I531" s="14" t="n">
        <v>0.8305</v>
      </c>
      <c r="J531" s="14" t="n">
        <v>0.53</v>
      </c>
      <c r="K531" s="13">
        <f>ROUND(F531/100*G531*H531*I531/J531,2)</f>
        <v/>
      </c>
      <c r="L531" s="13" t="n">
        <v>7562.64</v>
      </c>
      <c r="M531" s="13">
        <f>L531-K531</f>
        <v/>
      </c>
      <c r="N531" s="3" t="inlineStr">
        <is>
          <t>bind</t>
        </is>
      </c>
      <c r="O531" s="3" t="inlineStr">
        <is>
          <t>bound</t>
        </is>
      </c>
    </row>
    <row r="532">
      <c r="A532" s="15" t="inlineStr">
        <is>
          <t>2026-04-19</t>
        </is>
      </c>
      <c r="B532" s="15" t="inlineStr">
        <is>
          <t>c9938abd-8588-5f3d-b903-3ac458addc44</t>
        </is>
      </c>
      <c r="C532" s="15" t="inlineStr">
        <is>
          <t>NE</t>
        </is>
      </c>
      <c r="D532" s="15" t="inlineStr">
        <is>
          <t>2016 Aston Martin DB12</t>
        </is>
      </c>
      <c r="E532" s="15" t="inlineStr">
        <is>
          <t>01 Luxury Sedan/SUV</t>
        </is>
      </c>
      <c r="F532" s="16" t="n">
        <v>1395000</v>
      </c>
      <c r="G532" s="17" t="n">
        <v>0.55</v>
      </c>
      <c r="H532" s="17" t="n">
        <v>1.3</v>
      </c>
      <c r="I532" s="17" t="n">
        <v>0.8305</v>
      </c>
      <c r="J532" s="17" t="n">
        <v>0.53</v>
      </c>
      <c r="K532" s="16">
        <f>ROUND(F532/100*G532*H532*I532/J532,2)</f>
        <v/>
      </c>
      <c r="L532" s="16" t="n">
        <v>15629.46</v>
      </c>
      <c r="M532" s="16">
        <f>L532-K532</f>
        <v/>
      </c>
      <c r="N532" s="15" t="inlineStr">
        <is>
          <t>bind</t>
        </is>
      </c>
      <c r="O532" s="15" t="inlineStr">
        <is>
          <t>bound</t>
        </is>
      </c>
    </row>
    <row r="533">
      <c r="A533" s="3" t="inlineStr">
        <is>
          <t>2026-04-24</t>
        </is>
      </c>
      <c r="B533" s="3" t="inlineStr">
        <is>
          <t>a36ffb2a-7ee0-5e45-9fa3-1abec0268f64</t>
        </is>
      </c>
      <c r="C533" s="3" t="inlineStr">
        <is>
          <t>TX</t>
        </is>
      </c>
      <c r="D533" s="3" t="inlineStr">
        <is>
          <t>1958 Bentley Continental GT</t>
        </is>
      </c>
      <c r="E533" s="3" t="inlineStr">
        <is>
          <t>01 Luxury Sedan/SUV</t>
        </is>
      </c>
      <c r="F533" s="13" t="n">
        <v>235000</v>
      </c>
      <c r="G533" s="14" t="n">
        <v>0.92</v>
      </c>
      <c r="H533" s="14" t="n">
        <v>1.15</v>
      </c>
      <c r="I533" s="14" t="n">
        <v>0.8305</v>
      </c>
      <c r="J533" s="14" t="n">
        <v>0.53</v>
      </c>
      <c r="K533" s="13">
        <f>ROUND(F533/100*G533*H533*I533/J533,2)</f>
        <v/>
      </c>
      <c r="L533" s="13" t="n">
        <v>3895.98</v>
      </c>
      <c r="M533" s="13">
        <f>L533-K533</f>
        <v/>
      </c>
      <c r="N533" s="3" t="inlineStr">
        <is>
          <t>bind</t>
        </is>
      </c>
      <c r="O533" s="3" t="inlineStr">
        <is>
          <t>bound</t>
        </is>
      </c>
    </row>
    <row r="534">
      <c r="A534" s="15" t="inlineStr">
        <is>
          <t>2026-04-05</t>
        </is>
      </c>
      <c r="B534" s="15" t="inlineStr">
        <is>
          <t>8cae461d-3e3e-5cea-a41a-0511246ae4ed</t>
        </is>
      </c>
      <c r="C534" s="15" t="inlineStr">
        <is>
          <t>NM</t>
        </is>
      </c>
      <c r="D534" s="15" t="inlineStr">
        <is>
          <t>2004 Ferrari 296 GTB</t>
        </is>
      </c>
      <c r="E534" s="15" t="inlineStr">
        <is>
          <t>03 Supercar</t>
        </is>
      </c>
      <c r="F534" s="16" t="n">
        <v>545000</v>
      </c>
      <c r="G534" s="17" t="n">
        <v>0.95</v>
      </c>
      <c r="H534" s="17" t="n">
        <v>1.28</v>
      </c>
      <c r="I534" s="17" t="n">
        <v>0.8305</v>
      </c>
      <c r="J534" s="17" t="n">
        <v>0.53</v>
      </c>
      <c r="K534" s="16">
        <f>ROUND(F534/100*G534*H534*I534/J534,2)</f>
        <v/>
      </c>
      <c r="L534" s="16" t="n">
        <v>10384.7</v>
      </c>
      <c r="M534" s="16">
        <f>L534-K534</f>
        <v/>
      </c>
      <c r="N534" s="15" t="inlineStr">
        <is>
          <t>bind</t>
        </is>
      </c>
      <c r="O534" s="15" t="inlineStr">
        <is>
          <t>bound</t>
        </is>
      </c>
    </row>
    <row r="535">
      <c r="A535" s="3" t="inlineStr">
        <is>
          <t>2026-04-10</t>
        </is>
      </c>
      <c r="B535" s="3" t="inlineStr">
        <is>
          <t>683dd3e2-7b93-51be-a644-03095e3afee6</t>
        </is>
      </c>
      <c r="C535" s="3" t="inlineStr">
        <is>
          <t>VT</t>
        </is>
      </c>
      <c r="D535" s="3" t="inlineStr">
        <is>
          <t>1990 BMW M8 Competition</t>
        </is>
      </c>
      <c r="E535" s="3" t="inlineStr">
        <is>
          <t>01 Luxury Sedan/SUV</t>
        </is>
      </c>
      <c r="F535" s="13" t="n">
        <v>305000</v>
      </c>
      <c r="G535" s="14" t="n">
        <v>0.75</v>
      </c>
      <c r="H535" s="14" t="n">
        <v>1.22</v>
      </c>
      <c r="I535" s="14" t="n">
        <v>0.8305</v>
      </c>
      <c r="J535" s="14" t="n">
        <v>0.53</v>
      </c>
      <c r="K535" s="13">
        <f>ROUND(F535/100*G535*H535*I535/J535,2)</f>
        <v/>
      </c>
      <c r="L535" s="13" t="n">
        <v>4373.06</v>
      </c>
      <c r="M535" s="13">
        <f>L535-K535</f>
        <v/>
      </c>
      <c r="N535" s="3" t="inlineStr">
        <is>
          <t>bind</t>
        </is>
      </c>
      <c r="O535" s="3" t="inlineStr">
        <is>
          <t>bound</t>
        </is>
      </c>
    </row>
    <row r="536">
      <c r="A536" s="15" t="inlineStr">
        <is>
          <t>2026-04-21</t>
        </is>
      </c>
      <c r="B536" s="15" t="inlineStr">
        <is>
          <t>6284ef8c-8b04-507a-a016-e8fe1769fee3</t>
        </is>
      </c>
      <c r="C536" s="15" t="inlineStr">
        <is>
          <t>NM</t>
        </is>
      </c>
      <c r="D536" s="15" t="inlineStr">
        <is>
          <t>1957 BMW M8 Competition</t>
        </is>
      </c>
      <c r="E536" s="15" t="inlineStr">
        <is>
          <t>01 Luxury Sedan/SUV</t>
        </is>
      </c>
      <c r="F536" s="16" t="n">
        <v>415000</v>
      </c>
      <c r="G536" s="17" t="n">
        <v>0.75</v>
      </c>
      <c r="H536" s="17" t="n">
        <v>1.28</v>
      </c>
      <c r="I536" s="17" t="n">
        <v>0.8305</v>
      </c>
      <c r="J536" s="17" t="n">
        <v>0.53</v>
      </c>
      <c r="K536" s="16">
        <f>ROUND(F536/100*G536*H536*I536/J536,2)</f>
        <v/>
      </c>
      <c r="L536" s="16" t="n">
        <v>6242.85</v>
      </c>
      <c r="M536" s="16">
        <f>L536-K536</f>
        <v/>
      </c>
      <c r="N536" s="15" t="inlineStr">
        <is>
          <t>bind</t>
        </is>
      </c>
      <c r="O536" s="15" t="inlineStr">
        <is>
          <t>bound</t>
        </is>
      </c>
    </row>
    <row r="537">
      <c r="A537" s="3" t="inlineStr">
        <is>
          <t>2026-04-15</t>
        </is>
      </c>
      <c r="B537" s="3" t="inlineStr">
        <is>
          <t>7af9ff0d-0bc7-5b22-848b-e4f142d36350</t>
        </is>
      </c>
      <c r="C537" s="3" t="inlineStr">
        <is>
          <t>WA</t>
        </is>
      </c>
      <c r="D537" s="3" t="inlineStr">
        <is>
          <t>1993 BMW M8 Competition</t>
        </is>
      </c>
      <c r="E537" s="3" t="inlineStr">
        <is>
          <t>01 Luxury Sedan/SUV</t>
        </is>
      </c>
      <c r="F537" s="13" t="n">
        <v>420000</v>
      </c>
      <c r="G537" s="14" t="n">
        <v>0.75</v>
      </c>
      <c r="H537" s="14" t="n">
        <v>0.96</v>
      </c>
      <c r="I537" s="14" t="n">
        <v>0.8305</v>
      </c>
      <c r="J537" s="14" t="n">
        <v>0.53</v>
      </c>
      <c r="K537" s="13">
        <f>ROUND(F537/100*G537*H537*I537/J537,2)</f>
        <v/>
      </c>
      <c r="L537" s="13" t="n">
        <v>4738.55</v>
      </c>
      <c r="M537" s="13">
        <f>L537-K537</f>
        <v/>
      </c>
      <c r="N537" s="3" t="inlineStr">
        <is>
          <t>bind</t>
        </is>
      </c>
      <c r="O537" s="3" t="inlineStr">
        <is>
          <t>bound</t>
        </is>
      </c>
    </row>
    <row r="538">
      <c r="A538" s="15" t="inlineStr">
        <is>
          <t>2026-04-17</t>
        </is>
      </c>
      <c r="B538" s="15" t="inlineStr">
        <is>
          <t>f02ee3e2-650d-5954-a1cf-a3c314accc0f</t>
        </is>
      </c>
      <c r="C538" s="15" t="inlineStr">
        <is>
          <t>WA</t>
        </is>
      </c>
      <c r="D538" s="15" t="inlineStr">
        <is>
          <t>1955 Ferrari 275 GTB/4</t>
        </is>
      </c>
      <c r="E538" s="15" t="inlineStr">
        <is>
          <t>07 Post-War Classic (1946-1972)</t>
        </is>
      </c>
      <c r="F538" s="16" t="n">
        <v>450000</v>
      </c>
      <c r="G538" s="17" t="n">
        <v>0.48</v>
      </c>
      <c r="H538" s="17" t="n">
        <v>0.96</v>
      </c>
      <c r="I538" s="17" t="n">
        <v>0.8305</v>
      </c>
      <c r="J538" s="17" t="n">
        <v>0.53</v>
      </c>
      <c r="K538" s="16">
        <f>ROUND(F538/100*G538*H538*I538/J538,2)</f>
        <v/>
      </c>
      <c r="L538" s="16" t="n">
        <v>3249.29</v>
      </c>
      <c r="M538" s="16">
        <f>L538-K538</f>
        <v/>
      </c>
      <c r="N538" s="15" t="inlineStr">
        <is>
          <t>refer</t>
        </is>
      </c>
      <c r="O538" s="15" t="inlineStr">
        <is>
          <t>indicative</t>
        </is>
      </c>
    </row>
    <row r="539">
      <c r="A539" s="3" t="inlineStr">
        <is>
          <t>2026-04-05</t>
        </is>
      </c>
      <c r="B539" s="3" t="inlineStr">
        <is>
          <t>5f00dd6d-33f5-5ddf-bb45-541fd307ddbc</t>
        </is>
      </c>
      <c r="C539" s="3" t="inlineStr">
        <is>
          <t>TX</t>
        </is>
      </c>
      <c r="D539" s="3" t="inlineStr">
        <is>
          <t>1993 Maserati GranTurismo</t>
        </is>
      </c>
      <c r="E539" s="3" t="inlineStr">
        <is>
          <t>01 Luxury Sedan/SUV</t>
        </is>
      </c>
      <c r="F539" s="13" t="n">
        <v>335000</v>
      </c>
      <c r="G539" s="14" t="n">
        <v>0.75</v>
      </c>
      <c r="H539" s="14" t="n">
        <v>1.15</v>
      </c>
      <c r="I539" s="14" t="n">
        <v>0.8305</v>
      </c>
      <c r="J539" s="14" t="n">
        <v>0.53</v>
      </c>
      <c r="K539" s="13">
        <f>ROUND(F539/100*G539*H539*I539/J539,2)</f>
        <v/>
      </c>
      <c r="L539" s="13" t="n">
        <v>4527.6</v>
      </c>
      <c r="M539" s="13">
        <f>L539-K539</f>
        <v/>
      </c>
      <c r="N539" s="3" t="inlineStr">
        <is>
          <t>bind</t>
        </is>
      </c>
      <c r="O539" s="3" t="inlineStr">
        <is>
          <t>bound</t>
        </is>
      </c>
    </row>
    <row r="540">
      <c r="A540" s="15" t="inlineStr">
        <is>
          <t>2026-04-29</t>
        </is>
      </c>
      <c r="B540" s="15" t="inlineStr">
        <is>
          <t>9514fea4-72dd-5f41-979c-8aac65fd781e</t>
        </is>
      </c>
      <c r="C540" s="15" t="inlineStr">
        <is>
          <t>OH</t>
        </is>
      </c>
      <c r="D540" s="15" t="inlineStr">
        <is>
          <t>1981 Ferrari 296 GTB</t>
        </is>
      </c>
      <c r="E540" s="15" t="inlineStr">
        <is>
          <t>03 Supercar</t>
        </is>
      </c>
      <c r="F540" s="16" t="n">
        <v>770000</v>
      </c>
      <c r="G540" s="17" t="n">
        <v>0.95</v>
      </c>
      <c r="H540" s="17" t="n">
        <v>1.39</v>
      </c>
      <c r="I540" s="17" t="n">
        <v>0.8305</v>
      </c>
      <c r="J540" s="17" t="n">
        <v>0.53</v>
      </c>
      <c r="K540" s="16">
        <f>ROUND(F540/100*G540*H540*I540/J540,2)</f>
        <v/>
      </c>
      <c r="L540" s="16" t="n">
        <v>15932.83</v>
      </c>
      <c r="M540" s="16">
        <f>L540-K540</f>
        <v/>
      </c>
      <c r="N540" s="15" t="inlineStr">
        <is>
          <t>bind</t>
        </is>
      </c>
      <c r="O540" s="15" t="inlineStr">
        <is>
          <t>bound</t>
        </is>
      </c>
    </row>
    <row r="541">
      <c r="A541" s="3" t="inlineStr">
        <is>
          <t>2026-04-08</t>
        </is>
      </c>
      <c r="B541" s="3" t="inlineStr">
        <is>
          <t>6ba44a5e-473d-56e1-8c67-b2272e184540</t>
        </is>
      </c>
      <c r="C541" s="3" t="inlineStr">
        <is>
          <t>CO</t>
        </is>
      </c>
      <c r="D541" s="3" t="inlineStr">
        <is>
          <t>1962 Aston Martin DB12</t>
        </is>
      </c>
      <c r="E541" s="3" t="inlineStr">
        <is>
          <t>01 Luxury Sedan/SUV</t>
        </is>
      </c>
      <c r="F541" s="13" t="n">
        <v>715000</v>
      </c>
      <c r="G541" s="14" t="n">
        <v>0.65</v>
      </c>
      <c r="H541" s="14" t="n">
        <v>1.1</v>
      </c>
      <c r="I541" s="14" t="n">
        <v>0.8305</v>
      </c>
      <c r="J541" s="14" t="n">
        <v>0.53</v>
      </c>
      <c r="K541" s="13">
        <f>ROUND(F541/100*G541*H541*I541/J541,2)</f>
        <v/>
      </c>
      <c r="L541" s="13" t="n">
        <v>8010.8</v>
      </c>
      <c r="M541" s="13">
        <f>L541-K541</f>
        <v/>
      </c>
      <c r="N541" s="3" t="inlineStr">
        <is>
          <t>bind</t>
        </is>
      </c>
      <c r="O541" s="3" t="inlineStr">
        <is>
          <t>bound</t>
        </is>
      </c>
    </row>
    <row r="542">
      <c r="A542" s="15" t="inlineStr">
        <is>
          <t>2026-04-17</t>
        </is>
      </c>
      <c r="B542" s="15" t="inlineStr">
        <is>
          <t>ca04f60b-386d-5c8b-87e1-ec5fe5d41817</t>
        </is>
      </c>
      <c r="C542" s="15" t="inlineStr">
        <is>
          <t>WA</t>
        </is>
      </c>
      <c r="D542" s="15" t="inlineStr">
        <is>
          <t>1972 Ferrari 275 GTB/4</t>
        </is>
      </c>
      <c r="E542" s="15" t="inlineStr">
        <is>
          <t>07 Post-War Classic (1946-1972)</t>
        </is>
      </c>
      <c r="F542" s="16" t="n">
        <v>565000</v>
      </c>
      <c r="G542" s="17" t="n">
        <v>0.43</v>
      </c>
      <c r="H542" s="17" t="n">
        <v>0.96</v>
      </c>
      <c r="I542" s="17" t="n">
        <v>0.8305</v>
      </c>
      <c r="J542" s="17" t="n">
        <v>0.53</v>
      </c>
      <c r="K542" s="16">
        <f>ROUND(F542/100*G542*H542*I542/J542,2)</f>
        <v/>
      </c>
      <c r="L542" s="16" t="n">
        <v>3654.7</v>
      </c>
      <c r="M542" s="16">
        <f>L542-K542</f>
        <v/>
      </c>
      <c r="N542" s="15" t="inlineStr">
        <is>
          <t>decline</t>
        </is>
      </c>
      <c r="O542" s="15" t="inlineStr">
        <is>
          <t>indicative</t>
        </is>
      </c>
    </row>
    <row r="543">
      <c r="A543" s="3" t="inlineStr">
        <is>
          <t>2026-04-06</t>
        </is>
      </c>
      <c r="B543" s="3" t="inlineStr">
        <is>
          <t>ed44f94b-d8dd-5437-b8bf-d2c3c3b9ca08</t>
        </is>
      </c>
      <c r="C543" s="3" t="inlineStr">
        <is>
          <t>AZ</t>
        </is>
      </c>
      <c r="D543" s="3" t="inlineStr">
        <is>
          <t>1998 Lamborghini Huracan EVO</t>
        </is>
      </c>
      <c r="E543" s="3" t="inlineStr">
        <is>
          <t>03 Supercar</t>
        </is>
      </c>
      <c r="F543" s="13" t="n">
        <v>1220000</v>
      </c>
      <c r="G543" s="14" t="n">
        <v>0.8</v>
      </c>
      <c r="H543" s="14" t="n">
        <v>1.01</v>
      </c>
      <c r="I543" s="14" t="n">
        <v>0.8305</v>
      </c>
      <c r="J543" s="14" t="n">
        <v>0.53</v>
      </c>
      <c r="K543" s="13">
        <f>ROUND(F543/100*G543*H543*I543/J543,2)</f>
        <v/>
      </c>
      <c r="L543" s="13" t="n">
        <v>15446.68</v>
      </c>
      <c r="M543" s="13">
        <f>L543-K543</f>
        <v/>
      </c>
      <c r="N543" s="3" t="inlineStr">
        <is>
          <t>bind</t>
        </is>
      </c>
      <c r="O543" s="3" t="inlineStr">
        <is>
          <t>bound</t>
        </is>
      </c>
    </row>
    <row r="544">
      <c r="A544" s="15" t="inlineStr">
        <is>
          <t>2026-04-14</t>
        </is>
      </c>
      <c r="B544" s="15" t="inlineStr">
        <is>
          <t>dda75998-2dfb-5e9b-b23b-bff25c35f827</t>
        </is>
      </c>
      <c r="C544" s="15" t="inlineStr">
        <is>
          <t>KS</t>
        </is>
      </c>
      <c r="D544" s="15" t="inlineStr">
        <is>
          <t>2007 Ringbrothers Mustang</t>
        </is>
      </c>
      <c r="E544" s="15" t="inlineStr">
        <is>
          <t>11 Restomod/Coachbuilt</t>
        </is>
      </c>
      <c r="F544" s="16" t="n">
        <v>1950000</v>
      </c>
      <c r="G544" s="17" t="n">
        <v>0.68</v>
      </c>
      <c r="H544" s="17" t="n">
        <v>0.97</v>
      </c>
      <c r="I544" s="17" t="n">
        <v>0.8305</v>
      </c>
      <c r="J544" s="17" t="n">
        <v>0.53</v>
      </c>
      <c r="K544" s="16">
        <f>ROUND(F544/100*G544*H544*I544/J544,2)</f>
        <v/>
      </c>
      <c r="L544" s="16" t="n">
        <v>20154.82</v>
      </c>
      <c r="M544" s="16">
        <f>L544-K544</f>
        <v/>
      </c>
      <c r="N544" s="15" t="inlineStr">
        <is>
          <t>bind</t>
        </is>
      </c>
      <c r="O544" s="15" t="inlineStr">
        <is>
          <t>bound</t>
        </is>
      </c>
    </row>
    <row r="545">
      <c r="A545" s="3" t="inlineStr">
        <is>
          <t>2026-04-07</t>
        </is>
      </c>
      <c r="B545" s="3" t="inlineStr">
        <is>
          <t>1f9008d7-75c4-5ad5-b2c0-385618cd17d1</t>
        </is>
      </c>
      <c r="C545" s="3" t="inlineStr">
        <is>
          <t>AK</t>
        </is>
      </c>
      <c r="D545" s="3" t="inlineStr">
        <is>
          <t>1966 Bentley Continental GT</t>
        </is>
      </c>
      <c r="E545" s="3" t="inlineStr">
        <is>
          <t>01 Luxury Sedan/SUV</t>
        </is>
      </c>
      <c r="F545" s="13" t="n">
        <v>795000</v>
      </c>
      <c r="G545" s="14" t="n">
        <v>0.65</v>
      </c>
      <c r="H545" s="14" t="n">
        <v>1.14</v>
      </c>
      <c r="I545" s="14" t="n">
        <v>0.8305</v>
      </c>
      <c r="J545" s="14" t="n">
        <v>0.53</v>
      </c>
      <c r="K545" s="13">
        <f>ROUND(F545/100*G545*H545*I545/J545,2)</f>
        <v/>
      </c>
      <c r="L545" s="13" t="n">
        <v>9231.01</v>
      </c>
      <c r="M545" s="13">
        <f>L545-K545</f>
        <v/>
      </c>
      <c r="N545" s="3" t="inlineStr">
        <is>
          <t>bind</t>
        </is>
      </c>
      <c r="O545" s="3" t="inlineStr">
        <is>
          <t>bound</t>
        </is>
      </c>
    </row>
    <row r="546">
      <c r="A546" s="15" t="inlineStr">
        <is>
          <t>2026-04-08</t>
        </is>
      </c>
      <c r="B546" s="15" t="inlineStr">
        <is>
          <t>cc3c373d-222e-583e-b2cd-f383eaaef61a</t>
        </is>
      </c>
      <c r="C546" s="15" t="inlineStr">
        <is>
          <t>CO</t>
        </is>
      </c>
      <c r="D546" s="15" t="inlineStr">
        <is>
          <t>2020 Mercedes-Benz AMG GT</t>
        </is>
      </c>
      <c r="E546" s="15" t="inlineStr">
        <is>
          <t>01 Luxury Sedan/SUV</t>
        </is>
      </c>
      <c r="F546" s="16" t="n">
        <v>520000</v>
      </c>
      <c r="G546" s="17" t="n">
        <v>0.65</v>
      </c>
      <c r="H546" s="17" t="n">
        <v>1.1</v>
      </c>
      <c r="I546" s="17" t="n">
        <v>0.8305</v>
      </c>
      <c r="J546" s="17" t="n">
        <v>0.53</v>
      </c>
      <c r="K546" s="16">
        <f>ROUND(F546/100*G546*H546*I546/J546,2)</f>
        <v/>
      </c>
      <c r="L546" s="16" t="n">
        <v>5826.03</v>
      </c>
      <c r="M546" s="16">
        <f>L546-K546</f>
        <v/>
      </c>
      <c r="N546" s="15" t="inlineStr">
        <is>
          <t>bind</t>
        </is>
      </c>
      <c r="O546" s="15" t="inlineStr">
        <is>
          <t>bound</t>
        </is>
      </c>
    </row>
    <row r="547">
      <c r="A547" s="3" t="inlineStr">
        <is>
          <t>2026-04-04</t>
        </is>
      </c>
      <c r="B547" s="3" t="inlineStr">
        <is>
          <t>0a796a05-fd1b-51ba-b2ce-1edde2d716c7</t>
        </is>
      </c>
      <c r="C547" s="3" t="inlineStr">
        <is>
          <t>WA</t>
        </is>
      </c>
      <c r="D547" s="3" t="inlineStr">
        <is>
          <t>1963 Aston Martin DB12</t>
        </is>
      </c>
      <c r="E547" s="3" t="inlineStr">
        <is>
          <t>01 Luxury Sedan/SUV</t>
        </is>
      </c>
      <c r="F547" s="13" t="n">
        <v>770000</v>
      </c>
      <c r="G547" s="14" t="n">
        <v>0.65</v>
      </c>
      <c r="H547" s="14" t="n">
        <v>0.96</v>
      </c>
      <c r="I547" s="14" t="n">
        <v>0.8305</v>
      </c>
      <c r="J547" s="14" t="n">
        <v>0.53</v>
      </c>
      <c r="K547" s="13">
        <f>ROUND(F547/100*G547*H547*I547/J547,2)</f>
        <v/>
      </c>
      <c r="L547" s="13" t="n">
        <v>7529.03</v>
      </c>
      <c r="M547" s="13">
        <f>L547-K547</f>
        <v/>
      </c>
      <c r="N547" s="3" t="inlineStr">
        <is>
          <t>bind</t>
        </is>
      </c>
      <c r="O547" s="3" t="inlineStr">
        <is>
          <t>bound</t>
        </is>
      </c>
    </row>
    <row r="548">
      <c r="A548" s="15" t="inlineStr">
        <is>
          <t>2026-04-04</t>
        </is>
      </c>
      <c r="B548" s="15" t="inlineStr">
        <is>
          <t>d119502c-9d69-53d7-bd9a-92d099c0b855</t>
        </is>
      </c>
      <c r="C548" s="15" t="inlineStr">
        <is>
          <t>OK</t>
        </is>
      </c>
      <c r="D548" s="15" t="inlineStr">
        <is>
          <t>1988 Aston Martin DB12</t>
        </is>
      </c>
      <c r="E548" s="15" t="inlineStr">
        <is>
          <t>01 Luxury Sedan/SUV</t>
        </is>
      </c>
      <c r="F548" s="16" t="n">
        <v>955000</v>
      </c>
      <c r="G548" s="17" t="n">
        <v>0.65</v>
      </c>
      <c r="H548" s="17" t="n">
        <v>1.26</v>
      </c>
      <c r="I548" s="17" t="n">
        <v>0.8305</v>
      </c>
      <c r="J548" s="17" t="n">
        <v>0.53</v>
      </c>
      <c r="K548" s="16">
        <f>ROUND(F548/100*G548*H548*I548/J548,2)</f>
        <v/>
      </c>
      <c r="L548" s="16" t="n">
        <v>12256.06</v>
      </c>
      <c r="M548" s="16">
        <f>L548-K548</f>
        <v/>
      </c>
      <c r="N548" s="15" t="inlineStr">
        <is>
          <t>refer</t>
        </is>
      </c>
      <c r="O548" s="15" t="inlineStr">
        <is>
          <t>indicative</t>
        </is>
      </c>
    </row>
    <row r="549">
      <c r="A549" s="3" t="inlineStr">
        <is>
          <t>2026-04-28</t>
        </is>
      </c>
      <c r="B549" s="3" t="inlineStr">
        <is>
          <t>c956f1c5-aada-5dd0-8bc2-b9f628722c18</t>
        </is>
      </c>
      <c r="C549" s="3" t="inlineStr">
        <is>
          <t>NY</t>
        </is>
      </c>
      <c r="D549" s="3" t="inlineStr">
        <is>
          <t>1958 Aston Martin DB12</t>
        </is>
      </c>
      <c r="E549" s="3" t="inlineStr">
        <is>
          <t>01 Luxury Sedan/SUV</t>
        </is>
      </c>
      <c r="F549" s="13" t="n">
        <v>315000</v>
      </c>
      <c r="G549" s="14" t="n">
        <v>0.75</v>
      </c>
      <c r="H549" s="14" t="n">
        <v>1.28</v>
      </c>
      <c r="I549" s="14" t="n">
        <v>0.8305</v>
      </c>
      <c r="J549" s="14" t="n">
        <v>0.53</v>
      </c>
      <c r="K549" s="13">
        <f>ROUND(F549/100*G549*H549*I549/J549,2)</f>
        <v/>
      </c>
      <c r="L549" s="13" t="n">
        <v>4738.55</v>
      </c>
      <c r="M549" s="13">
        <f>L549-K549</f>
        <v/>
      </c>
      <c r="N549" s="3" t="inlineStr">
        <is>
          <t>bind</t>
        </is>
      </c>
      <c r="O549" s="3" t="inlineStr">
        <is>
          <t>bound</t>
        </is>
      </c>
    </row>
    <row r="550">
      <c r="A550" s="15" t="inlineStr">
        <is>
          <t>2026-04-30</t>
        </is>
      </c>
      <c r="B550" s="15" t="inlineStr">
        <is>
          <t>8dcbfef2-bd89-5e5d-839f-2894b77fb383</t>
        </is>
      </c>
      <c r="C550" s="15" t="inlineStr">
        <is>
          <t>KS</t>
        </is>
      </c>
      <c r="D550" s="15" t="inlineStr">
        <is>
          <t>1976 Bugatti Type 57</t>
        </is>
      </c>
      <c r="E550" s="15" t="inlineStr">
        <is>
          <t>06 Vintage Pre-War (pre-1946)</t>
        </is>
      </c>
      <c r="F550" s="16" t="n">
        <v>630000</v>
      </c>
      <c r="G550" s="17" t="n">
        <v>0.38</v>
      </c>
      <c r="H550" s="17" t="n">
        <v>0.97</v>
      </c>
      <c r="I550" s="17" t="n">
        <v>0.8305</v>
      </c>
      <c r="J550" s="17" t="n">
        <v>0.53</v>
      </c>
      <c r="K550" s="16">
        <f>ROUND(F550/100*G550*H550*I550/J550,2)</f>
        <v/>
      </c>
      <c r="L550" s="16" t="n">
        <v>3638.81</v>
      </c>
      <c r="M550" s="16">
        <f>L550-K550</f>
        <v/>
      </c>
      <c r="N550" s="15" t="inlineStr">
        <is>
          <t>bind</t>
        </is>
      </c>
      <c r="O550" s="15" t="inlineStr">
        <is>
          <t>bound</t>
        </is>
      </c>
    </row>
    <row r="551">
      <c r="A551" s="3" t="inlineStr">
        <is>
          <t>2026-04-09</t>
        </is>
      </c>
      <c r="B551" s="3" t="inlineStr">
        <is>
          <t>05527aec-b277-5177-963d-00803d144f79</t>
        </is>
      </c>
      <c r="C551" s="3" t="inlineStr">
        <is>
          <t>NY</t>
        </is>
      </c>
      <c r="D551" s="3" t="inlineStr">
        <is>
          <t>1998 Aston Martin DB12</t>
        </is>
      </c>
      <c r="E551" s="3" t="inlineStr">
        <is>
          <t>01 Luxury Sedan/SUV</t>
        </is>
      </c>
      <c r="F551" s="13" t="n">
        <v>735000</v>
      </c>
      <c r="G551" s="14" t="n">
        <v>0.65</v>
      </c>
      <c r="H551" s="14" t="n">
        <v>1.28</v>
      </c>
      <c r="I551" s="14" t="n">
        <v>0.8305</v>
      </c>
      <c r="J551" s="14" t="n">
        <v>0.53</v>
      </c>
      <c r="K551" s="13">
        <f>ROUND(F551/100*G551*H551*I551/J551,2)</f>
        <v/>
      </c>
      <c r="L551" s="13" t="n">
        <v>9582.4</v>
      </c>
      <c r="M551" s="13">
        <f>L551-K551</f>
        <v/>
      </c>
      <c r="N551" s="3" t="inlineStr">
        <is>
          <t>bind</t>
        </is>
      </c>
      <c r="O551" s="3" t="inlineStr">
        <is>
          <t>bound</t>
        </is>
      </c>
    </row>
    <row r="552">
      <c r="A552" s="15" t="inlineStr">
        <is>
          <t>2026-04-22</t>
        </is>
      </c>
      <c r="B552" s="15" t="inlineStr">
        <is>
          <t>dc3b1266-e3e4-54fd-8a89-09447ce10340</t>
        </is>
      </c>
      <c r="C552" s="15" t="inlineStr">
        <is>
          <t>MO</t>
        </is>
      </c>
      <c r="D552" s="15" t="inlineStr">
        <is>
          <t>1965 Porsche 911 Turbo S</t>
        </is>
      </c>
      <c r="E552" s="15" t="inlineStr">
        <is>
          <t>01 Luxury Sedan/SUV</t>
        </is>
      </c>
      <c r="F552" s="16" t="n">
        <v>1035000</v>
      </c>
      <c r="G552" s="17" t="n">
        <v>0.55</v>
      </c>
      <c r="H552" s="17" t="n">
        <v>1.06</v>
      </c>
      <c r="I552" s="17" t="n">
        <v>0.8305</v>
      </c>
      <c r="J552" s="17" t="n">
        <v>0.53</v>
      </c>
      <c r="K552" s="16">
        <f>ROUND(F552/100*G552*H552*I552/J552,2)</f>
        <v/>
      </c>
      <c r="L552" s="16" t="n">
        <v>9455.24</v>
      </c>
      <c r="M552" s="16">
        <f>L552-K552</f>
        <v/>
      </c>
      <c r="N552" s="15" t="inlineStr">
        <is>
          <t>bind</t>
        </is>
      </c>
      <c r="O552" s="15" t="inlineStr">
        <is>
          <t>bound</t>
        </is>
      </c>
    </row>
    <row r="553">
      <c r="A553" s="3" t="inlineStr">
        <is>
          <t>2026-04-24</t>
        </is>
      </c>
      <c r="B553" s="3" t="inlineStr">
        <is>
          <t>c5f60ba5-c475-5fcb-bf73-c14bf3c18798</t>
        </is>
      </c>
      <c r="C553" s="3" t="inlineStr">
        <is>
          <t>GA</t>
        </is>
      </c>
      <c r="D553" s="3" t="inlineStr">
        <is>
          <t>1991 Ferrari 275 GTB/4</t>
        </is>
      </c>
      <c r="E553" s="3" t="inlineStr">
        <is>
          <t>07 Post-War Classic (1946-1972)</t>
        </is>
      </c>
      <c r="F553" s="13" t="n">
        <v>1085000</v>
      </c>
      <c r="G553" s="14" t="n">
        <v>0.38</v>
      </c>
      <c r="H553" s="14" t="n">
        <v>1.12</v>
      </c>
      <c r="I553" s="14" t="n">
        <v>0.8305</v>
      </c>
      <c r="J553" s="14" t="n">
        <v>0.53</v>
      </c>
      <c r="K553" s="13">
        <f>ROUND(F553/100*G553*H553*I553/J553,2)</f>
        <v/>
      </c>
      <c r="L553" s="13" t="n">
        <v>7235.94</v>
      </c>
      <c r="M553" s="13">
        <f>L553-K553</f>
        <v/>
      </c>
      <c r="N553" s="3" t="inlineStr">
        <is>
          <t>bind</t>
        </is>
      </c>
      <c r="O553" s="3" t="inlineStr">
        <is>
          <t>bound</t>
        </is>
      </c>
    </row>
    <row r="554">
      <c r="A554" s="15" t="inlineStr">
        <is>
          <t>2026-04-28</t>
        </is>
      </c>
      <c r="B554" s="15" t="inlineStr">
        <is>
          <t>2f5b9a27-dae2-5b48-98cc-8541f5afcb27</t>
        </is>
      </c>
      <c r="C554" s="15" t="inlineStr">
        <is>
          <t>FL</t>
        </is>
      </c>
      <c r="D554" s="15" t="inlineStr">
        <is>
          <t>1966 McLaren 750S</t>
        </is>
      </c>
      <c r="E554" s="15" t="inlineStr">
        <is>
          <t>03 Supercar</t>
        </is>
      </c>
      <c r="F554" s="16" t="n">
        <v>975000</v>
      </c>
      <c r="G554" s="17" t="n">
        <v>0.95</v>
      </c>
      <c r="H554" s="17" t="n">
        <v>1.42</v>
      </c>
      <c r="I554" s="17" t="n">
        <v>0.8305</v>
      </c>
      <c r="J554" s="17" t="n">
        <v>0.53</v>
      </c>
      <c r="K554" s="16">
        <f>ROUND(F554/100*G554*H554*I554/J554,2)</f>
        <v/>
      </c>
      <c r="L554" s="16" t="n">
        <v>20610.11</v>
      </c>
      <c r="M554" s="16">
        <f>L554-K554</f>
        <v/>
      </c>
      <c r="N554" s="15" t="inlineStr">
        <is>
          <t>bind</t>
        </is>
      </c>
      <c r="O554" s="15" t="inlineStr">
        <is>
          <t>bound</t>
        </is>
      </c>
    </row>
    <row r="555">
      <c r="A555" s="3" t="inlineStr">
        <is>
          <t>2026-04-21</t>
        </is>
      </c>
      <c r="B555" s="3" t="inlineStr">
        <is>
          <t>c2168f66-6f39-56b4-b61b-f9cd83932b7b</t>
        </is>
      </c>
      <c r="C555" s="3" t="inlineStr">
        <is>
          <t>PA</t>
        </is>
      </c>
      <c r="D555" s="3" t="inlineStr">
        <is>
          <t>1986 Icon Derelict</t>
        </is>
      </c>
      <c r="E555" s="3" t="inlineStr">
        <is>
          <t>11 Restomod/Coachbuilt</t>
        </is>
      </c>
      <c r="F555" s="13" t="n">
        <v>680000</v>
      </c>
      <c r="G555" s="14" t="n">
        <v>0.78</v>
      </c>
      <c r="H555" s="14" t="n">
        <v>1</v>
      </c>
      <c r="I555" s="14" t="n">
        <v>0.8305</v>
      </c>
      <c r="J555" s="14" t="n">
        <v>0.53</v>
      </c>
      <c r="K555" s="13">
        <f>ROUND(F555/100*G555*H555*I555/J555,2)</f>
        <v/>
      </c>
      <c r="L555" s="13" t="n">
        <v>8311.27</v>
      </c>
      <c r="M555" s="13">
        <f>L555-K555</f>
        <v/>
      </c>
      <c r="N555" s="3" t="inlineStr">
        <is>
          <t>bind</t>
        </is>
      </c>
      <c r="O555" s="3" t="inlineStr">
        <is>
          <t>bound</t>
        </is>
      </c>
    </row>
    <row r="556">
      <c r="A556" s="15" t="inlineStr">
        <is>
          <t>2026-04-08</t>
        </is>
      </c>
      <c r="B556" s="15" t="inlineStr">
        <is>
          <t>d0da1117-a746-53e9-94e5-621704382963</t>
        </is>
      </c>
      <c r="C556" s="15" t="inlineStr">
        <is>
          <t>NJ</t>
        </is>
      </c>
      <c r="D556" s="15" t="inlineStr">
        <is>
          <t>1994 Aston Martin DB12</t>
        </is>
      </c>
      <c r="E556" s="15" t="inlineStr">
        <is>
          <t>01 Luxury Sedan/SUV</t>
        </is>
      </c>
      <c r="F556" s="16" t="n">
        <v>970000</v>
      </c>
      <c r="G556" s="17" t="n">
        <v>0.65</v>
      </c>
      <c r="H556" s="17" t="n">
        <v>0.91</v>
      </c>
      <c r="I556" s="17" t="n">
        <v>0.8305</v>
      </c>
      <c r="J556" s="17" t="n">
        <v>0.53</v>
      </c>
      <c r="K556" s="16">
        <f>ROUND(F556/100*G556*H556*I556/J556,2)</f>
        <v/>
      </c>
      <c r="L556" s="16" t="n">
        <v>8990.639999999999</v>
      </c>
      <c r="M556" s="16">
        <f>L556-K556</f>
        <v/>
      </c>
      <c r="N556" s="15" t="inlineStr">
        <is>
          <t>bind</t>
        </is>
      </c>
      <c r="O556" s="15" t="inlineStr">
        <is>
          <t>bound</t>
        </is>
      </c>
    </row>
    <row r="557">
      <c r="A557" s="3" t="inlineStr">
        <is>
          <t>2026-04-14</t>
        </is>
      </c>
      <c r="B557" s="3" t="inlineStr">
        <is>
          <t>c4fbddd1-ad5b-5737-91f8-a795785cc72e</t>
        </is>
      </c>
      <c r="C557" s="3" t="inlineStr">
        <is>
          <t>IN</t>
        </is>
      </c>
      <c r="D557" s="3" t="inlineStr">
        <is>
          <t>1996 Aston Martin DB12</t>
        </is>
      </c>
      <c r="E557" s="3" t="inlineStr">
        <is>
          <t>01 Luxury Sedan/SUV</t>
        </is>
      </c>
      <c r="F557" s="13" t="n">
        <v>790000</v>
      </c>
      <c r="G557" s="14" t="n">
        <v>0.65</v>
      </c>
      <c r="H557" s="14" t="n">
        <v>1.23</v>
      </c>
      <c r="I557" s="14" t="n">
        <v>0.8305</v>
      </c>
      <c r="J557" s="14" t="n">
        <v>0.53</v>
      </c>
      <c r="K557" s="13">
        <f>ROUND(F557/100*G557*H557*I557/J557,2)</f>
        <v/>
      </c>
      <c r="L557" s="13" t="n">
        <v>9897.129999999999</v>
      </c>
      <c r="M557" s="13">
        <f>L557-K557</f>
        <v/>
      </c>
      <c r="N557" s="3" t="inlineStr">
        <is>
          <t>bind</t>
        </is>
      </c>
      <c r="O557" s="3" t="inlineStr">
        <is>
          <t>bound</t>
        </is>
      </c>
    </row>
    <row r="558">
      <c r="A558" s="15" t="inlineStr">
        <is>
          <t>2026-04-26</t>
        </is>
      </c>
      <c r="B558" s="15" t="inlineStr">
        <is>
          <t>a662769b-d7a2-5fe9-8156-add5cdd8c3e0</t>
        </is>
      </c>
      <c r="C558" s="15" t="inlineStr">
        <is>
          <t>PA</t>
        </is>
      </c>
      <c r="D558" s="15" t="inlineStr">
        <is>
          <t>1977 Maserati GranTurismo</t>
        </is>
      </c>
      <c r="E558" s="15" t="inlineStr">
        <is>
          <t>01 Luxury Sedan/SUV</t>
        </is>
      </c>
      <c r="F558" s="16" t="n">
        <v>435000</v>
      </c>
      <c r="G558" s="17" t="n">
        <v>0.75</v>
      </c>
      <c r="H558" s="17" t="n">
        <v>1</v>
      </c>
      <c r="I558" s="17" t="n">
        <v>0.8305</v>
      </c>
      <c r="J558" s="17" t="n">
        <v>0.53</v>
      </c>
      <c r="K558" s="16">
        <f>ROUND(F558/100*G558*H558*I558/J558,2)</f>
        <v/>
      </c>
      <c r="L558" s="16" t="n">
        <v>5112.28</v>
      </c>
      <c r="M558" s="16">
        <f>L558-K558</f>
        <v/>
      </c>
      <c r="N558" s="15" t="inlineStr">
        <is>
          <t>bind</t>
        </is>
      </c>
      <c r="O558" s="15" t="inlineStr">
        <is>
          <t>bound</t>
        </is>
      </c>
    </row>
    <row r="559">
      <c r="A559" s="3" t="inlineStr">
        <is>
          <t>2026-04-19</t>
        </is>
      </c>
      <c r="B559" s="3" t="inlineStr">
        <is>
          <t>6e3239c8-dc43-5697-8e93-915a7394d2cf</t>
        </is>
      </c>
      <c r="C559" s="3" t="inlineStr">
        <is>
          <t>NH</t>
        </is>
      </c>
      <c r="D559" s="3" t="inlineStr">
        <is>
          <t>2007 Alfa Romeo 8C 2900</t>
        </is>
      </c>
      <c r="E559" s="3" t="inlineStr">
        <is>
          <t>06 Vintage Pre-War (pre-1946)</t>
        </is>
      </c>
      <c r="F559" s="13" t="n">
        <v>1035000</v>
      </c>
      <c r="G559" s="14" t="n">
        <v>0.34</v>
      </c>
      <c r="H559" s="14" t="n">
        <v>1.04</v>
      </c>
      <c r="I559" s="14" t="n">
        <v>0.8305</v>
      </c>
      <c r="J559" s="14" t="n">
        <v>0.53</v>
      </c>
      <c r="K559" s="13">
        <f>ROUND(F559/100*G559*H559*I559/J559,2)</f>
        <v/>
      </c>
      <c r="L559" s="13" t="n">
        <v>5734.78</v>
      </c>
      <c r="M559" s="13">
        <f>L559-K559</f>
        <v/>
      </c>
      <c r="N559" s="3" t="inlineStr">
        <is>
          <t>refer</t>
        </is>
      </c>
      <c r="O559" s="3" t="inlineStr">
        <is>
          <t>indicative</t>
        </is>
      </c>
    </row>
    <row r="560">
      <c r="A560" s="15" t="inlineStr">
        <is>
          <t>2026-04-30</t>
        </is>
      </c>
      <c r="B560" s="15" t="inlineStr">
        <is>
          <t>fee382ce-6ac0-5160-8444-b163ec0df1f5</t>
        </is>
      </c>
      <c r="C560" s="15" t="inlineStr">
        <is>
          <t>CA</t>
        </is>
      </c>
      <c r="D560" s="15" t="inlineStr">
        <is>
          <t>2021 Mercedes-Benz AMG GT</t>
        </is>
      </c>
      <c r="E560" s="15" t="inlineStr">
        <is>
          <t>01 Luxury Sedan/SUV</t>
        </is>
      </c>
      <c r="F560" s="16" t="n">
        <v>365000</v>
      </c>
      <c r="G560" s="17" t="n">
        <v>0.75</v>
      </c>
      <c r="H560" s="17" t="n">
        <v>1.35</v>
      </c>
      <c r="I560" s="17" t="n">
        <v>0.8305</v>
      </c>
      <c r="J560" s="17" t="n">
        <v>0.53</v>
      </c>
      <c r="K560" s="16">
        <f>ROUND(F560/100*G560*H560*I560/J560,2)</f>
        <v/>
      </c>
      <c r="L560" s="16" t="n">
        <v>5790.98</v>
      </c>
      <c r="M560" s="16">
        <f>L560-K560</f>
        <v/>
      </c>
      <c r="N560" s="15" t="inlineStr">
        <is>
          <t>bind</t>
        </is>
      </c>
      <c r="O560" s="15" t="inlineStr">
        <is>
          <t>bound</t>
        </is>
      </c>
    </row>
    <row r="561">
      <c r="A561" s="3" t="inlineStr">
        <is>
          <t>2026-04-17</t>
        </is>
      </c>
      <c r="B561" s="3" t="inlineStr">
        <is>
          <t>4a8e28f3-6273-5238-8336-418f73fe4391</t>
        </is>
      </c>
      <c r="C561" s="3" t="inlineStr">
        <is>
          <t>PA</t>
        </is>
      </c>
      <c r="D561" s="3" t="inlineStr">
        <is>
          <t>1980 Singer 911 Reimagined</t>
        </is>
      </c>
      <c r="E561" s="3" t="inlineStr">
        <is>
          <t>11 Restomod/Coachbuilt</t>
        </is>
      </c>
      <c r="F561" s="13" t="n">
        <v>745000</v>
      </c>
      <c r="G561" s="14" t="n">
        <v>0.78</v>
      </c>
      <c r="H561" s="14" t="n">
        <v>1</v>
      </c>
      <c r="I561" s="14" t="n">
        <v>0.8305</v>
      </c>
      <c r="J561" s="14" t="n">
        <v>0.53</v>
      </c>
      <c r="K561" s="13">
        <f>ROUND(F561/100*G561*H561*I561/J561,2)</f>
        <v/>
      </c>
      <c r="L561" s="13" t="n">
        <v>9105.73</v>
      </c>
      <c r="M561" s="13">
        <f>L561-K561</f>
        <v/>
      </c>
      <c r="N561" s="3" t="inlineStr">
        <is>
          <t>decline</t>
        </is>
      </c>
      <c r="O561" s="3" t="inlineStr">
        <is>
          <t>indicative</t>
        </is>
      </c>
    </row>
    <row r="562">
      <c r="A562" s="15" t="inlineStr">
        <is>
          <t>2026-04-21</t>
        </is>
      </c>
      <c r="B562" s="15" t="inlineStr">
        <is>
          <t>561bda9d-4d84-5e86-92e4-6f65019d37ed</t>
        </is>
      </c>
      <c r="C562" s="15" t="inlineStr">
        <is>
          <t>CT</t>
        </is>
      </c>
      <c r="D562" s="15" t="inlineStr">
        <is>
          <t>1989 Lamborghini Huracan EVO</t>
        </is>
      </c>
      <c r="E562" s="15" t="inlineStr">
        <is>
          <t>03 Supercar</t>
        </is>
      </c>
      <c r="F562" s="16" t="n">
        <v>495000</v>
      </c>
      <c r="G562" s="17" t="n">
        <v>1.15</v>
      </c>
      <c r="H562" s="17" t="n">
        <v>1.12</v>
      </c>
      <c r="I562" s="17" t="n">
        <v>0.8305</v>
      </c>
      <c r="J562" s="17" t="n">
        <v>0.53</v>
      </c>
      <c r="K562" s="16">
        <f>ROUND(F562/100*G562*H562*I562/J562,2)</f>
        <v/>
      </c>
      <c r="L562" s="16" t="n">
        <v>9990.440000000001</v>
      </c>
      <c r="M562" s="16">
        <f>L562-K562</f>
        <v/>
      </c>
      <c r="N562" s="15" t="inlineStr">
        <is>
          <t>decline</t>
        </is>
      </c>
      <c r="O562" s="15" t="inlineStr">
        <is>
          <t>indicative</t>
        </is>
      </c>
    </row>
    <row r="563">
      <c r="A563" s="3" t="inlineStr">
        <is>
          <t>2026-04-28</t>
        </is>
      </c>
      <c r="B563" s="3" t="inlineStr">
        <is>
          <t>25d3066f-0922-51da-abff-79fae3d8e3ba</t>
        </is>
      </c>
      <c r="C563" s="3" t="inlineStr">
        <is>
          <t>MA</t>
        </is>
      </c>
      <c r="D563" s="3" t="inlineStr">
        <is>
          <t>1966 Bentley Continental GT</t>
        </is>
      </c>
      <c r="E563" s="3" t="inlineStr">
        <is>
          <t>01 Luxury Sedan/SUV</t>
        </is>
      </c>
      <c r="F563" s="13" t="n">
        <v>415000</v>
      </c>
      <c r="G563" s="14" t="n">
        <v>0.75</v>
      </c>
      <c r="H563" s="14" t="n">
        <v>1.25</v>
      </c>
      <c r="I563" s="14" t="n">
        <v>0.8305</v>
      </c>
      <c r="J563" s="14" t="n">
        <v>0.53</v>
      </c>
      <c r="K563" s="13">
        <f>ROUND(F563/100*G563*H563*I563/J563,2)</f>
        <v/>
      </c>
      <c r="L563" s="13" t="n">
        <v>6096.53</v>
      </c>
      <c r="M563" s="13">
        <f>L563-K563</f>
        <v/>
      </c>
      <c r="N563" s="3" t="inlineStr">
        <is>
          <t>bind</t>
        </is>
      </c>
      <c r="O563" s="3" t="inlineStr">
        <is>
          <t>bound</t>
        </is>
      </c>
    </row>
    <row r="564">
      <c r="A564" s="15" t="inlineStr">
        <is>
          <t>2026-04-12</t>
        </is>
      </c>
      <c r="B564" s="15" t="inlineStr">
        <is>
          <t>f2eeb23b-9001-5242-a06f-080f7586c949</t>
        </is>
      </c>
      <c r="C564" s="15" t="inlineStr">
        <is>
          <t>NH</t>
        </is>
      </c>
      <c r="D564" s="15" t="inlineStr">
        <is>
          <t>1979 BMW M8 Competition</t>
        </is>
      </c>
      <c r="E564" s="15" t="inlineStr">
        <is>
          <t>01 Luxury Sedan/SUV</t>
        </is>
      </c>
      <c r="F564" s="16" t="n">
        <v>480000</v>
      </c>
      <c r="G564" s="17" t="n">
        <v>0.75</v>
      </c>
      <c r="H564" s="17" t="n">
        <v>1.04</v>
      </c>
      <c r="I564" s="17" t="n">
        <v>0.8305</v>
      </c>
      <c r="J564" s="17" t="n">
        <v>0.53</v>
      </c>
      <c r="K564" s="16">
        <f>ROUND(F564/100*G564*H564*I564/J564,2)</f>
        <v/>
      </c>
      <c r="L564" s="16" t="n">
        <v>5866.78</v>
      </c>
      <c r="M564" s="16">
        <f>L564-K564</f>
        <v/>
      </c>
      <c r="N564" s="15" t="inlineStr">
        <is>
          <t>bind</t>
        </is>
      </c>
      <c r="O564" s="15" t="inlineStr">
        <is>
          <t>bound</t>
        </is>
      </c>
    </row>
    <row r="565">
      <c r="A565" s="3" t="inlineStr">
        <is>
          <t>2026-04-09</t>
        </is>
      </c>
      <c r="B565" s="3" t="inlineStr">
        <is>
          <t>36f99c40-ac32-554d-a7fb-d09119d648b3</t>
        </is>
      </c>
      <c r="C565" s="3" t="inlineStr">
        <is>
          <t>AL</t>
        </is>
      </c>
      <c r="D565" s="3" t="inlineStr">
        <is>
          <t>1987 Aston Martin DB5</t>
        </is>
      </c>
      <c r="E565" s="3" t="inlineStr">
        <is>
          <t>07 Post-War Classic (1946-1972)</t>
        </is>
      </c>
      <c r="F565" s="13" t="n">
        <v>400000</v>
      </c>
      <c r="G565" s="14" t="n">
        <v>0.48</v>
      </c>
      <c r="H565" s="14" t="n">
        <v>1.27</v>
      </c>
      <c r="I565" s="14" t="n">
        <v>0.8305</v>
      </c>
      <c r="J565" s="14" t="n">
        <v>0.53</v>
      </c>
      <c r="K565" s="13">
        <f>ROUND(F565/100*G565*H565*I565/J565,2)</f>
        <v/>
      </c>
      <c r="L565" s="13" t="n">
        <v>3820.92</v>
      </c>
      <c r="M565" s="13">
        <f>L565-K565</f>
        <v/>
      </c>
      <c r="N565" s="3" t="inlineStr">
        <is>
          <t>bind</t>
        </is>
      </c>
      <c r="O565" s="3" t="inlineStr">
        <is>
          <t>bound</t>
        </is>
      </c>
    </row>
    <row r="566">
      <c r="A566" s="15" t="inlineStr">
        <is>
          <t>2026-04-08</t>
        </is>
      </c>
      <c r="B566" s="15" t="inlineStr">
        <is>
          <t>8142b546-b177-55c1-a9e9-35f91a93968b</t>
        </is>
      </c>
      <c r="C566" s="15" t="inlineStr">
        <is>
          <t>NE</t>
        </is>
      </c>
      <c r="D566" s="15" t="inlineStr">
        <is>
          <t>1991 Aston Martin DB5</t>
        </is>
      </c>
      <c r="E566" s="15" t="inlineStr">
        <is>
          <t>07 Post-War Classic (1946-1972)</t>
        </is>
      </c>
      <c r="F566" s="16" t="n">
        <v>650000</v>
      </c>
      <c r="G566" s="17" t="n">
        <v>0.43</v>
      </c>
      <c r="H566" s="17" t="n">
        <v>1.3</v>
      </c>
      <c r="I566" s="17" t="n">
        <v>0.8305</v>
      </c>
      <c r="J566" s="17" t="n">
        <v>0.53</v>
      </c>
      <c r="K566" s="16">
        <f>ROUND(F566/100*G566*H566*I566/J566,2)</f>
        <v/>
      </c>
      <c r="L566" s="16" t="n">
        <v>5693.63</v>
      </c>
      <c r="M566" s="16">
        <f>L566-K566</f>
        <v/>
      </c>
      <c r="N566" s="15" t="inlineStr">
        <is>
          <t>bind</t>
        </is>
      </c>
      <c r="O566" s="15" t="inlineStr">
        <is>
          <t>bound</t>
        </is>
      </c>
    </row>
    <row r="567">
      <c r="A567" s="3" t="inlineStr">
        <is>
          <t>2026-04-28</t>
        </is>
      </c>
      <c r="B567" s="3" t="inlineStr">
        <is>
          <t>6643d0a1-e8da-522f-8e6a-1a6ca971f5eb</t>
        </is>
      </c>
      <c r="C567" s="3" t="inlineStr">
        <is>
          <t>IA</t>
        </is>
      </c>
      <c r="D567" s="3" t="inlineStr">
        <is>
          <t>1961 Jaguar E-Type Series 1</t>
        </is>
      </c>
      <c r="E567" s="3" t="inlineStr">
        <is>
          <t>07 Post-War Classic (1946-1972)</t>
        </is>
      </c>
      <c r="F567" s="13" t="n">
        <v>1170000</v>
      </c>
      <c r="G567" s="14" t="n">
        <v>0.38</v>
      </c>
      <c r="H567" s="14" t="n">
        <v>1.1</v>
      </c>
      <c r="I567" s="14" t="n">
        <v>0.8305</v>
      </c>
      <c r="J567" s="14" t="n">
        <v>0.53</v>
      </c>
      <c r="K567" s="13">
        <f>ROUND(F567/100*G567*H567*I567/J567,2)</f>
        <v/>
      </c>
      <c r="L567" s="13" t="n">
        <v>7663.48</v>
      </c>
      <c r="M567" s="13">
        <f>L567-K567</f>
        <v/>
      </c>
      <c r="N567" s="3" t="inlineStr">
        <is>
          <t>bind</t>
        </is>
      </c>
      <c r="O567" s="3" t="inlineStr">
        <is>
          <t>bound</t>
        </is>
      </c>
    </row>
    <row r="568">
      <c r="A568" s="15" t="inlineStr">
        <is>
          <t>2026-04-14</t>
        </is>
      </c>
      <c r="B568" s="15" t="inlineStr">
        <is>
          <t>bba55bb1-3154-5f14-9dd1-1a016e742c08</t>
        </is>
      </c>
      <c r="C568" s="15" t="inlineStr">
        <is>
          <t>FL</t>
        </is>
      </c>
      <c r="D568" s="15" t="inlineStr">
        <is>
          <t>1998 Maserati GranTurismo</t>
        </is>
      </c>
      <c r="E568" s="15" t="inlineStr">
        <is>
          <t>01 Luxury Sedan/SUV</t>
        </is>
      </c>
      <c r="F568" s="16" t="n">
        <v>510000</v>
      </c>
      <c r="G568" s="17" t="n">
        <v>0.65</v>
      </c>
      <c r="H568" s="17" t="n">
        <v>1.42</v>
      </c>
      <c r="I568" s="17" t="n">
        <v>0.8305</v>
      </c>
      <c r="J568" s="17" t="n">
        <v>0.53</v>
      </c>
      <c r="K568" s="16">
        <f>ROUND(F568/100*G568*H568*I568/J568,2)</f>
        <v/>
      </c>
      <c r="L568" s="16" t="n">
        <v>7376.25</v>
      </c>
      <c r="M568" s="16">
        <f>L568-K568</f>
        <v/>
      </c>
      <c r="N568" s="15" t="inlineStr">
        <is>
          <t>bind</t>
        </is>
      </c>
      <c r="O568" s="15" t="inlineStr">
        <is>
          <t>bound</t>
        </is>
      </c>
    </row>
    <row r="569">
      <c r="A569" s="3" t="inlineStr">
        <is>
          <t>2026-04-12</t>
        </is>
      </c>
      <c r="B569" s="3" t="inlineStr">
        <is>
          <t>42c301f2-a351-5908-819a-1ffd718ca7c8</t>
        </is>
      </c>
      <c r="C569" s="3" t="inlineStr">
        <is>
          <t>GA</t>
        </is>
      </c>
      <c r="D569" s="3" t="inlineStr">
        <is>
          <t>2003 Jaguar E-Type Series 1</t>
        </is>
      </c>
      <c r="E569" s="3" t="inlineStr">
        <is>
          <t>07 Post-War Classic (1946-1972)</t>
        </is>
      </c>
      <c r="F569" s="13" t="n">
        <v>395000</v>
      </c>
      <c r="G569" s="14" t="n">
        <v>0.48</v>
      </c>
      <c r="H569" s="14" t="n">
        <v>1.12</v>
      </c>
      <c r="I569" s="14" t="n">
        <v>0.8305</v>
      </c>
      <c r="J569" s="14" t="n">
        <v>0.53</v>
      </c>
      <c r="K569" s="13">
        <f>ROUND(F569/100*G569*H569*I569/J569,2)</f>
        <v/>
      </c>
      <c r="L569" s="13" t="n">
        <v>3327.51</v>
      </c>
      <c r="M569" s="13">
        <f>L569-K569</f>
        <v/>
      </c>
      <c r="N569" s="3" t="inlineStr">
        <is>
          <t>bind</t>
        </is>
      </c>
      <c r="O569" s="3" t="inlineStr">
        <is>
          <t>bound</t>
        </is>
      </c>
    </row>
    <row r="570">
      <c r="A570" s="15" t="inlineStr">
        <is>
          <t>2026-04-24</t>
        </is>
      </c>
      <c r="B570" s="15" t="inlineStr">
        <is>
          <t>3b64bdce-50ed-54bb-bad1-b11cd998ca13</t>
        </is>
      </c>
      <c r="C570" s="15" t="inlineStr">
        <is>
          <t>MO</t>
        </is>
      </c>
      <c r="D570" s="15" t="inlineStr">
        <is>
          <t>2020 Mercedes-Benz AMG GT</t>
        </is>
      </c>
      <c r="E570" s="15" t="inlineStr">
        <is>
          <t>01 Luxury Sedan/SUV</t>
        </is>
      </c>
      <c r="F570" s="16" t="n">
        <v>235000</v>
      </c>
      <c r="G570" s="17" t="n">
        <v>0.92</v>
      </c>
      <c r="H570" s="17" t="n">
        <v>1.06</v>
      </c>
      <c r="I570" s="17" t="n">
        <v>0.8305</v>
      </c>
      <c r="J570" s="17" t="n">
        <v>0.53</v>
      </c>
      <c r="K570" s="16">
        <f>ROUND(F570/100*G570*H570*I570/J570,2)</f>
        <v/>
      </c>
      <c r="L570" s="16" t="n">
        <v>3591.08</v>
      </c>
      <c r="M570" s="16">
        <f>L570-K570</f>
        <v/>
      </c>
      <c r="N570" s="15" t="inlineStr">
        <is>
          <t>bind</t>
        </is>
      </c>
      <c r="O570" s="15" t="inlineStr">
        <is>
          <t>bound</t>
        </is>
      </c>
    </row>
    <row r="571">
      <c r="A571" s="3" t="inlineStr">
        <is>
          <t>2026-04-05</t>
        </is>
      </c>
      <c r="B571" s="3" t="inlineStr">
        <is>
          <t>de8e3d97-ad29-55c6-a137-522c76bd75a0</t>
        </is>
      </c>
      <c r="C571" s="3" t="inlineStr">
        <is>
          <t>OR</t>
        </is>
      </c>
      <c r="D571" s="3" t="inlineStr">
        <is>
          <t>2022 Lamborghini Huracan EVO</t>
        </is>
      </c>
      <c r="E571" s="3" t="inlineStr">
        <is>
          <t>03 Supercar</t>
        </is>
      </c>
      <c r="F571" s="13" t="n">
        <v>600000</v>
      </c>
      <c r="G571" s="14" t="n">
        <v>0.95</v>
      </c>
      <c r="H571" s="14" t="n">
        <v>1.13</v>
      </c>
      <c r="I571" s="14" t="n">
        <v>0.8305</v>
      </c>
      <c r="J571" s="14" t="n">
        <v>0.53</v>
      </c>
      <c r="K571" s="13">
        <f>ROUND(F571/100*G571*H571*I571/J571,2)</f>
        <v/>
      </c>
      <c r="L571" s="13" t="n">
        <v>10092.93</v>
      </c>
      <c r="M571" s="13">
        <f>L571-K571</f>
        <v/>
      </c>
      <c r="N571" s="3" t="inlineStr">
        <is>
          <t>bind</t>
        </is>
      </c>
      <c r="O571" s="3" t="inlineStr">
        <is>
          <t>bound</t>
        </is>
      </c>
    </row>
    <row r="572">
      <c r="A572" s="15" t="inlineStr">
        <is>
          <t>2026-04-19</t>
        </is>
      </c>
      <c r="B572" s="15" t="inlineStr">
        <is>
          <t>49d80616-b332-544c-8010-ac785859ce0b</t>
        </is>
      </c>
      <c r="C572" s="15" t="inlineStr">
        <is>
          <t>AR</t>
        </is>
      </c>
      <c r="D572" s="15" t="inlineStr">
        <is>
          <t>2001 Aston Martin DB12</t>
        </is>
      </c>
      <c r="E572" s="15" t="inlineStr">
        <is>
          <t>01 Luxury Sedan/SUV</t>
        </is>
      </c>
      <c r="F572" s="16" t="n">
        <v>275000</v>
      </c>
      <c r="G572" s="17" t="n">
        <v>0.75</v>
      </c>
      <c r="H572" s="17" t="n">
        <v>1.38</v>
      </c>
      <c r="I572" s="17" t="n">
        <v>0.8305</v>
      </c>
      <c r="J572" s="17" t="n">
        <v>0.53</v>
      </c>
      <c r="K572" s="16">
        <f>ROUND(F572/100*G572*H572*I572/J572,2)</f>
        <v/>
      </c>
      <c r="L572" s="16" t="n">
        <v>4460.02</v>
      </c>
      <c r="M572" s="16">
        <f>L572-K572</f>
        <v/>
      </c>
      <c r="N572" s="15" t="inlineStr">
        <is>
          <t>decline</t>
        </is>
      </c>
      <c r="O572" s="15" t="inlineStr">
        <is>
          <t>indicative</t>
        </is>
      </c>
    </row>
    <row r="573">
      <c r="A573" s="3" t="inlineStr">
        <is>
          <t>2026-04-02</t>
        </is>
      </c>
      <c r="B573" s="3" t="inlineStr">
        <is>
          <t>bc718992-0f2a-581b-a1c9-b9feda733ab4</t>
        </is>
      </c>
      <c r="C573" s="3" t="inlineStr">
        <is>
          <t>AK</t>
        </is>
      </c>
      <c r="D573" s="3" t="inlineStr">
        <is>
          <t>2001 Porsche 911 Turbo S</t>
        </is>
      </c>
      <c r="E573" s="3" t="inlineStr">
        <is>
          <t>01 Luxury Sedan/SUV</t>
        </is>
      </c>
      <c r="F573" s="13" t="n">
        <v>815000</v>
      </c>
      <c r="G573" s="14" t="n">
        <v>0.65</v>
      </c>
      <c r="H573" s="14" t="n">
        <v>1.14</v>
      </c>
      <c r="I573" s="14" t="n">
        <v>0.8305</v>
      </c>
      <c r="J573" s="14" t="n">
        <v>0.53</v>
      </c>
      <c r="K573" s="13">
        <f>ROUND(F573/100*G573*H573*I573/J573,2)</f>
        <v/>
      </c>
      <c r="L573" s="13" t="n">
        <v>9463.23</v>
      </c>
      <c r="M573" s="13">
        <f>L573-K573</f>
        <v/>
      </c>
      <c r="N573" s="3" t="inlineStr">
        <is>
          <t>bind</t>
        </is>
      </c>
      <c r="O573" s="3" t="inlineStr">
        <is>
          <t>bound</t>
        </is>
      </c>
    </row>
    <row r="574">
      <c r="A574" s="15" t="inlineStr">
        <is>
          <t>2026-04-05</t>
        </is>
      </c>
      <c r="B574" s="15" t="inlineStr">
        <is>
          <t>9839c6f3-ea04-5a8f-bce6-14966e5a2876</t>
        </is>
      </c>
      <c r="C574" s="15" t="inlineStr">
        <is>
          <t>LA</t>
        </is>
      </c>
      <c r="D574" s="15" t="inlineStr">
        <is>
          <t>2007 Bentley Continental GT</t>
        </is>
      </c>
      <c r="E574" s="15" t="inlineStr">
        <is>
          <t>01 Luxury Sedan/SUV</t>
        </is>
      </c>
      <c r="F574" s="16" t="n">
        <v>635000</v>
      </c>
      <c r="G574" s="17" t="n">
        <v>0.65</v>
      </c>
      <c r="H574" s="17" t="n">
        <v>1.21</v>
      </c>
      <c r="I574" s="17" t="n">
        <v>0.8305</v>
      </c>
      <c r="J574" s="17" t="n">
        <v>0.53</v>
      </c>
      <c r="K574" s="16">
        <f>ROUND(F574/100*G574*H574*I574/J574,2)</f>
        <v/>
      </c>
      <c r="L574" s="16" t="n">
        <v>7825.93</v>
      </c>
      <c r="M574" s="16">
        <f>L574-K574</f>
        <v/>
      </c>
      <c r="N574" s="15" t="inlineStr">
        <is>
          <t>bind</t>
        </is>
      </c>
      <c r="O574" s="15" t="inlineStr">
        <is>
          <t>bound</t>
        </is>
      </c>
    </row>
    <row r="575">
      <c r="A575" s="3" t="inlineStr">
        <is>
          <t>2026-04-19</t>
        </is>
      </c>
      <c r="B575" s="3" t="inlineStr">
        <is>
          <t>d077dd91-dc65-5f43-a9a4-18f48b1887bd</t>
        </is>
      </c>
      <c r="C575" s="3" t="inlineStr">
        <is>
          <t>VA</t>
        </is>
      </c>
      <c r="D575" s="3" t="inlineStr">
        <is>
          <t>2002 Aston Martin DB12</t>
        </is>
      </c>
      <c r="E575" s="3" t="inlineStr">
        <is>
          <t>01 Luxury Sedan/SUV</t>
        </is>
      </c>
      <c r="F575" s="13" t="n">
        <v>675000</v>
      </c>
      <c r="G575" s="14" t="n">
        <v>0.65</v>
      </c>
      <c r="H575" s="14" t="n">
        <v>1.09</v>
      </c>
      <c r="I575" s="14" t="n">
        <v>0.8305</v>
      </c>
      <c r="J575" s="14" t="n">
        <v>0.53</v>
      </c>
      <c r="K575" s="13">
        <f>ROUND(F575/100*G575*H575*I575/J575,2)</f>
        <v/>
      </c>
      <c r="L575" s="13" t="n">
        <v>7493.89</v>
      </c>
      <c r="M575" s="13">
        <f>L575-K575</f>
        <v/>
      </c>
      <c r="N575" s="3" t="inlineStr">
        <is>
          <t>refer</t>
        </is>
      </c>
      <c r="O575" s="3" t="inlineStr">
        <is>
          <t>indicative</t>
        </is>
      </c>
    </row>
    <row r="576">
      <c r="A576" s="15" t="inlineStr">
        <is>
          <t>2026-04-28</t>
        </is>
      </c>
      <c r="B576" s="15" t="inlineStr">
        <is>
          <t>54c6123b-c7e6-5cde-a843-2093a87fb931</t>
        </is>
      </c>
      <c r="C576" s="15" t="inlineStr">
        <is>
          <t>TX</t>
        </is>
      </c>
      <c r="D576" s="15" t="inlineStr">
        <is>
          <t>2009 Ferrari SF90 Stradale</t>
        </is>
      </c>
      <c r="E576" s="15" t="inlineStr">
        <is>
          <t>03 Supercar</t>
        </is>
      </c>
      <c r="F576" s="16" t="n">
        <v>835000</v>
      </c>
      <c r="G576" s="17" t="n">
        <v>0.95</v>
      </c>
      <c r="H576" s="17" t="n">
        <v>1.15</v>
      </c>
      <c r="I576" s="17" t="n">
        <v>0.8305</v>
      </c>
      <c r="J576" s="17" t="n">
        <v>0.53</v>
      </c>
      <c r="K576" s="16">
        <f>ROUND(F576/100*G576*H576*I576/J576,2)</f>
        <v/>
      </c>
      <c r="L576" s="16" t="n">
        <v>14294.59</v>
      </c>
      <c r="M576" s="16">
        <f>L576-K576</f>
        <v/>
      </c>
      <c r="N576" s="15" t="inlineStr">
        <is>
          <t>bind</t>
        </is>
      </c>
      <c r="O576" s="15" t="inlineStr">
        <is>
          <t>bound</t>
        </is>
      </c>
    </row>
    <row r="577">
      <c r="A577" s="3" t="inlineStr">
        <is>
          <t>2026-04-13</t>
        </is>
      </c>
      <c r="B577" s="3" t="inlineStr">
        <is>
          <t>5aa2d6a4-69cf-5e1b-835b-5d3f3f5801d4</t>
        </is>
      </c>
      <c r="C577" s="3" t="inlineStr">
        <is>
          <t>CA</t>
        </is>
      </c>
      <c r="D577" s="3" t="inlineStr">
        <is>
          <t>2013 Mercedes-Benz AMG GT</t>
        </is>
      </c>
      <c r="E577" s="3" t="inlineStr">
        <is>
          <t>01 Luxury Sedan/SUV</t>
        </is>
      </c>
      <c r="F577" s="13" t="n">
        <v>1950000</v>
      </c>
      <c r="G577" s="14" t="n">
        <v>0.55</v>
      </c>
      <c r="H577" s="14" t="n">
        <v>1.35</v>
      </c>
      <c r="I577" s="14" t="n">
        <v>0.8305</v>
      </c>
      <c r="J577" s="14" t="n">
        <v>0.53</v>
      </c>
      <c r="K577" s="13">
        <f>ROUND(F577/100*G577*H577*I577/J577,2)</f>
        <v/>
      </c>
      <c r="L577" s="13" t="n">
        <v>22687.93</v>
      </c>
      <c r="M577" s="13">
        <f>L577-K577</f>
        <v/>
      </c>
      <c r="N577" s="3" t="inlineStr">
        <is>
          <t>decline</t>
        </is>
      </c>
      <c r="O577" s="3" t="inlineStr">
        <is>
          <t>indicative</t>
        </is>
      </c>
    </row>
    <row r="578">
      <c r="A578" s="15" t="inlineStr">
        <is>
          <t>2026-04-15</t>
        </is>
      </c>
      <c r="B578" s="15" t="inlineStr">
        <is>
          <t>94d21db5-5711-5d11-ae8e-dbe40d09b5f2</t>
        </is>
      </c>
      <c r="C578" s="15" t="inlineStr">
        <is>
          <t>PA</t>
        </is>
      </c>
      <c r="D578" s="15" t="inlineStr">
        <is>
          <t>1968 Aston Martin DB12</t>
        </is>
      </c>
      <c r="E578" s="15" t="inlineStr">
        <is>
          <t>01 Luxury Sedan/SUV</t>
        </is>
      </c>
      <c r="F578" s="16" t="n">
        <v>210000</v>
      </c>
      <c r="G578" s="17" t="n">
        <v>0.92</v>
      </c>
      <c r="H578" s="17" t="n">
        <v>1</v>
      </c>
      <c r="I578" s="17" t="n">
        <v>0.8305</v>
      </c>
      <c r="J578" s="17" t="n">
        <v>0.53</v>
      </c>
      <c r="K578" s="16">
        <f>ROUND(F578/100*G578*H578*I578/J578,2)</f>
        <v/>
      </c>
      <c r="L578" s="16" t="n">
        <v>3027.41</v>
      </c>
      <c r="M578" s="16">
        <f>L578-K578</f>
        <v/>
      </c>
      <c r="N578" s="15" t="inlineStr">
        <is>
          <t>decline</t>
        </is>
      </c>
      <c r="O578" s="15" t="inlineStr">
        <is>
          <t>indicative</t>
        </is>
      </c>
    </row>
    <row r="579">
      <c r="A579" s="3" t="inlineStr">
        <is>
          <t>2026-04-28</t>
        </is>
      </c>
      <c r="B579" s="3" t="inlineStr">
        <is>
          <t>31aaa431-44dd-54f2-8838-4275aaebba3e</t>
        </is>
      </c>
      <c r="C579" s="3" t="inlineStr">
        <is>
          <t>MI</t>
        </is>
      </c>
      <c r="D579" s="3" t="inlineStr">
        <is>
          <t>1962 Bugatti Type 57</t>
        </is>
      </c>
      <c r="E579" s="3" t="inlineStr">
        <is>
          <t>06 Vintage Pre-War (pre-1946)</t>
        </is>
      </c>
      <c r="F579" s="13" t="n">
        <v>1950000</v>
      </c>
      <c r="G579" s="14" t="n">
        <v>0.34</v>
      </c>
      <c r="H579" s="14" t="n">
        <v>1.55</v>
      </c>
      <c r="I579" s="14" t="n">
        <v>0.8305</v>
      </c>
      <c r="J579" s="14" t="n">
        <v>0.53</v>
      </c>
      <c r="K579" s="13">
        <f>ROUND(F579/100*G579*H579*I579/J579,2)</f>
        <v/>
      </c>
      <c r="L579" s="13" t="n">
        <v>16103.08</v>
      </c>
      <c r="M579" s="13">
        <f>L579-K579</f>
        <v/>
      </c>
      <c r="N579" s="3" t="inlineStr">
        <is>
          <t>bind</t>
        </is>
      </c>
      <c r="O579" s="3" t="inlineStr">
        <is>
          <t>bound</t>
        </is>
      </c>
    </row>
    <row r="580">
      <c r="A580" s="15" t="inlineStr">
        <is>
          <t>2026-04-05</t>
        </is>
      </c>
      <c r="B580" s="15" t="inlineStr">
        <is>
          <t>bc427823-3ca1-543e-bdb9-a01317215914</t>
        </is>
      </c>
      <c r="C580" s="15" t="inlineStr">
        <is>
          <t>WI</t>
        </is>
      </c>
      <c r="D580" s="15" t="inlineStr">
        <is>
          <t>1959 Aston Martin DB12</t>
        </is>
      </c>
      <c r="E580" s="15" t="inlineStr">
        <is>
          <t>01 Luxury Sedan/SUV</t>
        </is>
      </c>
      <c r="F580" s="16" t="n">
        <v>505000</v>
      </c>
      <c r="G580" s="17" t="n">
        <v>0.65</v>
      </c>
      <c r="H580" s="17" t="n">
        <v>1.2</v>
      </c>
      <c r="I580" s="17" t="n">
        <v>0.8305</v>
      </c>
      <c r="J580" s="17" t="n">
        <v>0.53</v>
      </c>
      <c r="K580" s="16">
        <f>ROUND(F580/100*G580*H580*I580/J580,2)</f>
        <v/>
      </c>
      <c r="L580" s="16" t="n">
        <v>6172.34</v>
      </c>
      <c r="M580" s="16">
        <f>L580-K580</f>
        <v/>
      </c>
      <c r="N580" s="15" t="inlineStr">
        <is>
          <t>bind</t>
        </is>
      </c>
      <c r="O580" s="15" t="inlineStr">
        <is>
          <t>bound</t>
        </is>
      </c>
    </row>
    <row r="581">
      <c r="A581" s="3" t="inlineStr">
        <is>
          <t>2026-04-02</t>
        </is>
      </c>
      <c r="B581" s="3" t="inlineStr">
        <is>
          <t>4e4265d6-e121-5615-bcd3-fc7f0fdded47</t>
        </is>
      </c>
      <c r="C581" s="3" t="inlineStr">
        <is>
          <t>WA</t>
        </is>
      </c>
      <c r="D581" s="3" t="inlineStr">
        <is>
          <t>2017 Ferrari 296 GTB</t>
        </is>
      </c>
      <c r="E581" s="3" t="inlineStr">
        <is>
          <t>03 Supercar</t>
        </is>
      </c>
      <c r="F581" s="13" t="n">
        <v>820000</v>
      </c>
      <c r="G581" s="14" t="n">
        <v>0.95</v>
      </c>
      <c r="H581" s="14" t="n">
        <v>0.96</v>
      </c>
      <c r="I581" s="14" t="n">
        <v>0.8305</v>
      </c>
      <c r="J581" s="14" t="n">
        <v>0.53</v>
      </c>
      <c r="K581" s="13">
        <f>ROUND(F581/100*G581*H581*I581/J581,2)</f>
        <v/>
      </c>
      <c r="L581" s="13" t="n">
        <v>11718.51</v>
      </c>
      <c r="M581" s="13">
        <f>L581-K581</f>
        <v/>
      </c>
      <c r="N581" s="3" t="inlineStr">
        <is>
          <t>bind</t>
        </is>
      </c>
      <c r="O581" s="3" t="inlineStr">
        <is>
          <t>bound</t>
        </is>
      </c>
    </row>
    <row r="582">
      <c r="A582" s="15" t="inlineStr">
        <is>
          <t>2026-04-29</t>
        </is>
      </c>
      <c r="B582" s="15" t="inlineStr">
        <is>
          <t>75b4a60d-89ee-5812-a34d-2807e68fc63e</t>
        </is>
      </c>
      <c r="C582" s="15" t="inlineStr">
        <is>
          <t>TX</t>
        </is>
      </c>
      <c r="D582" s="15" t="inlineStr">
        <is>
          <t>2012 Porsche 911 Turbo S</t>
        </is>
      </c>
      <c r="E582" s="15" t="inlineStr">
        <is>
          <t>01 Luxury Sedan/SUV</t>
        </is>
      </c>
      <c r="F582" s="16" t="n">
        <v>745000</v>
      </c>
      <c r="G582" s="17" t="n">
        <v>0.65</v>
      </c>
      <c r="H582" s="17" t="n">
        <v>1.15</v>
      </c>
      <c r="I582" s="17" t="n">
        <v>0.8305</v>
      </c>
      <c r="J582" s="17" t="n">
        <v>0.53</v>
      </c>
      <c r="K582" s="16">
        <f>ROUND(F582/100*G582*H582*I582/J582,2)</f>
        <v/>
      </c>
      <c r="L582" s="16" t="n">
        <v>8726.32</v>
      </c>
      <c r="M582" s="16">
        <f>L582-K582</f>
        <v/>
      </c>
      <c r="N582" s="15" t="inlineStr">
        <is>
          <t>bind</t>
        </is>
      </c>
      <c r="O582" s="15" t="inlineStr">
        <is>
          <t>bound</t>
        </is>
      </c>
    </row>
    <row r="583">
      <c r="A583" s="3" t="inlineStr">
        <is>
          <t>2026-04-17</t>
        </is>
      </c>
      <c r="B583" s="3" t="inlineStr">
        <is>
          <t>013aac3b-4e13-51a1-bab8-0e4c76663e24</t>
        </is>
      </c>
      <c r="C583" s="3" t="inlineStr">
        <is>
          <t>ND</t>
        </is>
      </c>
      <c r="D583" s="3" t="inlineStr">
        <is>
          <t>2013 Porsche 911 Turbo S</t>
        </is>
      </c>
      <c r="E583" s="3" t="inlineStr">
        <is>
          <t>01 Luxury Sedan/SUV</t>
        </is>
      </c>
      <c r="F583" s="13" t="n">
        <v>1510000</v>
      </c>
      <c r="G583" s="14" t="n">
        <v>0.55</v>
      </c>
      <c r="H583" s="14" t="n">
        <v>1.02</v>
      </c>
      <c r="I583" s="14" t="n">
        <v>0.8305</v>
      </c>
      <c r="J583" s="14" t="n">
        <v>0.53</v>
      </c>
      <c r="K583" s="13">
        <f>ROUND(F583/100*G583*H583*I583/J583,2)</f>
        <v/>
      </c>
      <c r="L583" s="13" t="n">
        <v>13274.06</v>
      </c>
      <c r="M583" s="13">
        <f>L583-K583</f>
        <v/>
      </c>
      <c r="N583" s="3" t="inlineStr">
        <is>
          <t>bind</t>
        </is>
      </c>
      <c r="O583" s="3" t="inlineStr">
        <is>
          <t>bound</t>
        </is>
      </c>
    </row>
    <row r="584">
      <c r="A584" s="15" t="inlineStr">
        <is>
          <t>2026-04-27</t>
        </is>
      </c>
      <c r="B584" s="15" t="inlineStr">
        <is>
          <t>afd18011-e833-5382-8666-43fd41ce467f</t>
        </is>
      </c>
      <c r="C584" s="15" t="inlineStr">
        <is>
          <t>NY</t>
        </is>
      </c>
      <c r="D584" s="15" t="inlineStr">
        <is>
          <t>1978 Maserati GranTurismo</t>
        </is>
      </c>
      <c r="E584" s="15" t="inlineStr">
        <is>
          <t>01 Luxury Sedan/SUV</t>
        </is>
      </c>
      <c r="F584" s="16" t="n">
        <v>780000</v>
      </c>
      <c r="G584" s="17" t="n">
        <v>0.65</v>
      </c>
      <c r="H584" s="17" t="n">
        <v>1.28</v>
      </c>
      <c r="I584" s="17" t="n">
        <v>0.8305</v>
      </c>
      <c r="J584" s="17" t="n">
        <v>0.53</v>
      </c>
      <c r="K584" s="16">
        <f>ROUND(F584/100*G584*H584*I584/J584,2)</f>
        <v/>
      </c>
      <c r="L584" s="16" t="n">
        <v>10169.08</v>
      </c>
      <c r="M584" s="16">
        <f>L584-K584</f>
        <v/>
      </c>
      <c r="N584" s="15" t="inlineStr">
        <is>
          <t>bind</t>
        </is>
      </c>
      <c r="O584" s="15" t="inlineStr">
        <is>
          <t>bound</t>
        </is>
      </c>
    </row>
    <row r="585">
      <c r="A585" s="3" t="inlineStr">
        <is>
          <t>2026-04-11</t>
        </is>
      </c>
      <c r="B585" s="3" t="inlineStr">
        <is>
          <t>580a37cd-df4b-58de-bcec-47f9e4033612</t>
        </is>
      </c>
      <c r="C585" s="3" t="inlineStr">
        <is>
          <t>UT</t>
        </is>
      </c>
      <c r="D585" s="3" t="inlineStr">
        <is>
          <t>1987 Ferrari 275 GTB/4</t>
        </is>
      </c>
      <c r="E585" s="3" t="inlineStr">
        <is>
          <t>07 Post-War Classic (1946-1972)</t>
        </is>
      </c>
      <c r="F585" s="13" t="n">
        <v>555000</v>
      </c>
      <c r="G585" s="14" t="n">
        <v>0.43</v>
      </c>
      <c r="H585" s="14" t="n">
        <v>1.35</v>
      </c>
      <c r="I585" s="14" t="n">
        <v>0.8305</v>
      </c>
      <c r="J585" s="14" t="n">
        <v>0.53</v>
      </c>
      <c r="K585" s="13">
        <f>ROUND(F585/100*G585*H585*I585/J585,2)</f>
        <v/>
      </c>
      <c r="L585" s="13" t="n">
        <v>5048.46</v>
      </c>
      <c r="M585" s="13">
        <f>L585-K585</f>
        <v/>
      </c>
      <c r="N585" s="3" t="inlineStr">
        <is>
          <t>bind</t>
        </is>
      </c>
      <c r="O585" s="3" t="inlineStr">
        <is>
          <t>bound</t>
        </is>
      </c>
    </row>
    <row r="586">
      <c r="A586" s="15" t="inlineStr">
        <is>
          <t>2026-04-03</t>
        </is>
      </c>
      <c r="B586" s="15" t="inlineStr">
        <is>
          <t>e74f29cc-5d30-5223-8616-579432229bd4</t>
        </is>
      </c>
      <c r="C586" s="15" t="inlineStr">
        <is>
          <t>AK</t>
        </is>
      </c>
      <c r="D586" s="15" t="inlineStr">
        <is>
          <t>1971 McLaren 750S</t>
        </is>
      </c>
      <c r="E586" s="15" t="inlineStr">
        <is>
          <t>03 Supercar</t>
        </is>
      </c>
      <c r="F586" s="16" t="n">
        <v>495000</v>
      </c>
      <c r="G586" s="17" t="n">
        <v>1.15</v>
      </c>
      <c r="H586" s="17" t="n">
        <v>1.14</v>
      </c>
      <c r="I586" s="17" t="n">
        <v>0.8305</v>
      </c>
      <c r="J586" s="17" t="n">
        <v>0.53</v>
      </c>
      <c r="K586" s="16">
        <f>ROUND(F586/100*G586*H586*I586/J586,2)</f>
        <v/>
      </c>
      <c r="L586" s="16" t="n">
        <v>10168.85</v>
      </c>
      <c r="M586" s="16">
        <f>L586-K586</f>
        <v/>
      </c>
      <c r="N586" s="15" t="inlineStr">
        <is>
          <t>bind</t>
        </is>
      </c>
      <c r="O586" s="15" t="inlineStr">
        <is>
          <t>bound</t>
        </is>
      </c>
    </row>
    <row r="587">
      <c r="A587" s="3" t="inlineStr">
        <is>
          <t>2026-04-27</t>
        </is>
      </c>
      <c r="B587" s="3" t="inlineStr">
        <is>
          <t>01e29577-e308-569b-b197-f23e72270d25</t>
        </is>
      </c>
      <c r="C587" s="3" t="inlineStr">
        <is>
          <t>KY</t>
        </is>
      </c>
      <c r="D587" s="3" t="inlineStr">
        <is>
          <t>2002 Ferrari 296 GTB</t>
        </is>
      </c>
      <c r="E587" s="3" t="inlineStr">
        <is>
          <t>03 Supercar</t>
        </is>
      </c>
      <c r="F587" s="13" t="n">
        <v>1090000</v>
      </c>
      <c r="G587" s="14" t="n">
        <v>0.8</v>
      </c>
      <c r="H587" s="14" t="n">
        <v>1.34</v>
      </c>
      <c r="I587" s="14" t="n">
        <v>0.8305</v>
      </c>
      <c r="J587" s="14" t="n">
        <v>0.53</v>
      </c>
      <c r="K587" s="13">
        <f>ROUND(F587/100*G587*H587*I587/J587,2)</f>
        <v/>
      </c>
      <c r="L587" s="13" t="n">
        <v>18309.86</v>
      </c>
      <c r="M587" s="13">
        <f>L587-K587</f>
        <v/>
      </c>
      <c r="N587" s="3" t="inlineStr">
        <is>
          <t>bind</t>
        </is>
      </c>
      <c r="O587" s="3" t="inlineStr">
        <is>
          <t>bound</t>
        </is>
      </c>
    </row>
    <row r="588">
      <c r="A588" s="15" t="inlineStr">
        <is>
          <t>2026-04-21</t>
        </is>
      </c>
      <c r="B588" s="15" t="inlineStr">
        <is>
          <t>1a0381e3-2c4c-5747-80c6-9a2ec128c362</t>
        </is>
      </c>
      <c r="C588" s="15" t="inlineStr">
        <is>
          <t>AR</t>
        </is>
      </c>
      <c r="D588" s="15" t="inlineStr">
        <is>
          <t>2021 Mercedes-Benz AMG GT</t>
        </is>
      </c>
      <c r="E588" s="15" t="inlineStr">
        <is>
          <t>01 Luxury Sedan/SUV</t>
        </is>
      </c>
      <c r="F588" s="16" t="n">
        <v>810000</v>
      </c>
      <c r="G588" s="17" t="n">
        <v>0.65</v>
      </c>
      <c r="H588" s="17" t="n">
        <v>1.38</v>
      </c>
      <c r="I588" s="17" t="n">
        <v>0.8305</v>
      </c>
      <c r="J588" s="17" t="n">
        <v>0.53</v>
      </c>
      <c r="K588" s="16">
        <f>ROUND(F588/100*G588*H588*I588/J588,2)</f>
        <v/>
      </c>
      <c r="L588" s="16" t="n">
        <v>11385.22</v>
      </c>
      <c r="M588" s="16">
        <f>L588-K588</f>
        <v/>
      </c>
      <c r="N588" s="15" t="inlineStr">
        <is>
          <t>decline</t>
        </is>
      </c>
      <c r="O588" s="15" t="inlineStr">
        <is>
          <t>indicative</t>
        </is>
      </c>
    </row>
    <row r="589">
      <c r="A589" s="3" t="inlineStr">
        <is>
          <t>2026-04-09</t>
        </is>
      </c>
      <c r="B589" s="3" t="inlineStr">
        <is>
          <t>23a298af-8de6-5e1c-a7f0-cbc3ef8e1b46</t>
        </is>
      </c>
      <c r="C589" s="3" t="inlineStr">
        <is>
          <t>UT</t>
        </is>
      </c>
      <c r="D589" s="3" t="inlineStr">
        <is>
          <t>2024 Mercedes-Benz AMG GT</t>
        </is>
      </c>
      <c r="E589" s="3" t="inlineStr">
        <is>
          <t>01 Luxury Sedan/SUV</t>
        </is>
      </c>
      <c r="F589" s="13" t="n">
        <v>510000</v>
      </c>
      <c r="G589" s="14" t="n">
        <v>0.65</v>
      </c>
      <c r="H589" s="14" t="n">
        <v>1.35</v>
      </c>
      <c r="I589" s="14" t="n">
        <v>0.8305</v>
      </c>
      <c r="J589" s="14" t="n">
        <v>0.53</v>
      </c>
      <c r="K589" s="13">
        <f>ROUND(F589/100*G589*H589*I589/J589,2)</f>
        <v/>
      </c>
      <c r="L589" s="13" t="n">
        <v>7012.63</v>
      </c>
      <c r="M589" s="13">
        <f>L589-K589</f>
        <v/>
      </c>
      <c r="N589" s="3" t="inlineStr">
        <is>
          <t>decline</t>
        </is>
      </c>
      <c r="O589" s="3" t="inlineStr">
        <is>
          <t>indicative</t>
        </is>
      </c>
    </row>
    <row r="590">
      <c r="A590" s="15" t="inlineStr">
        <is>
          <t>2026-04-29</t>
        </is>
      </c>
      <c r="B590" s="15" t="inlineStr">
        <is>
          <t>c84d6815-deea-55ff-9ab7-459f5d7ef47f</t>
        </is>
      </c>
      <c r="C590" s="15" t="inlineStr">
        <is>
          <t>NV</t>
        </is>
      </c>
      <c r="D590" s="15" t="inlineStr">
        <is>
          <t>1975 BMW M8 Competition</t>
        </is>
      </c>
      <c r="E590" s="15" t="inlineStr">
        <is>
          <t>01 Luxury Sedan/SUV</t>
        </is>
      </c>
      <c r="F590" s="16" t="n">
        <v>455000</v>
      </c>
      <c r="G590" s="17" t="n">
        <v>0.75</v>
      </c>
      <c r="H590" s="17" t="n">
        <v>1.17</v>
      </c>
      <c r="I590" s="17" t="n">
        <v>0.8305</v>
      </c>
      <c r="J590" s="17" t="n">
        <v>0.53</v>
      </c>
      <c r="K590" s="16">
        <f>ROUND(F590/100*G590*H590*I590/J590,2)</f>
        <v/>
      </c>
      <c r="L590" s="16" t="n">
        <v>6256.36</v>
      </c>
      <c r="M590" s="16">
        <f>L590-K590</f>
        <v/>
      </c>
      <c r="N590" s="15" t="inlineStr">
        <is>
          <t>bind</t>
        </is>
      </c>
      <c r="O590" s="15" t="inlineStr">
        <is>
          <t>bound</t>
        </is>
      </c>
    </row>
    <row r="591">
      <c r="A591" s="3" t="inlineStr">
        <is>
          <t>2026-04-17</t>
        </is>
      </c>
      <c r="B591" s="3" t="inlineStr">
        <is>
          <t>67207e12-a9cf-501b-8a9a-823eeeeb3bd0</t>
        </is>
      </c>
      <c r="C591" s="3" t="inlineStr">
        <is>
          <t>MI</t>
        </is>
      </c>
      <c r="D591" s="3" t="inlineStr">
        <is>
          <t>1987 Lamborghini Huracan EVO</t>
        </is>
      </c>
      <c r="E591" s="3" t="inlineStr">
        <is>
          <t>03 Supercar</t>
        </is>
      </c>
      <c r="F591" s="13" t="n">
        <v>785000</v>
      </c>
      <c r="G591" s="14" t="n">
        <v>0.95</v>
      </c>
      <c r="H591" s="14" t="n">
        <v>1.55</v>
      </c>
      <c r="I591" s="14" t="n">
        <v>0.8305</v>
      </c>
      <c r="J591" s="14" t="n">
        <v>0.53</v>
      </c>
      <c r="K591" s="13">
        <f>ROUND(F591/100*G591*H591*I591/J591,2)</f>
        <v/>
      </c>
      <c r="L591" s="13" t="n">
        <v>18112.93</v>
      </c>
      <c r="M591" s="13">
        <f>L591-K591</f>
        <v/>
      </c>
      <c r="N591" s="3" t="inlineStr">
        <is>
          <t>bind</t>
        </is>
      </c>
      <c r="O591" s="3" t="inlineStr">
        <is>
          <t>bound</t>
        </is>
      </c>
    </row>
    <row r="592">
      <c r="A592" s="15" t="inlineStr">
        <is>
          <t>2026-04-27</t>
        </is>
      </c>
      <c r="B592" s="15" t="inlineStr">
        <is>
          <t>ebc32ae8-c352-5aba-8942-f67dd129fa21</t>
        </is>
      </c>
      <c r="C592" s="15" t="inlineStr">
        <is>
          <t>TX</t>
        </is>
      </c>
      <c r="D592" s="15" t="inlineStr">
        <is>
          <t>1972 Bugatti Type 57</t>
        </is>
      </c>
      <c r="E592" s="15" t="inlineStr">
        <is>
          <t>06 Vintage Pre-War (pre-1946)</t>
        </is>
      </c>
      <c r="F592" s="16" t="n">
        <v>1950000</v>
      </c>
      <c r="G592" s="17" t="n">
        <v>0.34</v>
      </c>
      <c r="H592" s="17" t="n">
        <v>1.15</v>
      </c>
      <c r="I592" s="17" t="n">
        <v>0.8305</v>
      </c>
      <c r="J592" s="17" t="n">
        <v>0.53</v>
      </c>
      <c r="K592" s="16">
        <f>ROUND(F592/100*G592*H592*I592/J592,2)</f>
        <v/>
      </c>
      <c r="L592" s="16" t="n">
        <v>11947.45</v>
      </c>
      <c r="M592" s="16">
        <f>L592-K592</f>
        <v/>
      </c>
      <c r="N592" s="15" t="inlineStr">
        <is>
          <t>decline</t>
        </is>
      </c>
      <c r="O592" s="15" t="inlineStr">
        <is>
          <t>indicative</t>
        </is>
      </c>
    </row>
    <row r="593">
      <c r="A593" s="3" t="inlineStr">
        <is>
          <t>2026-04-20</t>
        </is>
      </c>
      <c r="B593" s="3" t="inlineStr">
        <is>
          <t>b0ba6d2f-0dfe-5b42-b594-6bf2b2d27bda</t>
        </is>
      </c>
      <c r="C593" s="3" t="inlineStr">
        <is>
          <t>NV</t>
        </is>
      </c>
      <c r="D593" s="3" t="inlineStr">
        <is>
          <t>1966 Maserati GranTurismo</t>
        </is>
      </c>
      <c r="E593" s="3" t="inlineStr">
        <is>
          <t>01 Luxury Sedan/SUV</t>
        </is>
      </c>
      <c r="F593" s="13" t="n">
        <v>620000</v>
      </c>
      <c r="G593" s="14" t="n">
        <v>0.65</v>
      </c>
      <c r="H593" s="14" t="n">
        <v>1.17</v>
      </c>
      <c r="I593" s="14" t="n">
        <v>0.8305</v>
      </c>
      <c r="J593" s="14" t="n">
        <v>0.53</v>
      </c>
      <c r="K593" s="13">
        <f>ROUND(F593/100*G593*H593*I593/J593,2)</f>
        <v/>
      </c>
      <c r="L593" s="13" t="n">
        <v>7388.48</v>
      </c>
      <c r="M593" s="13">
        <f>L593-K593</f>
        <v/>
      </c>
      <c r="N593" s="3" t="inlineStr">
        <is>
          <t>decline</t>
        </is>
      </c>
      <c r="O593" s="3" t="inlineStr">
        <is>
          <t>indicative</t>
        </is>
      </c>
    </row>
    <row r="594">
      <c r="A594" s="15" t="inlineStr">
        <is>
          <t>2026-04-09</t>
        </is>
      </c>
      <c r="B594" s="15" t="inlineStr">
        <is>
          <t>6e72a357-d0c9-513b-b0b8-973a1756526a</t>
        </is>
      </c>
      <c r="C594" s="15" t="inlineStr">
        <is>
          <t>CO</t>
        </is>
      </c>
      <c r="D594" s="15" t="inlineStr">
        <is>
          <t>1973 Mercedes-Benz AMG GT</t>
        </is>
      </c>
      <c r="E594" s="15" t="inlineStr">
        <is>
          <t>01 Luxury Sedan/SUV</t>
        </is>
      </c>
      <c r="F594" s="16" t="n">
        <v>510000</v>
      </c>
      <c r="G594" s="17" t="n">
        <v>0.65</v>
      </c>
      <c r="H594" s="17" t="n">
        <v>1.1</v>
      </c>
      <c r="I594" s="17" t="n">
        <v>0.8305</v>
      </c>
      <c r="J594" s="17" t="n">
        <v>0.53</v>
      </c>
      <c r="K594" s="16">
        <f>ROUND(F594/100*G594*H594*I594/J594,2)</f>
        <v/>
      </c>
      <c r="L594" s="16" t="n">
        <v>5714</v>
      </c>
      <c r="M594" s="16">
        <f>L594-K594</f>
        <v/>
      </c>
      <c r="N594" s="15" t="inlineStr">
        <is>
          <t>bind</t>
        </is>
      </c>
      <c r="O594" s="15" t="inlineStr">
        <is>
          <t>bound</t>
        </is>
      </c>
    </row>
    <row r="595">
      <c r="A595" s="3" t="inlineStr">
        <is>
          <t>2026-04-20</t>
        </is>
      </c>
      <c r="B595" s="3" t="inlineStr">
        <is>
          <t>bcc80f96-3737-57d4-a1b2-b924172fbee5</t>
        </is>
      </c>
      <c r="C595" s="3" t="inlineStr">
        <is>
          <t>WV</t>
        </is>
      </c>
      <c r="D595" s="3" t="inlineStr">
        <is>
          <t>1990 Bentley Continental GT</t>
        </is>
      </c>
      <c r="E595" s="3" t="inlineStr">
        <is>
          <t>01 Luxury Sedan/SUV</t>
        </is>
      </c>
      <c r="F595" s="13" t="n">
        <v>530000</v>
      </c>
      <c r="G595" s="14" t="n">
        <v>0.65</v>
      </c>
      <c r="H595" s="14" t="n">
        <v>1.33</v>
      </c>
      <c r="I595" s="14" t="n">
        <v>0.8305</v>
      </c>
      <c r="J595" s="14" t="n">
        <v>0.53</v>
      </c>
      <c r="K595" s="13">
        <f>ROUND(F595/100*G595*H595*I595/J595,2)</f>
        <v/>
      </c>
      <c r="L595" s="13" t="n">
        <v>7179.67</v>
      </c>
      <c r="M595" s="13">
        <f>L595-K595</f>
        <v/>
      </c>
      <c r="N595" s="3" t="inlineStr">
        <is>
          <t>bind</t>
        </is>
      </c>
      <c r="O595" s="3" t="inlineStr">
        <is>
          <t>bound</t>
        </is>
      </c>
    </row>
    <row r="596">
      <c r="A596" s="15" t="inlineStr">
        <is>
          <t>2026-04-14</t>
        </is>
      </c>
      <c r="B596" s="15" t="inlineStr">
        <is>
          <t>fe8a788b-c6b4-5b49-9b79-ad1aa0544f76</t>
        </is>
      </c>
      <c r="C596" s="15" t="inlineStr">
        <is>
          <t>OH</t>
        </is>
      </c>
      <c r="D596" s="15" t="inlineStr">
        <is>
          <t>1960 Jaguar E-Type Series 1</t>
        </is>
      </c>
      <c r="E596" s="15" t="inlineStr">
        <is>
          <t>07 Post-War Classic (1946-1972)</t>
        </is>
      </c>
      <c r="F596" s="16" t="n">
        <v>380000</v>
      </c>
      <c r="G596" s="17" t="n">
        <v>0.48</v>
      </c>
      <c r="H596" s="17" t="n">
        <v>1.39</v>
      </c>
      <c r="I596" s="17" t="n">
        <v>0.8305</v>
      </c>
      <c r="J596" s="17" t="n">
        <v>0.53</v>
      </c>
      <c r="K596" s="16">
        <f>ROUND(F596/100*G596*H596*I596/J596,2)</f>
        <v/>
      </c>
      <c r="L596" s="16" t="n">
        <v>3972.86</v>
      </c>
      <c r="M596" s="16">
        <f>L596-K596</f>
        <v/>
      </c>
      <c r="N596" s="15" t="inlineStr">
        <is>
          <t>bind</t>
        </is>
      </c>
      <c r="O596" s="15" t="inlineStr">
        <is>
          <t>bound</t>
        </is>
      </c>
    </row>
    <row r="597">
      <c r="A597" s="3" t="inlineStr">
        <is>
          <t>2026-04-04</t>
        </is>
      </c>
      <c r="B597" s="3" t="inlineStr">
        <is>
          <t>d8835033-6bdb-5d62-a8c7-3c8556f222f8</t>
        </is>
      </c>
      <c r="C597" s="3" t="inlineStr">
        <is>
          <t>IN</t>
        </is>
      </c>
      <c r="D597" s="3" t="inlineStr">
        <is>
          <t>1982 Porsche 911 Turbo S</t>
        </is>
      </c>
      <c r="E597" s="3" t="inlineStr">
        <is>
          <t>01 Luxury Sedan/SUV</t>
        </is>
      </c>
      <c r="F597" s="13" t="n">
        <v>280000</v>
      </c>
      <c r="G597" s="14" t="n">
        <v>0.75</v>
      </c>
      <c r="H597" s="14" t="n">
        <v>1.23</v>
      </c>
      <c r="I597" s="14" t="n">
        <v>0.8305</v>
      </c>
      <c r="J597" s="14" t="n">
        <v>0.53</v>
      </c>
      <c r="K597" s="13">
        <f>ROUND(F597/100*G597*H597*I597/J597,2)</f>
        <v/>
      </c>
      <c r="L597" s="13" t="n">
        <v>4047.51</v>
      </c>
      <c r="M597" s="13">
        <f>L597-K597</f>
        <v/>
      </c>
      <c r="N597" s="3" t="inlineStr">
        <is>
          <t>decline</t>
        </is>
      </c>
      <c r="O597" s="3" t="inlineStr">
        <is>
          <t>indicative</t>
        </is>
      </c>
    </row>
    <row r="598">
      <c r="A598" s="15" t="inlineStr">
        <is>
          <t>2026-04-26</t>
        </is>
      </c>
      <c r="B598" s="15" t="inlineStr">
        <is>
          <t>ac8b0619-6801-5ec4-9d69-4be08204f8c5</t>
        </is>
      </c>
      <c r="C598" s="15" t="inlineStr">
        <is>
          <t>MS</t>
        </is>
      </c>
      <c r="D598" s="15" t="inlineStr">
        <is>
          <t>2016 Aston Martin DB12</t>
        </is>
      </c>
      <c r="E598" s="15" t="inlineStr">
        <is>
          <t>01 Luxury Sedan/SUV</t>
        </is>
      </c>
      <c r="F598" s="16" t="n">
        <v>465000</v>
      </c>
      <c r="G598" s="17" t="n">
        <v>0.75</v>
      </c>
      <c r="H598" s="17" t="n">
        <v>1.19</v>
      </c>
      <c r="I598" s="17" t="n">
        <v>0.8305</v>
      </c>
      <c r="J598" s="17" t="n">
        <v>0.53</v>
      </c>
      <c r="K598" s="16">
        <f>ROUND(F598/100*G598*H598*I598/J598,2)</f>
        <v/>
      </c>
      <c r="L598" s="16" t="n">
        <v>6503.16</v>
      </c>
      <c r="M598" s="16">
        <f>L598-K598</f>
        <v/>
      </c>
      <c r="N598" s="15" t="inlineStr">
        <is>
          <t>decline</t>
        </is>
      </c>
      <c r="O598" s="15" t="inlineStr">
        <is>
          <t>indicative</t>
        </is>
      </c>
    </row>
    <row r="599">
      <c r="A599" s="3" t="inlineStr">
        <is>
          <t>2026-04-26</t>
        </is>
      </c>
      <c r="B599" s="3" t="inlineStr">
        <is>
          <t>532365bd-7e2c-5ab4-93f3-180adb301e59</t>
        </is>
      </c>
      <c r="C599" s="3" t="inlineStr">
        <is>
          <t>NJ</t>
        </is>
      </c>
      <c r="D599" s="3" t="inlineStr">
        <is>
          <t>2012 Porsche 911 Turbo S</t>
        </is>
      </c>
      <c r="E599" s="3" t="inlineStr">
        <is>
          <t>01 Luxury Sedan/SUV</t>
        </is>
      </c>
      <c r="F599" s="13" t="n">
        <v>1950000</v>
      </c>
      <c r="G599" s="14" t="n">
        <v>0.55</v>
      </c>
      <c r="H599" s="14" t="n">
        <v>0.91</v>
      </c>
      <c r="I599" s="14" t="n">
        <v>0.8305</v>
      </c>
      <c r="J599" s="14" t="n">
        <v>0.53</v>
      </c>
      <c r="K599" s="13">
        <f>ROUND(F599/100*G599*H599*I599/J599,2)</f>
        <v/>
      </c>
      <c r="L599" s="13" t="n">
        <v>15293.34</v>
      </c>
      <c r="M599" s="13">
        <f>L599-K599</f>
        <v/>
      </c>
      <c r="N599" s="3" t="inlineStr">
        <is>
          <t>bind</t>
        </is>
      </c>
      <c r="O599" s="3" t="inlineStr">
        <is>
          <t>bound</t>
        </is>
      </c>
    </row>
    <row r="600">
      <c r="A600" s="15" t="inlineStr">
        <is>
          <t>2026-04-20</t>
        </is>
      </c>
      <c r="B600" s="15" t="inlineStr">
        <is>
          <t>5521ad9b-7a9d-5412-8b25-50e0f5363d76</t>
        </is>
      </c>
      <c r="C600" s="15" t="inlineStr">
        <is>
          <t>AL</t>
        </is>
      </c>
      <c r="D600" s="15" t="inlineStr">
        <is>
          <t>1973 Maserati GranTurismo</t>
        </is>
      </c>
      <c r="E600" s="15" t="inlineStr">
        <is>
          <t>01 Luxury Sedan/SUV</t>
        </is>
      </c>
      <c r="F600" s="16" t="n">
        <v>575000</v>
      </c>
      <c r="G600" s="17" t="n">
        <v>0.65</v>
      </c>
      <c r="H600" s="17" t="n">
        <v>1.27</v>
      </c>
      <c r="I600" s="17" t="n">
        <v>0.8305</v>
      </c>
      <c r="J600" s="17" t="n">
        <v>0.53</v>
      </c>
      <c r="K600" s="16">
        <f>ROUND(F600/100*G600*H600*I600/J600,2)</f>
        <v/>
      </c>
      <c r="L600" s="16" t="n">
        <v>7437.87</v>
      </c>
      <c r="M600" s="16">
        <f>L600-K600</f>
        <v/>
      </c>
      <c r="N600" s="15" t="inlineStr">
        <is>
          <t>refer</t>
        </is>
      </c>
      <c r="O600" s="15" t="inlineStr">
        <is>
          <t>indicative</t>
        </is>
      </c>
    </row>
    <row r="601">
      <c r="A601" s="3" t="inlineStr">
        <is>
          <t>2026-04-22</t>
        </is>
      </c>
      <c r="B601" s="3" t="inlineStr">
        <is>
          <t>de39420d-f15e-52d0-867e-25b6244eb407</t>
        </is>
      </c>
      <c r="C601" s="3" t="inlineStr">
        <is>
          <t>TN</t>
        </is>
      </c>
      <c r="D601" s="3" t="inlineStr">
        <is>
          <t>1958 Maserati GranTurismo</t>
        </is>
      </c>
      <c r="E601" s="3" t="inlineStr">
        <is>
          <t>01 Luxury Sedan/SUV</t>
        </is>
      </c>
      <c r="F601" s="13" t="n">
        <v>440000</v>
      </c>
      <c r="G601" s="14" t="n">
        <v>0.75</v>
      </c>
      <c r="H601" s="14" t="n">
        <v>0.98</v>
      </c>
      <c r="I601" s="14" t="n">
        <v>0.8305</v>
      </c>
      <c r="J601" s="14" t="n">
        <v>0.53</v>
      </c>
      <c r="K601" s="13">
        <f>ROUND(F601/100*G601*H601*I601/J601,2)</f>
        <v/>
      </c>
      <c r="L601" s="13" t="n">
        <v>5067.62</v>
      </c>
      <c r="M601" s="13">
        <f>L601-K601</f>
        <v/>
      </c>
      <c r="N601" s="3" t="inlineStr">
        <is>
          <t>bind</t>
        </is>
      </c>
      <c r="O601" s="3" t="inlineStr">
        <is>
          <t>bound</t>
        </is>
      </c>
    </row>
    <row r="602">
      <c r="A602" s="15" t="inlineStr">
        <is>
          <t>2026-04-17</t>
        </is>
      </c>
      <c r="B602" s="15" t="inlineStr">
        <is>
          <t>49b34401-484f-5049-962b-a458f20c5414</t>
        </is>
      </c>
      <c r="C602" s="15" t="inlineStr">
        <is>
          <t>KY</t>
        </is>
      </c>
      <c r="D602" s="15" t="inlineStr">
        <is>
          <t>2021 Mercedes-Benz 280SL Pagoda</t>
        </is>
      </c>
      <c r="E602" s="15" t="inlineStr">
        <is>
          <t>07 Post-War Classic (1946-1972)</t>
        </is>
      </c>
      <c r="F602" s="16" t="n">
        <v>400000</v>
      </c>
      <c r="G602" s="17" t="n">
        <v>0.48</v>
      </c>
      <c r="H602" s="17" t="n">
        <v>1.34</v>
      </c>
      <c r="I602" s="17" t="n">
        <v>0.8305</v>
      </c>
      <c r="J602" s="17" t="n">
        <v>0.53</v>
      </c>
      <c r="K602" s="16">
        <f>ROUND(F602/100*G602*H602*I602/J602,2)</f>
        <v/>
      </c>
      <c r="L602" s="16" t="n">
        <v>4031.53</v>
      </c>
      <c r="M602" s="16">
        <f>L602-K602</f>
        <v/>
      </c>
      <c r="N602" s="15" t="inlineStr">
        <is>
          <t>bind</t>
        </is>
      </c>
      <c r="O602" s="15" t="inlineStr">
        <is>
          <t>bound</t>
        </is>
      </c>
    </row>
    <row r="603">
      <c r="A603" s="3" t="inlineStr">
        <is>
          <t>2026-04-03</t>
        </is>
      </c>
      <c r="B603" s="3" t="inlineStr">
        <is>
          <t>96fdacfd-73d3-5b35-8a42-3e5c2aa3bebd</t>
        </is>
      </c>
      <c r="C603" s="3" t="inlineStr">
        <is>
          <t>NC</t>
        </is>
      </c>
      <c r="D603" s="3" t="inlineStr">
        <is>
          <t>2020 Porsche 911 Turbo S</t>
        </is>
      </c>
      <c r="E603" s="3" t="inlineStr">
        <is>
          <t>01 Luxury Sedan/SUV</t>
        </is>
      </c>
      <c r="F603" s="13" t="n">
        <v>235000</v>
      </c>
      <c r="G603" s="14" t="n">
        <v>0.92</v>
      </c>
      <c r="H603" s="14" t="n">
        <v>1.15</v>
      </c>
      <c r="I603" s="14" t="n">
        <v>0.8305</v>
      </c>
      <c r="J603" s="14" t="n">
        <v>0.53</v>
      </c>
      <c r="K603" s="13">
        <f>ROUND(F603/100*G603*H603*I603/J603,2)</f>
        <v/>
      </c>
      <c r="L603" s="13" t="n">
        <v>3895.98</v>
      </c>
      <c r="M603" s="13">
        <f>L603-K603</f>
        <v/>
      </c>
      <c r="N603" s="3" t="inlineStr">
        <is>
          <t>decline</t>
        </is>
      </c>
      <c r="O603" s="3" t="inlineStr">
        <is>
          <t>indicative</t>
        </is>
      </c>
    </row>
    <row r="604">
      <c r="A604" s="15" t="inlineStr">
        <is>
          <t>2026-04-17</t>
        </is>
      </c>
      <c r="B604" s="15" t="inlineStr">
        <is>
          <t>96e0b1e6-6119-5a8a-a735-60aec67b8635</t>
        </is>
      </c>
      <c r="C604" s="15" t="inlineStr">
        <is>
          <t>OH</t>
        </is>
      </c>
      <c r="D604" s="15" t="inlineStr">
        <is>
          <t>2011 Lamborghini Huracan EVO</t>
        </is>
      </c>
      <c r="E604" s="15" t="inlineStr">
        <is>
          <t>03 Supercar</t>
        </is>
      </c>
      <c r="F604" s="16" t="n">
        <v>1045000</v>
      </c>
      <c r="G604" s="17" t="n">
        <v>0.8</v>
      </c>
      <c r="H604" s="17" t="n">
        <v>1.39</v>
      </c>
      <c r="I604" s="17" t="n">
        <v>0.8305</v>
      </c>
      <c r="J604" s="17" t="n">
        <v>0.53</v>
      </c>
      <c r="K604" s="16">
        <f>ROUND(F604/100*G604*H604*I604/J604,2)</f>
        <v/>
      </c>
      <c r="L604" s="16" t="n">
        <v>18208.95</v>
      </c>
      <c r="M604" s="16">
        <f>L604-K604</f>
        <v/>
      </c>
      <c r="N604" s="15" t="inlineStr">
        <is>
          <t>bind</t>
        </is>
      </c>
      <c r="O604" s="15" t="inlineStr">
        <is>
          <t>bound</t>
        </is>
      </c>
    </row>
    <row r="605">
      <c r="A605" s="3" t="inlineStr">
        <is>
          <t>2026-04-29</t>
        </is>
      </c>
      <c r="B605" s="3" t="inlineStr">
        <is>
          <t>8a198399-4c12-55ca-bfec-02e00ac61e59</t>
        </is>
      </c>
      <c r="C605" s="3" t="inlineStr">
        <is>
          <t>FL</t>
        </is>
      </c>
      <c r="D605" s="3" t="inlineStr">
        <is>
          <t>2007 Maserati GranTurismo</t>
        </is>
      </c>
      <c r="E605" s="3" t="inlineStr">
        <is>
          <t>01 Luxury Sedan/SUV</t>
        </is>
      </c>
      <c r="F605" s="13" t="n">
        <v>570000</v>
      </c>
      <c r="G605" s="14" t="n">
        <v>0.65</v>
      </c>
      <c r="H605" s="14" t="n">
        <v>1.42</v>
      </c>
      <c r="I605" s="14" t="n">
        <v>0.8305</v>
      </c>
      <c r="J605" s="14" t="n">
        <v>0.53</v>
      </c>
      <c r="K605" s="13">
        <f>ROUND(F605/100*G605*H605*I605/J605,2)</f>
        <v/>
      </c>
      <c r="L605" s="13" t="n">
        <v>8244.040000000001</v>
      </c>
      <c r="M605" s="13">
        <f>L605-K605</f>
        <v/>
      </c>
      <c r="N605" s="3" t="inlineStr">
        <is>
          <t>bind</t>
        </is>
      </c>
      <c r="O605" s="3" t="inlineStr">
        <is>
          <t>bound</t>
        </is>
      </c>
    </row>
    <row r="606">
      <c r="A606" s="15" t="inlineStr">
        <is>
          <t>2026-04-15</t>
        </is>
      </c>
      <c r="B606" s="15" t="inlineStr">
        <is>
          <t>bc59630c-24f7-5199-9457-9c33db8c9c73</t>
        </is>
      </c>
      <c r="C606" s="15" t="inlineStr">
        <is>
          <t>IA</t>
        </is>
      </c>
      <c r="D606" s="15" t="inlineStr">
        <is>
          <t>2011 Bentley Continental GT</t>
        </is>
      </c>
      <c r="E606" s="15" t="inlineStr">
        <is>
          <t>01 Luxury Sedan/SUV</t>
        </is>
      </c>
      <c r="F606" s="16" t="n">
        <v>1030000</v>
      </c>
      <c r="G606" s="17" t="n">
        <v>0.55</v>
      </c>
      <c r="H606" s="17" t="n">
        <v>1.1</v>
      </c>
      <c r="I606" s="17" t="n">
        <v>0.8305</v>
      </c>
      <c r="J606" s="17" t="n">
        <v>0.53</v>
      </c>
      <c r="K606" s="16">
        <f>ROUND(F606/100*G606*H606*I606/J606,2)</f>
        <v/>
      </c>
      <c r="L606" s="16" t="n">
        <v>9764.65</v>
      </c>
      <c r="M606" s="16">
        <f>L606-K606</f>
        <v/>
      </c>
      <c r="N606" s="15" t="inlineStr">
        <is>
          <t>bind</t>
        </is>
      </c>
      <c r="O606" s="15" t="inlineStr">
        <is>
          <t>bound</t>
        </is>
      </c>
    </row>
    <row r="607">
      <c r="A607" s="3" t="inlineStr">
        <is>
          <t>2026-04-13</t>
        </is>
      </c>
      <c r="B607" s="3" t="inlineStr">
        <is>
          <t>7bd7d0a2-8440-5137-8f3d-70e84f6b7a75</t>
        </is>
      </c>
      <c r="C607" s="3" t="inlineStr">
        <is>
          <t>IA</t>
        </is>
      </c>
      <c r="D607" s="3" t="inlineStr">
        <is>
          <t>1967 Porsche 911 Turbo S</t>
        </is>
      </c>
      <c r="E607" s="3" t="inlineStr">
        <is>
          <t>01 Luxury Sedan/SUV</t>
        </is>
      </c>
      <c r="F607" s="13" t="n">
        <v>1030000</v>
      </c>
      <c r="G607" s="14" t="n">
        <v>0.55</v>
      </c>
      <c r="H607" s="14" t="n">
        <v>1.1</v>
      </c>
      <c r="I607" s="14" t="n">
        <v>0.8305</v>
      </c>
      <c r="J607" s="14" t="n">
        <v>0.53</v>
      </c>
      <c r="K607" s="13">
        <f>ROUND(F607/100*G607*H607*I607/J607,2)</f>
        <v/>
      </c>
      <c r="L607" s="13" t="n">
        <v>9764.65</v>
      </c>
      <c r="M607" s="13">
        <f>L607-K607</f>
        <v/>
      </c>
      <c r="N607" s="3" t="inlineStr">
        <is>
          <t>bind</t>
        </is>
      </c>
      <c r="O607" s="3" t="inlineStr">
        <is>
          <t>bound</t>
        </is>
      </c>
    </row>
    <row r="608">
      <c r="A608" s="15" t="inlineStr">
        <is>
          <t>2026-04-30</t>
        </is>
      </c>
      <c r="B608" s="15" t="inlineStr">
        <is>
          <t>5b5a8964-115d-59f9-a79c-70db45c49165</t>
        </is>
      </c>
      <c r="C608" s="15" t="inlineStr">
        <is>
          <t>WV</t>
        </is>
      </c>
      <c r="D608" s="15" t="inlineStr">
        <is>
          <t>2010 Lamborghini Huracan EVO</t>
        </is>
      </c>
      <c r="E608" s="15" t="inlineStr">
        <is>
          <t>03 Supercar</t>
        </is>
      </c>
      <c r="F608" s="16" t="n">
        <v>1950000</v>
      </c>
      <c r="G608" s="17" t="n">
        <v>0.8</v>
      </c>
      <c r="H608" s="17" t="n">
        <v>1.33</v>
      </c>
      <c r="I608" s="17" t="n">
        <v>0.8305</v>
      </c>
      <c r="J608" s="17" t="n">
        <v>0.53</v>
      </c>
      <c r="K608" s="16">
        <f>ROUND(F608/100*G608*H608*I608/J608,2)</f>
        <v/>
      </c>
      <c r="L608" s="16" t="n">
        <v>32511.72</v>
      </c>
      <c r="M608" s="16">
        <f>L608-K608</f>
        <v/>
      </c>
      <c r="N608" s="15" t="inlineStr">
        <is>
          <t>bind</t>
        </is>
      </c>
      <c r="O608" s="15" t="inlineStr">
        <is>
          <t>bound</t>
        </is>
      </c>
    </row>
    <row r="609">
      <c r="A609" s="3" t="inlineStr">
        <is>
          <t>2026-04-27</t>
        </is>
      </c>
      <c r="B609" s="3" t="inlineStr">
        <is>
          <t>e2e7d49c-8729-5e65-afa1-36bf8006fca7</t>
        </is>
      </c>
      <c r="C609" s="3" t="inlineStr">
        <is>
          <t>WI</t>
        </is>
      </c>
      <c r="D609" s="3" t="inlineStr">
        <is>
          <t>1972 Porsche 911 Turbo S</t>
        </is>
      </c>
      <c r="E609" s="3" t="inlineStr">
        <is>
          <t>01 Luxury Sedan/SUV</t>
        </is>
      </c>
      <c r="F609" s="13" t="n">
        <v>350000</v>
      </c>
      <c r="G609" s="14" t="n">
        <v>0.75</v>
      </c>
      <c r="H609" s="14" t="n">
        <v>1.2</v>
      </c>
      <c r="I609" s="14" t="n">
        <v>0.8305</v>
      </c>
      <c r="J609" s="14" t="n">
        <v>0.53</v>
      </c>
      <c r="K609" s="13">
        <f>ROUND(F609/100*G609*H609*I609/J609,2)</f>
        <v/>
      </c>
      <c r="L609" s="13" t="n">
        <v>4935.99</v>
      </c>
      <c r="M609" s="13">
        <f>L609-K609</f>
        <v/>
      </c>
      <c r="N609" s="3" t="inlineStr">
        <is>
          <t>bind</t>
        </is>
      </c>
      <c r="O609" s="3" t="inlineStr">
        <is>
          <t>bound</t>
        </is>
      </c>
    </row>
    <row r="610">
      <c r="A610" s="15" t="inlineStr">
        <is>
          <t>2026-04-16</t>
        </is>
      </c>
      <c r="B610" s="15" t="inlineStr">
        <is>
          <t>55ca1373-5406-5b79-91ce-7024728b092d</t>
        </is>
      </c>
      <c r="C610" s="15" t="inlineStr">
        <is>
          <t>NM</t>
        </is>
      </c>
      <c r="D610" s="15" t="inlineStr">
        <is>
          <t>2003 Lamborghini Huracan EVO</t>
        </is>
      </c>
      <c r="E610" s="15" t="inlineStr">
        <is>
          <t>03 Supercar</t>
        </is>
      </c>
      <c r="F610" s="16" t="n">
        <v>940000</v>
      </c>
      <c r="G610" s="17" t="n">
        <v>0.95</v>
      </c>
      <c r="H610" s="17" t="n">
        <v>1.28</v>
      </c>
      <c r="I610" s="17" t="n">
        <v>0.8305</v>
      </c>
      <c r="J610" s="17" t="n">
        <v>0.53</v>
      </c>
      <c r="K610" s="16">
        <f>ROUND(F610/100*G610*H610*I610/J610,2)</f>
        <v/>
      </c>
      <c r="L610" s="16" t="n">
        <v>17911.22</v>
      </c>
      <c r="M610" s="16">
        <f>L610-K610</f>
        <v/>
      </c>
      <c r="N610" s="15" t="inlineStr">
        <is>
          <t>bind</t>
        </is>
      </c>
      <c r="O610" s="15" t="inlineStr">
        <is>
          <t>bound</t>
        </is>
      </c>
    </row>
    <row r="611">
      <c r="A611" s="3" t="inlineStr">
        <is>
          <t>2026-04-14</t>
        </is>
      </c>
      <c r="B611" s="3" t="inlineStr">
        <is>
          <t>e751cea6-e800-5602-91c3-7483759602cb</t>
        </is>
      </c>
      <c r="C611" s="3" t="inlineStr">
        <is>
          <t>RI</t>
        </is>
      </c>
      <c r="D611" s="3" t="inlineStr">
        <is>
          <t>1994 Mercedes-Benz AMG GT</t>
        </is>
      </c>
      <c r="E611" s="3" t="inlineStr">
        <is>
          <t>01 Luxury Sedan/SUV</t>
        </is>
      </c>
      <c r="F611" s="13" t="n">
        <v>835000</v>
      </c>
      <c r="G611" s="14" t="n">
        <v>0.65</v>
      </c>
      <c r="H611" s="14" t="n">
        <v>1.37</v>
      </c>
      <c r="I611" s="14" t="n">
        <v>0.8305</v>
      </c>
      <c r="J611" s="14" t="n">
        <v>0.53</v>
      </c>
      <c r="K611" s="13">
        <f>ROUND(F611/100*G611*H611*I611/J611,2)</f>
        <v/>
      </c>
      <c r="L611" s="13" t="n">
        <v>11651.57</v>
      </c>
      <c r="M611" s="13">
        <f>L611-K611</f>
        <v/>
      </c>
      <c r="N611" s="3" t="inlineStr">
        <is>
          <t>bind</t>
        </is>
      </c>
      <c r="O611" s="3" t="inlineStr">
        <is>
          <t>bound</t>
        </is>
      </c>
    </row>
    <row r="612">
      <c r="A612" s="15" t="inlineStr">
        <is>
          <t>2026-04-10</t>
        </is>
      </c>
      <c r="B612" s="15" t="inlineStr">
        <is>
          <t>22bf32fd-e90b-5c74-9423-8c3f149e5368</t>
        </is>
      </c>
      <c r="C612" s="15" t="inlineStr">
        <is>
          <t>IN</t>
        </is>
      </c>
      <c r="D612" s="15" t="inlineStr">
        <is>
          <t>1967 Ferrari SF90 Stradale</t>
        </is>
      </c>
      <c r="E612" s="15" t="inlineStr">
        <is>
          <t>03 Supercar</t>
        </is>
      </c>
      <c r="F612" s="16" t="n">
        <v>1305000</v>
      </c>
      <c r="G612" s="17" t="n">
        <v>0.8</v>
      </c>
      <c r="H612" s="17" t="n">
        <v>1.23</v>
      </c>
      <c r="I612" s="17" t="n">
        <v>0.8305</v>
      </c>
      <c r="J612" s="17" t="n">
        <v>0.53</v>
      </c>
      <c r="K612" s="16">
        <f>ROUND(F612/100*G612*H612*I612/J612,2)</f>
        <v/>
      </c>
      <c r="L612" s="16" t="n">
        <v>20121.92</v>
      </c>
      <c r="M612" s="16">
        <f>L612-K612</f>
        <v/>
      </c>
      <c r="N612" s="15" t="inlineStr">
        <is>
          <t>bind</t>
        </is>
      </c>
      <c r="O612" s="15" t="inlineStr">
        <is>
          <t>bound</t>
        </is>
      </c>
    </row>
    <row r="613">
      <c r="A613" s="3" t="inlineStr">
        <is>
          <t>2026-04-30</t>
        </is>
      </c>
      <c r="B613" s="3" t="inlineStr">
        <is>
          <t>47d2109c-2f33-5807-a1a9-17fa4266a19f</t>
        </is>
      </c>
      <c r="C613" s="3" t="inlineStr">
        <is>
          <t>PA</t>
        </is>
      </c>
      <c r="D613" s="3" t="inlineStr">
        <is>
          <t>1996 Ferrari SF90 Stradale</t>
        </is>
      </c>
      <c r="E613" s="3" t="inlineStr">
        <is>
          <t>03 Supercar</t>
        </is>
      </c>
      <c r="F613" s="13" t="n">
        <v>900000</v>
      </c>
      <c r="G613" s="14" t="n">
        <v>0.95</v>
      </c>
      <c r="H613" s="14" t="n">
        <v>1</v>
      </c>
      <c r="I613" s="14" t="n">
        <v>0.8305</v>
      </c>
      <c r="J613" s="14" t="n">
        <v>0.53</v>
      </c>
      <c r="K613" s="13">
        <f>ROUND(F613/100*G613*H613*I613/J613,2)</f>
        <v/>
      </c>
      <c r="L613" s="13" t="n">
        <v>13397.69</v>
      </c>
      <c r="M613" s="13">
        <f>L613-K613</f>
        <v/>
      </c>
      <c r="N613" s="3" t="inlineStr">
        <is>
          <t>decline</t>
        </is>
      </c>
      <c r="O613" s="3" t="inlineStr">
        <is>
          <t>indicative</t>
        </is>
      </c>
    </row>
    <row r="614">
      <c r="A614" s="15" t="inlineStr">
        <is>
          <t>2026-04-27</t>
        </is>
      </c>
      <c r="B614" s="15" t="inlineStr">
        <is>
          <t>8ed09822-868b-5fb8-849b-8219de62640a</t>
        </is>
      </c>
      <c r="C614" s="15" t="inlineStr">
        <is>
          <t>MA</t>
        </is>
      </c>
      <c r="D614" s="15" t="inlineStr">
        <is>
          <t>2020 Lamborghini Huracan EVO</t>
        </is>
      </c>
      <c r="E614" s="15" t="inlineStr">
        <is>
          <t>03 Supercar</t>
        </is>
      </c>
      <c r="F614" s="16" t="n">
        <v>170000</v>
      </c>
      <c r="G614" s="17" t="n">
        <v>1.42</v>
      </c>
      <c r="H614" s="17" t="n">
        <v>1.25</v>
      </c>
      <c r="I614" s="17" t="n">
        <v>0.8305</v>
      </c>
      <c r="J614" s="17" t="n">
        <v>0.53</v>
      </c>
      <c r="K614" s="16">
        <f>ROUND(F614/100*G614*H614*I614/J614,2)</f>
        <v/>
      </c>
      <c r="L614" s="16" t="n">
        <v>4728.37</v>
      </c>
      <c r="M614" s="16">
        <f>L614-K614</f>
        <v/>
      </c>
      <c r="N614" s="15" t="inlineStr">
        <is>
          <t>bind</t>
        </is>
      </c>
      <c r="O614" s="15" t="inlineStr">
        <is>
          <t>bound</t>
        </is>
      </c>
    </row>
    <row r="615">
      <c r="A615" s="3" t="inlineStr">
        <is>
          <t>2026-04-26</t>
        </is>
      </c>
      <c r="B615" s="3" t="inlineStr">
        <is>
          <t>b5e07fdb-5f0c-5b01-ac2a-b930b370170a</t>
        </is>
      </c>
      <c r="C615" s="3" t="inlineStr">
        <is>
          <t>NC</t>
        </is>
      </c>
      <c r="D615" s="3" t="inlineStr">
        <is>
          <t>2020 Bentley Continental GT</t>
        </is>
      </c>
      <c r="E615" s="3" t="inlineStr">
        <is>
          <t>01 Luxury Sedan/SUV</t>
        </is>
      </c>
      <c r="F615" s="13" t="n">
        <v>985000</v>
      </c>
      <c r="G615" s="14" t="n">
        <v>0.65</v>
      </c>
      <c r="H615" s="14" t="n">
        <v>1.15</v>
      </c>
      <c r="I615" s="14" t="n">
        <v>0.8305</v>
      </c>
      <c r="J615" s="14" t="n">
        <v>0.53</v>
      </c>
      <c r="K615" s="13">
        <f>ROUND(F615/100*G615*H615*I615/J615,2)</f>
        <v/>
      </c>
      <c r="L615" s="13" t="n">
        <v>11537.49</v>
      </c>
      <c r="M615" s="13">
        <f>L615-K615</f>
        <v/>
      </c>
      <c r="N615" s="3" t="inlineStr">
        <is>
          <t>bind</t>
        </is>
      </c>
      <c r="O615" s="3" t="inlineStr">
        <is>
          <t>bound</t>
        </is>
      </c>
    </row>
    <row r="616">
      <c r="A616" s="15" t="inlineStr">
        <is>
          <t>2026-04-30</t>
        </is>
      </c>
      <c r="B616" s="15" t="inlineStr">
        <is>
          <t>7cd725b5-125d-57a6-bead-93b659360bc4</t>
        </is>
      </c>
      <c r="C616" s="15" t="inlineStr">
        <is>
          <t>WI</t>
        </is>
      </c>
      <c r="D616" s="15" t="inlineStr">
        <is>
          <t>2015 Mercedes-Benz AMG GT</t>
        </is>
      </c>
      <c r="E616" s="15" t="inlineStr">
        <is>
          <t>01 Luxury Sedan/SUV</t>
        </is>
      </c>
      <c r="F616" s="16" t="n">
        <v>1080000</v>
      </c>
      <c r="G616" s="17" t="n">
        <v>0.55</v>
      </c>
      <c r="H616" s="17" t="n">
        <v>1.2</v>
      </c>
      <c r="I616" s="17" t="n">
        <v>0.8305</v>
      </c>
      <c r="J616" s="17" t="n">
        <v>0.53</v>
      </c>
      <c r="K616" s="16">
        <f>ROUND(F616/100*G616*H616*I616/J616,2)</f>
        <v/>
      </c>
      <c r="L616" s="16" t="n">
        <v>11169.44</v>
      </c>
      <c r="M616" s="16">
        <f>L616-K616</f>
        <v/>
      </c>
      <c r="N616" s="15" t="inlineStr">
        <is>
          <t>bind</t>
        </is>
      </c>
      <c r="O616" s="15" t="inlineStr">
        <is>
          <t>bound</t>
        </is>
      </c>
    </row>
    <row r="617">
      <c r="A617" s="3" t="inlineStr">
        <is>
          <t>2026-04-06</t>
        </is>
      </c>
      <c r="B617" s="3" t="inlineStr">
        <is>
          <t>fc159477-8269-5ec0-835e-9cacf4a3b51f</t>
        </is>
      </c>
      <c r="C617" s="3" t="inlineStr">
        <is>
          <t>CA</t>
        </is>
      </c>
      <c r="D617" s="3" t="inlineStr">
        <is>
          <t>1959 Aston Martin DB12</t>
        </is>
      </c>
      <c r="E617" s="3" t="inlineStr">
        <is>
          <t>01 Luxury Sedan/SUV</t>
        </is>
      </c>
      <c r="F617" s="13" t="n">
        <v>1075000</v>
      </c>
      <c r="G617" s="14" t="n">
        <v>0.55</v>
      </c>
      <c r="H617" s="14" t="n">
        <v>1.35</v>
      </c>
      <c r="I617" s="14" t="n">
        <v>0.8305</v>
      </c>
      <c r="J617" s="14" t="n">
        <v>0.53</v>
      </c>
      <c r="K617" s="13">
        <f>ROUND(F617/100*G617*H617*I617/J617,2)</f>
        <v/>
      </c>
      <c r="L617" s="13" t="n">
        <v>12507.45</v>
      </c>
      <c r="M617" s="13">
        <f>L617-K617</f>
        <v/>
      </c>
      <c r="N617" s="3" t="inlineStr">
        <is>
          <t>bind</t>
        </is>
      </c>
      <c r="O617" s="3" t="inlineStr">
        <is>
          <t>bound</t>
        </is>
      </c>
    </row>
    <row r="618">
      <c r="A618" s="15" t="inlineStr">
        <is>
          <t>2026-04-18</t>
        </is>
      </c>
      <c r="B618" s="15" t="inlineStr">
        <is>
          <t>ec7b7765-2f4d-5faf-9caa-af59eeea5352</t>
        </is>
      </c>
      <c r="C618" s="15" t="inlineStr">
        <is>
          <t>PA</t>
        </is>
      </c>
      <c r="D618" s="15" t="inlineStr">
        <is>
          <t>1956 Aston Martin DB12</t>
        </is>
      </c>
      <c r="E618" s="15" t="inlineStr">
        <is>
          <t>01 Luxury Sedan/SUV</t>
        </is>
      </c>
      <c r="F618" s="16" t="n">
        <v>230000</v>
      </c>
      <c r="G618" s="17" t="n">
        <v>0.92</v>
      </c>
      <c r="H618" s="17" t="n">
        <v>1</v>
      </c>
      <c r="I618" s="17" t="n">
        <v>0.8305</v>
      </c>
      <c r="J618" s="17" t="n">
        <v>0.53</v>
      </c>
      <c r="K618" s="16">
        <f>ROUND(F618/100*G618*H618*I618/J618,2)</f>
        <v/>
      </c>
      <c r="L618" s="16" t="n">
        <v>3315.73</v>
      </c>
      <c r="M618" s="16">
        <f>L618-K618</f>
        <v/>
      </c>
      <c r="N618" s="15" t="inlineStr">
        <is>
          <t>bind</t>
        </is>
      </c>
      <c r="O618" s="15" t="inlineStr">
        <is>
          <t>bound</t>
        </is>
      </c>
    </row>
    <row r="619">
      <c r="A619" s="3" t="inlineStr">
        <is>
          <t>2026-04-08</t>
        </is>
      </c>
      <c r="B619" s="3" t="inlineStr">
        <is>
          <t>93d0bfef-20d0-5daf-b39b-02bbb3638b13</t>
        </is>
      </c>
      <c r="C619" s="3" t="inlineStr">
        <is>
          <t>NY</t>
        </is>
      </c>
      <c r="D619" s="3" t="inlineStr">
        <is>
          <t>2003 Maserati GranTurismo</t>
        </is>
      </c>
      <c r="E619" s="3" t="inlineStr">
        <is>
          <t>01 Luxury Sedan/SUV</t>
        </is>
      </c>
      <c r="F619" s="13" t="n">
        <v>285000</v>
      </c>
      <c r="G619" s="14" t="n">
        <v>0.75</v>
      </c>
      <c r="H619" s="14" t="n">
        <v>1.28</v>
      </c>
      <c r="I619" s="14" t="n">
        <v>0.8305</v>
      </c>
      <c r="J619" s="14" t="n">
        <v>0.53</v>
      </c>
      <c r="K619" s="13">
        <f>ROUND(F619/100*G619*H619*I619/J619,2)</f>
        <v/>
      </c>
      <c r="L619" s="13" t="n">
        <v>4287.26</v>
      </c>
      <c r="M619" s="13">
        <f>L619-K619</f>
        <v/>
      </c>
      <c r="N619" s="3" t="inlineStr">
        <is>
          <t>bind</t>
        </is>
      </c>
      <c r="O619" s="3" t="inlineStr">
        <is>
          <t>bound</t>
        </is>
      </c>
    </row>
    <row r="620">
      <c r="A620" s="15" t="inlineStr">
        <is>
          <t>2026-04-09</t>
        </is>
      </c>
      <c r="B620" s="15" t="inlineStr">
        <is>
          <t>9d339503-66ae-5617-a773-1158abc5e288</t>
        </is>
      </c>
      <c r="C620" s="15" t="inlineStr">
        <is>
          <t>HI</t>
        </is>
      </c>
      <c r="D620" s="15" t="inlineStr">
        <is>
          <t>2010 BMW M8 Competition</t>
        </is>
      </c>
      <c r="E620" s="15" t="inlineStr">
        <is>
          <t>01 Luxury Sedan/SUV</t>
        </is>
      </c>
      <c r="F620" s="16" t="n">
        <v>745000</v>
      </c>
      <c r="G620" s="17" t="n">
        <v>0.65</v>
      </c>
      <c r="H620" s="17" t="n">
        <v>1.3</v>
      </c>
      <c r="I620" s="17" t="n">
        <v>0.8305</v>
      </c>
      <c r="J620" s="17" t="n">
        <v>0.53</v>
      </c>
      <c r="K620" s="16">
        <f>ROUND(F620/100*G620*H620*I620/J620,2)</f>
        <v/>
      </c>
      <c r="L620" s="16" t="n">
        <v>9864.540000000001</v>
      </c>
      <c r="M620" s="16">
        <f>L620-K620</f>
        <v/>
      </c>
      <c r="N620" s="15" t="inlineStr">
        <is>
          <t>bind</t>
        </is>
      </c>
      <c r="O620" s="15" t="inlineStr">
        <is>
          <t>bound</t>
        </is>
      </c>
    </row>
    <row r="621">
      <c r="A621" s="3" t="inlineStr">
        <is>
          <t>2026-04-06</t>
        </is>
      </c>
      <c r="B621" s="3" t="inlineStr">
        <is>
          <t>21b769a7-7db7-538b-b018-632a0f3fade8</t>
        </is>
      </c>
      <c r="C621" s="3" t="inlineStr">
        <is>
          <t>AL</t>
        </is>
      </c>
      <c r="D621" s="3" t="inlineStr">
        <is>
          <t>1978 Lamborghini Huracan EVO</t>
        </is>
      </c>
      <c r="E621" s="3" t="inlineStr">
        <is>
          <t>03 Supercar</t>
        </is>
      </c>
      <c r="F621" s="13" t="n">
        <v>1705000</v>
      </c>
      <c r="G621" s="14" t="n">
        <v>0.8</v>
      </c>
      <c r="H621" s="14" t="n">
        <v>1.27</v>
      </c>
      <c r="I621" s="14" t="n">
        <v>0.8305</v>
      </c>
      <c r="J621" s="14" t="n">
        <v>0.53</v>
      </c>
      <c r="K621" s="13">
        <f>ROUND(F621/100*G621*H621*I621/J621,2)</f>
        <v/>
      </c>
      <c r="L621" s="13" t="n">
        <v>27144.5</v>
      </c>
      <c r="M621" s="13">
        <f>L621-K621</f>
        <v/>
      </c>
      <c r="N621" s="3" t="inlineStr">
        <is>
          <t>decline</t>
        </is>
      </c>
      <c r="O621" s="3" t="inlineStr">
        <is>
          <t>indicative</t>
        </is>
      </c>
    </row>
    <row r="622">
      <c r="A622" s="15" t="inlineStr">
        <is>
          <t>2026-04-14</t>
        </is>
      </c>
      <c r="B622" s="15" t="inlineStr">
        <is>
          <t>a7dae266-1177-5199-8fcf-16479a91e8d1</t>
        </is>
      </c>
      <c r="C622" s="15" t="inlineStr">
        <is>
          <t>NY</t>
        </is>
      </c>
      <c r="D622" s="15" t="inlineStr">
        <is>
          <t>2014 Porsche 911 Turbo S</t>
        </is>
      </c>
      <c r="E622" s="15" t="inlineStr">
        <is>
          <t>01 Luxury Sedan/SUV</t>
        </is>
      </c>
      <c r="F622" s="16" t="n">
        <v>265000</v>
      </c>
      <c r="G622" s="17" t="n">
        <v>0.75</v>
      </c>
      <c r="H622" s="17" t="n">
        <v>1.28</v>
      </c>
      <c r="I622" s="17" t="n">
        <v>0.8305</v>
      </c>
      <c r="J622" s="17" t="n">
        <v>0.53</v>
      </c>
      <c r="K622" s="16">
        <f>ROUND(F622/100*G622*H622*I622/J622,2)</f>
        <v/>
      </c>
      <c r="L622" s="16" t="n">
        <v>3986.4</v>
      </c>
      <c r="M622" s="16">
        <f>L622-K622</f>
        <v/>
      </c>
      <c r="N622" s="15" t="inlineStr">
        <is>
          <t>bind</t>
        </is>
      </c>
      <c r="O622" s="15" t="inlineStr">
        <is>
          <t>bound</t>
        </is>
      </c>
    </row>
    <row r="623">
      <c r="A623" s="3" t="inlineStr">
        <is>
          <t>2026-04-03</t>
        </is>
      </c>
      <c r="B623" s="3" t="inlineStr">
        <is>
          <t>609c7603-ebbd-57a5-a555-648ca6f493ae</t>
        </is>
      </c>
      <c r="C623" s="3" t="inlineStr">
        <is>
          <t>AK</t>
        </is>
      </c>
      <c r="D623" s="3" t="inlineStr">
        <is>
          <t>2013 BMW M8 Competition</t>
        </is>
      </c>
      <c r="E623" s="3" t="inlineStr">
        <is>
          <t>01 Luxury Sedan/SUV</t>
        </is>
      </c>
      <c r="F623" s="13" t="n">
        <v>285000</v>
      </c>
      <c r="G623" s="14" t="n">
        <v>0.75</v>
      </c>
      <c r="H623" s="14" t="n">
        <v>1.14</v>
      </c>
      <c r="I623" s="14" t="n">
        <v>0.8305</v>
      </c>
      <c r="J623" s="14" t="n">
        <v>0.53</v>
      </c>
      <c r="K623" s="13">
        <f>ROUND(F623/100*G623*H623*I623/J623,2)</f>
        <v/>
      </c>
      <c r="L623" s="13" t="n">
        <v>3818.34</v>
      </c>
      <c r="M623" s="13">
        <f>L623-K623</f>
        <v/>
      </c>
      <c r="N623" s="3" t="inlineStr">
        <is>
          <t>bind</t>
        </is>
      </c>
      <c r="O623" s="3" t="inlineStr">
        <is>
          <t>bound</t>
        </is>
      </c>
    </row>
    <row r="624">
      <c r="A624" s="15" t="inlineStr">
        <is>
          <t>2026-04-08</t>
        </is>
      </c>
      <c r="B624" s="15" t="inlineStr">
        <is>
          <t>e4090e5e-99aa-5cf5-92ba-2ffb274ad90c</t>
        </is>
      </c>
      <c r="C624" s="15" t="inlineStr">
        <is>
          <t>OH</t>
        </is>
      </c>
      <c r="D624" s="15" t="inlineStr">
        <is>
          <t>1961 BMW M8 Competition</t>
        </is>
      </c>
      <c r="E624" s="15" t="inlineStr">
        <is>
          <t>01 Luxury Sedan/SUV</t>
        </is>
      </c>
      <c r="F624" s="16" t="n">
        <v>220000</v>
      </c>
      <c r="G624" s="17" t="n">
        <v>0.92</v>
      </c>
      <c r="H624" s="17" t="n">
        <v>1.39</v>
      </c>
      <c r="I624" s="17" t="n">
        <v>0.8305</v>
      </c>
      <c r="J624" s="17" t="n">
        <v>0.53</v>
      </c>
      <c r="K624" s="16">
        <f>ROUND(F624/100*G624*H624*I624/J624,2)</f>
        <v/>
      </c>
      <c r="L624" s="16" t="n">
        <v>4408.49</v>
      </c>
      <c r="M624" s="16">
        <f>L624-K624</f>
        <v/>
      </c>
      <c r="N624" s="15" t="inlineStr">
        <is>
          <t>bind</t>
        </is>
      </c>
      <c r="O624" s="15" t="inlineStr">
        <is>
          <t>bound</t>
        </is>
      </c>
    </row>
    <row r="625">
      <c r="A625" s="3" t="inlineStr">
        <is>
          <t>2026-04-02</t>
        </is>
      </c>
      <c r="B625" s="3" t="inlineStr">
        <is>
          <t>7a886016-e6ed-55f7-8949-9bc1ac9135d0</t>
        </is>
      </c>
      <c r="C625" s="3" t="inlineStr">
        <is>
          <t>MN</t>
        </is>
      </c>
      <c r="D625" s="3" t="inlineStr">
        <is>
          <t>1963 Ferrari 275 GTB/4</t>
        </is>
      </c>
      <c r="E625" s="3" t="inlineStr">
        <is>
          <t>07 Post-War Classic (1946-1972)</t>
        </is>
      </c>
      <c r="F625" s="13" t="n">
        <v>785000</v>
      </c>
      <c r="G625" s="14" t="n">
        <v>0.43</v>
      </c>
      <c r="H625" s="14" t="n">
        <v>1.32</v>
      </c>
      <c r="I625" s="14" t="n">
        <v>0.8305</v>
      </c>
      <c r="J625" s="14" t="n">
        <v>0.53</v>
      </c>
      <c r="K625" s="13">
        <f>ROUND(F625/100*G625*H625*I625/J625,2)</f>
        <v/>
      </c>
      <c r="L625" s="13" t="n">
        <v>6981.94</v>
      </c>
      <c r="M625" s="13">
        <f>L625-K625</f>
        <v/>
      </c>
      <c r="N625" s="3" t="inlineStr">
        <is>
          <t>bind</t>
        </is>
      </c>
      <c r="O625" s="3" t="inlineStr">
        <is>
          <t>bound</t>
        </is>
      </c>
    </row>
    <row r="626">
      <c r="A626" s="15" t="inlineStr">
        <is>
          <t>2026-04-18</t>
        </is>
      </c>
      <c r="B626" s="15" t="inlineStr">
        <is>
          <t>ef6d6192-ded0-5eaf-8691-62368a485a95</t>
        </is>
      </c>
      <c r="C626" s="15" t="inlineStr">
        <is>
          <t>TN</t>
        </is>
      </c>
      <c r="D626" s="15" t="inlineStr">
        <is>
          <t>1983 Jaguar E-Type Series 1</t>
        </is>
      </c>
      <c r="E626" s="15" t="inlineStr">
        <is>
          <t>07 Post-War Classic (1946-1972)</t>
        </is>
      </c>
      <c r="F626" s="16" t="n">
        <v>1430000</v>
      </c>
      <c r="G626" s="17" t="n">
        <v>0.38</v>
      </c>
      <c r="H626" s="17" t="n">
        <v>0.98</v>
      </c>
      <c r="I626" s="17" t="n">
        <v>0.8305</v>
      </c>
      <c r="J626" s="17" t="n">
        <v>0.53</v>
      </c>
      <c r="K626" s="16">
        <f>ROUND(F626/100*G626*H626*I626/J626,2)</f>
        <v/>
      </c>
      <c r="L626" s="16" t="n">
        <v>8344.67</v>
      </c>
      <c r="M626" s="16">
        <f>L626-K626</f>
        <v/>
      </c>
      <c r="N626" s="15" t="inlineStr">
        <is>
          <t>bind</t>
        </is>
      </c>
      <c r="O626" s="15" t="inlineStr">
        <is>
          <t>bound</t>
        </is>
      </c>
    </row>
    <row r="627">
      <c r="A627" s="3" t="inlineStr">
        <is>
          <t>2026-04-04</t>
        </is>
      </c>
      <c r="B627" s="3" t="inlineStr">
        <is>
          <t>ba635da7-a2b3-5c84-b8ad-4c420f0413ad</t>
        </is>
      </c>
      <c r="C627" s="3" t="inlineStr">
        <is>
          <t>MA</t>
        </is>
      </c>
      <c r="D627" s="3" t="inlineStr">
        <is>
          <t>2022 McLaren 750S</t>
        </is>
      </c>
      <c r="E627" s="3" t="inlineStr">
        <is>
          <t>03 Supercar</t>
        </is>
      </c>
      <c r="F627" s="13" t="n">
        <v>875000</v>
      </c>
      <c r="G627" s="14" t="n">
        <v>0.95</v>
      </c>
      <c r="H627" s="14" t="n">
        <v>1.25</v>
      </c>
      <c r="I627" s="14" t="n">
        <v>0.8305</v>
      </c>
      <c r="J627" s="14" t="n">
        <v>0.53</v>
      </c>
      <c r="K627" s="13">
        <f>ROUND(F627/100*G627*H627*I627/J627,2)</f>
        <v/>
      </c>
      <c r="L627" s="13" t="n">
        <v>16281.91</v>
      </c>
      <c r="M627" s="13">
        <f>L627-K627</f>
        <v/>
      </c>
      <c r="N627" s="3" t="inlineStr">
        <is>
          <t>decline</t>
        </is>
      </c>
      <c r="O627" s="3" t="inlineStr">
        <is>
          <t>indicative</t>
        </is>
      </c>
    </row>
    <row r="628">
      <c r="A628" s="15" t="inlineStr">
        <is>
          <t>2026-04-09</t>
        </is>
      </c>
      <c r="B628" s="15" t="inlineStr">
        <is>
          <t>84502d1c-6169-55dd-903a-f642654de743</t>
        </is>
      </c>
      <c r="C628" s="15" t="inlineStr">
        <is>
          <t>SD</t>
        </is>
      </c>
      <c r="D628" s="15" t="inlineStr">
        <is>
          <t>2020 Bentley Continental GT</t>
        </is>
      </c>
      <c r="E628" s="15" t="inlineStr">
        <is>
          <t>01 Luxury Sedan/SUV</t>
        </is>
      </c>
      <c r="F628" s="16" t="n">
        <v>1480000</v>
      </c>
      <c r="G628" s="17" t="n">
        <v>0.55</v>
      </c>
      <c r="H628" s="17" t="n">
        <v>1.11</v>
      </c>
      <c r="I628" s="17" t="n">
        <v>0.8305</v>
      </c>
      <c r="J628" s="17" t="n">
        <v>0.53</v>
      </c>
      <c r="K628" s="16">
        <f>ROUND(F628/100*G628*H628*I628/J628,2)</f>
        <v/>
      </c>
      <c r="L628" s="16" t="n">
        <v>14158.3</v>
      </c>
      <c r="M628" s="16">
        <f>L628-K628</f>
        <v/>
      </c>
      <c r="N628" s="15" t="inlineStr">
        <is>
          <t>bind</t>
        </is>
      </c>
      <c r="O628" s="15" t="inlineStr">
        <is>
          <t>bound</t>
        </is>
      </c>
    </row>
    <row r="629">
      <c r="A629" s="3" t="inlineStr">
        <is>
          <t>2026-04-11</t>
        </is>
      </c>
      <c r="B629" s="3" t="inlineStr">
        <is>
          <t>72b71d41-f4bc-5b0e-bf6f-d742a958523f</t>
        </is>
      </c>
      <c r="C629" s="3" t="inlineStr">
        <is>
          <t>DE</t>
        </is>
      </c>
      <c r="D629" s="3" t="inlineStr">
        <is>
          <t>1976 Porsche 911 Turbo S</t>
        </is>
      </c>
      <c r="E629" s="3" t="inlineStr">
        <is>
          <t>01 Luxury Sedan/SUV</t>
        </is>
      </c>
      <c r="F629" s="13" t="n">
        <v>590000</v>
      </c>
      <c r="G629" s="14" t="n">
        <v>0.65</v>
      </c>
      <c r="H629" s="14" t="n">
        <v>1.25</v>
      </c>
      <c r="I629" s="14" t="n">
        <v>0.8305</v>
      </c>
      <c r="J629" s="14" t="n">
        <v>0.53</v>
      </c>
      <c r="K629" s="13">
        <f>ROUND(F629/100*G629*H629*I629/J629,2)</f>
        <v/>
      </c>
      <c r="L629" s="13" t="n">
        <v>7511.71</v>
      </c>
      <c r="M629" s="13">
        <f>L629-K629</f>
        <v/>
      </c>
      <c r="N629" s="3" t="inlineStr">
        <is>
          <t>bind</t>
        </is>
      </c>
      <c r="O629" s="3" t="inlineStr">
        <is>
          <t>bound</t>
        </is>
      </c>
    </row>
    <row r="630">
      <c r="A630" s="15" t="inlineStr">
        <is>
          <t>2026-04-01</t>
        </is>
      </c>
      <c r="B630" s="15" t="inlineStr">
        <is>
          <t>91350a4b-ba2c-5f91-a20a-501df13b9879</t>
        </is>
      </c>
      <c r="C630" s="15" t="inlineStr">
        <is>
          <t>WV</t>
        </is>
      </c>
      <c r="D630" s="15" t="inlineStr">
        <is>
          <t>1982 Porsche 911 Turbo S</t>
        </is>
      </c>
      <c r="E630" s="15" t="inlineStr">
        <is>
          <t>01 Luxury Sedan/SUV</t>
        </is>
      </c>
      <c r="F630" s="16" t="n">
        <v>375000</v>
      </c>
      <c r="G630" s="17" t="n">
        <v>0.75</v>
      </c>
      <c r="H630" s="17" t="n">
        <v>1.33</v>
      </c>
      <c r="I630" s="17" t="n">
        <v>0.8305</v>
      </c>
      <c r="J630" s="17" t="n">
        <v>0.53</v>
      </c>
      <c r="K630" s="16">
        <f>ROUND(F630/100*G630*H630*I630/J630,2)</f>
        <v/>
      </c>
      <c r="L630" s="16" t="n">
        <v>5861.49</v>
      </c>
      <c r="M630" s="16">
        <f>L630-K630</f>
        <v/>
      </c>
      <c r="N630" s="15" t="inlineStr">
        <is>
          <t>refer</t>
        </is>
      </c>
      <c r="O630" s="15" t="inlineStr">
        <is>
          <t>indicative</t>
        </is>
      </c>
    </row>
    <row r="631">
      <c r="A631" s="3" t="inlineStr">
        <is>
          <t>2026-04-05</t>
        </is>
      </c>
      <c r="B631" s="3" t="inlineStr">
        <is>
          <t>a1d7c0b0-30e8-5891-971a-80c6f4846cb2</t>
        </is>
      </c>
      <c r="C631" s="3" t="inlineStr">
        <is>
          <t>NE</t>
        </is>
      </c>
      <c r="D631" s="3" t="inlineStr">
        <is>
          <t>1981 Aston Martin DB12</t>
        </is>
      </c>
      <c r="E631" s="3" t="inlineStr">
        <is>
          <t>01 Luxury Sedan/SUV</t>
        </is>
      </c>
      <c r="F631" s="13" t="n">
        <v>1360000</v>
      </c>
      <c r="G631" s="14" t="n">
        <v>0.55</v>
      </c>
      <c r="H631" s="14" t="n">
        <v>1.3</v>
      </c>
      <c r="I631" s="14" t="n">
        <v>0.8305</v>
      </c>
      <c r="J631" s="14" t="n">
        <v>0.53</v>
      </c>
      <c r="K631" s="13">
        <f>ROUND(F631/100*G631*H631*I631/J631,2)</f>
        <v/>
      </c>
      <c r="L631" s="13" t="n">
        <v>15237.32</v>
      </c>
      <c r="M631" s="13">
        <f>L631-K631</f>
        <v/>
      </c>
      <c r="N631" s="3" t="inlineStr">
        <is>
          <t>bind</t>
        </is>
      </c>
      <c r="O631" s="3" t="inlineStr">
        <is>
          <t>bound</t>
        </is>
      </c>
    </row>
    <row r="632">
      <c r="A632" s="15" t="inlineStr">
        <is>
          <t>2026-04-25</t>
        </is>
      </c>
      <c r="B632" s="15" t="inlineStr">
        <is>
          <t>8554d28c-2ccd-567a-9009-fd60ecc39509</t>
        </is>
      </c>
      <c r="C632" s="15" t="inlineStr">
        <is>
          <t>WV</t>
        </is>
      </c>
      <c r="D632" s="15" t="inlineStr">
        <is>
          <t>1999 Maserati GranTurismo</t>
        </is>
      </c>
      <c r="E632" s="15" t="inlineStr">
        <is>
          <t>01 Luxury Sedan/SUV</t>
        </is>
      </c>
      <c r="F632" s="16" t="n">
        <v>465000</v>
      </c>
      <c r="G632" s="17" t="n">
        <v>0.75</v>
      </c>
      <c r="H632" s="17" t="n">
        <v>1.33</v>
      </c>
      <c r="I632" s="17" t="n">
        <v>0.8305</v>
      </c>
      <c r="J632" s="17" t="n">
        <v>0.53</v>
      </c>
      <c r="K632" s="16">
        <f>ROUND(F632/100*G632*H632*I632/J632,2)</f>
        <v/>
      </c>
      <c r="L632" s="16" t="n">
        <v>7268.25</v>
      </c>
      <c r="M632" s="16">
        <f>L632-K632</f>
        <v/>
      </c>
      <c r="N632" s="15" t="inlineStr">
        <is>
          <t>bind</t>
        </is>
      </c>
      <c r="O632" s="15" t="inlineStr">
        <is>
          <t>bound</t>
        </is>
      </c>
    </row>
    <row r="633">
      <c r="A633" s="3" t="inlineStr">
        <is>
          <t>2026-04-19</t>
        </is>
      </c>
      <c r="B633" s="3" t="inlineStr">
        <is>
          <t>dbfbc203-5410-5088-9ef2-4cbe8f623bc1</t>
        </is>
      </c>
      <c r="C633" s="3" t="inlineStr">
        <is>
          <t>FL</t>
        </is>
      </c>
      <c r="D633" s="3" t="inlineStr">
        <is>
          <t>2015 Singer 911 Reimagined</t>
        </is>
      </c>
      <c r="E633" s="3" t="inlineStr">
        <is>
          <t>11 Restomod/Coachbuilt</t>
        </is>
      </c>
      <c r="F633" s="13" t="n">
        <v>305000</v>
      </c>
      <c r="G633" s="14" t="n">
        <v>0.88</v>
      </c>
      <c r="H633" s="14" t="n">
        <v>1.42</v>
      </c>
      <c r="I633" s="14" t="n">
        <v>0.8305</v>
      </c>
      <c r="J633" s="14" t="n">
        <v>0.53</v>
      </c>
      <c r="K633" s="13">
        <f>ROUND(F633/100*G633*H633*I633/J633,2)</f>
        <v/>
      </c>
      <c r="L633" s="13" t="n">
        <v>5972.2</v>
      </c>
      <c r="M633" s="13">
        <f>L633-K633</f>
        <v/>
      </c>
      <c r="N633" s="3" t="inlineStr">
        <is>
          <t>refer</t>
        </is>
      </c>
      <c r="O633" s="3" t="inlineStr">
        <is>
          <t>indicative</t>
        </is>
      </c>
    </row>
    <row r="634">
      <c r="A634" s="15" t="inlineStr">
        <is>
          <t>2026-04-07</t>
        </is>
      </c>
      <c r="B634" s="15" t="inlineStr">
        <is>
          <t>6eab13f7-62f8-53fb-9630-6eeb7d4d8ba2</t>
        </is>
      </c>
      <c r="C634" s="15" t="inlineStr">
        <is>
          <t>SD</t>
        </is>
      </c>
      <c r="D634" s="15" t="inlineStr">
        <is>
          <t>2024 BMW M8 Competition</t>
        </is>
      </c>
      <c r="E634" s="15" t="inlineStr">
        <is>
          <t>01 Luxury Sedan/SUV</t>
        </is>
      </c>
      <c r="F634" s="16" t="n">
        <v>1015000</v>
      </c>
      <c r="G634" s="17" t="n">
        <v>0.55</v>
      </c>
      <c r="H634" s="17" t="n">
        <v>1.11</v>
      </c>
      <c r="I634" s="17" t="n">
        <v>0.8305</v>
      </c>
      <c r="J634" s="17" t="n">
        <v>0.53</v>
      </c>
      <c r="K634" s="16">
        <f>ROUND(F634/100*G634*H634*I634/J634,2)</f>
        <v/>
      </c>
      <c r="L634" s="16" t="n">
        <v>9709.92</v>
      </c>
      <c r="M634" s="16">
        <f>L634-K634</f>
        <v/>
      </c>
      <c r="N634" s="15" t="inlineStr">
        <is>
          <t>bind</t>
        </is>
      </c>
      <c r="O634" s="15" t="inlineStr">
        <is>
          <t>bound</t>
        </is>
      </c>
    </row>
    <row r="635">
      <c r="A635" s="3" t="inlineStr">
        <is>
          <t>2026-04-02</t>
        </is>
      </c>
      <c r="B635" s="3" t="inlineStr">
        <is>
          <t>915c56ea-3a61-54e9-9525-e1b9beb57aee</t>
        </is>
      </c>
      <c r="C635" s="3" t="inlineStr">
        <is>
          <t>ND</t>
        </is>
      </c>
      <c r="D635" s="3" t="inlineStr">
        <is>
          <t>2001 Ferrari SF90 Stradale</t>
        </is>
      </c>
      <c r="E635" s="3" t="inlineStr">
        <is>
          <t>03 Supercar</t>
        </is>
      </c>
      <c r="F635" s="13" t="n">
        <v>1180000</v>
      </c>
      <c r="G635" s="14" t="n">
        <v>0.8</v>
      </c>
      <c r="H635" s="14" t="n">
        <v>1.02</v>
      </c>
      <c r="I635" s="14" t="n">
        <v>0.8305</v>
      </c>
      <c r="J635" s="14" t="n">
        <v>0.53</v>
      </c>
      <c r="K635" s="13">
        <f>ROUND(F635/100*G635*H635*I635/J635,2)</f>
        <v/>
      </c>
      <c r="L635" s="13" t="n">
        <v>15088.15</v>
      </c>
      <c r="M635" s="13">
        <f>L635-K635</f>
        <v/>
      </c>
      <c r="N635" s="3" t="inlineStr">
        <is>
          <t>bind</t>
        </is>
      </c>
      <c r="O635" s="3" t="inlineStr">
        <is>
          <t>bound</t>
        </is>
      </c>
    </row>
    <row r="636">
      <c r="A636" s="15" t="inlineStr">
        <is>
          <t>2026-04-23</t>
        </is>
      </c>
      <c r="B636" s="15" t="inlineStr">
        <is>
          <t>d1872a50-9d96-5422-9686-8022527f9bbc</t>
        </is>
      </c>
      <c r="C636" s="15" t="inlineStr">
        <is>
          <t>WA</t>
        </is>
      </c>
      <c r="D636" s="15" t="inlineStr">
        <is>
          <t>1982 Bentley Continental GT</t>
        </is>
      </c>
      <c r="E636" s="15" t="inlineStr">
        <is>
          <t>01 Luxury Sedan/SUV</t>
        </is>
      </c>
      <c r="F636" s="16" t="n">
        <v>365000</v>
      </c>
      <c r="G636" s="17" t="n">
        <v>0.75</v>
      </c>
      <c r="H636" s="17" t="n">
        <v>0.96</v>
      </c>
      <c r="I636" s="17" t="n">
        <v>0.8305</v>
      </c>
      <c r="J636" s="17" t="n">
        <v>0.53</v>
      </c>
      <c r="K636" s="16">
        <f>ROUND(F636/100*G636*H636*I636/J636,2)</f>
        <v/>
      </c>
      <c r="L636" s="16" t="n">
        <v>4118.03</v>
      </c>
      <c r="M636" s="16">
        <f>L636-K636</f>
        <v/>
      </c>
      <c r="N636" s="15" t="inlineStr">
        <is>
          <t>bind</t>
        </is>
      </c>
      <c r="O636" s="15" t="inlineStr">
        <is>
          <t>bound</t>
        </is>
      </c>
    </row>
    <row r="637">
      <c r="A637" s="3" t="inlineStr">
        <is>
          <t>2026-04-28</t>
        </is>
      </c>
      <c r="B637" s="3" t="inlineStr">
        <is>
          <t>39ba7ff2-b9c7-5421-8de6-d1f8a4dcb2a1</t>
        </is>
      </c>
      <c r="C637" s="3" t="inlineStr">
        <is>
          <t>MN</t>
        </is>
      </c>
      <c r="D637" s="3" t="inlineStr">
        <is>
          <t>1968 Aston Martin DB5</t>
        </is>
      </c>
      <c r="E637" s="3" t="inlineStr">
        <is>
          <t>07 Post-War Classic (1946-1972)</t>
        </is>
      </c>
      <c r="F637" s="13" t="n">
        <v>385000</v>
      </c>
      <c r="G637" s="14" t="n">
        <v>0.48</v>
      </c>
      <c r="H637" s="14" t="n">
        <v>1.32</v>
      </c>
      <c r="I637" s="14" t="n">
        <v>0.8305</v>
      </c>
      <c r="J637" s="14" t="n">
        <v>0.53</v>
      </c>
      <c r="K637" s="13">
        <f>ROUND(F637/100*G637*H637*I637/J637,2)</f>
        <v/>
      </c>
      <c r="L637" s="13" t="n">
        <v>3822.43</v>
      </c>
      <c r="M637" s="13">
        <f>L637-K637</f>
        <v/>
      </c>
      <c r="N637" s="3" t="inlineStr">
        <is>
          <t>bind</t>
        </is>
      </c>
      <c r="O637" s="3" t="inlineStr">
        <is>
          <t>bound</t>
        </is>
      </c>
    </row>
    <row r="638">
      <c r="A638" s="15" t="inlineStr">
        <is>
          <t>2026-04-15</t>
        </is>
      </c>
      <c r="B638" s="15" t="inlineStr">
        <is>
          <t>080e4570-7106-58ed-a89e-f086224ace91</t>
        </is>
      </c>
      <c r="C638" s="15" t="inlineStr">
        <is>
          <t>TN</t>
        </is>
      </c>
      <c r="D638" s="15" t="inlineStr">
        <is>
          <t>1987 Bentley Continental GT</t>
        </is>
      </c>
      <c r="E638" s="15" t="inlineStr">
        <is>
          <t>01 Luxury Sedan/SUV</t>
        </is>
      </c>
      <c r="F638" s="16" t="n">
        <v>865000</v>
      </c>
      <c r="G638" s="17" t="n">
        <v>0.65</v>
      </c>
      <c r="H638" s="17" t="n">
        <v>0.98</v>
      </c>
      <c r="I638" s="17" t="n">
        <v>0.8305</v>
      </c>
      <c r="J638" s="17" t="n">
        <v>0.53</v>
      </c>
      <c r="K638" s="16">
        <f>ROUND(F638/100*G638*H638*I638/J638,2)</f>
        <v/>
      </c>
      <c r="L638" s="16" t="n">
        <v>8634.139999999999</v>
      </c>
      <c r="M638" s="16">
        <f>L638-K638</f>
        <v/>
      </c>
      <c r="N638" s="15" t="inlineStr">
        <is>
          <t>decline</t>
        </is>
      </c>
      <c r="O638" s="15" t="inlineStr">
        <is>
          <t>indicative</t>
        </is>
      </c>
    </row>
    <row r="639">
      <c r="A639" s="3" t="inlineStr">
        <is>
          <t>2026-04-19</t>
        </is>
      </c>
      <c r="B639" s="3" t="inlineStr">
        <is>
          <t>5ecdf39a-a875-5bf5-b643-96146458caab</t>
        </is>
      </c>
      <c r="C639" s="3" t="inlineStr">
        <is>
          <t>MS</t>
        </is>
      </c>
      <c r="D639" s="3" t="inlineStr">
        <is>
          <t>1991 Aston Martin DB12</t>
        </is>
      </c>
      <c r="E639" s="3" t="inlineStr">
        <is>
          <t>01 Luxury Sedan/SUV</t>
        </is>
      </c>
      <c r="F639" s="13" t="n">
        <v>915000</v>
      </c>
      <c r="G639" s="14" t="n">
        <v>0.65</v>
      </c>
      <c r="H639" s="14" t="n">
        <v>1.19</v>
      </c>
      <c r="I639" s="14" t="n">
        <v>0.8305</v>
      </c>
      <c r="J639" s="14" t="n">
        <v>0.53</v>
      </c>
      <c r="K639" s="13">
        <f>ROUND(F639/100*G639*H639*I639/J639,2)</f>
        <v/>
      </c>
      <c r="L639" s="13" t="n">
        <v>11090.35</v>
      </c>
      <c r="M639" s="13">
        <f>L639-K639</f>
        <v/>
      </c>
      <c r="N639" s="3" t="inlineStr">
        <is>
          <t>bind</t>
        </is>
      </c>
      <c r="O639" s="3" t="inlineStr">
        <is>
          <t>bound</t>
        </is>
      </c>
    </row>
    <row r="640">
      <c r="A640" s="15" t="inlineStr">
        <is>
          <t>2026-04-24</t>
        </is>
      </c>
      <c r="B640" s="15" t="inlineStr">
        <is>
          <t>375fb26c-2be4-523d-a981-ac82e5192f96</t>
        </is>
      </c>
      <c r="C640" s="15" t="inlineStr">
        <is>
          <t>HI</t>
        </is>
      </c>
      <c r="D640" s="15" t="inlineStr">
        <is>
          <t>2018 Mercedes-Benz AMG GT</t>
        </is>
      </c>
      <c r="E640" s="15" t="inlineStr">
        <is>
          <t>01 Luxury Sedan/SUV</t>
        </is>
      </c>
      <c r="F640" s="16" t="n">
        <v>1760000</v>
      </c>
      <c r="G640" s="17" t="n">
        <v>0.55</v>
      </c>
      <c r="H640" s="17" t="n">
        <v>1.3</v>
      </c>
      <c r="I640" s="17" t="n">
        <v>0.8305</v>
      </c>
      <c r="J640" s="17" t="n">
        <v>0.53</v>
      </c>
      <c r="K640" s="16">
        <f>ROUND(F640/100*G640*H640*I640/J640,2)</f>
        <v/>
      </c>
      <c r="L640" s="16" t="n">
        <v>19718.89</v>
      </c>
      <c r="M640" s="16">
        <f>L640-K640</f>
        <v/>
      </c>
      <c r="N640" s="15" t="inlineStr">
        <is>
          <t>bind</t>
        </is>
      </c>
      <c r="O640" s="15" t="inlineStr">
        <is>
          <t>bound</t>
        </is>
      </c>
    </row>
    <row r="641">
      <c r="A641" s="3" t="inlineStr">
        <is>
          <t>2026-04-19</t>
        </is>
      </c>
      <c r="B641" s="3" t="inlineStr">
        <is>
          <t>4a79bec3-390f-50da-b717-585492357175</t>
        </is>
      </c>
      <c r="C641" s="3" t="inlineStr">
        <is>
          <t>MA</t>
        </is>
      </c>
      <c r="D641" s="3" t="inlineStr">
        <is>
          <t>1964 Porsche 911 Turbo S</t>
        </is>
      </c>
      <c r="E641" s="3" t="inlineStr">
        <is>
          <t>01 Luxury Sedan/SUV</t>
        </is>
      </c>
      <c r="F641" s="13" t="n">
        <v>630000</v>
      </c>
      <c r="G641" s="14" t="n">
        <v>0.65</v>
      </c>
      <c r="H641" s="14" t="n">
        <v>1.25</v>
      </c>
      <c r="I641" s="14" t="n">
        <v>0.8305</v>
      </c>
      <c r="J641" s="14" t="n">
        <v>0.53</v>
      </c>
      <c r="K641" s="13">
        <f>ROUND(F641/100*G641*H641*I641/J641,2)</f>
        <v/>
      </c>
      <c r="L641" s="13" t="n">
        <v>8020.99</v>
      </c>
      <c r="M641" s="13">
        <f>L641-K641</f>
        <v/>
      </c>
      <c r="N641" s="3" t="inlineStr">
        <is>
          <t>bind</t>
        </is>
      </c>
      <c r="O641" s="3" t="inlineStr">
        <is>
          <t>bound</t>
        </is>
      </c>
    </row>
    <row r="642">
      <c r="A642" s="15" t="inlineStr">
        <is>
          <t>2026-04-09</t>
        </is>
      </c>
      <c r="B642" s="15" t="inlineStr">
        <is>
          <t>e43c6768-fe14-5fb0-bf4e-a3243c24d295</t>
        </is>
      </c>
      <c r="C642" s="15" t="inlineStr">
        <is>
          <t>OH</t>
        </is>
      </c>
      <c r="D642" s="15" t="inlineStr">
        <is>
          <t>1977 Mercedes-Benz AMG GT</t>
        </is>
      </c>
      <c r="E642" s="15" t="inlineStr">
        <is>
          <t>01 Luxury Sedan/SUV</t>
        </is>
      </c>
      <c r="F642" s="16" t="n">
        <v>205000</v>
      </c>
      <c r="G642" s="17" t="n">
        <v>0.92</v>
      </c>
      <c r="H642" s="17" t="n">
        <v>1.39</v>
      </c>
      <c r="I642" s="17" t="n">
        <v>0.8305</v>
      </c>
      <c r="J642" s="17" t="n">
        <v>0.53</v>
      </c>
      <c r="K642" s="16">
        <f>ROUND(F642/100*G642*H642*I642/J642,2)</f>
        <v/>
      </c>
      <c r="L642" s="16" t="n">
        <v>4107.9</v>
      </c>
      <c r="M642" s="16">
        <f>L642-K642</f>
        <v/>
      </c>
      <c r="N642" s="15" t="inlineStr">
        <is>
          <t>bind</t>
        </is>
      </c>
      <c r="O642" s="15" t="inlineStr">
        <is>
          <t>bound</t>
        </is>
      </c>
    </row>
    <row r="643">
      <c r="A643" s="3" t="inlineStr">
        <is>
          <t>2026-04-06</t>
        </is>
      </c>
      <c r="B643" s="3" t="inlineStr">
        <is>
          <t>d9e9a192-1364-5046-9152-bddb20119cc7</t>
        </is>
      </c>
      <c r="C643" s="3" t="inlineStr">
        <is>
          <t>WY</t>
        </is>
      </c>
      <c r="D643" s="3" t="inlineStr">
        <is>
          <t>2014 Mercedes-Benz AMG GT</t>
        </is>
      </c>
      <c r="E643" s="3" t="inlineStr">
        <is>
          <t>01 Luxury Sedan/SUV</t>
        </is>
      </c>
      <c r="F643" s="13" t="n">
        <v>760000</v>
      </c>
      <c r="G643" s="14" t="n">
        <v>0.65</v>
      </c>
      <c r="H643" s="14" t="n">
        <v>1.07</v>
      </c>
      <c r="I643" s="14" t="n">
        <v>0.8305</v>
      </c>
      <c r="J643" s="14" t="n">
        <v>0.53</v>
      </c>
      <c r="K643" s="13">
        <f>ROUND(F643/100*G643*H643*I643/J643,2)</f>
        <v/>
      </c>
      <c r="L643" s="13" t="n">
        <v>8282.75</v>
      </c>
      <c r="M643" s="13">
        <f>L643-K643</f>
        <v/>
      </c>
      <c r="N643" s="3" t="inlineStr">
        <is>
          <t>bind</t>
        </is>
      </c>
      <c r="O643" s="3" t="inlineStr">
        <is>
          <t>bound</t>
        </is>
      </c>
    </row>
    <row r="644">
      <c r="A644" s="15" t="inlineStr">
        <is>
          <t>2026-04-07</t>
        </is>
      </c>
      <c r="B644" s="15" t="inlineStr">
        <is>
          <t>7c394b78-567a-58e4-b64a-5b6e85232f7c</t>
        </is>
      </c>
      <c r="C644" s="15" t="inlineStr">
        <is>
          <t>PA</t>
        </is>
      </c>
      <c r="D644" s="15" t="inlineStr">
        <is>
          <t>2005 Porsche 911 Turbo S</t>
        </is>
      </c>
      <c r="E644" s="15" t="inlineStr">
        <is>
          <t>01 Luxury Sedan/SUV</t>
        </is>
      </c>
      <c r="F644" s="16" t="n">
        <v>140000</v>
      </c>
      <c r="G644" s="17" t="n">
        <v>0.92</v>
      </c>
      <c r="H644" s="17" t="n">
        <v>1</v>
      </c>
      <c r="I644" s="17" t="n">
        <v>0.8305</v>
      </c>
      <c r="J644" s="17" t="n">
        <v>0.53</v>
      </c>
      <c r="K644" s="16">
        <f>ROUND(F644/100*G644*H644*I644/J644,2)</f>
        <v/>
      </c>
      <c r="L644" s="16" t="n">
        <v>2018.27</v>
      </c>
      <c r="M644" s="16">
        <f>L644-K644</f>
        <v/>
      </c>
      <c r="N644" s="15" t="inlineStr">
        <is>
          <t>decline</t>
        </is>
      </c>
      <c r="O644" s="15" t="inlineStr">
        <is>
          <t>indicative</t>
        </is>
      </c>
    </row>
    <row r="645">
      <c r="A645" s="3" t="inlineStr">
        <is>
          <t>2026-04-09</t>
        </is>
      </c>
      <c r="B645" s="3" t="inlineStr">
        <is>
          <t>fad6b5ac-da73-5165-b81b-d34ab764955b</t>
        </is>
      </c>
      <c r="C645" s="3" t="inlineStr">
        <is>
          <t>VT</t>
        </is>
      </c>
      <c r="D645" s="3" t="inlineStr">
        <is>
          <t>1959 Aston Martin DB12</t>
        </is>
      </c>
      <c r="E645" s="3" t="inlineStr">
        <is>
          <t>01 Luxury Sedan/SUV</t>
        </is>
      </c>
      <c r="F645" s="13" t="n">
        <v>225000</v>
      </c>
      <c r="G645" s="14" t="n">
        <v>0.92</v>
      </c>
      <c r="H645" s="14" t="n">
        <v>1.22</v>
      </c>
      <c r="I645" s="14" t="n">
        <v>0.8305</v>
      </c>
      <c r="J645" s="14" t="n">
        <v>0.53</v>
      </c>
      <c r="K645" s="13">
        <f>ROUND(F645/100*G645*H645*I645/J645,2)</f>
        <v/>
      </c>
      <c r="L645" s="13" t="n">
        <v>3957.26</v>
      </c>
      <c r="M645" s="13">
        <f>L645-K645</f>
        <v/>
      </c>
      <c r="N645" s="3" t="inlineStr">
        <is>
          <t>bind</t>
        </is>
      </c>
      <c r="O645" s="3" t="inlineStr">
        <is>
          <t>bound</t>
        </is>
      </c>
    </row>
    <row r="646">
      <c r="A646" s="15" t="inlineStr">
        <is>
          <t>2026-04-09</t>
        </is>
      </c>
      <c r="B646" s="15" t="inlineStr">
        <is>
          <t>8bd2decc-a8d1-5805-8636-4841b46da43c</t>
        </is>
      </c>
      <c r="C646" s="15" t="inlineStr">
        <is>
          <t>ID</t>
        </is>
      </c>
      <c r="D646" s="15" t="inlineStr">
        <is>
          <t>2008 Alfa Romeo 8C 2900</t>
        </is>
      </c>
      <c r="E646" s="15" t="inlineStr">
        <is>
          <t>06 Vintage Pre-War (pre-1946)</t>
        </is>
      </c>
      <c r="F646" s="16" t="n">
        <v>570000</v>
      </c>
      <c r="G646" s="17" t="n">
        <v>0.38</v>
      </c>
      <c r="H646" s="17" t="n">
        <v>0.99</v>
      </c>
      <c r="I646" s="17" t="n">
        <v>0.8305</v>
      </c>
      <c r="J646" s="17" t="n">
        <v>0.53</v>
      </c>
      <c r="K646" s="16">
        <f>ROUND(F646/100*G646*H646*I646/J646,2)</f>
        <v/>
      </c>
      <c r="L646" s="16" t="n">
        <v>3360.14</v>
      </c>
      <c r="M646" s="16">
        <f>L646-K646</f>
        <v/>
      </c>
      <c r="N646" s="15" t="inlineStr">
        <is>
          <t>bind</t>
        </is>
      </c>
      <c r="O646" s="15" t="inlineStr">
        <is>
          <t>bound</t>
        </is>
      </c>
    </row>
    <row r="647">
      <c r="A647" s="3" t="inlineStr">
        <is>
          <t>2026-04-16</t>
        </is>
      </c>
      <c r="B647" s="3" t="inlineStr">
        <is>
          <t>631e56ee-822f-530d-82c5-798ccd802a76</t>
        </is>
      </c>
      <c r="C647" s="3" t="inlineStr">
        <is>
          <t>WI</t>
        </is>
      </c>
      <c r="D647" s="3" t="inlineStr">
        <is>
          <t>1986 Lamborghini Huracan EVO</t>
        </is>
      </c>
      <c r="E647" s="3" t="inlineStr">
        <is>
          <t>03 Supercar</t>
        </is>
      </c>
      <c r="F647" s="13" t="n">
        <v>1365000</v>
      </c>
      <c r="G647" s="14" t="n">
        <v>0.8</v>
      </c>
      <c r="H647" s="14" t="n">
        <v>1.2</v>
      </c>
      <c r="I647" s="14" t="n">
        <v>0.8305</v>
      </c>
      <c r="J647" s="14" t="n">
        <v>0.53</v>
      </c>
      <c r="K647" s="13">
        <f>ROUND(F647/100*G647*H647*I647/J647,2)</f>
        <v/>
      </c>
      <c r="L647" s="13" t="n">
        <v>20533.72</v>
      </c>
      <c r="M647" s="13">
        <f>L647-K647</f>
        <v/>
      </c>
      <c r="N647" s="3" t="inlineStr">
        <is>
          <t>bind</t>
        </is>
      </c>
      <c r="O647" s="3" t="inlineStr">
        <is>
          <t>bound</t>
        </is>
      </c>
    </row>
    <row r="648">
      <c r="A648" s="15" t="inlineStr">
        <is>
          <t>2026-04-03</t>
        </is>
      </c>
      <c r="B648" s="15" t="inlineStr">
        <is>
          <t>7582d459-7508-5a0e-ab79-6711f5966419</t>
        </is>
      </c>
      <c r="C648" s="15" t="inlineStr">
        <is>
          <t>PA</t>
        </is>
      </c>
      <c r="D648" s="15" t="inlineStr">
        <is>
          <t>2020 McLaren 750S</t>
        </is>
      </c>
      <c r="E648" s="15" t="inlineStr">
        <is>
          <t>03 Supercar</t>
        </is>
      </c>
      <c r="F648" s="16" t="n">
        <v>1425000</v>
      </c>
      <c r="G648" s="17" t="n">
        <v>0.8</v>
      </c>
      <c r="H648" s="17" t="n">
        <v>1</v>
      </c>
      <c r="I648" s="17" t="n">
        <v>0.8305</v>
      </c>
      <c r="J648" s="17" t="n">
        <v>0.53</v>
      </c>
      <c r="K648" s="16">
        <f>ROUND(F648/100*G648*H648*I648/J648,2)</f>
        <v/>
      </c>
      <c r="L648" s="16" t="n">
        <v>17863.58</v>
      </c>
      <c r="M648" s="16">
        <f>L648-K648</f>
        <v/>
      </c>
      <c r="N648" s="15" t="inlineStr">
        <is>
          <t>bind</t>
        </is>
      </c>
      <c r="O648" s="15" t="inlineStr">
        <is>
          <t>bound</t>
        </is>
      </c>
    </row>
    <row r="649">
      <c r="A649" s="3" t="inlineStr">
        <is>
          <t>2026-04-19</t>
        </is>
      </c>
      <c r="B649" s="3" t="inlineStr">
        <is>
          <t>b954ff10-9cf9-5a5b-89d7-46e03051ec63</t>
        </is>
      </c>
      <c r="C649" s="3" t="inlineStr">
        <is>
          <t>CA</t>
        </is>
      </c>
      <c r="D649" s="3" t="inlineStr">
        <is>
          <t>1992 Lamborghini Huracan EVO</t>
        </is>
      </c>
      <c r="E649" s="3" t="inlineStr">
        <is>
          <t>03 Supercar</t>
        </is>
      </c>
      <c r="F649" s="13" t="n">
        <v>1190000</v>
      </c>
      <c r="G649" s="14" t="n">
        <v>0.8</v>
      </c>
      <c r="H649" s="14" t="n">
        <v>1.35</v>
      </c>
      <c r="I649" s="14" t="n">
        <v>0.8305</v>
      </c>
      <c r="J649" s="14" t="n">
        <v>0.53</v>
      </c>
      <c r="K649" s="13">
        <f>ROUND(F649/100*G649*H649*I649/J649,2)</f>
        <v/>
      </c>
      <c r="L649" s="13" t="n">
        <v>20138.84</v>
      </c>
      <c r="M649" s="13">
        <f>L649-K649</f>
        <v/>
      </c>
      <c r="N649" s="3" t="inlineStr">
        <is>
          <t>bind</t>
        </is>
      </c>
      <c r="O649" s="3" t="inlineStr">
        <is>
          <t>bound</t>
        </is>
      </c>
    </row>
    <row r="650">
      <c r="A650" s="15" t="inlineStr">
        <is>
          <t>2026-04-09</t>
        </is>
      </c>
      <c r="B650" s="15" t="inlineStr">
        <is>
          <t>038af2e5-21c9-5673-8d5f-b6bb52372627</t>
        </is>
      </c>
      <c r="C650" s="15" t="inlineStr">
        <is>
          <t>OH</t>
        </is>
      </c>
      <c r="D650" s="15" t="inlineStr">
        <is>
          <t>2023 Maserati GranTurismo</t>
        </is>
      </c>
      <c r="E650" s="15" t="inlineStr">
        <is>
          <t>01 Luxury Sedan/SUV</t>
        </is>
      </c>
      <c r="F650" s="16" t="n">
        <v>455000</v>
      </c>
      <c r="G650" s="17" t="n">
        <v>0.75</v>
      </c>
      <c r="H650" s="17" t="n">
        <v>1.39</v>
      </c>
      <c r="I650" s="17" t="n">
        <v>0.8305</v>
      </c>
      <c r="J650" s="17" t="n">
        <v>0.53</v>
      </c>
      <c r="K650" s="16">
        <f>ROUND(F650/100*G650*H650*I650/J650,2)</f>
        <v/>
      </c>
      <c r="L650" s="16" t="n">
        <v>7432.78</v>
      </c>
      <c r="M650" s="16">
        <f>L650-K650</f>
        <v/>
      </c>
      <c r="N650" s="15" t="inlineStr">
        <is>
          <t>bind</t>
        </is>
      </c>
      <c r="O650" s="15" t="inlineStr">
        <is>
          <t>bound</t>
        </is>
      </c>
    </row>
    <row r="651">
      <c r="A651" s="3" t="inlineStr">
        <is>
          <t>2026-04-17</t>
        </is>
      </c>
      <c r="B651" s="3" t="inlineStr">
        <is>
          <t>b12d873a-c1a8-565c-bd70-bb77d8b3de2f</t>
        </is>
      </c>
      <c r="C651" s="3" t="inlineStr">
        <is>
          <t>AR</t>
        </is>
      </c>
      <c r="D651" s="3" t="inlineStr">
        <is>
          <t>1962 BMW M8 Competition</t>
        </is>
      </c>
      <c r="E651" s="3" t="inlineStr">
        <is>
          <t>01 Luxury Sedan/SUV</t>
        </is>
      </c>
      <c r="F651" s="13" t="n">
        <v>515000</v>
      </c>
      <c r="G651" s="14" t="n">
        <v>0.65</v>
      </c>
      <c r="H651" s="14" t="n">
        <v>1.38</v>
      </c>
      <c r="I651" s="14" t="n">
        <v>0.8305</v>
      </c>
      <c r="J651" s="14" t="n">
        <v>0.53</v>
      </c>
      <c r="K651" s="13">
        <f>ROUND(F651/100*G651*H651*I651/J651,2)</f>
        <v/>
      </c>
      <c r="L651" s="13" t="n">
        <v>7238.75</v>
      </c>
      <c r="M651" s="13">
        <f>L651-K651</f>
        <v/>
      </c>
      <c r="N651" s="3" t="inlineStr">
        <is>
          <t>bind</t>
        </is>
      </c>
      <c r="O651" s="3" t="inlineStr">
        <is>
          <t>bound</t>
        </is>
      </c>
    </row>
    <row r="652">
      <c r="A652" s="15" t="inlineStr">
        <is>
          <t>2026-04-13</t>
        </is>
      </c>
      <c r="B652" s="15" t="inlineStr">
        <is>
          <t>136fbc9a-6151-55d8-b254-191828277b82</t>
        </is>
      </c>
      <c r="C652" s="15" t="inlineStr">
        <is>
          <t>NY</t>
        </is>
      </c>
      <c r="D652" s="15" t="inlineStr">
        <is>
          <t>1980 Porsche 911 Turbo S</t>
        </is>
      </c>
      <c r="E652" s="15" t="inlineStr">
        <is>
          <t>01 Luxury Sedan/SUV</t>
        </is>
      </c>
      <c r="F652" s="16" t="n">
        <v>355000</v>
      </c>
      <c r="G652" s="17" t="n">
        <v>0.75</v>
      </c>
      <c r="H652" s="17" t="n">
        <v>1.28</v>
      </c>
      <c r="I652" s="17" t="n">
        <v>0.8305</v>
      </c>
      <c r="J652" s="17" t="n">
        <v>0.53</v>
      </c>
      <c r="K652" s="16">
        <f>ROUND(F652/100*G652*H652*I652/J652,2)</f>
        <v/>
      </c>
      <c r="L652" s="16" t="n">
        <v>5340.27</v>
      </c>
      <c r="M652" s="16">
        <f>L652-K652</f>
        <v/>
      </c>
      <c r="N652" s="15" t="inlineStr">
        <is>
          <t>refer</t>
        </is>
      </c>
      <c r="O652" s="15" t="inlineStr">
        <is>
          <t>indicative</t>
        </is>
      </c>
    </row>
    <row r="653">
      <c r="A653" s="3" t="inlineStr">
        <is>
          <t>2026-04-11</t>
        </is>
      </c>
      <c r="B653" s="3" t="inlineStr">
        <is>
          <t>dfe778af-118d-514b-8a4b-24db5b338f3f</t>
        </is>
      </c>
      <c r="C653" s="3" t="inlineStr">
        <is>
          <t>NE</t>
        </is>
      </c>
      <c r="D653" s="3" t="inlineStr">
        <is>
          <t>1967 Bentley Continental GT</t>
        </is>
      </c>
      <c r="E653" s="3" t="inlineStr">
        <is>
          <t>01 Luxury Sedan/SUV</t>
        </is>
      </c>
      <c r="F653" s="13" t="n">
        <v>690000</v>
      </c>
      <c r="G653" s="14" t="n">
        <v>0.65</v>
      </c>
      <c r="H653" s="14" t="n">
        <v>1.3</v>
      </c>
      <c r="I653" s="14" t="n">
        <v>0.8305</v>
      </c>
      <c r="J653" s="14" t="n">
        <v>0.53</v>
      </c>
      <c r="K653" s="13">
        <f>ROUND(F653/100*G653*H653*I653/J653,2)</f>
        <v/>
      </c>
      <c r="L653" s="13" t="n">
        <v>9136.280000000001</v>
      </c>
      <c r="M653" s="13">
        <f>L653-K653</f>
        <v/>
      </c>
      <c r="N653" s="3" t="inlineStr">
        <is>
          <t>bind</t>
        </is>
      </c>
      <c r="O653" s="3" t="inlineStr">
        <is>
          <t>bound</t>
        </is>
      </c>
    </row>
    <row r="654">
      <c r="A654" s="15" t="inlineStr">
        <is>
          <t>2026-04-08</t>
        </is>
      </c>
      <c r="B654" s="15" t="inlineStr">
        <is>
          <t>b77c4928-6828-5242-8fb3-374af7b02d55</t>
        </is>
      </c>
      <c r="C654" s="15" t="inlineStr">
        <is>
          <t>IL</t>
        </is>
      </c>
      <c r="D654" s="15" t="inlineStr">
        <is>
          <t>1978 Bentley Continental GT</t>
        </is>
      </c>
      <c r="E654" s="15" t="inlineStr">
        <is>
          <t>01 Luxury Sedan/SUV</t>
        </is>
      </c>
      <c r="F654" s="16" t="n">
        <v>370000</v>
      </c>
      <c r="G654" s="17" t="n">
        <v>0.75</v>
      </c>
      <c r="H654" s="17" t="n">
        <v>1.36</v>
      </c>
      <c r="I654" s="17" t="n">
        <v>0.8305</v>
      </c>
      <c r="J654" s="17" t="n">
        <v>0.53</v>
      </c>
      <c r="K654" s="16">
        <f>ROUND(F654/100*G654*H654*I654/J654,2)</f>
        <v/>
      </c>
      <c r="L654" s="16" t="n">
        <v>5913.78</v>
      </c>
      <c r="M654" s="16">
        <f>L654-K654</f>
        <v/>
      </c>
      <c r="N654" s="15" t="inlineStr">
        <is>
          <t>decline</t>
        </is>
      </c>
      <c r="O654" s="15" t="inlineStr">
        <is>
          <t>indicative</t>
        </is>
      </c>
    </row>
    <row r="655">
      <c r="A655" s="3" t="inlineStr">
        <is>
          <t>2026-04-26</t>
        </is>
      </c>
      <c r="B655" s="3" t="inlineStr">
        <is>
          <t>41d65c26-a3ab-5fc0-94c3-3159292daeae</t>
        </is>
      </c>
      <c r="C655" s="3" t="inlineStr">
        <is>
          <t>LA</t>
        </is>
      </c>
      <c r="D655" s="3" t="inlineStr">
        <is>
          <t>1990 Ferrari SF90 Stradale</t>
        </is>
      </c>
      <c r="E655" s="3" t="inlineStr">
        <is>
          <t>03 Supercar</t>
        </is>
      </c>
      <c r="F655" s="13" t="n">
        <v>745000</v>
      </c>
      <c r="G655" s="14" t="n">
        <v>0.95</v>
      </c>
      <c r="H655" s="14" t="n">
        <v>1.21</v>
      </c>
      <c r="I655" s="14" t="n">
        <v>0.8305</v>
      </c>
      <c r="J655" s="14" t="n">
        <v>0.53</v>
      </c>
      <c r="K655" s="13">
        <f>ROUND(F655/100*G655*H655*I655/J655,2)</f>
        <v/>
      </c>
      <c r="L655" s="13" t="n">
        <v>13419.28</v>
      </c>
      <c r="M655" s="13">
        <f>L655-K655</f>
        <v/>
      </c>
      <c r="N655" s="3" t="inlineStr">
        <is>
          <t>bind</t>
        </is>
      </c>
      <c r="O655" s="3" t="inlineStr">
        <is>
          <t>bound</t>
        </is>
      </c>
    </row>
    <row r="656">
      <c r="A656" s="15" t="inlineStr">
        <is>
          <t>2026-04-02</t>
        </is>
      </c>
      <c r="B656" s="15" t="inlineStr">
        <is>
          <t>6cf9f15b-1747-5258-bc2e-0f6df26889d5</t>
        </is>
      </c>
      <c r="C656" s="15" t="inlineStr">
        <is>
          <t>NV</t>
        </is>
      </c>
      <c r="D656" s="15" t="inlineStr">
        <is>
          <t>2023 Bentley Continental GT</t>
        </is>
      </c>
      <c r="E656" s="15" t="inlineStr">
        <is>
          <t>01 Luxury Sedan/SUV</t>
        </is>
      </c>
      <c r="F656" s="16" t="n">
        <v>515000</v>
      </c>
      <c r="G656" s="17" t="n">
        <v>0.65</v>
      </c>
      <c r="H656" s="17" t="n">
        <v>1.17</v>
      </c>
      <c r="I656" s="17" t="n">
        <v>0.8305</v>
      </c>
      <c r="J656" s="17" t="n">
        <v>0.53</v>
      </c>
      <c r="K656" s="16">
        <f>ROUND(F656/100*G656*H656*I656/J656,2)</f>
        <v/>
      </c>
      <c r="L656" s="16" t="n">
        <v>6137.2</v>
      </c>
      <c r="M656" s="16">
        <f>L656-K656</f>
        <v/>
      </c>
      <c r="N656" s="15" t="inlineStr">
        <is>
          <t>bind</t>
        </is>
      </c>
      <c r="O656" s="15" t="inlineStr">
        <is>
          <t>bound</t>
        </is>
      </c>
    </row>
    <row r="657">
      <c r="A657" s="3" t="inlineStr">
        <is>
          <t>2026-04-30</t>
        </is>
      </c>
      <c r="B657" s="3" t="inlineStr">
        <is>
          <t>9e29d8ee-8488-5a54-b6f3-449e4eee8d91</t>
        </is>
      </c>
      <c r="C657" s="3" t="inlineStr">
        <is>
          <t>IL</t>
        </is>
      </c>
      <c r="D657" s="3" t="inlineStr">
        <is>
          <t>2000 Maserati GranTurismo</t>
        </is>
      </c>
      <c r="E657" s="3" t="inlineStr">
        <is>
          <t>01 Luxury Sedan/SUV</t>
        </is>
      </c>
      <c r="F657" s="13" t="n">
        <v>1270000</v>
      </c>
      <c r="G657" s="14" t="n">
        <v>0.55</v>
      </c>
      <c r="H657" s="14" t="n">
        <v>1.36</v>
      </c>
      <c r="I657" s="14" t="n">
        <v>0.8305</v>
      </c>
      <c r="J657" s="14" t="n">
        <v>0.53</v>
      </c>
      <c r="K657" s="13">
        <f>ROUND(F657/100*G657*H657*I657/J657,2)</f>
        <v/>
      </c>
      <c r="L657" s="13" t="n">
        <v>14885.69</v>
      </c>
      <c r="M657" s="13">
        <f>L657-K657</f>
        <v/>
      </c>
      <c r="N657" s="3" t="inlineStr">
        <is>
          <t>bind</t>
        </is>
      </c>
      <c r="O657" s="3" t="inlineStr">
        <is>
          <t>bound</t>
        </is>
      </c>
    </row>
    <row r="658">
      <c r="A658" s="15" t="inlineStr">
        <is>
          <t>2026-04-23</t>
        </is>
      </c>
      <c r="B658" s="15" t="inlineStr">
        <is>
          <t>49aed18a-2750-5855-aa9c-221a5d6e20fb</t>
        </is>
      </c>
      <c r="C658" s="15" t="inlineStr">
        <is>
          <t>WV</t>
        </is>
      </c>
      <c r="D658" s="15" t="inlineStr">
        <is>
          <t>1994 Maserati GranTurismo</t>
        </is>
      </c>
      <c r="E658" s="15" t="inlineStr">
        <is>
          <t>01 Luxury Sedan/SUV</t>
        </is>
      </c>
      <c r="F658" s="16" t="n">
        <v>495000</v>
      </c>
      <c r="G658" s="17" t="n">
        <v>0.75</v>
      </c>
      <c r="H658" s="17" t="n">
        <v>1.33</v>
      </c>
      <c r="I658" s="17" t="n">
        <v>0.8305</v>
      </c>
      <c r="J658" s="17" t="n">
        <v>0.53</v>
      </c>
      <c r="K658" s="16">
        <f>ROUND(F658/100*G658*H658*I658/J658,2)</f>
        <v/>
      </c>
      <c r="L658" s="16" t="n">
        <v>7737.16</v>
      </c>
      <c r="M658" s="16">
        <f>L658-K658</f>
        <v/>
      </c>
      <c r="N658" s="15" t="inlineStr">
        <is>
          <t>bind</t>
        </is>
      </c>
      <c r="O658" s="15" t="inlineStr">
        <is>
          <t>bound</t>
        </is>
      </c>
    </row>
    <row r="659">
      <c r="A659" s="3" t="inlineStr">
        <is>
          <t>2026-04-16</t>
        </is>
      </c>
      <c r="B659" s="3" t="inlineStr">
        <is>
          <t>ada211f9-2973-5846-b960-cb83ee299f16</t>
        </is>
      </c>
      <c r="C659" s="3" t="inlineStr">
        <is>
          <t>IL</t>
        </is>
      </c>
      <c r="D659" s="3" t="inlineStr">
        <is>
          <t>1978 BMW M8 Competition</t>
        </is>
      </c>
      <c r="E659" s="3" t="inlineStr">
        <is>
          <t>01 Luxury Sedan/SUV</t>
        </is>
      </c>
      <c r="F659" s="13" t="n">
        <v>1500000</v>
      </c>
      <c r="G659" s="14" t="n">
        <v>0.55</v>
      </c>
      <c r="H659" s="14" t="n">
        <v>1.36</v>
      </c>
      <c r="I659" s="14" t="n">
        <v>0.8305</v>
      </c>
      <c r="J659" s="14" t="n">
        <v>0.53</v>
      </c>
      <c r="K659" s="13">
        <f>ROUND(F659/100*G659*H659*I659/J659,2)</f>
        <v/>
      </c>
      <c r="L659" s="13" t="n">
        <v>17581.53</v>
      </c>
      <c r="M659" s="13">
        <f>L659-K659</f>
        <v/>
      </c>
      <c r="N659" s="3" t="inlineStr">
        <is>
          <t>decline</t>
        </is>
      </c>
      <c r="O659" s="3" t="inlineStr">
        <is>
          <t>indicative</t>
        </is>
      </c>
    </row>
    <row r="660">
      <c r="A660" s="15" t="inlineStr">
        <is>
          <t>2026-04-21</t>
        </is>
      </c>
      <c r="B660" s="15" t="inlineStr">
        <is>
          <t>c168b34b-a7e7-5514-9c72-d700061d4f7e</t>
        </is>
      </c>
      <c r="C660" s="15" t="inlineStr">
        <is>
          <t>KY</t>
        </is>
      </c>
      <c r="D660" s="15" t="inlineStr">
        <is>
          <t>1979 Mercedes-Benz AMG GT</t>
        </is>
      </c>
      <c r="E660" s="15" t="inlineStr">
        <is>
          <t>01 Luxury Sedan/SUV</t>
        </is>
      </c>
      <c r="F660" s="16" t="n">
        <v>390000</v>
      </c>
      <c r="G660" s="17" t="n">
        <v>0.75</v>
      </c>
      <c r="H660" s="17" t="n">
        <v>1.34</v>
      </c>
      <c r="I660" s="17" t="n">
        <v>0.8305</v>
      </c>
      <c r="J660" s="17" t="n">
        <v>0.53</v>
      </c>
      <c r="K660" s="16">
        <f>ROUND(F660/100*G660*H660*I660/J660,2)</f>
        <v/>
      </c>
      <c r="L660" s="16" t="n">
        <v>6141.78</v>
      </c>
      <c r="M660" s="16">
        <f>L660-K660</f>
        <v/>
      </c>
      <c r="N660" s="15" t="inlineStr">
        <is>
          <t>bind</t>
        </is>
      </c>
      <c r="O660" s="15" t="inlineStr">
        <is>
          <t>bound</t>
        </is>
      </c>
    </row>
    <row r="661">
      <c r="A661" s="3" t="inlineStr">
        <is>
          <t>2026-04-28</t>
        </is>
      </c>
      <c r="B661" s="3" t="inlineStr">
        <is>
          <t>d87df10a-6c87-5f72-a72f-44049d56ba08</t>
        </is>
      </c>
      <c r="C661" s="3" t="inlineStr">
        <is>
          <t>OH</t>
        </is>
      </c>
      <c r="D661" s="3" t="inlineStr">
        <is>
          <t>1970 Aston Martin DB12</t>
        </is>
      </c>
      <c r="E661" s="3" t="inlineStr">
        <is>
          <t>01 Luxury Sedan/SUV</t>
        </is>
      </c>
      <c r="F661" s="13" t="n">
        <v>590000</v>
      </c>
      <c r="G661" s="14" t="n">
        <v>0.65</v>
      </c>
      <c r="H661" s="14" t="n">
        <v>1.39</v>
      </c>
      <c r="I661" s="14" t="n">
        <v>0.8305</v>
      </c>
      <c r="J661" s="14" t="n">
        <v>0.53</v>
      </c>
      <c r="K661" s="13">
        <f>ROUND(F661/100*G661*H661*I661/J661,2)</f>
        <v/>
      </c>
      <c r="L661" s="13" t="n">
        <v>8353.030000000001</v>
      </c>
      <c r="M661" s="13">
        <f>L661-K661</f>
        <v/>
      </c>
      <c r="N661" s="3" t="inlineStr">
        <is>
          <t>bind</t>
        </is>
      </c>
      <c r="O661" s="3" t="inlineStr">
        <is>
          <t>bound</t>
        </is>
      </c>
    </row>
    <row r="662">
      <c r="A662" s="15" t="inlineStr">
        <is>
          <t>2026-04-29</t>
        </is>
      </c>
      <c r="B662" s="15" t="inlineStr">
        <is>
          <t>4e0baea5-76b9-5007-aa8d-1ab0aea22d3e</t>
        </is>
      </c>
      <c r="C662" s="15" t="inlineStr">
        <is>
          <t>MD</t>
        </is>
      </c>
      <c r="D662" s="15" t="inlineStr">
        <is>
          <t>1970 Ferrari 296 GTB</t>
        </is>
      </c>
      <c r="E662" s="15" t="inlineStr">
        <is>
          <t>03 Supercar</t>
        </is>
      </c>
      <c r="F662" s="16" t="n">
        <v>825000</v>
      </c>
      <c r="G662" s="17" t="n">
        <v>0.95</v>
      </c>
      <c r="H662" s="17" t="n">
        <v>0.95</v>
      </c>
      <c r="I662" s="17" t="n">
        <v>0.8305</v>
      </c>
      <c r="J662" s="17" t="n">
        <v>0.53</v>
      </c>
      <c r="K662" s="16">
        <f>ROUND(F662/100*G662*H662*I662/J662,2)</f>
        <v/>
      </c>
      <c r="L662" s="16" t="n">
        <v>11667.15</v>
      </c>
      <c r="M662" s="16">
        <f>L662-K662</f>
        <v/>
      </c>
      <c r="N662" s="15" t="inlineStr">
        <is>
          <t>bind</t>
        </is>
      </c>
      <c r="O662" s="15" t="inlineStr">
        <is>
          <t>bound</t>
        </is>
      </c>
    </row>
    <row r="663">
      <c r="A663" s="3" t="inlineStr">
        <is>
          <t>2026-04-12</t>
        </is>
      </c>
      <c r="B663" s="3" t="inlineStr">
        <is>
          <t>f8fc4a9d-d6e8-5273-812c-96ebf5fcd094</t>
        </is>
      </c>
      <c r="C663" s="3" t="inlineStr">
        <is>
          <t>WA</t>
        </is>
      </c>
      <c r="D663" s="3" t="inlineStr">
        <is>
          <t>1994 Mercedes-Benz AMG GT</t>
        </is>
      </c>
      <c r="E663" s="3" t="inlineStr">
        <is>
          <t>01 Luxury Sedan/SUV</t>
        </is>
      </c>
      <c r="F663" s="13" t="n">
        <v>740000</v>
      </c>
      <c r="G663" s="14" t="n">
        <v>0.65</v>
      </c>
      <c r="H663" s="14" t="n">
        <v>0.96</v>
      </c>
      <c r="I663" s="14" t="n">
        <v>0.8305</v>
      </c>
      <c r="J663" s="14" t="n">
        <v>0.53</v>
      </c>
      <c r="K663" s="13">
        <f>ROUND(F663/100*G663*H663*I663/J663,2)</f>
        <v/>
      </c>
      <c r="L663" s="13" t="n">
        <v>7235.69</v>
      </c>
      <c r="M663" s="13">
        <f>L663-K663</f>
        <v/>
      </c>
      <c r="N663" s="3" t="inlineStr">
        <is>
          <t>bind</t>
        </is>
      </c>
      <c r="O663" s="3" t="inlineStr">
        <is>
          <t>bound</t>
        </is>
      </c>
    </row>
    <row r="664">
      <c r="A664" s="15" t="inlineStr">
        <is>
          <t>2026-04-26</t>
        </is>
      </c>
      <c r="B664" s="15" t="inlineStr">
        <is>
          <t>a1247a6c-5276-5a96-b2fc-a427585f103a</t>
        </is>
      </c>
      <c r="C664" s="15" t="inlineStr">
        <is>
          <t>AR</t>
        </is>
      </c>
      <c r="D664" s="15" t="inlineStr">
        <is>
          <t>1955 Bentley Continental GT</t>
        </is>
      </c>
      <c r="E664" s="15" t="inlineStr">
        <is>
          <t>01 Luxury Sedan/SUV</t>
        </is>
      </c>
      <c r="F664" s="16" t="n">
        <v>530000</v>
      </c>
      <c r="G664" s="17" t="n">
        <v>0.65</v>
      </c>
      <c r="H664" s="17" t="n">
        <v>1.38</v>
      </c>
      <c r="I664" s="17" t="n">
        <v>0.8305</v>
      </c>
      <c r="J664" s="17" t="n">
        <v>0.53</v>
      </c>
      <c r="K664" s="16">
        <f>ROUND(F664/100*G664*H664*I664/J664,2)</f>
        <v/>
      </c>
      <c r="L664" s="16" t="n">
        <v>7449.59</v>
      </c>
      <c r="M664" s="16">
        <f>L664-K664</f>
        <v/>
      </c>
      <c r="N664" s="15" t="inlineStr">
        <is>
          <t>bind</t>
        </is>
      </c>
      <c r="O664" s="15" t="inlineStr">
        <is>
          <t>bound</t>
        </is>
      </c>
    </row>
    <row r="665">
      <c r="A665" s="3" t="inlineStr">
        <is>
          <t>2026-04-16</t>
        </is>
      </c>
      <c r="B665" s="3" t="inlineStr">
        <is>
          <t>7117e63d-af8c-5571-a0b2-3358ca1e4de6</t>
        </is>
      </c>
      <c r="C665" s="3" t="inlineStr">
        <is>
          <t>MI</t>
        </is>
      </c>
      <c r="D665" s="3" t="inlineStr">
        <is>
          <t>1991 Bentley Continental GT</t>
        </is>
      </c>
      <c r="E665" s="3" t="inlineStr">
        <is>
          <t>01 Luxury Sedan/SUV</t>
        </is>
      </c>
      <c r="F665" s="13" t="n">
        <v>1335000</v>
      </c>
      <c r="G665" s="14" t="n">
        <v>0.55</v>
      </c>
      <c r="H665" s="14" t="n">
        <v>1.55</v>
      </c>
      <c r="I665" s="14" t="n">
        <v>0.8305</v>
      </c>
      <c r="J665" s="14" t="n">
        <v>0.53</v>
      </c>
      <c r="K665" s="13">
        <f>ROUND(F665/100*G665*H665*I665/J665,2)</f>
        <v/>
      </c>
      <c r="L665" s="13" t="n">
        <v>17833.62</v>
      </c>
      <c r="M665" s="13">
        <f>L665-K665</f>
        <v/>
      </c>
      <c r="N665" s="3" t="inlineStr">
        <is>
          <t>bind</t>
        </is>
      </c>
      <c r="O665" s="3" t="inlineStr">
        <is>
          <t>bound</t>
        </is>
      </c>
    </row>
    <row r="666">
      <c r="A666" s="15" t="inlineStr">
        <is>
          <t>2026-04-16</t>
        </is>
      </c>
      <c r="B666" s="15" t="inlineStr">
        <is>
          <t>67330222-40f8-58a4-b014-aa92a7e9b384</t>
        </is>
      </c>
      <c r="C666" s="15" t="inlineStr">
        <is>
          <t>ND</t>
        </is>
      </c>
      <c r="D666" s="15" t="inlineStr">
        <is>
          <t>1989 Ferrari 296 GTB</t>
        </is>
      </c>
      <c r="E666" s="15" t="inlineStr">
        <is>
          <t>03 Supercar</t>
        </is>
      </c>
      <c r="F666" s="16" t="n">
        <v>455000</v>
      </c>
      <c r="G666" s="17" t="n">
        <v>1.15</v>
      </c>
      <c r="H666" s="17" t="n">
        <v>1.02</v>
      </c>
      <c r="I666" s="17" t="n">
        <v>0.8305</v>
      </c>
      <c r="J666" s="17" t="n">
        <v>0.53</v>
      </c>
      <c r="K666" s="16">
        <f>ROUND(F666/100*G666*H666*I666/J666,2)</f>
        <v/>
      </c>
      <c r="L666" s="16" t="n">
        <v>8363.209999999999</v>
      </c>
      <c r="M666" s="16">
        <f>L666-K666</f>
        <v/>
      </c>
      <c r="N666" s="15" t="inlineStr">
        <is>
          <t>decline</t>
        </is>
      </c>
      <c r="O666" s="15" t="inlineStr">
        <is>
          <t>indicative</t>
        </is>
      </c>
    </row>
    <row r="667">
      <c r="A667" s="3" t="inlineStr">
        <is>
          <t>2026-04-23</t>
        </is>
      </c>
      <c r="B667" s="3" t="inlineStr">
        <is>
          <t>df09c2d2-4629-5365-8575-be83b43adb95</t>
        </is>
      </c>
      <c r="C667" s="3" t="inlineStr">
        <is>
          <t>TX</t>
        </is>
      </c>
      <c r="D667" s="3" t="inlineStr">
        <is>
          <t>2012 Aston Martin DB12</t>
        </is>
      </c>
      <c r="E667" s="3" t="inlineStr">
        <is>
          <t>01 Luxury Sedan/SUV</t>
        </is>
      </c>
      <c r="F667" s="13" t="n">
        <v>685000</v>
      </c>
      <c r="G667" s="14" t="n">
        <v>0.65</v>
      </c>
      <c r="H667" s="14" t="n">
        <v>1.15</v>
      </c>
      <c r="I667" s="14" t="n">
        <v>0.8305</v>
      </c>
      <c r="J667" s="14" t="n">
        <v>0.53</v>
      </c>
      <c r="K667" s="13">
        <f>ROUND(F667/100*G667*H667*I667/J667,2)</f>
        <v/>
      </c>
      <c r="L667" s="13" t="n">
        <v>8023.53</v>
      </c>
      <c r="M667" s="13">
        <f>L667-K667</f>
        <v/>
      </c>
      <c r="N667" s="3" t="inlineStr">
        <is>
          <t>decline</t>
        </is>
      </c>
      <c r="O667" s="3" t="inlineStr">
        <is>
          <t>indicative</t>
        </is>
      </c>
    </row>
    <row r="668">
      <c r="A668" s="15" t="inlineStr">
        <is>
          <t>2026-04-22</t>
        </is>
      </c>
      <c r="B668" s="15" t="inlineStr">
        <is>
          <t>3045a512-db4a-55df-b0df-8428d7ac6159</t>
        </is>
      </c>
      <c r="C668" s="15" t="inlineStr">
        <is>
          <t>MS</t>
        </is>
      </c>
      <c r="D668" s="15" t="inlineStr">
        <is>
          <t>2004 Maserati GranTurismo</t>
        </is>
      </c>
      <c r="E668" s="15" t="inlineStr">
        <is>
          <t>01 Luxury Sedan/SUV</t>
        </is>
      </c>
      <c r="F668" s="16" t="n">
        <v>485000</v>
      </c>
      <c r="G668" s="17" t="n">
        <v>0.75</v>
      </c>
      <c r="H668" s="17" t="n">
        <v>1.19</v>
      </c>
      <c r="I668" s="17" t="n">
        <v>0.8305</v>
      </c>
      <c r="J668" s="17" t="n">
        <v>0.53</v>
      </c>
      <c r="K668" s="16">
        <f>ROUND(F668/100*G668*H668*I668/J668,2)</f>
        <v/>
      </c>
      <c r="L668" s="16" t="n">
        <v>6782.88</v>
      </c>
      <c r="M668" s="16">
        <f>L668-K668</f>
        <v/>
      </c>
      <c r="N668" s="15" t="inlineStr">
        <is>
          <t>bind</t>
        </is>
      </c>
      <c r="O668" s="15" t="inlineStr">
        <is>
          <t>bound</t>
        </is>
      </c>
    </row>
    <row r="669">
      <c r="A669" s="3" t="inlineStr">
        <is>
          <t>2026-04-02</t>
        </is>
      </c>
      <c r="B669" s="3" t="inlineStr">
        <is>
          <t>87eecd10-649c-59df-8424-b0873e6e7d67</t>
        </is>
      </c>
      <c r="C669" s="3" t="inlineStr">
        <is>
          <t>NJ</t>
        </is>
      </c>
      <c r="D669" s="3" t="inlineStr">
        <is>
          <t>1968 Bentley Continental GT</t>
        </is>
      </c>
      <c r="E669" s="3" t="inlineStr">
        <is>
          <t>01 Luxury Sedan/SUV</t>
        </is>
      </c>
      <c r="F669" s="13" t="n">
        <v>550000</v>
      </c>
      <c r="G669" s="14" t="n">
        <v>0.65</v>
      </c>
      <c r="H669" s="14" t="n">
        <v>0.91</v>
      </c>
      <c r="I669" s="14" t="n">
        <v>0.8305</v>
      </c>
      <c r="J669" s="14" t="n">
        <v>0.53</v>
      </c>
      <c r="K669" s="13">
        <f>ROUND(F669/100*G669*H669*I669/J669,2)</f>
        <v/>
      </c>
      <c r="L669" s="13" t="n">
        <v>5097.78</v>
      </c>
      <c r="M669" s="13">
        <f>L669-K669</f>
        <v/>
      </c>
      <c r="N669" s="3" t="inlineStr">
        <is>
          <t>bind</t>
        </is>
      </c>
      <c r="O669" s="3" t="inlineStr">
        <is>
          <t>bound</t>
        </is>
      </c>
    </row>
    <row r="670">
      <c r="A670" s="15" t="inlineStr">
        <is>
          <t>2026-04-02</t>
        </is>
      </c>
      <c r="B670" s="15" t="inlineStr">
        <is>
          <t>dcafe19a-d22b-5896-a5b5-7402a9b67fda</t>
        </is>
      </c>
      <c r="C670" s="15" t="inlineStr">
        <is>
          <t>PA</t>
        </is>
      </c>
      <c r="D670" s="15" t="inlineStr">
        <is>
          <t>2019 Mercedes-Benz AMG GT</t>
        </is>
      </c>
      <c r="E670" s="15" t="inlineStr">
        <is>
          <t>01 Luxury Sedan/SUV</t>
        </is>
      </c>
      <c r="F670" s="16" t="n">
        <v>920000</v>
      </c>
      <c r="G670" s="17" t="n">
        <v>0.65</v>
      </c>
      <c r="H670" s="17" t="n">
        <v>1</v>
      </c>
      <c r="I670" s="17" t="n">
        <v>0.8305</v>
      </c>
      <c r="J670" s="17" t="n">
        <v>0.53</v>
      </c>
      <c r="K670" s="16">
        <f>ROUND(F670/100*G670*H670*I670/J670,2)</f>
        <v/>
      </c>
      <c r="L670" s="16" t="n">
        <v>9370.549999999999</v>
      </c>
      <c r="M670" s="16">
        <f>L670-K670</f>
        <v/>
      </c>
      <c r="N670" s="15" t="inlineStr">
        <is>
          <t>bind</t>
        </is>
      </c>
      <c r="O670" s="15" t="inlineStr">
        <is>
          <t>bound</t>
        </is>
      </c>
    </row>
    <row r="671">
      <c r="A671" s="3" t="inlineStr">
        <is>
          <t>2026-04-01</t>
        </is>
      </c>
      <c r="B671" s="3" t="inlineStr">
        <is>
          <t>da6d8f6c-94d7-544b-ab46-831c8052a912</t>
        </is>
      </c>
      <c r="C671" s="3" t="inlineStr">
        <is>
          <t>AL</t>
        </is>
      </c>
      <c r="D671" s="3" t="inlineStr">
        <is>
          <t>2002 Ferrari 275 GTB/4</t>
        </is>
      </c>
      <c r="E671" s="3" t="inlineStr">
        <is>
          <t>07 Post-War Classic (1946-1972)</t>
        </is>
      </c>
      <c r="F671" s="13" t="n">
        <v>810000</v>
      </c>
      <c r="G671" s="14" t="n">
        <v>0.43</v>
      </c>
      <c r="H671" s="14" t="n">
        <v>1.27</v>
      </c>
      <c r="I671" s="14" t="n">
        <v>0.8305</v>
      </c>
      <c r="J671" s="14" t="n">
        <v>0.53</v>
      </c>
      <c r="K671" s="13">
        <f>ROUND(F671/100*G671*H671*I671/J671,2)</f>
        <v/>
      </c>
      <c r="L671" s="13" t="n">
        <v>6931.4</v>
      </c>
      <c r="M671" s="13">
        <f>L671-K671</f>
        <v/>
      </c>
      <c r="N671" s="3" t="inlineStr">
        <is>
          <t>decline</t>
        </is>
      </c>
      <c r="O671" s="3" t="inlineStr">
        <is>
          <t>indicative</t>
        </is>
      </c>
    </row>
    <row r="672">
      <c r="A672" s="15" t="inlineStr">
        <is>
          <t>2026-04-15</t>
        </is>
      </c>
      <c r="B672" s="15" t="inlineStr">
        <is>
          <t>7c4a4860-ad7a-5e70-80cb-2f410b7276d6</t>
        </is>
      </c>
      <c r="C672" s="15" t="inlineStr">
        <is>
          <t>NJ</t>
        </is>
      </c>
      <c r="D672" s="15" t="inlineStr">
        <is>
          <t>2007 Aston Martin DB12</t>
        </is>
      </c>
      <c r="E672" s="15" t="inlineStr">
        <is>
          <t>01 Luxury Sedan/SUV</t>
        </is>
      </c>
      <c r="F672" s="16" t="n">
        <v>210000</v>
      </c>
      <c r="G672" s="17" t="n">
        <v>0.92</v>
      </c>
      <c r="H672" s="17" t="n">
        <v>0.91</v>
      </c>
      <c r="I672" s="17" t="n">
        <v>0.8305</v>
      </c>
      <c r="J672" s="17" t="n">
        <v>0.53</v>
      </c>
      <c r="K672" s="16">
        <f>ROUND(F672/100*G672*H672*I672/J672,2)</f>
        <v/>
      </c>
      <c r="L672" s="16" t="n">
        <v>2754.94</v>
      </c>
      <c r="M672" s="16">
        <f>L672-K672</f>
        <v/>
      </c>
      <c r="N672" s="15" t="inlineStr">
        <is>
          <t>bind</t>
        </is>
      </c>
      <c r="O672" s="15" t="inlineStr">
        <is>
          <t>bound</t>
        </is>
      </c>
    </row>
    <row r="673">
      <c r="A673" s="3" t="inlineStr">
        <is>
          <t>2026-04-06</t>
        </is>
      </c>
      <c r="B673" s="3" t="inlineStr">
        <is>
          <t>69c0f305-aaf9-5c8a-9899-e6560e656782</t>
        </is>
      </c>
      <c r="C673" s="3" t="inlineStr">
        <is>
          <t>WA</t>
        </is>
      </c>
      <c r="D673" s="3" t="inlineStr">
        <is>
          <t>1979 Bentley Continental GT</t>
        </is>
      </c>
      <c r="E673" s="3" t="inlineStr">
        <is>
          <t>01 Luxury Sedan/SUV</t>
        </is>
      </c>
      <c r="F673" s="13" t="n">
        <v>185000</v>
      </c>
      <c r="G673" s="14" t="n">
        <v>0.92</v>
      </c>
      <c r="H673" s="14" t="n">
        <v>0.96</v>
      </c>
      <c r="I673" s="14" t="n">
        <v>0.8305</v>
      </c>
      <c r="J673" s="14" t="n">
        <v>0.53</v>
      </c>
      <c r="K673" s="13">
        <f>ROUND(F673/100*G673*H673*I673/J673,2)</f>
        <v/>
      </c>
      <c r="L673" s="13" t="n">
        <v>2560.32</v>
      </c>
      <c r="M673" s="13">
        <f>L673-K673</f>
        <v/>
      </c>
      <c r="N673" s="3" t="inlineStr">
        <is>
          <t>bind</t>
        </is>
      </c>
      <c r="O673" s="3" t="inlineStr">
        <is>
          <t>bound</t>
        </is>
      </c>
    </row>
    <row r="674">
      <c r="A674" s="15" t="inlineStr">
        <is>
          <t>2026-04-28</t>
        </is>
      </c>
      <c r="B674" s="15" t="inlineStr">
        <is>
          <t>da2eef1a-5478-53b6-be70-90eaf94975dc</t>
        </is>
      </c>
      <c r="C674" s="15" t="inlineStr">
        <is>
          <t>NY</t>
        </is>
      </c>
      <c r="D674" s="15" t="inlineStr">
        <is>
          <t>2017 Mercedes-Benz AMG GT</t>
        </is>
      </c>
      <c r="E674" s="15" t="inlineStr">
        <is>
          <t>01 Luxury Sedan/SUV</t>
        </is>
      </c>
      <c r="F674" s="16" t="n">
        <v>235000</v>
      </c>
      <c r="G674" s="17" t="n">
        <v>0.92</v>
      </c>
      <c r="H674" s="17" t="n">
        <v>1.28</v>
      </c>
      <c r="I674" s="17" t="n">
        <v>0.8305</v>
      </c>
      <c r="J674" s="17" t="n">
        <v>0.53</v>
      </c>
      <c r="K674" s="16">
        <f>ROUND(F674/100*G674*H674*I674/J674,2)</f>
        <v/>
      </c>
      <c r="L674" s="16" t="n">
        <v>4336.4</v>
      </c>
      <c r="M674" s="16">
        <f>L674-K674</f>
        <v/>
      </c>
      <c r="N674" s="15" t="inlineStr">
        <is>
          <t>decline</t>
        </is>
      </c>
      <c r="O674" s="15" t="inlineStr">
        <is>
          <t>indicative</t>
        </is>
      </c>
    </row>
    <row r="675">
      <c r="A675" s="3" t="inlineStr">
        <is>
          <t>2026-04-17</t>
        </is>
      </c>
      <c r="B675" s="3" t="inlineStr">
        <is>
          <t>7c444cac-8b24-562f-85d7-8632e01b3f01</t>
        </is>
      </c>
      <c r="C675" s="3" t="inlineStr">
        <is>
          <t>KY</t>
        </is>
      </c>
      <c r="D675" s="3" t="inlineStr">
        <is>
          <t>1999 Ferrari 275 GTB/4</t>
        </is>
      </c>
      <c r="E675" s="3" t="inlineStr">
        <is>
          <t>07 Post-War Classic (1946-1972)</t>
        </is>
      </c>
      <c r="F675" s="13" t="n">
        <v>815000</v>
      </c>
      <c r="G675" s="14" t="n">
        <v>0.43</v>
      </c>
      <c r="H675" s="14" t="n">
        <v>1.34</v>
      </c>
      <c r="I675" s="14" t="n">
        <v>0.8305</v>
      </c>
      <c r="J675" s="14" t="n">
        <v>0.53</v>
      </c>
      <c r="K675" s="13">
        <f>ROUND(F675/100*G675*H675*I675/J675,2)</f>
        <v/>
      </c>
      <c r="L675" s="13" t="n">
        <v>7358.59</v>
      </c>
      <c r="M675" s="13">
        <f>L675-K675</f>
        <v/>
      </c>
      <c r="N675" s="3" t="inlineStr">
        <is>
          <t>refer</t>
        </is>
      </c>
      <c r="O675" s="3" t="inlineStr">
        <is>
          <t>indicative</t>
        </is>
      </c>
    </row>
    <row r="676">
      <c r="A676" s="15" t="inlineStr">
        <is>
          <t>2026-04-30</t>
        </is>
      </c>
      <c r="B676" s="15" t="inlineStr">
        <is>
          <t>0374237c-1a9b-5ce1-81d4-063ad6c8070e</t>
        </is>
      </c>
      <c r="C676" s="15" t="inlineStr">
        <is>
          <t>NY</t>
        </is>
      </c>
      <c r="D676" s="15" t="inlineStr">
        <is>
          <t>1990 Ferrari 275 GTB/4</t>
        </is>
      </c>
      <c r="E676" s="15" t="inlineStr">
        <is>
          <t>07 Post-War Classic (1946-1972)</t>
        </is>
      </c>
      <c r="F676" s="16" t="n">
        <v>430000</v>
      </c>
      <c r="G676" s="17" t="n">
        <v>0.48</v>
      </c>
      <c r="H676" s="17" t="n">
        <v>1.28</v>
      </c>
      <c r="I676" s="17" t="n">
        <v>0.8305</v>
      </c>
      <c r="J676" s="17" t="n">
        <v>0.53</v>
      </c>
      <c r="K676" s="16">
        <f>ROUND(F676/100*G676*H676*I676/J676,2)</f>
        <v/>
      </c>
      <c r="L676" s="16" t="n">
        <v>4139.83</v>
      </c>
      <c r="M676" s="16">
        <f>L676-K676</f>
        <v/>
      </c>
      <c r="N676" s="15" t="inlineStr">
        <is>
          <t>decline</t>
        </is>
      </c>
      <c r="O676" s="15" t="inlineStr">
        <is>
          <t>indicative</t>
        </is>
      </c>
    </row>
    <row r="677">
      <c r="A677" s="3" t="inlineStr">
        <is>
          <t>2026-04-26</t>
        </is>
      </c>
      <c r="B677" s="3" t="inlineStr">
        <is>
          <t>7dc6f0e6-e828-548d-a3cd-0c9703f54df4</t>
        </is>
      </c>
      <c r="C677" s="3" t="inlineStr">
        <is>
          <t>HI</t>
        </is>
      </c>
      <c r="D677" s="3" t="inlineStr">
        <is>
          <t>2008 Ferrari 275 GTB/4</t>
        </is>
      </c>
      <c r="E677" s="3" t="inlineStr">
        <is>
          <t>07 Post-War Classic (1946-1972)</t>
        </is>
      </c>
      <c r="F677" s="13" t="n">
        <v>345000</v>
      </c>
      <c r="G677" s="14" t="n">
        <v>0.48</v>
      </c>
      <c r="H677" s="14" t="n">
        <v>1.3</v>
      </c>
      <c r="I677" s="14" t="n">
        <v>0.8305</v>
      </c>
      <c r="J677" s="14" t="n">
        <v>0.53</v>
      </c>
      <c r="K677" s="13">
        <f>ROUND(F677/100*G677*H677*I677/J677,2)</f>
        <v/>
      </c>
      <c r="L677" s="13" t="n">
        <v>3373.4</v>
      </c>
      <c r="M677" s="13">
        <f>L677-K677</f>
        <v/>
      </c>
      <c r="N677" s="3" t="inlineStr">
        <is>
          <t>decline</t>
        </is>
      </c>
      <c r="O677" s="3" t="inlineStr">
        <is>
          <t>indicative</t>
        </is>
      </c>
    </row>
    <row r="678">
      <c r="A678" s="15" t="inlineStr">
        <is>
          <t>2026-04-21</t>
        </is>
      </c>
      <c r="B678" s="15" t="inlineStr">
        <is>
          <t>d960e065-04ab-5157-a274-12b351ae765f</t>
        </is>
      </c>
      <c r="C678" s="15" t="inlineStr">
        <is>
          <t>CO</t>
        </is>
      </c>
      <c r="D678" s="15" t="inlineStr">
        <is>
          <t>1998 BMW M8 Competition</t>
        </is>
      </c>
      <c r="E678" s="15" t="inlineStr">
        <is>
          <t>01 Luxury Sedan/SUV</t>
        </is>
      </c>
      <c r="F678" s="16" t="n">
        <v>315000</v>
      </c>
      <c r="G678" s="17" t="n">
        <v>0.75</v>
      </c>
      <c r="H678" s="17" t="n">
        <v>1.1</v>
      </c>
      <c r="I678" s="17" t="n">
        <v>0.8305</v>
      </c>
      <c r="J678" s="17" t="n">
        <v>0.53</v>
      </c>
      <c r="K678" s="16">
        <f>ROUND(F678/100*G678*H678*I678/J678,2)</f>
        <v/>
      </c>
      <c r="L678" s="16" t="n">
        <v>4072.19</v>
      </c>
      <c r="M678" s="16">
        <f>L678-K678</f>
        <v/>
      </c>
      <c r="N678" s="15" t="inlineStr">
        <is>
          <t>bind</t>
        </is>
      </c>
      <c r="O678" s="15" t="inlineStr">
        <is>
          <t>bound</t>
        </is>
      </c>
    </row>
    <row r="679">
      <c r="A679" s="3" t="inlineStr">
        <is>
          <t>2026-04-15</t>
        </is>
      </c>
      <c r="B679" s="3" t="inlineStr">
        <is>
          <t>b6ab7224-9e01-5506-8af4-af315801e774</t>
        </is>
      </c>
      <c r="C679" s="3" t="inlineStr">
        <is>
          <t>NY</t>
        </is>
      </c>
      <c r="D679" s="3" t="inlineStr">
        <is>
          <t>1979 Porsche 911 Turbo S</t>
        </is>
      </c>
      <c r="E679" s="3" t="inlineStr">
        <is>
          <t>01 Luxury Sedan/SUV</t>
        </is>
      </c>
      <c r="F679" s="13" t="n">
        <v>460000</v>
      </c>
      <c r="G679" s="14" t="n">
        <v>0.75</v>
      </c>
      <c r="H679" s="14" t="n">
        <v>1.28</v>
      </c>
      <c r="I679" s="14" t="n">
        <v>0.8305</v>
      </c>
      <c r="J679" s="14" t="n">
        <v>0.53</v>
      </c>
      <c r="K679" s="13">
        <f>ROUND(F679/100*G679*H679*I679/J679,2)</f>
        <v/>
      </c>
      <c r="L679" s="13" t="n">
        <v>6919.79</v>
      </c>
      <c r="M679" s="13">
        <f>L679-K679</f>
        <v/>
      </c>
      <c r="N679" s="3" t="inlineStr">
        <is>
          <t>bind</t>
        </is>
      </c>
      <c r="O679" s="3" t="inlineStr">
        <is>
          <t>bound</t>
        </is>
      </c>
    </row>
    <row r="680">
      <c r="A680" s="15" t="inlineStr">
        <is>
          <t>2026-04-24</t>
        </is>
      </c>
      <c r="B680" s="15" t="inlineStr">
        <is>
          <t>ffd92507-4d1e-51a5-9f9c-93fa14d6cf05</t>
        </is>
      </c>
      <c r="C680" s="15" t="inlineStr">
        <is>
          <t>MN</t>
        </is>
      </c>
      <c r="D680" s="15" t="inlineStr">
        <is>
          <t>2024 Aston Martin DB12</t>
        </is>
      </c>
      <c r="E680" s="15" t="inlineStr">
        <is>
          <t>01 Luxury Sedan/SUV</t>
        </is>
      </c>
      <c r="F680" s="16" t="n">
        <v>615000</v>
      </c>
      <c r="G680" s="17" t="n">
        <v>0.65</v>
      </c>
      <c r="H680" s="17" t="n">
        <v>1.32</v>
      </c>
      <c r="I680" s="17" t="n">
        <v>0.8305</v>
      </c>
      <c r="J680" s="17" t="n">
        <v>0.53</v>
      </c>
      <c r="K680" s="16">
        <f>ROUND(F680/100*G680*H680*I680/J680,2)</f>
        <v/>
      </c>
      <c r="L680" s="16" t="n">
        <v>8268.49</v>
      </c>
      <c r="M680" s="16">
        <f>L680-K680</f>
        <v/>
      </c>
      <c r="N680" s="15" t="inlineStr">
        <is>
          <t>bind</t>
        </is>
      </c>
      <c r="O680" s="15" t="inlineStr">
        <is>
          <t>bound</t>
        </is>
      </c>
    </row>
    <row r="681">
      <c r="A681" s="3" t="inlineStr">
        <is>
          <t>2026-04-09</t>
        </is>
      </c>
      <c r="B681" s="3" t="inlineStr">
        <is>
          <t>91aa2e8a-f661-59fe-82a4-96ece7d6f98c</t>
        </is>
      </c>
      <c r="C681" s="3" t="inlineStr">
        <is>
          <t>TN</t>
        </is>
      </c>
      <c r="D681" s="3" t="inlineStr">
        <is>
          <t>1957 Singer 911 Reimagined</t>
        </is>
      </c>
      <c r="E681" s="3" t="inlineStr">
        <is>
          <t>11 Restomod/Coachbuilt</t>
        </is>
      </c>
      <c r="F681" s="13" t="n">
        <v>330000</v>
      </c>
      <c r="G681" s="14" t="n">
        <v>0.88</v>
      </c>
      <c r="H681" s="14" t="n">
        <v>0.98</v>
      </c>
      <c r="I681" s="14" t="n">
        <v>0.8305</v>
      </c>
      <c r="J681" s="14" t="n">
        <v>0.53</v>
      </c>
      <c r="K681" s="13">
        <f>ROUND(F681/100*G681*H681*I681/J681,2)</f>
        <v/>
      </c>
      <c r="L681" s="13" t="n">
        <v>4459.5</v>
      </c>
      <c r="M681" s="13">
        <f>L681-K681</f>
        <v/>
      </c>
      <c r="N681" s="3" t="inlineStr">
        <is>
          <t>bind</t>
        </is>
      </c>
      <c r="O681" s="3" t="inlineStr">
        <is>
          <t>bound</t>
        </is>
      </c>
    </row>
    <row r="682">
      <c r="A682" s="15" t="inlineStr">
        <is>
          <t>2026-04-16</t>
        </is>
      </c>
      <c r="B682" s="15" t="inlineStr">
        <is>
          <t>70f6923a-8cd3-5e15-9a54-a033636fde88</t>
        </is>
      </c>
      <c r="C682" s="15" t="inlineStr">
        <is>
          <t>KY</t>
        </is>
      </c>
      <c r="D682" s="15" t="inlineStr">
        <is>
          <t>1981 Aston Martin DB12</t>
        </is>
      </c>
      <c r="E682" s="15" t="inlineStr">
        <is>
          <t>01 Luxury Sedan/SUV</t>
        </is>
      </c>
      <c r="F682" s="16" t="n">
        <v>695000</v>
      </c>
      <c r="G682" s="17" t="n">
        <v>0.65</v>
      </c>
      <c r="H682" s="17" t="n">
        <v>1.34</v>
      </c>
      <c r="I682" s="17" t="n">
        <v>0.8305</v>
      </c>
      <c r="J682" s="17" t="n">
        <v>0.53</v>
      </c>
      <c r="K682" s="16">
        <f>ROUND(F682/100*G682*H682*I682/J682,2)</f>
        <v/>
      </c>
      <c r="L682" s="16" t="n">
        <v>9485.639999999999</v>
      </c>
      <c r="M682" s="16">
        <f>L682-K682</f>
        <v/>
      </c>
      <c r="N682" s="15" t="inlineStr">
        <is>
          <t>bind</t>
        </is>
      </c>
      <c r="O682" s="15" t="inlineStr">
        <is>
          <t>bound</t>
        </is>
      </c>
    </row>
    <row r="683">
      <c r="A683" s="3" t="inlineStr">
        <is>
          <t>2026-04-06</t>
        </is>
      </c>
      <c r="B683" s="3" t="inlineStr">
        <is>
          <t>d6e45107-68f2-522c-9cee-23d3d0165245</t>
        </is>
      </c>
      <c r="C683" s="3" t="inlineStr">
        <is>
          <t>MS</t>
        </is>
      </c>
      <c r="D683" s="3" t="inlineStr">
        <is>
          <t>2006 Ferrari 296 GTB</t>
        </is>
      </c>
      <c r="E683" s="3" t="inlineStr">
        <is>
          <t>03 Supercar</t>
        </is>
      </c>
      <c r="F683" s="13" t="n">
        <v>775000</v>
      </c>
      <c r="G683" s="14" t="n">
        <v>0.95</v>
      </c>
      <c r="H683" s="14" t="n">
        <v>1.19</v>
      </c>
      <c r="I683" s="14" t="n">
        <v>0.8305</v>
      </c>
      <c r="J683" s="14" t="n">
        <v>0.53</v>
      </c>
      <c r="K683" s="13">
        <f>ROUND(F683/100*G683*H683*I683/J683,2)</f>
        <v/>
      </c>
      <c r="L683" s="13" t="n">
        <v>13728.91</v>
      </c>
      <c r="M683" s="13">
        <f>L683-K683</f>
        <v/>
      </c>
      <c r="N683" s="3" t="inlineStr">
        <is>
          <t>bind</t>
        </is>
      </c>
      <c r="O683" s="3" t="inlineStr">
        <is>
          <t>bound</t>
        </is>
      </c>
    </row>
    <row r="684">
      <c r="A684" s="15" t="inlineStr">
        <is>
          <t>2026-04-24</t>
        </is>
      </c>
      <c r="B684" s="15" t="inlineStr">
        <is>
          <t>a76500d2-d24d-5c1b-aa1e-965517242904</t>
        </is>
      </c>
      <c r="C684" s="15" t="inlineStr">
        <is>
          <t>FL</t>
        </is>
      </c>
      <c r="D684" s="15" t="inlineStr">
        <is>
          <t>2006 Ringbrothers Mustang</t>
        </is>
      </c>
      <c r="E684" s="15" t="inlineStr">
        <is>
          <t>11 Restomod/Coachbuilt</t>
        </is>
      </c>
      <c r="F684" s="16" t="n">
        <v>630000</v>
      </c>
      <c r="G684" s="17" t="n">
        <v>0.78</v>
      </c>
      <c r="H684" s="17" t="n">
        <v>1.42</v>
      </c>
      <c r="I684" s="17" t="n">
        <v>0.8305</v>
      </c>
      <c r="J684" s="17" t="n">
        <v>0.53</v>
      </c>
      <c r="K684" s="16">
        <f>ROUND(F684/100*G684*H684*I684/J684,2)</f>
        <v/>
      </c>
      <c r="L684" s="16" t="n">
        <v>10934.21</v>
      </c>
      <c r="M684" s="16">
        <f>L684-K684</f>
        <v/>
      </c>
      <c r="N684" s="15" t="inlineStr">
        <is>
          <t>bind</t>
        </is>
      </c>
      <c r="O684" s="15" t="inlineStr">
        <is>
          <t>bound</t>
        </is>
      </c>
    </row>
    <row r="685">
      <c r="A685" s="3" t="inlineStr">
        <is>
          <t>2026-04-06</t>
        </is>
      </c>
      <c r="B685" s="3" t="inlineStr">
        <is>
          <t>d5fd26ed-593d-57e3-850d-8d6b89596a7f</t>
        </is>
      </c>
      <c r="C685" s="3" t="inlineStr">
        <is>
          <t>WA</t>
        </is>
      </c>
      <c r="D685" s="3" t="inlineStr">
        <is>
          <t>2021 Ferrari SF90 Stradale</t>
        </is>
      </c>
      <c r="E685" s="3" t="inlineStr">
        <is>
          <t>03 Supercar</t>
        </is>
      </c>
      <c r="F685" s="13" t="n">
        <v>360000</v>
      </c>
      <c r="G685" s="14" t="n">
        <v>1.15</v>
      </c>
      <c r="H685" s="14" t="n">
        <v>0.96</v>
      </c>
      <c r="I685" s="14" t="n">
        <v>0.8305</v>
      </c>
      <c r="J685" s="14" t="n">
        <v>0.53</v>
      </c>
      <c r="K685" s="13">
        <f>ROUND(F685/100*G685*H685*I685/J685,2)</f>
        <v/>
      </c>
      <c r="L685" s="13" t="n">
        <v>6227.81</v>
      </c>
      <c r="M685" s="13">
        <f>L685-K685</f>
        <v/>
      </c>
      <c r="N685" s="3" t="inlineStr">
        <is>
          <t>bind</t>
        </is>
      </c>
      <c r="O685" s="3" t="inlineStr">
        <is>
          <t>bound</t>
        </is>
      </c>
    </row>
    <row r="686">
      <c r="A686" s="15" t="inlineStr">
        <is>
          <t>2026-04-09</t>
        </is>
      </c>
      <c r="B686" s="15" t="inlineStr">
        <is>
          <t>cb0e4d55-7c1d-5217-b4e8-a094f7c6c15e</t>
        </is>
      </c>
      <c r="C686" s="15" t="inlineStr">
        <is>
          <t>OR</t>
        </is>
      </c>
      <c r="D686" s="15" t="inlineStr">
        <is>
          <t>2001 Maserati GranTurismo</t>
        </is>
      </c>
      <c r="E686" s="15" t="inlineStr">
        <is>
          <t>01 Luxury Sedan/SUV</t>
        </is>
      </c>
      <c r="F686" s="16" t="n">
        <v>705000</v>
      </c>
      <c r="G686" s="17" t="n">
        <v>0.65</v>
      </c>
      <c r="H686" s="17" t="n">
        <v>1.13</v>
      </c>
      <c r="I686" s="17" t="n">
        <v>0.8305</v>
      </c>
      <c r="J686" s="17" t="n">
        <v>0.53</v>
      </c>
      <c r="K686" s="16">
        <f>ROUND(F686/100*G686*H686*I686/J686,2)</f>
        <v/>
      </c>
      <c r="L686" s="16" t="n">
        <v>8114.18</v>
      </c>
      <c r="M686" s="16">
        <f>L686-K686</f>
        <v/>
      </c>
      <c r="N686" s="15" t="inlineStr">
        <is>
          <t>bind</t>
        </is>
      </c>
      <c r="O686" s="15" t="inlineStr">
        <is>
          <t>bound</t>
        </is>
      </c>
    </row>
    <row r="687">
      <c r="A687" s="3" t="inlineStr">
        <is>
          <t>2026-04-16</t>
        </is>
      </c>
      <c r="B687" s="3" t="inlineStr">
        <is>
          <t>48d7fa8e-db0b-5d6b-9deb-9a2bfb7fe446</t>
        </is>
      </c>
      <c r="C687" s="3" t="inlineStr">
        <is>
          <t>IL</t>
        </is>
      </c>
      <c r="D687" s="3" t="inlineStr">
        <is>
          <t>1985 Maserati GranTurismo</t>
        </is>
      </c>
      <c r="E687" s="3" t="inlineStr">
        <is>
          <t>01 Luxury Sedan/SUV</t>
        </is>
      </c>
      <c r="F687" s="13" t="n">
        <v>260000</v>
      </c>
      <c r="G687" s="14" t="n">
        <v>0.75</v>
      </c>
      <c r="H687" s="14" t="n">
        <v>1.36</v>
      </c>
      <c r="I687" s="14" t="n">
        <v>0.8305</v>
      </c>
      <c r="J687" s="14" t="n">
        <v>0.53</v>
      </c>
      <c r="K687" s="13">
        <f>ROUND(F687/100*G687*H687*I687/J687,2)</f>
        <v/>
      </c>
      <c r="L687" s="13" t="n">
        <v>4155.63</v>
      </c>
      <c r="M687" s="13">
        <f>L687-K687</f>
        <v/>
      </c>
      <c r="N687" s="3" t="inlineStr">
        <is>
          <t>bind</t>
        </is>
      </c>
      <c r="O687" s="3" t="inlineStr">
        <is>
          <t>bound</t>
        </is>
      </c>
    </row>
    <row r="688">
      <c r="A688" s="15" t="inlineStr">
        <is>
          <t>2026-04-23</t>
        </is>
      </c>
      <c r="B688" s="15" t="inlineStr">
        <is>
          <t>254de1d5-6296-5968-8e15-d1bc4c1cbf61</t>
        </is>
      </c>
      <c r="C688" s="15" t="inlineStr">
        <is>
          <t>CA</t>
        </is>
      </c>
      <c r="D688" s="15" t="inlineStr">
        <is>
          <t>1988 Aston Martin DB12</t>
        </is>
      </c>
      <c r="E688" s="15" t="inlineStr">
        <is>
          <t>01 Luxury Sedan/SUV</t>
        </is>
      </c>
      <c r="F688" s="16" t="n">
        <v>645000</v>
      </c>
      <c r="G688" s="17" t="n">
        <v>0.65</v>
      </c>
      <c r="H688" s="17" t="n">
        <v>1.35</v>
      </c>
      <c r="I688" s="17" t="n">
        <v>0.8305</v>
      </c>
      <c r="J688" s="17" t="n">
        <v>0.53</v>
      </c>
      <c r="K688" s="16">
        <f>ROUND(F688/100*G688*H688*I688/J688,2)</f>
        <v/>
      </c>
      <c r="L688" s="16" t="n">
        <v>8868.92</v>
      </c>
      <c r="M688" s="16">
        <f>L688-K688</f>
        <v/>
      </c>
      <c r="N688" s="15" t="inlineStr">
        <is>
          <t>bind</t>
        </is>
      </c>
      <c r="O688" s="15" t="inlineStr">
        <is>
          <t>bound</t>
        </is>
      </c>
    </row>
    <row r="689">
      <c r="A689" s="3" t="inlineStr">
        <is>
          <t>2026-04-28</t>
        </is>
      </c>
      <c r="B689" s="3" t="inlineStr">
        <is>
          <t>f4df3955-6ef7-5ca5-a597-97f86ecdc7e9</t>
        </is>
      </c>
      <c r="C689" s="3" t="inlineStr">
        <is>
          <t>MI</t>
        </is>
      </c>
      <c r="D689" s="3" t="inlineStr">
        <is>
          <t>2024 Aston Martin DB12</t>
        </is>
      </c>
      <c r="E689" s="3" t="inlineStr">
        <is>
          <t>01 Luxury Sedan/SUV</t>
        </is>
      </c>
      <c r="F689" s="13" t="n">
        <v>200000</v>
      </c>
      <c r="G689" s="14" t="n">
        <v>0.92</v>
      </c>
      <c r="H689" s="14" t="n">
        <v>1.55</v>
      </c>
      <c r="I689" s="14" t="n">
        <v>0.8305</v>
      </c>
      <c r="J689" s="14" t="n">
        <v>0.53</v>
      </c>
      <c r="K689" s="13">
        <f>ROUND(F689/100*G689*H689*I689/J689,2)</f>
        <v/>
      </c>
      <c r="L689" s="13" t="n">
        <v>4469.03</v>
      </c>
      <c r="M689" s="13">
        <f>L689-K689</f>
        <v/>
      </c>
      <c r="N689" s="3" t="inlineStr">
        <is>
          <t>bind</t>
        </is>
      </c>
      <c r="O689" s="3" t="inlineStr">
        <is>
          <t>bound</t>
        </is>
      </c>
    </row>
    <row r="690">
      <c r="A690" s="15" t="inlineStr">
        <is>
          <t>2026-04-10</t>
        </is>
      </c>
      <c r="B690" s="15" t="inlineStr">
        <is>
          <t>0d7eafa5-cbe4-533c-a2d1-abc32b9ea5b2</t>
        </is>
      </c>
      <c r="C690" s="15" t="inlineStr">
        <is>
          <t>AK</t>
        </is>
      </c>
      <c r="D690" s="15" t="inlineStr">
        <is>
          <t>1980 Porsche 911 Turbo S</t>
        </is>
      </c>
      <c r="E690" s="15" t="inlineStr">
        <is>
          <t>01 Luxury Sedan/SUV</t>
        </is>
      </c>
      <c r="F690" s="16" t="n">
        <v>395000</v>
      </c>
      <c r="G690" s="17" t="n">
        <v>0.75</v>
      </c>
      <c r="H690" s="17" t="n">
        <v>1.14</v>
      </c>
      <c r="I690" s="17" t="n">
        <v>0.8305</v>
      </c>
      <c r="J690" s="17" t="n">
        <v>0.53</v>
      </c>
      <c r="K690" s="16">
        <f>ROUND(F690/100*G690*H690*I690/J690,2)</f>
        <v/>
      </c>
      <c r="L690" s="16" t="n">
        <v>5292.09</v>
      </c>
      <c r="M690" s="16">
        <f>L690-K690</f>
        <v/>
      </c>
      <c r="N690" s="15" t="inlineStr">
        <is>
          <t>bind</t>
        </is>
      </c>
      <c r="O690" s="15" t="inlineStr">
        <is>
          <t>bound</t>
        </is>
      </c>
    </row>
    <row r="691">
      <c r="A691" s="3" t="inlineStr">
        <is>
          <t>2026-04-30</t>
        </is>
      </c>
      <c r="B691" s="3" t="inlineStr">
        <is>
          <t>22262952-c78b-51bb-a904-b9522f299261</t>
        </is>
      </c>
      <c r="C691" s="3" t="inlineStr">
        <is>
          <t>VT</t>
        </is>
      </c>
      <c r="D691" s="3" t="inlineStr">
        <is>
          <t>2012 Porsche 911 Turbo S</t>
        </is>
      </c>
      <c r="E691" s="3" t="inlineStr">
        <is>
          <t>01 Luxury Sedan/SUV</t>
        </is>
      </c>
      <c r="F691" s="13" t="n">
        <v>255000</v>
      </c>
      <c r="G691" s="14" t="n">
        <v>0.75</v>
      </c>
      <c r="H691" s="14" t="n">
        <v>1.22</v>
      </c>
      <c r="I691" s="14" t="n">
        <v>0.8305</v>
      </c>
      <c r="J691" s="14" t="n">
        <v>0.53</v>
      </c>
      <c r="K691" s="13">
        <f>ROUND(F691/100*G691*H691*I691/J691,2)</f>
        <v/>
      </c>
      <c r="L691" s="13" t="n">
        <v>3656.16</v>
      </c>
      <c r="M691" s="13">
        <f>L691-K691</f>
        <v/>
      </c>
      <c r="N691" s="3" t="inlineStr">
        <is>
          <t>bind</t>
        </is>
      </c>
      <c r="O691" s="3" t="inlineStr">
        <is>
          <t>bound</t>
        </is>
      </c>
    </row>
    <row r="692">
      <c r="A692" s="15" t="inlineStr">
        <is>
          <t>2026-04-04</t>
        </is>
      </c>
      <c r="B692" s="15" t="inlineStr">
        <is>
          <t>c5a978c1-c9d8-5dc4-a54e-32ebd53f38ae</t>
        </is>
      </c>
      <c r="C692" s="15" t="inlineStr">
        <is>
          <t>PA</t>
        </is>
      </c>
      <c r="D692" s="15" t="inlineStr">
        <is>
          <t>1968 McLaren 750S</t>
        </is>
      </c>
      <c r="E692" s="15" t="inlineStr">
        <is>
          <t>03 Supercar</t>
        </is>
      </c>
      <c r="F692" s="16" t="n">
        <v>925000</v>
      </c>
      <c r="G692" s="17" t="n">
        <v>0.95</v>
      </c>
      <c r="H692" s="17" t="n">
        <v>1</v>
      </c>
      <c r="I692" s="17" t="n">
        <v>0.8305</v>
      </c>
      <c r="J692" s="17" t="n">
        <v>0.53</v>
      </c>
      <c r="K692" s="16">
        <f>ROUND(F692/100*G692*H692*I692/J692,2)</f>
        <v/>
      </c>
      <c r="L692" s="16" t="n">
        <v>13769.85</v>
      </c>
      <c r="M692" s="16">
        <f>L692-K692</f>
        <v/>
      </c>
      <c r="N692" s="15" t="inlineStr">
        <is>
          <t>refer</t>
        </is>
      </c>
      <c r="O692" s="15" t="inlineStr">
        <is>
          <t>indicative</t>
        </is>
      </c>
    </row>
    <row r="693">
      <c r="A693" s="3" t="inlineStr">
        <is>
          <t>2026-04-29</t>
        </is>
      </c>
      <c r="B693" s="3" t="inlineStr">
        <is>
          <t>59b2aec3-fda3-5850-983b-29058e49e54b</t>
        </is>
      </c>
      <c r="C693" s="3" t="inlineStr">
        <is>
          <t>IL</t>
        </is>
      </c>
      <c r="D693" s="3" t="inlineStr">
        <is>
          <t>2017 Ringbrothers Mustang</t>
        </is>
      </c>
      <c r="E693" s="3" t="inlineStr">
        <is>
          <t>11 Restomod/Coachbuilt</t>
        </is>
      </c>
      <c r="F693" s="13" t="n">
        <v>175000</v>
      </c>
      <c r="G693" s="14" t="n">
        <v>1.05</v>
      </c>
      <c r="H693" s="14" t="n">
        <v>1.36</v>
      </c>
      <c r="I693" s="14" t="n">
        <v>0.8305</v>
      </c>
      <c r="J693" s="14" t="n">
        <v>0.53</v>
      </c>
      <c r="K693" s="13">
        <f>ROUND(F693/100*G693*H693*I693/J693,2)</f>
        <v/>
      </c>
      <c r="L693" s="13" t="n">
        <v>3915.88</v>
      </c>
      <c r="M693" s="13">
        <f>L693-K693</f>
        <v/>
      </c>
      <c r="N693" s="3" t="inlineStr">
        <is>
          <t>bind</t>
        </is>
      </c>
      <c r="O693" s="3" t="inlineStr">
        <is>
          <t>bound</t>
        </is>
      </c>
    </row>
    <row r="694">
      <c r="A694" s="15" t="inlineStr">
        <is>
          <t>2026-04-30</t>
        </is>
      </c>
      <c r="B694" s="15" t="inlineStr">
        <is>
          <t>573ef250-5ca9-589e-974f-e6618c728d8b</t>
        </is>
      </c>
      <c r="C694" s="15" t="inlineStr">
        <is>
          <t>CO</t>
        </is>
      </c>
      <c r="D694" s="15" t="inlineStr">
        <is>
          <t>1959 BMW M8 Competition</t>
        </is>
      </c>
      <c r="E694" s="15" t="inlineStr">
        <is>
          <t>01 Luxury Sedan/SUV</t>
        </is>
      </c>
      <c r="F694" s="16" t="n">
        <v>505000</v>
      </c>
      <c r="G694" s="17" t="n">
        <v>0.65</v>
      </c>
      <c r="H694" s="17" t="n">
        <v>1.1</v>
      </c>
      <c r="I694" s="17" t="n">
        <v>0.8305</v>
      </c>
      <c r="J694" s="17" t="n">
        <v>0.53</v>
      </c>
      <c r="K694" s="16">
        <f>ROUND(F694/100*G694*H694*I694/J694,2)</f>
        <v/>
      </c>
      <c r="L694" s="16" t="n">
        <v>5657.98</v>
      </c>
      <c r="M694" s="16">
        <f>L694-K694</f>
        <v/>
      </c>
      <c r="N694" s="15" t="inlineStr">
        <is>
          <t>bind</t>
        </is>
      </c>
      <c r="O694" s="15" t="inlineStr">
        <is>
          <t>bound</t>
        </is>
      </c>
    </row>
    <row r="695">
      <c r="A695" s="3" t="inlineStr">
        <is>
          <t>2026-04-27</t>
        </is>
      </c>
      <c r="B695" s="3" t="inlineStr">
        <is>
          <t>e4aa9fa8-30df-597a-8585-ddb8942b2cb2</t>
        </is>
      </c>
      <c r="C695" s="3" t="inlineStr">
        <is>
          <t>MI</t>
        </is>
      </c>
      <c r="D695" s="3" t="inlineStr">
        <is>
          <t>1980 Maserati GranTurismo</t>
        </is>
      </c>
      <c r="E695" s="3" t="inlineStr">
        <is>
          <t>01 Luxury Sedan/SUV</t>
        </is>
      </c>
      <c r="F695" s="13" t="n">
        <v>750000</v>
      </c>
      <c r="G695" s="14" t="n">
        <v>0.65</v>
      </c>
      <c r="H695" s="14" t="n">
        <v>1.55</v>
      </c>
      <c r="I695" s="14" t="n">
        <v>0.8305</v>
      </c>
      <c r="J695" s="14" t="n">
        <v>0.53</v>
      </c>
      <c r="K695" s="13">
        <f>ROUND(F695/100*G695*H695*I695/J695,2)</f>
        <v/>
      </c>
      <c r="L695" s="13" t="n">
        <v>11840.5</v>
      </c>
      <c r="M695" s="13">
        <f>L695-K695</f>
        <v/>
      </c>
      <c r="N695" s="3" t="inlineStr">
        <is>
          <t>bind</t>
        </is>
      </c>
      <c r="O695" s="3" t="inlineStr">
        <is>
          <t>bound</t>
        </is>
      </c>
    </row>
    <row r="696">
      <c r="A696" s="15" t="inlineStr">
        <is>
          <t>2026-04-03</t>
        </is>
      </c>
      <c r="B696" s="15" t="inlineStr">
        <is>
          <t>b2903dc3-612c-5b7b-a44d-2a4e15fd5d19</t>
        </is>
      </c>
      <c r="C696" s="15" t="inlineStr">
        <is>
          <t>MO</t>
        </is>
      </c>
      <c r="D696" s="15" t="inlineStr">
        <is>
          <t>2015 Mercedes-Benz AMG GT</t>
        </is>
      </c>
      <c r="E696" s="15" t="inlineStr">
        <is>
          <t>01 Luxury Sedan/SUV</t>
        </is>
      </c>
      <c r="F696" s="16" t="n">
        <v>1950000</v>
      </c>
      <c r="G696" s="17" t="n">
        <v>0.55</v>
      </c>
      <c r="H696" s="17" t="n">
        <v>1.06</v>
      </c>
      <c r="I696" s="17" t="n">
        <v>0.8305</v>
      </c>
      <c r="J696" s="17" t="n">
        <v>0.53</v>
      </c>
      <c r="K696" s="16">
        <f>ROUND(F696/100*G696*H696*I696/J696,2)</f>
        <v/>
      </c>
      <c r="L696" s="16" t="n">
        <v>17814.22</v>
      </c>
      <c r="M696" s="16">
        <f>L696-K696</f>
        <v/>
      </c>
      <c r="N696" s="15" t="inlineStr">
        <is>
          <t>decline</t>
        </is>
      </c>
      <c r="O696" s="15" t="inlineStr">
        <is>
          <t>indicative</t>
        </is>
      </c>
    </row>
    <row r="697">
      <c r="A697" s="3" t="inlineStr">
        <is>
          <t>2026-04-12</t>
        </is>
      </c>
      <c r="B697" s="3" t="inlineStr">
        <is>
          <t>e1d152eb-624b-554d-8315-9a9eab30eabe</t>
        </is>
      </c>
      <c r="C697" s="3" t="inlineStr">
        <is>
          <t>IL</t>
        </is>
      </c>
      <c r="D697" s="3" t="inlineStr">
        <is>
          <t>1978 Jaguar E-Type Series 1</t>
        </is>
      </c>
      <c r="E697" s="3" t="inlineStr">
        <is>
          <t>07 Post-War Classic (1946-1972)</t>
        </is>
      </c>
      <c r="F697" s="13" t="n">
        <v>540000</v>
      </c>
      <c r="G697" s="14" t="n">
        <v>0.43</v>
      </c>
      <c r="H697" s="14" t="n">
        <v>1.36</v>
      </c>
      <c r="I697" s="14" t="n">
        <v>0.8305</v>
      </c>
      <c r="J697" s="14" t="n">
        <v>0.53</v>
      </c>
      <c r="K697" s="13">
        <f>ROUND(F697/100*G697*H697*I697/J697,2)</f>
        <v/>
      </c>
      <c r="L697" s="13" t="n">
        <v>4948.4</v>
      </c>
      <c r="M697" s="13">
        <f>L697-K697</f>
        <v/>
      </c>
      <c r="N697" s="3" t="inlineStr">
        <is>
          <t>bind</t>
        </is>
      </c>
      <c r="O697" s="3" t="inlineStr">
        <is>
          <t>bound</t>
        </is>
      </c>
    </row>
    <row r="698">
      <c r="A698" s="15" t="inlineStr">
        <is>
          <t>2026-04-27</t>
        </is>
      </c>
      <c r="B698" s="15" t="inlineStr">
        <is>
          <t>398f5869-aee4-5bf1-8144-8d96719cf115</t>
        </is>
      </c>
      <c r="C698" s="15" t="inlineStr">
        <is>
          <t>KY</t>
        </is>
      </c>
      <c r="D698" s="15" t="inlineStr">
        <is>
          <t>1975 Aston Martin DB12</t>
        </is>
      </c>
      <c r="E698" s="15" t="inlineStr">
        <is>
          <t>01 Luxury Sedan/SUV</t>
        </is>
      </c>
      <c r="F698" s="16" t="n">
        <v>340000</v>
      </c>
      <c r="G698" s="17" t="n">
        <v>0.75</v>
      </c>
      <c r="H698" s="17" t="n">
        <v>1.34</v>
      </c>
      <c r="I698" s="17" t="n">
        <v>0.8305</v>
      </c>
      <c r="J698" s="17" t="n">
        <v>0.53</v>
      </c>
      <c r="K698" s="16">
        <f>ROUND(F698/100*G698*H698*I698/J698,2)</f>
        <v/>
      </c>
      <c r="L698" s="16" t="n">
        <v>5354.37</v>
      </c>
      <c r="M698" s="16">
        <f>L698-K698</f>
        <v/>
      </c>
      <c r="N698" s="15" t="inlineStr">
        <is>
          <t>bind</t>
        </is>
      </c>
      <c r="O698" s="15" t="inlineStr">
        <is>
          <t>bound</t>
        </is>
      </c>
    </row>
    <row r="699">
      <c r="A699" s="3" t="inlineStr">
        <is>
          <t>2026-04-02</t>
        </is>
      </c>
      <c r="B699" s="3" t="inlineStr">
        <is>
          <t>a421d677-49b7-5fb9-a190-ae83b62dfe21</t>
        </is>
      </c>
      <c r="C699" s="3" t="inlineStr">
        <is>
          <t>LA</t>
        </is>
      </c>
      <c r="D699" s="3" t="inlineStr">
        <is>
          <t>1992 Lamborghini Huracan EVO</t>
        </is>
      </c>
      <c r="E699" s="3" t="inlineStr">
        <is>
          <t>03 Supercar</t>
        </is>
      </c>
      <c r="F699" s="13" t="n">
        <v>445000</v>
      </c>
      <c r="G699" s="14" t="n">
        <v>1.15</v>
      </c>
      <c r="H699" s="14" t="n">
        <v>1.21</v>
      </c>
      <c r="I699" s="14" t="n">
        <v>0.8305</v>
      </c>
      <c r="J699" s="14" t="n">
        <v>0.53</v>
      </c>
      <c r="K699" s="13">
        <f>ROUND(F699/100*G699*H699*I699/J699,2)</f>
        <v/>
      </c>
      <c r="L699" s="13" t="n">
        <v>9703.02</v>
      </c>
      <c r="M699" s="13">
        <f>L699-K699</f>
        <v/>
      </c>
      <c r="N699" s="3" t="inlineStr">
        <is>
          <t>bind</t>
        </is>
      </c>
      <c r="O699" s="3" t="inlineStr">
        <is>
          <t>bound</t>
        </is>
      </c>
    </row>
    <row r="700">
      <c r="A700" s="15" t="inlineStr">
        <is>
          <t>2026-04-07</t>
        </is>
      </c>
      <c r="B700" s="15" t="inlineStr">
        <is>
          <t>ae76c29a-635b-5430-86ab-92f509023bce</t>
        </is>
      </c>
      <c r="C700" s="15" t="inlineStr">
        <is>
          <t>OK</t>
        </is>
      </c>
      <c r="D700" s="15" t="inlineStr">
        <is>
          <t>1989 Porsche 911 Turbo S</t>
        </is>
      </c>
      <c r="E700" s="15" t="inlineStr">
        <is>
          <t>01 Luxury Sedan/SUV</t>
        </is>
      </c>
      <c r="F700" s="16" t="n">
        <v>505000</v>
      </c>
      <c r="G700" s="17" t="n">
        <v>0.65</v>
      </c>
      <c r="H700" s="17" t="n">
        <v>1.26</v>
      </c>
      <c r="I700" s="17" t="n">
        <v>0.8305</v>
      </c>
      <c r="J700" s="17" t="n">
        <v>0.53</v>
      </c>
      <c r="K700" s="16">
        <f>ROUND(F700/100*G700*H700*I700/J700,2)</f>
        <v/>
      </c>
      <c r="L700" s="16" t="n">
        <v>6480.96</v>
      </c>
      <c r="M700" s="16">
        <f>L700-K700</f>
        <v/>
      </c>
      <c r="N700" s="15" t="inlineStr">
        <is>
          <t>bind</t>
        </is>
      </c>
      <c r="O700" s="15" t="inlineStr">
        <is>
          <t>bound</t>
        </is>
      </c>
    </row>
    <row r="701">
      <c r="A701" s="3" t="inlineStr">
        <is>
          <t>2026-04-26</t>
        </is>
      </c>
      <c r="B701" s="3" t="inlineStr">
        <is>
          <t>56a5efa9-a49a-51e2-9e30-3cc3294d6a8f</t>
        </is>
      </c>
      <c r="C701" s="3" t="inlineStr">
        <is>
          <t>MO</t>
        </is>
      </c>
      <c r="D701" s="3" t="inlineStr">
        <is>
          <t>2017 Ferrari SF90 Stradale</t>
        </is>
      </c>
      <c r="E701" s="3" t="inlineStr">
        <is>
          <t>03 Supercar</t>
        </is>
      </c>
      <c r="F701" s="13" t="n">
        <v>1205000</v>
      </c>
      <c r="G701" s="14" t="n">
        <v>0.8</v>
      </c>
      <c r="H701" s="14" t="n">
        <v>1.06</v>
      </c>
      <c r="I701" s="14" t="n">
        <v>0.8305</v>
      </c>
      <c r="J701" s="14" t="n">
        <v>0.53</v>
      </c>
      <c r="K701" s="13">
        <f>ROUND(F701/100*G701*H701*I701/J701,2)</f>
        <v/>
      </c>
      <c r="L701" s="13" t="n">
        <v>16012.04</v>
      </c>
      <c r="M701" s="13">
        <f>L701-K701</f>
        <v/>
      </c>
      <c r="N701" s="3" t="inlineStr">
        <is>
          <t>decline</t>
        </is>
      </c>
      <c r="O701" s="3" t="inlineStr">
        <is>
          <t>indicative</t>
        </is>
      </c>
    </row>
    <row r="702">
      <c r="A702" s="15" t="inlineStr">
        <is>
          <t>2026-04-05</t>
        </is>
      </c>
      <c r="B702" s="15" t="inlineStr">
        <is>
          <t>a99eff85-b4e2-5f1a-8007-beca6d5c030b</t>
        </is>
      </c>
      <c r="C702" s="15" t="inlineStr">
        <is>
          <t>TX</t>
        </is>
      </c>
      <c r="D702" s="15" t="inlineStr">
        <is>
          <t>2013 Lamborghini Huracan EVO</t>
        </is>
      </c>
      <c r="E702" s="15" t="inlineStr">
        <is>
          <t>03 Supercar</t>
        </is>
      </c>
      <c r="F702" s="16" t="n">
        <v>245000</v>
      </c>
      <c r="G702" s="17" t="n">
        <v>1.42</v>
      </c>
      <c r="H702" s="17" t="n">
        <v>1.15</v>
      </c>
      <c r="I702" s="17" t="n">
        <v>0.8305</v>
      </c>
      <c r="J702" s="17" t="n">
        <v>0.53</v>
      </c>
      <c r="K702" s="16">
        <f>ROUND(F702/100*G702*H702*I702/J702,2)</f>
        <v/>
      </c>
      <c r="L702" s="16" t="n">
        <v>6269.25</v>
      </c>
      <c r="M702" s="16">
        <f>L702-K702</f>
        <v/>
      </c>
      <c r="N702" s="15" t="inlineStr">
        <is>
          <t>bind</t>
        </is>
      </c>
      <c r="O702" s="15" t="inlineStr">
        <is>
          <t>bound</t>
        </is>
      </c>
    </row>
    <row r="703">
      <c r="A703" s="3" t="inlineStr">
        <is>
          <t>2026-04-17</t>
        </is>
      </c>
      <c r="B703" s="3" t="inlineStr">
        <is>
          <t>2d8cf2e8-2987-5b3e-87f8-89776f6096c7</t>
        </is>
      </c>
      <c r="C703" s="3" t="inlineStr">
        <is>
          <t>NE</t>
        </is>
      </c>
      <c r="D703" s="3" t="inlineStr">
        <is>
          <t>1986 Ferrari 275 GTB/4</t>
        </is>
      </c>
      <c r="E703" s="3" t="inlineStr">
        <is>
          <t>07 Post-War Classic (1946-1972)</t>
        </is>
      </c>
      <c r="F703" s="13" t="n">
        <v>785000</v>
      </c>
      <c r="G703" s="14" t="n">
        <v>0.43</v>
      </c>
      <c r="H703" s="14" t="n">
        <v>1.3</v>
      </c>
      <c r="I703" s="14" t="n">
        <v>0.8305</v>
      </c>
      <c r="J703" s="14" t="n">
        <v>0.53</v>
      </c>
      <c r="K703" s="13">
        <f>ROUND(F703/100*G703*H703*I703/J703,2)</f>
        <v/>
      </c>
      <c r="L703" s="13" t="n">
        <v>6876.15</v>
      </c>
      <c r="M703" s="13">
        <f>L703-K703</f>
        <v/>
      </c>
      <c r="N703" s="3" t="inlineStr">
        <is>
          <t>bind</t>
        </is>
      </c>
      <c r="O703" s="3" t="inlineStr">
        <is>
          <t>bound</t>
        </is>
      </c>
    </row>
    <row r="704">
      <c r="A704" s="15" t="inlineStr">
        <is>
          <t>2026-04-28</t>
        </is>
      </c>
      <c r="B704" s="15" t="inlineStr">
        <is>
          <t>c5959c21-31ef-5f57-a261-0d8f8073fd2e</t>
        </is>
      </c>
      <c r="C704" s="15" t="inlineStr">
        <is>
          <t>PA</t>
        </is>
      </c>
      <c r="D704" s="15" t="inlineStr">
        <is>
          <t>1969 Aston Martin DB12</t>
        </is>
      </c>
      <c r="E704" s="15" t="inlineStr">
        <is>
          <t>01 Luxury Sedan/SUV</t>
        </is>
      </c>
      <c r="F704" s="16" t="n">
        <v>445000</v>
      </c>
      <c r="G704" s="17" t="n">
        <v>0.75</v>
      </c>
      <c r="H704" s="17" t="n">
        <v>1</v>
      </c>
      <c r="I704" s="17" t="n">
        <v>0.8305</v>
      </c>
      <c r="J704" s="17" t="n">
        <v>0.53</v>
      </c>
      <c r="K704" s="16">
        <f>ROUND(F704/100*G704*H704*I704/J704,2)</f>
        <v/>
      </c>
      <c r="L704" s="16" t="n">
        <v>5229.8</v>
      </c>
      <c r="M704" s="16">
        <f>L704-K704</f>
        <v/>
      </c>
      <c r="N704" s="15" t="inlineStr">
        <is>
          <t>decline</t>
        </is>
      </c>
      <c r="O704" s="15" t="inlineStr">
        <is>
          <t>indicative</t>
        </is>
      </c>
    </row>
    <row r="705">
      <c r="A705" s="3" t="inlineStr">
        <is>
          <t>2026-04-17</t>
        </is>
      </c>
      <c r="B705" s="3" t="inlineStr">
        <is>
          <t>f2615f96-fa05-5d19-845a-113476c20939</t>
        </is>
      </c>
      <c r="C705" s="3" t="inlineStr">
        <is>
          <t>ND</t>
        </is>
      </c>
      <c r="D705" s="3" t="inlineStr">
        <is>
          <t>2010 Aston Martin DB12</t>
        </is>
      </c>
      <c r="E705" s="3" t="inlineStr">
        <is>
          <t>01 Luxury Sedan/SUV</t>
        </is>
      </c>
      <c r="F705" s="13" t="n">
        <v>530000</v>
      </c>
      <c r="G705" s="14" t="n">
        <v>0.65</v>
      </c>
      <c r="H705" s="14" t="n">
        <v>1.02</v>
      </c>
      <c r="I705" s="14" t="n">
        <v>0.8305</v>
      </c>
      <c r="J705" s="14" t="n">
        <v>0.53</v>
      </c>
      <c r="K705" s="13">
        <f>ROUND(F705/100*G705*H705*I705/J705,2)</f>
        <v/>
      </c>
      <c r="L705" s="13" t="n">
        <v>5506.22</v>
      </c>
      <c r="M705" s="13">
        <f>L705-K705</f>
        <v/>
      </c>
      <c r="N705" s="3" t="inlineStr">
        <is>
          <t>bind</t>
        </is>
      </c>
      <c r="O705" s="3" t="inlineStr">
        <is>
          <t>bound</t>
        </is>
      </c>
    </row>
    <row r="706">
      <c r="A706" s="15" t="inlineStr">
        <is>
          <t>2026-04-10</t>
        </is>
      </c>
      <c r="B706" s="15" t="inlineStr">
        <is>
          <t>29d22fa7-fdf2-5cb1-a8c0-acd68458525f</t>
        </is>
      </c>
      <c r="C706" s="15" t="inlineStr">
        <is>
          <t>NY</t>
        </is>
      </c>
      <c r="D706" s="15" t="inlineStr">
        <is>
          <t>1991 Mercedes-Benz 280SL Pagoda</t>
        </is>
      </c>
      <c r="E706" s="15" t="inlineStr">
        <is>
          <t>07 Post-War Classic (1946-1972)</t>
        </is>
      </c>
      <c r="F706" s="16" t="n">
        <v>360000</v>
      </c>
      <c r="G706" s="17" t="n">
        <v>0.48</v>
      </c>
      <c r="H706" s="17" t="n">
        <v>1.28</v>
      </c>
      <c r="I706" s="17" t="n">
        <v>0.8305</v>
      </c>
      <c r="J706" s="17" t="n">
        <v>0.53</v>
      </c>
      <c r="K706" s="16">
        <f>ROUND(F706/100*G706*H706*I706/J706,2)</f>
        <v/>
      </c>
      <c r="L706" s="16" t="n">
        <v>3465.91</v>
      </c>
      <c r="M706" s="16">
        <f>L706-K706</f>
        <v/>
      </c>
      <c r="N706" s="15" t="inlineStr">
        <is>
          <t>bind</t>
        </is>
      </c>
      <c r="O706" s="15" t="inlineStr">
        <is>
          <t>bound</t>
        </is>
      </c>
    </row>
    <row r="707">
      <c r="A707" s="3" t="inlineStr">
        <is>
          <t>2026-04-24</t>
        </is>
      </c>
      <c r="B707" s="3" t="inlineStr">
        <is>
          <t>c80c46e9-f0d5-5a5c-9c07-606b6c06ed4f</t>
        </is>
      </c>
      <c r="C707" s="3" t="inlineStr">
        <is>
          <t>ND</t>
        </is>
      </c>
      <c r="D707" s="3" t="inlineStr">
        <is>
          <t>2012 Ferrari 275 GTB/4</t>
        </is>
      </c>
      <c r="E707" s="3" t="inlineStr">
        <is>
          <t>07 Post-War Classic (1946-1972)</t>
        </is>
      </c>
      <c r="F707" s="13" t="n">
        <v>160000</v>
      </c>
      <c r="G707" s="14" t="n">
        <v>0.57</v>
      </c>
      <c r="H707" s="14" t="n">
        <v>1.02</v>
      </c>
      <c r="I707" s="14" t="n">
        <v>0.8305</v>
      </c>
      <c r="J707" s="14" t="n">
        <v>0.53</v>
      </c>
      <c r="K707" s="13">
        <f>ROUND(F707/100*G707*H707*I707/J707,2)</f>
        <v/>
      </c>
      <c r="L707" s="13" t="n">
        <v>1457.67</v>
      </c>
      <c r="M707" s="13">
        <f>L707-K707</f>
        <v/>
      </c>
      <c r="N707" s="3" t="inlineStr">
        <is>
          <t>bind</t>
        </is>
      </c>
      <c r="O707" s="3" t="inlineStr">
        <is>
          <t>bound</t>
        </is>
      </c>
    </row>
    <row r="708">
      <c r="A708" s="15" t="inlineStr">
        <is>
          <t>2026-04-01</t>
        </is>
      </c>
      <c r="B708" s="15" t="inlineStr">
        <is>
          <t>9040f669-6112-5f13-85f7-2c2b42985408</t>
        </is>
      </c>
      <c r="C708" s="15" t="inlineStr">
        <is>
          <t>RI</t>
        </is>
      </c>
      <c r="D708" s="15" t="inlineStr">
        <is>
          <t>1983 McLaren 750S</t>
        </is>
      </c>
      <c r="E708" s="15" t="inlineStr">
        <is>
          <t>03 Supercar</t>
        </is>
      </c>
      <c r="F708" s="16" t="n">
        <v>1255000</v>
      </c>
      <c r="G708" s="17" t="n">
        <v>0.8</v>
      </c>
      <c r="H708" s="17" t="n">
        <v>1.37</v>
      </c>
      <c r="I708" s="17" t="n">
        <v>0.8305</v>
      </c>
      <c r="J708" s="17" t="n">
        <v>0.53</v>
      </c>
      <c r="K708" s="16">
        <f>ROUND(F708/100*G708*H708*I708/J708,2)</f>
        <v/>
      </c>
      <c r="L708" s="16" t="n">
        <v>21553.51</v>
      </c>
      <c r="M708" s="16">
        <f>L708-K708</f>
        <v/>
      </c>
      <c r="N708" s="15" t="inlineStr">
        <is>
          <t>bind</t>
        </is>
      </c>
      <c r="O708" s="15" t="inlineStr">
        <is>
          <t>bound</t>
        </is>
      </c>
    </row>
    <row r="709">
      <c r="A709" s="3" t="inlineStr">
        <is>
          <t>2026-04-02</t>
        </is>
      </c>
      <c r="B709" s="3" t="inlineStr">
        <is>
          <t>10d7b122-4bd9-5753-8ac5-d0e1953874df</t>
        </is>
      </c>
      <c r="C709" s="3" t="inlineStr">
        <is>
          <t>NJ</t>
        </is>
      </c>
      <c r="D709" s="3" t="inlineStr">
        <is>
          <t>1969 BMW M8 Competition</t>
        </is>
      </c>
      <c r="E709" s="3" t="inlineStr">
        <is>
          <t>01 Luxury Sedan/SUV</t>
        </is>
      </c>
      <c r="F709" s="13" t="n">
        <v>380000</v>
      </c>
      <c r="G709" s="14" t="n">
        <v>0.75</v>
      </c>
      <c r="H709" s="14" t="n">
        <v>0.91</v>
      </c>
      <c r="I709" s="14" t="n">
        <v>0.8305</v>
      </c>
      <c r="J709" s="14" t="n">
        <v>0.53</v>
      </c>
      <c r="K709" s="13">
        <f>ROUND(F709/100*G709*H709*I709/J709,2)</f>
        <v/>
      </c>
      <c r="L709" s="13" t="n">
        <v>4063.97</v>
      </c>
      <c r="M709" s="13">
        <f>L709-K709</f>
        <v/>
      </c>
      <c r="N709" s="3" t="inlineStr">
        <is>
          <t>decline</t>
        </is>
      </c>
      <c r="O709" s="3" t="inlineStr">
        <is>
          <t>indicative</t>
        </is>
      </c>
    </row>
    <row r="710">
      <c r="A710" s="15" t="inlineStr">
        <is>
          <t>2026-04-07</t>
        </is>
      </c>
      <c r="B710" s="15" t="inlineStr">
        <is>
          <t>ea5cfd3b-fb0f-59d1-8db2-e254812b325c</t>
        </is>
      </c>
      <c r="C710" s="15" t="inlineStr">
        <is>
          <t>ME</t>
        </is>
      </c>
      <c r="D710" s="15" t="inlineStr">
        <is>
          <t>1971 Mercedes-Benz AMG GT</t>
        </is>
      </c>
      <c r="E710" s="15" t="inlineStr">
        <is>
          <t>01 Luxury Sedan/SUV</t>
        </is>
      </c>
      <c r="F710" s="16" t="n">
        <v>460000</v>
      </c>
      <c r="G710" s="17" t="n">
        <v>0.75</v>
      </c>
      <c r="H710" s="17" t="n">
        <v>1.08</v>
      </c>
      <c r="I710" s="17" t="n">
        <v>0.8305</v>
      </c>
      <c r="J710" s="17" t="n">
        <v>0.53</v>
      </c>
      <c r="K710" s="16">
        <f>ROUND(F710/100*G710*H710*I710/J710,2)</f>
        <v/>
      </c>
      <c r="L710" s="16" t="n">
        <v>5838.57</v>
      </c>
      <c r="M710" s="16">
        <f>L710-K710</f>
        <v/>
      </c>
      <c r="N710" s="15" t="inlineStr">
        <is>
          <t>decline</t>
        </is>
      </c>
      <c r="O710" s="15" t="inlineStr">
        <is>
          <t>indicative</t>
        </is>
      </c>
    </row>
    <row r="711">
      <c r="A711" s="3" t="inlineStr">
        <is>
          <t>2026-04-12</t>
        </is>
      </c>
      <c r="B711" s="3" t="inlineStr">
        <is>
          <t>33e9b5c7-0885-529d-886e-287da6edd4d7</t>
        </is>
      </c>
      <c r="C711" s="3" t="inlineStr">
        <is>
          <t>WA</t>
        </is>
      </c>
      <c r="D711" s="3" t="inlineStr">
        <is>
          <t>1994 BMW M8 Competition</t>
        </is>
      </c>
      <c r="E711" s="3" t="inlineStr">
        <is>
          <t>01 Luxury Sedan/SUV</t>
        </is>
      </c>
      <c r="F711" s="13" t="n">
        <v>335000</v>
      </c>
      <c r="G711" s="14" t="n">
        <v>0.75</v>
      </c>
      <c r="H711" s="14" t="n">
        <v>0.96</v>
      </c>
      <c r="I711" s="14" t="n">
        <v>0.8305</v>
      </c>
      <c r="J711" s="14" t="n">
        <v>0.53</v>
      </c>
      <c r="K711" s="13">
        <f>ROUND(F711/100*G711*H711*I711/J711,2)</f>
        <v/>
      </c>
      <c r="L711" s="13" t="n">
        <v>3779.56</v>
      </c>
      <c r="M711" s="13">
        <f>L711-K711</f>
        <v/>
      </c>
      <c r="N711" s="3" t="inlineStr">
        <is>
          <t>decline</t>
        </is>
      </c>
      <c r="O711" s="3" t="inlineStr">
        <is>
          <t>indicative</t>
        </is>
      </c>
    </row>
    <row r="712">
      <c r="A712" s="15" t="inlineStr">
        <is>
          <t>2026-04-20</t>
        </is>
      </c>
      <c r="B712" s="15" t="inlineStr">
        <is>
          <t>12fb878a-4f5f-540b-919e-0c8b7a233511</t>
        </is>
      </c>
      <c r="C712" s="15" t="inlineStr">
        <is>
          <t>WI</t>
        </is>
      </c>
      <c r="D712" s="15" t="inlineStr">
        <is>
          <t>2007 Maserati GranTurismo</t>
        </is>
      </c>
      <c r="E712" s="15" t="inlineStr">
        <is>
          <t>01 Luxury Sedan/SUV</t>
        </is>
      </c>
      <c r="F712" s="16" t="n">
        <v>335000</v>
      </c>
      <c r="G712" s="17" t="n">
        <v>0.75</v>
      </c>
      <c r="H712" s="17" t="n">
        <v>1.2</v>
      </c>
      <c r="I712" s="17" t="n">
        <v>0.8305</v>
      </c>
      <c r="J712" s="17" t="n">
        <v>0.53</v>
      </c>
      <c r="K712" s="16">
        <f>ROUND(F712/100*G712*H712*I712/J712,2)</f>
        <v/>
      </c>
      <c r="L712" s="16" t="n">
        <v>4724.45</v>
      </c>
      <c r="M712" s="16">
        <f>L712-K712</f>
        <v/>
      </c>
      <c r="N712" s="15" t="inlineStr">
        <is>
          <t>decline</t>
        </is>
      </c>
      <c r="O712" s="15" t="inlineStr">
        <is>
          <t>indicative</t>
        </is>
      </c>
    </row>
    <row r="713">
      <c r="A713" s="3" t="inlineStr">
        <is>
          <t>2026-04-13</t>
        </is>
      </c>
      <c r="B713" s="3" t="inlineStr">
        <is>
          <t>99346a04-50c8-56da-b40b-3a5d1c4e8a63</t>
        </is>
      </c>
      <c r="C713" s="3" t="inlineStr">
        <is>
          <t>SC</t>
        </is>
      </c>
      <c r="D713" s="3" t="inlineStr">
        <is>
          <t>1989 McLaren 750S</t>
        </is>
      </c>
      <c r="E713" s="3" t="inlineStr">
        <is>
          <t>03 Supercar</t>
        </is>
      </c>
      <c r="F713" s="13" t="n">
        <v>255000</v>
      </c>
      <c r="G713" s="14" t="n">
        <v>1.15</v>
      </c>
      <c r="H713" s="14" t="n">
        <v>1.24</v>
      </c>
      <c r="I713" s="14" t="n">
        <v>0.8305</v>
      </c>
      <c r="J713" s="14" t="n">
        <v>0.53</v>
      </c>
      <c r="K713" s="13">
        <f>ROUND(F713/100*G713*H713*I713/J713,2)</f>
        <v/>
      </c>
      <c r="L713" s="13" t="n">
        <v>5698.01</v>
      </c>
      <c r="M713" s="13">
        <f>L713-K713</f>
        <v/>
      </c>
      <c r="N713" s="3" t="inlineStr">
        <is>
          <t>decline</t>
        </is>
      </c>
      <c r="O713" s="3" t="inlineStr">
        <is>
          <t>indicative</t>
        </is>
      </c>
    </row>
    <row r="714">
      <c r="A714" s="15" t="inlineStr">
        <is>
          <t>2026-04-30</t>
        </is>
      </c>
      <c r="B714" s="15" t="inlineStr">
        <is>
          <t>390c5820-c060-5e07-a9e9-9e35332027ae</t>
        </is>
      </c>
      <c r="C714" s="15" t="inlineStr">
        <is>
          <t>ND</t>
        </is>
      </c>
      <c r="D714" s="15" t="inlineStr">
        <is>
          <t>1960 Bentley Continental GT</t>
        </is>
      </c>
      <c r="E714" s="15" t="inlineStr">
        <is>
          <t>01 Luxury Sedan/SUV</t>
        </is>
      </c>
      <c r="F714" s="16" t="n">
        <v>635000</v>
      </c>
      <c r="G714" s="17" t="n">
        <v>0.65</v>
      </c>
      <c r="H714" s="17" t="n">
        <v>1.02</v>
      </c>
      <c r="I714" s="17" t="n">
        <v>0.8305</v>
      </c>
      <c r="J714" s="17" t="n">
        <v>0.53</v>
      </c>
      <c r="K714" s="16">
        <f>ROUND(F714/100*G714*H714*I714/J714,2)</f>
        <v/>
      </c>
      <c r="L714" s="16" t="n">
        <v>6597.07</v>
      </c>
      <c r="M714" s="16">
        <f>L714-K714</f>
        <v/>
      </c>
      <c r="N714" s="15" t="inlineStr">
        <is>
          <t>decline</t>
        </is>
      </c>
      <c r="O714" s="15" t="inlineStr">
        <is>
          <t>indicative</t>
        </is>
      </c>
    </row>
    <row r="715">
      <c r="A715" s="3" t="inlineStr">
        <is>
          <t>2026-04-08</t>
        </is>
      </c>
      <c r="B715" s="3" t="inlineStr">
        <is>
          <t>d8f1c995-85f6-5cf2-9ed4-89564f73abf0</t>
        </is>
      </c>
      <c r="C715" s="3" t="inlineStr">
        <is>
          <t>SC</t>
        </is>
      </c>
      <c r="D715" s="3" t="inlineStr">
        <is>
          <t>2014 Ferrari 275 GTB/4</t>
        </is>
      </c>
      <c r="E715" s="3" t="inlineStr">
        <is>
          <t>07 Post-War Classic (1946-1972)</t>
        </is>
      </c>
      <c r="F715" s="13" t="n">
        <v>1800000</v>
      </c>
      <c r="G715" s="14" t="n">
        <v>0.38</v>
      </c>
      <c r="H715" s="14" t="n">
        <v>1.24</v>
      </c>
      <c r="I715" s="14" t="n">
        <v>0.8305</v>
      </c>
      <c r="J715" s="14" t="n">
        <v>0.53</v>
      </c>
      <c r="K715" s="13">
        <f>ROUND(F715/100*G715*H715*I715/J715,2)</f>
        <v/>
      </c>
      <c r="L715" s="13" t="n">
        <v>13290.51</v>
      </c>
      <c r="M715" s="13">
        <f>L715-K715</f>
        <v/>
      </c>
      <c r="N715" s="3" t="inlineStr">
        <is>
          <t>bind</t>
        </is>
      </c>
      <c r="O715" s="3" t="inlineStr">
        <is>
          <t>bound</t>
        </is>
      </c>
    </row>
    <row r="716">
      <c r="A716" s="15" t="inlineStr">
        <is>
          <t>2026-04-16</t>
        </is>
      </c>
      <c r="B716" s="15" t="inlineStr">
        <is>
          <t>687d32af-4ea2-5a57-b3c2-ca036955f20c</t>
        </is>
      </c>
      <c r="C716" s="15" t="inlineStr">
        <is>
          <t>OR</t>
        </is>
      </c>
      <c r="D716" s="15" t="inlineStr">
        <is>
          <t>1968 Mercedes-Benz AMG GT</t>
        </is>
      </c>
      <c r="E716" s="15" t="inlineStr">
        <is>
          <t>01 Luxury Sedan/SUV</t>
        </is>
      </c>
      <c r="F716" s="16" t="n">
        <v>1950000</v>
      </c>
      <c r="G716" s="17" t="n">
        <v>0.55</v>
      </c>
      <c r="H716" s="17" t="n">
        <v>1.13</v>
      </c>
      <c r="I716" s="17" t="n">
        <v>0.8305</v>
      </c>
      <c r="J716" s="17" t="n">
        <v>0.53</v>
      </c>
      <c r="K716" s="16">
        <f>ROUND(F716/100*G716*H716*I716/J716,2)</f>
        <v/>
      </c>
      <c r="L716" s="16" t="n">
        <v>18990.64</v>
      </c>
      <c r="M716" s="16">
        <f>L716-K716</f>
        <v/>
      </c>
      <c r="N716" s="15" t="inlineStr">
        <is>
          <t>bind</t>
        </is>
      </c>
      <c r="O716" s="15" t="inlineStr">
        <is>
          <t>bound</t>
        </is>
      </c>
    </row>
    <row r="717">
      <c r="A717" s="3" t="inlineStr">
        <is>
          <t>2026-04-03</t>
        </is>
      </c>
      <c r="B717" s="3" t="inlineStr">
        <is>
          <t>816bacf3-4e83-51dc-9278-d32dd93ac5b1</t>
        </is>
      </c>
      <c r="C717" s="3" t="inlineStr">
        <is>
          <t>CO</t>
        </is>
      </c>
      <c r="D717" s="3" t="inlineStr">
        <is>
          <t>1986 Maserati GranTurismo</t>
        </is>
      </c>
      <c r="E717" s="3" t="inlineStr">
        <is>
          <t>01 Luxury Sedan/SUV</t>
        </is>
      </c>
      <c r="F717" s="13" t="n">
        <v>585000</v>
      </c>
      <c r="G717" s="14" t="n">
        <v>0.65</v>
      </c>
      <c r="H717" s="14" t="n">
        <v>1.1</v>
      </c>
      <c r="I717" s="14" t="n">
        <v>0.8305</v>
      </c>
      <c r="J717" s="14" t="n">
        <v>0.53</v>
      </c>
      <c r="K717" s="13">
        <f>ROUND(F717/100*G717*H717*I717/J717,2)</f>
        <v/>
      </c>
      <c r="L717" s="13" t="n">
        <v>6554.29</v>
      </c>
      <c r="M717" s="13">
        <f>L717-K717</f>
        <v/>
      </c>
      <c r="N717" s="3" t="inlineStr">
        <is>
          <t>bind</t>
        </is>
      </c>
      <c r="O717" s="3" t="inlineStr">
        <is>
          <t>bound</t>
        </is>
      </c>
    </row>
    <row r="718">
      <c r="A718" s="15" t="inlineStr">
        <is>
          <t>2026-04-28</t>
        </is>
      </c>
      <c r="B718" s="15" t="inlineStr">
        <is>
          <t>c2ea5540-d41b-5a6c-879b-34392a4131a2</t>
        </is>
      </c>
      <c r="C718" s="15" t="inlineStr">
        <is>
          <t>TX</t>
        </is>
      </c>
      <c r="D718" s="15" t="inlineStr">
        <is>
          <t>2005 Mercedes-Benz 280SL Pagoda</t>
        </is>
      </c>
      <c r="E718" s="15" t="inlineStr">
        <is>
          <t>07 Post-War Classic (1946-1972)</t>
        </is>
      </c>
      <c r="F718" s="16" t="n">
        <v>290000</v>
      </c>
      <c r="G718" s="17" t="n">
        <v>0.48</v>
      </c>
      <c r="H718" s="17" t="n">
        <v>1.15</v>
      </c>
      <c r="I718" s="17" t="n">
        <v>0.8305</v>
      </c>
      <c r="J718" s="17" t="n">
        <v>0.53</v>
      </c>
      <c r="K718" s="16">
        <f>ROUND(F718/100*G718*H718*I718/J718,2)</f>
        <v/>
      </c>
      <c r="L718" s="16" t="n">
        <v>2508.43</v>
      </c>
      <c r="M718" s="16">
        <f>L718-K718</f>
        <v/>
      </c>
      <c r="N718" s="15" t="inlineStr">
        <is>
          <t>bind</t>
        </is>
      </c>
      <c r="O718" s="15" t="inlineStr">
        <is>
          <t>bound</t>
        </is>
      </c>
    </row>
    <row r="719">
      <c r="A719" s="3" t="inlineStr">
        <is>
          <t>2026-04-25</t>
        </is>
      </c>
      <c r="B719" s="3" t="inlineStr">
        <is>
          <t>13d32725-8d8b-58b3-b335-843d190f6d2c</t>
        </is>
      </c>
      <c r="C719" s="3" t="inlineStr">
        <is>
          <t>SD</t>
        </is>
      </c>
      <c r="D719" s="3" t="inlineStr">
        <is>
          <t>1975 Mercedes-Benz AMG GT</t>
        </is>
      </c>
      <c r="E719" s="3" t="inlineStr">
        <is>
          <t>01 Luxury Sedan/SUV</t>
        </is>
      </c>
      <c r="F719" s="13" t="n">
        <v>515000</v>
      </c>
      <c r="G719" s="14" t="n">
        <v>0.65</v>
      </c>
      <c r="H719" s="14" t="n">
        <v>1.11</v>
      </c>
      <c r="I719" s="14" t="n">
        <v>0.8305</v>
      </c>
      <c r="J719" s="14" t="n">
        <v>0.53</v>
      </c>
      <c r="K719" s="13">
        <f>ROUND(F719/100*G719*H719*I719/J719,2)</f>
        <v/>
      </c>
      <c r="L719" s="13" t="n">
        <v>5822.47</v>
      </c>
      <c r="M719" s="13">
        <f>L719-K719</f>
        <v/>
      </c>
      <c r="N719" s="3" t="inlineStr">
        <is>
          <t>bind</t>
        </is>
      </c>
      <c r="O719" s="3" t="inlineStr">
        <is>
          <t>bound</t>
        </is>
      </c>
    </row>
    <row r="720">
      <c r="A720" s="15" t="inlineStr">
        <is>
          <t>2026-04-17</t>
        </is>
      </c>
      <c r="B720" s="15" t="inlineStr">
        <is>
          <t>c7b29bf9-3e3a-5b8c-9415-654d7f039617</t>
        </is>
      </c>
      <c r="C720" s="15" t="inlineStr">
        <is>
          <t>SC</t>
        </is>
      </c>
      <c r="D720" s="15" t="inlineStr">
        <is>
          <t>2014 Mercedes-Benz AMG GT</t>
        </is>
      </c>
      <c r="E720" s="15" t="inlineStr">
        <is>
          <t>01 Luxury Sedan/SUV</t>
        </is>
      </c>
      <c r="F720" s="16" t="n">
        <v>515000</v>
      </c>
      <c r="G720" s="17" t="n">
        <v>0.65</v>
      </c>
      <c r="H720" s="17" t="n">
        <v>1.24</v>
      </c>
      <c r="I720" s="17" t="n">
        <v>0.8305</v>
      </c>
      <c r="J720" s="17" t="n">
        <v>0.53</v>
      </c>
      <c r="K720" s="16">
        <f>ROUND(F720/100*G720*H720*I720/J720,2)</f>
        <v/>
      </c>
      <c r="L720" s="16" t="n">
        <v>6504.38</v>
      </c>
      <c r="M720" s="16">
        <f>L720-K720</f>
        <v/>
      </c>
      <c r="N720" s="15" t="inlineStr">
        <is>
          <t>bind</t>
        </is>
      </c>
      <c r="O720" s="15" t="inlineStr">
        <is>
          <t>bound</t>
        </is>
      </c>
    </row>
    <row r="721">
      <c r="A721" s="3" t="inlineStr">
        <is>
          <t>2026-04-21</t>
        </is>
      </c>
      <c r="B721" s="3" t="inlineStr">
        <is>
          <t>3ff4a0bf-db01-5b33-9ec5-1076ba13bc8b</t>
        </is>
      </c>
      <c r="C721" s="3" t="inlineStr">
        <is>
          <t>NV</t>
        </is>
      </c>
      <c r="D721" s="3" t="inlineStr">
        <is>
          <t>1980 Mercedes-Benz AMG GT</t>
        </is>
      </c>
      <c r="E721" s="3" t="inlineStr">
        <is>
          <t>01 Luxury Sedan/SUV</t>
        </is>
      </c>
      <c r="F721" s="13" t="n">
        <v>585000</v>
      </c>
      <c r="G721" s="14" t="n">
        <v>0.65</v>
      </c>
      <c r="H721" s="14" t="n">
        <v>1.17</v>
      </c>
      <c r="I721" s="14" t="n">
        <v>0.8305</v>
      </c>
      <c r="J721" s="14" t="n">
        <v>0.53</v>
      </c>
      <c r="K721" s="13">
        <f>ROUND(F721/100*G721*H721*I721/J721,2)</f>
        <v/>
      </c>
      <c r="L721" s="13" t="n">
        <v>6971.38</v>
      </c>
      <c r="M721" s="13">
        <f>L721-K721</f>
        <v/>
      </c>
      <c r="N721" s="3" t="inlineStr">
        <is>
          <t>bind</t>
        </is>
      </c>
      <c r="O721" s="3" t="inlineStr">
        <is>
          <t>bound</t>
        </is>
      </c>
    </row>
    <row r="722">
      <c r="A722" s="15" t="inlineStr">
        <is>
          <t>2026-04-18</t>
        </is>
      </c>
      <c r="B722" s="15" t="inlineStr">
        <is>
          <t>edd7da2a-31a1-5506-8a6f-158179a31930</t>
        </is>
      </c>
      <c r="C722" s="15" t="inlineStr">
        <is>
          <t>VT</t>
        </is>
      </c>
      <c r="D722" s="15" t="inlineStr">
        <is>
          <t>1995 Bentley Continental GT</t>
        </is>
      </c>
      <c r="E722" s="15" t="inlineStr">
        <is>
          <t>01 Luxury Sedan/SUV</t>
        </is>
      </c>
      <c r="F722" s="16" t="n">
        <v>340000</v>
      </c>
      <c r="G722" s="17" t="n">
        <v>0.75</v>
      </c>
      <c r="H722" s="17" t="n">
        <v>1.22</v>
      </c>
      <c r="I722" s="17" t="n">
        <v>0.8305</v>
      </c>
      <c r="J722" s="17" t="n">
        <v>0.53</v>
      </c>
      <c r="K722" s="16">
        <f>ROUND(F722/100*G722*H722*I722/J722,2)</f>
        <v/>
      </c>
      <c r="L722" s="16" t="n">
        <v>4874.88</v>
      </c>
      <c r="M722" s="16">
        <f>L722-K722</f>
        <v/>
      </c>
      <c r="N722" s="15" t="inlineStr">
        <is>
          <t>bind</t>
        </is>
      </c>
      <c r="O722" s="15" t="inlineStr">
        <is>
          <t>bound</t>
        </is>
      </c>
    </row>
    <row r="723">
      <c r="A723" s="3" t="inlineStr">
        <is>
          <t>2026-04-29</t>
        </is>
      </c>
      <c r="B723" s="3" t="inlineStr">
        <is>
          <t>a9f9d579-6925-5b8a-a9ff-adc8268395b8</t>
        </is>
      </c>
      <c r="C723" s="3" t="inlineStr">
        <is>
          <t>WA</t>
        </is>
      </c>
      <c r="D723" s="3" t="inlineStr">
        <is>
          <t>1970 Maserati GranTurismo</t>
        </is>
      </c>
      <c r="E723" s="3" t="inlineStr">
        <is>
          <t>01 Luxury Sedan/SUV</t>
        </is>
      </c>
      <c r="F723" s="13" t="n">
        <v>375000</v>
      </c>
      <c r="G723" s="14" t="n">
        <v>0.75</v>
      </c>
      <c r="H723" s="14" t="n">
        <v>0.96</v>
      </c>
      <c r="I723" s="14" t="n">
        <v>0.8305</v>
      </c>
      <c r="J723" s="14" t="n">
        <v>0.53</v>
      </c>
      <c r="K723" s="13">
        <f>ROUND(F723/100*G723*H723*I723/J723,2)</f>
        <v/>
      </c>
      <c r="L723" s="13" t="n">
        <v>4230.85</v>
      </c>
      <c r="M723" s="13">
        <f>L723-K723</f>
        <v/>
      </c>
      <c r="N723" s="3" t="inlineStr">
        <is>
          <t>bind</t>
        </is>
      </c>
      <c r="O723" s="3" t="inlineStr">
        <is>
          <t>bound</t>
        </is>
      </c>
    </row>
    <row r="724">
      <c r="A724" s="15" t="inlineStr">
        <is>
          <t>2026-04-07</t>
        </is>
      </c>
      <c r="B724" s="15" t="inlineStr">
        <is>
          <t>fb20c834-b41a-5041-b591-cd217c5ce6ef</t>
        </is>
      </c>
      <c r="C724" s="15" t="inlineStr">
        <is>
          <t>WA</t>
        </is>
      </c>
      <c r="D724" s="15" t="inlineStr">
        <is>
          <t>1990 Aston Martin DB5</t>
        </is>
      </c>
      <c r="E724" s="15" t="inlineStr">
        <is>
          <t>07 Post-War Classic (1946-1972)</t>
        </is>
      </c>
      <c r="F724" s="16" t="n">
        <v>890000</v>
      </c>
      <c r="G724" s="17" t="n">
        <v>0.43</v>
      </c>
      <c r="H724" s="17" t="n">
        <v>0.96</v>
      </c>
      <c r="I724" s="17" t="n">
        <v>0.8305</v>
      </c>
      <c r="J724" s="17" t="n">
        <v>0.53</v>
      </c>
      <c r="K724" s="16">
        <f>ROUND(F724/100*G724*H724*I724/J724,2)</f>
        <v/>
      </c>
      <c r="L724" s="16" t="n">
        <v>5756.96</v>
      </c>
      <c r="M724" s="16">
        <f>L724-K724</f>
        <v/>
      </c>
      <c r="N724" s="15" t="inlineStr">
        <is>
          <t>bind</t>
        </is>
      </c>
      <c r="O724" s="15" t="inlineStr">
        <is>
          <t>bound</t>
        </is>
      </c>
    </row>
    <row r="725">
      <c r="A725" s="3" t="inlineStr">
        <is>
          <t>2026-04-15</t>
        </is>
      </c>
      <c r="B725" s="3" t="inlineStr">
        <is>
          <t>b5b324d2-5896-51ef-be3e-e6b7becab883</t>
        </is>
      </c>
      <c r="C725" s="3" t="inlineStr">
        <is>
          <t>MI</t>
        </is>
      </c>
      <c r="D725" s="3" t="inlineStr">
        <is>
          <t>1978 Mercedes-Benz AMG GT</t>
        </is>
      </c>
      <c r="E725" s="3" t="inlineStr">
        <is>
          <t>01 Luxury Sedan/SUV</t>
        </is>
      </c>
      <c r="F725" s="13" t="n">
        <v>960000</v>
      </c>
      <c r="G725" s="14" t="n">
        <v>0.65</v>
      </c>
      <c r="H725" s="14" t="n">
        <v>1.55</v>
      </c>
      <c r="I725" s="14" t="n">
        <v>0.8305</v>
      </c>
      <c r="J725" s="14" t="n">
        <v>0.53</v>
      </c>
      <c r="K725" s="13">
        <f>ROUND(F725/100*G725*H725*I725/J725,2)</f>
        <v/>
      </c>
      <c r="L725" s="13" t="n">
        <v>15155.84</v>
      </c>
      <c r="M725" s="13">
        <f>L725-K725</f>
        <v/>
      </c>
      <c r="N725" s="3" t="inlineStr">
        <is>
          <t>bind</t>
        </is>
      </c>
      <c r="O725" s="3" t="inlineStr">
        <is>
          <t>bound</t>
        </is>
      </c>
    </row>
    <row r="726">
      <c r="A726" s="15" t="inlineStr">
        <is>
          <t>2026-04-22</t>
        </is>
      </c>
      <c r="B726" s="15" t="inlineStr">
        <is>
          <t>31fc70c7-bff3-560e-837f-dfa4d4d3b820</t>
        </is>
      </c>
      <c r="C726" s="15" t="inlineStr">
        <is>
          <t>WV</t>
        </is>
      </c>
      <c r="D726" s="15" t="inlineStr">
        <is>
          <t>1990 Mercedes-Benz AMG GT</t>
        </is>
      </c>
      <c r="E726" s="15" t="inlineStr">
        <is>
          <t>01 Luxury Sedan/SUV</t>
        </is>
      </c>
      <c r="F726" s="16" t="n">
        <v>615000</v>
      </c>
      <c r="G726" s="17" t="n">
        <v>0.65</v>
      </c>
      <c r="H726" s="17" t="n">
        <v>1.33</v>
      </c>
      <c r="I726" s="17" t="n">
        <v>0.8305</v>
      </c>
      <c r="J726" s="17" t="n">
        <v>0.53</v>
      </c>
      <c r="K726" s="16">
        <f>ROUND(F726/100*G726*H726*I726/J726,2)</f>
        <v/>
      </c>
      <c r="L726" s="16" t="n">
        <v>8331.129999999999</v>
      </c>
      <c r="M726" s="16">
        <f>L726-K726</f>
        <v/>
      </c>
      <c r="N726" s="15" t="inlineStr">
        <is>
          <t>decline</t>
        </is>
      </c>
      <c r="O726" s="15" t="inlineStr">
        <is>
          <t>indicative</t>
        </is>
      </c>
    </row>
    <row r="727">
      <c r="A727" s="3" t="inlineStr">
        <is>
          <t>2026-04-22</t>
        </is>
      </c>
      <c r="B727" s="3" t="inlineStr">
        <is>
          <t>6df4de14-ddc2-596a-b04e-5fd8dcd029a3</t>
        </is>
      </c>
      <c r="C727" s="3" t="inlineStr">
        <is>
          <t>TN</t>
        </is>
      </c>
      <c r="D727" s="3" t="inlineStr">
        <is>
          <t>2013 Ferrari 275 GTB/4</t>
        </is>
      </c>
      <c r="E727" s="3" t="inlineStr">
        <is>
          <t>07 Post-War Classic (1946-1972)</t>
        </is>
      </c>
      <c r="F727" s="13" t="n">
        <v>470000</v>
      </c>
      <c r="G727" s="14" t="n">
        <v>0.48</v>
      </c>
      <c r="H727" s="14" t="n">
        <v>0.98</v>
      </c>
      <c r="I727" s="14" t="n">
        <v>0.8305</v>
      </c>
      <c r="J727" s="14" t="n">
        <v>0.53</v>
      </c>
      <c r="K727" s="13">
        <f>ROUND(F727/100*G727*H727*I727/J727,2)</f>
        <v/>
      </c>
      <c r="L727" s="13" t="n">
        <v>3464.41</v>
      </c>
      <c r="M727" s="13">
        <f>L727-K727</f>
        <v/>
      </c>
      <c r="N727" s="3" t="inlineStr">
        <is>
          <t>decline</t>
        </is>
      </c>
      <c r="O727" s="3" t="inlineStr">
        <is>
          <t>indicative</t>
        </is>
      </c>
    </row>
    <row r="728">
      <c r="A728" s="15" t="inlineStr">
        <is>
          <t>2026-04-28</t>
        </is>
      </c>
      <c r="B728" s="15" t="inlineStr">
        <is>
          <t>5bc3d9cf-f14a-555f-9cbc-9ccba5b18112</t>
        </is>
      </c>
      <c r="C728" s="15" t="inlineStr">
        <is>
          <t>IL</t>
        </is>
      </c>
      <c r="D728" s="15" t="inlineStr">
        <is>
          <t>2014 Ferrari SF90 Stradale</t>
        </is>
      </c>
      <c r="E728" s="15" t="inlineStr">
        <is>
          <t>03 Supercar</t>
        </is>
      </c>
      <c r="F728" s="16" t="n">
        <v>950000</v>
      </c>
      <c r="G728" s="17" t="n">
        <v>0.95</v>
      </c>
      <c r="H728" s="17" t="n">
        <v>1.36</v>
      </c>
      <c r="I728" s="17" t="n">
        <v>0.8305</v>
      </c>
      <c r="J728" s="17" t="n">
        <v>0.53</v>
      </c>
      <c r="K728" s="16">
        <f>ROUND(F728/100*G728*H728*I728/J728,2)</f>
        <v/>
      </c>
      <c r="L728" s="16" t="n">
        <v>19233.13</v>
      </c>
      <c r="M728" s="16">
        <f>L728-K728</f>
        <v/>
      </c>
      <c r="N728" s="15" t="inlineStr">
        <is>
          <t>bind</t>
        </is>
      </c>
      <c r="O728" s="15" t="inlineStr">
        <is>
          <t>bound</t>
        </is>
      </c>
    </row>
    <row r="729">
      <c r="A729" s="3" t="inlineStr">
        <is>
          <t>2026-04-20</t>
        </is>
      </c>
      <c r="B729" s="3" t="inlineStr">
        <is>
          <t>3aa0f3a5-b9f4-5e9c-a133-7036c656da04</t>
        </is>
      </c>
      <c r="C729" s="3" t="inlineStr">
        <is>
          <t>PA</t>
        </is>
      </c>
      <c r="D729" s="3" t="inlineStr">
        <is>
          <t>2023 McLaren 750S</t>
        </is>
      </c>
      <c r="E729" s="3" t="inlineStr">
        <is>
          <t>03 Supercar</t>
        </is>
      </c>
      <c r="F729" s="13" t="n">
        <v>365000</v>
      </c>
      <c r="G729" s="14" t="n">
        <v>1.15</v>
      </c>
      <c r="H729" s="14" t="n">
        <v>1</v>
      </c>
      <c r="I729" s="14" t="n">
        <v>0.8305</v>
      </c>
      <c r="J729" s="14" t="n">
        <v>0.53</v>
      </c>
      <c r="K729" s="13">
        <f>ROUND(F729/100*G729*H729*I729/J729,2)</f>
        <v/>
      </c>
      <c r="L729" s="13" t="n">
        <v>6577.4</v>
      </c>
      <c r="M729" s="13">
        <f>L729-K729</f>
        <v/>
      </c>
      <c r="N729" s="3" t="inlineStr">
        <is>
          <t>bind</t>
        </is>
      </c>
      <c r="O729" s="3" t="inlineStr">
        <is>
          <t>bound</t>
        </is>
      </c>
    </row>
    <row r="730">
      <c r="A730" s="15" t="inlineStr">
        <is>
          <t>2026-04-05</t>
        </is>
      </c>
      <c r="B730" s="15" t="inlineStr">
        <is>
          <t>3d6325ed-93bc-5722-9e9b-d93392cbf593</t>
        </is>
      </c>
      <c r="C730" s="15" t="inlineStr">
        <is>
          <t>MO</t>
        </is>
      </c>
      <c r="D730" s="15" t="inlineStr">
        <is>
          <t>2019 Bentley Continental GT</t>
        </is>
      </c>
      <c r="E730" s="15" t="inlineStr">
        <is>
          <t>01 Luxury Sedan/SUV</t>
        </is>
      </c>
      <c r="F730" s="16" t="n">
        <v>1190000</v>
      </c>
      <c r="G730" s="17" t="n">
        <v>0.55</v>
      </c>
      <c r="H730" s="17" t="n">
        <v>1.06</v>
      </c>
      <c r="I730" s="17" t="n">
        <v>0.8305</v>
      </c>
      <c r="J730" s="17" t="n">
        <v>0.53</v>
      </c>
      <c r="K730" s="16">
        <f>ROUND(F730/100*G730*H730*I730/J730,2)</f>
        <v/>
      </c>
      <c r="L730" s="16" t="n">
        <v>10871.25</v>
      </c>
      <c r="M730" s="16">
        <f>L730-K730</f>
        <v/>
      </c>
      <c r="N730" s="15" t="inlineStr">
        <is>
          <t>bind</t>
        </is>
      </c>
      <c r="O730" s="15" t="inlineStr">
        <is>
          <t>bound</t>
        </is>
      </c>
    </row>
    <row r="732">
      <c r="A732" s="11" t="inlineStr">
        <is>
          <t>Rated submissions</t>
        </is>
      </c>
      <c r="C732" s="18">
        <f>COUNTA(B5:B730)</f>
        <v/>
      </c>
    </row>
    <row r="733">
      <c r="A733" s="11" t="inlineStr">
        <is>
          <t>Bound count</t>
        </is>
      </c>
      <c r="C733" s="18">
        <f>COUNTIF(O5:O730,"bound")</f>
        <v/>
      </c>
    </row>
    <row r="734">
      <c r="A734" s="11" t="inlineStr">
        <is>
          <t>Avg premium — all rated</t>
        </is>
      </c>
      <c r="C734" s="19">
        <f>AVERAGE(L5:L730)</f>
        <v/>
      </c>
    </row>
    <row r="735">
      <c r="A735" s="11" t="inlineStr">
        <is>
          <t>Avg premium — BOUND only</t>
        </is>
      </c>
      <c r="C735" s="19">
        <f>AVERAGEIF(O5:O730,"bound",L5:L730)</f>
        <v/>
      </c>
    </row>
    <row r="736">
      <c r="A736" s="11" t="inlineStr">
        <is>
          <t>GWP bound (month)</t>
        </is>
      </c>
      <c r="C736" s="19">
        <f>SUMIF(O5:O730,"bound",L5:L730)</f>
        <v/>
      </c>
    </row>
    <row r="737">
      <c r="A737" s="11" t="inlineStr">
        <is>
          <t>Softening index (month)</t>
        </is>
      </c>
      <c r="C737" s="20" t="n">
        <v>0.8305</v>
      </c>
    </row>
  </sheetData>
  <autoFilter ref="A4:O730"/>
  <mergeCells count="2">
    <mergeCell ref="A1:O1"/>
    <mergeCell ref="A2:O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1F4E79"/>
    <outlinePr summaryBelow="1" summaryRight="1"/>
    <pageSetUpPr/>
  </sheetPr>
  <dimension ref="A1:O76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6" customWidth="1" min="3" max="3"/>
    <col width="24" customWidth="1" min="4" max="4"/>
    <col width="24" customWidth="1" min="5" max="5"/>
    <col width="14" customWidth="1" min="6" max="6"/>
    <col width="12" customWidth="1" min="7" max="7"/>
    <col width="13" customWidth="1" min="8" max="8"/>
    <col width="13" customWidth="1" min="9" max="9"/>
    <col width="13" customWidth="1" min="10" max="10"/>
    <col width="15" customWidth="1" min="11" max="11"/>
    <col width="16" customWidth="1" min="12" max="12"/>
    <col width="9" customWidth="1" min="13" max="13"/>
    <col width="11" customWidth="1" min="14" max="14"/>
    <col width="12" customWidth="1" min="15" max="15"/>
  </cols>
  <sheetData>
    <row r="1" ht="22" customHeight="1">
      <c r="A1" s="4" t="inlineStr">
        <is>
          <t>Monthly Rater — 2026-05  (Month 10 of 12)</t>
        </is>
      </c>
    </row>
    <row r="2">
      <c r="A2" s="5" t="inlineStr">
        <is>
          <t>Softening index 0.7772. Rated Premium = ROUND(AgreedValue/100 × BaseRate × Territory × Softening ÷ Gross-Up, 2); ties to artifact premium within $0.01 (generator rounding).</t>
        </is>
      </c>
    </row>
    <row r="4">
      <c r="A4" s="6" t="inlineStr">
        <is>
          <t>Submitted Date</t>
        </is>
      </c>
      <c r="B4" s="6" t="inlineStr">
        <is>
          <t>Submission ID</t>
        </is>
      </c>
      <c r="C4" s="6" t="inlineStr">
        <is>
          <t>State</t>
        </is>
      </c>
      <c r="D4" s="6" t="inlineStr">
        <is>
          <t>Vehicle</t>
        </is>
      </c>
      <c r="E4" s="6" t="inlineStr">
        <is>
          <t>Rating Class</t>
        </is>
      </c>
      <c r="F4" s="6" t="inlineStr">
        <is>
          <t>Agreed Value</t>
        </is>
      </c>
      <c r="G4" s="6" t="inlineStr">
        <is>
          <t>Base Rate /100</t>
        </is>
      </c>
      <c r="H4" s="6" t="inlineStr">
        <is>
          <t>Territory Factor</t>
        </is>
      </c>
      <c r="I4" s="6" t="inlineStr">
        <is>
          <t>Softening Index</t>
        </is>
      </c>
      <c r="J4" s="6" t="inlineStr">
        <is>
          <t>Gross-Up Divisor</t>
        </is>
      </c>
      <c r="K4" s="6" t="inlineStr">
        <is>
          <t>Rated Premium (calc)</t>
        </is>
      </c>
      <c r="L4" s="6" t="inlineStr">
        <is>
          <t>Premium — Artifact</t>
        </is>
      </c>
      <c r="M4" s="6" t="inlineStr">
        <is>
          <t>Δ</t>
        </is>
      </c>
      <c r="N4" s="6" t="inlineStr">
        <is>
          <t>Disposition</t>
        </is>
      </c>
      <c r="O4" s="6" t="inlineStr">
        <is>
          <t>Premium Kind</t>
        </is>
      </c>
    </row>
    <row r="5">
      <c r="A5" s="3" t="inlineStr">
        <is>
          <t>2026-05-18</t>
        </is>
      </c>
      <c r="B5" s="3" t="inlineStr">
        <is>
          <t>72e21fcc-82fe-51ba-a30d-200c5729a621</t>
        </is>
      </c>
      <c r="C5" s="3" t="inlineStr">
        <is>
          <t>MI</t>
        </is>
      </c>
      <c r="D5" s="3" t="inlineStr">
        <is>
          <t>1995 Maserati GranTurismo</t>
        </is>
      </c>
      <c r="E5" s="3" t="inlineStr">
        <is>
          <t>01 Luxury Sedan/SUV</t>
        </is>
      </c>
      <c r="F5" s="13" t="n">
        <v>705000</v>
      </c>
      <c r="G5" s="14" t="n">
        <v>0.65</v>
      </c>
      <c r="H5" s="14" t="n">
        <v>1.55</v>
      </c>
      <c r="I5" s="14" t="n">
        <v>0.7772</v>
      </c>
      <c r="J5" s="14" t="n">
        <v>0.53</v>
      </c>
      <c r="K5" s="13">
        <f>ROUND(F5/100*G5*H5*I5/J5,2)</f>
        <v/>
      </c>
      <c r="L5" s="13" t="n">
        <v>10415.76</v>
      </c>
      <c r="M5" s="13">
        <f>L5-K5</f>
        <v/>
      </c>
      <c r="N5" s="3" t="inlineStr">
        <is>
          <t>bind</t>
        </is>
      </c>
      <c r="O5" s="3" t="inlineStr">
        <is>
          <t>bound</t>
        </is>
      </c>
    </row>
    <row r="6">
      <c r="A6" s="15" t="inlineStr">
        <is>
          <t>2026-05-19</t>
        </is>
      </c>
      <c r="B6" s="15" t="inlineStr">
        <is>
          <t>25a22ebc-7093-5b68-999b-a8d5edc84ce7</t>
        </is>
      </c>
      <c r="C6" s="15" t="inlineStr">
        <is>
          <t>IA</t>
        </is>
      </c>
      <c r="D6" s="15" t="inlineStr">
        <is>
          <t>1997 Aston Martin DB5</t>
        </is>
      </c>
      <c r="E6" s="15" t="inlineStr">
        <is>
          <t>07 Post-War Classic (1946-1972)</t>
        </is>
      </c>
      <c r="F6" s="16" t="n">
        <v>585000</v>
      </c>
      <c r="G6" s="17" t="n">
        <v>0.43</v>
      </c>
      <c r="H6" s="17" t="n">
        <v>1.1</v>
      </c>
      <c r="I6" s="17" t="n">
        <v>0.7772</v>
      </c>
      <c r="J6" s="17" t="n">
        <v>0.53</v>
      </c>
      <c r="K6" s="16">
        <f>ROUND(F6/100*G6*H6*I6/J6,2)</f>
        <v/>
      </c>
      <c r="L6" s="16" t="n">
        <v>4057.64</v>
      </c>
      <c r="M6" s="16">
        <f>L6-K6</f>
        <v/>
      </c>
      <c r="N6" s="15" t="inlineStr">
        <is>
          <t>refer</t>
        </is>
      </c>
      <c r="O6" s="15" t="inlineStr">
        <is>
          <t>indicative</t>
        </is>
      </c>
    </row>
    <row r="7">
      <c r="A7" s="3" t="inlineStr">
        <is>
          <t>2026-05-16</t>
        </is>
      </c>
      <c r="B7" s="3" t="inlineStr">
        <is>
          <t>0129ca02-1804-5826-8dd8-e1f4478090ca</t>
        </is>
      </c>
      <c r="C7" s="3" t="inlineStr">
        <is>
          <t>OH</t>
        </is>
      </c>
      <c r="D7" s="3" t="inlineStr">
        <is>
          <t>1965 Bentley 4.5 Litre</t>
        </is>
      </c>
      <c r="E7" s="3" t="inlineStr">
        <is>
          <t>06 Vintage Pre-War (pre-1946)</t>
        </is>
      </c>
      <c r="F7" s="13" t="n">
        <v>1800000</v>
      </c>
      <c r="G7" s="14" t="n">
        <v>0.34</v>
      </c>
      <c r="H7" s="14" t="n">
        <v>1.39</v>
      </c>
      <c r="I7" s="14" t="n">
        <v>0.7772</v>
      </c>
      <c r="J7" s="14" t="n">
        <v>0.53</v>
      </c>
      <c r="K7" s="13">
        <f>ROUND(F7/100*G7*H7*I7/J7,2)</f>
        <v/>
      </c>
      <c r="L7" s="13" t="n">
        <v>12474.5</v>
      </c>
      <c r="M7" s="13">
        <f>L7-K7</f>
        <v/>
      </c>
      <c r="N7" s="3" t="inlineStr">
        <is>
          <t>bind</t>
        </is>
      </c>
      <c r="O7" s="3" t="inlineStr">
        <is>
          <t>bound</t>
        </is>
      </c>
    </row>
    <row r="8">
      <c r="A8" s="15" t="inlineStr">
        <is>
          <t>2026-05-31</t>
        </is>
      </c>
      <c r="B8" s="15" t="inlineStr">
        <is>
          <t>e2f7c59e-e582-5136-92b5-d638cd09056b</t>
        </is>
      </c>
      <c r="C8" s="15" t="inlineStr">
        <is>
          <t>WA</t>
        </is>
      </c>
      <c r="D8" s="15" t="inlineStr">
        <is>
          <t>1956 Porsche 911 Turbo S</t>
        </is>
      </c>
      <c r="E8" s="15" t="inlineStr">
        <is>
          <t>01 Luxury Sedan/SUV</t>
        </is>
      </c>
      <c r="F8" s="16" t="n">
        <v>710000</v>
      </c>
      <c r="G8" s="17" t="n">
        <v>0.65</v>
      </c>
      <c r="H8" s="17" t="n">
        <v>0.96</v>
      </c>
      <c r="I8" s="17" t="n">
        <v>0.7772</v>
      </c>
      <c r="J8" s="17" t="n">
        <v>0.53</v>
      </c>
      <c r="K8" s="16">
        <f>ROUND(F8/100*G8*H8*I8/J8,2)</f>
        <v/>
      </c>
      <c r="L8" s="16" t="n">
        <v>6496.81</v>
      </c>
      <c r="M8" s="16">
        <f>L8-K8</f>
        <v/>
      </c>
      <c r="N8" s="15" t="inlineStr">
        <is>
          <t>bind</t>
        </is>
      </c>
      <c r="O8" s="15" t="inlineStr">
        <is>
          <t>bound</t>
        </is>
      </c>
    </row>
    <row r="9">
      <c r="A9" s="3" t="inlineStr">
        <is>
          <t>2026-05-14</t>
        </is>
      </c>
      <c r="B9" s="3" t="inlineStr">
        <is>
          <t>7cf7bcd0-f614-50a3-936b-aa6c136fb523</t>
        </is>
      </c>
      <c r="C9" s="3" t="inlineStr">
        <is>
          <t>IL</t>
        </is>
      </c>
      <c r="D9" s="3" t="inlineStr">
        <is>
          <t>1957 McLaren 750S</t>
        </is>
      </c>
      <c r="E9" s="3" t="inlineStr">
        <is>
          <t>03 Supercar</t>
        </is>
      </c>
      <c r="F9" s="13" t="n">
        <v>1320000</v>
      </c>
      <c r="G9" s="14" t="n">
        <v>0.8</v>
      </c>
      <c r="H9" s="14" t="n">
        <v>1.36</v>
      </c>
      <c r="I9" s="14" t="n">
        <v>0.7772</v>
      </c>
      <c r="J9" s="14" t="n">
        <v>0.53</v>
      </c>
      <c r="K9" s="13">
        <f>ROUND(F9/100*G9*H9*I9/J9,2)</f>
        <v/>
      </c>
      <c r="L9" s="13" t="n">
        <v>21060.07</v>
      </c>
      <c r="M9" s="13">
        <f>L9-K9</f>
        <v/>
      </c>
      <c r="N9" s="3" t="inlineStr">
        <is>
          <t>bind</t>
        </is>
      </c>
      <c r="O9" s="3" t="inlineStr">
        <is>
          <t>bound</t>
        </is>
      </c>
    </row>
    <row r="10">
      <c r="A10" s="15" t="inlineStr">
        <is>
          <t>2026-05-08</t>
        </is>
      </c>
      <c r="B10" s="15" t="inlineStr">
        <is>
          <t>884a5219-923d-563c-83da-4b8d3e486d29</t>
        </is>
      </c>
      <c r="C10" s="15" t="inlineStr">
        <is>
          <t>LA</t>
        </is>
      </c>
      <c r="D10" s="15" t="inlineStr">
        <is>
          <t>1998 Mercedes-Benz 280SL Pagoda</t>
        </is>
      </c>
      <c r="E10" s="15" t="inlineStr">
        <is>
          <t>07 Post-War Classic (1946-1972)</t>
        </is>
      </c>
      <c r="F10" s="16" t="n">
        <v>585000</v>
      </c>
      <c r="G10" s="17" t="n">
        <v>0.43</v>
      </c>
      <c r="H10" s="17" t="n">
        <v>1.21</v>
      </c>
      <c r="I10" s="17" t="n">
        <v>0.7772</v>
      </c>
      <c r="J10" s="17" t="n">
        <v>0.53</v>
      </c>
      <c r="K10" s="16">
        <f>ROUND(F10/100*G10*H10*I10/J10,2)</f>
        <v/>
      </c>
      <c r="L10" s="16" t="n">
        <v>4463.41</v>
      </c>
      <c r="M10" s="16">
        <f>L10-K10</f>
        <v/>
      </c>
      <c r="N10" s="15" t="inlineStr">
        <is>
          <t>bind</t>
        </is>
      </c>
      <c r="O10" s="15" t="inlineStr">
        <is>
          <t>bound</t>
        </is>
      </c>
    </row>
    <row r="11">
      <c r="A11" s="3" t="inlineStr">
        <is>
          <t>2026-05-20</t>
        </is>
      </c>
      <c r="B11" s="3" t="inlineStr">
        <is>
          <t>9620d651-99a2-55ab-ae96-f8b957eff26f</t>
        </is>
      </c>
      <c r="C11" s="3" t="inlineStr">
        <is>
          <t>OK</t>
        </is>
      </c>
      <c r="D11" s="3" t="inlineStr">
        <is>
          <t>1970 Ferrari 296 GTB</t>
        </is>
      </c>
      <c r="E11" s="3" t="inlineStr">
        <is>
          <t>03 Supercar</t>
        </is>
      </c>
      <c r="F11" s="13" t="n">
        <v>640000</v>
      </c>
      <c r="G11" s="14" t="n">
        <v>0.95</v>
      </c>
      <c r="H11" s="14" t="n">
        <v>1.26</v>
      </c>
      <c r="I11" s="14" t="n">
        <v>0.7772</v>
      </c>
      <c r="J11" s="14" t="n">
        <v>0.53</v>
      </c>
      <c r="K11" s="13">
        <f>ROUND(F11/100*G11*H11*I11/J11,2)</f>
        <v/>
      </c>
      <c r="L11" s="13" t="n">
        <v>11233.91</v>
      </c>
      <c r="M11" s="13">
        <f>L11-K11</f>
        <v/>
      </c>
      <c r="N11" s="3" t="inlineStr">
        <is>
          <t>bind</t>
        </is>
      </c>
      <c r="O11" s="3" t="inlineStr">
        <is>
          <t>bound</t>
        </is>
      </c>
    </row>
    <row r="12">
      <c r="A12" s="15" t="inlineStr">
        <is>
          <t>2026-05-10</t>
        </is>
      </c>
      <c r="B12" s="15" t="inlineStr">
        <is>
          <t>d0cf7c1e-5b3a-5f74-878a-21eeab097394</t>
        </is>
      </c>
      <c r="C12" s="15" t="inlineStr">
        <is>
          <t>IA</t>
        </is>
      </c>
      <c r="D12" s="15" t="inlineStr">
        <is>
          <t>1995 Bentley Continental GT</t>
        </is>
      </c>
      <c r="E12" s="15" t="inlineStr">
        <is>
          <t>01 Luxury Sedan/SUV</t>
        </is>
      </c>
      <c r="F12" s="16" t="n">
        <v>1150000</v>
      </c>
      <c r="G12" s="17" t="n">
        <v>0.55</v>
      </c>
      <c r="H12" s="17" t="n">
        <v>1.1</v>
      </c>
      <c r="I12" s="17" t="n">
        <v>0.7772</v>
      </c>
      <c r="J12" s="17" t="n">
        <v>0.53</v>
      </c>
      <c r="K12" s="16">
        <f>ROUND(F12/100*G12*H12*I12/J12,2)</f>
        <v/>
      </c>
      <c r="L12" s="16" t="n">
        <v>10202.58</v>
      </c>
      <c r="M12" s="16">
        <f>L12-K12</f>
        <v/>
      </c>
      <c r="N12" s="15" t="inlineStr">
        <is>
          <t>bind</t>
        </is>
      </c>
      <c r="O12" s="15" t="inlineStr">
        <is>
          <t>bound</t>
        </is>
      </c>
    </row>
    <row r="13">
      <c r="A13" s="3" t="inlineStr">
        <is>
          <t>2026-05-08</t>
        </is>
      </c>
      <c r="B13" s="3" t="inlineStr">
        <is>
          <t>825ab9db-d950-59b3-a79f-75dd9870f6e3</t>
        </is>
      </c>
      <c r="C13" s="3" t="inlineStr">
        <is>
          <t>NJ</t>
        </is>
      </c>
      <c r="D13" s="3" t="inlineStr">
        <is>
          <t>1984 Mercedes-Benz 280SL Pagoda</t>
        </is>
      </c>
      <c r="E13" s="3" t="inlineStr">
        <is>
          <t>07 Post-War Classic (1946-1972)</t>
        </is>
      </c>
      <c r="F13" s="13" t="n">
        <v>905000</v>
      </c>
      <c r="G13" s="14" t="n">
        <v>0.43</v>
      </c>
      <c r="H13" s="14" t="n">
        <v>0.91</v>
      </c>
      <c r="I13" s="14" t="n">
        <v>0.7772</v>
      </c>
      <c r="J13" s="14" t="n">
        <v>0.53</v>
      </c>
      <c r="K13" s="13">
        <f>ROUND(F13/100*G13*H13*I13/J13,2)</f>
        <v/>
      </c>
      <c r="L13" s="13" t="n">
        <v>5192.96</v>
      </c>
      <c r="M13" s="13">
        <f>L13-K13</f>
        <v/>
      </c>
      <c r="N13" s="3" t="inlineStr">
        <is>
          <t>bind</t>
        </is>
      </c>
      <c r="O13" s="3" t="inlineStr">
        <is>
          <t>bound</t>
        </is>
      </c>
    </row>
    <row r="14">
      <c r="A14" s="15" t="inlineStr">
        <is>
          <t>2026-05-21</t>
        </is>
      </c>
      <c r="B14" s="15" t="inlineStr">
        <is>
          <t>db714f1f-be49-56c0-8c0a-c85bb4b06a08</t>
        </is>
      </c>
      <c r="C14" s="15" t="inlineStr">
        <is>
          <t>OH</t>
        </is>
      </c>
      <c r="D14" s="15" t="inlineStr">
        <is>
          <t>2023 BMW M8 Competition</t>
        </is>
      </c>
      <c r="E14" s="15" t="inlineStr">
        <is>
          <t>01 Luxury Sedan/SUV</t>
        </is>
      </c>
      <c r="F14" s="16" t="n">
        <v>300000</v>
      </c>
      <c r="G14" s="17" t="n">
        <v>0.75</v>
      </c>
      <c r="H14" s="17" t="n">
        <v>1.39</v>
      </c>
      <c r="I14" s="17" t="n">
        <v>0.7772</v>
      </c>
      <c r="J14" s="17" t="n">
        <v>0.53</v>
      </c>
      <c r="K14" s="16">
        <f>ROUND(F14/100*G14*H14*I14/J14,2)</f>
        <v/>
      </c>
      <c r="L14" s="16" t="n">
        <v>4586.21</v>
      </c>
      <c r="M14" s="16">
        <f>L14-K14</f>
        <v/>
      </c>
      <c r="N14" s="15" t="inlineStr">
        <is>
          <t>decline</t>
        </is>
      </c>
      <c r="O14" s="15" t="inlineStr">
        <is>
          <t>indicative</t>
        </is>
      </c>
    </row>
    <row r="15">
      <c r="A15" s="3" t="inlineStr">
        <is>
          <t>2026-05-18</t>
        </is>
      </c>
      <c r="B15" s="3" t="inlineStr">
        <is>
          <t>896c78fe-026f-50e6-bc1f-214a624c9919</t>
        </is>
      </c>
      <c r="C15" s="3" t="inlineStr">
        <is>
          <t>CT</t>
        </is>
      </c>
      <c r="D15" s="3" t="inlineStr">
        <is>
          <t>2024 Ferrari 296 GTB</t>
        </is>
      </c>
      <c r="E15" s="3" t="inlineStr">
        <is>
          <t>03 Supercar</t>
        </is>
      </c>
      <c r="F15" s="13" t="n">
        <v>790000</v>
      </c>
      <c r="G15" s="14" t="n">
        <v>0.95</v>
      </c>
      <c r="H15" s="14" t="n">
        <v>1.12</v>
      </c>
      <c r="I15" s="14" t="n">
        <v>0.7772</v>
      </c>
      <c r="J15" s="14" t="n">
        <v>0.53</v>
      </c>
      <c r="K15" s="13">
        <f>ROUND(F15/100*G15*H15*I15/J15,2)</f>
        <v/>
      </c>
      <c r="L15" s="13" t="n">
        <v>12326.1</v>
      </c>
      <c r="M15" s="13">
        <f>L15-K15</f>
        <v/>
      </c>
      <c r="N15" s="3" t="inlineStr">
        <is>
          <t>bind</t>
        </is>
      </c>
      <c r="O15" s="3" t="inlineStr">
        <is>
          <t>bound</t>
        </is>
      </c>
    </row>
    <row r="16">
      <c r="A16" s="15" t="inlineStr">
        <is>
          <t>2026-05-08</t>
        </is>
      </c>
      <c r="B16" s="15" t="inlineStr">
        <is>
          <t>88b63ed7-48ac-5bdc-b623-624b505252e2</t>
        </is>
      </c>
      <c r="C16" s="15" t="inlineStr">
        <is>
          <t>WI</t>
        </is>
      </c>
      <c r="D16" s="15" t="inlineStr">
        <is>
          <t>1975 Lamborghini Huracan EVO</t>
        </is>
      </c>
      <c r="E16" s="15" t="inlineStr">
        <is>
          <t>03 Supercar</t>
        </is>
      </c>
      <c r="F16" s="16" t="n">
        <v>730000</v>
      </c>
      <c r="G16" s="17" t="n">
        <v>0.95</v>
      </c>
      <c r="H16" s="17" t="n">
        <v>1.2</v>
      </c>
      <c r="I16" s="17" t="n">
        <v>0.7772</v>
      </c>
      <c r="J16" s="17" t="n">
        <v>0.53</v>
      </c>
      <c r="K16" s="16">
        <f>ROUND(F16/100*G16*H16*I16/J16,2)</f>
        <v/>
      </c>
      <c r="L16" s="16" t="n">
        <v>12203.51</v>
      </c>
      <c r="M16" s="16">
        <f>L16-K16</f>
        <v/>
      </c>
      <c r="N16" s="15" t="inlineStr">
        <is>
          <t>bind</t>
        </is>
      </c>
      <c r="O16" s="15" t="inlineStr">
        <is>
          <t>bound</t>
        </is>
      </c>
    </row>
    <row r="17">
      <c r="A17" s="3" t="inlineStr">
        <is>
          <t>2026-05-09</t>
        </is>
      </c>
      <c r="B17" s="3" t="inlineStr">
        <is>
          <t>2b3f9927-d31c-5b22-bc9b-4635a379f283</t>
        </is>
      </c>
      <c r="C17" s="3" t="inlineStr">
        <is>
          <t>AK</t>
        </is>
      </c>
      <c r="D17" s="3" t="inlineStr">
        <is>
          <t>1981 Aston Martin DB12</t>
        </is>
      </c>
      <c r="E17" s="3" t="inlineStr">
        <is>
          <t>01 Luxury Sedan/SUV</t>
        </is>
      </c>
      <c r="F17" s="13" t="n">
        <v>580000</v>
      </c>
      <c r="G17" s="14" t="n">
        <v>0.65</v>
      </c>
      <c r="H17" s="14" t="n">
        <v>1.14</v>
      </c>
      <c r="I17" s="14" t="n">
        <v>0.7772</v>
      </c>
      <c r="J17" s="14" t="n">
        <v>0.53</v>
      </c>
      <c r="K17" s="13">
        <f>ROUND(F17/100*G17*H17*I17/J17,2)</f>
        <v/>
      </c>
      <c r="L17" s="13" t="n">
        <v>6302.36</v>
      </c>
      <c r="M17" s="13">
        <f>L17-K17</f>
        <v/>
      </c>
      <c r="N17" s="3" t="inlineStr">
        <is>
          <t>bind</t>
        </is>
      </c>
      <c r="O17" s="3" t="inlineStr">
        <is>
          <t>bound</t>
        </is>
      </c>
    </row>
    <row r="18">
      <c r="A18" s="15" t="inlineStr">
        <is>
          <t>2026-05-08</t>
        </is>
      </c>
      <c r="B18" s="15" t="inlineStr">
        <is>
          <t>b48bd653-d34f-57d6-8368-d42a05f94093</t>
        </is>
      </c>
      <c r="C18" s="15" t="inlineStr">
        <is>
          <t>WA</t>
        </is>
      </c>
      <c r="D18" s="15" t="inlineStr">
        <is>
          <t>1998 Ferrari SF90 Stradale</t>
        </is>
      </c>
      <c r="E18" s="15" t="inlineStr">
        <is>
          <t>03 Supercar</t>
        </is>
      </c>
      <c r="F18" s="16" t="n">
        <v>675000</v>
      </c>
      <c r="G18" s="17" t="n">
        <v>0.95</v>
      </c>
      <c r="H18" s="17" t="n">
        <v>0.96</v>
      </c>
      <c r="I18" s="17" t="n">
        <v>0.7772</v>
      </c>
      <c r="J18" s="17" t="n">
        <v>0.53</v>
      </c>
      <c r="K18" s="16">
        <f>ROUND(F18/100*G18*H18*I18/J18,2)</f>
        <v/>
      </c>
      <c r="L18" s="16" t="n">
        <v>9027.25</v>
      </c>
      <c r="M18" s="16">
        <f>L18-K18</f>
        <v/>
      </c>
      <c r="N18" s="15" t="inlineStr">
        <is>
          <t>bind</t>
        </is>
      </c>
      <c r="O18" s="15" t="inlineStr">
        <is>
          <t>bound</t>
        </is>
      </c>
    </row>
    <row r="19">
      <c r="A19" s="3" t="inlineStr">
        <is>
          <t>2026-05-14</t>
        </is>
      </c>
      <c r="B19" s="3" t="inlineStr">
        <is>
          <t>3b5b93a8-b159-59f2-9dff-961506aa067b</t>
        </is>
      </c>
      <c r="C19" s="3" t="inlineStr">
        <is>
          <t>ME</t>
        </is>
      </c>
      <c r="D19" s="3" t="inlineStr">
        <is>
          <t>1968 Aston Martin DB12</t>
        </is>
      </c>
      <c r="E19" s="3" t="inlineStr">
        <is>
          <t>01 Luxury Sedan/SUV</t>
        </is>
      </c>
      <c r="F19" s="13" t="n">
        <v>345000</v>
      </c>
      <c r="G19" s="14" t="n">
        <v>0.75</v>
      </c>
      <c r="H19" s="14" t="n">
        <v>1.08</v>
      </c>
      <c r="I19" s="14" t="n">
        <v>0.7772</v>
      </c>
      <c r="J19" s="14" t="n">
        <v>0.53</v>
      </c>
      <c r="K19" s="13">
        <f>ROUND(F19/100*G19*H19*I19/J19,2)</f>
        <v/>
      </c>
      <c r="L19" s="13" t="n">
        <v>4097.9</v>
      </c>
      <c r="M19" s="13">
        <f>L19-K19</f>
        <v/>
      </c>
      <c r="N19" s="3" t="inlineStr">
        <is>
          <t>decline</t>
        </is>
      </c>
      <c r="O19" s="3" t="inlineStr">
        <is>
          <t>indicative</t>
        </is>
      </c>
    </row>
    <row r="20">
      <c r="A20" s="15" t="inlineStr">
        <is>
          <t>2026-05-22</t>
        </is>
      </c>
      <c r="B20" s="15" t="inlineStr">
        <is>
          <t>ded91c5b-9cbb-5a5e-b822-47ac17f18124</t>
        </is>
      </c>
      <c r="C20" s="15" t="inlineStr">
        <is>
          <t>WA</t>
        </is>
      </c>
      <c r="D20" s="15" t="inlineStr">
        <is>
          <t>1964 Aston Martin DB5</t>
        </is>
      </c>
      <c r="E20" s="15" t="inlineStr">
        <is>
          <t>07 Post-War Classic (1946-1972)</t>
        </is>
      </c>
      <c r="F20" s="16" t="n">
        <v>565000</v>
      </c>
      <c r="G20" s="17" t="n">
        <v>0.43</v>
      </c>
      <c r="H20" s="17" t="n">
        <v>0.96</v>
      </c>
      <c r="I20" s="17" t="n">
        <v>0.7772</v>
      </c>
      <c r="J20" s="17" t="n">
        <v>0.53</v>
      </c>
      <c r="K20" s="16">
        <f>ROUND(F20/100*G20*H20*I20/J20,2)</f>
        <v/>
      </c>
      <c r="L20" s="16" t="n">
        <v>3420.15</v>
      </c>
      <c r="M20" s="16">
        <f>L20-K20</f>
        <v/>
      </c>
      <c r="N20" s="15" t="inlineStr">
        <is>
          <t>bind</t>
        </is>
      </c>
      <c r="O20" s="15" t="inlineStr">
        <is>
          <t>bound</t>
        </is>
      </c>
    </row>
    <row r="21">
      <c r="A21" s="3" t="inlineStr">
        <is>
          <t>2026-05-30</t>
        </is>
      </c>
      <c r="B21" s="3" t="inlineStr">
        <is>
          <t>5fe34a36-82b5-5349-b1a6-42b1e637381e</t>
        </is>
      </c>
      <c r="C21" s="3" t="inlineStr">
        <is>
          <t>MT</t>
        </is>
      </c>
      <c r="D21" s="3" t="inlineStr">
        <is>
          <t>1995 Maserati GranTurismo</t>
        </is>
      </c>
      <c r="E21" s="3" t="inlineStr">
        <is>
          <t>01 Luxury Sedan/SUV</t>
        </is>
      </c>
      <c r="F21" s="13" t="n">
        <v>445000</v>
      </c>
      <c r="G21" s="14" t="n">
        <v>0.75</v>
      </c>
      <c r="H21" s="14" t="n">
        <v>0.93</v>
      </c>
      <c r="I21" s="14" t="n">
        <v>0.7772</v>
      </c>
      <c r="J21" s="14" t="n">
        <v>0.53</v>
      </c>
      <c r="K21" s="13">
        <f>ROUND(F21/100*G21*H21*I21/J21,2)</f>
        <v/>
      </c>
      <c r="L21" s="13" t="n">
        <v>4551.57</v>
      </c>
      <c r="M21" s="13">
        <f>L21-K21</f>
        <v/>
      </c>
      <c r="N21" s="3" t="inlineStr">
        <is>
          <t>bind</t>
        </is>
      </c>
      <c r="O21" s="3" t="inlineStr">
        <is>
          <t>bound</t>
        </is>
      </c>
    </row>
    <row r="22">
      <c r="A22" s="15" t="inlineStr">
        <is>
          <t>2026-05-20</t>
        </is>
      </c>
      <c r="B22" s="15" t="inlineStr">
        <is>
          <t>ad352711-3053-50b5-8946-c344b30a41d6</t>
        </is>
      </c>
      <c r="C22" s="15" t="inlineStr">
        <is>
          <t>OK</t>
        </is>
      </c>
      <c r="D22" s="15" t="inlineStr">
        <is>
          <t>1956 BMW M8 Competition</t>
        </is>
      </c>
      <c r="E22" s="15" t="inlineStr">
        <is>
          <t>01 Luxury Sedan/SUV</t>
        </is>
      </c>
      <c r="F22" s="16" t="n">
        <v>285000</v>
      </c>
      <c r="G22" s="17" t="n">
        <v>0.75</v>
      </c>
      <c r="H22" s="17" t="n">
        <v>1.26</v>
      </c>
      <c r="I22" s="17" t="n">
        <v>0.7772</v>
      </c>
      <c r="J22" s="17" t="n">
        <v>0.53</v>
      </c>
      <c r="K22" s="16">
        <f>ROUND(F22/100*G22*H22*I22/J22,2)</f>
        <v/>
      </c>
      <c r="L22" s="16" t="n">
        <v>3949.42</v>
      </c>
      <c r="M22" s="16">
        <f>L22-K22</f>
        <v/>
      </c>
      <c r="N22" s="15" t="inlineStr">
        <is>
          <t>decline</t>
        </is>
      </c>
      <c r="O22" s="15" t="inlineStr">
        <is>
          <t>indicative</t>
        </is>
      </c>
    </row>
    <row r="23">
      <c r="A23" s="3" t="inlineStr">
        <is>
          <t>2026-05-16</t>
        </is>
      </c>
      <c r="B23" s="3" t="inlineStr">
        <is>
          <t>26126d02-6534-5a5f-ae66-bb8932e46f0b</t>
        </is>
      </c>
      <c r="C23" s="3" t="inlineStr">
        <is>
          <t>PA</t>
        </is>
      </c>
      <c r="D23" s="3" t="inlineStr">
        <is>
          <t>2023 Jaguar E-Type Series 1</t>
        </is>
      </c>
      <c r="E23" s="3" t="inlineStr">
        <is>
          <t>07 Post-War Classic (1946-1972)</t>
        </is>
      </c>
      <c r="F23" s="13" t="n">
        <v>1415000</v>
      </c>
      <c r="G23" s="14" t="n">
        <v>0.38</v>
      </c>
      <c r="H23" s="14" t="n">
        <v>1</v>
      </c>
      <c r="I23" s="14" t="n">
        <v>0.7772</v>
      </c>
      <c r="J23" s="14" t="n">
        <v>0.53</v>
      </c>
      <c r="K23" s="13">
        <f>ROUND(F23/100*G23*H23*I23/J23,2)</f>
        <v/>
      </c>
      <c r="L23" s="13" t="n">
        <v>7884.91</v>
      </c>
      <c r="M23" s="13">
        <f>L23-K23</f>
        <v/>
      </c>
      <c r="N23" s="3" t="inlineStr">
        <is>
          <t>bind</t>
        </is>
      </c>
      <c r="O23" s="3" t="inlineStr">
        <is>
          <t>bound</t>
        </is>
      </c>
    </row>
    <row r="24">
      <c r="A24" s="15" t="inlineStr">
        <is>
          <t>2026-05-08</t>
        </is>
      </c>
      <c r="B24" s="15" t="inlineStr">
        <is>
          <t>674d29bc-9de8-55f1-8989-689e9f10c73b</t>
        </is>
      </c>
      <c r="C24" s="15" t="inlineStr">
        <is>
          <t>NJ</t>
        </is>
      </c>
      <c r="D24" s="15" t="inlineStr">
        <is>
          <t>2009 Mercedes-Benz AMG GT</t>
        </is>
      </c>
      <c r="E24" s="15" t="inlineStr">
        <is>
          <t>01 Luxury Sedan/SUV</t>
        </is>
      </c>
      <c r="F24" s="16" t="n">
        <v>305000</v>
      </c>
      <c r="G24" s="17" t="n">
        <v>0.75</v>
      </c>
      <c r="H24" s="17" t="n">
        <v>0.91</v>
      </c>
      <c r="I24" s="17" t="n">
        <v>0.7772</v>
      </c>
      <c r="J24" s="17" t="n">
        <v>0.53</v>
      </c>
      <c r="K24" s="16">
        <f>ROUND(F24/100*G24*H24*I24/J24,2)</f>
        <v/>
      </c>
      <c r="L24" s="16" t="n">
        <v>3052.52</v>
      </c>
      <c r="M24" s="16">
        <f>L24-K24</f>
        <v/>
      </c>
      <c r="N24" s="15" t="inlineStr">
        <is>
          <t>bind</t>
        </is>
      </c>
      <c r="O24" s="15" t="inlineStr">
        <is>
          <t>bound</t>
        </is>
      </c>
    </row>
    <row r="25">
      <c r="A25" s="3" t="inlineStr">
        <is>
          <t>2026-05-23</t>
        </is>
      </c>
      <c r="B25" s="3" t="inlineStr">
        <is>
          <t>37252723-c482-5d6d-a22b-6f97f23b6a24</t>
        </is>
      </c>
      <c r="C25" s="3" t="inlineStr">
        <is>
          <t>MN</t>
        </is>
      </c>
      <c r="D25" s="3" t="inlineStr">
        <is>
          <t>1997 Ferrari SF90 Stradale</t>
        </is>
      </c>
      <c r="E25" s="3" t="inlineStr">
        <is>
          <t>03 Supercar</t>
        </is>
      </c>
      <c r="F25" s="13" t="n">
        <v>1810000</v>
      </c>
      <c r="G25" s="14" t="n">
        <v>0.8</v>
      </c>
      <c r="H25" s="14" t="n">
        <v>1.32</v>
      </c>
      <c r="I25" s="14" t="n">
        <v>0.7772</v>
      </c>
      <c r="J25" s="14" t="n">
        <v>0.53</v>
      </c>
      <c r="K25" s="13">
        <f>ROUND(F25/100*G25*H25*I25/J25,2)</f>
        <v/>
      </c>
      <c r="L25" s="13" t="n">
        <v>28028.47</v>
      </c>
      <c r="M25" s="13">
        <f>L25-K25</f>
        <v/>
      </c>
      <c r="N25" s="3" t="inlineStr">
        <is>
          <t>bind</t>
        </is>
      </c>
      <c r="O25" s="3" t="inlineStr">
        <is>
          <t>bound</t>
        </is>
      </c>
    </row>
    <row r="26">
      <c r="A26" s="15" t="inlineStr">
        <is>
          <t>2026-05-28</t>
        </is>
      </c>
      <c r="B26" s="15" t="inlineStr">
        <is>
          <t>a02f63a7-b6f9-5db5-a445-b570e4c49d81</t>
        </is>
      </c>
      <c r="C26" s="15" t="inlineStr">
        <is>
          <t>SC</t>
        </is>
      </c>
      <c r="D26" s="15" t="inlineStr">
        <is>
          <t>1980 Mercedes-Benz AMG GT</t>
        </is>
      </c>
      <c r="E26" s="15" t="inlineStr">
        <is>
          <t>01 Luxury Sedan/SUV</t>
        </is>
      </c>
      <c r="F26" s="16" t="n">
        <v>930000</v>
      </c>
      <c r="G26" s="17" t="n">
        <v>0.65</v>
      </c>
      <c r="H26" s="17" t="n">
        <v>1.24</v>
      </c>
      <c r="I26" s="17" t="n">
        <v>0.7772</v>
      </c>
      <c r="J26" s="17" t="n">
        <v>0.53</v>
      </c>
      <c r="K26" s="16">
        <f>ROUND(F26/100*G26*H26*I26/J26,2)</f>
        <v/>
      </c>
      <c r="L26" s="16" t="n">
        <v>10991.96</v>
      </c>
      <c r="M26" s="16">
        <f>L26-K26</f>
        <v/>
      </c>
      <c r="N26" s="15" t="inlineStr">
        <is>
          <t>decline</t>
        </is>
      </c>
      <c r="O26" s="15" t="inlineStr">
        <is>
          <t>indicative</t>
        </is>
      </c>
    </row>
    <row r="27">
      <c r="A27" s="3" t="inlineStr">
        <is>
          <t>2026-05-24</t>
        </is>
      </c>
      <c r="B27" s="3" t="inlineStr">
        <is>
          <t>204a2ec5-3fff-5b83-a912-0ec3d954461d</t>
        </is>
      </c>
      <c r="C27" s="3" t="inlineStr">
        <is>
          <t>MN</t>
        </is>
      </c>
      <c r="D27" s="3" t="inlineStr">
        <is>
          <t>1986 McLaren 750S</t>
        </is>
      </c>
      <c r="E27" s="3" t="inlineStr">
        <is>
          <t>03 Supercar</t>
        </is>
      </c>
      <c r="F27" s="13" t="n">
        <v>1030000</v>
      </c>
      <c r="G27" s="14" t="n">
        <v>0.8</v>
      </c>
      <c r="H27" s="14" t="n">
        <v>1.32</v>
      </c>
      <c r="I27" s="14" t="n">
        <v>0.7772</v>
      </c>
      <c r="J27" s="14" t="n">
        <v>0.53</v>
      </c>
      <c r="K27" s="13">
        <f>ROUND(F27/100*G27*H27*I27/J27,2)</f>
        <v/>
      </c>
      <c r="L27" s="13" t="n">
        <v>15949.9</v>
      </c>
      <c r="M27" s="13">
        <f>L27-K27</f>
        <v/>
      </c>
      <c r="N27" s="3" t="inlineStr">
        <is>
          <t>refer</t>
        </is>
      </c>
      <c r="O27" s="3" t="inlineStr">
        <is>
          <t>indicative</t>
        </is>
      </c>
    </row>
    <row r="28">
      <c r="A28" s="15" t="inlineStr">
        <is>
          <t>2026-05-11</t>
        </is>
      </c>
      <c r="B28" s="15" t="inlineStr">
        <is>
          <t>a1273c4b-d39d-5d44-8da8-2f227dc28d35</t>
        </is>
      </c>
      <c r="C28" s="15" t="inlineStr">
        <is>
          <t>TN</t>
        </is>
      </c>
      <c r="D28" s="15" t="inlineStr">
        <is>
          <t>1958 Aston Martin DB12</t>
        </is>
      </c>
      <c r="E28" s="15" t="inlineStr">
        <is>
          <t>01 Luxury Sedan/SUV</t>
        </is>
      </c>
      <c r="F28" s="16" t="n">
        <v>845000</v>
      </c>
      <c r="G28" s="17" t="n">
        <v>0.65</v>
      </c>
      <c r="H28" s="17" t="n">
        <v>0.98</v>
      </c>
      <c r="I28" s="17" t="n">
        <v>0.7772</v>
      </c>
      <c r="J28" s="17" t="n">
        <v>0.53</v>
      </c>
      <c r="K28" s="16">
        <f>ROUND(F28/100*G28*H28*I28/J28,2)</f>
        <v/>
      </c>
      <c r="L28" s="16" t="n">
        <v>7893.2</v>
      </c>
      <c r="M28" s="16">
        <f>L28-K28</f>
        <v/>
      </c>
      <c r="N28" s="15" t="inlineStr">
        <is>
          <t>bind</t>
        </is>
      </c>
      <c r="O28" s="15" t="inlineStr">
        <is>
          <t>bound</t>
        </is>
      </c>
    </row>
    <row r="29">
      <c r="A29" s="3" t="inlineStr">
        <is>
          <t>2026-05-13</t>
        </is>
      </c>
      <c r="B29" s="3" t="inlineStr">
        <is>
          <t>8873a6d0-ce76-592f-8ea8-467f0e145c48</t>
        </is>
      </c>
      <c r="C29" s="3" t="inlineStr">
        <is>
          <t>MT</t>
        </is>
      </c>
      <c r="D29" s="3" t="inlineStr">
        <is>
          <t>1993 Ferrari SF90 Stradale</t>
        </is>
      </c>
      <c r="E29" s="3" t="inlineStr">
        <is>
          <t>03 Supercar</t>
        </is>
      </c>
      <c r="F29" s="13" t="n">
        <v>905000</v>
      </c>
      <c r="G29" s="14" t="n">
        <v>0.95</v>
      </c>
      <c r="H29" s="14" t="n">
        <v>0.93</v>
      </c>
      <c r="I29" s="14" t="n">
        <v>0.7772</v>
      </c>
      <c r="J29" s="14" t="n">
        <v>0.53</v>
      </c>
      <c r="K29" s="13">
        <f>ROUND(F29/100*G29*H29*I29/J29,2)</f>
        <v/>
      </c>
      <c r="L29" s="13" t="n">
        <v>11724.98</v>
      </c>
      <c r="M29" s="13">
        <f>L29-K29</f>
        <v/>
      </c>
      <c r="N29" s="3" t="inlineStr">
        <is>
          <t>bind</t>
        </is>
      </c>
      <c r="O29" s="3" t="inlineStr">
        <is>
          <t>bound</t>
        </is>
      </c>
    </row>
    <row r="30">
      <c r="A30" s="15" t="inlineStr">
        <is>
          <t>2026-05-05</t>
        </is>
      </c>
      <c r="B30" s="15" t="inlineStr">
        <is>
          <t>6c7fd0c2-1b92-5bdd-9134-0165ea336bee</t>
        </is>
      </c>
      <c r="C30" s="15" t="inlineStr">
        <is>
          <t>CT</t>
        </is>
      </c>
      <c r="D30" s="15" t="inlineStr">
        <is>
          <t>2011 Maserati GranTurismo</t>
        </is>
      </c>
      <c r="E30" s="15" t="inlineStr">
        <is>
          <t>01 Luxury Sedan/SUV</t>
        </is>
      </c>
      <c r="F30" s="16" t="n">
        <v>270000</v>
      </c>
      <c r="G30" s="17" t="n">
        <v>0.75</v>
      </c>
      <c r="H30" s="17" t="n">
        <v>1.12</v>
      </c>
      <c r="I30" s="17" t="n">
        <v>0.7772</v>
      </c>
      <c r="J30" s="17" t="n">
        <v>0.53</v>
      </c>
      <c r="K30" s="16">
        <f>ROUND(F30/100*G30*H30*I30/J30,2)</f>
        <v/>
      </c>
      <c r="L30" s="16" t="n">
        <v>3325.83</v>
      </c>
      <c r="M30" s="16">
        <f>L30-K30</f>
        <v/>
      </c>
      <c r="N30" s="15" t="inlineStr">
        <is>
          <t>bind</t>
        </is>
      </c>
      <c r="O30" s="15" t="inlineStr">
        <is>
          <t>bound</t>
        </is>
      </c>
    </row>
    <row r="31">
      <c r="A31" s="3" t="inlineStr">
        <is>
          <t>2026-05-06</t>
        </is>
      </c>
      <c r="B31" s="3" t="inlineStr">
        <is>
          <t>ab462cc3-2cd6-5fe9-8f6a-b6e703af2405</t>
        </is>
      </c>
      <c r="C31" s="3" t="inlineStr">
        <is>
          <t>MT</t>
        </is>
      </c>
      <c r="D31" s="3" t="inlineStr">
        <is>
          <t>2001 Porsche 911 Turbo S</t>
        </is>
      </c>
      <c r="E31" s="3" t="inlineStr">
        <is>
          <t>01 Luxury Sedan/SUV</t>
        </is>
      </c>
      <c r="F31" s="13" t="n">
        <v>760000</v>
      </c>
      <c r="G31" s="14" t="n">
        <v>0.65</v>
      </c>
      <c r="H31" s="14" t="n">
        <v>0.93</v>
      </c>
      <c r="I31" s="14" t="n">
        <v>0.7772</v>
      </c>
      <c r="J31" s="14" t="n">
        <v>0.53</v>
      </c>
      <c r="K31" s="13">
        <f>ROUND(F31/100*G31*H31*I31/J31,2)</f>
        <v/>
      </c>
      <c r="L31" s="13" t="n">
        <v>6737</v>
      </c>
      <c r="M31" s="13">
        <f>L31-K31</f>
        <v/>
      </c>
      <c r="N31" s="3" t="inlineStr">
        <is>
          <t>bind</t>
        </is>
      </c>
      <c r="O31" s="3" t="inlineStr">
        <is>
          <t>bound</t>
        </is>
      </c>
    </row>
    <row r="32">
      <c r="A32" s="15" t="inlineStr">
        <is>
          <t>2026-05-03</t>
        </is>
      </c>
      <c r="B32" s="15" t="inlineStr">
        <is>
          <t>76630156-2138-5e5d-95b3-2d5964e76022</t>
        </is>
      </c>
      <c r="C32" s="15" t="inlineStr">
        <is>
          <t>DE</t>
        </is>
      </c>
      <c r="D32" s="15" t="inlineStr">
        <is>
          <t>1977 Singer 911 Reimagined</t>
        </is>
      </c>
      <c r="E32" s="15" t="inlineStr">
        <is>
          <t>11 Restomod/Coachbuilt</t>
        </is>
      </c>
      <c r="F32" s="16" t="n">
        <v>570000</v>
      </c>
      <c r="G32" s="17" t="n">
        <v>0.78</v>
      </c>
      <c r="H32" s="17" t="n">
        <v>1.25</v>
      </c>
      <c r="I32" s="17" t="n">
        <v>0.7772</v>
      </c>
      <c r="J32" s="17" t="n">
        <v>0.53</v>
      </c>
      <c r="K32" s="16">
        <f>ROUND(F32/100*G32*H32*I32/J32,2)</f>
        <v/>
      </c>
      <c r="L32" s="16" t="n">
        <v>8149.6</v>
      </c>
      <c r="M32" s="16">
        <f>L32-K32</f>
        <v/>
      </c>
      <c r="N32" s="15" t="inlineStr">
        <is>
          <t>bind</t>
        </is>
      </c>
      <c r="O32" s="15" t="inlineStr">
        <is>
          <t>bound</t>
        </is>
      </c>
    </row>
    <row r="33">
      <c r="A33" s="3" t="inlineStr">
        <is>
          <t>2026-05-28</t>
        </is>
      </c>
      <c r="B33" s="3" t="inlineStr">
        <is>
          <t>0b856acf-176e-5868-b7a4-d348ef11f9b6</t>
        </is>
      </c>
      <c r="C33" s="3" t="inlineStr">
        <is>
          <t>NY</t>
        </is>
      </c>
      <c r="D33" s="3" t="inlineStr">
        <is>
          <t>2019 Ferrari 296 GTB</t>
        </is>
      </c>
      <c r="E33" s="3" t="inlineStr">
        <is>
          <t>03 Supercar</t>
        </is>
      </c>
      <c r="F33" s="13" t="n">
        <v>985000</v>
      </c>
      <c r="G33" s="14" t="n">
        <v>0.95</v>
      </c>
      <c r="H33" s="14" t="n">
        <v>1.28</v>
      </c>
      <c r="I33" s="14" t="n">
        <v>0.7772</v>
      </c>
      <c r="J33" s="14" t="n">
        <v>0.53</v>
      </c>
      <c r="K33" s="13">
        <f>ROUND(F33/100*G33*H33*I33/J33,2)</f>
        <v/>
      </c>
      <c r="L33" s="13" t="n">
        <v>17564.14</v>
      </c>
      <c r="M33" s="13">
        <f>L33-K33</f>
        <v/>
      </c>
      <c r="N33" s="3" t="inlineStr">
        <is>
          <t>bind</t>
        </is>
      </c>
      <c r="O33" s="3" t="inlineStr">
        <is>
          <t>bound</t>
        </is>
      </c>
    </row>
    <row r="34">
      <c r="A34" s="15" t="inlineStr">
        <is>
          <t>2026-05-22</t>
        </is>
      </c>
      <c r="B34" s="15" t="inlineStr">
        <is>
          <t>7273b903-b468-55be-bd4d-5c5b4a644024</t>
        </is>
      </c>
      <c r="C34" s="15" t="inlineStr">
        <is>
          <t>NM</t>
        </is>
      </c>
      <c r="D34" s="15" t="inlineStr">
        <is>
          <t>2016 Ferrari 296 GTB</t>
        </is>
      </c>
      <c r="E34" s="15" t="inlineStr">
        <is>
          <t>03 Supercar</t>
        </is>
      </c>
      <c r="F34" s="16" t="n">
        <v>1465000</v>
      </c>
      <c r="G34" s="17" t="n">
        <v>0.8</v>
      </c>
      <c r="H34" s="17" t="n">
        <v>1.28</v>
      </c>
      <c r="I34" s="17" t="n">
        <v>0.7772</v>
      </c>
      <c r="J34" s="17" t="n">
        <v>0.53</v>
      </c>
      <c r="K34" s="16">
        <f>ROUND(F34/100*G34*H34*I34/J34,2)</f>
        <v/>
      </c>
      <c r="L34" s="16" t="n">
        <v>21998.58</v>
      </c>
      <c r="M34" s="16">
        <f>L34-K34</f>
        <v/>
      </c>
      <c r="N34" s="15" t="inlineStr">
        <is>
          <t>decline</t>
        </is>
      </c>
      <c r="O34" s="15" t="inlineStr">
        <is>
          <t>indicative</t>
        </is>
      </c>
    </row>
    <row r="35">
      <c r="A35" s="3" t="inlineStr">
        <is>
          <t>2026-05-11</t>
        </is>
      </c>
      <c r="B35" s="3" t="inlineStr">
        <is>
          <t>a0d43419-a8d7-571e-9faa-1b6a9726c077</t>
        </is>
      </c>
      <c r="C35" s="3" t="inlineStr">
        <is>
          <t>NY</t>
        </is>
      </c>
      <c r="D35" s="3" t="inlineStr">
        <is>
          <t>2006 Ferrari 275 GTB/4</t>
        </is>
      </c>
      <c r="E35" s="3" t="inlineStr">
        <is>
          <t>07 Post-War Classic (1946-1972)</t>
        </is>
      </c>
      <c r="F35" s="13" t="n">
        <v>1590000</v>
      </c>
      <c r="G35" s="14" t="n">
        <v>0.38</v>
      </c>
      <c r="H35" s="14" t="n">
        <v>1.28</v>
      </c>
      <c r="I35" s="14" t="n">
        <v>0.7772</v>
      </c>
      <c r="J35" s="14" t="n">
        <v>0.53</v>
      </c>
      <c r="K35" s="13">
        <f>ROUND(F35/100*G35*H35*I35/J35,2)</f>
        <v/>
      </c>
      <c r="L35" s="13" t="n">
        <v>11340.9</v>
      </c>
      <c r="M35" s="13">
        <f>L35-K35</f>
        <v/>
      </c>
      <c r="N35" s="3" t="inlineStr">
        <is>
          <t>decline</t>
        </is>
      </c>
      <c r="O35" s="3" t="inlineStr">
        <is>
          <t>indicative</t>
        </is>
      </c>
    </row>
    <row r="36">
      <c r="A36" s="15" t="inlineStr">
        <is>
          <t>2026-05-09</t>
        </is>
      </c>
      <c r="B36" s="15" t="inlineStr">
        <is>
          <t>1aad5803-f9ab-5fe8-a949-7b0e7ff81292</t>
        </is>
      </c>
      <c r="C36" s="15" t="inlineStr">
        <is>
          <t>CO</t>
        </is>
      </c>
      <c r="D36" s="15" t="inlineStr">
        <is>
          <t>2022 Maserati GranTurismo</t>
        </is>
      </c>
      <c r="E36" s="15" t="inlineStr">
        <is>
          <t>01 Luxury Sedan/SUV</t>
        </is>
      </c>
      <c r="F36" s="16" t="n">
        <v>315000</v>
      </c>
      <c r="G36" s="17" t="n">
        <v>0.75</v>
      </c>
      <c r="H36" s="17" t="n">
        <v>1.1</v>
      </c>
      <c r="I36" s="17" t="n">
        <v>0.7772</v>
      </c>
      <c r="J36" s="17" t="n">
        <v>0.53</v>
      </c>
      <c r="K36" s="16">
        <f>ROUND(F36/100*G36*H36*I36/J36,2)</f>
        <v/>
      </c>
      <c r="L36" s="16" t="n">
        <v>3810.84</v>
      </c>
      <c r="M36" s="16">
        <f>L36-K36</f>
        <v/>
      </c>
      <c r="N36" s="15" t="inlineStr">
        <is>
          <t>bind</t>
        </is>
      </c>
      <c r="O36" s="15" t="inlineStr">
        <is>
          <t>bound</t>
        </is>
      </c>
    </row>
    <row r="37">
      <c r="A37" s="3" t="inlineStr">
        <is>
          <t>2026-05-17</t>
        </is>
      </c>
      <c r="B37" s="3" t="inlineStr">
        <is>
          <t>45e34a5b-5c92-5c10-9881-e7b98f2530b5</t>
        </is>
      </c>
      <c r="C37" s="3" t="inlineStr">
        <is>
          <t>VA</t>
        </is>
      </c>
      <c r="D37" s="3" t="inlineStr">
        <is>
          <t>1993 Porsche 911 Turbo S</t>
        </is>
      </c>
      <c r="E37" s="3" t="inlineStr">
        <is>
          <t>01 Luxury Sedan/SUV</t>
        </is>
      </c>
      <c r="F37" s="13" t="n">
        <v>915000</v>
      </c>
      <c r="G37" s="14" t="n">
        <v>0.65</v>
      </c>
      <c r="H37" s="14" t="n">
        <v>1.09</v>
      </c>
      <c r="I37" s="14" t="n">
        <v>0.7772</v>
      </c>
      <c r="J37" s="14" t="n">
        <v>0.53</v>
      </c>
      <c r="K37" s="13">
        <f>ROUND(F37/100*G37*H37*I37/J37,2)</f>
        <v/>
      </c>
      <c r="L37" s="13" t="n">
        <v>9506.440000000001</v>
      </c>
      <c r="M37" s="13">
        <f>L37-K37</f>
        <v/>
      </c>
      <c r="N37" s="3" t="inlineStr">
        <is>
          <t>bind</t>
        </is>
      </c>
      <c r="O37" s="3" t="inlineStr">
        <is>
          <t>bound</t>
        </is>
      </c>
    </row>
    <row r="38">
      <c r="A38" s="15" t="inlineStr">
        <is>
          <t>2026-05-18</t>
        </is>
      </c>
      <c r="B38" s="15" t="inlineStr">
        <is>
          <t>7f3c2ef1-ead6-52a7-8792-7adae7cb8627</t>
        </is>
      </c>
      <c r="C38" s="15" t="inlineStr">
        <is>
          <t>FL</t>
        </is>
      </c>
      <c r="D38" s="15" t="inlineStr">
        <is>
          <t>1996 Bugatti Type 57</t>
        </is>
      </c>
      <c r="E38" s="15" t="inlineStr">
        <is>
          <t>06 Vintage Pre-War (pre-1946)</t>
        </is>
      </c>
      <c r="F38" s="16" t="n">
        <v>500000</v>
      </c>
      <c r="G38" s="17" t="n">
        <v>0.38</v>
      </c>
      <c r="H38" s="17" t="n">
        <v>1.42</v>
      </c>
      <c r="I38" s="17" t="n">
        <v>0.7772</v>
      </c>
      <c r="J38" s="17" t="n">
        <v>0.53</v>
      </c>
      <c r="K38" s="16">
        <f>ROUND(F38/100*G38*H38*I38/J38,2)</f>
        <v/>
      </c>
      <c r="L38" s="16" t="n">
        <v>3956.39</v>
      </c>
      <c r="M38" s="16">
        <f>L38-K38</f>
        <v/>
      </c>
      <c r="N38" s="15" t="inlineStr">
        <is>
          <t>decline</t>
        </is>
      </c>
      <c r="O38" s="15" t="inlineStr">
        <is>
          <t>indicative</t>
        </is>
      </c>
    </row>
    <row r="39">
      <c r="A39" s="3" t="inlineStr">
        <is>
          <t>2026-05-13</t>
        </is>
      </c>
      <c r="B39" s="3" t="inlineStr">
        <is>
          <t>8192b1ca-f991-5995-a85d-ebafb7f59c0e</t>
        </is>
      </c>
      <c r="C39" s="3" t="inlineStr">
        <is>
          <t>IL</t>
        </is>
      </c>
      <c r="D39" s="3" t="inlineStr">
        <is>
          <t>1996 McLaren 750S</t>
        </is>
      </c>
      <c r="E39" s="3" t="inlineStr">
        <is>
          <t>03 Supercar</t>
        </is>
      </c>
      <c r="F39" s="13" t="n">
        <v>870000</v>
      </c>
      <c r="G39" s="14" t="n">
        <v>0.95</v>
      </c>
      <c r="H39" s="14" t="n">
        <v>1.36</v>
      </c>
      <c r="I39" s="14" t="n">
        <v>0.7772</v>
      </c>
      <c r="J39" s="14" t="n">
        <v>0.53</v>
      </c>
      <c r="K39" s="13">
        <f>ROUND(F39/100*G39*H39*I39/J39,2)</f>
        <v/>
      </c>
      <c r="L39" s="13" t="n">
        <v>16483.09</v>
      </c>
      <c r="M39" s="13">
        <f>L39-K39</f>
        <v/>
      </c>
      <c r="N39" s="3" t="inlineStr">
        <is>
          <t>bind</t>
        </is>
      </c>
      <c r="O39" s="3" t="inlineStr">
        <is>
          <t>bound</t>
        </is>
      </c>
    </row>
    <row r="40">
      <c r="A40" s="15" t="inlineStr">
        <is>
          <t>2026-05-23</t>
        </is>
      </c>
      <c r="B40" s="15" t="inlineStr">
        <is>
          <t>b86baae0-1ac5-57b6-b617-a2cdfc3a6748</t>
        </is>
      </c>
      <c r="C40" s="15" t="inlineStr">
        <is>
          <t>MT</t>
        </is>
      </c>
      <c r="D40" s="15" t="inlineStr">
        <is>
          <t>2012 Jaguar E-Type Series 1</t>
        </is>
      </c>
      <c r="E40" s="15" t="inlineStr">
        <is>
          <t>07 Post-War Classic (1946-1972)</t>
        </is>
      </c>
      <c r="F40" s="16" t="n">
        <v>310000</v>
      </c>
      <c r="G40" s="17" t="n">
        <v>0.48</v>
      </c>
      <c r="H40" s="17" t="n">
        <v>0.93</v>
      </c>
      <c r="I40" s="17" t="n">
        <v>0.7772</v>
      </c>
      <c r="J40" s="17" t="n">
        <v>0.53</v>
      </c>
      <c r="K40" s="16">
        <f>ROUND(F40/100*G40*H40*I40/J40,2)</f>
        <v/>
      </c>
      <c r="L40" s="16" t="n">
        <v>2029.28</v>
      </c>
      <c r="M40" s="16">
        <f>L40-K40</f>
        <v/>
      </c>
      <c r="N40" s="15" t="inlineStr">
        <is>
          <t>bind</t>
        </is>
      </c>
      <c r="O40" s="15" t="inlineStr">
        <is>
          <t>bound</t>
        </is>
      </c>
    </row>
    <row r="41">
      <c r="A41" s="3" t="inlineStr">
        <is>
          <t>2026-05-11</t>
        </is>
      </c>
      <c r="B41" s="3" t="inlineStr">
        <is>
          <t>e41ace24-2dc9-5b9a-ab95-5505fd0c62df</t>
        </is>
      </c>
      <c r="C41" s="3" t="inlineStr">
        <is>
          <t>NM</t>
        </is>
      </c>
      <c r="D41" s="3" t="inlineStr">
        <is>
          <t>2014 Bentley Continental GT</t>
        </is>
      </c>
      <c r="E41" s="3" t="inlineStr">
        <is>
          <t>01 Luxury Sedan/SUV</t>
        </is>
      </c>
      <c r="F41" s="13" t="n">
        <v>360000</v>
      </c>
      <c r="G41" s="14" t="n">
        <v>0.75</v>
      </c>
      <c r="H41" s="14" t="n">
        <v>1.28</v>
      </c>
      <c r="I41" s="14" t="n">
        <v>0.7772</v>
      </c>
      <c r="J41" s="14" t="n">
        <v>0.53</v>
      </c>
      <c r="K41" s="13">
        <f>ROUND(F41/100*G41*H41*I41/J41,2)</f>
        <v/>
      </c>
      <c r="L41" s="13" t="n">
        <v>5067.93</v>
      </c>
      <c r="M41" s="13">
        <f>L41-K41</f>
        <v/>
      </c>
      <c r="N41" s="3" t="inlineStr">
        <is>
          <t>bind</t>
        </is>
      </c>
      <c r="O41" s="3" t="inlineStr">
        <is>
          <t>bound</t>
        </is>
      </c>
    </row>
    <row r="42">
      <c r="A42" s="15" t="inlineStr">
        <is>
          <t>2026-05-17</t>
        </is>
      </c>
      <c r="B42" s="15" t="inlineStr">
        <is>
          <t>a7439112-4b7c-5ecd-a07d-ff8fdc743e57</t>
        </is>
      </c>
      <c r="C42" s="15" t="inlineStr">
        <is>
          <t>NE</t>
        </is>
      </c>
      <c r="D42" s="15" t="inlineStr">
        <is>
          <t>1975 Maserati GranTurismo</t>
        </is>
      </c>
      <c r="E42" s="15" t="inlineStr">
        <is>
          <t>01 Luxury Sedan/SUV</t>
        </is>
      </c>
      <c r="F42" s="16" t="n">
        <v>350000</v>
      </c>
      <c r="G42" s="17" t="n">
        <v>0.75</v>
      </c>
      <c r="H42" s="17" t="n">
        <v>1.3</v>
      </c>
      <c r="I42" s="17" t="n">
        <v>0.7772</v>
      </c>
      <c r="J42" s="17" t="n">
        <v>0.53</v>
      </c>
      <c r="K42" s="16">
        <f>ROUND(F42/100*G42*H42*I42/J42,2)</f>
        <v/>
      </c>
      <c r="L42" s="16" t="n">
        <v>5004.14</v>
      </c>
      <c r="M42" s="16">
        <f>L42-K42</f>
        <v/>
      </c>
      <c r="N42" s="15" t="inlineStr">
        <is>
          <t>bind</t>
        </is>
      </c>
      <c r="O42" s="15" t="inlineStr">
        <is>
          <t>bound</t>
        </is>
      </c>
    </row>
    <row r="43">
      <c r="A43" s="3" t="inlineStr">
        <is>
          <t>2026-05-28</t>
        </is>
      </c>
      <c r="B43" s="3" t="inlineStr">
        <is>
          <t>56820207-fee1-5b41-97a9-26841388de8a</t>
        </is>
      </c>
      <c r="C43" s="3" t="inlineStr">
        <is>
          <t>MT</t>
        </is>
      </c>
      <c r="D43" s="3" t="inlineStr">
        <is>
          <t>2005 Ferrari 296 GTB</t>
        </is>
      </c>
      <c r="E43" s="3" t="inlineStr">
        <is>
          <t>03 Supercar</t>
        </is>
      </c>
      <c r="F43" s="13" t="n">
        <v>220000</v>
      </c>
      <c r="G43" s="14" t="n">
        <v>1.42</v>
      </c>
      <c r="H43" s="14" t="n">
        <v>0.93</v>
      </c>
      <c r="I43" s="14" t="n">
        <v>0.7772</v>
      </c>
      <c r="J43" s="14" t="n">
        <v>0.53</v>
      </c>
      <c r="K43" s="13">
        <f>ROUND(F43/100*G43*H43*I43/J43,2)</f>
        <v/>
      </c>
      <c r="L43" s="13" t="n">
        <v>4260.41</v>
      </c>
      <c r="M43" s="13">
        <f>L43-K43</f>
        <v/>
      </c>
      <c r="N43" s="3" t="inlineStr">
        <is>
          <t>bind</t>
        </is>
      </c>
      <c r="O43" s="3" t="inlineStr">
        <is>
          <t>bound</t>
        </is>
      </c>
    </row>
    <row r="44">
      <c r="A44" s="15" t="inlineStr">
        <is>
          <t>2026-05-27</t>
        </is>
      </c>
      <c r="B44" s="15" t="inlineStr">
        <is>
          <t>e07c7a16-ec97-5488-8725-36c7fdcac5c5</t>
        </is>
      </c>
      <c r="C44" s="15" t="inlineStr">
        <is>
          <t>RI</t>
        </is>
      </c>
      <c r="D44" s="15" t="inlineStr">
        <is>
          <t>1982 Mercedes-Benz AMG GT</t>
        </is>
      </c>
      <c r="E44" s="15" t="inlineStr">
        <is>
          <t>01 Luxury Sedan/SUV</t>
        </is>
      </c>
      <c r="F44" s="16" t="n">
        <v>360000</v>
      </c>
      <c r="G44" s="17" t="n">
        <v>0.75</v>
      </c>
      <c r="H44" s="17" t="n">
        <v>1.37</v>
      </c>
      <c r="I44" s="17" t="n">
        <v>0.7772</v>
      </c>
      <c r="J44" s="17" t="n">
        <v>0.53</v>
      </c>
      <c r="K44" s="16">
        <f>ROUND(F44/100*G44*H44*I44/J44,2)</f>
        <v/>
      </c>
      <c r="L44" s="16" t="n">
        <v>5424.27</v>
      </c>
      <c r="M44" s="16">
        <f>L44-K44</f>
        <v/>
      </c>
      <c r="N44" s="15" t="inlineStr">
        <is>
          <t>refer</t>
        </is>
      </c>
      <c r="O44" s="15" t="inlineStr">
        <is>
          <t>indicative</t>
        </is>
      </c>
    </row>
    <row r="45">
      <c r="A45" s="3" t="inlineStr">
        <is>
          <t>2026-05-20</t>
        </is>
      </c>
      <c r="B45" s="3" t="inlineStr">
        <is>
          <t>b4bfec33-e38b-5478-adb1-c56d999398df</t>
        </is>
      </c>
      <c r="C45" s="3" t="inlineStr">
        <is>
          <t>NV</t>
        </is>
      </c>
      <c r="D45" s="3" t="inlineStr">
        <is>
          <t>2015 Aston Martin DB12</t>
        </is>
      </c>
      <c r="E45" s="3" t="inlineStr">
        <is>
          <t>01 Luxury Sedan/SUV</t>
        </is>
      </c>
      <c r="F45" s="13" t="n">
        <v>1000000</v>
      </c>
      <c r="G45" s="14" t="n">
        <v>0.55</v>
      </c>
      <c r="H45" s="14" t="n">
        <v>1.17</v>
      </c>
      <c r="I45" s="14" t="n">
        <v>0.7772</v>
      </c>
      <c r="J45" s="14" t="n">
        <v>0.53</v>
      </c>
      <c r="K45" s="13">
        <f>ROUND(F45/100*G45*H45*I45/J45,2)</f>
        <v/>
      </c>
      <c r="L45" s="13" t="n">
        <v>9436.379999999999</v>
      </c>
      <c r="M45" s="13">
        <f>L45-K45</f>
        <v/>
      </c>
      <c r="N45" s="3" t="inlineStr">
        <is>
          <t>decline</t>
        </is>
      </c>
      <c r="O45" s="3" t="inlineStr">
        <is>
          <t>indicative</t>
        </is>
      </c>
    </row>
    <row r="46">
      <c r="A46" s="15" t="inlineStr">
        <is>
          <t>2026-05-25</t>
        </is>
      </c>
      <c r="B46" s="15" t="inlineStr">
        <is>
          <t>bc4a20ce-1545-5556-9c5b-5b1f1799ee9f</t>
        </is>
      </c>
      <c r="C46" s="15" t="inlineStr">
        <is>
          <t>MA</t>
        </is>
      </c>
      <c r="D46" s="15" t="inlineStr">
        <is>
          <t>1998 Maserati GranTurismo</t>
        </is>
      </c>
      <c r="E46" s="15" t="inlineStr">
        <is>
          <t>01 Luxury Sedan/SUV</t>
        </is>
      </c>
      <c r="F46" s="16" t="n">
        <v>745000</v>
      </c>
      <c r="G46" s="17" t="n">
        <v>0.65</v>
      </c>
      <c r="H46" s="17" t="n">
        <v>1.25</v>
      </c>
      <c r="I46" s="17" t="n">
        <v>0.7772</v>
      </c>
      <c r="J46" s="17" t="n">
        <v>0.53</v>
      </c>
      <c r="K46" s="16">
        <f>ROUND(F46/100*G46*H46*I46/J46,2)</f>
        <v/>
      </c>
      <c r="L46" s="16" t="n">
        <v>8876.389999999999</v>
      </c>
      <c r="M46" s="16">
        <f>L46-K46</f>
        <v/>
      </c>
      <c r="N46" s="15" t="inlineStr">
        <is>
          <t>decline</t>
        </is>
      </c>
      <c r="O46" s="15" t="inlineStr">
        <is>
          <t>indicative</t>
        </is>
      </c>
    </row>
    <row r="47">
      <c r="A47" s="3" t="inlineStr">
        <is>
          <t>2026-05-01</t>
        </is>
      </c>
      <c r="B47" s="3" t="inlineStr">
        <is>
          <t>6d67c880-39cb-5b48-9e6e-0066230dec6d</t>
        </is>
      </c>
      <c r="C47" s="3" t="inlineStr">
        <is>
          <t>NH</t>
        </is>
      </c>
      <c r="D47" s="3" t="inlineStr">
        <is>
          <t>2020 McLaren 750S</t>
        </is>
      </c>
      <c r="E47" s="3" t="inlineStr">
        <is>
          <t>03 Supercar</t>
        </is>
      </c>
      <c r="F47" s="13" t="n">
        <v>755000</v>
      </c>
      <c r="G47" s="14" t="n">
        <v>0.95</v>
      </c>
      <c r="H47" s="14" t="n">
        <v>1.04</v>
      </c>
      <c r="I47" s="14" t="n">
        <v>0.7772</v>
      </c>
      <c r="J47" s="14" t="n">
        <v>0.53</v>
      </c>
      <c r="K47" s="13">
        <f>ROUND(F47/100*G47*H47*I47/J47,2)</f>
        <v/>
      </c>
      <c r="L47" s="13" t="n">
        <v>10938.58</v>
      </c>
      <c r="M47" s="13">
        <f>L47-K47</f>
        <v/>
      </c>
      <c r="N47" s="3" t="inlineStr">
        <is>
          <t>refer</t>
        </is>
      </c>
      <c r="O47" s="3" t="inlineStr">
        <is>
          <t>indicative</t>
        </is>
      </c>
    </row>
    <row r="48">
      <c r="A48" s="15" t="inlineStr">
        <is>
          <t>2026-05-31</t>
        </is>
      </c>
      <c r="B48" s="15" t="inlineStr">
        <is>
          <t>7d76f5c2-d5fe-5938-95b2-9981b2057ff6</t>
        </is>
      </c>
      <c r="C48" s="15" t="inlineStr">
        <is>
          <t>ME</t>
        </is>
      </c>
      <c r="D48" s="15" t="inlineStr">
        <is>
          <t>2017 Jaguar E-Type Series 1</t>
        </is>
      </c>
      <c r="E48" s="15" t="inlineStr">
        <is>
          <t>07 Post-War Classic (1946-1972)</t>
        </is>
      </c>
      <c r="F48" s="16" t="n">
        <v>1055000</v>
      </c>
      <c r="G48" s="17" t="n">
        <v>0.38</v>
      </c>
      <c r="H48" s="17" t="n">
        <v>1.08</v>
      </c>
      <c r="I48" s="17" t="n">
        <v>0.7772</v>
      </c>
      <c r="J48" s="17" t="n">
        <v>0.53</v>
      </c>
      <c r="K48" s="16">
        <f>ROUND(F48/100*G48*H48*I48/J48,2)</f>
        <v/>
      </c>
      <c r="L48" s="16" t="n">
        <v>6349.16</v>
      </c>
      <c r="M48" s="16">
        <f>L48-K48</f>
        <v/>
      </c>
      <c r="N48" s="15" t="inlineStr">
        <is>
          <t>bind</t>
        </is>
      </c>
      <c r="O48" s="15" t="inlineStr">
        <is>
          <t>bound</t>
        </is>
      </c>
    </row>
    <row r="49">
      <c r="A49" s="3" t="inlineStr">
        <is>
          <t>2026-05-02</t>
        </is>
      </c>
      <c r="B49" s="3" t="inlineStr">
        <is>
          <t>c39a901a-d67a-54d3-b2e8-09bf75801a67</t>
        </is>
      </c>
      <c r="C49" s="3" t="inlineStr">
        <is>
          <t>CA</t>
        </is>
      </c>
      <c r="D49" s="3" t="inlineStr">
        <is>
          <t>2020 Porsche 911 Turbo S</t>
        </is>
      </c>
      <c r="E49" s="3" t="inlineStr">
        <is>
          <t>01 Luxury Sedan/SUV</t>
        </is>
      </c>
      <c r="F49" s="13" t="n">
        <v>390000</v>
      </c>
      <c r="G49" s="14" t="n">
        <v>0.75</v>
      </c>
      <c r="H49" s="14" t="n">
        <v>1.35</v>
      </c>
      <c r="I49" s="14" t="n">
        <v>0.7772</v>
      </c>
      <c r="J49" s="14" t="n">
        <v>0.53</v>
      </c>
      <c r="K49" s="13">
        <f>ROUND(F49/100*G49*H49*I49/J49,2)</f>
        <v/>
      </c>
      <c r="L49" s="13" t="n">
        <v>5790.51</v>
      </c>
      <c r="M49" s="13">
        <f>L49-K49</f>
        <v/>
      </c>
      <c r="N49" s="3" t="inlineStr">
        <is>
          <t>bind</t>
        </is>
      </c>
      <c r="O49" s="3" t="inlineStr">
        <is>
          <t>bound</t>
        </is>
      </c>
    </row>
    <row r="50">
      <c r="A50" s="15" t="inlineStr">
        <is>
          <t>2026-05-12</t>
        </is>
      </c>
      <c r="B50" s="15" t="inlineStr">
        <is>
          <t>16f0ef24-62eb-5094-a4ea-9c335d7f5541</t>
        </is>
      </c>
      <c r="C50" s="15" t="inlineStr">
        <is>
          <t>WY</t>
        </is>
      </c>
      <c r="D50" s="15" t="inlineStr">
        <is>
          <t>2021 BMW M8 Competition</t>
        </is>
      </c>
      <c r="E50" s="15" t="inlineStr">
        <is>
          <t>01 Luxury Sedan/SUV</t>
        </is>
      </c>
      <c r="F50" s="16" t="n">
        <v>695000</v>
      </c>
      <c r="G50" s="17" t="n">
        <v>0.65</v>
      </c>
      <c r="H50" s="17" t="n">
        <v>1.07</v>
      </c>
      <c r="I50" s="17" t="n">
        <v>0.7772</v>
      </c>
      <c r="J50" s="17" t="n">
        <v>0.53</v>
      </c>
      <c r="K50" s="16">
        <f>ROUND(F50/100*G50*H50*I50/J50,2)</f>
        <v/>
      </c>
      <c r="L50" s="16" t="n">
        <v>7088.25</v>
      </c>
      <c r="M50" s="16">
        <f>L50-K50</f>
        <v/>
      </c>
      <c r="N50" s="15" t="inlineStr">
        <is>
          <t>bind</t>
        </is>
      </c>
      <c r="O50" s="15" t="inlineStr">
        <is>
          <t>bound</t>
        </is>
      </c>
    </row>
    <row r="51">
      <c r="A51" s="3" t="inlineStr">
        <is>
          <t>2026-05-13</t>
        </is>
      </c>
      <c r="B51" s="3" t="inlineStr">
        <is>
          <t>09e6c3f5-7552-5cbf-a268-a69153b17fc8</t>
        </is>
      </c>
      <c r="C51" s="3" t="inlineStr">
        <is>
          <t>NY</t>
        </is>
      </c>
      <c r="D51" s="3" t="inlineStr">
        <is>
          <t>2000 Ringbrothers Mustang</t>
        </is>
      </c>
      <c r="E51" s="3" t="inlineStr">
        <is>
          <t>11 Restomod/Coachbuilt</t>
        </is>
      </c>
      <c r="F51" s="13" t="n">
        <v>615000</v>
      </c>
      <c r="G51" s="14" t="n">
        <v>0.78</v>
      </c>
      <c r="H51" s="14" t="n">
        <v>1.28</v>
      </c>
      <c r="I51" s="14" t="n">
        <v>0.7772</v>
      </c>
      <c r="J51" s="14" t="n">
        <v>0.53</v>
      </c>
      <c r="K51" s="13">
        <f>ROUND(F51/100*G51*H51*I51/J51,2)</f>
        <v/>
      </c>
      <c r="L51" s="13" t="n">
        <v>9004.030000000001</v>
      </c>
      <c r="M51" s="13">
        <f>L51-K51</f>
        <v/>
      </c>
      <c r="N51" s="3" t="inlineStr">
        <is>
          <t>bind</t>
        </is>
      </c>
      <c r="O51" s="3" t="inlineStr">
        <is>
          <t>bound</t>
        </is>
      </c>
    </row>
    <row r="52">
      <c r="A52" s="15" t="inlineStr">
        <is>
          <t>2026-05-19</t>
        </is>
      </c>
      <c r="B52" s="15" t="inlineStr">
        <is>
          <t>683d8bcc-4366-5ec6-b566-1c3cd9307d6c</t>
        </is>
      </c>
      <c r="C52" s="15" t="inlineStr">
        <is>
          <t>IL</t>
        </is>
      </c>
      <c r="D52" s="15" t="inlineStr">
        <is>
          <t>2002 Porsche 911 Turbo S</t>
        </is>
      </c>
      <c r="E52" s="15" t="inlineStr">
        <is>
          <t>01 Luxury Sedan/SUV</t>
        </is>
      </c>
      <c r="F52" s="16" t="n">
        <v>325000</v>
      </c>
      <c r="G52" s="17" t="n">
        <v>0.75</v>
      </c>
      <c r="H52" s="17" t="n">
        <v>1.36</v>
      </c>
      <c r="I52" s="17" t="n">
        <v>0.7772</v>
      </c>
      <c r="J52" s="17" t="n">
        <v>0.53</v>
      </c>
      <c r="K52" s="16">
        <f>ROUND(F52/100*G52*H52*I52/J52,2)</f>
        <v/>
      </c>
      <c r="L52" s="16" t="n">
        <v>4861.17</v>
      </c>
      <c r="M52" s="16">
        <f>L52-K52</f>
        <v/>
      </c>
      <c r="N52" s="15" t="inlineStr">
        <is>
          <t>decline</t>
        </is>
      </c>
      <c r="O52" s="15" t="inlineStr">
        <is>
          <t>indicative</t>
        </is>
      </c>
    </row>
    <row r="53">
      <c r="A53" s="3" t="inlineStr">
        <is>
          <t>2026-05-18</t>
        </is>
      </c>
      <c r="B53" s="3" t="inlineStr">
        <is>
          <t>ac72626c-c001-5986-953b-b0b95212eeee</t>
        </is>
      </c>
      <c r="C53" s="3" t="inlineStr">
        <is>
          <t>OH</t>
        </is>
      </c>
      <c r="D53" s="3" t="inlineStr">
        <is>
          <t>2000 Mercedes-Benz AMG GT</t>
        </is>
      </c>
      <c r="E53" s="3" t="inlineStr">
        <is>
          <t>01 Luxury Sedan/SUV</t>
        </is>
      </c>
      <c r="F53" s="13" t="n">
        <v>310000</v>
      </c>
      <c r="G53" s="14" t="n">
        <v>0.75</v>
      </c>
      <c r="H53" s="14" t="n">
        <v>1.39</v>
      </c>
      <c r="I53" s="14" t="n">
        <v>0.7772</v>
      </c>
      <c r="J53" s="14" t="n">
        <v>0.53</v>
      </c>
      <c r="K53" s="13">
        <f>ROUND(F53/100*G53*H53*I53/J53,2)</f>
        <v/>
      </c>
      <c r="L53" s="13" t="n">
        <v>4739.09</v>
      </c>
      <c r="M53" s="13">
        <f>L53-K53</f>
        <v/>
      </c>
      <c r="N53" s="3" t="inlineStr">
        <is>
          <t>bind</t>
        </is>
      </c>
      <c r="O53" s="3" t="inlineStr">
        <is>
          <t>bound</t>
        </is>
      </c>
    </row>
    <row r="54">
      <c r="A54" s="15" t="inlineStr">
        <is>
          <t>2026-05-10</t>
        </is>
      </c>
      <c r="B54" s="15" t="inlineStr">
        <is>
          <t>9d1e9b52-d82c-59b5-b52a-c40173c56812</t>
        </is>
      </c>
      <c r="C54" s="15" t="inlineStr">
        <is>
          <t>OK</t>
        </is>
      </c>
      <c r="D54" s="15" t="inlineStr">
        <is>
          <t>1998 McLaren 750S</t>
        </is>
      </c>
      <c r="E54" s="15" t="inlineStr">
        <is>
          <t>03 Supercar</t>
        </is>
      </c>
      <c r="F54" s="16" t="n">
        <v>275000</v>
      </c>
      <c r="G54" s="17" t="n">
        <v>1.15</v>
      </c>
      <c r="H54" s="17" t="n">
        <v>1.26</v>
      </c>
      <c r="I54" s="17" t="n">
        <v>0.7772</v>
      </c>
      <c r="J54" s="17" t="n">
        <v>0.53</v>
      </c>
      <c r="K54" s="16">
        <f>ROUND(F54/100*G54*H54*I54/J54,2)</f>
        <v/>
      </c>
      <c r="L54" s="16" t="n">
        <v>5843.3</v>
      </c>
      <c r="M54" s="16">
        <f>L54-K54</f>
        <v/>
      </c>
      <c r="N54" s="15" t="inlineStr">
        <is>
          <t>bind</t>
        </is>
      </c>
      <c r="O54" s="15" t="inlineStr">
        <is>
          <t>bound</t>
        </is>
      </c>
    </row>
    <row r="55">
      <c r="A55" s="3" t="inlineStr">
        <is>
          <t>2026-05-22</t>
        </is>
      </c>
      <c r="B55" s="3" t="inlineStr">
        <is>
          <t>c4f6e73c-0ef4-5c93-a1f0-590130f6d026</t>
        </is>
      </c>
      <c r="C55" s="3" t="inlineStr">
        <is>
          <t>AZ</t>
        </is>
      </c>
      <c r="D55" s="3" t="inlineStr">
        <is>
          <t>1991 Maserati GranTurismo</t>
        </is>
      </c>
      <c r="E55" s="3" t="inlineStr">
        <is>
          <t>01 Luxury Sedan/SUV</t>
        </is>
      </c>
      <c r="F55" s="13" t="n">
        <v>750000</v>
      </c>
      <c r="G55" s="14" t="n">
        <v>0.65</v>
      </c>
      <c r="H55" s="14" t="n">
        <v>1.01</v>
      </c>
      <c r="I55" s="14" t="n">
        <v>0.7772</v>
      </c>
      <c r="J55" s="14" t="n">
        <v>0.53</v>
      </c>
      <c r="K55" s="13">
        <f>ROUND(F55/100*G55*H55*I55/J55,2)</f>
        <v/>
      </c>
      <c r="L55" s="13" t="n">
        <v>7220.26</v>
      </c>
      <c r="M55" s="13">
        <f>L55-K55</f>
        <v/>
      </c>
      <c r="N55" s="3" t="inlineStr">
        <is>
          <t>bind</t>
        </is>
      </c>
      <c r="O55" s="3" t="inlineStr">
        <is>
          <t>bound</t>
        </is>
      </c>
    </row>
    <row r="56">
      <c r="A56" s="15" t="inlineStr">
        <is>
          <t>2026-05-04</t>
        </is>
      </c>
      <c r="B56" s="15" t="inlineStr">
        <is>
          <t>1017c1a6-cfca-5b8b-9758-3a73d13ca189</t>
        </is>
      </c>
      <c r="C56" s="15" t="inlineStr">
        <is>
          <t>IN</t>
        </is>
      </c>
      <c r="D56" s="15" t="inlineStr">
        <is>
          <t>2010 Ferrari 296 GTB</t>
        </is>
      </c>
      <c r="E56" s="15" t="inlineStr">
        <is>
          <t>03 Supercar</t>
        </is>
      </c>
      <c r="F56" s="16" t="n">
        <v>780000</v>
      </c>
      <c r="G56" s="17" t="n">
        <v>0.95</v>
      </c>
      <c r="H56" s="17" t="n">
        <v>1.23</v>
      </c>
      <c r="I56" s="17" t="n">
        <v>0.7772</v>
      </c>
      <c r="J56" s="17" t="n">
        <v>0.53</v>
      </c>
      <c r="K56" s="16">
        <f>ROUND(F56/100*G56*H56*I56/J56,2)</f>
        <v/>
      </c>
      <c r="L56" s="16" t="n">
        <v>13365.35</v>
      </c>
      <c r="M56" s="16">
        <f>L56-K56</f>
        <v/>
      </c>
      <c r="N56" s="15" t="inlineStr">
        <is>
          <t>bind</t>
        </is>
      </c>
      <c r="O56" s="15" t="inlineStr">
        <is>
          <t>bound</t>
        </is>
      </c>
    </row>
    <row r="57">
      <c r="A57" s="3" t="inlineStr">
        <is>
          <t>2026-05-17</t>
        </is>
      </c>
      <c r="B57" s="3" t="inlineStr">
        <is>
          <t>9a5904e4-a43e-51c1-83c5-541c80a9fb42</t>
        </is>
      </c>
      <c r="C57" s="3" t="inlineStr">
        <is>
          <t>MI</t>
        </is>
      </c>
      <c r="D57" s="3" t="inlineStr">
        <is>
          <t>2003 Mercedes-Benz 280SL Pagoda</t>
        </is>
      </c>
      <c r="E57" s="3" t="inlineStr">
        <is>
          <t>07 Post-War Classic (1946-1972)</t>
        </is>
      </c>
      <c r="F57" s="13" t="n">
        <v>1950000</v>
      </c>
      <c r="G57" s="14" t="n">
        <v>0.38</v>
      </c>
      <c r="H57" s="14" t="n">
        <v>1.55</v>
      </c>
      <c r="I57" s="14" t="n">
        <v>0.7772</v>
      </c>
      <c r="J57" s="14" t="n">
        <v>0.53</v>
      </c>
      <c r="K57" s="13">
        <f>ROUND(F57/100*G57*H57*I57/J57,2)</f>
        <v/>
      </c>
      <c r="L57" s="13" t="n">
        <v>16842.51</v>
      </c>
      <c r="M57" s="13">
        <f>L57-K57</f>
        <v/>
      </c>
      <c r="N57" s="3" t="inlineStr">
        <is>
          <t>bind</t>
        </is>
      </c>
      <c r="O57" s="3" t="inlineStr">
        <is>
          <t>bound</t>
        </is>
      </c>
    </row>
    <row r="58">
      <c r="A58" s="15" t="inlineStr">
        <is>
          <t>2026-05-15</t>
        </is>
      </c>
      <c r="B58" s="15" t="inlineStr">
        <is>
          <t>4e28537a-2c28-54ed-bf4d-0bb69fb6f18e</t>
        </is>
      </c>
      <c r="C58" s="15" t="inlineStr">
        <is>
          <t>DE</t>
        </is>
      </c>
      <c r="D58" s="15" t="inlineStr">
        <is>
          <t>1999 Maserati GranTurismo</t>
        </is>
      </c>
      <c r="E58" s="15" t="inlineStr">
        <is>
          <t>01 Luxury Sedan/SUV</t>
        </is>
      </c>
      <c r="F58" s="16" t="n">
        <v>340000</v>
      </c>
      <c r="G58" s="17" t="n">
        <v>0.75</v>
      </c>
      <c r="H58" s="17" t="n">
        <v>1.25</v>
      </c>
      <c r="I58" s="17" t="n">
        <v>0.7772</v>
      </c>
      <c r="J58" s="17" t="n">
        <v>0.53</v>
      </c>
      <c r="K58" s="16">
        <f>ROUND(F58/100*G58*H58*I58/J58,2)</f>
        <v/>
      </c>
      <c r="L58" s="16" t="n">
        <v>4674.2</v>
      </c>
      <c r="M58" s="16">
        <f>L58-K58</f>
        <v/>
      </c>
      <c r="N58" s="15" t="inlineStr">
        <is>
          <t>bind</t>
        </is>
      </c>
      <c r="O58" s="15" t="inlineStr">
        <is>
          <t>bound</t>
        </is>
      </c>
    </row>
    <row r="59">
      <c r="A59" s="3" t="inlineStr">
        <is>
          <t>2026-05-14</t>
        </is>
      </c>
      <c r="B59" s="3" t="inlineStr">
        <is>
          <t>0557b527-58e9-5944-acdd-21a5de159e0e</t>
        </is>
      </c>
      <c r="C59" s="3" t="inlineStr">
        <is>
          <t>KY</t>
        </is>
      </c>
      <c r="D59" s="3" t="inlineStr">
        <is>
          <t>1978 Porsche 911 Turbo S</t>
        </is>
      </c>
      <c r="E59" s="3" t="inlineStr">
        <is>
          <t>01 Luxury Sedan/SUV</t>
        </is>
      </c>
      <c r="F59" s="13" t="n">
        <v>680000</v>
      </c>
      <c r="G59" s="14" t="n">
        <v>0.65</v>
      </c>
      <c r="H59" s="14" t="n">
        <v>1.34</v>
      </c>
      <c r="I59" s="14" t="n">
        <v>0.7772</v>
      </c>
      <c r="J59" s="14" t="n">
        <v>0.53</v>
      </c>
      <c r="K59" s="13">
        <f>ROUND(F59/100*G59*H59*I59/J59,2)</f>
        <v/>
      </c>
      <c r="L59" s="13" t="n">
        <v>8685.280000000001</v>
      </c>
      <c r="M59" s="13">
        <f>L59-K59</f>
        <v/>
      </c>
      <c r="N59" s="3" t="inlineStr">
        <is>
          <t>refer</t>
        </is>
      </c>
      <c r="O59" s="3" t="inlineStr">
        <is>
          <t>indicative</t>
        </is>
      </c>
    </row>
    <row r="60">
      <c r="A60" s="15" t="inlineStr">
        <is>
          <t>2026-05-23</t>
        </is>
      </c>
      <c r="B60" s="15" t="inlineStr">
        <is>
          <t>e8d47386-f426-5f95-900b-0afad06540f2</t>
        </is>
      </c>
      <c r="C60" s="15" t="inlineStr">
        <is>
          <t>FL</t>
        </is>
      </c>
      <c r="D60" s="15" t="inlineStr">
        <is>
          <t>1980 Maserati GranTurismo</t>
        </is>
      </c>
      <c r="E60" s="15" t="inlineStr">
        <is>
          <t>01 Luxury Sedan/SUV</t>
        </is>
      </c>
      <c r="F60" s="16" t="n">
        <v>420000</v>
      </c>
      <c r="G60" s="17" t="n">
        <v>0.75</v>
      </c>
      <c r="H60" s="17" t="n">
        <v>1.42</v>
      </c>
      <c r="I60" s="17" t="n">
        <v>0.7772</v>
      </c>
      <c r="J60" s="17" t="n">
        <v>0.53</v>
      </c>
      <c r="K60" s="16">
        <f>ROUND(F60/100*G60*H60*I60/J60,2)</f>
        <v/>
      </c>
      <c r="L60" s="16" t="n">
        <v>6559.27</v>
      </c>
      <c r="M60" s="16">
        <f>L60-K60</f>
        <v/>
      </c>
      <c r="N60" s="15" t="inlineStr">
        <is>
          <t>bind</t>
        </is>
      </c>
      <c r="O60" s="15" t="inlineStr">
        <is>
          <t>bound</t>
        </is>
      </c>
    </row>
    <row r="61">
      <c r="A61" s="3" t="inlineStr">
        <is>
          <t>2026-05-13</t>
        </is>
      </c>
      <c r="B61" s="3" t="inlineStr">
        <is>
          <t>bb1e0988-6df2-5514-b53f-6714f8214986</t>
        </is>
      </c>
      <c r="C61" s="3" t="inlineStr">
        <is>
          <t>TX</t>
        </is>
      </c>
      <c r="D61" s="3" t="inlineStr">
        <is>
          <t>1982 Ferrari SF90 Stradale</t>
        </is>
      </c>
      <c r="E61" s="3" t="inlineStr">
        <is>
          <t>03 Supercar</t>
        </is>
      </c>
      <c r="F61" s="13" t="n">
        <v>695000</v>
      </c>
      <c r="G61" s="14" t="n">
        <v>0.95</v>
      </c>
      <c r="H61" s="14" t="n">
        <v>1.15</v>
      </c>
      <c r="I61" s="14" t="n">
        <v>0.7772</v>
      </c>
      <c r="J61" s="14" t="n">
        <v>0.53</v>
      </c>
      <c r="K61" s="13">
        <f>ROUND(F61/100*G61*H61*I61/J61,2)</f>
        <v/>
      </c>
      <c r="L61" s="13" t="n">
        <v>11134.31</v>
      </c>
      <c r="M61" s="13">
        <f>L61-K61</f>
        <v/>
      </c>
      <c r="N61" s="3" t="inlineStr">
        <is>
          <t>bind</t>
        </is>
      </c>
      <c r="O61" s="3" t="inlineStr">
        <is>
          <t>bound</t>
        </is>
      </c>
    </row>
    <row r="62">
      <c r="A62" s="15" t="inlineStr">
        <is>
          <t>2026-05-18</t>
        </is>
      </c>
      <c r="B62" s="15" t="inlineStr">
        <is>
          <t>973452b9-7d2a-5aee-b4fb-561e6668ad48</t>
        </is>
      </c>
      <c r="C62" s="15" t="inlineStr">
        <is>
          <t>TN</t>
        </is>
      </c>
      <c r="D62" s="15" t="inlineStr">
        <is>
          <t>2007 Jaguar E-Type Series 1</t>
        </is>
      </c>
      <c r="E62" s="15" t="inlineStr">
        <is>
          <t>07 Post-War Classic (1946-1972)</t>
        </is>
      </c>
      <c r="F62" s="16" t="n">
        <v>1020000</v>
      </c>
      <c r="G62" s="17" t="n">
        <v>0.38</v>
      </c>
      <c r="H62" s="17" t="n">
        <v>0.98</v>
      </c>
      <c r="I62" s="17" t="n">
        <v>0.7772</v>
      </c>
      <c r="J62" s="17" t="n">
        <v>0.53</v>
      </c>
      <c r="K62" s="16">
        <f>ROUND(F62/100*G62*H62*I62/J62,2)</f>
        <v/>
      </c>
      <c r="L62" s="16" t="n">
        <v>5570.15</v>
      </c>
      <c r="M62" s="16">
        <f>L62-K62</f>
        <v/>
      </c>
      <c r="N62" s="15" t="inlineStr">
        <is>
          <t>bind</t>
        </is>
      </c>
      <c r="O62" s="15" t="inlineStr">
        <is>
          <t>bound</t>
        </is>
      </c>
    </row>
    <row r="63">
      <c r="A63" s="3" t="inlineStr">
        <is>
          <t>2026-05-07</t>
        </is>
      </c>
      <c r="B63" s="3" t="inlineStr">
        <is>
          <t>e15594c2-e38b-5b4a-ba73-4e487b0dc68d</t>
        </is>
      </c>
      <c r="C63" s="3" t="inlineStr">
        <is>
          <t>NC</t>
        </is>
      </c>
      <c r="D63" s="3" t="inlineStr">
        <is>
          <t>1979 Mercedes-Benz AMG GT</t>
        </is>
      </c>
      <c r="E63" s="3" t="inlineStr">
        <is>
          <t>01 Luxury Sedan/SUV</t>
        </is>
      </c>
      <c r="F63" s="13" t="n">
        <v>635000</v>
      </c>
      <c r="G63" s="14" t="n">
        <v>0.65</v>
      </c>
      <c r="H63" s="14" t="n">
        <v>1.15</v>
      </c>
      <c r="I63" s="14" t="n">
        <v>0.7772</v>
      </c>
      <c r="J63" s="14" t="n">
        <v>0.53</v>
      </c>
      <c r="K63" s="13">
        <f>ROUND(F63/100*G63*H63*I63/J63,2)</f>
        <v/>
      </c>
      <c r="L63" s="13" t="n">
        <v>6960.53</v>
      </c>
      <c r="M63" s="13">
        <f>L63-K63</f>
        <v/>
      </c>
      <c r="N63" s="3" t="inlineStr">
        <is>
          <t>bind</t>
        </is>
      </c>
      <c r="O63" s="3" t="inlineStr">
        <is>
          <t>bound</t>
        </is>
      </c>
    </row>
    <row r="64">
      <c r="A64" s="15" t="inlineStr">
        <is>
          <t>2026-05-07</t>
        </is>
      </c>
      <c r="B64" s="15" t="inlineStr">
        <is>
          <t>d366d8fa-e9fc-52b6-b92e-13498e676991</t>
        </is>
      </c>
      <c r="C64" s="15" t="inlineStr">
        <is>
          <t>AR</t>
        </is>
      </c>
      <c r="D64" s="15" t="inlineStr">
        <is>
          <t>1993 Aston Martin DB12</t>
        </is>
      </c>
      <c r="E64" s="15" t="inlineStr">
        <is>
          <t>01 Luxury Sedan/SUV</t>
        </is>
      </c>
      <c r="F64" s="16" t="n">
        <v>415000</v>
      </c>
      <c r="G64" s="17" t="n">
        <v>0.75</v>
      </c>
      <c r="H64" s="17" t="n">
        <v>1.38</v>
      </c>
      <c r="I64" s="17" t="n">
        <v>0.7772</v>
      </c>
      <c r="J64" s="17" t="n">
        <v>0.53</v>
      </c>
      <c r="K64" s="16">
        <f>ROUND(F64/100*G64*H64*I64/J64,2)</f>
        <v/>
      </c>
      <c r="L64" s="16" t="n">
        <v>6298.62</v>
      </c>
      <c r="M64" s="16">
        <f>L64-K64</f>
        <v/>
      </c>
      <c r="N64" s="15" t="inlineStr">
        <is>
          <t>bind</t>
        </is>
      </c>
      <c r="O64" s="15" t="inlineStr">
        <is>
          <t>bound</t>
        </is>
      </c>
    </row>
    <row r="65">
      <c r="A65" s="3" t="inlineStr">
        <is>
          <t>2026-05-18</t>
        </is>
      </c>
      <c r="B65" s="3" t="inlineStr">
        <is>
          <t>81f81de8-27a6-50d0-8e2d-a063a67953e2</t>
        </is>
      </c>
      <c r="C65" s="3" t="inlineStr">
        <is>
          <t>AR</t>
        </is>
      </c>
      <c r="D65" s="3" t="inlineStr">
        <is>
          <t>2009 Bugatti Type 57</t>
        </is>
      </c>
      <c r="E65" s="3" t="inlineStr">
        <is>
          <t>06 Vintage Pre-War (pre-1946)</t>
        </is>
      </c>
      <c r="F65" s="13" t="n">
        <v>330000</v>
      </c>
      <c r="G65" s="14" t="n">
        <v>0.42</v>
      </c>
      <c r="H65" s="14" t="n">
        <v>1.38</v>
      </c>
      <c r="I65" s="14" t="n">
        <v>0.7772</v>
      </c>
      <c r="J65" s="14" t="n">
        <v>0.53</v>
      </c>
      <c r="K65" s="13">
        <f>ROUND(F65/100*G65*H65*I65/J65,2)</f>
        <v/>
      </c>
      <c r="L65" s="13" t="n">
        <v>2804.78</v>
      </c>
      <c r="M65" s="13">
        <f>L65-K65</f>
        <v/>
      </c>
      <c r="N65" s="3" t="inlineStr">
        <is>
          <t>bind</t>
        </is>
      </c>
      <c r="O65" s="3" t="inlineStr">
        <is>
          <t>bound</t>
        </is>
      </c>
    </row>
    <row r="66">
      <c r="A66" s="15" t="inlineStr">
        <is>
          <t>2026-05-13</t>
        </is>
      </c>
      <c r="B66" s="15" t="inlineStr">
        <is>
          <t>a9b43ac7-fce6-5a5a-a2e2-3c0d53f8c191</t>
        </is>
      </c>
      <c r="C66" s="15" t="inlineStr">
        <is>
          <t>MA</t>
        </is>
      </c>
      <c r="D66" s="15" t="inlineStr">
        <is>
          <t>2023 Icon Derelict</t>
        </is>
      </c>
      <c r="E66" s="15" t="inlineStr">
        <is>
          <t>11 Restomod/Coachbuilt</t>
        </is>
      </c>
      <c r="F66" s="16" t="n">
        <v>920000</v>
      </c>
      <c r="G66" s="17" t="n">
        <v>0.78</v>
      </c>
      <c r="H66" s="17" t="n">
        <v>1.25</v>
      </c>
      <c r="I66" s="17" t="n">
        <v>0.7772</v>
      </c>
      <c r="J66" s="17" t="n">
        <v>0.53</v>
      </c>
      <c r="K66" s="16">
        <f>ROUND(F66/100*G66*H66*I66/J66,2)</f>
        <v/>
      </c>
      <c r="L66" s="16" t="n">
        <v>13153.74</v>
      </c>
      <c r="M66" s="16">
        <f>L66-K66</f>
        <v/>
      </c>
      <c r="N66" s="15" t="inlineStr">
        <is>
          <t>decline</t>
        </is>
      </c>
      <c r="O66" s="15" t="inlineStr">
        <is>
          <t>indicative</t>
        </is>
      </c>
    </row>
    <row r="67">
      <c r="A67" s="3" t="inlineStr">
        <is>
          <t>2026-05-19</t>
        </is>
      </c>
      <c r="B67" s="3" t="inlineStr">
        <is>
          <t>174dcb85-2e2e-5ec1-9b61-59e3707c7b21</t>
        </is>
      </c>
      <c r="C67" s="3" t="inlineStr">
        <is>
          <t>HI</t>
        </is>
      </c>
      <c r="D67" s="3" t="inlineStr">
        <is>
          <t>2013 Ferrari 296 GTB</t>
        </is>
      </c>
      <c r="E67" s="3" t="inlineStr">
        <is>
          <t>03 Supercar</t>
        </is>
      </c>
      <c r="F67" s="13" t="n">
        <v>805000</v>
      </c>
      <c r="G67" s="14" t="n">
        <v>0.95</v>
      </c>
      <c r="H67" s="14" t="n">
        <v>1.3</v>
      </c>
      <c r="I67" s="14" t="n">
        <v>0.7772</v>
      </c>
      <c r="J67" s="14" t="n">
        <v>0.53</v>
      </c>
      <c r="K67" s="13">
        <f>ROUND(F67/100*G67*H67*I67/J67,2)</f>
        <v/>
      </c>
      <c r="L67" s="13" t="n">
        <v>14578.73</v>
      </c>
      <c r="M67" s="13">
        <f>L67-K67</f>
        <v/>
      </c>
      <c r="N67" s="3" t="inlineStr">
        <is>
          <t>bind</t>
        </is>
      </c>
      <c r="O67" s="3" t="inlineStr">
        <is>
          <t>bound</t>
        </is>
      </c>
    </row>
    <row r="68">
      <c r="A68" s="15" t="inlineStr">
        <is>
          <t>2026-05-21</t>
        </is>
      </c>
      <c r="B68" s="15" t="inlineStr">
        <is>
          <t>3435f28f-6283-5eac-9f2a-4c84e0aa1f61</t>
        </is>
      </c>
      <c r="C68" s="15" t="inlineStr">
        <is>
          <t>SC</t>
        </is>
      </c>
      <c r="D68" s="15" t="inlineStr">
        <is>
          <t>2013 Maserati GranTurismo</t>
        </is>
      </c>
      <c r="E68" s="15" t="inlineStr">
        <is>
          <t>01 Luxury Sedan/SUV</t>
        </is>
      </c>
      <c r="F68" s="16" t="n">
        <v>345000</v>
      </c>
      <c r="G68" s="17" t="n">
        <v>0.75</v>
      </c>
      <c r="H68" s="17" t="n">
        <v>1.24</v>
      </c>
      <c r="I68" s="17" t="n">
        <v>0.7772</v>
      </c>
      <c r="J68" s="17" t="n">
        <v>0.53</v>
      </c>
      <c r="K68" s="16">
        <f>ROUND(F68/100*G68*H68*I68/J68,2)</f>
        <v/>
      </c>
      <c r="L68" s="16" t="n">
        <v>4704.99</v>
      </c>
      <c r="M68" s="16">
        <f>L68-K68</f>
        <v/>
      </c>
      <c r="N68" s="15" t="inlineStr">
        <is>
          <t>bind</t>
        </is>
      </c>
      <c r="O68" s="15" t="inlineStr">
        <is>
          <t>bound</t>
        </is>
      </c>
    </row>
    <row r="69">
      <c r="A69" s="3" t="inlineStr">
        <is>
          <t>2026-05-13</t>
        </is>
      </c>
      <c r="B69" s="3" t="inlineStr">
        <is>
          <t>d90d9823-fe70-5e0a-96fa-3c69519fa35b</t>
        </is>
      </c>
      <c r="C69" s="3" t="inlineStr">
        <is>
          <t>MI</t>
        </is>
      </c>
      <c r="D69" s="3" t="inlineStr">
        <is>
          <t>1999 Ferrari SF90 Stradale</t>
        </is>
      </c>
      <c r="E69" s="3" t="inlineStr">
        <is>
          <t>03 Supercar</t>
        </is>
      </c>
      <c r="F69" s="13" t="n">
        <v>1870000</v>
      </c>
      <c r="G69" s="14" t="n">
        <v>0.8</v>
      </c>
      <c r="H69" s="14" t="n">
        <v>1.55</v>
      </c>
      <c r="I69" s="14" t="n">
        <v>0.7772</v>
      </c>
      <c r="J69" s="14" t="n">
        <v>0.53</v>
      </c>
      <c r="K69" s="13">
        <f>ROUND(F69/100*G69*H69*I69/J69,2)</f>
        <v/>
      </c>
      <c r="L69" s="13" t="n">
        <v>34003.23</v>
      </c>
      <c r="M69" s="13">
        <f>L69-K69</f>
        <v/>
      </c>
      <c r="N69" s="3" t="inlineStr">
        <is>
          <t>decline</t>
        </is>
      </c>
      <c r="O69" s="3" t="inlineStr">
        <is>
          <t>indicative</t>
        </is>
      </c>
    </row>
    <row r="70">
      <c r="A70" s="15" t="inlineStr">
        <is>
          <t>2026-05-20</t>
        </is>
      </c>
      <c r="B70" s="15" t="inlineStr">
        <is>
          <t>3da106a4-577a-521a-8843-7475782908b6</t>
        </is>
      </c>
      <c r="C70" s="15" t="inlineStr">
        <is>
          <t>HI</t>
        </is>
      </c>
      <c r="D70" s="15" t="inlineStr">
        <is>
          <t>2005 Maserati GranTurismo</t>
        </is>
      </c>
      <c r="E70" s="15" t="inlineStr">
        <is>
          <t>01 Luxury Sedan/SUV</t>
        </is>
      </c>
      <c r="F70" s="16" t="n">
        <v>385000</v>
      </c>
      <c r="G70" s="17" t="n">
        <v>0.75</v>
      </c>
      <c r="H70" s="17" t="n">
        <v>1.3</v>
      </c>
      <c r="I70" s="17" t="n">
        <v>0.7772</v>
      </c>
      <c r="J70" s="17" t="n">
        <v>0.53</v>
      </c>
      <c r="K70" s="16">
        <f>ROUND(F70/100*G70*H70*I70/J70,2)</f>
        <v/>
      </c>
      <c r="L70" s="16" t="n">
        <v>5504.56</v>
      </c>
      <c r="M70" s="16">
        <f>L70-K70</f>
        <v/>
      </c>
      <c r="N70" s="15" t="inlineStr">
        <is>
          <t>decline</t>
        </is>
      </c>
      <c r="O70" s="15" t="inlineStr">
        <is>
          <t>indicative</t>
        </is>
      </c>
    </row>
    <row r="71">
      <c r="A71" s="3" t="inlineStr">
        <is>
          <t>2026-05-18</t>
        </is>
      </c>
      <c r="B71" s="3" t="inlineStr">
        <is>
          <t>d33d731d-dfcf-500e-9cf7-7bb524aa05c3</t>
        </is>
      </c>
      <c r="C71" s="3" t="inlineStr">
        <is>
          <t>KS</t>
        </is>
      </c>
      <c r="D71" s="3" t="inlineStr">
        <is>
          <t>1969 Porsche 911 Turbo S</t>
        </is>
      </c>
      <c r="E71" s="3" t="inlineStr">
        <is>
          <t>01 Luxury Sedan/SUV</t>
        </is>
      </c>
      <c r="F71" s="13" t="n">
        <v>585000</v>
      </c>
      <c r="G71" s="14" t="n">
        <v>0.65</v>
      </c>
      <c r="H71" s="14" t="n">
        <v>0.97</v>
      </c>
      <c r="I71" s="14" t="n">
        <v>0.7772</v>
      </c>
      <c r="J71" s="14" t="n">
        <v>0.53</v>
      </c>
      <c r="K71" s="13">
        <f>ROUND(F71/100*G71*H71*I71/J71,2)</f>
        <v/>
      </c>
      <c r="L71" s="13" t="n">
        <v>5408.76</v>
      </c>
      <c r="M71" s="13">
        <f>L71-K71</f>
        <v/>
      </c>
      <c r="N71" s="3" t="inlineStr">
        <is>
          <t>decline</t>
        </is>
      </c>
      <c r="O71" s="3" t="inlineStr">
        <is>
          <t>indicative</t>
        </is>
      </c>
    </row>
    <row r="72">
      <c r="A72" s="15" t="inlineStr">
        <is>
          <t>2026-05-16</t>
        </is>
      </c>
      <c r="B72" s="15" t="inlineStr">
        <is>
          <t>3ba9657f-66df-58a2-bab4-786feef16a44</t>
        </is>
      </c>
      <c r="C72" s="15" t="inlineStr">
        <is>
          <t>LA</t>
        </is>
      </c>
      <c r="D72" s="15" t="inlineStr">
        <is>
          <t>2012 Ferrari 296 GTB</t>
        </is>
      </c>
      <c r="E72" s="15" t="inlineStr">
        <is>
          <t>03 Supercar</t>
        </is>
      </c>
      <c r="F72" s="16" t="n">
        <v>625000</v>
      </c>
      <c r="G72" s="17" t="n">
        <v>0.95</v>
      </c>
      <c r="H72" s="17" t="n">
        <v>1.21</v>
      </c>
      <c r="I72" s="17" t="n">
        <v>0.7772</v>
      </c>
      <c r="J72" s="17" t="n">
        <v>0.53</v>
      </c>
      <c r="K72" s="16">
        <f>ROUND(F72/100*G72*H72*I72/J72,2)</f>
        <v/>
      </c>
      <c r="L72" s="16" t="n">
        <v>10535.27</v>
      </c>
      <c r="M72" s="16">
        <f>L72-K72</f>
        <v/>
      </c>
      <c r="N72" s="15" t="inlineStr">
        <is>
          <t>bind</t>
        </is>
      </c>
      <c r="O72" s="15" t="inlineStr">
        <is>
          <t>bound</t>
        </is>
      </c>
    </row>
    <row r="73">
      <c r="A73" s="3" t="inlineStr">
        <is>
          <t>2026-05-26</t>
        </is>
      </c>
      <c r="B73" s="3" t="inlineStr">
        <is>
          <t>3799d77d-e6b7-52f8-8022-050f6095d20a</t>
        </is>
      </c>
      <c r="C73" s="3" t="inlineStr">
        <is>
          <t>MI</t>
        </is>
      </c>
      <c r="D73" s="3" t="inlineStr">
        <is>
          <t>1992 Aston Martin DB12</t>
        </is>
      </c>
      <c r="E73" s="3" t="inlineStr">
        <is>
          <t>01 Luxury Sedan/SUV</t>
        </is>
      </c>
      <c r="F73" s="13" t="n">
        <v>445000</v>
      </c>
      <c r="G73" s="14" t="n">
        <v>0.75</v>
      </c>
      <c r="H73" s="14" t="n">
        <v>1.55</v>
      </c>
      <c r="I73" s="14" t="n">
        <v>0.7772</v>
      </c>
      <c r="J73" s="14" t="n">
        <v>0.53</v>
      </c>
      <c r="K73" s="13">
        <f>ROUND(F73/100*G73*H73*I73/J73,2)</f>
        <v/>
      </c>
      <c r="L73" s="13" t="n">
        <v>7585.95</v>
      </c>
      <c r="M73" s="13">
        <f>L73-K73</f>
        <v/>
      </c>
      <c r="N73" s="3" t="inlineStr">
        <is>
          <t>bind</t>
        </is>
      </c>
      <c r="O73" s="3" t="inlineStr">
        <is>
          <t>bound</t>
        </is>
      </c>
    </row>
    <row r="74">
      <c r="A74" s="15" t="inlineStr">
        <is>
          <t>2026-05-10</t>
        </is>
      </c>
      <c r="B74" s="15" t="inlineStr">
        <is>
          <t>c61ba9a1-da1e-573d-bff7-3c0cd10514c5</t>
        </is>
      </c>
      <c r="C74" s="15" t="inlineStr">
        <is>
          <t>MN</t>
        </is>
      </c>
      <c r="D74" s="15" t="inlineStr">
        <is>
          <t>1985 Lamborghini Huracan EVO</t>
        </is>
      </c>
      <c r="E74" s="15" t="inlineStr">
        <is>
          <t>03 Supercar</t>
        </is>
      </c>
      <c r="F74" s="16" t="n">
        <v>435000</v>
      </c>
      <c r="G74" s="17" t="n">
        <v>1.15</v>
      </c>
      <c r="H74" s="17" t="n">
        <v>1.32</v>
      </c>
      <c r="I74" s="17" t="n">
        <v>0.7772</v>
      </c>
      <c r="J74" s="17" t="n">
        <v>0.53</v>
      </c>
      <c r="K74" s="16">
        <f>ROUND(F74/100*G74*H74*I74/J74,2)</f>
        <v/>
      </c>
      <c r="L74" s="16" t="n">
        <v>9683.18</v>
      </c>
      <c r="M74" s="16">
        <f>L74-K74</f>
        <v/>
      </c>
      <c r="N74" s="15" t="inlineStr">
        <is>
          <t>bind</t>
        </is>
      </c>
      <c r="O74" s="15" t="inlineStr">
        <is>
          <t>bound</t>
        </is>
      </c>
    </row>
    <row r="75">
      <c r="A75" s="3" t="inlineStr">
        <is>
          <t>2026-05-30</t>
        </is>
      </c>
      <c r="B75" s="3" t="inlineStr">
        <is>
          <t>aab0d1fc-64e5-50aa-81b4-d763f37ec9f5</t>
        </is>
      </c>
      <c r="C75" s="3" t="inlineStr">
        <is>
          <t>TX</t>
        </is>
      </c>
      <c r="D75" s="3" t="inlineStr">
        <is>
          <t>1972 Porsche 911 Turbo S</t>
        </is>
      </c>
      <c r="E75" s="3" t="inlineStr">
        <is>
          <t>01 Luxury Sedan/SUV</t>
        </is>
      </c>
      <c r="F75" s="13" t="n">
        <v>440000</v>
      </c>
      <c r="G75" s="14" t="n">
        <v>0.75</v>
      </c>
      <c r="H75" s="14" t="n">
        <v>1.15</v>
      </c>
      <c r="I75" s="14" t="n">
        <v>0.7772</v>
      </c>
      <c r="J75" s="14" t="n">
        <v>0.53</v>
      </c>
      <c r="K75" s="13">
        <f>ROUND(F75/100*G75*H75*I75/J75,2)</f>
        <v/>
      </c>
      <c r="L75" s="13" t="n">
        <v>5565.05</v>
      </c>
      <c r="M75" s="13">
        <f>L75-K75</f>
        <v/>
      </c>
      <c r="N75" s="3" t="inlineStr">
        <is>
          <t>bind</t>
        </is>
      </c>
      <c r="O75" s="3" t="inlineStr">
        <is>
          <t>bound</t>
        </is>
      </c>
    </row>
    <row r="76">
      <c r="A76" s="15" t="inlineStr">
        <is>
          <t>2026-05-21</t>
        </is>
      </c>
      <c r="B76" s="15" t="inlineStr">
        <is>
          <t>2eae18d6-c95a-5a3d-b815-515210171932</t>
        </is>
      </c>
      <c r="C76" s="15" t="inlineStr">
        <is>
          <t>CT</t>
        </is>
      </c>
      <c r="D76" s="15" t="inlineStr">
        <is>
          <t>1966 Aston Martin DB12</t>
        </is>
      </c>
      <c r="E76" s="15" t="inlineStr">
        <is>
          <t>01 Luxury Sedan/SUV</t>
        </is>
      </c>
      <c r="F76" s="16" t="n">
        <v>810000</v>
      </c>
      <c r="G76" s="17" t="n">
        <v>0.65</v>
      </c>
      <c r="H76" s="17" t="n">
        <v>1.12</v>
      </c>
      <c r="I76" s="17" t="n">
        <v>0.7772</v>
      </c>
      <c r="J76" s="17" t="n">
        <v>0.53</v>
      </c>
      <c r="K76" s="16">
        <f>ROUND(F76/100*G76*H76*I76/J76,2)</f>
        <v/>
      </c>
      <c r="L76" s="16" t="n">
        <v>8647.16</v>
      </c>
      <c r="M76" s="16">
        <f>L76-K76</f>
        <v/>
      </c>
      <c r="N76" s="15" t="inlineStr">
        <is>
          <t>bind</t>
        </is>
      </c>
      <c r="O76" s="15" t="inlineStr">
        <is>
          <t>bound</t>
        </is>
      </c>
    </row>
    <row r="77">
      <c r="A77" s="3" t="inlineStr">
        <is>
          <t>2026-05-13</t>
        </is>
      </c>
      <c r="B77" s="3" t="inlineStr">
        <is>
          <t>55f3381b-ee0a-51f6-87e9-9384da4647ba</t>
        </is>
      </c>
      <c r="C77" s="3" t="inlineStr">
        <is>
          <t>NV</t>
        </is>
      </c>
      <c r="D77" s="3" t="inlineStr">
        <is>
          <t>1964 Bentley Continental GT</t>
        </is>
      </c>
      <c r="E77" s="3" t="inlineStr">
        <is>
          <t>01 Luxury Sedan/SUV</t>
        </is>
      </c>
      <c r="F77" s="13" t="n">
        <v>275000</v>
      </c>
      <c r="G77" s="14" t="n">
        <v>0.75</v>
      </c>
      <c r="H77" s="14" t="n">
        <v>1.17</v>
      </c>
      <c r="I77" s="14" t="n">
        <v>0.7772</v>
      </c>
      <c r="J77" s="14" t="n">
        <v>0.53</v>
      </c>
      <c r="K77" s="13">
        <f>ROUND(F77/100*G77*H77*I77/J77,2)</f>
        <v/>
      </c>
      <c r="L77" s="13" t="n">
        <v>3538.65</v>
      </c>
      <c r="M77" s="13">
        <f>L77-K77</f>
        <v/>
      </c>
      <c r="N77" s="3" t="inlineStr">
        <is>
          <t>bind</t>
        </is>
      </c>
      <c r="O77" s="3" t="inlineStr">
        <is>
          <t>bound</t>
        </is>
      </c>
    </row>
    <row r="78">
      <c r="A78" s="15" t="inlineStr">
        <is>
          <t>2026-05-01</t>
        </is>
      </c>
      <c r="B78" s="15" t="inlineStr">
        <is>
          <t>4277396e-8fb9-573e-9861-e874e3393a1b</t>
        </is>
      </c>
      <c r="C78" s="15" t="inlineStr">
        <is>
          <t>CA</t>
        </is>
      </c>
      <c r="D78" s="15" t="inlineStr">
        <is>
          <t>1969 Maserati GranTurismo</t>
        </is>
      </c>
      <c r="E78" s="15" t="inlineStr">
        <is>
          <t>01 Luxury Sedan/SUV</t>
        </is>
      </c>
      <c r="F78" s="16" t="n">
        <v>715000</v>
      </c>
      <c r="G78" s="17" t="n">
        <v>0.65</v>
      </c>
      <c r="H78" s="17" t="n">
        <v>1.35</v>
      </c>
      <c r="I78" s="17" t="n">
        <v>0.7772</v>
      </c>
      <c r="J78" s="17" t="n">
        <v>0.53</v>
      </c>
      <c r="K78" s="16">
        <f>ROUND(F78/100*G78*H78*I78/J78,2)</f>
        <v/>
      </c>
      <c r="L78" s="16" t="n">
        <v>9200.469999999999</v>
      </c>
      <c r="M78" s="16">
        <f>L78-K78</f>
        <v/>
      </c>
      <c r="N78" s="15" t="inlineStr">
        <is>
          <t>refer</t>
        </is>
      </c>
      <c r="O78" s="15" t="inlineStr">
        <is>
          <t>indicative</t>
        </is>
      </c>
    </row>
    <row r="79">
      <c r="A79" s="3" t="inlineStr">
        <is>
          <t>2026-05-04</t>
        </is>
      </c>
      <c r="B79" s="3" t="inlineStr">
        <is>
          <t>fd5d37bd-bf23-5347-b494-332597901171</t>
        </is>
      </c>
      <c r="C79" s="3" t="inlineStr">
        <is>
          <t>NY</t>
        </is>
      </c>
      <c r="D79" s="3" t="inlineStr">
        <is>
          <t>1987 BMW M8 Competition</t>
        </is>
      </c>
      <c r="E79" s="3" t="inlineStr">
        <is>
          <t>01 Luxury Sedan/SUV</t>
        </is>
      </c>
      <c r="F79" s="13" t="n">
        <v>505000</v>
      </c>
      <c r="G79" s="14" t="n">
        <v>0.65</v>
      </c>
      <c r="H79" s="14" t="n">
        <v>1.28</v>
      </c>
      <c r="I79" s="14" t="n">
        <v>0.7772</v>
      </c>
      <c r="J79" s="14" t="n">
        <v>0.53</v>
      </c>
      <c r="K79" s="13">
        <f>ROUND(F79/100*G79*H79*I79/J79,2)</f>
        <v/>
      </c>
      <c r="L79" s="13" t="n">
        <v>6161.29</v>
      </c>
      <c r="M79" s="13">
        <f>L79-K79</f>
        <v/>
      </c>
      <c r="N79" s="3" t="inlineStr">
        <is>
          <t>bind</t>
        </is>
      </c>
      <c r="O79" s="3" t="inlineStr">
        <is>
          <t>bound</t>
        </is>
      </c>
    </row>
    <row r="80">
      <c r="A80" s="15" t="inlineStr">
        <is>
          <t>2026-05-30</t>
        </is>
      </c>
      <c r="B80" s="15" t="inlineStr">
        <is>
          <t>afb5bd8b-6672-5e05-b1be-42f6403e57bc</t>
        </is>
      </c>
      <c r="C80" s="15" t="inlineStr">
        <is>
          <t>DE</t>
        </is>
      </c>
      <c r="D80" s="15" t="inlineStr">
        <is>
          <t>2023 Ferrari SF90 Stradale</t>
        </is>
      </c>
      <c r="E80" s="15" t="inlineStr">
        <is>
          <t>03 Supercar</t>
        </is>
      </c>
      <c r="F80" s="16" t="n">
        <v>620000</v>
      </c>
      <c r="G80" s="17" t="n">
        <v>0.95</v>
      </c>
      <c r="H80" s="17" t="n">
        <v>1.25</v>
      </c>
      <c r="I80" s="17" t="n">
        <v>0.7772</v>
      </c>
      <c r="J80" s="17" t="n">
        <v>0.53</v>
      </c>
      <c r="K80" s="16">
        <f>ROUND(F80/100*G80*H80*I80/J80,2)</f>
        <v/>
      </c>
      <c r="L80" s="16" t="n">
        <v>10796.48</v>
      </c>
      <c r="M80" s="16">
        <f>L80-K80</f>
        <v/>
      </c>
      <c r="N80" s="15" t="inlineStr">
        <is>
          <t>bind</t>
        </is>
      </c>
      <c r="O80" s="15" t="inlineStr">
        <is>
          <t>bound</t>
        </is>
      </c>
    </row>
    <row r="81">
      <c r="A81" s="3" t="inlineStr">
        <is>
          <t>2026-05-15</t>
        </is>
      </c>
      <c r="B81" s="3" t="inlineStr">
        <is>
          <t>99cb8c1e-8401-5129-b602-c564f267b246</t>
        </is>
      </c>
      <c r="C81" s="3" t="inlineStr">
        <is>
          <t>OH</t>
        </is>
      </c>
      <c r="D81" s="3" t="inlineStr">
        <is>
          <t>1984 Mercedes-Benz AMG GT</t>
        </is>
      </c>
      <c r="E81" s="3" t="inlineStr">
        <is>
          <t>01 Luxury Sedan/SUV</t>
        </is>
      </c>
      <c r="F81" s="13" t="n">
        <v>380000</v>
      </c>
      <c r="G81" s="14" t="n">
        <v>0.75</v>
      </c>
      <c r="H81" s="14" t="n">
        <v>1.39</v>
      </c>
      <c r="I81" s="14" t="n">
        <v>0.7772</v>
      </c>
      <c r="J81" s="14" t="n">
        <v>0.53</v>
      </c>
      <c r="K81" s="13">
        <f>ROUND(F81/100*G81*H81*I81/J81,2)</f>
        <v/>
      </c>
      <c r="L81" s="13" t="n">
        <v>5809.2</v>
      </c>
      <c r="M81" s="13">
        <f>L81-K81</f>
        <v/>
      </c>
      <c r="N81" s="3" t="inlineStr">
        <is>
          <t>refer</t>
        </is>
      </c>
      <c r="O81" s="3" t="inlineStr">
        <is>
          <t>indicative</t>
        </is>
      </c>
    </row>
    <row r="82">
      <c r="A82" s="15" t="inlineStr">
        <is>
          <t>2026-05-24</t>
        </is>
      </c>
      <c r="B82" s="15" t="inlineStr">
        <is>
          <t>1370ea0f-7fbb-5a5c-96a5-53088669e943</t>
        </is>
      </c>
      <c r="C82" s="15" t="inlineStr">
        <is>
          <t>MS</t>
        </is>
      </c>
      <c r="D82" s="15" t="inlineStr">
        <is>
          <t>2010 Aston Martin DB12</t>
        </is>
      </c>
      <c r="E82" s="15" t="inlineStr">
        <is>
          <t>01 Luxury Sedan/SUV</t>
        </is>
      </c>
      <c r="F82" s="16" t="n">
        <v>1950000</v>
      </c>
      <c r="G82" s="17" t="n">
        <v>0.55</v>
      </c>
      <c r="H82" s="17" t="n">
        <v>1.19</v>
      </c>
      <c r="I82" s="17" t="n">
        <v>0.7772</v>
      </c>
      <c r="J82" s="17" t="n">
        <v>0.53</v>
      </c>
      <c r="K82" s="16">
        <f>ROUND(F82/100*G82*H82*I82/J82,2)</f>
        <v/>
      </c>
      <c r="L82" s="16" t="n">
        <v>18715.49</v>
      </c>
      <c r="M82" s="16">
        <f>L82-K82</f>
        <v/>
      </c>
      <c r="N82" s="15" t="inlineStr">
        <is>
          <t>bind</t>
        </is>
      </c>
      <c r="O82" s="15" t="inlineStr">
        <is>
          <t>bound</t>
        </is>
      </c>
    </row>
    <row r="83">
      <c r="A83" s="3" t="inlineStr">
        <is>
          <t>2026-05-11</t>
        </is>
      </c>
      <c r="B83" s="3" t="inlineStr">
        <is>
          <t>a3e99d3c-82dd-57da-8f39-e37ba5cc4d28</t>
        </is>
      </c>
      <c r="C83" s="3" t="inlineStr">
        <is>
          <t>LA</t>
        </is>
      </c>
      <c r="D83" s="3" t="inlineStr">
        <is>
          <t>2014 Aston Martin DB12</t>
        </is>
      </c>
      <c r="E83" s="3" t="inlineStr">
        <is>
          <t>01 Luxury Sedan/SUV</t>
        </is>
      </c>
      <c r="F83" s="13" t="n">
        <v>1590000</v>
      </c>
      <c r="G83" s="14" t="n">
        <v>0.55</v>
      </c>
      <c r="H83" s="14" t="n">
        <v>1.21</v>
      </c>
      <c r="I83" s="14" t="n">
        <v>0.7772</v>
      </c>
      <c r="J83" s="14" t="n">
        <v>0.53</v>
      </c>
      <c r="K83" s="13">
        <f>ROUND(F83/100*G83*H83*I83/J83,2)</f>
        <v/>
      </c>
      <c r="L83" s="13" t="n">
        <v>15516.8</v>
      </c>
      <c r="M83" s="13">
        <f>L83-K83</f>
        <v/>
      </c>
      <c r="N83" s="3" t="inlineStr">
        <is>
          <t>bind</t>
        </is>
      </c>
      <c r="O83" s="3" t="inlineStr">
        <is>
          <t>bound</t>
        </is>
      </c>
    </row>
    <row r="84">
      <c r="A84" s="15" t="inlineStr">
        <is>
          <t>2026-05-01</t>
        </is>
      </c>
      <c r="B84" s="15" t="inlineStr">
        <is>
          <t>6080dd64-2d2c-5527-8064-8e329e3231ba</t>
        </is>
      </c>
      <c r="C84" s="15" t="inlineStr">
        <is>
          <t>KS</t>
        </is>
      </c>
      <c r="D84" s="15" t="inlineStr">
        <is>
          <t>1968 Bentley Continental GT</t>
        </is>
      </c>
      <c r="E84" s="15" t="inlineStr">
        <is>
          <t>01 Luxury Sedan/SUV</t>
        </is>
      </c>
      <c r="F84" s="16" t="n">
        <v>765000</v>
      </c>
      <c r="G84" s="17" t="n">
        <v>0.65</v>
      </c>
      <c r="H84" s="17" t="n">
        <v>0.97</v>
      </c>
      <c r="I84" s="17" t="n">
        <v>0.7772</v>
      </c>
      <c r="J84" s="17" t="n">
        <v>0.53</v>
      </c>
      <c r="K84" s="16">
        <f>ROUND(F84/100*G84*H84*I84/J84,2)</f>
        <v/>
      </c>
      <c r="L84" s="16" t="n">
        <v>7072.99</v>
      </c>
      <c r="M84" s="16">
        <f>L84-K84</f>
        <v/>
      </c>
      <c r="N84" s="15" t="inlineStr">
        <is>
          <t>bind</t>
        </is>
      </c>
      <c r="O84" s="15" t="inlineStr">
        <is>
          <t>bound</t>
        </is>
      </c>
    </row>
    <row r="85">
      <c r="A85" s="3" t="inlineStr">
        <is>
          <t>2026-05-06</t>
        </is>
      </c>
      <c r="B85" s="3" t="inlineStr">
        <is>
          <t>6b2a0bdc-1d80-5808-b2b5-a6578ca2ba2b</t>
        </is>
      </c>
      <c r="C85" s="3" t="inlineStr">
        <is>
          <t>MA</t>
        </is>
      </c>
      <c r="D85" s="3" t="inlineStr">
        <is>
          <t>2023 Ferrari 275 GTB/4</t>
        </is>
      </c>
      <c r="E85" s="3" t="inlineStr">
        <is>
          <t>07 Post-War Classic (1946-1972)</t>
        </is>
      </c>
      <c r="F85" s="13" t="n">
        <v>1815000</v>
      </c>
      <c r="G85" s="14" t="n">
        <v>0.38</v>
      </c>
      <c r="H85" s="14" t="n">
        <v>1.25</v>
      </c>
      <c r="I85" s="14" t="n">
        <v>0.7772</v>
      </c>
      <c r="J85" s="14" t="n">
        <v>0.53</v>
      </c>
      <c r="K85" s="13">
        <f>ROUND(F85/100*G85*H85*I85/J85,2)</f>
        <v/>
      </c>
      <c r="L85" s="13" t="n">
        <v>12642.33</v>
      </c>
      <c r="M85" s="13">
        <f>L85-K85</f>
        <v/>
      </c>
      <c r="N85" s="3" t="inlineStr">
        <is>
          <t>bind</t>
        </is>
      </c>
      <c r="O85" s="3" t="inlineStr">
        <is>
          <t>bound</t>
        </is>
      </c>
    </row>
    <row r="86">
      <c r="A86" s="15" t="inlineStr">
        <is>
          <t>2026-05-14</t>
        </is>
      </c>
      <c r="B86" s="15" t="inlineStr">
        <is>
          <t>57de35a1-4f4f-54e2-a579-ef0e4cb117f9</t>
        </is>
      </c>
      <c r="C86" s="15" t="inlineStr">
        <is>
          <t>WY</t>
        </is>
      </c>
      <c r="D86" s="15" t="inlineStr">
        <is>
          <t>1980 Maserati GranTurismo</t>
        </is>
      </c>
      <c r="E86" s="15" t="inlineStr">
        <is>
          <t>01 Luxury Sedan/SUV</t>
        </is>
      </c>
      <c r="F86" s="16" t="n">
        <v>420000</v>
      </c>
      <c r="G86" s="17" t="n">
        <v>0.75</v>
      </c>
      <c r="H86" s="17" t="n">
        <v>1.07</v>
      </c>
      <c r="I86" s="17" t="n">
        <v>0.7772</v>
      </c>
      <c r="J86" s="17" t="n">
        <v>0.53</v>
      </c>
      <c r="K86" s="16">
        <f>ROUND(F86/100*G86*H86*I86/J86,2)</f>
        <v/>
      </c>
      <c r="L86" s="16" t="n">
        <v>4942.55</v>
      </c>
      <c r="M86" s="16">
        <f>L86-K86</f>
        <v/>
      </c>
      <c r="N86" s="15" t="inlineStr">
        <is>
          <t>bind</t>
        </is>
      </c>
      <c r="O86" s="15" t="inlineStr">
        <is>
          <t>bound</t>
        </is>
      </c>
    </row>
    <row r="87">
      <c r="A87" s="3" t="inlineStr">
        <is>
          <t>2026-05-08</t>
        </is>
      </c>
      <c r="B87" s="3" t="inlineStr">
        <is>
          <t>1c8ba087-45c7-5f65-9f50-876bb5299e9c</t>
        </is>
      </c>
      <c r="C87" s="3" t="inlineStr">
        <is>
          <t>ND</t>
        </is>
      </c>
      <c r="D87" s="3" t="inlineStr">
        <is>
          <t>1986 Mercedes-Benz AMG GT</t>
        </is>
      </c>
      <c r="E87" s="3" t="inlineStr">
        <is>
          <t>01 Luxury Sedan/SUV</t>
        </is>
      </c>
      <c r="F87" s="13" t="n">
        <v>660000</v>
      </c>
      <c r="G87" s="14" t="n">
        <v>0.65</v>
      </c>
      <c r="H87" s="14" t="n">
        <v>1.02</v>
      </c>
      <c r="I87" s="14" t="n">
        <v>0.7772</v>
      </c>
      <c r="J87" s="14" t="n">
        <v>0.53</v>
      </c>
      <c r="K87" s="13">
        <f>ROUND(F87/100*G87*H87*I87/J87,2)</f>
        <v/>
      </c>
      <c r="L87" s="13" t="n">
        <v>6416.74</v>
      </c>
      <c r="M87" s="13">
        <f>L87-K87</f>
        <v/>
      </c>
      <c r="N87" s="3" t="inlineStr">
        <is>
          <t>bind</t>
        </is>
      </c>
      <c r="O87" s="3" t="inlineStr">
        <is>
          <t>bound</t>
        </is>
      </c>
    </row>
    <row r="88">
      <c r="A88" s="15" t="inlineStr">
        <is>
          <t>2026-05-20</t>
        </is>
      </c>
      <c r="B88" s="15" t="inlineStr">
        <is>
          <t>adc7fd98-e359-5b08-8eb7-20b3ca0b49ba</t>
        </is>
      </c>
      <c r="C88" s="15" t="inlineStr">
        <is>
          <t>NE</t>
        </is>
      </c>
      <c r="D88" s="15" t="inlineStr">
        <is>
          <t>2001 Mercedes-Benz AMG GT</t>
        </is>
      </c>
      <c r="E88" s="15" t="inlineStr">
        <is>
          <t>01 Luxury Sedan/SUV</t>
        </is>
      </c>
      <c r="F88" s="16" t="n">
        <v>620000</v>
      </c>
      <c r="G88" s="17" t="n">
        <v>0.65</v>
      </c>
      <c r="H88" s="17" t="n">
        <v>1.3</v>
      </c>
      <c r="I88" s="17" t="n">
        <v>0.7772</v>
      </c>
      <c r="J88" s="17" t="n">
        <v>0.53</v>
      </c>
      <c r="K88" s="16">
        <f>ROUND(F88/100*G88*H88*I88/J88,2)</f>
        <v/>
      </c>
      <c r="L88" s="16" t="n">
        <v>7682.55</v>
      </c>
      <c r="M88" s="16">
        <f>L88-K88</f>
        <v/>
      </c>
      <c r="N88" s="15" t="inlineStr">
        <is>
          <t>bind</t>
        </is>
      </c>
      <c r="O88" s="15" t="inlineStr">
        <is>
          <t>bound</t>
        </is>
      </c>
    </row>
    <row r="89">
      <c r="A89" s="3" t="inlineStr">
        <is>
          <t>2026-05-06</t>
        </is>
      </c>
      <c r="B89" s="3" t="inlineStr">
        <is>
          <t>da37e145-3b3e-58ad-85e6-a4d39c3544ad</t>
        </is>
      </c>
      <c r="C89" s="3" t="inlineStr">
        <is>
          <t>MA</t>
        </is>
      </c>
      <c r="D89" s="3" t="inlineStr">
        <is>
          <t>1982 Mercedes-Benz AMG GT</t>
        </is>
      </c>
      <c r="E89" s="3" t="inlineStr">
        <is>
          <t>01 Luxury Sedan/SUV</t>
        </is>
      </c>
      <c r="F89" s="13" t="n">
        <v>380000</v>
      </c>
      <c r="G89" s="14" t="n">
        <v>0.75</v>
      </c>
      <c r="H89" s="14" t="n">
        <v>1.25</v>
      </c>
      <c r="I89" s="14" t="n">
        <v>0.7772</v>
      </c>
      <c r="J89" s="14" t="n">
        <v>0.53</v>
      </c>
      <c r="K89" s="13">
        <f>ROUND(F89/100*G89*H89*I89/J89,2)</f>
        <v/>
      </c>
      <c r="L89" s="13" t="n">
        <v>5224.11</v>
      </c>
      <c r="M89" s="13">
        <f>L89-K89</f>
        <v/>
      </c>
      <c r="N89" s="3" t="inlineStr">
        <is>
          <t>bind</t>
        </is>
      </c>
      <c r="O89" s="3" t="inlineStr">
        <is>
          <t>bound</t>
        </is>
      </c>
    </row>
    <row r="90">
      <c r="A90" s="15" t="inlineStr">
        <is>
          <t>2026-05-03</t>
        </is>
      </c>
      <c r="B90" s="15" t="inlineStr">
        <is>
          <t>1f74ae2a-cc5a-51d2-997c-06d6f920bf61</t>
        </is>
      </c>
      <c r="C90" s="15" t="inlineStr">
        <is>
          <t>NH</t>
        </is>
      </c>
      <c r="D90" s="15" t="inlineStr">
        <is>
          <t>1982 Porsche 911 Turbo S</t>
        </is>
      </c>
      <c r="E90" s="15" t="inlineStr">
        <is>
          <t>01 Luxury Sedan/SUV</t>
        </is>
      </c>
      <c r="F90" s="16" t="n">
        <v>220000</v>
      </c>
      <c r="G90" s="17" t="n">
        <v>0.92</v>
      </c>
      <c r="H90" s="17" t="n">
        <v>1.04</v>
      </c>
      <c r="I90" s="17" t="n">
        <v>0.7772</v>
      </c>
      <c r="J90" s="17" t="n">
        <v>0.53</v>
      </c>
      <c r="K90" s="16">
        <f>ROUND(F90/100*G90*H90*I90/J90,2)</f>
        <v/>
      </c>
      <c r="L90" s="16" t="n">
        <v>3086.74</v>
      </c>
      <c r="M90" s="16">
        <f>L90-K90</f>
        <v/>
      </c>
      <c r="N90" s="15" t="inlineStr">
        <is>
          <t>decline</t>
        </is>
      </c>
      <c r="O90" s="15" t="inlineStr">
        <is>
          <t>indicative</t>
        </is>
      </c>
    </row>
    <row r="91">
      <c r="A91" s="3" t="inlineStr">
        <is>
          <t>2026-05-29</t>
        </is>
      </c>
      <c r="B91" s="3" t="inlineStr">
        <is>
          <t>2d16b769-7028-52a3-83fa-e9eea4ea0b85</t>
        </is>
      </c>
      <c r="C91" s="3" t="inlineStr">
        <is>
          <t>CA</t>
        </is>
      </c>
      <c r="D91" s="3" t="inlineStr">
        <is>
          <t>2007 BMW M8 Competition</t>
        </is>
      </c>
      <c r="E91" s="3" t="inlineStr">
        <is>
          <t>01 Luxury Sedan/SUV</t>
        </is>
      </c>
      <c r="F91" s="13" t="n">
        <v>160000</v>
      </c>
      <c r="G91" s="14" t="n">
        <v>0.92</v>
      </c>
      <c r="H91" s="14" t="n">
        <v>1.35</v>
      </c>
      <c r="I91" s="14" t="n">
        <v>0.7772</v>
      </c>
      <c r="J91" s="14" t="n">
        <v>0.53</v>
      </c>
      <c r="K91" s="13">
        <f>ROUND(F91/100*G91*H91*I91/J91,2)</f>
        <v/>
      </c>
      <c r="L91" s="13" t="n">
        <v>2914.06</v>
      </c>
      <c r="M91" s="13">
        <f>L91-K91</f>
        <v/>
      </c>
      <c r="N91" s="3" t="inlineStr">
        <is>
          <t>decline</t>
        </is>
      </c>
      <c r="O91" s="3" t="inlineStr">
        <is>
          <t>indicative</t>
        </is>
      </c>
    </row>
    <row r="92">
      <c r="A92" s="15" t="inlineStr">
        <is>
          <t>2026-05-16</t>
        </is>
      </c>
      <c r="B92" s="15" t="inlineStr">
        <is>
          <t>42e03567-e7ed-57e1-881e-25e9eae79aad</t>
        </is>
      </c>
      <c r="C92" s="15" t="inlineStr">
        <is>
          <t>CO</t>
        </is>
      </c>
      <c r="D92" s="15" t="inlineStr">
        <is>
          <t>1975 Lamborghini Huracan EVO</t>
        </is>
      </c>
      <c r="E92" s="15" t="inlineStr">
        <is>
          <t>03 Supercar</t>
        </is>
      </c>
      <c r="F92" s="16" t="n">
        <v>465000</v>
      </c>
      <c r="G92" s="17" t="n">
        <v>1.15</v>
      </c>
      <c r="H92" s="17" t="n">
        <v>1.1</v>
      </c>
      <c r="I92" s="17" t="n">
        <v>0.7772</v>
      </c>
      <c r="J92" s="17" t="n">
        <v>0.53</v>
      </c>
      <c r="K92" s="16">
        <f>ROUND(F92/100*G92*H92*I92/J92,2)</f>
        <v/>
      </c>
      <c r="L92" s="16" t="n">
        <v>8625.82</v>
      </c>
      <c r="M92" s="16">
        <f>L92-K92</f>
        <v/>
      </c>
      <c r="N92" s="15" t="inlineStr">
        <is>
          <t>bind</t>
        </is>
      </c>
      <c r="O92" s="15" t="inlineStr">
        <is>
          <t>bound</t>
        </is>
      </c>
    </row>
    <row r="93">
      <c r="A93" s="3" t="inlineStr">
        <is>
          <t>2026-05-31</t>
        </is>
      </c>
      <c r="B93" s="3" t="inlineStr">
        <is>
          <t>48cab144-827a-5563-9cc5-238425389469</t>
        </is>
      </c>
      <c r="C93" s="3" t="inlineStr">
        <is>
          <t>AK</t>
        </is>
      </c>
      <c r="D93" s="3" t="inlineStr">
        <is>
          <t>1971 BMW M8 Competition</t>
        </is>
      </c>
      <c r="E93" s="3" t="inlineStr">
        <is>
          <t>01 Luxury Sedan/SUV</t>
        </is>
      </c>
      <c r="F93" s="13" t="n">
        <v>490000</v>
      </c>
      <c r="G93" s="14" t="n">
        <v>0.75</v>
      </c>
      <c r="H93" s="14" t="n">
        <v>1.14</v>
      </c>
      <c r="I93" s="14" t="n">
        <v>0.7772</v>
      </c>
      <c r="J93" s="14" t="n">
        <v>0.53</v>
      </c>
      <c r="K93" s="13">
        <f>ROUND(F93/100*G93*H93*I93/J93,2)</f>
        <v/>
      </c>
      <c r="L93" s="13" t="n">
        <v>6143.55</v>
      </c>
      <c r="M93" s="13">
        <f>L93-K93</f>
        <v/>
      </c>
      <c r="N93" s="3" t="inlineStr">
        <is>
          <t>refer</t>
        </is>
      </c>
      <c r="O93" s="3" t="inlineStr">
        <is>
          <t>indicative</t>
        </is>
      </c>
    </row>
    <row r="94">
      <c r="A94" s="15" t="inlineStr">
        <is>
          <t>2026-05-25</t>
        </is>
      </c>
      <c r="B94" s="15" t="inlineStr">
        <is>
          <t>b5903171-91e0-5e27-ae41-0ae489e6b876</t>
        </is>
      </c>
      <c r="C94" s="15" t="inlineStr">
        <is>
          <t>NY</t>
        </is>
      </c>
      <c r="D94" s="15" t="inlineStr">
        <is>
          <t>2011 Bentley Continental GT</t>
        </is>
      </c>
      <c r="E94" s="15" t="inlineStr">
        <is>
          <t>01 Luxury Sedan/SUV</t>
        </is>
      </c>
      <c r="F94" s="16" t="n">
        <v>660000</v>
      </c>
      <c r="G94" s="17" t="n">
        <v>0.65</v>
      </c>
      <c r="H94" s="17" t="n">
        <v>1.28</v>
      </c>
      <c r="I94" s="17" t="n">
        <v>0.7772</v>
      </c>
      <c r="J94" s="17" t="n">
        <v>0.53</v>
      </c>
      <c r="K94" s="16">
        <f>ROUND(F94/100*G94*H94*I94/J94,2)</f>
        <v/>
      </c>
      <c r="L94" s="16" t="n">
        <v>8052.37</v>
      </c>
      <c r="M94" s="16">
        <f>L94-K94</f>
        <v/>
      </c>
      <c r="N94" s="15" t="inlineStr">
        <is>
          <t>bind</t>
        </is>
      </c>
      <c r="O94" s="15" t="inlineStr">
        <is>
          <t>bound</t>
        </is>
      </c>
    </row>
    <row r="95">
      <c r="A95" s="3" t="inlineStr">
        <is>
          <t>2026-05-17</t>
        </is>
      </c>
      <c r="B95" s="3" t="inlineStr">
        <is>
          <t>b44f1f02-5d27-53c8-a6d1-1ef25da6e0b4</t>
        </is>
      </c>
      <c r="C95" s="3" t="inlineStr">
        <is>
          <t>AL</t>
        </is>
      </c>
      <c r="D95" s="3" t="inlineStr">
        <is>
          <t>1976 Aston Martin DB12</t>
        </is>
      </c>
      <c r="E95" s="3" t="inlineStr">
        <is>
          <t>01 Luxury Sedan/SUV</t>
        </is>
      </c>
      <c r="F95" s="13" t="n">
        <v>590000</v>
      </c>
      <c r="G95" s="14" t="n">
        <v>0.65</v>
      </c>
      <c r="H95" s="14" t="n">
        <v>1.27</v>
      </c>
      <c r="I95" s="14" t="n">
        <v>0.7772</v>
      </c>
      <c r="J95" s="14" t="n">
        <v>0.53</v>
      </c>
      <c r="K95" s="13">
        <f>ROUND(F95/100*G95*H95*I95/J95,2)</f>
        <v/>
      </c>
      <c r="L95" s="13" t="n">
        <v>7142.1</v>
      </c>
      <c r="M95" s="13">
        <f>L95-K95</f>
        <v/>
      </c>
      <c r="N95" s="3" t="inlineStr">
        <is>
          <t>bind</t>
        </is>
      </c>
      <c r="O95" s="3" t="inlineStr">
        <is>
          <t>bound</t>
        </is>
      </c>
    </row>
    <row r="96">
      <c r="A96" s="15" t="inlineStr">
        <is>
          <t>2026-05-31</t>
        </is>
      </c>
      <c r="B96" s="15" t="inlineStr">
        <is>
          <t>eb01677f-7c5a-5298-8aa0-4af2d30c9a7c</t>
        </is>
      </c>
      <c r="C96" s="15" t="inlineStr">
        <is>
          <t>IA</t>
        </is>
      </c>
      <c r="D96" s="15" t="inlineStr">
        <is>
          <t>1991 Ferrari 296 GTB</t>
        </is>
      </c>
      <c r="E96" s="15" t="inlineStr">
        <is>
          <t>03 Supercar</t>
        </is>
      </c>
      <c r="F96" s="16" t="n">
        <v>1400000</v>
      </c>
      <c r="G96" s="17" t="n">
        <v>0.8</v>
      </c>
      <c r="H96" s="17" t="n">
        <v>1.1</v>
      </c>
      <c r="I96" s="17" t="n">
        <v>0.7772</v>
      </c>
      <c r="J96" s="17" t="n">
        <v>0.53</v>
      </c>
      <c r="K96" s="16">
        <f>ROUND(F96/100*G96*H96*I96/J96,2)</f>
        <v/>
      </c>
      <c r="L96" s="16" t="n">
        <v>18066.23</v>
      </c>
      <c r="M96" s="16">
        <f>L96-K96</f>
        <v/>
      </c>
      <c r="N96" s="15" t="inlineStr">
        <is>
          <t>decline</t>
        </is>
      </c>
      <c r="O96" s="15" t="inlineStr">
        <is>
          <t>indicative</t>
        </is>
      </c>
    </row>
    <row r="97">
      <c r="A97" s="3" t="inlineStr">
        <is>
          <t>2026-05-05</t>
        </is>
      </c>
      <c r="B97" s="3" t="inlineStr">
        <is>
          <t>42a32fa4-c663-5f28-8f5f-f9d8352f2d7e</t>
        </is>
      </c>
      <c r="C97" s="3" t="inlineStr">
        <is>
          <t>CO</t>
        </is>
      </c>
      <c r="D97" s="3" t="inlineStr">
        <is>
          <t>1989 Aston Martin DB12</t>
        </is>
      </c>
      <c r="E97" s="3" t="inlineStr">
        <is>
          <t>01 Luxury Sedan/SUV</t>
        </is>
      </c>
      <c r="F97" s="13" t="n">
        <v>955000</v>
      </c>
      <c r="G97" s="14" t="n">
        <v>0.65</v>
      </c>
      <c r="H97" s="14" t="n">
        <v>1.1</v>
      </c>
      <c r="I97" s="14" t="n">
        <v>0.7772</v>
      </c>
      <c r="J97" s="14" t="n">
        <v>0.53</v>
      </c>
      <c r="K97" s="13">
        <f>ROUND(F97/100*G97*H97*I97/J97,2)</f>
        <v/>
      </c>
      <c r="L97" s="13" t="n">
        <v>10013.05</v>
      </c>
      <c r="M97" s="13">
        <f>L97-K97</f>
        <v/>
      </c>
      <c r="N97" s="3" t="inlineStr">
        <is>
          <t>bind</t>
        </is>
      </c>
      <c r="O97" s="3" t="inlineStr">
        <is>
          <t>bound</t>
        </is>
      </c>
    </row>
    <row r="98">
      <c r="A98" s="15" t="inlineStr">
        <is>
          <t>2026-05-07</t>
        </is>
      </c>
      <c r="B98" s="15" t="inlineStr">
        <is>
          <t>eaaf6974-6898-5e80-9492-27799ed222e5</t>
        </is>
      </c>
      <c r="C98" s="15" t="inlineStr">
        <is>
          <t>NC</t>
        </is>
      </c>
      <c r="D98" s="15" t="inlineStr">
        <is>
          <t>1983 Porsche 911 Turbo S</t>
        </is>
      </c>
      <c r="E98" s="15" t="inlineStr">
        <is>
          <t>01 Luxury Sedan/SUV</t>
        </is>
      </c>
      <c r="F98" s="16" t="n">
        <v>265000</v>
      </c>
      <c r="G98" s="17" t="n">
        <v>0.75</v>
      </c>
      <c r="H98" s="17" t="n">
        <v>1.15</v>
      </c>
      <c r="I98" s="17" t="n">
        <v>0.7772</v>
      </c>
      <c r="J98" s="17" t="n">
        <v>0.53</v>
      </c>
      <c r="K98" s="16">
        <f>ROUND(F98/100*G98*H98*I98/J98,2)</f>
        <v/>
      </c>
      <c r="L98" s="16" t="n">
        <v>3351.68</v>
      </c>
      <c r="M98" s="16">
        <f>L98-K98</f>
        <v/>
      </c>
      <c r="N98" s="15" t="inlineStr">
        <is>
          <t>bind</t>
        </is>
      </c>
      <c r="O98" s="15" t="inlineStr">
        <is>
          <t>bound</t>
        </is>
      </c>
    </row>
    <row r="99">
      <c r="A99" s="3" t="inlineStr">
        <is>
          <t>2026-05-28</t>
        </is>
      </c>
      <c r="B99" s="3" t="inlineStr">
        <is>
          <t>13057b54-c3f7-51f7-8fd3-3d26111462f1</t>
        </is>
      </c>
      <c r="C99" s="3" t="inlineStr">
        <is>
          <t>FL</t>
        </is>
      </c>
      <c r="D99" s="3" t="inlineStr">
        <is>
          <t>1978 Porsche 911 Turbo S</t>
        </is>
      </c>
      <c r="E99" s="3" t="inlineStr">
        <is>
          <t>01 Luxury Sedan/SUV</t>
        </is>
      </c>
      <c r="F99" s="13" t="n">
        <v>400000</v>
      </c>
      <c r="G99" s="14" t="n">
        <v>0.75</v>
      </c>
      <c r="H99" s="14" t="n">
        <v>1.42</v>
      </c>
      <c r="I99" s="14" t="n">
        <v>0.7772</v>
      </c>
      <c r="J99" s="14" t="n">
        <v>0.53</v>
      </c>
      <c r="K99" s="13">
        <f>ROUND(F99/100*G99*H99*I99/J99,2)</f>
        <v/>
      </c>
      <c r="L99" s="13" t="n">
        <v>6246.93</v>
      </c>
      <c r="M99" s="13">
        <f>L99-K99</f>
        <v/>
      </c>
      <c r="N99" s="3" t="inlineStr">
        <is>
          <t>bind</t>
        </is>
      </c>
      <c r="O99" s="3" t="inlineStr">
        <is>
          <t>bound</t>
        </is>
      </c>
    </row>
    <row r="100">
      <c r="A100" s="15" t="inlineStr">
        <is>
          <t>2026-05-01</t>
        </is>
      </c>
      <c r="B100" s="15" t="inlineStr">
        <is>
          <t>436bcaf5-f4a3-5966-bbc0-78c074f6395d</t>
        </is>
      </c>
      <c r="C100" s="15" t="inlineStr">
        <is>
          <t>OR</t>
        </is>
      </c>
      <c r="D100" s="15" t="inlineStr">
        <is>
          <t>1995 Bentley Continental GT</t>
        </is>
      </c>
      <c r="E100" s="15" t="inlineStr">
        <is>
          <t>01 Luxury Sedan/SUV</t>
        </is>
      </c>
      <c r="F100" s="16" t="n">
        <v>710000</v>
      </c>
      <c r="G100" s="17" t="n">
        <v>0.65</v>
      </c>
      <c r="H100" s="17" t="n">
        <v>1.13</v>
      </c>
      <c r="I100" s="17" t="n">
        <v>0.7772</v>
      </c>
      <c r="J100" s="17" t="n">
        <v>0.53</v>
      </c>
      <c r="K100" s="16">
        <f>ROUND(F100/100*G100*H100*I100/J100,2)</f>
        <v/>
      </c>
      <c r="L100" s="16" t="n">
        <v>7647.28</v>
      </c>
      <c r="M100" s="16">
        <f>L100-K100</f>
        <v/>
      </c>
      <c r="N100" s="15" t="inlineStr">
        <is>
          <t>decline</t>
        </is>
      </c>
      <c r="O100" s="15" t="inlineStr">
        <is>
          <t>indicative</t>
        </is>
      </c>
    </row>
    <row r="101">
      <c r="A101" s="3" t="inlineStr">
        <is>
          <t>2026-05-08</t>
        </is>
      </c>
      <c r="B101" s="3" t="inlineStr">
        <is>
          <t>7b5ea8c4-b239-5479-9424-9f15693716ec</t>
        </is>
      </c>
      <c r="C101" s="3" t="inlineStr">
        <is>
          <t>PA</t>
        </is>
      </c>
      <c r="D101" s="3" t="inlineStr">
        <is>
          <t>2016 Bentley Continental GT</t>
        </is>
      </c>
      <c r="E101" s="3" t="inlineStr">
        <is>
          <t>01 Luxury Sedan/SUV</t>
        </is>
      </c>
      <c r="F101" s="13" t="n">
        <v>920000</v>
      </c>
      <c r="G101" s="14" t="n">
        <v>0.65</v>
      </c>
      <c r="H101" s="14" t="n">
        <v>1</v>
      </c>
      <c r="I101" s="14" t="n">
        <v>0.7772</v>
      </c>
      <c r="J101" s="14" t="n">
        <v>0.53</v>
      </c>
      <c r="K101" s="13">
        <f>ROUND(F101/100*G101*H101*I101/J101,2)</f>
        <v/>
      </c>
      <c r="L101" s="13" t="n">
        <v>8769.16</v>
      </c>
      <c r="M101" s="13">
        <f>L101-K101</f>
        <v/>
      </c>
      <c r="N101" s="3" t="inlineStr">
        <is>
          <t>bind</t>
        </is>
      </c>
      <c r="O101" s="3" t="inlineStr">
        <is>
          <t>bound</t>
        </is>
      </c>
    </row>
    <row r="102">
      <c r="A102" s="15" t="inlineStr">
        <is>
          <t>2026-05-24</t>
        </is>
      </c>
      <c r="B102" s="15" t="inlineStr">
        <is>
          <t>9fe9dcf4-ea41-5c7a-9b88-ad73d811257c</t>
        </is>
      </c>
      <c r="C102" s="15" t="inlineStr">
        <is>
          <t>PA</t>
        </is>
      </c>
      <c r="D102" s="15" t="inlineStr">
        <is>
          <t>1978 Bentley Continental GT</t>
        </is>
      </c>
      <c r="E102" s="15" t="inlineStr">
        <is>
          <t>01 Luxury Sedan/SUV</t>
        </is>
      </c>
      <c r="F102" s="16" t="n">
        <v>610000</v>
      </c>
      <c r="G102" s="17" t="n">
        <v>0.65</v>
      </c>
      <c r="H102" s="17" t="n">
        <v>1</v>
      </c>
      <c r="I102" s="17" t="n">
        <v>0.7772</v>
      </c>
      <c r="J102" s="17" t="n">
        <v>0.53</v>
      </c>
      <c r="K102" s="16">
        <f>ROUND(F102/100*G102*H102*I102/J102,2)</f>
        <v/>
      </c>
      <c r="L102" s="16" t="n">
        <v>5814.33</v>
      </c>
      <c r="M102" s="16">
        <f>L102-K102</f>
        <v/>
      </c>
      <c r="N102" s="15" t="inlineStr">
        <is>
          <t>bind</t>
        </is>
      </c>
      <c r="O102" s="15" t="inlineStr">
        <is>
          <t>bound</t>
        </is>
      </c>
    </row>
    <row r="103">
      <c r="A103" s="3" t="inlineStr">
        <is>
          <t>2026-05-13</t>
        </is>
      </c>
      <c r="B103" s="3" t="inlineStr">
        <is>
          <t>52358f17-0120-505f-a246-019329345f35</t>
        </is>
      </c>
      <c r="C103" s="3" t="inlineStr">
        <is>
          <t>CA</t>
        </is>
      </c>
      <c r="D103" s="3" t="inlineStr">
        <is>
          <t>2018 Ferrari SF90 Stradale</t>
        </is>
      </c>
      <c r="E103" s="3" t="inlineStr">
        <is>
          <t>03 Supercar</t>
        </is>
      </c>
      <c r="F103" s="13" t="n">
        <v>895000</v>
      </c>
      <c r="G103" s="14" t="n">
        <v>0.95</v>
      </c>
      <c r="H103" s="14" t="n">
        <v>1.35</v>
      </c>
      <c r="I103" s="14" t="n">
        <v>0.7772</v>
      </c>
      <c r="J103" s="14" t="n">
        <v>0.53</v>
      </c>
      <c r="K103" s="13">
        <f>ROUND(F103/100*G103*H103*I103/J103,2)</f>
        <v/>
      </c>
      <c r="L103" s="13" t="n">
        <v>16832.06</v>
      </c>
      <c r="M103" s="13">
        <f>L103-K103</f>
        <v/>
      </c>
      <c r="N103" s="3" t="inlineStr">
        <is>
          <t>decline</t>
        </is>
      </c>
      <c r="O103" s="3" t="inlineStr">
        <is>
          <t>indicative</t>
        </is>
      </c>
    </row>
    <row r="104">
      <c r="A104" s="15" t="inlineStr">
        <is>
          <t>2026-05-12</t>
        </is>
      </c>
      <c r="B104" s="15" t="inlineStr">
        <is>
          <t>3a4e39b9-cd1e-5d71-b886-fd2cebe6280f</t>
        </is>
      </c>
      <c r="C104" s="15" t="inlineStr">
        <is>
          <t>AZ</t>
        </is>
      </c>
      <c r="D104" s="15" t="inlineStr">
        <is>
          <t>1970 Bentley Continental GT</t>
        </is>
      </c>
      <c r="E104" s="15" t="inlineStr">
        <is>
          <t>01 Luxury Sedan/SUV</t>
        </is>
      </c>
      <c r="F104" s="16" t="n">
        <v>240000</v>
      </c>
      <c r="G104" s="17" t="n">
        <v>0.92</v>
      </c>
      <c r="H104" s="17" t="n">
        <v>1.01</v>
      </c>
      <c r="I104" s="17" t="n">
        <v>0.7772</v>
      </c>
      <c r="J104" s="17" t="n">
        <v>0.53</v>
      </c>
      <c r="K104" s="16">
        <f>ROUND(F104/100*G104*H104*I104/J104,2)</f>
        <v/>
      </c>
      <c r="L104" s="16" t="n">
        <v>3270.22</v>
      </c>
      <c r="M104" s="16">
        <f>L104-K104</f>
        <v/>
      </c>
      <c r="N104" s="15" t="inlineStr">
        <is>
          <t>bind</t>
        </is>
      </c>
      <c r="O104" s="15" t="inlineStr">
        <is>
          <t>bound</t>
        </is>
      </c>
    </row>
    <row r="105">
      <c r="A105" s="3" t="inlineStr">
        <is>
          <t>2026-05-31</t>
        </is>
      </c>
      <c r="B105" s="3" t="inlineStr">
        <is>
          <t>3ea136ae-4fc3-55a8-a3e1-c06b544c71b8</t>
        </is>
      </c>
      <c r="C105" s="3" t="inlineStr">
        <is>
          <t>PA</t>
        </is>
      </c>
      <c r="D105" s="3" t="inlineStr">
        <is>
          <t>2007 BMW M8 Competition</t>
        </is>
      </c>
      <c r="E105" s="3" t="inlineStr">
        <is>
          <t>01 Luxury Sedan/SUV</t>
        </is>
      </c>
      <c r="F105" s="13" t="n">
        <v>535000</v>
      </c>
      <c r="G105" s="14" t="n">
        <v>0.65</v>
      </c>
      <c r="H105" s="14" t="n">
        <v>1</v>
      </c>
      <c r="I105" s="14" t="n">
        <v>0.7772</v>
      </c>
      <c r="J105" s="14" t="n">
        <v>0.53</v>
      </c>
      <c r="K105" s="13">
        <f>ROUND(F105/100*G105*H105*I105/J105,2)</f>
        <v/>
      </c>
      <c r="L105" s="13" t="n">
        <v>5099.46</v>
      </c>
      <c r="M105" s="13">
        <f>L105-K105</f>
        <v/>
      </c>
      <c r="N105" s="3" t="inlineStr">
        <is>
          <t>bind</t>
        </is>
      </c>
      <c r="O105" s="3" t="inlineStr">
        <is>
          <t>bound</t>
        </is>
      </c>
    </row>
    <row r="106">
      <c r="A106" s="15" t="inlineStr">
        <is>
          <t>2026-05-04</t>
        </is>
      </c>
      <c r="B106" s="15" t="inlineStr">
        <is>
          <t>05d8a8e7-b918-532a-a2bc-e1ecbeae214f</t>
        </is>
      </c>
      <c r="C106" s="15" t="inlineStr">
        <is>
          <t>MO</t>
        </is>
      </c>
      <c r="D106" s="15" t="inlineStr">
        <is>
          <t>1988 BMW M8 Competition</t>
        </is>
      </c>
      <c r="E106" s="15" t="inlineStr">
        <is>
          <t>01 Luxury Sedan/SUV</t>
        </is>
      </c>
      <c r="F106" s="16" t="n">
        <v>410000</v>
      </c>
      <c r="G106" s="17" t="n">
        <v>0.75</v>
      </c>
      <c r="H106" s="17" t="n">
        <v>1.06</v>
      </c>
      <c r="I106" s="17" t="n">
        <v>0.7772</v>
      </c>
      <c r="J106" s="17" t="n">
        <v>0.53</v>
      </c>
      <c r="K106" s="16">
        <f>ROUND(F106/100*G106*H106*I106/J106,2)</f>
        <v/>
      </c>
      <c r="L106" s="16" t="n">
        <v>4779.78</v>
      </c>
      <c r="M106" s="16">
        <f>L106-K106</f>
        <v/>
      </c>
      <c r="N106" s="15" t="inlineStr">
        <is>
          <t>bind</t>
        </is>
      </c>
      <c r="O106" s="15" t="inlineStr">
        <is>
          <t>bound</t>
        </is>
      </c>
    </row>
    <row r="107">
      <c r="A107" s="3" t="inlineStr">
        <is>
          <t>2026-05-21</t>
        </is>
      </c>
      <c r="B107" s="3" t="inlineStr">
        <is>
          <t>ce49916c-6371-56f1-a518-a5d38edbe318</t>
        </is>
      </c>
      <c r="C107" s="3" t="inlineStr">
        <is>
          <t>IA</t>
        </is>
      </c>
      <c r="D107" s="3" t="inlineStr">
        <is>
          <t>2004 Ferrari SF90 Stradale</t>
        </is>
      </c>
      <c r="E107" s="3" t="inlineStr">
        <is>
          <t>03 Supercar</t>
        </is>
      </c>
      <c r="F107" s="13" t="n">
        <v>885000</v>
      </c>
      <c r="G107" s="14" t="n">
        <v>0.95</v>
      </c>
      <c r="H107" s="14" t="n">
        <v>1.1</v>
      </c>
      <c r="I107" s="14" t="n">
        <v>0.7772</v>
      </c>
      <c r="J107" s="14" t="n">
        <v>0.53</v>
      </c>
      <c r="K107" s="13">
        <f>ROUND(F107/100*G107*H107*I107/J107,2)</f>
        <v/>
      </c>
      <c r="L107" s="13" t="n">
        <v>13561.77</v>
      </c>
      <c r="M107" s="13">
        <f>L107-K107</f>
        <v/>
      </c>
      <c r="N107" s="3" t="inlineStr">
        <is>
          <t>decline</t>
        </is>
      </c>
      <c r="O107" s="3" t="inlineStr">
        <is>
          <t>indicative</t>
        </is>
      </c>
    </row>
    <row r="108">
      <c r="A108" s="15" t="inlineStr">
        <is>
          <t>2026-05-23</t>
        </is>
      </c>
      <c r="B108" s="15" t="inlineStr">
        <is>
          <t>77ec7361-fcb3-5d4b-a9e8-550d5687580c</t>
        </is>
      </c>
      <c r="C108" s="15" t="inlineStr">
        <is>
          <t>MA</t>
        </is>
      </c>
      <c r="D108" s="15" t="inlineStr">
        <is>
          <t>1982 Maserati GranTurismo</t>
        </is>
      </c>
      <c r="E108" s="15" t="inlineStr">
        <is>
          <t>01 Luxury Sedan/SUV</t>
        </is>
      </c>
      <c r="F108" s="16" t="n">
        <v>360000</v>
      </c>
      <c r="G108" s="17" t="n">
        <v>0.75</v>
      </c>
      <c r="H108" s="17" t="n">
        <v>1.25</v>
      </c>
      <c r="I108" s="17" t="n">
        <v>0.7772</v>
      </c>
      <c r="J108" s="17" t="n">
        <v>0.53</v>
      </c>
      <c r="K108" s="16">
        <f>ROUND(F108/100*G108*H108*I108/J108,2)</f>
        <v/>
      </c>
      <c r="L108" s="16" t="n">
        <v>4949.15</v>
      </c>
      <c r="M108" s="16">
        <f>L108-K108</f>
        <v/>
      </c>
      <c r="N108" s="15" t="inlineStr">
        <is>
          <t>decline</t>
        </is>
      </c>
      <c r="O108" s="15" t="inlineStr">
        <is>
          <t>indicative</t>
        </is>
      </c>
    </row>
    <row r="109">
      <c r="A109" s="3" t="inlineStr">
        <is>
          <t>2026-05-29</t>
        </is>
      </c>
      <c r="B109" s="3" t="inlineStr">
        <is>
          <t>fa4aa9d8-9e5a-5466-a3a8-09779f21357b</t>
        </is>
      </c>
      <c r="C109" s="3" t="inlineStr">
        <is>
          <t>IA</t>
        </is>
      </c>
      <c r="D109" s="3" t="inlineStr">
        <is>
          <t>1998 Bentley Continental GT</t>
        </is>
      </c>
      <c r="E109" s="3" t="inlineStr">
        <is>
          <t>01 Luxury Sedan/SUV</t>
        </is>
      </c>
      <c r="F109" s="13" t="n">
        <v>790000</v>
      </c>
      <c r="G109" s="14" t="n">
        <v>0.65</v>
      </c>
      <c r="H109" s="14" t="n">
        <v>1.1</v>
      </c>
      <c r="I109" s="14" t="n">
        <v>0.7772</v>
      </c>
      <c r="J109" s="14" t="n">
        <v>0.53</v>
      </c>
      <c r="K109" s="13">
        <f>ROUND(F109/100*G109*H109*I109/J109,2)</f>
        <v/>
      </c>
      <c r="L109" s="13" t="n">
        <v>8283.049999999999</v>
      </c>
      <c r="M109" s="13">
        <f>L109-K109</f>
        <v/>
      </c>
      <c r="N109" s="3" t="inlineStr">
        <is>
          <t>bind</t>
        </is>
      </c>
      <c r="O109" s="3" t="inlineStr">
        <is>
          <t>bound</t>
        </is>
      </c>
    </row>
    <row r="110">
      <c r="A110" s="15" t="inlineStr">
        <is>
          <t>2026-05-14</t>
        </is>
      </c>
      <c r="B110" s="15" t="inlineStr">
        <is>
          <t>291f7695-1162-5f8c-93c2-d732537ed5d3</t>
        </is>
      </c>
      <c r="C110" s="15" t="inlineStr">
        <is>
          <t>IL</t>
        </is>
      </c>
      <c r="D110" s="15" t="inlineStr">
        <is>
          <t>2007 Mercedes-Benz AMG GT</t>
        </is>
      </c>
      <c r="E110" s="15" t="inlineStr">
        <is>
          <t>01 Luxury Sedan/SUV</t>
        </is>
      </c>
      <c r="F110" s="16" t="n">
        <v>1285000</v>
      </c>
      <c r="G110" s="17" t="n">
        <v>0.55</v>
      </c>
      <c r="H110" s="17" t="n">
        <v>1.36</v>
      </c>
      <c r="I110" s="17" t="n">
        <v>0.7772</v>
      </c>
      <c r="J110" s="17" t="n">
        <v>0.53</v>
      </c>
      <c r="K110" s="16">
        <f>ROUND(F110/100*G110*H110*I110/J110,2)</f>
        <v/>
      </c>
      <c r="L110" s="16" t="n">
        <v>14094.89</v>
      </c>
      <c r="M110" s="16">
        <f>L110-K110</f>
        <v/>
      </c>
      <c r="N110" s="15" t="inlineStr">
        <is>
          <t>decline</t>
        </is>
      </c>
      <c r="O110" s="15" t="inlineStr">
        <is>
          <t>indicative</t>
        </is>
      </c>
    </row>
    <row r="111">
      <c r="A111" s="3" t="inlineStr">
        <is>
          <t>2026-05-24</t>
        </is>
      </c>
      <c r="B111" s="3" t="inlineStr">
        <is>
          <t>3e1dd386-069e-574f-a087-5bebe5eff4d9</t>
        </is>
      </c>
      <c r="C111" s="3" t="inlineStr">
        <is>
          <t>NY</t>
        </is>
      </c>
      <c r="D111" s="3" t="inlineStr">
        <is>
          <t>2000 Maserati GranTurismo</t>
        </is>
      </c>
      <c r="E111" s="3" t="inlineStr">
        <is>
          <t>01 Luxury Sedan/SUV</t>
        </is>
      </c>
      <c r="F111" s="13" t="n">
        <v>480000</v>
      </c>
      <c r="G111" s="14" t="n">
        <v>0.75</v>
      </c>
      <c r="H111" s="14" t="n">
        <v>1.28</v>
      </c>
      <c r="I111" s="14" t="n">
        <v>0.7772</v>
      </c>
      <c r="J111" s="14" t="n">
        <v>0.53</v>
      </c>
      <c r="K111" s="13">
        <f>ROUND(F111/100*G111*H111*I111/J111,2)</f>
        <v/>
      </c>
      <c r="L111" s="13" t="n">
        <v>6757.24</v>
      </c>
      <c r="M111" s="13">
        <f>L111-K111</f>
        <v/>
      </c>
      <c r="N111" s="3" t="inlineStr">
        <is>
          <t>bind</t>
        </is>
      </c>
      <c r="O111" s="3" t="inlineStr">
        <is>
          <t>bound</t>
        </is>
      </c>
    </row>
    <row r="112">
      <c r="A112" s="15" t="inlineStr">
        <is>
          <t>2026-05-06</t>
        </is>
      </c>
      <c r="B112" s="15" t="inlineStr">
        <is>
          <t>a9d982d4-d27f-5df2-a98a-b589e3a634ca</t>
        </is>
      </c>
      <c r="C112" s="15" t="inlineStr">
        <is>
          <t>NE</t>
        </is>
      </c>
      <c r="D112" s="15" t="inlineStr">
        <is>
          <t>2024 BMW M8 Competition</t>
        </is>
      </c>
      <c r="E112" s="15" t="inlineStr">
        <is>
          <t>01 Luxury Sedan/SUV</t>
        </is>
      </c>
      <c r="F112" s="16" t="n">
        <v>775000</v>
      </c>
      <c r="G112" s="17" t="n">
        <v>0.65</v>
      </c>
      <c r="H112" s="17" t="n">
        <v>1.3</v>
      </c>
      <c r="I112" s="17" t="n">
        <v>0.7772</v>
      </c>
      <c r="J112" s="17" t="n">
        <v>0.53</v>
      </c>
      <c r="K112" s="16">
        <f>ROUND(F112/100*G112*H112*I112/J112,2)</f>
        <v/>
      </c>
      <c r="L112" s="16" t="n">
        <v>9603.18</v>
      </c>
      <c r="M112" s="16">
        <f>L112-K112</f>
        <v/>
      </c>
      <c r="N112" s="15" t="inlineStr">
        <is>
          <t>refer</t>
        </is>
      </c>
      <c r="O112" s="15" t="inlineStr">
        <is>
          <t>indicative</t>
        </is>
      </c>
    </row>
    <row r="113">
      <c r="A113" s="3" t="inlineStr">
        <is>
          <t>2026-05-26</t>
        </is>
      </c>
      <c r="B113" s="3" t="inlineStr">
        <is>
          <t>e55f6090-321f-5537-a366-2df1eb33b1ad</t>
        </is>
      </c>
      <c r="C113" s="3" t="inlineStr">
        <is>
          <t>CA</t>
        </is>
      </c>
      <c r="D113" s="3" t="inlineStr">
        <is>
          <t>2015 Porsche 911 Turbo S</t>
        </is>
      </c>
      <c r="E113" s="3" t="inlineStr">
        <is>
          <t>01 Luxury Sedan/SUV</t>
        </is>
      </c>
      <c r="F113" s="13" t="n">
        <v>1025000</v>
      </c>
      <c r="G113" s="14" t="n">
        <v>0.55</v>
      </c>
      <c r="H113" s="14" t="n">
        <v>1.35</v>
      </c>
      <c r="I113" s="14" t="n">
        <v>0.7772</v>
      </c>
      <c r="J113" s="14" t="n">
        <v>0.53</v>
      </c>
      <c r="K113" s="13">
        <f>ROUND(F113/100*G113*H113*I113/J113,2)</f>
        <v/>
      </c>
      <c r="L113" s="13" t="n">
        <v>11160.34</v>
      </c>
      <c r="M113" s="13">
        <f>L113-K113</f>
        <v/>
      </c>
      <c r="N113" s="3" t="inlineStr">
        <is>
          <t>bind</t>
        </is>
      </c>
      <c r="O113" s="3" t="inlineStr">
        <is>
          <t>bound</t>
        </is>
      </c>
    </row>
    <row r="114">
      <c r="A114" s="15" t="inlineStr">
        <is>
          <t>2026-05-20</t>
        </is>
      </c>
      <c r="B114" s="15" t="inlineStr">
        <is>
          <t>00ca6dfa-87a7-5b54-8229-4254283a1676</t>
        </is>
      </c>
      <c r="C114" s="15" t="inlineStr">
        <is>
          <t>RI</t>
        </is>
      </c>
      <c r="D114" s="15" t="inlineStr">
        <is>
          <t>1964 Aston Martin DB12</t>
        </is>
      </c>
      <c r="E114" s="15" t="inlineStr">
        <is>
          <t>01 Luxury Sedan/SUV</t>
        </is>
      </c>
      <c r="F114" s="16" t="n">
        <v>340000</v>
      </c>
      <c r="G114" s="17" t="n">
        <v>0.75</v>
      </c>
      <c r="H114" s="17" t="n">
        <v>1.37</v>
      </c>
      <c r="I114" s="17" t="n">
        <v>0.7772</v>
      </c>
      <c r="J114" s="17" t="n">
        <v>0.53</v>
      </c>
      <c r="K114" s="16">
        <f>ROUND(F114/100*G114*H114*I114/J114,2)</f>
        <v/>
      </c>
      <c r="L114" s="16" t="n">
        <v>5122.92</v>
      </c>
      <c r="M114" s="16">
        <f>L114-K114</f>
        <v/>
      </c>
      <c r="N114" s="15" t="inlineStr">
        <is>
          <t>bind</t>
        </is>
      </c>
      <c r="O114" s="15" t="inlineStr">
        <is>
          <t>bound</t>
        </is>
      </c>
    </row>
    <row r="115">
      <c r="A115" s="3" t="inlineStr">
        <is>
          <t>2026-05-08</t>
        </is>
      </c>
      <c r="B115" s="3" t="inlineStr">
        <is>
          <t>12e7944b-81b1-5386-a255-4beaa0979ca6</t>
        </is>
      </c>
      <c r="C115" s="3" t="inlineStr">
        <is>
          <t>KS</t>
        </is>
      </c>
      <c r="D115" s="3" t="inlineStr">
        <is>
          <t>2009 Singer 911 Reimagined</t>
        </is>
      </c>
      <c r="E115" s="3" t="inlineStr">
        <is>
          <t>11 Restomod/Coachbuilt</t>
        </is>
      </c>
      <c r="F115" s="13" t="n">
        <v>820000</v>
      </c>
      <c r="G115" s="14" t="n">
        <v>0.78</v>
      </c>
      <c r="H115" s="14" t="n">
        <v>0.97</v>
      </c>
      <c r="I115" s="14" t="n">
        <v>0.7772</v>
      </c>
      <c r="J115" s="14" t="n">
        <v>0.53</v>
      </c>
      <c r="K115" s="13">
        <f>ROUND(F115/100*G115*H115*I115/J115,2)</f>
        <v/>
      </c>
      <c r="L115" s="13" t="n">
        <v>9097.82</v>
      </c>
      <c r="M115" s="13">
        <f>L115-K115</f>
        <v/>
      </c>
      <c r="N115" s="3" t="inlineStr">
        <is>
          <t>decline</t>
        </is>
      </c>
      <c r="O115" s="3" t="inlineStr">
        <is>
          <t>indicative</t>
        </is>
      </c>
    </row>
    <row r="116">
      <c r="A116" s="15" t="inlineStr">
        <is>
          <t>2026-05-04</t>
        </is>
      </c>
      <c r="B116" s="15" t="inlineStr">
        <is>
          <t>aace0893-a94b-52bb-8d75-f87c10efc8bd</t>
        </is>
      </c>
      <c r="C116" s="15" t="inlineStr">
        <is>
          <t>MI</t>
        </is>
      </c>
      <c r="D116" s="15" t="inlineStr">
        <is>
          <t>1995 Bentley Continental GT</t>
        </is>
      </c>
      <c r="E116" s="15" t="inlineStr">
        <is>
          <t>01 Luxury Sedan/SUV</t>
        </is>
      </c>
      <c r="F116" s="16" t="n">
        <v>995000</v>
      </c>
      <c r="G116" s="17" t="n">
        <v>0.65</v>
      </c>
      <c r="H116" s="17" t="n">
        <v>1.55</v>
      </c>
      <c r="I116" s="17" t="n">
        <v>0.7772</v>
      </c>
      <c r="J116" s="17" t="n">
        <v>0.53</v>
      </c>
      <c r="K116" s="16">
        <f>ROUND(F116/100*G116*H116*I116/J116,2)</f>
        <v/>
      </c>
      <c r="L116" s="16" t="n">
        <v>14700.26</v>
      </c>
      <c r="M116" s="16">
        <f>L116-K116</f>
        <v/>
      </c>
      <c r="N116" s="15" t="inlineStr">
        <is>
          <t>bind</t>
        </is>
      </c>
      <c r="O116" s="15" t="inlineStr">
        <is>
          <t>bound</t>
        </is>
      </c>
    </row>
    <row r="117">
      <c r="A117" s="3" t="inlineStr">
        <is>
          <t>2026-05-13</t>
        </is>
      </c>
      <c r="B117" s="3" t="inlineStr">
        <is>
          <t>38554250-561f-5861-9da9-88c4f92662d5</t>
        </is>
      </c>
      <c r="C117" s="3" t="inlineStr">
        <is>
          <t>SD</t>
        </is>
      </c>
      <c r="D117" s="3" t="inlineStr">
        <is>
          <t>2010 Ferrari SF90 Stradale</t>
        </is>
      </c>
      <c r="E117" s="3" t="inlineStr">
        <is>
          <t>03 Supercar</t>
        </is>
      </c>
      <c r="F117" s="13" t="n">
        <v>965000</v>
      </c>
      <c r="G117" s="14" t="n">
        <v>0.95</v>
      </c>
      <c r="H117" s="14" t="n">
        <v>1.11</v>
      </c>
      <c r="I117" s="14" t="n">
        <v>0.7772</v>
      </c>
      <c r="J117" s="14" t="n">
        <v>0.53</v>
      </c>
      <c r="K117" s="13">
        <f>ROUND(F117/100*G117*H117*I117/J117,2)</f>
        <v/>
      </c>
      <c r="L117" s="13" t="n">
        <v>14922.13</v>
      </c>
      <c r="M117" s="13">
        <f>L117-K117</f>
        <v/>
      </c>
      <c r="N117" s="3" t="inlineStr">
        <is>
          <t>bind</t>
        </is>
      </c>
      <c r="O117" s="3" t="inlineStr">
        <is>
          <t>bound</t>
        </is>
      </c>
    </row>
    <row r="118">
      <c r="A118" s="15" t="inlineStr">
        <is>
          <t>2026-05-12</t>
        </is>
      </c>
      <c r="B118" s="15" t="inlineStr">
        <is>
          <t>e942b432-02bc-5747-b889-7bc2dd2c6bd1</t>
        </is>
      </c>
      <c r="C118" s="15" t="inlineStr">
        <is>
          <t>IA</t>
        </is>
      </c>
      <c r="D118" s="15" t="inlineStr">
        <is>
          <t>1993 Bentley Continental GT</t>
        </is>
      </c>
      <c r="E118" s="15" t="inlineStr">
        <is>
          <t>01 Luxury Sedan/SUV</t>
        </is>
      </c>
      <c r="F118" s="16" t="n">
        <v>380000</v>
      </c>
      <c r="G118" s="17" t="n">
        <v>0.75</v>
      </c>
      <c r="H118" s="17" t="n">
        <v>1.1</v>
      </c>
      <c r="I118" s="17" t="n">
        <v>0.7772</v>
      </c>
      <c r="J118" s="17" t="n">
        <v>0.53</v>
      </c>
      <c r="K118" s="16">
        <f>ROUND(F118/100*G118*H118*I118/J118,2)</f>
        <v/>
      </c>
      <c r="L118" s="16" t="n">
        <v>4597.21</v>
      </c>
      <c r="M118" s="16">
        <f>L118-K118</f>
        <v/>
      </c>
      <c r="N118" s="15" t="inlineStr">
        <is>
          <t>bind</t>
        </is>
      </c>
      <c r="O118" s="15" t="inlineStr">
        <is>
          <t>bound</t>
        </is>
      </c>
    </row>
    <row r="119">
      <c r="A119" s="3" t="inlineStr">
        <is>
          <t>2026-05-21</t>
        </is>
      </c>
      <c r="B119" s="3" t="inlineStr">
        <is>
          <t>3da3c9a0-004b-51d6-9e16-deeb8d5b54d1</t>
        </is>
      </c>
      <c r="C119" s="3" t="inlineStr">
        <is>
          <t>IA</t>
        </is>
      </c>
      <c r="D119" s="3" t="inlineStr">
        <is>
          <t>2017 Jaguar E-Type Series 1</t>
        </is>
      </c>
      <c r="E119" s="3" t="inlineStr">
        <is>
          <t>07 Post-War Classic (1946-1972)</t>
        </is>
      </c>
      <c r="F119" s="13" t="n">
        <v>210000</v>
      </c>
      <c r="G119" s="14" t="n">
        <v>0.57</v>
      </c>
      <c r="H119" s="14" t="n">
        <v>1.1</v>
      </c>
      <c r="I119" s="14" t="n">
        <v>0.7772</v>
      </c>
      <c r="J119" s="14" t="n">
        <v>0.53</v>
      </c>
      <c r="K119" s="13">
        <f>ROUND(F119/100*G119*H119*I119/J119,2)</f>
        <v/>
      </c>
      <c r="L119" s="13" t="n">
        <v>1930.83</v>
      </c>
      <c r="M119" s="13">
        <f>L119-K119</f>
        <v/>
      </c>
      <c r="N119" s="3" t="inlineStr">
        <is>
          <t>bind</t>
        </is>
      </c>
      <c r="O119" s="3" t="inlineStr">
        <is>
          <t>bound</t>
        </is>
      </c>
    </row>
    <row r="120">
      <c r="A120" s="15" t="inlineStr">
        <is>
          <t>2026-05-15</t>
        </is>
      </c>
      <c r="B120" s="15" t="inlineStr">
        <is>
          <t>40a73f91-a179-5fe9-95fc-ac8de853d6ab</t>
        </is>
      </c>
      <c r="C120" s="15" t="inlineStr">
        <is>
          <t>MA</t>
        </is>
      </c>
      <c r="D120" s="15" t="inlineStr">
        <is>
          <t>2008 Bugatti Type 57</t>
        </is>
      </c>
      <c r="E120" s="15" t="inlineStr">
        <is>
          <t>06 Vintage Pre-War (pre-1946)</t>
        </is>
      </c>
      <c r="F120" s="16" t="n">
        <v>515000</v>
      </c>
      <c r="G120" s="17" t="n">
        <v>0.38</v>
      </c>
      <c r="H120" s="17" t="n">
        <v>1.25</v>
      </c>
      <c r="I120" s="17" t="n">
        <v>0.7772</v>
      </c>
      <c r="J120" s="17" t="n">
        <v>0.53</v>
      </c>
      <c r="K120" s="16">
        <f>ROUND(F120/100*G120*H120*I120/J120,2)</f>
        <v/>
      </c>
      <c r="L120" s="16" t="n">
        <v>3587.22</v>
      </c>
      <c r="M120" s="16">
        <f>L120-K120</f>
        <v/>
      </c>
      <c r="N120" s="15" t="inlineStr">
        <is>
          <t>bind</t>
        </is>
      </c>
      <c r="O120" s="15" t="inlineStr">
        <is>
          <t>bound</t>
        </is>
      </c>
    </row>
    <row r="121">
      <c r="A121" s="3" t="inlineStr">
        <is>
          <t>2026-05-15</t>
        </is>
      </c>
      <c r="B121" s="3" t="inlineStr">
        <is>
          <t>a040c272-ace4-5325-8ca0-789f5fdf9933</t>
        </is>
      </c>
      <c r="C121" s="3" t="inlineStr">
        <is>
          <t>LA</t>
        </is>
      </c>
      <c r="D121" s="3" t="inlineStr">
        <is>
          <t>2011 Aston Martin DB12</t>
        </is>
      </c>
      <c r="E121" s="3" t="inlineStr">
        <is>
          <t>01 Luxury Sedan/SUV</t>
        </is>
      </c>
      <c r="F121" s="13" t="n">
        <v>650000</v>
      </c>
      <c r="G121" s="14" t="n">
        <v>0.65</v>
      </c>
      <c r="H121" s="14" t="n">
        <v>1.21</v>
      </c>
      <c r="I121" s="14" t="n">
        <v>0.7772</v>
      </c>
      <c r="J121" s="14" t="n">
        <v>0.53</v>
      </c>
      <c r="K121" s="13">
        <f>ROUND(F121/100*G121*H121*I121/J121,2)</f>
        <v/>
      </c>
      <c r="L121" s="13" t="n">
        <v>7496.68</v>
      </c>
      <c r="M121" s="13">
        <f>L121-K121</f>
        <v/>
      </c>
      <c r="N121" s="3" t="inlineStr">
        <is>
          <t>refer</t>
        </is>
      </c>
      <c r="O121" s="3" t="inlineStr">
        <is>
          <t>indicative</t>
        </is>
      </c>
    </row>
    <row r="122">
      <c r="A122" s="15" t="inlineStr">
        <is>
          <t>2026-05-30</t>
        </is>
      </c>
      <c r="B122" s="15" t="inlineStr">
        <is>
          <t>a92bf56e-4311-5f51-a415-42f99f65e7bb</t>
        </is>
      </c>
      <c r="C122" s="15" t="inlineStr">
        <is>
          <t>NY</t>
        </is>
      </c>
      <c r="D122" s="15" t="inlineStr">
        <is>
          <t>1970 Aston Martin DB5</t>
        </is>
      </c>
      <c r="E122" s="15" t="inlineStr">
        <is>
          <t>07 Post-War Classic (1946-1972)</t>
        </is>
      </c>
      <c r="F122" s="16" t="n">
        <v>665000</v>
      </c>
      <c r="G122" s="17" t="n">
        <v>0.43</v>
      </c>
      <c r="H122" s="17" t="n">
        <v>1.28</v>
      </c>
      <c r="I122" s="17" t="n">
        <v>0.7772</v>
      </c>
      <c r="J122" s="17" t="n">
        <v>0.53</v>
      </c>
      <c r="K122" s="16">
        <f>ROUND(F122/100*G122*H122*I122/J122,2)</f>
        <v/>
      </c>
      <c r="L122" s="16" t="n">
        <v>5367.31</v>
      </c>
      <c r="M122" s="16">
        <f>L122-K122</f>
        <v/>
      </c>
      <c r="N122" s="15" t="inlineStr">
        <is>
          <t>decline</t>
        </is>
      </c>
      <c r="O122" s="15" t="inlineStr">
        <is>
          <t>indicative</t>
        </is>
      </c>
    </row>
    <row r="123">
      <c r="A123" s="3" t="inlineStr">
        <is>
          <t>2026-05-06</t>
        </is>
      </c>
      <c r="B123" s="3" t="inlineStr">
        <is>
          <t>3503dd38-cd8b-570e-9d7d-dfc5be2cd81a</t>
        </is>
      </c>
      <c r="C123" s="3" t="inlineStr">
        <is>
          <t>MN</t>
        </is>
      </c>
      <c r="D123" s="3" t="inlineStr">
        <is>
          <t>1978 Mercedes-Benz AMG GT</t>
        </is>
      </c>
      <c r="E123" s="3" t="inlineStr">
        <is>
          <t>01 Luxury Sedan/SUV</t>
        </is>
      </c>
      <c r="F123" s="13" t="n">
        <v>815000</v>
      </c>
      <c r="G123" s="14" t="n">
        <v>0.65</v>
      </c>
      <c r="H123" s="14" t="n">
        <v>1.32</v>
      </c>
      <c r="I123" s="14" t="n">
        <v>0.7772</v>
      </c>
      <c r="J123" s="14" t="n">
        <v>0.53</v>
      </c>
      <c r="K123" s="13">
        <f>ROUND(F123/100*G123*H123*I123/J123,2)</f>
        <v/>
      </c>
      <c r="L123" s="13" t="n">
        <v>10254.2</v>
      </c>
      <c r="M123" s="13">
        <f>L123-K123</f>
        <v/>
      </c>
      <c r="N123" s="3" t="inlineStr">
        <is>
          <t>bind</t>
        </is>
      </c>
      <c r="O123" s="3" t="inlineStr">
        <is>
          <t>bound</t>
        </is>
      </c>
    </row>
    <row r="124">
      <c r="A124" s="15" t="inlineStr">
        <is>
          <t>2026-05-31</t>
        </is>
      </c>
      <c r="B124" s="15" t="inlineStr">
        <is>
          <t>39c03df9-ae66-50ad-adac-7e21250ada3d</t>
        </is>
      </c>
      <c r="C124" s="15" t="inlineStr">
        <is>
          <t>WY</t>
        </is>
      </c>
      <c r="D124" s="15" t="inlineStr">
        <is>
          <t>1998 Ferrari 296 GTB</t>
        </is>
      </c>
      <c r="E124" s="15" t="inlineStr">
        <is>
          <t>03 Supercar</t>
        </is>
      </c>
      <c r="F124" s="16" t="n">
        <v>300000</v>
      </c>
      <c r="G124" s="17" t="n">
        <v>1.15</v>
      </c>
      <c r="H124" s="17" t="n">
        <v>1.07</v>
      </c>
      <c r="I124" s="17" t="n">
        <v>0.7772</v>
      </c>
      <c r="J124" s="17" t="n">
        <v>0.53</v>
      </c>
      <c r="K124" s="16">
        <f>ROUND(F124/100*G124*H124*I124/J124,2)</f>
        <v/>
      </c>
      <c r="L124" s="16" t="n">
        <v>5413.27</v>
      </c>
      <c r="M124" s="16">
        <f>L124-K124</f>
        <v/>
      </c>
      <c r="N124" s="15" t="inlineStr">
        <is>
          <t>refer</t>
        </is>
      </c>
      <c r="O124" s="15" t="inlineStr">
        <is>
          <t>indicative</t>
        </is>
      </c>
    </row>
    <row r="125">
      <c r="A125" s="3" t="inlineStr">
        <is>
          <t>2026-05-07</t>
        </is>
      </c>
      <c r="B125" s="3" t="inlineStr">
        <is>
          <t>863763cf-7a24-5cf3-9830-0e9caa501cfa</t>
        </is>
      </c>
      <c r="C125" s="3" t="inlineStr">
        <is>
          <t>CA</t>
        </is>
      </c>
      <c r="D125" s="3" t="inlineStr">
        <is>
          <t>1982 Bentley 4.5 Litre</t>
        </is>
      </c>
      <c r="E125" s="3" t="inlineStr">
        <is>
          <t>06 Vintage Pre-War (pre-1946)</t>
        </is>
      </c>
      <c r="F125" s="13" t="n">
        <v>1950000</v>
      </c>
      <c r="G125" s="14" t="n">
        <v>0.34</v>
      </c>
      <c r="H125" s="14" t="n">
        <v>1.35</v>
      </c>
      <c r="I125" s="14" t="n">
        <v>0.7772</v>
      </c>
      <c r="J125" s="14" t="n">
        <v>0.53</v>
      </c>
      <c r="K125" s="13">
        <f>ROUND(F125/100*G125*H125*I125/J125,2)</f>
        <v/>
      </c>
      <c r="L125" s="13" t="n">
        <v>13125.15</v>
      </c>
      <c r="M125" s="13">
        <f>L125-K125</f>
        <v/>
      </c>
      <c r="N125" s="3" t="inlineStr">
        <is>
          <t>bind</t>
        </is>
      </c>
      <c r="O125" s="3" t="inlineStr">
        <is>
          <t>bound</t>
        </is>
      </c>
    </row>
    <row r="126">
      <c r="A126" s="15" t="inlineStr">
        <is>
          <t>2026-05-19</t>
        </is>
      </c>
      <c r="B126" s="15" t="inlineStr">
        <is>
          <t>4c8db118-cbb0-50fe-adb1-c02b42023528</t>
        </is>
      </c>
      <c r="C126" s="15" t="inlineStr">
        <is>
          <t>LA</t>
        </is>
      </c>
      <c r="D126" s="15" t="inlineStr">
        <is>
          <t>1990 Bentley Continental GT</t>
        </is>
      </c>
      <c r="E126" s="15" t="inlineStr">
        <is>
          <t>01 Luxury Sedan/SUV</t>
        </is>
      </c>
      <c r="F126" s="16" t="n">
        <v>485000</v>
      </c>
      <c r="G126" s="17" t="n">
        <v>0.75</v>
      </c>
      <c r="H126" s="17" t="n">
        <v>1.21</v>
      </c>
      <c r="I126" s="17" t="n">
        <v>0.7772</v>
      </c>
      <c r="J126" s="17" t="n">
        <v>0.53</v>
      </c>
      <c r="K126" s="16">
        <f>ROUND(F126/100*G126*H126*I126/J126,2)</f>
        <v/>
      </c>
      <c r="L126" s="16" t="n">
        <v>6454.24</v>
      </c>
      <c r="M126" s="16">
        <f>L126-K126</f>
        <v/>
      </c>
      <c r="N126" s="15" t="inlineStr">
        <is>
          <t>bind</t>
        </is>
      </c>
      <c r="O126" s="15" t="inlineStr">
        <is>
          <t>bound</t>
        </is>
      </c>
    </row>
    <row r="127">
      <c r="A127" s="3" t="inlineStr">
        <is>
          <t>2026-05-27</t>
        </is>
      </c>
      <c r="B127" s="3" t="inlineStr">
        <is>
          <t>1c590df1-b1ce-5a47-9ca2-a1f077ea921b</t>
        </is>
      </c>
      <c r="C127" s="3" t="inlineStr">
        <is>
          <t>NC</t>
        </is>
      </c>
      <c r="D127" s="3" t="inlineStr">
        <is>
          <t>1969 BMW M8 Competition</t>
        </is>
      </c>
      <c r="E127" s="3" t="inlineStr">
        <is>
          <t>01 Luxury Sedan/SUV</t>
        </is>
      </c>
      <c r="F127" s="13" t="n">
        <v>420000</v>
      </c>
      <c r="G127" s="14" t="n">
        <v>0.75</v>
      </c>
      <c r="H127" s="14" t="n">
        <v>1.15</v>
      </c>
      <c r="I127" s="14" t="n">
        <v>0.7772</v>
      </c>
      <c r="J127" s="14" t="n">
        <v>0.53</v>
      </c>
      <c r="K127" s="13">
        <f>ROUND(F127/100*G127*H127*I127/J127,2)</f>
        <v/>
      </c>
      <c r="L127" s="13" t="n">
        <v>5312.09</v>
      </c>
      <c r="M127" s="13">
        <f>L127-K127</f>
        <v/>
      </c>
      <c r="N127" s="3" t="inlineStr">
        <is>
          <t>bind</t>
        </is>
      </c>
      <c r="O127" s="3" t="inlineStr">
        <is>
          <t>bound</t>
        </is>
      </c>
    </row>
    <row r="128">
      <c r="A128" s="15" t="inlineStr">
        <is>
          <t>2026-05-21</t>
        </is>
      </c>
      <c r="B128" s="15" t="inlineStr">
        <is>
          <t>9ea856d7-64fe-5908-b62c-6e078cd3f745</t>
        </is>
      </c>
      <c r="C128" s="15" t="inlineStr">
        <is>
          <t>MA</t>
        </is>
      </c>
      <c r="D128" s="15" t="inlineStr">
        <is>
          <t>1992 Lamborghini Huracan EVO</t>
        </is>
      </c>
      <c r="E128" s="15" t="inlineStr">
        <is>
          <t>03 Supercar</t>
        </is>
      </c>
      <c r="F128" s="16" t="n">
        <v>690000</v>
      </c>
      <c r="G128" s="17" t="n">
        <v>0.95</v>
      </c>
      <c r="H128" s="17" t="n">
        <v>1.25</v>
      </c>
      <c r="I128" s="17" t="n">
        <v>0.7772</v>
      </c>
      <c r="J128" s="17" t="n">
        <v>0.53</v>
      </c>
      <c r="K128" s="16">
        <f>ROUND(F128/100*G128*H128*I128/J128,2)</f>
        <v/>
      </c>
      <c r="L128" s="16" t="n">
        <v>12015.44</v>
      </c>
      <c r="M128" s="16">
        <f>L128-K128</f>
        <v/>
      </c>
      <c r="N128" s="15" t="inlineStr">
        <is>
          <t>bind</t>
        </is>
      </c>
      <c r="O128" s="15" t="inlineStr">
        <is>
          <t>bound</t>
        </is>
      </c>
    </row>
    <row r="129">
      <c r="A129" s="3" t="inlineStr">
        <is>
          <t>2026-05-22</t>
        </is>
      </c>
      <c r="B129" s="3" t="inlineStr">
        <is>
          <t>c4589f10-e13f-56ac-8892-c4401cf0d696</t>
        </is>
      </c>
      <c r="C129" s="3" t="inlineStr">
        <is>
          <t>RI</t>
        </is>
      </c>
      <c r="D129" s="3" t="inlineStr">
        <is>
          <t>1967 Bentley Continental GT</t>
        </is>
      </c>
      <c r="E129" s="3" t="inlineStr">
        <is>
          <t>01 Luxury Sedan/SUV</t>
        </is>
      </c>
      <c r="F129" s="13" t="n">
        <v>410000</v>
      </c>
      <c r="G129" s="14" t="n">
        <v>0.75</v>
      </c>
      <c r="H129" s="14" t="n">
        <v>1.37</v>
      </c>
      <c r="I129" s="14" t="n">
        <v>0.7772</v>
      </c>
      <c r="J129" s="14" t="n">
        <v>0.53</v>
      </c>
      <c r="K129" s="13">
        <f>ROUND(F129/100*G129*H129*I129/J129,2)</f>
        <v/>
      </c>
      <c r="L129" s="13" t="n">
        <v>6177.64</v>
      </c>
      <c r="M129" s="13">
        <f>L129-K129</f>
        <v/>
      </c>
      <c r="N129" s="3" t="inlineStr">
        <is>
          <t>bind</t>
        </is>
      </c>
      <c r="O129" s="3" t="inlineStr">
        <is>
          <t>bound</t>
        </is>
      </c>
    </row>
    <row r="130">
      <c r="A130" s="15" t="inlineStr">
        <is>
          <t>2026-05-11</t>
        </is>
      </c>
      <c r="B130" s="15" t="inlineStr">
        <is>
          <t>a6f69be9-596a-5ad9-bdf2-ef4a80757ed9</t>
        </is>
      </c>
      <c r="C130" s="15" t="inlineStr">
        <is>
          <t>MS</t>
        </is>
      </c>
      <c r="D130" s="15" t="inlineStr">
        <is>
          <t>2002 Ringbrothers Mustang</t>
        </is>
      </c>
      <c r="E130" s="15" t="inlineStr">
        <is>
          <t>11 Restomod/Coachbuilt</t>
        </is>
      </c>
      <c r="F130" s="16" t="n">
        <v>370000</v>
      </c>
      <c r="G130" s="17" t="n">
        <v>0.88</v>
      </c>
      <c r="H130" s="17" t="n">
        <v>1.19</v>
      </c>
      <c r="I130" s="17" t="n">
        <v>0.7772</v>
      </c>
      <c r="J130" s="17" t="n">
        <v>0.53</v>
      </c>
      <c r="K130" s="16">
        <f>ROUND(F130/100*G130*H130*I130/J130,2)</f>
        <v/>
      </c>
      <c r="L130" s="16" t="n">
        <v>5681.83</v>
      </c>
      <c r="M130" s="16">
        <f>L130-K130</f>
        <v/>
      </c>
      <c r="N130" s="15" t="inlineStr">
        <is>
          <t>bind</t>
        </is>
      </c>
      <c r="O130" s="15" t="inlineStr">
        <is>
          <t>bound</t>
        </is>
      </c>
    </row>
    <row r="131">
      <c r="A131" s="3" t="inlineStr">
        <is>
          <t>2026-05-10</t>
        </is>
      </c>
      <c r="B131" s="3" t="inlineStr">
        <is>
          <t>b14d40d7-41eb-5ae9-b531-162ed020d377</t>
        </is>
      </c>
      <c r="C131" s="3" t="inlineStr">
        <is>
          <t>TX</t>
        </is>
      </c>
      <c r="D131" s="3" t="inlineStr">
        <is>
          <t>2016 Maserati GranTurismo</t>
        </is>
      </c>
      <c r="E131" s="3" t="inlineStr">
        <is>
          <t>01 Luxury Sedan/SUV</t>
        </is>
      </c>
      <c r="F131" s="13" t="n">
        <v>655000</v>
      </c>
      <c r="G131" s="14" t="n">
        <v>0.65</v>
      </c>
      <c r="H131" s="14" t="n">
        <v>1.15</v>
      </c>
      <c r="I131" s="14" t="n">
        <v>0.7772</v>
      </c>
      <c r="J131" s="14" t="n">
        <v>0.53</v>
      </c>
      <c r="K131" s="13">
        <f>ROUND(F131/100*G131*H131*I131/J131,2)</f>
        <v/>
      </c>
      <c r="L131" s="13" t="n">
        <v>7179.75</v>
      </c>
      <c r="M131" s="13">
        <f>L131-K131</f>
        <v/>
      </c>
      <c r="N131" s="3" t="inlineStr">
        <is>
          <t>bind</t>
        </is>
      </c>
      <c r="O131" s="3" t="inlineStr">
        <is>
          <t>bound</t>
        </is>
      </c>
    </row>
    <row r="132">
      <c r="A132" s="15" t="inlineStr">
        <is>
          <t>2026-05-17</t>
        </is>
      </c>
      <c r="B132" s="15" t="inlineStr">
        <is>
          <t>9fa87d3f-c960-5859-aaea-a5d14f718b30</t>
        </is>
      </c>
      <c r="C132" s="15" t="inlineStr">
        <is>
          <t>ND</t>
        </is>
      </c>
      <c r="D132" s="15" t="inlineStr">
        <is>
          <t>1969 Porsche 911 Turbo S</t>
        </is>
      </c>
      <c r="E132" s="15" t="inlineStr">
        <is>
          <t>01 Luxury Sedan/SUV</t>
        </is>
      </c>
      <c r="F132" s="16" t="n">
        <v>465000</v>
      </c>
      <c r="G132" s="17" t="n">
        <v>0.75</v>
      </c>
      <c r="H132" s="17" t="n">
        <v>1.02</v>
      </c>
      <c r="I132" s="17" t="n">
        <v>0.7772</v>
      </c>
      <c r="J132" s="17" t="n">
        <v>0.53</v>
      </c>
      <c r="K132" s="16">
        <f>ROUND(F132/100*G132*H132*I132/J132,2)</f>
        <v/>
      </c>
      <c r="L132" s="16" t="n">
        <v>5216.4</v>
      </c>
      <c r="M132" s="16">
        <f>L132-K132</f>
        <v/>
      </c>
      <c r="N132" s="15" t="inlineStr">
        <is>
          <t>decline</t>
        </is>
      </c>
      <c r="O132" s="15" t="inlineStr">
        <is>
          <t>indicative</t>
        </is>
      </c>
    </row>
    <row r="133">
      <c r="A133" s="3" t="inlineStr">
        <is>
          <t>2026-05-23</t>
        </is>
      </c>
      <c r="B133" s="3" t="inlineStr">
        <is>
          <t>cc25405a-d1ec-5f50-910a-75eceaf37cdf</t>
        </is>
      </c>
      <c r="C133" s="3" t="inlineStr">
        <is>
          <t>MS</t>
        </is>
      </c>
      <c r="D133" s="3" t="inlineStr">
        <is>
          <t>1965 Maserati GranTurismo</t>
        </is>
      </c>
      <c r="E133" s="3" t="inlineStr">
        <is>
          <t>01 Luxury Sedan/SUV</t>
        </is>
      </c>
      <c r="F133" s="13" t="n">
        <v>420000</v>
      </c>
      <c r="G133" s="14" t="n">
        <v>0.75</v>
      </c>
      <c r="H133" s="14" t="n">
        <v>1.19</v>
      </c>
      <c r="I133" s="14" t="n">
        <v>0.7772</v>
      </c>
      <c r="J133" s="14" t="n">
        <v>0.53</v>
      </c>
      <c r="K133" s="13">
        <f>ROUND(F133/100*G133*H133*I133/J133,2)</f>
        <v/>
      </c>
      <c r="L133" s="13" t="n">
        <v>5496.86</v>
      </c>
      <c r="M133" s="13">
        <f>L133-K133</f>
        <v/>
      </c>
      <c r="N133" s="3" t="inlineStr">
        <is>
          <t>decline</t>
        </is>
      </c>
      <c r="O133" s="3" t="inlineStr">
        <is>
          <t>indicative</t>
        </is>
      </c>
    </row>
    <row r="134">
      <c r="A134" s="15" t="inlineStr">
        <is>
          <t>2026-05-18</t>
        </is>
      </c>
      <c r="B134" s="15" t="inlineStr">
        <is>
          <t>a30f5dde-e0fc-5fc1-b2df-4f860660ebf0</t>
        </is>
      </c>
      <c r="C134" s="15" t="inlineStr">
        <is>
          <t>MO</t>
        </is>
      </c>
      <c r="D134" s="15" t="inlineStr">
        <is>
          <t>1990 Mercedes-Benz AMG GT</t>
        </is>
      </c>
      <c r="E134" s="15" t="inlineStr">
        <is>
          <t>01 Luxury Sedan/SUV</t>
        </is>
      </c>
      <c r="F134" s="16" t="n">
        <v>975000</v>
      </c>
      <c r="G134" s="17" t="n">
        <v>0.65</v>
      </c>
      <c r="H134" s="17" t="n">
        <v>1.06</v>
      </c>
      <c r="I134" s="17" t="n">
        <v>0.7772</v>
      </c>
      <c r="J134" s="17" t="n">
        <v>0.53</v>
      </c>
      <c r="K134" s="16">
        <f>ROUND(F134/100*G134*H134*I134/J134,2)</f>
        <v/>
      </c>
      <c r="L134" s="16" t="n">
        <v>9851.01</v>
      </c>
      <c r="M134" s="16">
        <f>L134-K134</f>
        <v/>
      </c>
      <c r="N134" s="15" t="inlineStr">
        <is>
          <t>bind</t>
        </is>
      </c>
      <c r="O134" s="15" t="inlineStr">
        <is>
          <t>bound</t>
        </is>
      </c>
    </row>
    <row r="135">
      <c r="A135" s="3" t="inlineStr">
        <is>
          <t>2026-05-07</t>
        </is>
      </c>
      <c r="B135" s="3" t="inlineStr">
        <is>
          <t>78026b42-60d2-5137-bbc7-c0fa6b4617ee</t>
        </is>
      </c>
      <c r="C135" s="3" t="inlineStr">
        <is>
          <t>WA</t>
        </is>
      </c>
      <c r="D135" s="3" t="inlineStr">
        <is>
          <t>2022 Maserati GranTurismo</t>
        </is>
      </c>
      <c r="E135" s="3" t="inlineStr">
        <is>
          <t>01 Luxury Sedan/SUV</t>
        </is>
      </c>
      <c r="F135" s="13" t="n">
        <v>825000</v>
      </c>
      <c r="G135" s="14" t="n">
        <v>0.65</v>
      </c>
      <c r="H135" s="14" t="n">
        <v>0.96</v>
      </c>
      <c r="I135" s="14" t="n">
        <v>0.7772</v>
      </c>
      <c r="J135" s="14" t="n">
        <v>0.53</v>
      </c>
      <c r="K135" s="13">
        <f>ROUND(F135/100*G135*H135*I135/J135,2)</f>
        <v/>
      </c>
      <c r="L135" s="13" t="n">
        <v>7549.11</v>
      </c>
      <c r="M135" s="13">
        <f>L135-K135</f>
        <v/>
      </c>
      <c r="N135" s="3" t="inlineStr">
        <is>
          <t>bind</t>
        </is>
      </c>
      <c r="O135" s="3" t="inlineStr">
        <is>
          <t>bound</t>
        </is>
      </c>
    </row>
    <row r="136">
      <c r="A136" s="15" t="inlineStr">
        <is>
          <t>2026-05-17</t>
        </is>
      </c>
      <c r="B136" s="15" t="inlineStr">
        <is>
          <t>a7a47f50-3f02-5623-b6be-2dc2e1ba7c0c</t>
        </is>
      </c>
      <c r="C136" s="15" t="inlineStr">
        <is>
          <t>IL</t>
        </is>
      </c>
      <c r="D136" s="15" t="inlineStr">
        <is>
          <t>2012 Aston Martin DB12</t>
        </is>
      </c>
      <c r="E136" s="15" t="inlineStr">
        <is>
          <t>01 Luxury Sedan/SUV</t>
        </is>
      </c>
      <c r="F136" s="16" t="n">
        <v>650000</v>
      </c>
      <c r="G136" s="17" t="n">
        <v>0.65</v>
      </c>
      <c r="H136" s="17" t="n">
        <v>1.36</v>
      </c>
      <c r="I136" s="17" t="n">
        <v>0.7772</v>
      </c>
      <c r="J136" s="17" t="n">
        <v>0.53</v>
      </c>
      <c r="K136" s="16">
        <f>ROUND(F136/100*G136*H136*I136/J136,2)</f>
        <v/>
      </c>
      <c r="L136" s="16" t="n">
        <v>8426.02</v>
      </c>
      <c r="M136" s="16">
        <f>L136-K136</f>
        <v/>
      </c>
      <c r="N136" s="15" t="inlineStr">
        <is>
          <t>refer</t>
        </is>
      </c>
      <c r="O136" s="15" t="inlineStr">
        <is>
          <t>indicative</t>
        </is>
      </c>
    </row>
    <row r="137">
      <c r="A137" s="3" t="inlineStr">
        <is>
          <t>2026-05-03</t>
        </is>
      </c>
      <c r="B137" s="3" t="inlineStr">
        <is>
          <t>ed67d049-2494-5c9a-a30d-784cf4338844</t>
        </is>
      </c>
      <c r="C137" s="3" t="inlineStr">
        <is>
          <t>VT</t>
        </is>
      </c>
      <c r="D137" s="3" t="inlineStr">
        <is>
          <t>2007 McLaren 750S</t>
        </is>
      </c>
      <c r="E137" s="3" t="inlineStr">
        <is>
          <t>03 Supercar</t>
        </is>
      </c>
      <c r="F137" s="13" t="n">
        <v>1580000</v>
      </c>
      <c r="G137" s="14" t="n">
        <v>0.8</v>
      </c>
      <c r="H137" s="14" t="n">
        <v>1.22</v>
      </c>
      <c r="I137" s="14" t="n">
        <v>0.7772</v>
      </c>
      <c r="J137" s="14" t="n">
        <v>0.53</v>
      </c>
      <c r="K137" s="13">
        <f>ROUND(F137/100*G137*H137*I137/J137,2)</f>
        <v/>
      </c>
      <c r="L137" s="13" t="n">
        <v>22613.29</v>
      </c>
      <c r="M137" s="13">
        <f>L137-K137</f>
        <v/>
      </c>
      <c r="N137" s="3" t="inlineStr">
        <is>
          <t>refer</t>
        </is>
      </c>
      <c r="O137" s="3" t="inlineStr">
        <is>
          <t>indicative</t>
        </is>
      </c>
    </row>
    <row r="138">
      <c r="A138" s="15" t="inlineStr">
        <is>
          <t>2026-05-14</t>
        </is>
      </c>
      <c r="B138" s="15" t="inlineStr">
        <is>
          <t>02564641-e9b4-5322-9517-7ea05eff41a6</t>
        </is>
      </c>
      <c r="C138" s="15" t="inlineStr">
        <is>
          <t>CO</t>
        </is>
      </c>
      <c r="D138" s="15" t="inlineStr">
        <is>
          <t>2016 Bentley 4.5 Litre</t>
        </is>
      </c>
      <c r="E138" s="15" t="inlineStr">
        <is>
          <t>06 Vintage Pre-War (pre-1946)</t>
        </is>
      </c>
      <c r="F138" s="16" t="n">
        <v>1320000</v>
      </c>
      <c r="G138" s="17" t="n">
        <v>0.34</v>
      </c>
      <c r="H138" s="17" t="n">
        <v>1.1</v>
      </c>
      <c r="I138" s="17" t="n">
        <v>0.7772</v>
      </c>
      <c r="J138" s="17" t="n">
        <v>0.53</v>
      </c>
      <c r="K138" s="16">
        <f>ROUND(F138/100*G138*H138*I138/J138,2)</f>
        <v/>
      </c>
      <c r="L138" s="16" t="n">
        <v>7239.4</v>
      </c>
      <c r="M138" s="16">
        <f>L138-K138</f>
        <v/>
      </c>
      <c r="N138" s="15" t="inlineStr">
        <is>
          <t>decline</t>
        </is>
      </c>
      <c r="O138" s="15" t="inlineStr">
        <is>
          <t>indicative</t>
        </is>
      </c>
    </row>
    <row r="139">
      <c r="A139" s="3" t="inlineStr">
        <is>
          <t>2026-05-05</t>
        </is>
      </c>
      <c r="B139" s="3" t="inlineStr">
        <is>
          <t>5cde954b-a9eb-59dc-ba47-815187276705</t>
        </is>
      </c>
      <c r="C139" s="3" t="inlineStr">
        <is>
          <t>KY</t>
        </is>
      </c>
      <c r="D139" s="3" t="inlineStr">
        <is>
          <t>1966 Aston Martin DB12</t>
        </is>
      </c>
      <c r="E139" s="3" t="inlineStr">
        <is>
          <t>01 Luxury Sedan/SUV</t>
        </is>
      </c>
      <c r="F139" s="13" t="n">
        <v>960000</v>
      </c>
      <c r="G139" s="14" t="n">
        <v>0.65</v>
      </c>
      <c r="H139" s="14" t="n">
        <v>1.34</v>
      </c>
      <c r="I139" s="14" t="n">
        <v>0.7772</v>
      </c>
      <c r="J139" s="14" t="n">
        <v>0.53</v>
      </c>
      <c r="K139" s="13">
        <f>ROUND(F139/100*G139*H139*I139/J139,2)</f>
        <v/>
      </c>
      <c r="L139" s="13" t="n">
        <v>12261.57</v>
      </c>
      <c r="M139" s="13">
        <f>L139-K139</f>
        <v/>
      </c>
      <c r="N139" s="3" t="inlineStr">
        <is>
          <t>bind</t>
        </is>
      </c>
      <c r="O139" s="3" t="inlineStr">
        <is>
          <t>bound</t>
        </is>
      </c>
    </row>
    <row r="140">
      <c r="A140" s="15" t="inlineStr">
        <is>
          <t>2026-05-10</t>
        </is>
      </c>
      <c r="B140" s="15" t="inlineStr">
        <is>
          <t>fd7ce6c3-e318-571a-a30d-ce066524de00</t>
        </is>
      </c>
      <c r="C140" s="15" t="inlineStr">
        <is>
          <t>NH</t>
        </is>
      </c>
      <c r="D140" s="15" t="inlineStr">
        <is>
          <t>1961 Mercedes-Benz AMG GT</t>
        </is>
      </c>
      <c r="E140" s="15" t="inlineStr">
        <is>
          <t>01 Luxury Sedan/SUV</t>
        </is>
      </c>
      <c r="F140" s="16" t="n">
        <v>1055000</v>
      </c>
      <c r="G140" s="17" t="n">
        <v>0.55</v>
      </c>
      <c r="H140" s="17" t="n">
        <v>1.04</v>
      </c>
      <c r="I140" s="17" t="n">
        <v>0.7772</v>
      </c>
      <c r="J140" s="17" t="n">
        <v>0.53</v>
      </c>
      <c r="K140" s="16">
        <f>ROUND(F140/100*G140*H140*I140/J140,2)</f>
        <v/>
      </c>
      <c r="L140" s="16" t="n">
        <v>8849.23</v>
      </c>
      <c r="M140" s="16">
        <f>L140-K140</f>
        <v/>
      </c>
      <c r="N140" s="15" t="inlineStr">
        <is>
          <t>bind</t>
        </is>
      </c>
      <c r="O140" s="15" t="inlineStr">
        <is>
          <t>bound</t>
        </is>
      </c>
    </row>
    <row r="141">
      <c r="A141" s="3" t="inlineStr">
        <is>
          <t>2026-05-18</t>
        </is>
      </c>
      <c r="B141" s="3" t="inlineStr">
        <is>
          <t>b86e8b6a-fb81-51dd-81a8-0814c6ed0d86</t>
        </is>
      </c>
      <c r="C141" s="3" t="inlineStr">
        <is>
          <t>AK</t>
        </is>
      </c>
      <c r="D141" s="3" t="inlineStr">
        <is>
          <t>1957 BMW M8 Competition</t>
        </is>
      </c>
      <c r="E141" s="3" t="inlineStr">
        <is>
          <t>01 Luxury Sedan/SUV</t>
        </is>
      </c>
      <c r="F141" s="13" t="n">
        <v>805000</v>
      </c>
      <c r="G141" s="14" t="n">
        <v>0.65</v>
      </c>
      <c r="H141" s="14" t="n">
        <v>1.14</v>
      </c>
      <c r="I141" s="14" t="n">
        <v>0.7772</v>
      </c>
      <c r="J141" s="14" t="n">
        <v>0.53</v>
      </c>
      <c r="K141" s="13">
        <f>ROUND(F141/100*G141*H141*I141/J141,2)</f>
        <v/>
      </c>
      <c r="L141" s="13" t="n">
        <v>8747.24</v>
      </c>
      <c r="M141" s="13">
        <f>L141-K141</f>
        <v/>
      </c>
      <c r="N141" s="3" t="inlineStr">
        <is>
          <t>bind</t>
        </is>
      </c>
      <c r="O141" s="3" t="inlineStr">
        <is>
          <t>bound</t>
        </is>
      </c>
    </row>
    <row r="142">
      <c r="A142" s="15" t="inlineStr">
        <is>
          <t>2026-05-07</t>
        </is>
      </c>
      <c r="B142" s="15" t="inlineStr">
        <is>
          <t>7d27278c-418d-5f11-a6bb-733badf43a82</t>
        </is>
      </c>
      <c r="C142" s="15" t="inlineStr">
        <is>
          <t>MA</t>
        </is>
      </c>
      <c r="D142" s="15" t="inlineStr">
        <is>
          <t>2009 Mercedes-Benz AMG GT</t>
        </is>
      </c>
      <c r="E142" s="15" t="inlineStr">
        <is>
          <t>01 Luxury Sedan/SUV</t>
        </is>
      </c>
      <c r="F142" s="16" t="n">
        <v>235000</v>
      </c>
      <c r="G142" s="17" t="n">
        <v>0.92</v>
      </c>
      <c r="H142" s="17" t="n">
        <v>1.25</v>
      </c>
      <c r="I142" s="17" t="n">
        <v>0.7772</v>
      </c>
      <c r="J142" s="17" t="n">
        <v>0.53</v>
      </c>
      <c r="K142" s="16">
        <f>ROUND(F142/100*G142*H142*I142/J142,2)</f>
        <v/>
      </c>
      <c r="L142" s="16" t="n">
        <v>3962.99</v>
      </c>
      <c r="M142" s="16">
        <f>L142-K142</f>
        <v/>
      </c>
      <c r="N142" s="15" t="inlineStr">
        <is>
          <t>bind</t>
        </is>
      </c>
      <c r="O142" s="15" t="inlineStr">
        <is>
          <t>bound</t>
        </is>
      </c>
    </row>
    <row r="143">
      <c r="A143" s="3" t="inlineStr">
        <is>
          <t>2026-05-28</t>
        </is>
      </c>
      <c r="B143" s="3" t="inlineStr">
        <is>
          <t>8278ceb7-ece8-59d0-afa6-a3f2a479c308</t>
        </is>
      </c>
      <c r="C143" s="3" t="inlineStr">
        <is>
          <t>MI</t>
        </is>
      </c>
      <c r="D143" s="3" t="inlineStr">
        <is>
          <t>1992 Aston Martin DB12</t>
        </is>
      </c>
      <c r="E143" s="3" t="inlineStr">
        <is>
          <t>01 Luxury Sedan/SUV</t>
        </is>
      </c>
      <c r="F143" s="13" t="n">
        <v>295000</v>
      </c>
      <c r="G143" s="14" t="n">
        <v>0.75</v>
      </c>
      <c r="H143" s="14" t="n">
        <v>1.55</v>
      </c>
      <c r="I143" s="14" t="n">
        <v>0.7772</v>
      </c>
      <c r="J143" s="14" t="n">
        <v>0.53</v>
      </c>
      <c r="K143" s="13">
        <f>ROUND(F143/100*G143*H143*I143/J143,2)</f>
        <v/>
      </c>
      <c r="L143" s="13" t="n">
        <v>5028.89</v>
      </c>
      <c r="M143" s="13">
        <f>L143-K143</f>
        <v/>
      </c>
      <c r="N143" s="3" t="inlineStr">
        <is>
          <t>bind</t>
        </is>
      </c>
      <c r="O143" s="3" t="inlineStr">
        <is>
          <t>bound</t>
        </is>
      </c>
    </row>
    <row r="144">
      <c r="A144" s="15" t="inlineStr">
        <is>
          <t>2026-05-04</t>
        </is>
      </c>
      <c r="B144" s="15" t="inlineStr">
        <is>
          <t>2f181f2c-3b31-55c0-979f-51f28a1bf36b</t>
        </is>
      </c>
      <c r="C144" s="15" t="inlineStr">
        <is>
          <t>AZ</t>
        </is>
      </c>
      <c r="D144" s="15" t="inlineStr">
        <is>
          <t>1986 Bentley Continental GT</t>
        </is>
      </c>
      <c r="E144" s="15" t="inlineStr">
        <is>
          <t>01 Luxury Sedan/SUV</t>
        </is>
      </c>
      <c r="F144" s="16" t="n">
        <v>885000</v>
      </c>
      <c r="G144" s="17" t="n">
        <v>0.65</v>
      </c>
      <c r="H144" s="17" t="n">
        <v>1.01</v>
      </c>
      <c r="I144" s="17" t="n">
        <v>0.7772</v>
      </c>
      <c r="J144" s="17" t="n">
        <v>0.53</v>
      </c>
      <c r="K144" s="16">
        <f>ROUND(F144/100*G144*H144*I144/J144,2)</f>
        <v/>
      </c>
      <c r="L144" s="16" t="n">
        <v>8519.91</v>
      </c>
      <c r="M144" s="16">
        <f>L144-K144</f>
        <v/>
      </c>
      <c r="N144" s="15" t="inlineStr">
        <is>
          <t>bind</t>
        </is>
      </c>
      <c r="O144" s="15" t="inlineStr">
        <is>
          <t>bound</t>
        </is>
      </c>
    </row>
    <row r="145">
      <c r="A145" s="3" t="inlineStr">
        <is>
          <t>2026-05-02</t>
        </is>
      </c>
      <c r="B145" s="3" t="inlineStr">
        <is>
          <t>1bf152a0-1d9e-57ed-b0a8-fdecf35d708a</t>
        </is>
      </c>
      <c r="C145" s="3" t="inlineStr">
        <is>
          <t>CA</t>
        </is>
      </c>
      <c r="D145" s="3" t="inlineStr">
        <is>
          <t>1960 BMW M8 Competition</t>
        </is>
      </c>
      <c r="E145" s="3" t="inlineStr">
        <is>
          <t>01 Luxury Sedan/SUV</t>
        </is>
      </c>
      <c r="F145" s="13" t="n">
        <v>385000</v>
      </c>
      <c r="G145" s="14" t="n">
        <v>0.75</v>
      </c>
      <c r="H145" s="14" t="n">
        <v>1.35</v>
      </c>
      <c r="I145" s="14" t="n">
        <v>0.7772</v>
      </c>
      <c r="J145" s="14" t="n">
        <v>0.53</v>
      </c>
      <c r="K145" s="13">
        <f>ROUND(F145/100*G145*H145*I145/J145,2)</f>
        <v/>
      </c>
      <c r="L145" s="13" t="n">
        <v>5716.27</v>
      </c>
      <c r="M145" s="13">
        <f>L145-K145</f>
        <v/>
      </c>
      <c r="N145" s="3" t="inlineStr">
        <is>
          <t>bind</t>
        </is>
      </c>
      <c r="O145" s="3" t="inlineStr">
        <is>
          <t>bound</t>
        </is>
      </c>
    </row>
    <row r="146">
      <c r="A146" s="15" t="inlineStr">
        <is>
          <t>2026-05-22</t>
        </is>
      </c>
      <c r="B146" s="15" t="inlineStr">
        <is>
          <t>05c4f1ff-da72-5af2-99d4-92047d682e20</t>
        </is>
      </c>
      <c r="C146" s="15" t="inlineStr">
        <is>
          <t>AL</t>
        </is>
      </c>
      <c r="D146" s="15" t="inlineStr">
        <is>
          <t>1973 Maserati GranTurismo</t>
        </is>
      </c>
      <c r="E146" s="15" t="inlineStr">
        <is>
          <t>01 Luxury Sedan/SUV</t>
        </is>
      </c>
      <c r="F146" s="16" t="n">
        <v>730000</v>
      </c>
      <c r="G146" s="17" t="n">
        <v>0.65</v>
      </c>
      <c r="H146" s="17" t="n">
        <v>1.27</v>
      </c>
      <c r="I146" s="17" t="n">
        <v>0.7772</v>
      </c>
      <c r="J146" s="17" t="n">
        <v>0.53</v>
      </c>
      <c r="K146" s="16">
        <f>ROUND(F146/100*G146*H146*I146/J146,2)</f>
        <v/>
      </c>
      <c r="L146" s="16" t="n">
        <v>8836.83</v>
      </c>
      <c r="M146" s="16">
        <f>L146-K146</f>
        <v/>
      </c>
      <c r="N146" s="15" t="inlineStr">
        <is>
          <t>bind</t>
        </is>
      </c>
      <c r="O146" s="15" t="inlineStr">
        <is>
          <t>bound</t>
        </is>
      </c>
    </row>
    <row r="147">
      <c r="A147" s="3" t="inlineStr">
        <is>
          <t>2026-05-07</t>
        </is>
      </c>
      <c r="B147" s="3" t="inlineStr">
        <is>
          <t>32d0b8ae-289c-555f-8144-7ec08a02919c</t>
        </is>
      </c>
      <c r="C147" s="3" t="inlineStr">
        <is>
          <t>NE</t>
        </is>
      </c>
      <c r="D147" s="3" t="inlineStr">
        <is>
          <t>1986 BMW M8 Competition</t>
        </is>
      </c>
      <c r="E147" s="3" t="inlineStr">
        <is>
          <t>01 Luxury Sedan/SUV</t>
        </is>
      </c>
      <c r="F147" s="13" t="n">
        <v>1760000</v>
      </c>
      <c r="G147" s="14" t="n">
        <v>0.55</v>
      </c>
      <c r="H147" s="14" t="n">
        <v>1.3</v>
      </c>
      <c r="I147" s="14" t="n">
        <v>0.7772</v>
      </c>
      <c r="J147" s="14" t="n">
        <v>0.53</v>
      </c>
      <c r="K147" s="13">
        <f>ROUND(F147/100*G147*H147*I147/J147,2)</f>
        <v/>
      </c>
      <c r="L147" s="13" t="n">
        <v>18453.37</v>
      </c>
      <c r="M147" s="13">
        <f>L147-K147</f>
        <v/>
      </c>
      <c r="N147" s="3" t="inlineStr">
        <is>
          <t>decline</t>
        </is>
      </c>
      <c r="O147" s="3" t="inlineStr">
        <is>
          <t>indicative</t>
        </is>
      </c>
    </row>
    <row r="148">
      <c r="A148" s="15" t="inlineStr">
        <is>
          <t>2026-05-26</t>
        </is>
      </c>
      <c r="B148" s="15" t="inlineStr">
        <is>
          <t>dabffe42-5080-5c1d-b7a1-060759ef2435</t>
        </is>
      </c>
      <c r="C148" s="15" t="inlineStr">
        <is>
          <t>LA</t>
        </is>
      </c>
      <c r="D148" s="15" t="inlineStr">
        <is>
          <t>2018 Maserati GranTurismo</t>
        </is>
      </c>
      <c r="E148" s="15" t="inlineStr">
        <is>
          <t>01 Luxury Sedan/SUV</t>
        </is>
      </c>
      <c r="F148" s="16" t="n">
        <v>1140000</v>
      </c>
      <c r="G148" s="17" t="n">
        <v>0.55</v>
      </c>
      <c r="H148" s="17" t="n">
        <v>1.21</v>
      </c>
      <c r="I148" s="17" t="n">
        <v>0.7772</v>
      </c>
      <c r="J148" s="17" t="n">
        <v>0.53</v>
      </c>
      <c r="K148" s="16">
        <f>ROUND(F148/100*G148*H148*I148/J148,2)</f>
        <v/>
      </c>
      <c r="L148" s="16" t="n">
        <v>11125.25</v>
      </c>
      <c r="M148" s="16">
        <f>L148-K148</f>
        <v/>
      </c>
      <c r="N148" s="15" t="inlineStr">
        <is>
          <t>bind</t>
        </is>
      </c>
      <c r="O148" s="15" t="inlineStr">
        <is>
          <t>bound</t>
        </is>
      </c>
    </row>
    <row r="149">
      <c r="A149" s="3" t="inlineStr">
        <is>
          <t>2026-05-01</t>
        </is>
      </c>
      <c r="B149" s="3" t="inlineStr">
        <is>
          <t>a38de44b-a856-5800-9a03-66bb675acbb7</t>
        </is>
      </c>
      <c r="C149" s="3" t="inlineStr">
        <is>
          <t>SD</t>
        </is>
      </c>
      <c r="D149" s="3" t="inlineStr">
        <is>
          <t>2019 Mercedes-Benz AMG GT</t>
        </is>
      </c>
      <c r="E149" s="3" t="inlineStr">
        <is>
          <t>01 Luxury Sedan/SUV</t>
        </is>
      </c>
      <c r="F149" s="13" t="n">
        <v>1025000</v>
      </c>
      <c r="G149" s="14" t="n">
        <v>0.55</v>
      </c>
      <c r="H149" s="14" t="n">
        <v>1.11</v>
      </c>
      <c r="I149" s="14" t="n">
        <v>0.7772</v>
      </c>
      <c r="J149" s="14" t="n">
        <v>0.53</v>
      </c>
      <c r="K149" s="13">
        <f>ROUND(F149/100*G149*H149*I149/J149,2)</f>
        <v/>
      </c>
      <c r="L149" s="13" t="n">
        <v>9176.280000000001</v>
      </c>
      <c r="M149" s="13">
        <f>L149-K149</f>
        <v/>
      </c>
      <c r="N149" s="3" t="inlineStr">
        <is>
          <t>bind</t>
        </is>
      </c>
      <c r="O149" s="3" t="inlineStr">
        <is>
          <t>bound</t>
        </is>
      </c>
    </row>
    <row r="150">
      <c r="A150" s="15" t="inlineStr">
        <is>
          <t>2026-05-07</t>
        </is>
      </c>
      <c r="B150" s="15" t="inlineStr">
        <is>
          <t>920e5160-ca59-5344-bf22-a9f1971d3474</t>
        </is>
      </c>
      <c r="C150" s="15" t="inlineStr">
        <is>
          <t>VA</t>
        </is>
      </c>
      <c r="D150" s="15" t="inlineStr">
        <is>
          <t>1987 Ferrari SF90 Stradale</t>
        </is>
      </c>
      <c r="E150" s="15" t="inlineStr">
        <is>
          <t>03 Supercar</t>
        </is>
      </c>
      <c r="F150" s="16" t="n">
        <v>310000</v>
      </c>
      <c r="G150" s="17" t="n">
        <v>1.15</v>
      </c>
      <c r="H150" s="17" t="n">
        <v>1.09</v>
      </c>
      <c r="I150" s="17" t="n">
        <v>0.7772</v>
      </c>
      <c r="J150" s="17" t="n">
        <v>0.53</v>
      </c>
      <c r="K150" s="16">
        <f>ROUND(F150/100*G150*H150*I150/J150,2)</f>
        <v/>
      </c>
      <c r="L150" s="16" t="n">
        <v>5698.27</v>
      </c>
      <c r="M150" s="16">
        <f>L150-K150</f>
        <v/>
      </c>
      <c r="N150" s="15" t="inlineStr">
        <is>
          <t>bind</t>
        </is>
      </c>
      <c r="O150" s="15" t="inlineStr">
        <is>
          <t>bound</t>
        </is>
      </c>
    </row>
    <row r="151">
      <c r="A151" s="3" t="inlineStr">
        <is>
          <t>2026-05-07</t>
        </is>
      </c>
      <c r="B151" s="3" t="inlineStr">
        <is>
          <t>9c0eeda9-6edf-56ff-95a7-befaa062f92d</t>
        </is>
      </c>
      <c r="C151" s="3" t="inlineStr">
        <is>
          <t>WY</t>
        </is>
      </c>
      <c r="D151" s="3" t="inlineStr">
        <is>
          <t>1973 Bentley Continental GT</t>
        </is>
      </c>
      <c r="E151" s="3" t="inlineStr">
        <is>
          <t>01 Luxury Sedan/SUV</t>
        </is>
      </c>
      <c r="F151" s="13" t="n">
        <v>655000</v>
      </c>
      <c r="G151" s="14" t="n">
        <v>0.65</v>
      </c>
      <c r="H151" s="14" t="n">
        <v>1.07</v>
      </c>
      <c r="I151" s="14" t="n">
        <v>0.7772</v>
      </c>
      <c r="J151" s="14" t="n">
        <v>0.53</v>
      </c>
      <c r="K151" s="13">
        <f>ROUND(F151/100*G151*H151*I151/J151,2)</f>
        <v/>
      </c>
      <c r="L151" s="13" t="n">
        <v>6680.29</v>
      </c>
      <c r="M151" s="13">
        <f>L151-K151</f>
        <v/>
      </c>
      <c r="N151" s="3" t="inlineStr">
        <is>
          <t>bind</t>
        </is>
      </c>
      <c r="O151" s="3" t="inlineStr">
        <is>
          <t>bound</t>
        </is>
      </c>
    </row>
    <row r="152">
      <c r="A152" s="15" t="inlineStr">
        <is>
          <t>2026-05-08</t>
        </is>
      </c>
      <c r="B152" s="15" t="inlineStr">
        <is>
          <t>d29f1be2-e762-5583-9d7f-89f435c7027b</t>
        </is>
      </c>
      <c r="C152" s="15" t="inlineStr">
        <is>
          <t>MN</t>
        </is>
      </c>
      <c r="D152" s="15" t="inlineStr">
        <is>
          <t>1990 Porsche 911 Turbo S</t>
        </is>
      </c>
      <c r="E152" s="15" t="inlineStr">
        <is>
          <t>01 Luxury Sedan/SUV</t>
        </is>
      </c>
      <c r="F152" s="16" t="n">
        <v>295000</v>
      </c>
      <c r="G152" s="17" t="n">
        <v>0.75</v>
      </c>
      <c r="H152" s="17" t="n">
        <v>1.32</v>
      </c>
      <c r="I152" s="17" t="n">
        <v>0.7772</v>
      </c>
      <c r="J152" s="17" t="n">
        <v>0.53</v>
      </c>
      <c r="K152" s="16">
        <f>ROUND(F152/100*G152*H152*I152/J152,2)</f>
        <v/>
      </c>
      <c r="L152" s="16" t="n">
        <v>4282.67</v>
      </c>
      <c r="M152" s="16">
        <f>L152-K152</f>
        <v/>
      </c>
      <c r="N152" s="15" t="inlineStr">
        <is>
          <t>bind</t>
        </is>
      </c>
      <c r="O152" s="15" t="inlineStr">
        <is>
          <t>bound</t>
        </is>
      </c>
    </row>
    <row r="153">
      <c r="A153" s="3" t="inlineStr">
        <is>
          <t>2026-05-11</t>
        </is>
      </c>
      <c r="B153" s="3" t="inlineStr">
        <is>
          <t>f5470d46-d6d3-56da-a96d-de6f605287be</t>
        </is>
      </c>
      <c r="C153" s="3" t="inlineStr">
        <is>
          <t>WI</t>
        </is>
      </c>
      <c r="D153" s="3" t="inlineStr">
        <is>
          <t>1991 Lamborghini Huracan EVO</t>
        </is>
      </c>
      <c r="E153" s="3" t="inlineStr">
        <is>
          <t>03 Supercar</t>
        </is>
      </c>
      <c r="F153" s="13" t="n">
        <v>505000</v>
      </c>
      <c r="G153" s="14" t="n">
        <v>0.95</v>
      </c>
      <c r="H153" s="14" t="n">
        <v>1.2</v>
      </c>
      <c r="I153" s="14" t="n">
        <v>0.7772</v>
      </c>
      <c r="J153" s="14" t="n">
        <v>0.53</v>
      </c>
      <c r="K153" s="13">
        <f>ROUND(F153/100*G153*H153*I153/J153,2)</f>
        <v/>
      </c>
      <c r="L153" s="13" t="n">
        <v>8442.15</v>
      </c>
      <c r="M153" s="13">
        <f>L153-K153</f>
        <v/>
      </c>
      <c r="N153" s="3" t="inlineStr">
        <is>
          <t>decline</t>
        </is>
      </c>
      <c r="O153" s="3" t="inlineStr">
        <is>
          <t>indicative</t>
        </is>
      </c>
    </row>
    <row r="154">
      <c r="A154" s="15" t="inlineStr">
        <is>
          <t>2026-05-26</t>
        </is>
      </c>
      <c r="B154" s="15" t="inlineStr">
        <is>
          <t>8243ce40-a93a-5603-89b0-24e46f5f22ee</t>
        </is>
      </c>
      <c r="C154" s="15" t="inlineStr">
        <is>
          <t>NJ</t>
        </is>
      </c>
      <c r="D154" s="15" t="inlineStr">
        <is>
          <t>1967 BMW M8 Competition</t>
        </is>
      </c>
      <c r="E154" s="15" t="inlineStr">
        <is>
          <t>01 Luxury Sedan/SUV</t>
        </is>
      </c>
      <c r="F154" s="16" t="n">
        <v>465000</v>
      </c>
      <c r="G154" s="17" t="n">
        <v>0.75</v>
      </c>
      <c r="H154" s="17" t="n">
        <v>0.91</v>
      </c>
      <c r="I154" s="17" t="n">
        <v>0.7772</v>
      </c>
      <c r="J154" s="17" t="n">
        <v>0.53</v>
      </c>
      <c r="K154" s="16">
        <f>ROUND(F154/100*G154*H154*I154/J154,2)</f>
        <v/>
      </c>
      <c r="L154" s="16" t="n">
        <v>4653.85</v>
      </c>
      <c r="M154" s="16">
        <f>L154-K154</f>
        <v/>
      </c>
      <c r="N154" s="15" t="inlineStr">
        <is>
          <t>bind</t>
        </is>
      </c>
      <c r="O154" s="15" t="inlineStr">
        <is>
          <t>bound</t>
        </is>
      </c>
    </row>
    <row r="155">
      <c r="A155" s="3" t="inlineStr">
        <is>
          <t>2026-05-02</t>
        </is>
      </c>
      <c r="B155" s="3" t="inlineStr">
        <is>
          <t>689c5fa2-b024-5cb9-b080-942799afdb57</t>
        </is>
      </c>
      <c r="C155" s="3" t="inlineStr">
        <is>
          <t>WY</t>
        </is>
      </c>
      <c r="D155" s="3" t="inlineStr">
        <is>
          <t>1974 Mercedes-Benz AMG GT</t>
        </is>
      </c>
      <c r="E155" s="3" t="inlineStr">
        <is>
          <t>01 Luxury Sedan/SUV</t>
        </is>
      </c>
      <c r="F155" s="13" t="n">
        <v>485000</v>
      </c>
      <c r="G155" s="14" t="n">
        <v>0.75</v>
      </c>
      <c r="H155" s="14" t="n">
        <v>1.07</v>
      </c>
      <c r="I155" s="14" t="n">
        <v>0.7772</v>
      </c>
      <c r="J155" s="14" t="n">
        <v>0.53</v>
      </c>
      <c r="K155" s="13">
        <f>ROUND(F155/100*G155*H155*I155/J155,2)</f>
        <v/>
      </c>
      <c r="L155" s="13" t="n">
        <v>5707.47</v>
      </c>
      <c r="M155" s="13">
        <f>L155-K155</f>
        <v/>
      </c>
      <c r="N155" s="3" t="inlineStr">
        <is>
          <t>bind</t>
        </is>
      </c>
      <c r="O155" s="3" t="inlineStr">
        <is>
          <t>bound</t>
        </is>
      </c>
    </row>
    <row r="156">
      <c r="A156" s="15" t="inlineStr">
        <is>
          <t>2026-05-07</t>
        </is>
      </c>
      <c r="B156" s="15" t="inlineStr">
        <is>
          <t>3c844d24-26b8-530f-8abe-4972ff876912</t>
        </is>
      </c>
      <c r="C156" s="15" t="inlineStr">
        <is>
          <t>NH</t>
        </is>
      </c>
      <c r="D156" s="15" t="inlineStr">
        <is>
          <t>1990 Mercedes-Benz AMG GT</t>
        </is>
      </c>
      <c r="E156" s="15" t="inlineStr">
        <is>
          <t>01 Luxury Sedan/SUV</t>
        </is>
      </c>
      <c r="F156" s="16" t="n">
        <v>970000</v>
      </c>
      <c r="G156" s="17" t="n">
        <v>0.65</v>
      </c>
      <c r="H156" s="17" t="n">
        <v>1.04</v>
      </c>
      <c r="I156" s="17" t="n">
        <v>0.7772</v>
      </c>
      <c r="J156" s="17" t="n">
        <v>0.53</v>
      </c>
      <c r="K156" s="16">
        <f>ROUND(F156/100*G156*H156*I156/J156,2)</f>
        <v/>
      </c>
      <c r="L156" s="16" t="n">
        <v>9615.58</v>
      </c>
      <c r="M156" s="16">
        <f>L156-K156</f>
        <v/>
      </c>
      <c r="N156" s="15" t="inlineStr">
        <is>
          <t>bind</t>
        </is>
      </c>
      <c r="O156" s="15" t="inlineStr">
        <is>
          <t>bound</t>
        </is>
      </c>
    </row>
    <row r="157">
      <c r="A157" s="3" t="inlineStr">
        <is>
          <t>2026-05-25</t>
        </is>
      </c>
      <c r="B157" s="3" t="inlineStr">
        <is>
          <t>ee6dd58b-db80-5203-978c-dd25859306c6</t>
        </is>
      </c>
      <c r="C157" s="3" t="inlineStr">
        <is>
          <t>HI</t>
        </is>
      </c>
      <c r="D157" s="3" t="inlineStr">
        <is>
          <t>1976 Lamborghini Huracan EVO</t>
        </is>
      </c>
      <c r="E157" s="3" t="inlineStr">
        <is>
          <t>03 Supercar</t>
        </is>
      </c>
      <c r="F157" s="13" t="n">
        <v>675000</v>
      </c>
      <c r="G157" s="14" t="n">
        <v>0.95</v>
      </c>
      <c r="H157" s="14" t="n">
        <v>1.3</v>
      </c>
      <c r="I157" s="14" t="n">
        <v>0.7772</v>
      </c>
      <c r="J157" s="14" t="n">
        <v>0.53</v>
      </c>
      <c r="K157" s="13">
        <f>ROUND(F157/100*G157*H157*I157/J157,2)</f>
        <v/>
      </c>
      <c r="L157" s="13" t="n">
        <v>12224.4</v>
      </c>
      <c r="M157" s="13">
        <f>L157-K157</f>
        <v/>
      </c>
      <c r="N157" s="3" t="inlineStr">
        <is>
          <t>bind</t>
        </is>
      </c>
      <c r="O157" s="3" t="inlineStr">
        <is>
          <t>bound</t>
        </is>
      </c>
    </row>
    <row r="158">
      <c r="A158" s="15" t="inlineStr">
        <is>
          <t>2026-05-21</t>
        </is>
      </c>
      <c r="B158" s="15" t="inlineStr">
        <is>
          <t>451f0d48-1a03-58b5-a065-6b4d62d02c4f</t>
        </is>
      </c>
      <c r="C158" s="15" t="inlineStr">
        <is>
          <t>DE</t>
        </is>
      </c>
      <c r="D158" s="15" t="inlineStr">
        <is>
          <t>1977 BMW M8 Competition</t>
        </is>
      </c>
      <c r="E158" s="15" t="inlineStr">
        <is>
          <t>01 Luxury Sedan/SUV</t>
        </is>
      </c>
      <c r="F158" s="16" t="n">
        <v>395000</v>
      </c>
      <c r="G158" s="17" t="n">
        <v>0.75</v>
      </c>
      <c r="H158" s="17" t="n">
        <v>1.25</v>
      </c>
      <c r="I158" s="17" t="n">
        <v>0.7772</v>
      </c>
      <c r="J158" s="17" t="n">
        <v>0.53</v>
      </c>
      <c r="K158" s="16">
        <f>ROUND(F158/100*G158*H158*I158/J158,2)</f>
        <v/>
      </c>
      <c r="L158" s="16" t="n">
        <v>5430.32</v>
      </c>
      <c r="M158" s="16">
        <f>L158-K158</f>
        <v/>
      </c>
      <c r="N158" s="15" t="inlineStr">
        <is>
          <t>bind</t>
        </is>
      </c>
      <c r="O158" s="15" t="inlineStr">
        <is>
          <t>bound</t>
        </is>
      </c>
    </row>
    <row r="159">
      <c r="A159" s="3" t="inlineStr">
        <is>
          <t>2026-05-05</t>
        </is>
      </c>
      <c r="B159" s="3" t="inlineStr">
        <is>
          <t>a5d54ae0-68b6-5330-8b79-f5ebfd3885f7</t>
        </is>
      </c>
      <c r="C159" s="3" t="inlineStr">
        <is>
          <t>TX</t>
        </is>
      </c>
      <c r="D159" s="3" t="inlineStr">
        <is>
          <t>1986 Porsche 911 Turbo S</t>
        </is>
      </c>
      <c r="E159" s="3" t="inlineStr">
        <is>
          <t>01 Luxury Sedan/SUV</t>
        </is>
      </c>
      <c r="F159" s="13" t="n">
        <v>730000</v>
      </c>
      <c r="G159" s="14" t="n">
        <v>0.65</v>
      </c>
      <c r="H159" s="14" t="n">
        <v>1.15</v>
      </c>
      <c r="I159" s="14" t="n">
        <v>0.7772</v>
      </c>
      <c r="J159" s="14" t="n">
        <v>0.53</v>
      </c>
      <c r="K159" s="13">
        <f>ROUND(F159/100*G159*H159*I159/J159,2)</f>
        <v/>
      </c>
      <c r="L159" s="13" t="n">
        <v>8001.86</v>
      </c>
      <c r="M159" s="13">
        <f>L159-K159</f>
        <v/>
      </c>
      <c r="N159" s="3" t="inlineStr">
        <is>
          <t>decline</t>
        </is>
      </c>
      <c r="O159" s="3" t="inlineStr">
        <is>
          <t>indicative</t>
        </is>
      </c>
    </row>
    <row r="160">
      <c r="A160" s="15" t="inlineStr">
        <is>
          <t>2026-05-14</t>
        </is>
      </c>
      <c r="B160" s="15" t="inlineStr">
        <is>
          <t>7a51fe1e-7d73-5c3e-bb62-be722a1a2cc5</t>
        </is>
      </c>
      <c r="C160" s="15" t="inlineStr">
        <is>
          <t>CA</t>
        </is>
      </c>
      <c r="D160" s="15" t="inlineStr">
        <is>
          <t>1989 Ferrari 275 GTB/4</t>
        </is>
      </c>
      <c r="E160" s="15" t="inlineStr">
        <is>
          <t>07 Post-War Classic (1946-1972)</t>
        </is>
      </c>
      <c r="F160" s="16" t="n">
        <v>450000</v>
      </c>
      <c r="G160" s="17" t="n">
        <v>0.48</v>
      </c>
      <c r="H160" s="17" t="n">
        <v>1.35</v>
      </c>
      <c r="I160" s="17" t="n">
        <v>0.7772</v>
      </c>
      <c r="J160" s="17" t="n">
        <v>0.53</v>
      </c>
      <c r="K160" s="16">
        <f>ROUND(F160/100*G160*H160*I160/J160,2)</f>
        <v/>
      </c>
      <c r="L160" s="16" t="n">
        <v>4276.07</v>
      </c>
      <c r="M160" s="16">
        <f>L160-K160</f>
        <v/>
      </c>
      <c r="N160" s="15" t="inlineStr">
        <is>
          <t>bind</t>
        </is>
      </c>
      <c r="O160" s="15" t="inlineStr">
        <is>
          <t>bound</t>
        </is>
      </c>
    </row>
    <row r="161">
      <c r="A161" s="3" t="inlineStr">
        <is>
          <t>2026-05-06</t>
        </is>
      </c>
      <c r="B161" s="3" t="inlineStr">
        <is>
          <t>49b0fa31-ed83-59ec-8597-9e0727f0ebe9</t>
        </is>
      </c>
      <c r="C161" s="3" t="inlineStr">
        <is>
          <t>ME</t>
        </is>
      </c>
      <c r="D161" s="3" t="inlineStr">
        <is>
          <t>2019 BMW M8 Competition</t>
        </is>
      </c>
      <c r="E161" s="3" t="inlineStr">
        <is>
          <t>01 Luxury Sedan/SUV</t>
        </is>
      </c>
      <c r="F161" s="13" t="n">
        <v>270000</v>
      </c>
      <c r="G161" s="14" t="n">
        <v>0.75</v>
      </c>
      <c r="H161" s="14" t="n">
        <v>1.08</v>
      </c>
      <c r="I161" s="14" t="n">
        <v>0.7772</v>
      </c>
      <c r="J161" s="14" t="n">
        <v>0.53</v>
      </c>
      <c r="K161" s="13">
        <f>ROUND(F161/100*G161*H161*I161/J161,2)</f>
        <v/>
      </c>
      <c r="L161" s="13" t="n">
        <v>3207.05</v>
      </c>
      <c r="M161" s="13">
        <f>L161-K161</f>
        <v/>
      </c>
      <c r="N161" s="3" t="inlineStr">
        <is>
          <t>bind</t>
        </is>
      </c>
      <c r="O161" s="3" t="inlineStr">
        <is>
          <t>bound</t>
        </is>
      </c>
    </row>
    <row r="162">
      <c r="A162" s="15" t="inlineStr">
        <is>
          <t>2026-05-03</t>
        </is>
      </c>
      <c r="B162" s="15" t="inlineStr">
        <is>
          <t>0411729e-5d42-577f-b99d-3265b2ee2fc7</t>
        </is>
      </c>
      <c r="C162" s="15" t="inlineStr">
        <is>
          <t>NY</t>
        </is>
      </c>
      <c r="D162" s="15" t="inlineStr">
        <is>
          <t>1965 Ferrari 296 GTB</t>
        </is>
      </c>
      <c r="E162" s="15" t="inlineStr">
        <is>
          <t>03 Supercar</t>
        </is>
      </c>
      <c r="F162" s="16" t="n">
        <v>755000</v>
      </c>
      <c r="G162" s="17" t="n">
        <v>0.95</v>
      </c>
      <c r="H162" s="17" t="n">
        <v>1.28</v>
      </c>
      <c r="I162" s="17" t="n">
        <v>0.7772</v>
      </c>
      <c r="J162" s="17" t="n">
        <v>0.53</v>
      </c>
      <c r="K162" s="16">
        <f>ROUND(F162/100*G162*H162*I162/J162,2)</f>
        <v/>
      </c>
      <c r="L162" s="16" t="n">
        <v>13462.86</v>
      </c>
      <c r="M162" s="16">
        <f>L162-K162</f>
        <v/>
      </c>
      <c r="N162" s="15" t="inlineStr">
        <is>
          <t>decline</t>
        </is>
      </c>
      <c r="O162" s="15" t="inlineStr">
        <is>
          <t>indicative</t>
        </is>
      </c>
    </row>
    <row r="163">
      <c r="A163" s="3" t="inlineStr">
        <is>
          <t>2026-05-24</t>
        </is>
      </c>
      <c r="B163" s="3" t="inlineStr">
        <is>
          <t>3919e513-5b91-51ab-b3be-7930132762fb</t>
        </is>
      </c>
      <c r="C163" s="3" t="inlineStr">
        <is>
          <t>AL</t>
        </is>
      </c>
      <c r="D163" s="3" t="inlineStr">
        <is>
          <t>1980 Maserati GranTurismo</t>
        </is>
      </c>
      <c r="E163" s="3" t="inlineStr">
        <is>
          <t>01 Luxury Sedan/SUV</t>
        </is>
      </c>
      <c r="F163" s="13" t="n">
        <v>270000</v>
      </c>
      <c r="G163" s="14" t="n">
        <v>0.75</v>
      </c>
      <c r="H163" s="14" t="n">
        <v>1.27</v>
      </c>
      <c r="I163" s="14" t="n">
        <v>0.7772</v>
      </c>
      <c r="J163" s="14" t="n">
        <v>0.53</v>
      </c>
      <c r="K163" s="13">
        <f>ROUND(F163/100*G163*H163*I163/J163,2)</f>
        <v/>
      </c>
      <c r="L163" s="13" t="n">
        <v>3771.25</v>
      </c>
      <c r="M163" s="13">
        <f>L163-K163</f>
        <v/>
      </c>
      <c r="N163" s="3" t="inlineStr">
        <is>
          <t>bind</t>
        </is>
      </c>
      <c r="O163" s="3" t="inlineStr">
        <is>
          <t>bound</t>
        </is>
      </c>
    </row>
    <row r="164">
      <c r="A164" s="15" t="inlineStr">
        <is>
          <t>2026-05-10</t>
        </is>
      </c>
      <c r="B164" s="15" t="inlineStr">
        <is>
          <t>a739c5a5-8a5f-5d91-a115-6f627242db62</t>
        </is>
      </c>
      <c r="C164" s="15" t="inlineStr">
        <is>
          <t>CO</t>
        </is>
      </c>
      <c r="D164" s="15" t="inlineStr">
        <is>
          <t>1965 Porsche 911 Turbo S</t>
        </is>
      </c>
      <c r="E164" s="15" t="inlineStr">
        <is>
          <t>01 Luxury Sedan/SUV</t>
        </is>
      </c>
      <c r="F164" s="16" t="n">
        <v>220000</v>
      </c>
      <c r="G164" s="17" t="n">
        <v>0.92</v>
      </c>
      <c r="H164" s="17" t="n">
        <v>1.1</v>
      </c>
      <c r="I164" s="17" t="n">
        <v>0.7772</v>
      </c>
      <c r="J164" s="17" t="n">
        <v>0.53</v>
      </c>
      <c r="K164" s="16">
        <f>ROUND(F164/100*G164*H164*I164/J164,2)</f>
        <v/>
      </c>
      <c r="L164" s="16" t="n">
        <v>3264.82</v>
      </c>
      <c r="M164" s="16">
        <f>L164-K164</f>
        <v/>
      </c>
      <c r="N164" s="15" t="inlineStr">
        <is>
          <t>bind</t>
        </is>
      </c>
      <c r="O164" s="15" t="inlineStr">
        <is>
          <t>bound</t>
        </is>
      </c>
    </row>
    <row r="165">
      <c r="A165" s="3" t="inlineStr">
        <is>
          <t>2026-05-22</t>
        </is>
      </c>
      <c r="B165" s="3" t="inlineStr">
        <is>
          <t>b4156d1a-1d79-5e33-9ceb-95744407f5b5</t>
        </is>
      </c>
      <c r="C165" s="3" t="inlineStr">
        <is>
          <t>MD</t>
        </is>
      </c>
      <c r="D165" s="3" t="inlineStr">
        <is>
          <t>1963 Ferrari 275 GTB/4</t>
        </is>
      </c>
      <c r="E165" s="3" t="inlineStr">
        <is>
          <t>07 Post-War Classic (1946-1972)</t>
        </is>
      </c>
      <c r="F165" s="13" t="n">
        <v>215000</v>
      </c>
      <c r="G165" s="14" t="n">
        <v>0.57</v>
      </c>
      <c r="H165" s="14" t="n">
        <v>0.95</v>
      </c>
      <c r="I165" s="14" t="n">
        <v>0.7772</v>
      </c>
      <c r="J165" s="14" t="n">
        <v>0.53</v>
      </c>
      <c r="K165" s="13">
        <f>ROUND(F165/100*G165*H165*I165/J165,2)</f>
        <v/>
      </c>
      <c r="L165" s="13" t="n">
        <v>1707.24</v>
      </c>
      <c r="M165" s="13">
        <f>L165-K165</f>
        <v/>
      </c>
      <c r="N165" s="3" t="inlineStr">
        <is>
          <t>decline</t>
        </is>
      </c>
      <c r="O165" s="3" t="inlineStr">
        <is>
          <t>indicative</t>
        </is>
      </c>
    </row>
    <row r="166">
      <c r="A166" s="15" t="inlineStr">
        <is>
          <t>2026-05-11</t>
        </is>
      </c>
      <c r="B166" s="15" t="inlineStr">
        <is>
          <t>633d1641-88d4-533d-9e8b-cee91a148484</t>
        </is>
      </c>
      <c r="C166" s="15" t="inlineStr">
        <is>
          <t>PA</t>
        </is>
      </c>
      <c r="D166" s="15" t="inlineStr">
        <is>
          <t>1965 Ferrari SF90 Stradale</t>
        </is>
      </c>
      <c r="E166" s="15" t="inlineStr">
        <is>
          <t>03 Supercar</t>
        </is>
      </c>
      <c r="F166" s="16" t="n">
        <v>280000</v>
      </c>
      <c r="G166" s="17" t="n">
        <v>1.15</v>
      </c>
      <c r="H166" s="17" t="n">
        <v>1</v>
      </c>
      <c r="I166" s="17" t="n">
        <v>0.7772</v>
      </c>
      <c r="J166" s="17" t="n">
        <v>0.53</v>
      </c>
      <c r="K166" s="16">
        <f>ROUND(F166/100*G166*H166*I166/J166,2)</f>
        <v/>
      </c>
      <c r="L166" s="16" t="n">
        <v>4721.86</v>
      </c>
      <c r="M166" s="16">
        <f>L166-K166</f>
        <v/>
      </c>
      <c r="N166" s="15" t="inlineStr">
        <is>
          <t>bind</t>
        </is>
      </c>
      <c r="O166" s="15" t="inlineStr">
        <is>
          <t>bound</t>
        </is>
      </c>
    </row>
    <row r="167">
      <c r="A167" s="3" t="inlineStr">
        <is>
          <t>2026-05-27</t>
        </is>
      </c>
      <c r="B167" s="3" t="inlineStr">
        <is>
          <t>e3a9a825-c475-57bf-8bd1-5ff8260e50e1</t>
        </is>
      </c>
      <c r="C167" s="3" t="inlineStr">
        <is>
          <t>NC</t>
        </is>
      </c>
      <c r="D167" s="3" t="inlineStr">
        <is>
          <t>1987 Aston Martin DB12</t>
        </is>
      </c>
      <c r="E167" s="3" t="inlineStr">
        <is>
          <t>01 Luxury Sedan/SUV</t>
        </is>
      </c>
      <c r="F167" s="13" t="n">
        <v>665000</v>
      </c>
      <c r="G167" s="14" t="n">
        <v>0.65</v>
      </c>
      <c r="H167" s="14" t="n">
        <v>1.15</v>
      </c>
      <c r="I167" s="14" t="n">
        <v>0.7772</v>
      </c>
      <c r="J167" s="14" t="n">
        <v>0.53</v>
      </c>
      <c r="K167" s="13">
        <f>ROUND(F167/100*G167*H167*I167/J167,2)</f>
        <v/>
      </c>
      <c r="L167" s="13" t="n">
        <v>7289.37</v>
      </c>
      <c r="M167" s="13">
        <f>L167-K167</f>
        <v/>
      </c>
      <c r="N167" s="3" t="inlineStr">
        <is>
          <t>bind</t>
        </is>
      </c>
      <c r="O167" s="3" t="inlineStr">
        <is>
          <t>bound</t>
        </is>
      </c>
    </row>
    <row r="168">
      <c r="A168" s="15" t="inlineStr">
        <is>
          <t>2026-05-15</t>
        </is>
      </c>
      <c r="B168" s="15" t="inlineStr">
        <is>
          <t>ae3c8347-1511-58af-a768-99af6f9e0eab</t>
        </is>
      </c>
      <c r="C168" s="15" t="inlineStr">
        <is>
          <t>WI</t>
        </is>
      </c>
      <c r="D168" s="15" t="inlineStr">
        <is>
          <t>1978 Bentley Continental GT</t>
        </is>
      </c>
      <c r="E168" s="15" t="inlineStr">
        <is>
          <t>01 Luxury Sedan/SUV</t>
        </is>
      </c>
      <c r="F168" s="16" t="n">
        <v>505000</v>
      </c>
      <c r="G168" s="17" t="n">
        <v>0.65</v>
      </c>
      <c r="H168" s="17" t="n">
        <v>1.2</v>
      </c>
      <c r="I168" s="17" t="n">
        <v>0.7772</v>
      </c>
      <c r="J168" s="17" t="n">
        <v>0.53</v>
      </c>
      <c r="K168" s="16">
        <f>ROUND(F168/100*G168*H168*I168/J168,2)</f>
        <v/>
      </c>
      <c r="L168" s="16" t="n">
        <v>5776.21</v>
      </c>
      <c r="M168" s="16">
        <f>L168-K168</f>
        <v/>
      </c>
      <c r="N168" s="15" t="inlineStr">
        <is>
          <t>bind</t>
        </is>
      </c>
      <c r="O168" s="15" t="inlineStr">
        <is>
          <t>bound</t>
        </is>
      </c>
    </row>
    <row r="169">
      <c r="A169" s="3" t="inlineStr">
        <is>
          <t>2026-05-18</t>
        </is>
      </c>
      <c r="B169" s="3" t="inlineStr">
        <is>
          <t>524cab4c-e611-567e-b10d-b47dfdb69713</t>
        </is>
      </c>
      <c r="C169" s="3" t="inlineStr">
        <is>
          <t>DE</t>
        </is>
      </c>
      <c r="D169" s="3" t="inlineStr">
        <is>
          <t>1990 Bentley Continental GT</t>
        </is>
      </c>
      <c r="E169" s="3" t="inlineStr">
        <is>
          <t>01 Luxury Sedan/SUV</t>
        </is>
      </c>
      <c r="F169" s="13" t="n">
        <v>355000</v>
      </c>
      <c r="G169" s="14" t="n">
        <v>0.75</v>
      </c>
      <c r="H169" s="14" t="n">
        <v>1.25</v>
      </c>
      <c r="I169" s="14" t="n">
        <v>0.7772</v>
      </c>
      <c r="J169" s="14" t="n">
        <v>0.53</v>
      </c>
      <c r="K169" s="13">
        <f>ROUND(F169/100*G169*H169*I169/J169,2)</f>
        <v/>
      </c>
      <c r="L169" s="13" t="n">
        <v>4880.41</v>
      </c>
      <c r="M169" s="13">
        <f>L169-K169</f>
        <v/>
      </c>
      <c r="N169" s="3" t="inlineStr">
        <is>
          <t>bind</t>
        </is>
      </c>
      <c r="O169" s="3" t="inlineStr">
        <is>
          <t>bound</t>
        </is>
      </c>
    </row>
    <row r="170">
      <c r="A170" s="15" t="inlineStr">
        <is>
          <t>2026-05-05</t>
        </is>
      </c>
      <c r="B170" s="15" t="inlineStr">
        <is>
          <t>2a1191e3-39be-50c0-bf03-b150dca5ad27</t>
        </is>
      </c>
      <c r="C170" s="15" t="inlineStr">
        <is>
          <t>RI</t>
        </is>
      </c>
      <c r="D170" s="15" t="inlineStr">
        <is>
          <t>2015 Lamborghini Huracan EVO</t>
        </is>
      </c>
      <c r="E170" s="15" t="inlineStr">
        <is>
          <t>03 Supercar</t>
        </is>
      </c>
      <c r="F170" s="16" t="n">
        <v>1355000</v>
      </c>
      <c r="G170" s="17" t="n">
        <v>0.8</v>
      </c>
      <c r="H170" s="17" t="n">
        <v>1.37</v>
      </c>
      <c r="I170" s="17" t="n">
        <v>0.7772</v>
      </c>
      <c r="J170" s="17" t="n">
        <v>0.53</v>
      </c>
      <c r="K170" s="16">
        <f>ROUND(F170/100*G170*H170*I170/J170,2)</f>
        <v/>
      </c>
      <c r="L170" s="16" t="n">
        <v>21777.44</v>
      </c>
      <c r="M170" s="16">
        <f>L170-K170</f>
        <v/>
      </c>
      <c r="N170" s="15" t="inlineStr">
        <is>
          <t>bind</t>
        </is>
      </c>
      <c r="O170" s="15" t="inlineStr">
        <is>
          <t>bound</t>
        </is>
      </c>
    </row>
    <row r="171">
      <c r="A171" s="3" t="inlineStr">
        <is>
          <t>2026-05-04</t>
        </is>
      </c>
      <c r="B171" s="3" t="inlineStr">
        <is>
          <t>5f320448-3e24-569f-9c1f-bea6c77fcd6a</t>
        </is>
      </c>
      <c r="C171" s="3" t="inlineStr">
        <is>
          <t>OH</t>
        </is>
      </c>
      <c r="D171" s="3" t="inlineStr">
        <is>
          <t>2011 Ferrari 296 GTB</t>
        </is>
      </c>
      <c r="E171" s="3" t="inlineStr">
        <is>
          <t>03 Supercar</t>
        </is>
      </c>
      <c r="F171" s="13" t="n">
        <v>1165000</v>
      </c>
      <c r="G171" s="14" t="n">
        <v>0.8</v>
      </c>
      <c r="H171" s="14" t="n">
        <v>1.39</v>
      </c>
      <c r="I171" s="14" t="n">
        <v>0.7772</v>
      </c>
      <c r="J171" s="14" t="n">
        <v>0.53</v>
      </c>
      <c r="K171" s="13">
        <f>ROUND(F171/100*G171*H171*I171/J171,2)</f>
        <v/>
      </c>
      <c r="L171" s="13" t="n">
        <v>18997.12</v>
      </c>
      <c r="M171" s="13">
        <f>L171-K171</f>
        <v/>
      </c>
      <c r="N171" s="3" t="inlineStr">
        <is>
          <t>bind</t>
        </is>
      </c>
      <c r="O171" s="3" t="inlineStr">
        <is>
          <t>bound</t>
        </is>
      </c>
    </row>
    <row r="172">
      <c r="A172" s="15" t="inlineStr">
        <is>
          <t>2026-05-08</t>
        </is>
      </c>
      <c r="B172" s="15" t="inlineStr">
        <is>
          <t>377bcc16-3553-5ff9-ade5-6fdf4c349bb8</t>
        </is>
      </c>
      <c r="C172" s="15" t="inlineStr">
        <is>
          <t>MI</t>
        </is>
      </c>
      <c r="D172" s="15" t="inlineStr">
        <is>
          <t>2001 BMW M8 Competition</t>
        </is>
      </c>
      <c r="E172" s="15" t="inlineStr">
        <is>
          <t>01 Luxury Sedan/SUV</t>
        </is>
      </c>
      <c r="F172" s="16" t="n">
        <v>685000</v>
      </c>
      <c r="G172" s="17" t="n">
        <v>0.65</v>
      </c>
      <c r="H172" s="17" t="n">
        <v>1.55</v>
      </c>
      <c r="I172" s="17" t="n">
        <v>0.7772</v>
      </c>
      <c r="J172" s="17" t="n">
        <v>0.53</v>
      </c>
      <c r="K172" s="16">
        <f>ROUND(F172/100*G172*H172*I172/J172,2)</f>
        <v/>
      </c>
      <c r="L172" s="16" t="n">
        <v>10120.28</v>
      </c>
      <c r="M172" s="16">
        <f>L172-K172</f>
        <v/>
      </c>
      <c r="N172" s="15" t="inlineStr">
        <is>
          <t>bind</t>
        </is>
      </c>
      <c r="O172" s="15" t="inlineStr">
        <is>
          <t>bound</t>
        </is>
      </c>
    </row>
    <row r="173">
      <c r="A173" s="3" t="inlineStr">
        <is>
          <t>2026-05-13</t>
        </is>
      </c>
      <c r="B173" s="3" t="inlineStr">
        <is>
          <t>1177fafb-6ff5-54ed-98b6-4fb6135e1345</t>
        </is>
      </c>
      <c r="C173" s="3" t="inlineStr">
        <is>
          <t>NY</t>
        </is>
      </c>
      <c r="D173" s="3" t="inlineStr">
        <is>
          <t>1971 Icon Derelict</t>
        </is>
      </c>
      <c r="E173" s="3" t="inlineStr">
        <is>
          <t>11 Restomod/Coachbuilt</t>
        </is>
      </c>
      <c r="F173" s="13" t="n">
        <v>510000</v>
      </c>
      <c r="G173" s="14" t="n">
        <v>0.78</v>
      </c>
      <c r="H173" s="14" t="n">
        <v>1.28</v>
      </c>
      <c r="I173" s="14" t="n">
        <v>0.7772</v>
      </c>
      <c r="J173" s="14" t="n">
        <v>0.53</v>
      </c>
      <c r="K173" s="13">
        <f>ROUND(F173/100*G173*H173*I173/J173,2)</f>
        <v/>
      </c>
      <c r="L173" s="13" t="n">
        <v>7466.75</v>
      </c>
      <c r="M173" s="13">
        <f>L173-K173</f>
        <v/>
      </c>
      <c r="N173" s="3" t="inlineStr">
        <is>
          <t>refer</t>
        </is>
      </c>
      <c r="O173" s="3" t="inlineStr">
        <is>
          <t>indicative</t>
        </is>
      </c>
    </row>
    <row r="174">
      <c r="A174" s="15" t="inlineStr">
        <is>
          <t>2026-05-30</t>
        </is>
      </c>
      <c r="B174" s="15" t="inlineStr">
        <is>
          <t>96575682-672c-541e-b76b-68b473bce266</t>
        </is>
      </c>
      <c r="C174" s="15" t="inlineStr">
        <is>
          <t>OR</t>
        </is>
      </c>
      <c r="D174" s="15" t="inlineStr">
        <is>
          <t>1980 Aston Martin DB12</t>
        </is>
      </c>
      <c r="E174" s="15" t="inlineStr">
        <is>
          <t>01 Luxury Sedan/SUV</t>
        </is>
      </c>
      <c r="F174" s="16" t="n">
        <v>265000</v>
      </c>
      <c r="G174" s="17" t="n">
        <v>0.75</v>
      </c>
      <c r="H174" s="17" t="n">
        <v>1.13</v>
      </c>
      <c r="I174" s="17" t="n">
        <v>0.7772</v>
      </c>
      <c r="J174" s="17" t="n">
        <v>0.53</v>
      </c>
      <c r="K174" s="16">
        <f>ROUND(F174/100*G174*H174*I174/J174,2)</f>
        <v/>
      </c>
      <c r="L174" s="16" t="n">
        <v>3293.39</v>
      </c>
      <c r="M174" s="16">
        <f>L174-K174</f>
        <v/>
      </c>
      <c r="N174" s="15" t="inlineStr">
        <is>
          <t>bind</t>
        </is>
      </c>
      <c r="O174" s="15" t="inlineStr">
        <is>
          <t>bound</t>
        </is>
      </c>
    </row>
    <row r="175">
      <c r="A175" s="3" t="inlineStr">
        <is>
          <t>2026-05-24</t>
        </is>
      </c>
      <c r="B175" s="3" t="inlineStr">
        <is>
          <t>b8443c2e-6f77-5227-9223-1c87c676dbbe</t>
        </is>
      </c>
      <c r="C175" s="3" t="inlineStr">
        <is>
          <t>SC</t>
        </is>
      </c>
      <c r="D175" s="3" t="inlineStr">
        <is>
          <t>2015 Bentley Continental GT</t>
        </is>
      </c>
      <c r="E175" s="3" t="inlineStr">
        <is>
          <t>01 Luxury Sedan/SUV</t>
        </is>
      </c>
      <c r="F175" s="13" t="n">
        <v>1500000</v>
      </c>
      <c r="G175" s="14" t="n">
        <v>0.55</v>
      </c>
      <c r="H175" s="14" t="n">
        <v>1.24</v>
      </c>
      <c r="I175" s="14" t="n">
        <v>0.7772</v>
      </c>
      <c r="J175" s="14" t="n">
        <v>0.53</v>
      </c>
      <c r="K175" s="13">
        <f>ROUND(F175/100*G175*H175*I175/J175,2)</f>
        <v/>
      </c>
      <c r="L175" s="13" t="n">
        <v>15001.43</v>
      </c>
      <c r="M175" s="13">
        <f>L175-K175</f>
        <v/>
      </c>
      <c r="N175" s="3" t="inlineStr">
        <is>
          <t>bind</t>
        </is>
      </c>
      <c r="O175" s="3" t="inlineStr">
        <is>
          <t>bound</t>
        </is>
      </c>
    </row>
    <row r="176">
      <c r="A176" s="15" t="inlineStr">
        <is>
          <t>2026-05-10</t>
        </is>
      </c>
      <c r="B176" s="15" t="inlineStr">
        <is>
          <t>d70eefa1-6504-5f6d-82f6-f0328368017f</t>
        </is>
      </c>
      <c r="C176" s="15" t="inlineStr">
        <is>
          <t>OR</t>
        </is>
      </c>
      <c r="D176" s="15" t="inlineStr">
        <is>
          <t>1986 Mercedes-Benz AMG GT</t>
        </is>
      </c>
      <c r="E176" s="15" t="inlineStr">
        <is>
          <t>01 Luxury Sedan/SUV</t>
        </is>
      </c>
      <c r="F176" s="16" t="n">
        <v>970000</v>
      </c>
      <c r="G176" s="17" t="n">
        <v>0.65</v>
      </c>
      <c r="H176" s="17" t="n">
        <v>1.13</v>
      </c>
      <c r="I176" s="17" t="n">
        <v>0.7772</v>
      </c>
      <c r="J176" s="17" t="n">
        <v>0.53</v>
      </c>
      <c r="K176" s="16">
        <f>ROUND(F176/100*G176*H176*I176/J176,2)</f>
        <v/>
      </c>
      <c r="L176" s="16" t="n">
        <v>10447.7</v>
      </c>
      <c r="M176" s="16">
        <f>L176-K176</f>
        <v/>
      </c>
      <c r="N176" s="15" t="inlineStr">
        <is>
          <t>bind</t>
        </is>
      </c>
      <c r="O176" s="15" t="inlineStr">
        <is>
          <t>bound</t>
        </is>
      </c>
    </row>
    <row r="177">
      <c r="A177" s="3" t="inlineStr">
        <is>
          <t>2026-05-29</t>
        </is>
      </c>
      <c r="B177" s="3" t="inlineStr">
        <is>
          <t>9ef57360-d20b-5713-b72a-201c25bbdf21</t>
        </is>
      </c>
      <c r="C177" s="3" t="inlineStr">
        <is>
          <t>WA</t>
        </is>
      </c>
      <c r="D177" s="3" t="inlineStr">
        <is>
          <t>1998 Maserati GranTurismo</t>
        </is>
      </c>
      <c r="E177" s="3" t="inlineStr">
        <is>
          <t>01 Luxury Sedan/SUV</t>
        </is>
      </c>
      <c r="F177" s="13" t="n">
        <v>770000</v>
      </c>
      <c r="G177" s="14" t="n">
        <v>0.65</v>
      </c>
      <c r="H177" s="14" t="n">
        <v>0.96</v>
      </c>
      <c r="I177" s="14" t="n">
        <v>0.7772</v>
      </c>
      <c r="J177" s="14" t="n">
        <v>0.53</v>
      </c>
      <c r="K177" s="13">
        <f>ROUND(F177/100*G177*H177*I177/J177,2)</f>
        <v/>
      </c>
      <c r="L177" s="13" t="n">
        <v>7045.83</v>
      </c>
      <c r="M177" s="13">
        <f>L177-K177</f>
        <v/>
      </c>
      <c r="N177" s="3" t="inlineStr">
        <is>
          <t>bind</t>
        </is>
      </c>
      <c r="O177" s="3" t="inlineStr">
        <is>
          <t>bound</t>
        </is>
      </c>
    </row>
    <row r="178">
      <c r="A178" s="15" t="inlineStr">
        <is>
          <t>2026-05-17</t>
        </is>
      </c>
      <c r="B178" s="15" t="inlineStr">
        <is>
          <t>7276e01b-4c57-5c6a-95d5-7b24cc349c62</t>
        </is>
      </c>
      <c r="C178" s="15" t="inlineStr">
        <is>
          <t>TX</t>
        </is>
      </c>
      <c r="D178" s="15" t="inlineStr">
        <is>
          <t>1959 Icon Derelict</t>
        </is>
      </c>
      <c r="E178" s="15" t="inlineStr">
        <is>
          <t>11 Restomod/Coachbuilt</t>
        </is>
      </c>
      <c r="F178" s="16" t="n">
        <v>1105000</v>
      </c>
      <c r="G178" s="17" t="n">
        <v>0.68</v>
      </c>
      <c r="H178" s="17" t="n">
        <v>1.15</v>
      </c>
      <c r="I178" s="17" t="n">
        <v>0.7772</v>
      </c>
      <c r="J178" s="17" t="n">
        <v>0.53</v>
      </c>
      <c r="K178" s="16">
        <f>ROUND(F178/100*G178*H178*I178/J178,2)</f>
        <v/>
      </c>
      <c r="L178" s="16" t="n">
        <v>12671.44</v>
      </c>
      <c r="M178" s="16">
        <f>L178-K178</f>
        <v/>
      </c>
      <c r="N178" s="15" t="inlineStr">
        <is>
          <t>refer</t>
        </is>
      </c>
      <c r="O178" s="15" t="inlineStr">
        <is>
          <t>indicative</t>
        </is>
      </c>
    </row>
    <row r="179">
      <c r="A179" s="3" t="inlineStr">
        <is>
          <t>2026-05-15</t>
        </is>
      </c>
      <c r="B179" s="3" t="inlineStr">
        <is>
          <t>0a39f311-6abd-503e-8ab7-aa482b6e47ce</t>
        </is>
      </c>
      <c r="C179" s="3" t="inlineStr">
        <is>
          <t>MT</t>
        </is>
      </c>
      <c r="D179" s="3" t="inlineStr">
        <is>
          <t>1969 Mercedes-Benz 280SL Pagoda</t>
        </is>
      </c>
      <c r="E179" s="3" t="inlineStr">
        <is>
          <t>07 Post-War Classic (1946-1972)</t>
        </is>
      </c>
      <c r="F179" s="13" t="n">
        <v>845000</v>
      </c>
      <c r="G179" s="14" t="n">
        <v>0.43</v>
      </c>
      <c r="H179" s="14" t="n">
        <v>0.93</v>
      </c>
      <c r="I179" s="14" t="n">
        <v>0.7772</v>
      </c>
      <c r="J179" s="14" t="n">
        <v>0.53</v>
      </c>
      <c r="K179" s="13">
        <f>ROUND(F179/100*G179*H179*I179/J179,2)</f>
        <v/>
      </c>
      <c r="L179" s="13" t="n">
        <v>4955.24</v>
      </c>
      <c r="M179" s="13">
        <f>L179-K179</f>
        <v/>
      </c>
      <c r="N179" s="3" t="inlineStr">
        <is>
          <t>bind</t>
        </is>
      </c>
      <c r="O179" s="3" t="inlineStr">
        <is>
          <t>bound</t>
        </is>
      </c>
    </row>
    <row r="180">
      <c r="A180" s="15" t="inlineStr">
        <is>
          <t>2026-05-04</t>
        </is>
      </c>
      <c r="B180" s="15" t="inlineStr">
        <is>
          <t>efee1e43-409c-5b42-bd29-6c80a2eea129</t>
        </is>
      </c>
      <c r="C180" s="15" t="inlineStr">
        <is>
          <t>KY</t>
        </is>
      </c>
      <c r="D180" s="15" t="inlineStr">
        <is>
          <t>2020 Porsche 911 Turbo S</t>
        </is>
      </c>
      <c r="E180" s="15" t="inlineStr">
        <is>
          <t>01 Luxury Sedan/SUV</t>
        </is>
      </c>
      <c r="F180" s="16" t="n">
        <v>305000</v>
      </c>
      <c r="G180" s="17" t="n">
        <v>0.75</v>
      </c>
      <c r="H180" s="17" t="n">
        <v>1.34</v>
      </c>
      <c r="I180" s="17" t="n">
        <v>0.7772</v>
      </c>
      <c r="J180" s="17" t="n">
        <v>0.53</v>
      </c>
      <c r="K180" s="16">
        <f>ROUND(F180/100*G180*H180*I180/J180,2)</f>
        <v/>
      </c>
      <c r="L180" s="16" t="n">
        <v>4494.93</v>
      </c>
      <c r="M180" s="16">
        <f>L180-K180</f>
        <v/>
      </c>
      <c r="N180" s="15" t="inlineStr">
        <is>
          <t>decline</t>
        </is>
      </c>
      <c r="O180" s="15" t="inlineStr">
        <is>
          <t>indicative</t>
        </is>
      </c>
    </row>
    <row r="181">
      <c r="A181" s="3" t="inlineStr">
        <is>
          <t>2026-05-18</t>
        </is>
      </c>
      <c r="B181" s="3" t="inlineStr">
        <is>
          <t>f6daad93-9ff9-5389-b1d7-63d222a1f712</t>
        </is>
      </c>
      <c r="C181" s="3" t="inlineStr">
        <is>
          <t>AK</t>
        </is>
      </c>
      <c r="D181" s="3" t="inlineStr">
        <is>
          <t>2006 Bentley 4.5 Litre</t>
        </is>
      </c>
      <c r="E181" s="3" t="inlineStr">
        <is>
          <t>06 Vintage Pre-War (pre-1946)</t>
        </is>
      </c>
      <c r="F181" s="13" t="n">
        <v>335000</v>
      </c>
      <c r="G181" s="14" t="n">
        <v>0.42</v>
      </c>
      <c r="H181" s="14" t="n">
        <v>1.14</v>
      </c>
      <c r="I181" s="14" t="n">
        <v>0.7772</v>
      </c>
      <c r="J181" s="14" t="n">
        <v>0.53</v>
      </c>
      <c r="K181" s="13">
        <f>ROUND(F181/100*G181*H181*I181/J181,2)</f>
        <v/>
      </c>
      <c r="L181" s="13" t="n">
        <v>2352.1</v>
      </c>
      <c r="M181" s="13">
        <f>L181-K181</f>
        <v/>
      </c>
      <c r="N181" s="3" t="inlineStr">
        <is>
          <t>bind</t>
        </is>
      </c>
      <c r="O181" s="3" t="inlineStr">
        <is>
          <t>bound</t>
        </is>
      </c>
    </row>
    <row r="182">
      <c r="A182" s="15" t="inlineStr">
        <is>
          <t>2026-05-10</t>
        </is>
      </c>
      <c r="B182" s="15" t="inlineStr">
        <is>
          <t>54770f2a-b414-53cf-bbae-e01dae9682b8</t>
        </is>
      </c>
      <c r="C182" s="15" t="inlineStr">
        <is>
          <t>WY</t>
        </is>
      </c>
      <c r="D182" s="15" t="inlineStr">
        <is>
          <t>1998 Porsche 911 Turbo S</t>
        </is>
      </c>
      <c r="E182" s="15" t="inlineStr">
        <is>
          <t>01 Luxury Sedan/SUV</t>
        </is>
      </c>
      <c r="F182" s="16" t="n">
        <v>1035000</v>
      </c>
      <c r="G182" s="17" t="n">
        <v>0.55</v>
      </c>
      <c r="H182" s="17" t="n">
        <v>1.07</v>
      </c>
      <c r="I182" s="17" t="n">
        <v>0.7772</v>
      </c>
      <c r="J182" s="17" t="n">
        <v>0.53</v>
      </c>
      <c r="K182" s="16">
        <f>ROUND(F182/100*G182*H182*I182/J182,2)</f>
        <v/>
      </c>
      <c r="L182" s="16" t="n">
        <v>8931.9</v>
      </c>
      <c r="M182" s="16">
        <f>L182-K182</f>
        <v/>
      </c>
      <c r="N182" s="15" t="inlineStr">
        <is>
          <t>bind</t>
        </is>
      </c>
      <c r="O182" s="15" t="inlineStr">
        <is>
          <t>bound</t>
        </is>
      </c>
    </row>
    <row r="183">
      <c r="A183" s="3" t="inlineStr">
        <is>
          <t>2026-05-03</t>
        </is>
      </c>
      <c r="B183" s="3" t="inlineStr">
        <is>
          <t>5a1700f5-1c9c-5dfa-b7ee-22aca17ecefb</t>
        </is>
      </c>
      <c r="C183" s="3" t="inlineStr">
        <is>
          <t>TX</t>
        </is>
      </c>
      <c r="D183" s="3" t="inlineStr">
        <is>
          <t>1962 Jaguar E-Type Series 1</t>
        </is>
      </c>
      <c r="E183" s="3" t="inlineStr">
        <is>
          <t>07 Post-War Classic (1946-1972)</t>
        </is>
      </c>
      <c r="F183" s="13" t="n">
        <v>845000</v>
      </c>
      <c r="G183" s="14" t="n">
        <v>0.43</v>
      </c>
      <c r="H183" s="14" t="n">
        <v>1.15</v>
      </c>
      <c r="I183" s="14" t="n">
        <v>0.7772</v>
      </c>
      <c r="J183" s="14" t="n">
        <v>0.53</v>
      </c>
      <c r="K183" s="13">
        <f>ROUND(F183/100*G183*H183*I183/J183,2)</f>
        <v/>
      </c>
      <c r="L183" s="13" t="n">
        <v>6127.45</v>
      </c>
      <c r="M183" s="13">
        <f>L183-K183</f>
        <v/>
      </c>
      <c r="N183" s="3" t="inlineStr">
        <is>
          <t>bind</t>
        </is>
      </c>
      <c r="O183" s="3" t="inlineStr">
        <is>
          <t>bound</t>
        </is>
      </c>
    </row>
    <row r="184">
      <c r="A184" s="15" t="inlineStr">
        <is>
          <t>2026-05-06</t>
        </is>
      </c>
      <c r="B184" s="15" t="inlineStr">
        <is>
          <t>93e7d598-35fb-596d-9e29-56f603bc011e</t>
        </is>
      </c>
      <c r="C184" s="15" t="inlineStr">
        <is>
          <t>HI</t>
        </is>
      </c>
      <c r="D184" s="15" t="inlineStr">
        <is>
          <t>1992 Porsche 911 Turbo S</t>
        </is>
      </c>
      <c r="E184" s="15" t="inlineStr">
        <is>
          <t>01 Luxury Sedan/SUV</t>
        </is>
      </c>
      <c r="F184" s="16" t="n">
        <v>660000</v>
      </c>
      <c r="G184" s="17" t="n">
        <v>0.65</v>
      </c>
      <c r="H184" s="17" t="n">
        <v>1.3</v>
      </c>
      <c r="I184" s="17" t="n">
        <v>0.7772</v>
      </c>
      <c r="J184" s="17" t="n">
        <v>0.53</v>
      </c>
      <c r="K184" s="16">
        <f>ROUND(F184/100*G184*H184*I184/J184,2)</f>
        <v/>
      </c>
      <c r="L184" s="16" t="n">
        <v>8178.2</v>
      </c>
      <c r="M184" s="16">
        <f>L184-K184</f>
        <v/>
      </c>
      <c r="N184" s="15" t="inlineStr">
        <is>
          <t>bind</t>
        </is>
      </c>
      <c r="O184" s="15" t="inlineStr">
        <is>
          <t>bound</t>
        </is>
      </c>
    </row>
    <row r="185">
      <c r="A185" s="3" t="inlineStr">
        <is>
          <t>2026-05-04</t>
        </is>
      </c>
      <c r="B185" s="3" t="inlineStr">
        <is>
          <t>9ed88e24-1809-5969-9d66-d1f90fda5abd</t>
        </is>
      </c>
      <c r="C185" s="3" t="inlineStr">
        <is>
          <t>AR</t>
        </is>
      </c>
      <c r="D185" s="3" t="inlineStr">
        <is>
          <t>1973 Ferrari 296 GTB</t>
        </is>
      </c>
      <c r="E185" s="3" t="inlineStr">
        <is>
          <t>03 Supercar</t>
        </is>
      </c>
      <c r="F185" s="13" t="n">
        <v>450000</v>
      </c>
      <c r="G185" s="14" t="n">
        <v>1.15</v>
      </c>
      <c r="H185" s="14" t="n">
        <v>1.38</v>
      </c>
      <c r="I185" s="14" t="n">
        <v>0.7772</v>
      </c>
      <c r="J185" s="14" t="n">
        <v>0.53</v>
      </c>
      <c r="K185" s="13">
        <f>ROUND(F185/100*G185*H185*I185/J185,2)</f>
        <v/>
      </c>
      <c r="L185" s="13" t="n">
        <v>10472.4</v>
      </c>
      <c r="M185" s="13">
        <f>L185-K185</f>
        <v/>
      </c>
      <c r="N185" s="3" t="inlineStr">
        <is>
          <t>bind</t>
        </is>
      </c>
      <c r="O185" s="3" t="inlineStr">
        <is>
          <t>bound</t>
        </is>
      </c>
    </row>
    <row r="186">
      <c r="A186" s="15" t="inlineStr">
        <is>
          <t>2026-05-30</t>
        </is>
      </c>
      <c r="B186" s="15" t="inlineStr">
        <is>
          <t>df8a3c20-bc09-505a-a389-1b34c8a570d7</t>
        </is>
      </c>
      <c r="C186" s="15" t="inlineStr">
        <is>
          <t>NJ</t>
        </is>
      </c>
      <c r="D186" s="15" t="inlineStr">
        <is>
          <t>1960 Maserati GranTurismo</t>
        </is>
      </c>
      <c r="E186" s="15" t="inlineStr">
        <is>
          <t>01 Luxury Sedan/SUV</t>
        </is>
      </c>
      <c r="F186" s="16" t="n">
        <v>265000</v>
      </c>
      <c r="G186" s="17" t="n">
        <v>0.75</v>
      </c>
      <c r="H186" s="17" t="n">
        <v>0.91</v>
      </c>
      <c r="I186" s="17" t="n">
        <v>0.7772</v>
      </c>
      <c r="J186" s="17" t="n">
        <v>0.53</v>
      </c>
      <c r="K186" s="16">
        <f>ROUND(F186/100*G186*H186*I186/J186,2)</f>
        <v/>
      </c>
      <c r="L186" s="16" t="n">
        <v>2652.2</v>
      </c>
      <c r="M186" s="16">
        <f>L186-K186</f>
        <v/>
      </c>
      <c r="N186" s="15" t="inlineStr">
        <is>
          <t>bind</t>
        </is>
      </c>
      <c r="O186" s="15" t="inlineStr">
        <is>
          <t>bound</t>
        </is>
      </c>
    </row>
    <row r="187">
      <c r="A187" s="3" t="inlineStr">
        <is>
          <t>2026-05-11</t>
        </is>
      </c>
      <c r="B187" s="3" t="inlineStr">
        <is>
          <t>4dc59856-d6f2-56c7-8342-79d172615661</t>
        </is>
      </c>
      <c r="C187" s="3" t="inlineStr">
        <is>
          <t>IN</t>
        </is>
      </c>
      <c r="D187" s="3" t="inlineStr">
        <is>
          <t>1983 Bentley Continental GT</t>
        </is>
      </c>
      <c r="E187" s="3" t="inlineStr">
        <is>
          <t>01 Luxury Sedan/SUV</t>
        </is>
      </c>
      <c r="F187" s="13" t="n">
        <v>830000</v>
      </c>
      <c r="G187" s="14" t="n">
        <v>0.65</v>
      </c>
      <c r="H187" s="14" t="n">
        <v>1.23</v>
      </c>
      <c r="I187" s="14" t="n">
        <v>0.7772</v>
      </c>
      <c r="J187" s="14" t="n">
        <v>0.53</v>
      </c>
      <c r="K187" s="13">
        <f>ROUND(F187/100*G187*H187*I187/J187,2)</f>
        <v/>
      </c>
      <c r="L187" s="13" t="n">
        <v>9730.91</v>
      </c>
      <c r="M187" s="13">
        <f>L187-K187</f>
        <v/>
      </c>
      <c r="N187" s="3" t="inlineStr">
        <is>
          <t>decline</t>
        </is>
      </c>
      <c r="O187" s="3" t="inlineStr">
        <is>
          <t>indicative</t>
        </is>
      </c>
    </row>
    <row r="188">
      <c r="A188" s="15" t="inlineStr">
        <is>
          <t>2026-05-14</t>
        </is>
      </c>
      <c r="B188" s="15" t="inlineStr">
        <is>
          <t>10c9af62-5b19-5be1-9cee-1694cb6d831b</t>
        </is>
      </c>
      <c r="C188" s="15" t="inlineStr">
        <is>
          <t>MT</t>
        </is>
      </c>
      <c r="D188" s="15" t="inlineStr">
        <is>
          <t>1989 BMW M8 Competition</t>
        </is>
      </c>
      <c r="E188" s="15" t="inlineStr">
        <is>
          <t>01 Luxury Sedan/SUV</t>
        </is>
      </c>
      <c r="F188" s="16" t="n">
        <v>555000</v>
      </c>
      <c r="G188" s="17" t="n">
        <v>0.65</v>
      </c>
      <c r="H188" s="17" t="n">
        <v>0.93</v>
      </c>
      <c r="I188" s="17" t="n">
        <v>0.7772</v>
      </c>
      <c r="J188" s="17" t="n">
        <v>0.53</v>
      </c>
      <c r="K188" s="16">
        <f>ROUND(F188/100*G188*H188*I188/J188,2)</f>
        <v/>
      </c>
      <c r="L188" s="16" t="n">
        <v>4919.78</v>
      </c>
      <c r="M188" s="16">
        <f>L188-K188</f>
        <v/>
      </c>
      <c r="N188" s="15" t="inlineStr">
        <is>
          <t>decline</t>
        </is>
      </c>
      <c r="O188" s="15" t="inlineStr">
        <is>
          <t>indicative</t>
        </is>
      </c>
    </row>
    <row r="189">
      <c r="A189" s="3" t="inlineStr">
        <is>
          <t>2026-05-08</t>
        </is>
      </c>
      <c r="B189" s="3" t="inlineStr">
        <is>
          <t>7f0d8d93-39f2-59d0-882a-3e2de6603667</t>
        </is>
      </c>
      <c r="C189" s="3" t="inlineStr">
        <is>
          <t>GA</t>
        </is>
      </c>
      <c r="D189" s="3" t="inlineStr">
        <is>
          <t>1957 Aston Martin DB12</t>
        </is>
      </c>
      <c r="E189" s="3" t="inlineStr">
        <is>
          <t>01 Luxury Sedan/SUV</t>
        </is>
      </c>
      <c r="F189" s="13" t="n">
        <v>350000</v>
      </c>
      <c r="G189" s="14" t="n">
        <v>0.75</v>
      </c>
      <c r="H189" s="14" t="n">
        <v>1.12</v>
      </c>
      <c r="I189" s="14" t="n">
        <v>0.7772</v>
      </c>
      <c r="J189" s="14" t="n">
        <v>0.53</v>
      </c>
      <c r="K189" s="13">
        <f>ROUND(F189/100*G189*H189*I189/J189,2)</f>
        <v/>
      </c>
      <c r="L189" s="13" t="n">
        <v>4311.26</v>
      </c>
      <c r="M189" s="13">
        <f>L189-K189</f>
        <v/>
      </c>
      <c r="N189" s="3" t="inlineStr">
        <is>
          <t>bind</t>
        </is>
      </c>
      <c r="O189" s="3" t="inlineStr">
        <is>
          <t>bound</t>
        </is>
      </c>
    </row>
    <row r="190">
      <c r="A190" s="15" t="inlineStr">
        <is>
          <t>2026-05-01</t>
        </is>
      </c>
      <c r="B190" s="15" t="inlineStr">
        <is>
          <t>002111a5-cfe2-5bd2-9cda-bc8f04ed655f</t>
        </is>
      </c>
      <c r="C190" s="15" t="inlineStr">
        <is>
          <t>CA</t>
        </is>
      </c>
      <c r="D190" s="15" t="inlineStr">
        <is>
          <t>1978 Porsche 911 Turbo S</t>
        </is>
      </c>
      <c r="E190" s="15" t="inlineStr">
        <is>
          <t>01 Luxury Sedan/SUV</t>
        </is>
      </c>
      <c r="F190" s="16" t="n">
        <v>525000</v>
      </c>
      <c r="G190" s="17" t="n">
        <v>0.65</v>
      </c>
      <c r="H190" s="17" t="n">
        <v>1.35</v>
      </c>
      <c r="I190" s="17" t="n">
        <v>0.7772</v>
      </c>
      <c r="J190" s="17" t="n">
        <v>0.53</v>
      </c>
      <c r="K190" s="16">
        <f>ROUND(F190/100*G190*H190*I190/J190,2)</f>
        <v/>
      </c>
      <c r="L190" s="16" t="n">
        <v>6755.59</v>
      </c>
      <c r="M190" s="16">
        <f>L190-K190</f>
        <v/>
      </c>
      <c r="N190" s="15" t="inlineStr">
        <is>
          <t>decline</t>
        </is>
      </c>
      <c r="O190" s="15" t="inlineStr">
        <is>
          <t>indicative</t>
        </is>
      </c>
    </row>
    <row r="191">
      <c r="A191" s="3" t="inlineStr">
        <is>
          <t>2026-05-11</t>
        </is>
      </c>
      <c r="B191" s="3" t="inlineStr">
        <is>
          <t>0bc04b76-33e8-55b1-ab97-a1fbedbe2092</t>
        </is>
      </c>
      <c r="C191" s="3" t="inlineStr">
        <is>
          <t>AZ</t>
        </is>
      </c>
      <c r="D191" s="3" t="inlineStr">
        <is>
          <t>2018 Lamborghini Huracan EVO</t>
        </is>
      </c>
      <c r="E191" s="3" t="inlineStr">
        <is>
          <t>03 Supercar</t>
        </is>
      </c>
      <c r="F191" s="13" t="n">
        <v>265000</v>
      </c>
      <c r="G191" s="14" t="n">
        <v>1.15</v>
      </c>
      <c r="H191" s="14" t="n">
        <v>1.01</v>
      </c>
      <c r="I191" s="14" t="n">
        <v>0.7772</v>
      </c>
      <c r="J191" s="14" t="n">
        <v>0.53</v>
      </c>
      <c r="K191" s="13">
        <f>ROUND(F191/100*G191*H191*I191/J191,2)</f>
        <v/>
      </c>
      <c r="L191" s="13" t="n">
        <v>4513.59</v>
      </c>
      <c r="M191" s="13">
        <f>L191-K191</f>
        <v/>
      </c>
      <c r="N191" s="3" t="inlineStr">
        <is>
          <t>bind</t>
        </is>
      </c>
      <c r="O191" s="3" t="inlineStr">
        <is>
          <t>bound</t>
        </is>
      </c>
    </row>
    <row r="192">
      <c r="A192" s="15" t="inlineStr">
        <is>
          <t>2026-05-18</t>
        </is>
      </c>
      <c r="B192" s="15" t="inlineStr">
        <is>
          <t>714edb82-1a8c-5fed-a350-52d3059bc677</t>
        </is>
      </c>
      <c r="C192" s="15" t="inlineStr">
        <is>
          <t>MS</t>
        </is>
      </c>
      <c r="D192" s="15" t="inlineStr">
        <is>
          <t>1996 Aston Martin DB12</t>
        </is>
      </c>
      <c r="E192" s="15" t="inlineStr">
        <is>
          <t>01 Luxury Sedan/SUV</t>
        </is>
      </c>
      <c r="F192" s="16" t="n">
        <v>1020000</v>
      </c>
      <c r="G192" s="17" t="n">
        <v>0.55</v>
      </c>
      <c r="H192" s="17" t="n">
        <v>1.19</v>
      </c>
      <c r="I192" s="17" t="n">
        <v>0.7772</v>
      </c>
      <c r="J192" s="17" t="n">
        <v>0.53</v>
      </c>
      <c r="K192" s="16">
        <f>ROUND(F192/100*G192*H192*I192/J192,2)</f>
        <v/>
      </c>
      <c r="L192" s="16" t="n">
        <v>9789.639999999999</v>
      </c>
      <c r="M192" s="16">
        <f>L192-K192</f>
        <v/>
      </c>
      <c r="N192" s="15" t="inlineStr">
        <is>
          <t>bind</t>
        </is>
      </c>
      <c r="O192" s="15" t="inlineStr">
        <is>
          <t>bound</t>
        </is>
      </c>
    </row>
    <row r="193">
      <c r="A193" s="3" t="inlineStr">
        <is>
          <t>2026-05-05</t>
        </is>
      </c>
      <c r="B193" s="3" t="inlineStr">
        <is>
          <t>1f6ba5f5-ff0e-5ad9-aef7-e13ecdc2d1d0</t>
        </is>
      </c>
      <c r="C193" s="3" t="inlineStr">
        <is>
          <t>CA</t>
        </is>
      </c>
      <c r="D193" s="3" t="inlineStr">
        <is>
          <t>2009 Porsche 911 Turbo S</t>
        </is>
      </c>
      <c r="E193" s="3" t="inlineStr">
        <is>
          <t>01 Luxury Sedan/SUV</t>
        </is>
      </c>
      <c r="F193" s="13" t="n">
        <v>645000</v>
      </c>
      <c r="G193" s="14" t="n">
        <v>0.65</v>
      </c>
      <c r="H193" s="14" t="n">
        <v>1.35</v>
      </c>
      <c r="I193" s="14" t="n">
        <v>0.7772</v>
      </c>
      <c r="J193" s="14" t="n">
        <v>0.53</v>
      </c>
      <c r="K193" s="13">
        <f>ROUND(F193/100*G193*H193*I193/J193,2)</f>
        <v/>
      </c>
      <c r="L193" s="13" t="n">
        <v>8299.73</v>
      </c>
      <c r="M193" s="13">
        <f>L193-K193</f>
        <v/>
      </c>
      <c r="N193" s="3" t="inlineStr">
        <is>
          <t>decline</t>
        </is>
      </c>
      <c r="O193" s="3" t="inlineStr">
        <is>
          <t>indicative</t>
        </is>
      </c>
    </row>
    <row r="194">
      <c r="A194" s="15" t="inlineStr">
        <is>
          <t>2026-05-13</t>
        </is>
      </c>
      <c r="B194" s="15" t="inlineStr">
        <is>
          <t>7afb090f-ea17-5798-be35-28c4d483abf2</t>
        </is>
      </c>
      <c r="C194" s="15" t="inlineStr">
        <is>
          <t>AL</t>
        </is>
      </c>
      <c r="D194" s="15" t="inlineStr">
        <is>
          <t>1988 Porsche 911 Turbo S</t>
        </is>
      </c>
      <c r="E194" s="15" t="inlineStr">
        <is>
          <t>01 Luxury Sedan/SUV</t>
        </is>
      </c>
      <c r="F194" s="16" t="n">
        <v>540000</v>
      </c>
      <c r="G194" s="17" t="n">
        <v>0.65</v>
      </c>
      <c r="H194" s="17" t="n">
        <v>1.27</v>
      </c>
      <c r="I194" s="17" t="n">
        <v>0.7772</v>
      </c>
      <c r="J194" s="17" t="n">
        <v>0.53</v>
      </c>
      <c r="K194" s="16">
        <f>ROUND(F194/100*G194*H194*I194/J194,2)</f>
        <v/>
      </c>
      <c r="L194" s="16" t="n">
        <v>6536.83</v>
      </c>
      <c r="M194" s="16">
        <f>L194-K194</f>
        <v/>
      </c>
      <c r="N194" s="15" t="inlineStr">
        <is>
          <t>decline</t>
        </is>
      </c>
      <c r="O194" s="15" t="inlineStr">
        <is>
          <t>indicative</t>
        </is>
      </c>
    </row>
    <row r="195">
      <c r="A195" s="3" t="inlineStr">
        <is>
          <t>2026-05-22</t>
        </is>
      </c>
      <c r="B195" s="3" t="inlineStr">
        <is>
          <t>9fa24bc1-0658-55ce-ad0c-74b0a0d7c3f8</t>
        </is>
      </c>
      <c r="C195" s="3" t="inlineStr">
        <is>
          <t>MI</t>
        </is>
      </c>
      <c r="D195" s="3" t="inlineStr">
        <is>
          <t>1962 Maserati GranTurismo</t>
        </is>
      </c>
      <c r="E195" s="3" t="inlineStr">
        <is>
          <t>01 Luxury Sedan/SUV</t>
        </is>
      </c>
      <c r="F195" s="13" t="n">
        <v>1135000</v>
      </c>
      <c r="G195" s="14" t="n">
        <v>0.55</v>
      </c>
      <c r="H195" s="14" t="n">
        <v>1.55</v>
      </c>
      <c r="I195" s="14" t="n">
        <v>0.7772</v>
      </c>
      <c r="J195" s="14" t="n">
        <v>0.53</v>
      </c>
      <c r="K195" s="13">
        <f>ROUND(F195/100*G195*H195*I195/J195,2)</f>
        <v/>
      </c>
      <c r="L195" s="13" t="n">
        <v>14188.85</v>
      </c>
      <c r="M195" s="13">
        <f>L195-K195</f>
        <v/>
      </c>
      <c r="N195" s="3" t="inlineStr">
        <is>
          <t>decline</t>
        </is>
      </c>
      <c r="O195" s="3" t="inlineStr">
        <is>
          <t>indicative</t>
        </is>
      </c>
    </row>
    <row r="196">
      <c r="A196" s="15" t="inlineStr">
        <is>
          <t>2026-05-17</t>
        </is>
      </c>
      <c r="B196" s="15" t="inlineStr">
        <is>
          <t>87a45d95-e6cb-5dcd-898e-65876d15459b</t>
        </is>
      </c>
      <c r="C196" s="15" t="inlineStr">
        <is>
          <t>GA</t>
        </is>
      </c>
      <c r="D196" s="15" t="inlineStr">
        <is>
          <t>2009 Porsche 911 Turbo S</t>
        </is>
      </c>
      <c r="E196" s="15" t="inlineStr">
        <is>
          <t>01 Luxury Sedan/SUV</t>
        </is>
      </c>
      <c r="F196" s="16" t="n">
        <v>1220000</v>
      </c>
      <c r="G196" s="17" t="n">
        <v>0.55</v>
      </c>
      <c r="H196" s="17" t="n">
        <v>1.12</v>
      </c>
      <c r="I196" s="17" t="n">
        <v>0.7772</v>
      </c>
      <c r="J196" s="17" t="n">
        <v>0.53</v>
      </c>
      <c r="K196" s="16">
        <f>ROUND(F196/100*G196*H196*I196/J196,2)</f>
        <v/>
      </c>
      <c r="L196" s="16" t="n">
        <v>11020.4</v>
      </c>
      <c r="M196" s="16">
        <f>L196-K196</f>
        <v/>
      </c>
      <c r="N196" s="15" t="inlineStr">
        <is>
          <t>bind</t>
        </is>
      </c>
      <c r="O196" s="15" t="inlineStr">
        <is>
          <t>bound</t>
        </is>
      </c>
    </row>
    <row r="197">
      <c r="A197" s="3" t="inlineStr">
        <is>
          <t>2026-05-18</t>
        </is>
      </c>
      <c r="B197" s="3" t="inlineStr">
        <is>
          <t>a879b611-0442-50a0-96b2-fe9532c7d645</t>
        </is>
      </c>
      <c r="C197" s="3" t="inlineStr">
        <is>
          <t>AZ</t>
        </is>
      </c>
      <c r="D197" s="3" t="inlineStr">
        <is>
          <t>1992 BMW M8 Competition</t>
        </is>
      </c>
      <c r="E197" s="3" t="inlineStr">
        <is>
          <t>01 Luxury Sedan/SUV</t>
        </is>
      </c>
      <c r="F197" s="13" t="n">
        <v>970000</v>
      </c>
      <c r="G197" s="14" t="n">
        <v>0.65</v>
      </c>
      <c r="H197" s="14" t="n">
        <v>1.01</v>
      </c>
      <c r="I197" s="14" t="n">
        <v>0.7772</v>
      </c>
      <c r="J197" s="14" t="n">
        <v>0.53</v>
      </c>
      <c r="K197" s="13">
        <f>ROUND(F197/100*G197*H197*I197/J197,2)</f>
        <v/>
      </c>
      <c r="L197" s="13" t="n">
        <v>9338.209999999999</v>
      </c>
      <c r="M197" s="13">
        <f>L197-K197</f>
        <v/>
      </c>
      <c r="N197" s="3" t="inlineStr">
        <is>
          <t>decline</t>
        </is>
      </c>
      <c r="O197" s="3" t="inlineStr">
        <is>
          <t>indicative</t>
        </is>
      </c>
    </row>
    <row r="198">
      <c r="A198" s="15" t="inlineStr">
        <is>
          <t>2026-05-25</t>
        </is>
      </c>
      <c r="B198" s="15" t="inlineStr">
        <is>
          <t>860984a7-ad04-55c9-bb56-8bfaf609dd63</t>
        </is>
      </c>
      <c r="C198" s="15" t="inlineStr">
        <is>
          <t>AZ</t>
        </is>
      </c>
      <c r="D198" s="15" t="inlineStr">
        <is>
          <t>1973 Aston Martin DB12</t>
        </is>
      </c>
      <c r="E198" s="15" t="inlineStr">
        <is>
          <t>01 Luxury Sedan/SUV</t>
        </is>
      </c>
      <c r="F198" s="16" t="n">
        <v>635000</v>
      </c>
      <c r="G198" s="17" t="n">
        <v>0.65</v>
      </c>
      <c r="H198" s="17" t="n">
        <v>1.01</v>
      </c>
      <c r="I198" s="17" t="n">
        <v>0.7772</v>
      </c>
      <c r="J198" s="17" t="n">
        <v>0.53</v>
      </c>
      <c r="K198" s="16">
        <f>ROUND(F198/100*G198*H198*I198/J198,2)</f>
        <v/>
      </c>
      <c r="L198" s="16" t="n">
        <v>6113.15</v>
      </c>
      <c r="M198" s="16">
        <f>L198-K198</f>
        <v/>
      </c>
      <c r="N198" s="15" t="inlineStr">
        <is>
          <t>bind</t>
        </is>
      </c>
      <c r="O198" s="15" t="inlineStr">
        <is>
          <t>bound</t>
        </is>
      </c>
    </row>
    <row r="199">
      <c r="A199" s="3" t="inlineStr">
        <is>
          <t>2026-05-30</t>
        </is>
      </c>
      <c r="B199" s="3" t="inlineStr">
        <is>
          <t>cc27957f-2602-52fb-9378-fc4d78ed954b</t>
        </is>
      </c>
      <c r="C199" s="3" t="inlineStr">
        <is>
          <t>AK</t>
        </is>
      </c>
      <c r="D199" s="3" t="inlineStr">
        <is>
          <t>1957 Maserati GranTurismo</t>
        </is>
      </c>
      <c r="E199" s="3" t="inlineStr">
        <is>
          <t>01 Luxury Sedan/SUV</t>
        </is>
      </c>
      <c r="F199" s="13" t="n">
        <v>660000</v>
      </c>
      <c r="G199" s="14" t="n">
        <v>0.65</v>
      </c>
      <c r="H199" s="14" t="n">
        <v>1.14</v>
      </c>
      <c r="I199" s="14" t="n">
        <v>0.7772</v>
      </c>
      <c r="J199" s="14" t="n">
        <v>0.53</v>
      </c>
      <c r="K199" s="13">
        <f>ROUND(F199/100*G199*H199*I199/J199,2)</f>
        <v/>
      </c>
      <c r="L199" s="13" t="n">
        <v>7171.65</v>
      </c>
      <c r="M199" s="13">
        <f>L199-K199</f>
        <v/>
      </c>
      <c r="N199" s="3" t="inlineStr">
        <is>
          <t>decline</t>
        </is>
      </c>
      <c r="O199" s="3" t="inlineStr">
        <is>
          <t>indicative</t>
        </is>
      </c>
    </row>
    <row r="200">
      <c r="A200" s="15" t="inlineStr">
        <is>
          <t>2026-05-09</t>
        </is>
      </c>
      <c r="B200" s="15" t="inlineStr">
        <is>
          <t>285d6b34-0f75-5e5f-a456-71d7704a87c6</t>
        </is>
      </c>
      <c r="C200" s="15" t="inlineStr">
        <is>
          <t>NH</t>
        </is>
      </c>
      <c r="D200" s="15" t="inlineStr">
        <is>
          <t>1956 Lamborghini Huracan EVO</t>
        </is>
      </c>
      <c r="E200" s="15" t="inlineStr">
        <is>
          <t>03 Supercar</t>
        </is>
      </c>
      <c r="F200" s="16" t="n">
        <v>550000</v>
      </c>
      <c r="G200" s="17" t="n">
        <v>0.95</v>
      </c>
      <c r="H200" s="17" t="n">
        <v>1.04</v>
      </c>
      <c r="I200" s="17" t="n">
        <v>0.7772</v>
      </c>
      <c r="J200" s="17" t="n">
        <v>0.53</v>
      </c>
      <c r="K200" s="16">
        <f>ROUND(F200/100*G200*H200*I200/J200,2)</f>
        <v/>
      </c>
      <c r="L200" s="16" t="n">
        <v>7968.5</v>
      </c>
      <c r="M200" s="16">
        <f>L200-K200</f>
        <v/>
      </c>
      <c r="N200" s="15" t="inlineStr">
        <is>
          <t>decline</t>
        </is>
      </c>
      <c r="O200" s="15" t="inlineStr">
        <is>
          <t>indicative</t>
        </is>
      </c>
    </row>
    <row r="201">
      <c r="A201" s="3" t="inlineStr">
        <is>
          <t>2026-05-29</t>
        </is>
      </c>
      <c r="B201" s="3" t="inlineStr">
        <is>
          <t>a6915955-744c-5a23-918b-0e6d294bbb8c</t>
        </is>
      </c>
      <c r="C201" s="3" t="inlineStr">
        <is>
          <t>NY</t>
        </is>
      </c>
      <c r="D201" s="3" t="inlineStr">
        <is>
          <t>1972 Bentley Continental GT</t>
        </is>
      </c>
      <c r="E201" s="3" t="inlineStr">
        <is>
          <t>01 Luxury Sedan/SUV</t>
        </is>
      </c>
      <c r="F201" s="13" t="n">
        <v>1950000</v>
      </c>
      <c r="G201" s="14" t="n">
        <v>0.55</v>
      </c>
      <c r="H201" s="14" t="n">
        <v>1.28</v>
      </c>
      <c r="I201" s="14" t="n">
        <v>0.7772</v>
      </c>
      <c r="J201" s="14" t="n">
        <v>0.53</v>
      </c>
      <c r="K201" s="13">
        <f>ROUND(F201/100*G201*H201*I201/J201,2)</f>
        <v/>
      </c>
      <c r="L201" s="13" t="n">
        <v>20130.95</v>
      </c>
      <c r="M201" s="13">
        <f>L201-K201</f>
        <v/>
      </c>
      <c r="N201" s="3" t="inlineStr">
        <is>
          <t>decline</t>
        </is>
      </c>
      <c r="O201" s="3" t="inlineStr">
        <is>
          <t>indicative</t>
        </is>
      </c>
    </row>
    <row r="202">
      <c r="A202" s="15" t="inlineStr">
        <is>
          <t>2026-05-03</t>
        </is>
      </c>
      <c r="B202" s="15" t="inlineStr">
        <is>
          <t>a9cb48a3-b9ed-558b-849a-145eb0cae45b</t>
        </is>
      </c>
      <c r="C202" s="15" t="inlineStr">
        <is>
          <t>MO</t>
        </is>
      </c>
      <c r="D202" s="15" t="inlineStr">
        <is>
          <t>2015 BMW M8 Competition</t>
        </is>
      </c>
      <c r="E202" s="15" t="inlineStr">
        <is>
          <t>01 Luxury Sedan/SUV</t>
        </is>
      </c>
      <c r="F202" s="16" t="n">
        <v>660000</v>
      </c>
      <c r="G202" s="17" t="n">
        <v>0.65</v>
      </c>
      <c r="H202" s="17" t="n">
        <v>1.06</v>
      </c>
      <c r="I202" s="17" t="n">
        <v>0.7772</v>
      </c>
      <c r="J202" s="17" t="n">
        <v>0.53</v>
      </c>
      <c r="K202" s="16">
        <f>ROUND(F202/100*G202*H202*I202/J202,2)</f>
        <v/>
      </c>
      <c r="L202" s="16" t="n">
        <v>6668.38</v>
      </c>
      <c r="M202" s="16">
        <f>L202-K202</f>
        <v/>
      </c>
      <c r="N202" s="15" t="inlineStr">
        <is>
          <t>decline</t>
        </is>
      </c>
      <c r="O202" s="15" t="inlineStr">
        <is>
          <t>indicative</t>
        </is>
      </c>
    </row>
    <row r="203">
      <c r="A203" s="3" t="inlineStr">
        <is>
          <t>2026-05-22</t>
        </is>
      </c>
      <c r="B203" s="3" t="inlineStr">
        <is>
          <t>6f7205e2-b063-5c55-b73e-a57da3cddbfd</t>
        </is>
      </c>
      <c r="C203" s="3" t="inlineStr">
        <is>
          <t>NY</t>
        </is>
      </c>
      <c r="D203" s="3" t="inlineStr">
        <is>
          <t>1993 Lamborghini Huracan EVO</t>
        </is>
      </c>
      <c r="E203" s="3" t="inlineStr">
        <is>
          <t>03 Supercar</t>
        </is>
      </c>
      <c r="F203" s="13" t="n">
        <v>420000</v>
      </c>
      <c r="G203" s="14" t="n">
        <v>1.15</v>
      </c>
      <c r="H203" s="14" t="n">
        <v>1.28</v>
      </c>
      <c r="I203" s="14" t="n">
        <v>0.7772</v>
      </c>
      <c r="J203" s="14" t="n">
        <v>0.53</v>
      </c>
      <c r="K203" s="13">
        <f>ROUND(F203/100*G203*H203*I203/J203,2)</f>
        <v/>
      </c>
      <c r="L203" s="13" t="n">
        <v>9065.969999999999</v>
      </c>
      <c r="M203" s="13">
        <f>L203-K203</f>
        <v/>
      </c>
      <c r="N203" s="3" t="inlineStr">
        <is>
          <t>bind</t>
        </is>
      </c>
      <c r="O203" s="3" t="inlineStr">
        <is>
          <t>bound</t>
        </is>
      </c>
    </row>
    <row r="204">
      <c r="A204" s="15" t="inlineStr">
        <is>
          <t>2026-05-06</t>
        </is>
      </c>
      <c r="B204" s="15" t="inlineStr">
        <is>
          <t>75053f56-f1f4-5891-bc2b-487569aadef2</t>
        </is>
      </c>
      <c r="C204" s="15" t="inlineStr">
        <is>
          <t>KS</t>
        </is>
      </c>
      <c r="D204" s="15" t="inlineStr">
        <is>
          <t>2020 Maserati GranTurismo</t>
        </is>
      </c>
      <c r="E204" s="15" t="inlineStr">
        <is>
          <t>01 Luxury Sedan/SUV</t>
        </is>
      </c>
      <c r="F204" s="16" t="n">
        <v>1175000</v>
      </c>
      <c r="G204" s="17" t="n">
        <v>0.55</v>
      </c>
      <c r="H204" s="17" t="n">
        <v>0.97</v>
      </c>
      <c r="I204" s="17" t="n">
        <v>0.7772</v>
      </c>
      <c r="J204" s="17" t="n">
        <v>0.53</v>
      </c>
      <c r="K204" s="16">
        <f>ROUND(F204/100*G204*H204*I204/J204,2)</f>
        <v/>
      </c>
      <c r="L204" s="16" t="n">
        <v>9192.4</v>
      </c>
      <c r="M204" s="16">
        <f>L204-K204</f>
        <v/>
      </c>
      <c r="N204" s="15" t="inlineStr">
        <is>
          <t>bind</t>
        </is>
      </c>
      <c r="O204" s="15" t="inlineStr">
        <is>
          <t>bound</t>
        </is>
      </c>
    </row>
    <row r="205">
      <c r="A205" s="3" t="inlineStr">
        <is>
          <t>2026-05-17</t>
        </is>
      </c>
      <c r="B205" s="3" t="inlineStr">
        <is>
          <t>8f50daa9-5af1-5bd4-8ce3-7eac0cf9c398</t>
        </is>
      </c>
      <c r="C205" s="3" t="inlineStr">
        <is>
          <t>AR</t>
        </is>
      </c>
      <c r="D205" s="3" t="inlineStr">
        <is>
          <t>2015 Ferrari 296 GTB</t>
        </is>
      </c>
      <c r="E205" s="3" t="inlineStr">
        <is>
          <t>03 Supercar</t>
        </is>
      </c>
      <c r="F205" s="13" t="n">
        <v>1005000</v>
      </c>
      <c r="G205" s="14" t="n">
        <v>0.8</v>
      </c>
      <c r="H205" s="14" t="n">
        <v>1.38</v>
      </c>
      <c r="I205" s="14" t="n">
        <v>0.7772</v>
      </c>
      <c r="J205" s="14" t="n">
        <v>0.53</v>
      </c>
      <c r="K205" s="13">
        <f>ROUND(F205/100*G205*H205*I205/J205,2)</f>
        <v/>
      </c>
      <c r="L205" s="13" t="n">
        <v>16270.17</v>
      </c>
      <c r="M205" s="13">
        <f>L205-K205</f>
        <v/>
      </c>
      <c r="N205" s="3" t="inlineStr">
        <is>
          <t>bind</t>
        </is>
      </c>
      <c r="O205" s="3" t="inlineStr">
        <is>
          <t>bound</t>
        </is>
      </c>
    </row>
    <row r="206">
      <c r="A206" s="15" t="inlineStr">
        <is>
          <t>2026-05-09</t>
        </is>
      </c>
      <c r="B206" s="15" t="inlineStr">
        <is>
          <t>c8037cfd-3837-53e5-bd81-e80050e574a8</t>
        </is>
      </c>
      <c r="C206" s="15" t="inlineStr">
        <is>
          <t>TX</t>
        </is>
      </c>
      <c r="D206" s="15" t="inlineStr">
        <is>
          <t>1971 BMW M8 Competition</t>
        </is>
      </c>
      <c r="E206" s="15" t="inlineStr">
        <is>
          <t>01 Luxury Sedan/SUV</t>
        </is>
      </c>
      <c r="F206" s="16" t="n">
        <v>675000</v>
      </c>
      <c r="G206" s="17" t="n">
        <v>0.65</v>
      </c>
      <c r="H206" s="17" t="n">
        <v>1.15</v>
      </c>
      <c r="I206" s="17" t="n">
        <v>0.7772</v>
      </c>
      <c r="J206" s="17" t="n">
        <v>0.53</v>
      </c>
      <c r="K206" s="16">
        <f>ROUND(F206/100*G206*H206*I206/J206,2)</f>
        <v/>
      </c>
      <c r="L206" s="16" t="n">
        <v>7398.98</v>
      </c>
      <c r="M206" s="16">
        <f>L206-K206</f>
        <v/>
      </c>
      <c r="N206" s="15" t="inlineStr">
        <is>
          <t>bind</t>
        </is>
      </c>
      <c r="O206" s="15" t="inlineStr">
        <is>
          <t>bound</t>
        </is>
      </c>
    </row>
    <row r="207">
      <c r="A207" s="3" t="inlineStr">
        <is>
          <t>2026-05-31</t>
        </is>
      </c>
      <c r="B207" s="3" t="inlineStr">
        <is>
          <t>75cce800-1b07-5663-a083-1244d44aa8fb</t>
        </is>
      </c>
      <c r="C207" s="3" t="inlineStr">
        <is>
          <t>TX</t>
        </is>
      </c>
      <c r="D207" s="3" t="inlineStr">
        <is>
          <t>2015 Bentley Continental GT</t>
        </is>
      </c>
      <c r="E207" s="3" t="inlineStr">
        <is>
          <t>01 Luxury Sedan/SUV</t>
        </is>
      </c>
      <c r="F207" s="13" t="n">
        <v>470000</v>
      </c>
      <c r="G207" s="14" t="n">
        <v>0.75</v>
      </c>
      <c r="H207" s="14" t="n">
        <v>1.15</v>
      </c>
      <c r="I207" s="14" t="n">
        <v>0.7772</v>
      </c>
      <c r="J207" s="14" t="n">
        <v>0.53</v>
      </c>
      <c r="K207" s="13">
        <f>ROUND(F207/100*G207*H207*I207/J207,2)</f>
        <v/>
      </c>
      <c r="L207" s="13" t="n">
        <v>5944.48</v>
      </c>
      <c r="M207" s="13">
        <f>L207-K207</f>
        <v/>
      </c>
      <c r="N207" s="3" t="inlineStr">
        <is>
          <t>bind</t>
        </is>
      </c>
      <c r="O207" s="3" t="inlineStr">
        <is>
          <t>bound</t>
        </is>
      </c>
    </row>
    <row r="208">
      <c r="A208" s="15" t="inlineStr">
        <is>
          <t>2026-05-23</t>
        </is>
      </c>
      <c r="B208" s="15" t="inlineStr">
        <is>
          <t>b06fc3d4-504e-5d09-9ab0-75fdba3abddb</t>
        </is>
      </c>
      <c r="C208" s="15" t="inlineStr">
        <is>
          <t>TN</t>
        </is>
      </c>
      <c r="D208" s="15" t="inlineStr">
        <is>
          <t>2002 Maserati GranTurismo</t>
        </is>
      </c>
      <c r="E208" s="15" t="inlineStr">
        <is>
          <t>01 Luxury Sedan/SUV</t>
        </is>
      </c>
      <c r="F208" s="16" t="n">
        <v>295000</v>
      </c>
      <c r="G208" s="17" t="n">
        <v>0.75</v>
      </c>
      <c r="H208" s="17" t="n">
        <v>0.98</v>
      </c>
      <c r="I208" s="17" t="n">
        <v>0.7772</v>
      </c>
      <c r="J208" s="17" t="n">
        <v>0.53</v>
      </c>
      <c r="K208" s="16">
        <f>ROUND(F208/100*G208*H208*I208/J208,2)</f>
        <v/>
      </c>
      <c r="L208" s="16" t="n">
        <v>3179.56</v>
      </c>
      <c r="M208" s="16">
        <f>L208-K208</f>
        <v/>
      </c>
      <c r="N208" s="15" t="inlineStr">
        <is>
          <t>decline</t>
        </is>
      </c>
      <c r="O208" s="15" t="inlineStr">
        <is>
          <t>indicative</t>
        </is>
      </c>
    </row>
    <row r="209">
      <c r="A209" s="3" t="inlineStr">
        <is>
          <t>2026-05-31</t>
        </is>
      </c>
      <c r="B209" s="3" t="inlineStr">
        <is>
          <t>6e1d9722-fd5a-5526-ba1f-190f599ed93d</t>
        </is>
      </c>
      <c r="C209" s="3" t="inlineStr">
        <is>
          <t>UT</t>
        </is>
      </c>
      <c r="D209" s="3" t="inlineStr">
        <is>
          <t>2004 McLaren 750S</t>
        </is>
      </c>
      <c r="E209" s="3" t="inlineStr">
        <is>
          <t>03 Supercar</t>
        </is>
      </c>
      <c r="F209" s="13" t="n">
        <v>620000</v>
      </c>
      <c r="G209" s="14" t="n">
        <v>0.95</v>
      </c>
      <c r="H209" s="14" t="n">
        <v>1.35</v>
      </c>
      <c r="I209" s="14" t="n">
        <v>0.7772</v>
      </c>
      <c r="J209" s="14" t="n">
        <v>0.53</v>
      </c>
      <c r="K209" s="13">
        <f>ROUND(F209/100*G209*H209*I209/J209,2)</f>
        <v/>
      </c>
      <c r="L209" s="13" t="n">
        <v>11660.2</v>
      </c>
      <c r="M209" s="13">
        <f>L209-K209</f>
        <v/>
      </c>
      <c r="N209" s="3" t="inlineStr">
        <is>
          <t>bind</t>
        </is>
      </c>
      <c r="O209" s="3" t="inlineStr">
        <is>
          <t>bound</t>
        </is>
      </c>
    </row>
    <row r="210">
      <c r="A210" s="15" t="inlineStr">
        <is>
          <t>2026-05-05</t>
        </is>
      </c>
      <c r="B210" s="15" t="inlineStr">
        <is>
          <t>a3d6f9ea-2837-55a2-a9d8-6aa32de07b3a</t>
        </is>
      </c>
      <c r="C210" s="15" t="inlineStr">
        <is>
          <t>HI</t>
        </is>
      </c>
      <c r="D210" s="15" t="inlineStr">
        <is>
          <t>1971 Aston Martin DB12</t>
        </is>
      </c>
      <c r="E210" s="15" t="inlineStr">
        <is>
          <t>01 Luxury Sedan/SUV</t>
        </is>
      </c>
      <c r="F210" s="16" t="n">
        <v>415000</v>
      </c>
      <c r="G210" s="17" t="n">
        <v>0.75</v>
      </c>
      <c r="H210" s="17" t="n">
        <v>1.3</v>
      </c>
      <c r="I210" s="17" t="n">
        <v>0.7772</v>
      </c>
      <c r="J210" s="17" t="n">
        <v>0.53</v>
      </c>
      <c r="K210" s="16">
        <f>ROUND(F210/100*G210*H210*I210/J210,2)</f>
        <v/>
      </c>
      <c r="L210" s="16" t="n">
        <v>5933.48</v>
      </c>
      <c r="M210" s="16">
        <f>L210-K210</f>
        <v/>
      </c>
      <c r="N210" s="15" t="inlineStr">
        <is>
          <t>decline</t>
        </is>
      </c>
      <c r="O210" s="15" t="inlineStr">
        <is>
          <t>indicative</t>
        </is>
      </c>
    </row>
    <row r="211">
      <c r="A211" s="3" t="inlineStr">
        <is>
          <t>2026-05-19</t>
        </is>
      </c>
      <c r="B211" s="3" t="inlineStr">
        <is>
          <t>d4e8a475-2ea0-5c3d-bf08-03fcb4fbcb8e</t>
        </is>
      </c>
      <c r="C211" s="3" t="inlineStr">
        <is>
          <t>OH</t>
        </is>
      </c>
      <c r="D211" s="3" t="inlineStr">
        <is>
          <t>1971 Porsche 911 Turbo S</t>
        </is>
      </c>
      <c r="E211" s="3" t="inlineStr">
        <is>
          <t>01 Luxury Sedan/SUV</t>
        </is>
      </c>
      <c r="F211" s="13" t="n">
        <v>620000</v>
      </c>
      <c r="G211" s="14" t="n">
        <v>0.65</v>
      </c>
      <c r="H211" s="14" t="n">
        <v>1.39</v>
      </c>
      <c r="I211" s="14" t="n">
        <v>0.7772</v>
      </c>
      <c r="J211" s="14" t="n">
        <v>0.53</v>
      </c>
      <c r="K211" s="13">
        <f>ROUND(F211/100*G211*H211*I211/J211,2)</f>
        <v/>
      </c>
      <c r="L211" s="13" t="n">
        <v>8214.42</v>
      </c>
      <c r="M211" s="13">
        <f>L211-K211</f>
        <v/>
      </c>
      <c r="N211" s="3" t="inlineStr">
        <is>
          <t>bind</t>
        </is>
      </c>
      <c r="O211" s="3" t="inlineStr">
        <is>
          <t>bound</t>
        </is>
      </c>
    </row>
    <row r="212">
      <c r="A212" s="15" t="inlineStr">
        <is>
          <t>2026-05-14</t>
        </is>
      </c>
      <c r="B212" s="15" t="inlineStr">
        <is>
          <t>5bd044a9-4e64-5fd9-bf75-391d71f5cfd4</t>
        </is>
      </c>
      <c r="C212" s="15" t="inlineStr">
        <is>
          <t>MA</t>
        </is>
      </c>
      <c r="D212" s="15" t="inlineStr">
        <is>
          <t>1973 Maserati GranTurismo</t>
        </is>
      </c>
      <c r="E212" s="15" t="inlineStr">
        <is>
          <t>01 Luxury Sedan/SUV</t>
        </is>
      </c>
      <c r="F212" s="16" t="n">
        <v>670000</v>
      </c>
      <c r="G212" s="17" t="n">
        <v>0.65</v>
      </c>
      <c r="H212" s="17" t="n">
        <v>1.25</v>
      </c>
      <c r="I212" s="17" t="n">
        <v>0.7772</v>
      </c>
      <c r="J212" s="17" t="n">
        <v>0.53</v>
      </c>
      <c r="K212" s="16">
        <f>ROUND(F212/100*G212*H212*I212/J212,2)</f>
        <v/>
      </c>
      <c r="L212" s="16" t="n">
        <v>7982.8</v>
      </c>
      <c r="M212" s="16">
        <f>L212-K212</f>
        <v/>
      </c>
      <c r="N212" s="15" t="inlineStr">
        <is>
          <t>decline</t>
        </is>
      </c>
      <c r="O212" s="15" t="inlineStr">
        <is>
          <t>indicative</t>
        </is>
      </c>
    </row>
    <row r="213">
      <c r="A213" s="3" t="inlineStr">
        <is>
          <t>2026-05-07</t>
        </is>
      </c>
      <c r="B213" s="3" t="inlineStr">
        <is>
          <t>4dfb5be9-b436-54e6-a5da-f315bcea1afc</t>
        </is>
      </c>
      <c r="C213" s="3" t="inlineStr">
        <is>
          <t>AR</t>
        </is>
      </c>
      <c r="D213" s="3" t="inlineStr">
        <is>
          <t>1964 Jaguar E-Type Series 1</t>
        </is>
      </c>
      <c r="E213" s="3" t="inlineStr">
        <is>
          <t>07 Post-War Classic (1946-1972)</t>
        </is>
      </c>
      <c r="F213" s="13" t="n">
        <v>665000</v>
      </c>
      <c r="G213" s="14" t="n">
        <v>0.43</v>
      </c>
      <c r="H213" s="14" t="n">
        <v>1.38</v>
      </c>
      <c r="I213" s="14" t="n">
        <v>0.7772</v>
      </c>
      <c r="J213" s="14" t="n">
        <v>0.53</v>
      </c>
      <c r="K213" s="13">
        <f>ROUND(F213/100*G213*H213*I213/J213,2)</f>
        <v/>
      </c>
      <c r="L213" s="13" t="n">
        <v>5786.63</v>
      </c>
      <c r="M213" s="13">
        <f>L213-K213</f>
        <v/>
      </c>
      <c r="N213" s="3" t="inlineStr">
        <is>
          <t>decline</t>
        </is>
      </c>
      <c r="O213" s="3" t="inlineStr">
        <is>
          <t>indicative</t>
        </is>
      </c>
    </row>
    <row r="214">
      <c r="A214" s="15" t="inlineStr">
        <is>
          <t>2026-05-07</t>
        </is>
      </c>
      <c r="B214" s="15" t="inlineStr">
        <is>
          <t>2abe65c9-e307-564b-8f79-69182f086d68</t>
        </is>
      </c>
      <c r="C214" s="15" t="inlineStr">
        <is>
          <t>IA</t>
        </is>
      </c>
      <c r="D214" s="15" t="inlineStr">
        <is>
          <t>1959 BMW M8 Competition</t>
        </is>
      </c>
      <c r="E214" s="15" t="inlineStr">
        <is>
          <t>01 Luxury Sedan/SUV</t>
        </is>
      </c>
      <c r="F214" s="16" t="n">
        <v>540000</v>
      </c>
      <c r="G214" s="17" t="n">
        <v>0.65</v>
      </c>
      <c r="H214" s="17" t="n">
        <v>1.1</v>
      </c>
      <c r="I214" s="17" t="n">
        <v>0.7772</v>
      </c>
      <c r="J214" s="17" t="n">
        <v>0.53</v>
      </c>
      <c r="K214" s="16">
        <f>ROUND(F214/100*G214*H214*I214/J214,2)</f>
        <v/>
      </c>
      <c r="L214" s="16" t="n">
        <v>5661.83</v>
      </c>
      <c r="M214" s="16">
        <f>L214-K214</f>
        <v/>
      </c>
      <c r="N214" s="15" t="inlineStr">
        <is>
          <t>bind</t>
        </is>
      </c>
      <c r="O214" s="15" t="inlineStr">
        <is>
          <t>bound</t>
        </is>
      </c>
    </row>
    <row r="215">
      <c r="A215" s="3" t="inlineStr">
        <is>
          <t>2026-05-28</t>
        </is>
      </c>
      <c r="B215" s="3" t="inlineStr">
        <is>
          <t>2e008d6e-1c1e-5ea0-9f4f-5566ae38c66d</t>
        </is>
      </c>
      <c r="C215" s="3" t="inlineStr">
        <is>
          <t>MS</t>
        </is>
      </c>
      <c r="D215" s="3" t="inlineStr">
        <is>
          <t>1968 Ferrari 275 GTB/4</t>
        </is>
      </c>
      <c r="E215" s="3" t="inlineStr">
        <is>
          <t>07 Post-War Classic (1946-1972)</t>
        </is>
      </c>
      <c r="F215" s="13" t="n">
        <v>895000</v>
      </c>
      <c r="G215" s="14" t="n">
        <v>0.43</v>
      </c>
      <c r="H215" s="14" t="n">
        <v>1.19</v>
      </c>
      <c r="I215" s="14" t="n">
        <v>0.7772</v>
      </c>
      <c r="J215" s="14" t="n">
        <v>0.53</v>
      </c>
      <c r="K215" s="13">
        <f>ROUND(F215/100*G215*H215*I215/J215,2)</f>
        <v/>
      </c>
      <c r="L215" s="13" t="n">
        <v>6715.76</v>
      </c>
      <c r="M215" s="13">
        <f>L215-K215</f>
        <v/>
      </c>
      <c r="N215" s="3" t="inlineStr">
        <is>
          <t>bind</t>
        </is>
      </c>
      <c r="O215" s="3" t="inlineStr">
        <is>
          <t>bound</t>
        </is>
      </c>
    </row>
    <row r="216">
      <c r="A216" s="15" t="inlineStr">
        <is>
          <t>2026-05-19</t>
        </is>
      </c>
      <c r="B216" s="15" t="inlineStr">
        <is>
          <t>2f07075a-0059-5b3d-9053-83022e15d288</t>
        </is>
      </c>
      <c r="C216" s="15" t="inlineStr">
        <is>
          <t>CA</t>
        </is>
      </c>
      <c r="D216" s="15" t="inlineStr">
        <is>
          <t>1975 Aston Martin DB12</t>
        </is>
      </c>
      <c r="E216" s="15" t="inlineStr">
        <is>
          <t>01 Luxury Sedan/SUV</t>
        </is>
      </c>
      <c r="F216" s="16" t="n">
        <v>375000</v>
      </c>
      <c r="G216" s="17" t="n">
        <v>0.75</v>
      </c>
      <c r="H216" s="17" t="n">
        <v>1.35</v>
      </c>
      <c r="I216" s="17" t="n">
        <v>0.7772</v>
      </c>
      <c r="J216" s="17" t="n">
        <v>0.53</v>
      </c>
      <c r="K216" s="16">
        <f>ROUND(F216/100*G216*H216*I216/J216,2)</f>
        <v/>
      </c>
      <c r="L216" s="16" t="n">
        <v>5567.8</v>
      </c>
      <c r="M216" s="16">
        <f>L216-K216</f>
        <v/>
      </c>
      <c r="N216" s="15" t="inlineStr">
        <is>
          <t>decline</t>
        </is>
      </c>
      <c r="O216" s="15" t="inlineStr">
        <is>
          <t>indicative</t>
        </is>
      </c>
    </row>
    <row r="217">
      <c r="A217" s="3" t="inlineStr">
        <is>
          <t>2026-05-11</t>
        </is>
      </c>
      <c r="B217" s="3" t="inlineStr">
        <is>
          <t>1e2440c2-f858-5f3c-a6fb-4187a33514a8</t>
        </is>
      </c>
      <c r="C217" s="3" t="inlineStr">
        <is>
          <t>TX</t>
        </is>
      </c>
      <c r="D217" s="3" t="inlineStr">
        <is>
          <t>2010 Aston Martin DB12</t>
        </is>
      </c>
      <c r="E217" s="3" t="inlineStr">
        <is>
          <t>01 Luxury Sedan/SUV</t>
        </is>
      </c>
      <c r="F217" s="13" t="n">
        <v>685000</v>
      </c>
      <c r="G217" s="14" t="n">
        <v>0.65</v>
      </c>
      <c r="H217" s="14" t="n">
        <v>1.15</v>
      </c>
      <c r="I217" s="14" t="n">
        <v>0.7772</v>
      </c>
      <c r="J217" s="14" t="n">
        <v>0.53</v>
      </c>
      <c r="K217" s="13">
        <f>ROUND(F217/100*G217*H217*I217/J217,2)</f>
        <v/>
      </c>
      <c r="L217" s="13" t="n">
        <v>7508.59</v>
      </c>
      <c r="M217" s="13">
        <f>L217-K217</f>
        <v/>
      </c>
      <c r="N217" s="3" t="inlineStr">
        <is>
          <t>bind</t>
        </is>
      </c>
      <c r="O217" s="3" t="inlineStr">
        <is>
          <t>bound</t>
        </is>
      </c>
    </row>
    <row r="218">
      <c r="A218" s="15" t="inlineStr">
        <is>
          <t>2026-05-01</t>
        </is>
      </c>
      <c r="B218" s="15" t="inlineStr">
        <is>
          <t>1b0bbcc9-caf0-578f-8625-37029d9c75f7</t>
        </is>
      </c>
      <c r="C218" s="15" t="inlineStr">
        <is>
          <t>WA</t>
        </is>
      </c>
      <c r="D218" s="15" t="inlineStr">
        <is>
          <t>1968 Porsche 911 Turbo S</t>
        </is>
      </c>
      <c r="E218" s="15" t="inlineStr">
        <is>
          <t>01 Luxury Sedan/SUV</t>
        </is>
      </c>
      <c r="F218" s="16" t="n">
        <v>1040000</v>
      </c>
      <c r="G218" s="17" t="n">
        <v>0.55</v>
      </c>
      <c r="H218" s="17" t="n">
        <v>0.96</v>
      </c>
      <c r="I218" s="17" t="n">
        <v>0.7772</v>
      </c>
      <c r="J218" s="17" t="n">
        <v>0.53</v>
      </c>
      <c r="K218" s="16">
        <f>ROUND(F218/100*G218*H218*I218/J218,2)</f>
        <v/>
      </c>
      <c r="L218" s="16" t="n">
        <v>8052.37</v>
      </c>
      <c r="M218" s="16">
        <f>L218-K218</f>
        <v/>
      </c>
      <c r="N218" s="15" t="inlineStr">
        <is>
          <t>decline</t>
        </is>
      </c>
      <c r="O218" s="15" t="inlineStr">
        <is>
          <t>indicative</t>
        </is>
      </c>
    </row>
    <row r="219">
      <c r="A219" s="3" t="inlineStr">
        <is>
          <t>2026-05-19</t>
        </is>
      </c>
      <c r="B219" s="3" t="inlineStr">
        <is>
          <t>57bdb8b6-5cd4-5f8f-934e-a1bb6a4548b6</t>
        </is>
      </c>
      <c r="C219" s="3" t="inlineStr">
        <is>
          <t>WY</t>
        </is>
      </c>
      <c r="D219" s="3" t="inlineStr">
        <is>
          <t>1995 Porsche 911 Turbo S</t>
        </is>
      </c>
      <c r="E219" s="3" t="inlineStr">
        <is>
          <t>01 Luxury Sedan/SUV</t>
        </is>
      </c>
      <c r="F219" s="13" t="n">
        <v>880000</v>
      </c>
      <c r="G219" s="14" t="n">
        <v>0.65</v>
      </c>
      <c r="H219" s="14" t="n">
        <v>1.07</v>
      </c>
      <c r="I219" s="14" t="n">
        <v>0.7772</v>
      </c>
      <c r="J219" s="14" t="n">
        <v>0.53</v>
      </c>
      <c r="K219" s="13">
        <f>ROUND(F219/100*G219*H219*I219/J219,2)</f>
        <v/>
      </c>
      <c r="L219" s="13" t="n">
        <v>8975.040000000001</v>
      </c>
      <c r="M219" s="13">
        <f>L219-K219</f>
        <v/>
      </c>
      <c r="N219" s="3" t="inlineStr">
        <is>
          <t>bind</t>
        </is>
      </c>
      <c r="O219" s="3" t="inlineStr">
        <is>
          <t>bound</t>
        </is>
      </c>
    </row>
    <row r="220">
      <c r="A220" s="15" t="inlineStr">
        <is>
          <t>2026-05-14</t>
        </is>
      </c>
      <c r="B220" s="15" t="inlineStr">
        <is>
          <t>13f3e830-582d-52e9-9765-ae0ba308d6de</t>
        </is>
      </c>
      <c r="C220" s="15" t="inlineStr">
        <is>
          <t>MS</t>
        </is>
      </c>
      <c r="D220" s="15" t="inlineStr">
        <is>
          <t>1978 Maserati GranTurismo</t>
        </is>
      </c>
      <c r="E220" s="15" t="inlineStr">
        <is>
          <t>01 Luxury Sedan/SUV</t>
        </is>
      </c>
      <c r="F220" s="16" t="n">
        <v>905000</v>
      </c>
      <c r="G220" s="17" t="n">
        <v>0.65</v>
      </c>
      <c r="H220" s="17" t="n">
        <v>1.19</v>
      </c>
      <c r="I220" s="17" t="n">
        <v>0.7772</v>
      </c>
      <c r="J220" s="17" t="n">
        <v>0.53</v>
      </c>
      <c r="K220" s="16">
        <f>ROUND(F220/100*G220*H220*I220/J220,2)</f>
        <v/>
      </c>
      <c r="L220" s="16" t="n">
        <v>10265.16</v>
      </c>
      <c r="M220" s="16">
        <f>L220-K220</f>
        <v/>
      </c>
      <c r="N220" s="15" t="inlineStr">
        <is>
          <t>decline</t>
        </is>
      </c>
      <c r="O220" s="15" t="inlineStr">
        <is>
          <t>indicative</t>
        </is>
      </c>
    </row>
    <row r="221">
      <c r="A221" s="3" t="inlineStr">
        <is>
          <t>2026-05-21</t>
        </is>
      </c>
      <c r="B221" s="3" t="inlineStr">
        <is>
          <t>9074d92c-7a2c-53ff-9210-13c588f6ff23</t>
        </is>
      </c>
      <c r="C221" s="3" t="inlineStr">
        <is>
          <t>OH</t>
        </is>
      </c>
      <c r="D221" s="3" t="inlineStr">
        <is>
          <t>1997 BMW M8 Competition</t>
        </is>
      </c>
      <c r="E221" s="3" t="inlineStr">
        <is>
          <t>01 Luxury Sedan/SUV</t>
        </is>
      </c>
      <c r="F221" s="13" t="n">
        <v>615000</v>
      </c>
      <c r="G221" s="14" t="n">
        <v>0.65</v>
      </c>
      <c r="H221" s="14" t="n">
        <v>1.39</v>
      </c>
      <c r="I221" s="14" t="n">
        <v>0.7772</v>
      </c>
      <c r="J221" s="14" t="n">
        <v>0.53</v>
      </c>
      <c r="K221" s="13">
        <f>ROUND(F221/100*G221*H221*I221/J221,2)</f>
        <v/>
      </c>
      <c r="L221" s="13" t="n">
        <v>8148.17</v>
      </c>
      <c r="M221" s="13">
        <f>L221-K221</f>
        <v/>
      </c>
      <c r="N221" s="3" t="inlineStr">
        <is>
          <t>bind</t>
        </is>
      </c>
      <c r="O221" s="3" t="inlineStr">
        <is>
          <t>bound</t>
        </is>
      </c>
    </row>
    <row r="222">
      <c r="A222" s="15" t="inlineStr">
        <is>
          <t>2026-05-30</t>
        </is>
      </c>
      <c r="B222" s="15" t="inlineStr">
        <is>
          <t>6a8a2043-1881-56d3-96b6-02fb7c108c4a</t>
        </is>
      </c>
      <c r="C222" s="15" t="inlineStr">
        <is>
          <t>MA</t>
        </is>
      </c>
      <c r="D222" s="15" t="inlineStr">
        <is>
          <t>2011 Bentley Continental GT</t>
        </is>
      </c>
      <c r="E222" s="15" t="inlineStr">
        <is>
          <t>01 Luxury Sedan/SUV</t>
        </is>
      </c>
      <c r="F222" s="16" t="n">
        <v>670000</v>
      </c>
      <c r="G222" s="17" t="n">
        <v>0.65</v>
      </c>
      <c r="H222" s="17" t="n">
        <v>1.25</v>
      </c>
      <c r="I222" s="17" t="n">
        <v>0.7772</v>
      </c>
      <c r="J222" s="17" t="n">
        <v>0.53</v>
      </c>
      <c r="K222" s="16">
        <f>ROUND(F222/100*G222*H222*I222/J222,2)</f>
        <v/>
      </c>
      <c r="L222" s="16" t="n">
        <v>7982.8</v>
      </c>
      <c r="M222" s="16">
        <f>L222-K222</f>
        <v/>
      </c>
      <c r="N222" s="15" t="inlineStr">
        <is>
          <t>bind</t>
        </is>
      </c>
      <c r="O222" s="15" t="inlineStr">
        <is>
          <t>bound</t>
        </is>
      </c>
    </row>
    <row r="223">
      <c r="A223" s="3" t="inlineStr">
        <is>
          <t>2026-05-04</t>
        </is>
      </c>
      <c r="B223" s="3" t="inlineStr">
        <is>
          <t>528869e9-fd20-51e2-be17-f1c4703d8a3f</t>
        </is>
      </c>
      <c r="C223" s="3" t="inlineStr">
        <is>
          <t>NJ</t>
        </is>
      </c>
      <c r="D223" s="3" t="inlineStr">
        <is>
          <t>1958 Lamborghini Huracan EVO</t>
        </is>
      </c>
      <c r="E223" s="3" t="inlineStr">
        <is>
          <t>03 Supercar</t>
        </is>
      </c>
      <c r="F223" s="13" t="n">
        <v>1055000</v>
      </c>
      <c r="G223" s="14" t="n">
        <v>0.8</v>
      </c>
      <c r="H223" s="14" t="n">
        <v>0.91</v>
      </c>
      <c r="I223" s="14" t="n">
        <v>0.7772</v>
      </c>
      <c r="J223" s="14" t="n">
        <v>0.53</v>
      </c>
      <c r="K223" s="13">
        <f>ROUND(F223/100*G223*H223*I223/J223,2)</f>
        <v/>
      </c>
      <c r="L223" s="13" t="n">
        <v>11262.65</v>
      </c>
      <c r="M223" s="13">
        <f>L223-K223</f>
        <v/>
      </c>
      <c r="N223" s="3" t="inlineStr">
        <is>
          <t>bind</t>
        </is>
      </c>
      <c r="O223" s="3" t="inlineStr">
        <is>
          <t>bound</t>
        </is>
      </c>
    </row>
    <row r="224">
      <c r="A224" s="15" t="inlineStr">
        <is>
          <t>2026-05-04</t>
        </is>
      </c>
      <c r="B224" s="15" t="inlineStr">
        <is>
          <t>1f84bc6d-d327-5339-aad0-8b14b3a95b7c</t>
        </is>
      </c>
      <c r="C224" s="15" t="inlineStr">
        <is>
          <t>NJ</t>
        </is>
      </c>
      <c r="D224" s="15" t="inlineStr">
        <is>
          <t>2011 Bentley Continental GT</t>
        </is>
      </c>
      <c r="E224" s="15" t="inlineStr">
        <is>
          <t>01 Luxury Sedan/SUV</t>
        </is>
      </c>
      <c r="F224" s="16" t="n">
        <v>265000</v>
      </c>
      <c r="G224" s="17" t="n">
        <v>0.75</v>
      </c>
      <c r="H224" s="17" t="n">
        <v>0.91</v>
      </c>
      <c r="I224" s="17" t="n">
        <v>0.7772</v>
      </c>
      <c r="J224" s="17" t="n">
        <v>0.53</v>
      </c>
      <c r="K224" s="16">
        <f>ROUND(F224/100*G224*H224*I224/J224,2)</f>
        <v/>
      </c>
      <c r="L224" s="16" t="n">
        <v>2652.2</v>
      </c>
      <c r="M224" s="16">
        <f>L224-K224</f>
        <v/>
      </c>
      <c r="N224" s="15" t="inlineStr">
        <is>
          <t>bind</t>
        </is>
      </c>
      <c r="O224" s="15" t="inlineStr">
        <is>
          <t>bound</t>
        </is>
      </c>
    </row>
    <row r="225">
      <c r="A225" s="3" t="inlineStr">
        <is>
          <t>2026-05-05</t>
        </is>
      </c>
      <c r="B225" s="3" t="inlineStr">
        <is>
          <t>6876f9b7-354e-56d1-88c1-b3737c6f87f6</t>
        </is>
      </c>
      <c r="C225" s="3" t="inlineStr">
        <is>
          <t>WA</t>
        </is>
      </c>
      <c r="D225" s="3" t="inlineStr">
        <is>
          <t>2006 Maserati GranTurismo</t>
        </is>
      </c>
      <c r="E225" s="3" t="inlineStr">
        <is>
          <t>01 Luxury Sedan/SUV</t>
        </is>
      </c>
      <c r="F225" s="13" t="n">
        <v>840000</v>
      </c>
      <c r="G225" s="14" t="n">
        <v>0.65</v>
      </c>
      <c r="H225" s="14" t="n">
        <v>0.96</v>
      </c>
      <c r="I225" s="14" t="n">
        <v>0.7772</v>
      </c>
      <c r="J225" s="14" t="n">
        <v>0.53</v>
      </c>
      <c r="K225" s="13">
        <f>ROUND(F225/100*G225*H225*I225/J225,2)</f>
        <v/>
      </c>
      <c r="L225" s="13" t="n">
        <v>7686.36</v>
      </c>
      <c r="M225" s="13">
        <f>L225-K225</f>
        <v/>
      </c>
      <c r="N225" s="3" t="inlineStr">
        <is>
          <t>bind</t>
        </is>
      </c>
      <c r="O225" s="3" t="inlineStr">
        <is>
          <t>bound</t>
        </is>
      </c>
    </row>
    <row r="226">
      <c r="A226" s="15" t="inlineStr">
        <is>
          <t>2026-05-05</t>
        </is>
      </c>
      <c r="B226" s="15" t="inlineStr">
        <is>
          <t>980b0bff-0bc5-504c-89d6-d09a8bb17b5d</t>
        </is>
      </c>
      <c r="C226" s="15" t="inlineStr">
        <is>
          <t>TX</t>
        </is>
      </c>
      <c r="D226" s="15" t="inlineStr">
        <is>
          <t>2009 Ringbrothers Mustang</t>
        </is>
      </c>
      <c r="E226" s="15" t="inlineStr">
        <is>
          <t>11 Restomod/Coachbuilt</t>
        </is>
      </c>
      <c r="F226" s="16" t="n">
        <v>1185000</v>
      </c>
      <c r="G226" s="17" t="n">
        <v>0.68</v>
      </c>
      <c r="H226" s="17" t="n">
        <v>1.15</v>
      </c>
      <c r="I226" s="17" t="n">
        <v>0.7772</v>
      </c>
      <c r="J226" s="17" t="n">
        <v>0.53</v>
      </c>
      <c r="K226" s="16">
        <f>ROUND(F226/100*G226*H226*I226/J226,2)</f>
        <v/>
      </c>
      <c r="L226" s="16" t="n">
        <v>13588.83</v>
      </c>
      <c r="M226" s="16">
        <f>L226-K226</f>
        <v/>
      </c>
      <c r="N226" s="15" t="inlineStr">
        <is>
          <t>bind</t>
        </is>
      </c>
      <c r="O226" s="15" t="inlineStr">
        <is>
          <t>bound</t>
        </is>
      </c>
    </row>
    <row r="227">
      <c r="A227" s="3" t="inlineStr">
        <is>
          <t>2026-05-16</t>
        </is>
      </c>
      <c r="B227" s="3" t="inlineStr">
        <is>
          <t>9a0e3ce8-60bb-5944-bcf9-64a94770aeef</t>
        </is>
      </c>
      <c r="C227" s="3" t="inlineStr">
        <is>
          <t>CO</t>
        </is>
      </c>
      <c r="D227" s="3" t="inlineStr">
        <is>
          <t>1992 Ferrari 296 GTB</t>
        </is>
      </c>
      <c r="E227" s="3" t="inlineStr">
        <is>
          <t>03 Supercar</t>
        </is>
      </c>
      <c r="F227" s="13" t="n">
        <v>1480000</v>
      </c>
      <c r="G227" s="14" t="n">
        <v>0.8</v>
      </c>
      <c r="H227" s="14" t="n">
        <v>1.1</v>
      </c>
      <c r="I227" s="14" t="n">
        <v>0.7772</v>
      </c>
      <c r="J227" s="14" t="n">
        <v>0.53</v>
      </c>
      <c r="K227" s="13">
        <f>ROUND(F227/100*G227*H227*I227/J227,2)</f>
        <v/>
      </c>
      <c r="L227" s="13" t="n">
        <v>19098.59</v>
      </c>
      <c r="M227" s="13">
        <f>L227-K227</f>
        <v/>
      </c>
      <c r="N227" s="3" t="inlineStr">
        <is>
          <t>bind</t>
        </is>
      </c>
      <c r="O227" s="3" t="inlineStr">
        <is>
          <t>bound</t>
        </is>
      </c>
    </row>
    <row r="228">
      <c r="A228" s="15" t="inlineStr">
        <is>
          <t>2026-05-04</t>
        </is>
      </c>
      <c r="B228" s="15" t="inlineStr">
        <is>
          <t>bcf3e765-d231-50f0-9800-d84f91592eed</t>
        </is>
      </c>
      <c r="C228" s="15" t="inlineStr">
        <is>
          <t>PA</t>
        </is>
      </c>
      <c r="D228" s="15" t="inlineStr">
        <is>
          <t>1956 McLaren 750S</t>
        </is>
      </c>
      <c r="E228" s="15" t="inlineStr">
        <is>
          <t>03 Supercar</t>
        </is>
      </c>
      <c r="F228" s="16" t="n">
        <v>970000</v>
      </c>
      <c r="G228" s="17" t="n">
        <v>0.95</v>
      </c>
      <c r="H228" s="17" t="n">
        <v>1</v>
      </c>
      <c r="I228" s="17" t="n">
        <v>0.7772</v>
      </c>
      <c r="J228" s="17" t="n">
        <v>0.53</v>
      </c>
      <c r="K228" s="16">
        <f>ROUND(F228/100*G228*H228*I228/J228,2)</f>
        <v/>
      </c>
      <c r="L228" s="16" t="n">
        <v>13513.01</v>
      </c>
      <c r="M228" s="16">
        <f>L228-K228</f>
        <v/>
      </c>
      <c r="N228" s="15" t="inlineStr">
        <is>
          <t>bind</t>
        </is>
      </c>
      <c r="O228" s="15" t="inlineStr">
        <is>
          <t>bound</t>
        </is>
      </c>
    </row>
    <row r="229">
      <c r="A229" s="3" t="inlineStr">
        <is>
          <t>2026-05-04</t>
        </is>
      </c>
      <c r="B229" s="3" t="inlineStr">
        <is>
          <t>936aae0f-6426-5582-be0e-0bb2f8137963</t>
        </is>
      </c>
      <c r="C229" s="3" t="inlineStr">
        <is>
          <t>FL</t>
        </is>
      </c>
      <c r="D229" s="3" t="inlineStr">
        <is>
          <t>2010 Bentley Continental GT</t>
        </is>
      </c>
      <c r="E229" s="3" t="inlineStr">
        <is>
          <t>01 Luxury Sedan/SUV</t>
        </is>
      </c>
      <c r="F229" s="13" t="n">
        <v>715000</v>
      </c>
      <c r="G229" s="14" t="n">
        <v>0.65</v>
      </c>
      <c r="H229" s="14" t="n">
        <v>1.42</v>
      </c>
      <c r="I229" s="14" t="n">
        <v>0.7772</v>
      </c>
      <c r="J229" s="14" t="n">
        <v>0.53</v>
      </c>
      <c r="K229" s="13">
        <f>ROUND(F229/100*G229*H229*I229/J229,2)</f>
        <v/>
      </c>
      <c r="L229" s="13" t="n">
        <v>9677.530000000001</v>
      </c>
      <c r="M229" s="13">
        <f>L229-K229</f>
        <v/>
      </c>
      <c r="N229" s="3" t="inlineStr">
        <is>
          <t>bind</t>
        </is>
      </c>
      <c r="O229" s="3" t="inlineStr">
        <is>
          <t>bound</t>
        </is>
      </c>
    </row>
    <row r="230">
      <c r="A230" s="15" t="inlineStr">
        <is>
          <t>2026-05-13</t>
        </is>
      </c>
      <c r="B230" s="15" t="inlineStr">
        <is>
          <t>a1d1d5f8-1198-5315-972b-6777a654a109</t>
        </is>
      </c>
      <c r="C230" s="15" t="inlineStr">
        <is>
          <t>SD</t>
        </is>
      </c>
      <c r="D230" s="15" t="inlineStr">
        <is>
          <t>1964 Bentley Continental GT</t>
        </is>
      </c>
      <c r="E230" s="15" t="inlineStr">
        <is>
          <t>01 Luxury Sedan/SUV</t>
        </is>
      </c>
      <c r="F230" s="16" t="n">
        <v>490000</v>
      </c>
      <c r="G230" s="17" t="n">
        <v>0.75</v>
      </c>
      <c r="H230" s="17" t="n">
        <v>1.11</v>
      </c>
      <c r="I230" s="17" t="n">
        <v>0.7772</v>
      </c>
      <c r="J230" s="17" t="n">
        <v>0.53</v>
      </c>
      <c r="K230" s="16">
        <f>ROUND(F230/100*G230*H230*I230/J230,2)</f>
        <v/>
      </c>
      <c r="L230" s="16" t="n">
        <v>5981.88</v>
      </c>
      <c r="M230" s="16">
        <f>L230-K230</f>
        <v/>
      </c>
      <c r="N230" s="15" t="inlineStr">
        <is>
          <t>bind</t>
        </is>
      </c>
      <c r="O230" s="15" t="inlineStr">
        <is>
          <t>bound</t>
        </is>
      </c>
    </row>
    <row r="231">
      <c r="A231" s="3" t="inlineStr">
        <is>
          <t>2026-05-16</t>
        </is>
      </c>
      <c r="B231" s="3" t="inlineStr">
        <is>
          <t>f4ee209b-aed1-5aff-a6fd-4daaefd6c07e</t>
        </is>
      </c>
      <c r="C231" s="3" t="inlineStr">
        <is>
          <t>CO</t>
        </is>
      </c>
      <c r="D231" s="3" t="inlineStr">
        <is>
          <t>2011 Aston Martin DB12</t>
        </is>
      </c>
      <c r="E231" s="3" t="inlineStr">
        <is>
          <t>01 Luxury Sedan/SUV</t>
        </is>
      </c>
      <c r="F231" s="13" t="n">
        <v>375000</v>
      </c>
      <c r="G231" s="14" t="n">
        <v>0.75</v>
      </c>
      <c r="H231" s="14" t="n">
        <v>1.1</v>
      </c>
      <c r="I231" s="14" t="n">
        <v>0.7772</v>
      </c>
      <c r="J231" s="14" t="n">
        <v>0.53</v>
      </c>
      <c r="K231" s="13">
        <f>ROUND(F231/100*G231*H231*I231/J231,2)</f>
        <v/>
      </c>
      <c r="L231" s="13" t="n">
        <v>4536.72</v>
      </c>
      <c r="M231" s="13">
        <f>L231-K231</f>
        <v/>
      </c>
      <c r="N231" s="3" t="inlineStr">
        <is>
          <t>bind</t>
        </is>
      </c>
      <c r="O231" s="3" t="inlineStr">
        <is>
          <t>bound</t>
        </is>
      </c>
    </row>
    <row r="232">
      <c r="A232" s="15" t="inlineStr">
        <is>
          <t>2026-05-05</t>
        </is>
      </c>
      <c r="B232" s="15" t="inlineStr">
        <is>
          <t>6377aa8e-ef50-5e9e-9947-499390ca6a84</t>
        </is>
      </c>
      <c r="C232" s="15" t="inlineStr">
        <is>
          <t>NJ</t>
        </is>
      </c>
      <c r="D232" s="15" t="inlineStr">
        <is>
          <t>2001 Aston Martin DB5</t>
        </is>
      </c>
      <c r="E232" s="15" t="inlineStr">
        <is>
          <t>07 Post-War Classic (1946-1972)</t>
        </is>
      </c>
      <c r="F232" s="16" t="n">
        <v>570000</v>
      </c>
      <c r="G232" s="17" t="n">
        <v>0.43</v>
      </c>
      <c r="H232" s="17" t="n">
        <v>0.91</v>
      </c>
      <c r="I232" s="17" t="n">
        <v>0.7772</v>
      </c>
      <c r="J232" s="17" t="n">
        <v>0.53</v>
      </c>
      <c r="K232" s="16">
        <f>ROUND(F232/100*G232*H232*I232/J232,2)</f>
        <v/>
      </c>
      <c r="L232" s="16" t="n">
        <v>3270.71</v>
      </c>
      <c r="M232" s="16">
        <f>L232-K232</f>
        <v/>
      </c>
      <c r="N232" s="15" t="inlineStr">
        <is>
          <t>bind</t>
        </is>
      </c>
      <c r="O232" s="15" t="inlineStr">
        <is>
          <t>bound</t>
        </is>
      </c>
    </row>
    <row r="233">
      <c r="A233" s="3" t="inlineStr">
        <is>
          <t>2026-05-11</t>
        </is>
      </c>
      <c r="B233" s="3" t="inlineStr">
        <is>
          <t>e620a3ef-9615-5fbc-aeb4-d280a717c97d</t>
        </is>
      </c>
      <c r="C233" s="3" t="inlineStr">
        <is>
          <t>OK</t>
        </is>
      </c>
      <c r="D233" s="3" t="inlineStr">
        <is>
          <t>1979 McLaren 750S</t>
        </is>
      </c>
      <c r="E233" s="3" t="inlineStr">
        <is>
          <t>03 Supercar</t>
        </is>
      </c>
      <c r="F233" s="13" t="n">
        <v>1715000</v>
      </c>
      <c r="G233" s="14" t="n">
        <v>0.8</v>
      </c>
      <c r="H233" s="14" t="n">
        <v>1.26</v>
      </c>
      <c r="I233" s="14" t="n">
        <v>0.7772</v>
      </c>
      <c r="J233" s="14" t="n">
        <v>0.53</v>
      </c>
      <c r="K233" s="13">
        <f>ROUND(F233/100*G233*H233*I233/J233,2)</f>
        <v/>
      </c>
      <c r="L233" s="13" t="n">
        <v>25350.21</v>
      </c>
      <c r="M233" s="13">
        <f>L233-K233</f>
        <v/>
      </c>
      <c r="N233" s="3" t="inlineStr">
        <is>
          <t>bind</t>
        </is>
      </c>
      <c r="O233" s="3" t="inlineStr">
        <is>
          <t>bound</t>
        </is>
      </c>
    </row>
    <row r="234">
      <c r="A234" s="15" t="inlineStr">
        <is>
          <t>2026-05-24</t>
        </is>
      </c>
      <c r="B234" s="15" t="inlineStr">
        <is>
          <t>1c495383-3c38-5c90-89b8-6acf87ce40fe</t>
        </is>
      </c>
      <c r="C234" s="15" t="inlineStr">
        <is>
          <t>CO</t>
        </is>
      </c>
      <c r="D234" s="15" t="inlineStr">
        <is>
          <t>2020 Ferrari SF90 Stradale</t>
        </is>
      </c>
      <c r="E234" s="15" t="inlineStr">
        <is>
          <t>03 Supercar</t>
        </is>
      </c>
      <c r="F234" s="16" t="n">
        <v>1125000</v>
      </c>
      <c r="G234" s="17" t="n">
        <v>0.8</v>
      </c>
      <c r="H234" s="17" t="n">
        <v>1.1</v>
      </c>
      <c r="I234" s="17" t="n">
        <v>0.7772</v>
      </c>
      <c r="J234" s="17" t="n">
        <v>0.53</v>
      </c>
      <c r="K234" s="16">
        <f>ROUND(F234/100*G234*H234*I234/J234,2)</f>
        <v/>
      </c>
      <c r="L234" s="16" t="n">
        <v>14517.51</v>
      </c>
      <c r="M234" s="16">
        <f>L234-K234</f>
        <v/>
      </c>
      <c r="N234" s="15" t="inlineStr">
        <is>
          <t>decline</t>
        </is>
      </c>
      <c r="O234" s="15" t="inlineStr">
        <is>
          <t>indicative</t>
        </is>
      </c>
    </row>
    <row r="235">
      <c r="A235" s="3" t="inlineStr">
        <is>
          <t>2026-05-05</t>
        </is>
      </c>
      <c r="B235" s="3" t="inlineStr">
        <is>
          <t>a71deb8d-3d64-56b0-847d-674ee81ae13f</t>
        </is>
      </c>
      <c r="C235" s="3" t="inlineStr">
        <is>
          <t>WA</t>
        </is>
      </c>
      <c r="D235" s="3" t="inlineStr">
        <is>
          <t>2014 BMW M8 Competition</t>
        </is>
      </c>
      <c r="E235" s="3" t="inlineStr">
        <is>
          <t>01 Luxury Sedan/SUV</t>
        </is>
      </c>
      <c r="F235" s="13" t="n">
        <v>215000</v>
      </c>
      <c r="G235" s="14" t="n">
        <v>0.92</v>
      </c>
      <c r="H235" s="14" t="n">
        <v>0.96</v>
      </c>
      <c r="I235" s="14" t="n">
        <v>0.7772</v>
      </c>
      <c r="J235" s="14" t="n">
        <v>0.53</v>
      </c>
      <c r="K235" s="13">
        <f>ROUND(F235/100*G235*H235*I235/J235,2)</f>
        <v/>
      </c>
      <c r="L235" s="13" t="n">
        <v>2784.54</v>
      </c>
      <c r="M235" s="13">
        <f>L235-K235</f>
        <v/>
      </c>
      <c r="N235" s="3" t="inlineStr">
        <is>
          <t>bind</t>
        </is>
      </c>
      <c r="O235" s="3" t="inlineStr">
        <is>
          <t>bound</t>
        </is>
      </c>
    </row>
    <row r="236">
      <c r="A236" s="15" t="inlineStr">
        <is>
          <t>2026-05-12</t>
        </is>
      </c>
      <c r="B236" s="15" t="inlineStr">
        <is>
          <t>131abf14-922c-53b8-a5dd-0ab4944d7921</t>
        </is>
      </c>
      <c r="C236" s="15" t="inlineStr">
        <is>
          <t>CA</t>
        </is>
      </c>
      <c r="D236" s="15" t="inlineStr">
        <is>
          <t>2009 BMW M8 Competition</t>
        </is>
      </c>
      <c r="E236" s="15" t="inlineStr">
        <is>
          <t>01 Luxury Sedan/SUV</t>
        </is>
      </c>
      <c r="F236" s="16" t="n">
        <v>820000</v>
      </c>
      <c r="G236" s="17" t="n">
        <v>0.65</v>
      </c>
      <c r="H236" s="17" t="n">
        <v>1.35</v>
      </c>
      <c r="I236" s="17" t="n">
        <v>0.7772</v>
      </c>
      <c r="J236" s="17" t="n">
        <v>0.53</v>
      </c>
      <c r="K236" s="16">
        <f>ROUND(F236/100*G236*H236*I236/J236,2)</f>
        <v/>
      </c>
      <c r="L236" s="16" t="n">
        <v>10551.59</v>
      </c>
      <c r="M236" s="16">
        <f>L236-K236</f>
        <v/>
      </c>
      <c r="N236" s="15" t="inlineStr">
        <is>
          <t>bind</t>
        </is>
      </c>
      <c r="O236" s="15" t="inlineStr">
        <is>
          <t>bound</t>
        </is>
      </c>
    </row>
    <row r="237">
      <c r="A237" s="3" t="inlineStr">
        <is>
          <t>2026-05-04</t>
        </is>
      </c>
      <c r="B237" s="3" t="inlineStr">
        <is>
          <t>3aaa08cb-fc17-502d-bc8a-85eda1f9889c</t>
        </is>
      </c>
      <c r="C237" s="3" t="inlineStr">
        <is>
          <t>NY</t>
        </is>
      </c>
      <c r="D237" s="3" t="inlineStr">
        <is>
          <t>2000 Aston Martin DB12</t>
        </is>
      </c>
      <c r="E237" s="3" t="inlineStr">
        <is>
          <t>01 Luxury Sedan/SUV</t>
        </is>
      </c>
      <c r="F237" s="13" t="n">
        <v>365000</v>
      </c>
      <c r="G237" s="14" t="n">
        <v>0.75</v>
      </c>
      <c r="H237" s="14" t="n">
        <v>1.28</v>
      </c>
      <c r="I237" s="14" t="n">
        <v>0.7772</v>
      </c>
      <c r="J237" s="14" t="n">
        <v>0.53</v>
      </c>
      <c r="K237" s="13">
        <f>ROUND(F237/100*G237*H237*I237/J237,2)</f>
        <v/>
      </c>
      <c r="L237" s="13" t="n">
        <v>5138.32</v>
      </c>
      <c r="M237" s="13">
        <f>L237-K237</f>
        <v/>
      </c>
      <c r="N237" s="3" t="inlineStr">
        <is>
          <t>refer</t>
        </is>
      </c>
      <c r="O237" s="3" t="inlineStr">
        <is>
          <t>indicative</t>
        </is>
      </c>
    </row>
    <row r="238">
      <c r="A238" s="15" t="inlineStr">
        <is>
          <t>2026-05-22</t>
        </is>
      </c>
      <c r="B238" s="15" t="inlineStr">
        <is>
          <t>e0083b38-9fd0-56e4-8611-2e9d765ed4d2</t>
        </is>
      </c>
      <c r="C238" s="15" t="inlineStr">
        <is>
          <t>OH</t>
        </is>
      </c>
      <c r="D238" s="15" t="inlineStr">
        <is>
          <t>1968 Aston Martin DB12</t>
        </is>
      </c>
      <c r="E238" s="15" t="inlineStr">
        <is>
          <t>01 Luxury Sedan/SUV</t>
        </is>
      </c>
      <c r="F238" s="16" t="n">
        <v>635000</v>
      </c>
      <c r="G238" s="17" t="n">
        <v>0.65</v>
      </c>
      <c r="H238" s="17" t="n">
        <v>1.39</v>
      </c>
      <c r="I238" s="17" t="n">
        <v>0.7772</v>
      </c>
      <c r="J238" s="17" t="n">
        <v>0.53</v>
      </c>
      <c r="K238" s="16">
        <f>ROUND(F238/100*G238*H238*I238/J238,2)</f>
        <v/>
      </c>
      <c r="L238" s="16" t="n">
        <v>8413.15</v>
      </c>
      <c r="M238" s="16">
        <f>L238-K238</f>
        <v/>
      </c>
      <c r="N238" s="15" t="inlineStr">
        <is>
          <t>bind</t>
        </is>
      </c>
      <c r="O238" s="15" t="inlineStr">
        <is>
          <t>bound</t>
        </is>
      </c>
    </row>
    <row r="239">
      <c r="A239" s="3" t="inlineStr">
        <is>
          <t>2026-05-28</t>
        </is>
      </c>
      <c r="B239" s="3" t="inlineStr">
        <is>
          <t>847e2a16-d856-564d-9a5b-37daa8893e6e</t>
        </is>
      </c>
      <c r="C239" s="3" t="inlineStr">
        <is>
          <t>MI</t>
        </is>
      </c>
      <c r="D239" s="3" t="inlineStr">
        <is>
          <t>1976 BMW M8 Competition</t>
        </is>
      </c>
      <c r="E239" s="3" t="inlineStr">
        <is>
          <t>01 Luxury Sedan/SUV</t>
        </is>
      </c>
      <c r="F239" s="13" t="n">
        <v>1010000</v>
      </c>
      <c r="G239" s="14" t="n">
        <v>0.55</v>
      </c>
      <c r="H239" s="14" t="n">
        <v>1.55</v>
      </c>
      <c r="I239" s="14" t="n">
        <v>0.7772</v>
      </c>
      <c r="J239" s="14" t="n">
        <v>0.53</v>
      </c>
      <c r="K239" s="13">
        <f>ROUND(F239/100*G239*H239*I239/J239,2)</f>
        <v/>
      </c>
      <c r="L239" s="13" t="n">
        <v>12626.2</v>
      </c>
      <c r="M239" s="13">
        <f>L239-K239</f>
        <v/>
      </c>
      <c r="N239" s="3" t="inlineStr">
        <is>
          <t>bind</t>
        </is>
      </c>
      <c r="O239" s="3" t="inlineStr">
        <is>
          <t>bound</t>
        </is>
      </c>
    </row>
    <row r="240">
      <c r="A240" s="15" t="inlineStr">
        <is>
          <t>2026-05-14</t>
        </is>
      </c>
      <c r="B240" s="15" t="inlineStr">
        <is>
          <t>84c5d730-118a-58a2-b479-160342a54420</t>
        </is>
      </c>
      <c r="C240" s="15" t="inlineStr">
        <is>
          <t>CA</t>
        </is>
      </c>
      <c r="D240" s="15" t="inlineStr">
        <is>
          <t>1996 Aston Martin DB5</t>
        </is>
      </c>
      <c r="E240" s="15" t="inlineStr">
        <is>
          <t>07 Post-War Classic (1946-1972)</t>
        </is>
      </c>
      <c r="F240" s="16" t="n">
        <v>580000</v>
      </c>
      <c r="G240" s="17" t="n">
        <v>0.43</v>
      </c>
      <c r="H240" s="17" t="n">
        <v>1.35</v>
      </c>
      <c r="I240" s="17" t="n">
        <v>0.7772</v>
      </c>
      <c r="J240" s="17" t="n">
        <v>0.53</v>
      </c>
      <c r="K240" s="16">
        <f>ROUND(F240/100*G240*H240*I240/J240,2)</f>
        <v/>
      </c>
      <c r="L240" s="16" t="n">
        <v>4937.27</v>
      </c>
      <c r="M240" s="16">
        <f>L240-K240</f>
        <v/>
      </c>
      <c r="N240" s="15" t="inlineStr">
        <is>
          <t>bind</t>
        </is>
      </c>
      <c r="O240" s="15" t="inlineStr">
        <is>
          <t>bound</t>
        </is>
      </c>
    </row>
    <row r="241">
      <c r="A241" s="3" t="inlineStr">
        <is>
          <t>2026-05-24</t>
        </is>
      </c>
      <c r="B241" s="3" t="inlineStr">
        <is>
          <t>ade6371e-5aa6-51ba-8a71-0ee5c7bebe99</t>
        </is>
      </c>
      <c r="C241" s="3" t="inlineStr">
        <is>
          <t>FL</t>
        </is>
      </c>
      <c r="D241" s="3" t="inlineStr">
        <is>
          <t>1986 Bentley Continental GT</t>
        </is>
      </c>
      <c r="E241" s="3" t="inlineStr">
        <is>
          <t>01 Luxury Sedan/SUV</t>
        </is>
      </c>
      <c r="F241" s="13" t="n">
        <v>670000</v>
      </c>
      <c r="G241" s="14" t="n">
        <v>0.65</v>
      </c>
      <c r="H241" s="14" t="n">
        <v>1.42</v>
      </c>
      <c r="I241" s="14" t="n">
        <v>0.7772</v>
      </c>
      <c r="J241" s="14" t="n">
        <v>0.53</v>
      </c>
      <c r="K241" s="13">
        <f>ROUND(F241/100*G241*H241*I241/J241,2)</f>
        <v/>
      </c>
      <c r="L241" s="13" t="n">
        <v>9068.459999999999</v>
      </c>
      <c r="M241" s="13">
        <f>L241-K241</f>
        <v/>
      </c>
      <c r="N241" s="3" t="inlineStr">
        <is>
          <t>bind</t>
        </is>
      </c>
      <c r="O241" s="3" t="inlineStr">
        <is>
          <t>bound</t>
        </is>
      </c>
    </row>
    <row r="242">
      <c r="A242" s="15" t="inlineStr">
        <is>
          <t>2026-05-20</t>
        </is>
      </c>
      <c r="B242" s="15" t="inlineStr">
        <is>
          <t>5280c352-231d-5971-9fce-6e3bab6afc43</t>
        </is>
      </c>
      <c r="C242" s="15" t="inlineStr">
        <is>
          <t>NY</t>
        </is>
      </c>
      <c r="D242" s="15" t="inlineStr">
        <is>
          <t>1958 Porsche 911 Turbo S</t>
        </is>
      </c>
      <c r="E242" s="15" t="inlineStr">
        <is>
          <t>01 Luxury Sedan/SUV</t>
        </is>
      </c>
      <c r="F242" s="16" t="n">
        <v>300000</v>
      </c>
      <c r="G242" s="17" t="n">
        <v>0.75</v>
      </c>
      <c r="H242" s="17" t="n">
        <v>1.28</v>
      </c>
      <c r="I242" s="17" t="n">
        <v>0.7772</v>
      </c>
      <c r="J242" s="17" t="n">
        <v>0.53</v>
      </c>
      <c r="K242" s="16">
        <f>ROUND(F242/100*G242*H242*I242/J242,2)</f>
        <v/>
      </c>
      <c r="L242" s="16" t="n">
        <v>4223.27</v>
      </c>
      <c r="M242" s="16">
        <f>L242-K242</f>
        <v/>
      </c>
      <c r="N242" s="15" t="inlineStr">
        <is>
          <t>decline</t>
        </is>
      </c>
      <c r="O242" s="15" t="inlineStr">
        <is>
          <t>indicative</t>
        </is>
      </c>
    </row>
    <row r="243">
      <c r="A243" s="3" t="inlineStr">
        <is>
          <t>2026-05-17</t>
        </is>
      </c>
      <c r="B243" s="3" t="inlineStr">
        <is>
          <t>f6569c9f-64fd-5b1b-bd76-e59fa5d321eb</t>
        </is>
      </c>
      <c r="C243" s="3" t="inlineStr">
        <is>
          <t>CT</t>
        </is>
      </c>
      <c r="D243" s="3" t="inlineStr">
        <is>
          <t>1971 Jaguar E-Type Series 1</t>
        </is>
      </c>
      <c r="E243" s="3" t="inlineStr">
        <is>
          <t>07 Post-War Classic (1946-1972)</t>
        </is>
      </c>
      <c r="F243" s="13" t="n">
        <v>280000</v>
      </c>
      <c r="G243" s="14" t="n">
        <v>0.48</v>
      </c>
      <c r="H243" s="14" t="n">
        <v>1.12</v>
      </c>
      <c r="I243" s="14" t="n">
        <v>0.7772</v>
      </c>
      <c r="J243" s="14" t="n">
        <v>0.53</v>
      </c>
      <c r="K243" s="13">
        <f>ROUND(F243/100*G243*H243*I243/J243,2)</f>
        <v/>
      </c>
      <c r="L243" s="13" t="n">
        <v>2207.36</v>
      </c>
      <c r="M243" s="13">
        <f>L243-K243</f>
        <v/>
      </c>
      <c r="N243" s="3" t="inlineStr">
        <is>
          <t>bind</t>
        </is>
      </c>
      <c r="O243" s="3" t="inlineStr">
        <is>
          <t>bound</t>
        </is>
      </c>
    </row>
    <row r="244">
      <c r="A244" s="15" t="inlineStr">
        <is>
          <t>2026-05-29</t>
        </is>
      </c>
      <c r="B244" s="15" t="inlineStr">
        <is>
          <t>5302833c-c0b2-5738-b786-1b3bb3472c15</t>
        </is>
      </c>
      <c r="C244" s="15" t="inlineStr">
        <is>
          <t>IA</t>
        </is>
      </c>
      <c r="D244" s="15" t="inlineStr">
        <is>
          <t>1980 Ferrari 275 GTB/4</t>
        </is>
      </c>
      <c r="E244" s="15" t="inlineStr">
        <is>
          <t>07 Post-War Classic (1946-1972)</t>
        </is>
      </c>
      <c r="F244" s="16" t="n">
        <v>1145000</v>
      </c>
      <c r="G244" s="17" t="n">
        <v>0.38</v>
      </c>
      <c r="H244" s="17" t="n">
        <v>1.1</v>
      </c>
      <c r="I244" s="17" t="n">
        <v>0.7772</v>
      </c>
      <c r="J244" s="17" t="n">
        <v>0.53</v>
      </c>
      <c r="K244" s="16">
        <f>ROUND(F244/100*G244*H244*I244/J244,2)</f>
        <v/>
      </c>
      <c r="L244" s="16" t="n">
        <v>7018.41</v>
      </c>
      <c r="M244" s="16">
        <f>L244-K244</f>
        <v/>
      </c>
      <c r="N244" s="15" t="inlineStr">
        <is>
          <t>bind</t>
        </is>
      </c>
      <c r="O244" s="15" t="inlineStr">
        <is>
          <t>bound</t>
        </is>
      </c>
    </row>
    <row r="245">
      <c r="A245" s="3" t="inlineStr">
        <is>
          <t>2026-05-30</t>
        </is>
      </c>
      <c r="B245" s="3" t="inlineStr">
        <is>
          <t>12688eda-dbab-5f8b-85d7-236938134bcd</t>
        </is>
      </c>
      <c r="C245" s="3" t="inlineStr">
        <is>
          <t>NV</t>
        </is>
      </c>
      <c r="D245" s="3" t="inlineStr">
        <is>
          <t>1994 Aston Martin DB12</t>
        </is>
      </c>
      <c r="E245" s="3" t="inlineStr">
        <is>
          <t>01 Luxury Sedan/SUV</t>
        </is>
      </c>
      <c r="F245" s="13" t="n">
        <v>595000</v>
      </c>
      <c r="G245" s="14" t="n">
        <v>0.65</v>
      </c>
      <c r="H245" s="14" t="n">
        <v>1.17</v>
      </c>
      <c r="I245" s="14" t="n">
        <v>0.7772</v>
      </c>
      <c r="J245" s="14" t="n">
        <v>0.53</v>
      </c>
      <c r="K245" s="13">
        <f>ROUND(F245/100*G245*H245*I245/J245,2)</f>
        <v/>
      </c>
      <c r="L245" s="13" t="n">
        <v>6635.49</v>
      </c>
      <c r="M245" s="13">
        <f>L245-K245</f>
        <v/>
      </c>
      <c r="N245" s="3" t="inlineStr">
        <is>
          <t>bind</t>
        </is>
      </c>
      <c r="O245" s="3" t="inlineStr">
        <is>
          <t>bound</t>
        </is>
      </c>
    </row>
    <row r="246">
      <c r="A246" s="15" t="inlineStr">
        <is>
          <t>2026-05-08</t>
        </is>
      </c>
      <c r="B246" s="15" t="inlineStr">
        <is>
          <t>5ecc4de2-6e67-51c1-b557-238d2a7c7dd8</t>
        </is>
      </c>
      <c r="C246" s="15" t="inlineStr">
        <is>
          <t>OR</t>
        </is>
      </c>
      <c r="D246" s="15" t="inlineStr">
        <is>
          <t>1988 Bentley Continental GT</t>
        </is>
      </c>
      <c r="E246" s="15" t="inlineStr">
        <is>
          <t>01 Luxury Sedan/SUV</t>
        </is>
      </c>
      <c r="F246" s="16" t="n">
        <v>455000</v>
      </c>
      <c r="G246" s="17" t="n">
        <v>0.75</v>
      </c>
      <c r="H246" s="17" t="n">
        <v>1.13</v>
      </c>
      <c r="I246" s="17" t="n">
        <v>0.7772</v>
      </c>
      <c r="J246" s="17" t="n">
        <v>0.53</v>
      </c>
      <c r="K246" s="16">
        <f>ROUND(F246/100*G246*H246*I246/J246,2)</f>
        <v/>
      </c>
      <c r="L246" s="16" t="n">
        <v>5654.68</v>
      </c>
      <c r="M246" s="16">
        <f>L246-K246</f>
        <v/>
      </c>
      <c r="N246" s="15" t="inlineStr">
        <is>
          <t>bind</t>
        </is>
      </c>
      <c r="O246" s="15" t="inlineStr">
        <is>
          <t>bound</t>
        </is>
      </c>
    </row>
    <row r="247">
      <c r="A247" s="3" t="inlineStr">
        <is>
          <t>2026-05-25</t>
        </is>
      </c>
      <c r="B247" s="3" t="inlineStr">
        <is>
          <t>a249dfb0-1ad0-58dc-9e19-cbbcc678221d</t>
        </is>
      </c>
      <c r="C247" s="3" t="inlineStr">
        <is>
          <t>CA</t>
        </is>
      </c>
      <c r="D247" s="3" t="inlineStr">
        <is>
          <t>2010 Ferrari 275 GTB/4</t>
        </is>
      </c>
      <c r="E247" s="3" t="inlineStr">
        <is>
          <t>07 Post-War Classic (1946-1972)</t>
        </is>
      </c>
      <c r="F247" s="13" t="n">
        <v>385000</v>
      </c>
      <c r="G247" s="14" t="n">
        <v>0.48</v>
      </c>
      <c r="H247" s="14" t="n">
        <v>1.35</v>
      </c>
      <c r="I247" s="14" t="n">
        <v>0.7772</v>
      </c>
      <c r="J247" s="14" t="n">
        <v>0.53</v>
      </c>
      <c r="K247" s="13">
        <f>ROUND(F247/100*G247*H247*I247/J247,2)</f>
        <v/>
      </c>
      <c r="L247" s="13" t="n">
        <v>3658.41</v>
      </c>
      <c r="M247" s="13">
        <f>L247-K247</f>
        <v/>
      </c>
      <c r="N247" s="3" t="inlineStr">
        <is>
          <t>bind</t>
        </is>
      </c>
      <c r="O247" s="3" t="inlineStr">
        <is>
          <t>bound</t>
        </is>
      </c>
    </row>
    <row r="248">
      <c r="A248" s="15" t="inlineStr">
        <is>
          <t>2026-05-05</t>
        </is>
      </c>
      <c r="B248" s="15" t="inlineStr">
        <is>
          <t>83af163d-028a-564e-8f06-c6e7a90b2d05</t>
        </is>
      </c>
      <c r="C248" s="15" t="inlineStr">
        <is>
          <t>OH</t>
        </is>
      </c>
      <c r="D248" s="15" t="inlineStr">
        <is>
          <t>2020 Aston Martin DB12</t>
        </is>
      </c>
      <c r="E248" s="15" t="inlineStr">
        <is>
          <t>01 Luxury Sedan/SUV</t>
        </is>
      </c>
      <c r="F248" s="16" t="n">
        <v>470000</v>
      </c>
      <c r="G248" s="17" t="n">
        <v>0.75</v>
      </c>
      <c r="H248" s="17" t="n">
        <v>1.39</v>
      </c>
      <c r="I248" s="17" t="n">
        <v>0.7772</v>
      </c>
      <c r="J248" s="17" t="n">
        <v>0.53</v>
      </c>
      <c r="K248" s="16">
        <f>ROUND(F248/100*G248*H248*I248/J248,2)</f>
        <v/>
      </c>
      <c r="L248" s="16" t="n">
        <v>7185.07</v>
      </c>
      <c r="M248" s="16">
        <f>L248-K248</f>
        <v/>
      </c>
      <c r="N248" s="15" t="inlineStr">
        <is>
          <t>bind</t>
        </is>
      </c>
      <c r="O248" s="15" t="inlineStr">
        <is>
          <t>bound</t>
        </is>
      </c>
    </row>
    <row r="249">
      <c r="A249" s="3" t="inlineStr">
        <is>
          <t>2026-05-23</t>
        </is>
      </c>
      <c r="B249" s="3" t="inlineStr">
        <is>
          <t>49b442d8-d41a-5642-a4b2-585844d5e52a</t>
        </is>
      </c>
      <c r="C249" s="3" t="inlineStr">
        <is>
          <t>SD</t>
        </is>
      </c>
      <c r="D249" s="3" t="inlineStr">
        <is>
          <t>1969 Maserati GranTurismo</t>
        </is>
      </c>
      <c r="E249" s="3" t="inlineStr">
        <is>
          <t>01 Luxury Sedan/SUV</t>
        </is>
      </c>
      <c r="F249" s="13" t="n">
        <v>425000</v>
      </c>
      <c r="G249" s="14" t="n">
        <v>0.75</v>
      </c>
      <c r="H249" s="14" t="n">
        <v>1.11</v>
      </c>
      <c r="I249" s="14" t="n">
        <v>0.7772</v>
      </c>
      <c r="J249" s="14" t="n">
        <v>0.53</v>
      </c>
      <c r="K249" s="13">
        <f>ROUND(F249/100*G249*H249*I249/J249,2)</f>
        <v/>
      </c>
      <c r="L249" s="13" t="n">
        <v>5188.36</v>
      </c>
      <c r="M249" s="13">
        <f>L249-K249</f>
        <v/>
      </c>
      <c r="N249" s="3" t="inlineStr">
        <is>
          <t>bind</t>
        </is>
      </c>
      <c r="O249" s="3" t="inlineStr">
        <is>
          <t>bound</t>
        </is>
      </c>
    </row>
    <row r="250">
      <c r="A250" s="15" t="inlineStr">
        <is>
          <t>2026-05-22</t>
        </is>
      </c>
      <c r="B250" s="15" t="inlineStr">
        <is>
          <t>2b1f3713-a399-552b-bfa0-e9c74b06ec5d</t>
        </is>
      </c>
      <c r="C250" s="15" t="inlineStr">
        <is>
          <t>MA</t>
        </is>
      </c>
      <c r="D250" s="15" t="inlineStr">
        <is>
          <t>1971 Porsche 911 Turbo S</t>
        </is>
      </c>
      <c r="E250" s="15" t="inlineStr">
        <is>
          <t>01 Luxury Sedan/SUV</t>
        </is>
      </c>
      <c r="F250" s="16" t="n">
        <v>1055000</v>
      </c>
      <c r="G250" s="17" t="n">
        <v>0.55</v>
      </c>
      <c r="H250" s="17" t="n">
        <v>1.25</v>
      </c>
      <c r="I250" s="17" t="n">
        <v>0.7772</v>
      </c>
      <c r="J250" s="17" t="n">
        <v>0.53</v>
      </c>
      <c r="K250" s="16">
        <f>ROUND(F250/100*G250*H250*I250/J250,2)</f>
        <v/>
      </c>
      <c r="L250" s="16" t="n">
        <v>10636.09</v>
      </c>
      <c r="M250" s="16">
        <f>L250-K250</f>
        <v/>
      </c>
      <c r="N250" s="15" t="inlineStr">
        <is>
          <t>bind</t>
        </is>
      </c>
      <c r="O250" s="15" t="inlineStr">
        <is>
          <t>bound</t>
        </is>
      </c>
    </row>
    <row r="251">
      <c r="A251" s="3" t="inlineStr">
        <is>
          <t>2026-05-31</t>
        </is>
      </c>
      <c r="B251" s="3" t="inlineStr">
        <is>
          <t>2f09f105-2fb1-5c3a-b04d-69725f301a59</t>
        </is>
      </c>
      <c r="C251" s="3" t="inlineStr">
        <is>
          <t>FL</t>
        </is>
      </c>
      <c r="D251" s="3" t="inlineStr">
        <is>
          <t>2005 Bentley Continental GT</t>
        </is>
      </c>
      <c r="E251" s="3" t="inlineStr">
        <is>
          <t>01 Luxury Sedan/SUV</t>
        </is>
      </c>
      <c r="F251" s="13" t="n">
        <v>790000</v>
      </c>
      <c r="G251" s="14" t="n">
        <v>0.65</v>
      </c>
      <c r="H251" s="14" t="n">
        <v>1.42</v>
      </c>
      <c r="I251" s="14" t="n">
        <v>0.7772</v>
      </c>
      <c r="J251" s="14" t="n">
        <v>0.53</v>
      </c>
      <c r="K251" s="13">
        <f>ROUND(F251/100*G251*H251*I251/J251,2)</f>
        <v/>
      </c>
      <c r="L251" s="13" t="n">
        <v>10692.66</v>
      </c>
      <c r="M251" s="13">
        <f>L251-K251</f>
        <v/>
      </c>
      <c r="N251" s="3" t="inlineStr">
        <is>
          <t>decline</t>
        </is>
      </c>
      <c r="O251" s="3" t="inlineStr">
        <is>
          <t>indicative</t>
        </is>
      </c>
    </row>
    <row r="252">
      <c r="A252" s="15" t="inlineStr">
        <is>
          <t>2026-05-04</t>
        </is>
      </c>
      <c r="B252" s="15" t="inlineStr">
        <is>
          <t>8ddacd04-6bea-5a91-b1d5-742eac83c2a6</t>
        </is>
      </c>
      <c r="C252" s="15" t="inlineStr">
        <is>
          <t>OK</t>
        </is>
      </c>
      <c r="D252" s="15" t="inlineStr">
        <is>
          <t>2003 Porsche 911 Turbo S</t>
        </is>
      </c>
      <c r="E252" s="15" t="inlineStr">
        <is>
          <t>01 Luxury Sedan/SUV</t>
        </is>
      </c>
      <c r="F252" s="16" t="n">
        <v>185000</v>
      </c>
      <c r="G252" s="17" t="n">
        <v>0.92</v>
      </c>
      <c r="H252" s="17" t="n">
        <v>1.26</v>
      </c>
      <c r="I252" s="17" t="n">
        <v>0.7772</v>
      </c>
      <c r="J252" s="17" t="n">
        <v>0.53</v>
      </c>
      <c r="K252" s="16">
        <f>ROUND(F252/100*G252*H252*I252/J252,2)</f>
        <v/>
      </c>
      <c r="L252" s="16" t="n">
        <v>3144.75</v>
      </c>
      <c r="M252" s="16">
        <f>L252-K252</f>
        <v/>
      </c>
      <c r="N252" s="15" t="inlineStr">
        <is>
          <t>decline</t>
        </is>
      </c>
      <c r="O252" s="15" t="inlineStr">
        <is>
          <t>indicative</t>
        </is>
      </c>
    </row>
    <row r="253">
      <c r="A253" s="3" t="inlineStr">
        <is>
          <t>2026-05-04</t>
        </is>
      </c>
      <c r="B253" s="3" t="inlineStr">
        <is>
          <t>c2a8d7a4-c2b2-569e-9a29-eec88395497f</t>
        </is>
      </c>
      <c r="C253" s="3" t="inlineStr">
        <is>
          <t>MA</t>
        </is>
      </c>
      <c r="D253" s="3" t="inlineStr">
        <is>
          <t>1972 Ferrari 296 GTB</t>
        </is>
      </c>
      <c r="E253" s="3" t="inlineStr">
        <is>
          <t>03 Supercar</t>
        </is>
      </c>
      <c r="F253" s="13" t="n">
        <v>875000</v>
      </c>
      <c r="G253" s="14" t="n">
        <v>0.95</v>
      </c>
      <c r="H253" s="14" t="n">
        <v>1.25</v>
      </c>
      <c r="I253" s="14" t="n">
        <v>0.7772</v>
      </c>
      <c r="J253" s="14" t="n">
        <v>0.53</v>
      </c>
      <c r="K253" s="13">
        <f>ROUND(F253/100*G253*H253*I253/J253,2)</f>
        <v/>
      </c>
      <c r="L253" s="13" t="n">
        <v>15236.97</v>
      </c>
      <c r="M253" s="13">
        <f>L253-K253</f>
        <v/>
      </c>
      <c r="N253" s="3" t="inlineStr">
        <is>
          <t>decline</t>
        </is>
      </c>
      <c r="O253" s="3" t="inlineStr">
        <is>
          <t>indicative</t>
        </is>
      </c>
    </row>
    <row r="254">
      <c r="A254" s="15" t="inlineStr">
        <is>
          <t>2026-05-07</t>
        </is>
      </c>
      <c r="B254" s="15" t="inlineStr">
        <is>
          <t>3609a703-ce63-522e-84e9-81e71be57a1a</t>
        </is>
      </c>
      <c r="C254" s="15" t="inlineStr">
        <is>
          <t>NE</t>
        </is>
      </c>
      <c r="D254" s="15" t="inlineStr">
        <is>
          <t>1973 Maserati GranTurismo</t>
        </is>
      </c>
      <c r="E254" s="15" t="inlineStr">
        <is>
          <t>01 Luxury Sedan/SUV</t>
        </is>
      </c>
      <c r="F254" s="16" t="n">
        <v>1620000</v>
      </c>
      <c r="G254" s="17" t="n">
        <v>0.55</v>
      </c>
      <c r="H254" s="17" t="n">
        <v>1.3</v>
      </c>
      <c r="I254" s="17" t="n">
        <v>0.7772</v>
      </c>
      <c r="J254" s="17" t="n">
        <v>0.53</v>
      </c>
      <c r="K254" s="16">
        <f>ROUND(F254/100*G254*H254*I254/J254,2)</f>
        <v/>
      </c>
      <c r="L254" s="16" t="n">
        <v>16985.49</v>
      </c>
      <c r="M254" s="16">
        <f>L254-K254</f>
        <v/>
      </c>
      <c r="N254" s="15" t="inlineStr">
        <is>
          <t>bind</t>
        </is>
      </c>
      <c r="O254" s="15" t="inlineStr">
        <is>
          <t>bound</t>
        </is>
      </c>
    </row>
    <row r="255">
      <c r="A255" s="3" t="inlineStr">
        <is>
          <t>2026-05-30</t>
        </is>
      </c>
      <c r="B255" s="3" t="inlineStr">
        <is>
          <t>789eaffe-97da-52e8-b779-d81785b94898</t>
        </is>
      </c>
      <c r="C255" s="3" t="inlineStr">
        <is>
          <t>FL</t>
        </is>
      </c>
      <c r="D255" s="3" t="inlineStr">
        <is>
          <t>2011 Ferrari SF90 Stradale</t>
        </is>
      </c>
      <c r="E255" s="3" t="inlineStr">
        <is>
          <t>03 Supercar</t>
        </is>
      </c>
      <c r="F255" s="13" t="n">
        <v>955000</v>
      </c>
      <c r="G255" s="14" t="n">
        <v>0.95</v>
      </c>
      <c r="H255" s="14" t="n">
        <v>1.42</v>
      </c>
      <c r="I255" s="14" t="n">
        <v>0.7772</v>
      </c>
      <c r="J255" s="14" t="n">
        <v>0.53</v>
      </c>
      <c r="K255" s="13">
        <f>ROUND(F255/100*G255*H255*I255/J255,2)</f>
        <v/>
      </c>
      <c r="L255" s="13" t="n">
        <v>18891.75</v>
      </c>
      <c r="M255" s="13">
        <f>L255-K255</f>
        <v/>
      </c>
      <c r="N255" s="3" t="inlineStr">
        <is>
          <t>bind</t>
        </is>
      </c>
      <c r="O255" s="3" t="inlineStr">
        <is>
          <t>bound</t>
        </is>
      </c>
    </row>
    <row r="256">
      <c r="A256" s="15" t="inlineStr">
        <is>
          <t>2026-05-21</t>
        </is>
      </c>
      <c r="B256" s="15" t="inlineStr">
        <is>
          <t>8c3dbeb5-dccd-55f2-9ccb-bf6b4e2cb6fd</t>
        </is>
      </c>
      <c r="C256" s="15" t="inlineStr">
        <is>
          <t>CO</t>
        </is>
      </c>
      <c r="D256" s="15" t="inlineStr">
        <is>
          <t>2012 Maserati GranTurismo</t>
        </is>
      </c>
      <c r="E256" s="15" t="inlineStr">
        <is>
          <t>01 Luxury Sedan/SUV</t>
        </is>
      </c>
      <c r="F256" s="16" t="n">
        <v>265000</v>
      </c>
      <c r="G256" s="17" t="n">
        <v>0.75</v>
      </c>
      <c r="H256" s="17" t="n">
        <v>1.1</v>
      </c>
      <c r="I256" s="17" t="n">
        <v>0.7772</v>
      </c>
      <c r="J256" s="17" t="n">
        <v>0.53</v>
      </c>
      <c r="K256" s="16">
        <f>ROUND(F256/100*G256*H256*I256/J256,2)</f>
        <v/>
      </c>
      <c r="L256" s="16" t="n">
        <v>3205.95</v>
      </c>
      <c r="M256" s="16">
        <f>L256-K256</f>
        <v/>
      </c>
      <c r="N256" s="15" t="inlineStr">
        <is>
          <t>bind</t>
        </is>
      </c>
      <c r="O256" s="15" t="inlineStr">
        <is>
          <t>bound</t>
        </is>
      </c>
    </row>
    <row r="257">
      <c r="A257" s="3" t="inlineStr">
        <is>
          <t>2026-05-27</t>
        </is>
      </c>
      <c r="B257" s="3" t="inlineStr">
        <is>
          <t>fd5853ad-4040-5e6f-b2d2-782596805574</t>
        </is>
      </c>
      <c r="C257" s="3" t="inlineStr">
        <is>
          <t>PA</t>
        </is>
      </c>
      <c r="D257" s="3" t="inlineStr">
        <is>
          <t>1964 Mercedes-Benz 280SL Pagoda</t>
        </is>
      </c>
      <c r="E257" s="3" t="inlineStr">
        <is>
          <t>07 Post-War Classic (1946-1972)</t>
        </is>
      </c>
      <c r="F257" s="13" t="n">
        <v>455000</v>
      </c>
      <c r="G257" s="14" t="n">
        <v>0.48</v>
      </c>
      <c r="H257" s="14" t="n">
        <v>1</v>
      </c>
      <c r="I257" s="14" t="n">
        <v>0.7772</v>
      </c>
      <c r="J257" s="14" t="n">
        <v>0.53</v>
      </c>
      <c r="K257" s="13">
        <f>ROUND(F257/100*G257*H257*I257/J257,2)</f>
        <v/>
      </c>
      <c r="L257" s="13" t="n">
        <v>3202.65</v>
      </c>
      <c r="M257" s="13">
        <f>L257-K257</f>
        <v/>
      </c>
      <c r="N257" s="3" t="inlineStr">
        <is>
          <t>bind</t>
        </is>
      </c>
      <c r="O257" s="3" t="inlineStr">
        <is>
          <t>bound</t>
        </is>
      </c>
    </row>
    <row r="258">
      <c r="A258" s="15" t="inlineStr">
        <is>
          <t>2026-05-03</t>
        </is>
      </c>
      <c r="B258" s="15" t="inlineStr">
        <is>
          <t>0f1b2ca4-c3f3-5d6e-9e91-1768b38af447</t>
        </is>
      </c>
      <c r="C258" s="15" t="inlineStr">
        <is>
          <t>IA</t>
        </is>
      </c>
      <c r="D258" s="15" t="inlineStr">
        <is>
          <t>2006 Ringbrothers Mustang</t>
        </is>
      </c>
      <c r="E258" s="15" t="inlineStr">
        <is>
          <t>11 Restomod/Coachbuilt</t>
        </is>
      </c>
      <c r="F258" s="16" t="n">
        <v>365000</v>
      </c>
      <c r="G258" s="17" t="n">
        <v>0.88</v>
      </c>
      <c r="H258" s="17" t="n">
        <v>1.1</v>
      </c>
      <c r="I258" s="17" t="n">
        <v>0.7772</v>
      </c>
      <c r="J258" s="17" t="n">
        <v>0.53</v>
      </c>
      <c r="K258" s="16">
        <f>ROUND(F258/100*G258*H258*I258/J258,2)</f>
        <v/>
      </c>
      <c r="L258" s="16" t="n">
        <v>5181.14</v>
      </c>
      <c r="M258" s="16">
        <f>L258-K258</f>
        <v/>
      </c>
      <c r="N258" s="15" t="inlineStr">
        <is>
          <t>decline</t>
        </is>
      </c>
      <c r="O258" s="15" t="inlineStr">
        <is>
          <t>indicative</t>
        </is>
      </c>
    </row>
    <row r="259">
      <c r="A259" s="3" t="inlineStr">
        <is>
          <t>2026-05-07</t>
        </is>
      </c>
      <c r="B259" s="3" t="inlineStr">
        <is>
          <t>b96ed579-806f-56dc-bfdf-832d2d58bcba</t>
        </is>
      </c>
      <c r="C259" s="3" t="inlineStr">
        <is>
          <t>MI</t>
        </is>
      </c>
      <c r="D259" s="3" t="inlineStr">
        <is>
          <t>2009 Aston Martin DB12</t>
        </is>
      </c>
      <c r="E259" s="3" t="inlineStr">
        <is>
          <t>01 Luxury Sedan/SUV</t>
        </is>
      </c>
      <c r="F259" s="13" t="n">
        <v>555000</v>
      </c>
      <c r="G259" s="14" t="n">
        <v>0.65</v>
      </c>
      <c r="H259" s="14" t="n">
        <v>1.55</v>
      </c>
      <c r="I259" s="14" t="n">
        <v>0.7772</v>
      </c>
      <c r="J259" s="14" t="n">
        <v>0.53</v>
      </c>
      <c r="K259" s="13">
        <f>ROUND(F259/100*G259*H259*I259/J259,2)</f>
        <v/>
      </c>
      <c r="L259" s="13" t="n">
        <v>8199.65</v>
      </c>
      <c r="M259" s="13">
        <f>L259-K259</f>
        <v/>
      </c>
      <c r="N259" s="3" t="inlineStr">
        <is>
          <t>bind</t>
        </is>
      </c>
      <c r="O259" s="3" t="inlineStr">
        <is>
          <t>bound</t>
        </is>
      </c>
    </row>
    <row r="260">
      <c r="A260" s="15" t="inlineStr">
        <is>
          <t>2026-05-02</t>
        </is>
      </c>
      <c r="B260" s="15" t="inlineStr">
        <is>
          <t>74cfde04-6d42-5c73-a089-17f464300054</t>
        </is>
      </c>
      <c r="C260" s="15" t="inlineStr">
        <is>
          <t>PA</t>
        </is>
      </c>
      <c r="D260" s="15" t="inlineStr">
        <is>
          <t>2004 BMW M8 Competition</t>
        </is>
      </c>
      <c r="E260" s="15" t="inlineStr">
        <is>
          <t>01 Luxury Sedan/SUV</t>
        </is>
      </c>
      <c r="F260" s="16" t="n">
        <v>330000</v>
      </c>
      <c r="G260" s="17" t="n">
        <v>0.75</v>
      </c>
      <c r="H260" s="17" t="n">
        <v>1</v>
      </c>
      <c r="I260" s="17" t="n">
        <v>0.7772</v>
      </c>
      <c r="J260" s="17" t="n">
        <v>0.53</v>
      </c>
      <c r="K260" s="16">
        <f>ROUND(F260/100*G260*H260*I260/J260,2)</f>
        <v/>
      </c>
      <c r="L260" s="16" t="n">
        <v>3629.38</v>
      </c>
      <c r="M260" s="16">
        <f>L260-K260</f>
        <v/>
      </c>
      <c r="N260" s="15" t="inlineStr">
        <is>
          <t>bind</t>
        </is>
      </c>
      <c r="O260" s="15" t="inlineStr">
        <is>
          <t>bound</t>
        </is>
      </c>
    </row>
    <row r="261">
      <c r="A261" s="3" t="inlineStr">
        <is>
          <t>2026-05-13</t>
        </is>
      </c>
      <c r="B261" s="3" t="inlineStr">
        <is>
          <t>48b682bd-8fb3-530f-878a-a04449923cc5</t>
        </is>
      </c>
      <c r="C261" s="3" t="inlineStr">
        <is>
          <t>OR</t>
        </is>
      </c>
      <c r="D261" s="3" t="inlineStr">
        <is>
          <t>2018 Porsche 911 Turbo S</t>
        </is>
      </c>
      <c r="E261" s="3" t="inlineStr">
        <is>
          <t>01 Luxury Sedan/SUV</t>
        </is>
      </c>
      <c r="F261" s="13" t="n">
        <v>270000</v>
      </c>
      <c r="G261" s="14" t="n">
        <v>0.75</v>
      </c>
      <c r="H261" s="14" t="n">
        <v>1.13</v>
      </c>
      <c r="I261" s="14" t="n">
        <v>0.7772</v>
      </c>
      <c r="J261" s="14" t="n">
        <v>0.53</v>
      </c>
      <c r="K261" s="13">
        <f>ROUND(F261/100*G261*H261*I261/J261,2)</f>
        <v/>
      </c>
      <c r="L261" s="13" t="n">
        <v>3355.52</v>
      </c>
      <c r="M261" s="13">
        <f>L261-K261</f>
        <v/>
      </c>
      <c r="N261" s="3" t="inlineStr">
        <is>
          <t>bind</t>
        </is>
      </c>
      <c r="O261" s="3" t="inlineStr">
        <is>
          <t>bound</t>
        </is>
      </c>
    </row>
    <row r="262">
      <c r="A262" s="15" t="inlineStr">
        <is>
          <t>2026-05-14</t>
        </is>
      </c>
      <c r="B262" s="15" t="inlineStr">
        <is>
          <t>9eb785de-9b21-55b6-910c-350237e72927</t>
        </is>
      </c>
      <c r="C262" s="15" t="inlineStr">
        <is>
          <t>TX</t>
        </is>
      </c>
      <c r="D262" s="15" t="inlineStr">
        <is>
          <t>1963 Porsche 911 Turbo S</t>
        </is>
      </c>
      <c r="E262" s="15" t="inlineStr">
        <is>
          <t>01 Luxury Sedan/SUV</t>
        </is>
      </c>
      <c r="F262" s="16" t="n">
        <v>910000</v>
      </c>
      <c r="G262" s="17" t="n">
        <v>0.65</v>
      </c>
      <c r="H262" s="17" t="n">
        <v>1.15</v>
      </c>
      <c r="I262" s="17" t="n">
        <v>0.7772</v>
      </c>
      <c r="J262" s="17" t="n">
        <v>0.53</v>
      </c>
      <c r="K262" s="16">
        <f>ROUND(F262/100*G262*H262*I262/J262,2)</f>
        <v/>
      </c>
      <c r="L262" s="16" t="n">
        <v>9974.92</v>
      </c>
      <c r="M262" s="16">
        <f>L262-K262</f>
        <v/>
      </c>
      <c r="N262" s="15" t="inlineStr">
        <is>
          <t>bind</t>
        </is>
      </c>
      <c r="O262" s="15" t="inlineStr">
        <is>
          <t>bound</t>
        </is>
      </c>
    </row>
    <row r="263">
      <c r="A263" s="3" t="inlineStr">
        <is>
          <t>2026-05-31</t>
        </is>
      </c>
      <c r="B263" s="3" t="inlineStr">
        <is>
          <t>9ad4a646-8107-5398-834c-a8bfe40d1454</t>
        </is>
      </c>
      <c r="C263" s="3" t="inlineStr">
        <is>
          <t>NY</t>
        </is>
      </c>
      <c r="D263" s="3" t="inlineStr">
        <is>
          <t>1991 Ferrari 296 GTB</t>
        </is>
      </c>
      <c r="E263" s="3" t="inlineStr">
        <is>
          <t>03 Supercar</t>
        </is>
      </c>
      <c r="F263" s="13" t="n">
        <v>905000</v>
      </c>
      <c r="G263" s="14" t="n">
        <v>0.95</v>
      </c>
      <c r="H263" s="14" t="n">
        <v>1.28</v>
      </c>
      <c r="I263" s="14" t="n">
        <v>0.7772</v>
      </c>
      <c r="J263" s="14" t="n">
        <v>0.53</v>
      </c>
      <c r="K263" s="13">
        <f>ROUND(F263/100*G263*H263*I263/J263,2)</f>
        <v/>
      </c>
      <c r="L263" s="13" t="n">
        <v>16137.6</v>
      </c>
      <c r="M263" s="13">
        <f>L263-K263</f>
        <v/>
      </c>
      <c r="N263" s="3" t="inlineStr">
        <is>
          <t>bind</t>
        </is>
      </c>
      <c r="O263" s="3" t="inlineStr">
        <is>
          <t>bound</t>
        </is>
      </c>
    </row>
    <row r="264">
      <c r="A264" s="15" t="inlineStr">
        <is>
          <t>2026-05-02</t>
        </is>
      </c>
      <c r="B264" s="15" t="inlineStr">
        <is>
          <t>70c41325-a7cb-5496-a2a0-d0b4bdc3b70b</t>
        </is>
      </c>
      <c r="C264" s="15" t="inlineStr">
        <is>
          <t>KY</t>
        </is>
      </c>
      <c r="D264" s="15" t="inlineStr">
        <is>
          <t>2014 Singer 911 Reimagined</t>
        </is>
      </c>
      <c r="E264" s="15" t="inlineStr">
        <is>
          <t>11 Restomod/Coachbuilt</t>
        </is>
      </c>
      <c r="F264" s="16" t="n">
        <v>760000</v>
      </c>
      <c r="G264" s="17" t="n">
        <v>0.78</v>
      </c>
      <c r="H264" s="17" t="n">
        <v>1.34</v>
      </c>
      <c r="I264" s="17" t="n">
        <v>0.7772</v>
      </c>
      <c r="J264" s="17" t="n">
        <v>0.53</v>
      </c>
      <c r="K264" s="16">
        <f>ROUND(F264/100*G264*H264*I264/J264,2)</f>
        <v/>
      </c>
      <c r="L264" s="16" t="n">
        <v>11648.49</v>
      </c>
      <c r="M264" s="16">
        <f>L264-K264</f>
        <v/>
      </c>
      <c r="N264" s="15" t="inlineStr">
        <is>
          <t>decline</t>
        </is>
      </c>
      <c r="O264" s="15" t="inlineStr">
        <is>
          <t>indicative</t>
        </is>
      </c>
    </row>
    <row r="265">
      <c r="A265" s="3" t="inlineStr">
        <is>
          <t>2026-05-31</t>
        </is>
      </c>
      <c r="B265" s="3" t="inlineStr">
        <is>
          <t>0fd8d78c-6267-5494-9ce2-307b53963d00</t>
        </is>
      </c>
      <c r="C265" s="3" t="inlineStr">
        <is>
          <t>PA</t>
        </is>
      </c>
      <c r="D265" s="3" t="inlineStr">
        <is>
          <t>2015 Ferrari 296 GTB</t>
        </is>
      </c>
      <c r="E265" s="3" t="inlineStr">
        <is>
          <t>03 Supercar</t>
        </is>
      </c>
      <c r="F265" s="13" t="n">
        <v>1010000</v>
      </c>
      <c r="G265" s="14" t="n">
        <v>0.8</v>
      </c>
      <c r="H265" s="14" t="n">
        <v>1</v>
      </c>
      <c r="I265" s="14" t="n">
        <v>0.7772</v>
      </c>
      <c r="J265" s="14" t="n">
        <v>0.53</v>
      </c>
      <c r="K265" s="13">
        <f>ROUND(F265/100*G265*H265*I265/J265,2)</f>
        <v/>
      </c>
      <c r="L265" s="13" t="n">
        <v>11848.63</v>
      </c>
      <c r="M265" s="13">
        <f>L265-K265</f>
        <v/>
      </c>
      <c r="N265" s="3" t="inlineStr">
        <is>
          <t>bind</t>
        </is>
      </c>
      <c r="O265" s="3" t="inlineStr">
        <is>
          <t>bound</t>
        </is>
      </c>
    </row>
    <row r="266">
      <c r="A266" s="15" t="inlineStr">
        <is>
          <t>2026-05-14</t>
        </is>
      </c>
      <c r="B266" s="15" t="inlineStr">
        <is>
          <t>e5517c8e-8aae-52e9-9711-3fddb89b5383</t>
        </is>
      </c>
      <c r="C266" s="15" t="inlineStr">
        <is>
          <t>SD</t>
        </is>
      </c>
      <c r="D266" s="15" t="inlineStr">
        <is>
          <t>1966 Lamborghini Huracan EVO</t>
        </is>
      </c>
      <c r="E266" s="15" t="inlineStr">
        <is>
          <t>03 Supercar</t>
        </is>
      </c>
      <c r="F266" s="16" t="n">
        <v>470000</v>
      </c>
      <c r="G266" s="17" t="n">
        <v>1.15</v>
      </c>
      <c r="H266" s="17" t="n">
        <v>1.11</v>
      </c>
      <c r="I266" s="17" t="n">
        <v>0.7772</v>
      </c>
      <c r="J266" s="17" t="n">
        <v>0.53</v>
      </c>
      <c r="K266" s="16">
        <f>ROUND(F266/100*G266*H266*I266/J266,2)</f>
        <v/>
      </c>
      <c r="L266" s="16" t="n">
        <v>8797.83</v>
      </c>
      <c r="M266" s="16">
        <f>L266-K266</f>
        <v/>
      </c>
      <c r="N266" s="15" t="inlineStr">
        <is>
          <t>decline</t>
        </is>
      </c>
      <c r="O266" s="15" t="inlineStr">
        <is>
          <t>indicative</t>
        </is>
      </c>
    </row>
    <row r="267">
      <c r="A267" s="3" t="inlineStr">
        <is>
          <t>2026-05-18</t>
        </is>
      </c>
      <c r="B267" s="3" t="inlineStr">
        <is>
          <t>bd99d70f-0d2c-5be2-923e-840ebd8bceed</t>
        </is>
      </c>
      <c r="C267" s="3" t="inlineStr">
        <is>
          <t>FL</t>
        </is>
      </c>
      <c r="D267" s="3" t="inlineStr">
        <is>
          <t>2002 Mercedes-Benz AMG GT</t>
        </is>
      </c>
      <c r="E267" s="3" t="inlineStr">
        <is>
          <t>01 Luxury Sedan/SUV</t>
        </is>
      </c>
      <c r="F267" s="13" t="n">
        <v>1090000</v>
      </c>
      <c r="G267" s="14" t="n">
        <v>0.55</v>
      </c>
      <c r="H267" s="14" t="n">
        <v>1.42</v>
      </c>
      <c r="I267" s="14" t="n">
        <v>0.7772</v>
      </c>
      <c r="J267" s="14" t="n">
        <v>0.53</v>
      </c>
      <c r="K267" s="13">
        <f>ROUND(F267/100*G267*H267*I267/J267,2)</f>
        <v/>
      </c>
      <c r="L267" s="13" t="n">
        <v>12483.45</v>
      </c>
      <c r="M267" s="13">
        <f>L267-K267</f>
        <v/>
      </c>
      <c r="N267" s="3" t="inlineStr">
        <is>
          <t>bind</t>
        </is>
      </c>
      <c r="O267" s="3" t="inlineStr">
        <is>
          <t>bound</t>
        </is>
      </c>
    </row>
    <row r="268">
      <c r="A268" s="15" t="inlineStr">
        <is>
          <t>2026-05-21</t>
        </is>
      </c>
      <c r="B268" s="15" t="inlineStr">
        <is>
          <t>cf4d9ed4-f379-53ff-ac44-ccddee4b9afd</t>
        </is>
      </c>
      <c r="C268" s="15" t="inlineStr">
        <is>
          <t>NJ</t>
        </is>
      </c>
      <c r="D268" s="15" t="inlineStr">
        <is>
          <t>1990 Aston Martin DB12</t>
        </is>
      </c>
      <c r="E268" s="15" t="inlineStr">
        <is>
          <t>01 Luxury Sedan/SUV</t>
        </is>
      </c>
      <c r="F268" s="16" t="n">
        <v>275000</v>
      </c>
      <c r="G268" s="17" t="n">
        <v>0.75</v>
      </c>
      <c r="H268" s="17" t="n">
        <v>0.91</v>
      </c>
      <c r="I268" s="17" t="n">
        <v>0.7772</v>
      </c>
      <c r="J268" s="17" t="n">
        <v>0.53</v>
      </c>
      <c r="K268" s="16">
        <f>ROUND(F268/100*G268*H268*I268/J268,2)</f>
        <v/>
      </c>
      <c r="L268" s="16" t="n">
        <v>2752.28</v>
      </c>
      <c r="M268" s="16">
        <f>L268-K268</f>
        <v/>
      </c>
      <c r="N268" s="15" t="inlineStr">
        <is>
          <t>bind</t>
        </is>
      </c>
      <c r="O268" s="15" t="inlineStr">
        <is>
          <t>bound</t>
        </is>
      </c>
    </row>
    <row r="269">
      <c r="A269" s="3" t="inlineStr">
        <is>
          <t>2026-05-02</t>
        </is>
      </c>
      <c r="B269" s="3" t="inlineStr">
        <is>
          <t>f7a02792-cd13-5140-abeb-194bc64baaaa</t>
        </is>
      </c>
      <c r="C269" s="3" t="inlineStr">
        <is>
          <t>MS</t>
        </is>
      </c>
      <c r="D269" s="3" t="inlineStr">
        <is>
          <t>2005 Bentley Continental GT</t>
        </is>
      </c>
      <c r="E269" s="3" t="inlineStr">
        <is>
          <t>01 Luxury Sedan/SUV</t>
        </is>
      </c>
      <c r="F269" s="13" t="n">
        <v>325000</v>
      </c>
      <c r="G269" s="14" t="n">
        <v>0.75</v>
      </c>
      <c r="H269" s="14" t="n">
        <v>1.19</v>
      </c>
      <c r="I269" s="14" t="n">
        <v>0.7772</v>
      </c>
      <c r="J269" s="14" t="n">
        <v>0.53</v>
      </c>
      <c r="K269" s="13">
        <f>ROUND(F269/100*G269*H269*I269/J269,2)</f>
        <v/>
      </c>
      <c r="L269" s="13" t="n">
        <v>4253.52</v>
      </c>
      <c r="M269" s="13">
        <f>L269-K269</f>
        <v/>
      </c>
      <c r="N269" s="3" t="inlineStr">
        <is>
          <t>bind</t>
        </is>
      </c>
      <c r="O269" s="3" t="inlineStr">
        <is>
          <t>bound</t>
        </is>
      </c>
    </row>
    <row r="270">
      <c r="A270" s="15" t="inlineStr">
        <is>
          <t>2026-05-23</t>
        </is>
      </c>
      <c r="B270" s="15" t="inlineStr">
        <is>
          <t>55844853-5b91-5471-a784-9c42d4ecac80</t>
        </is>
      </c>
      <c r="C270" s="15" t="inlineStr">
        <is>
          <t>RI</t>
        </is>
      </c>
      <c r="D270" s="15" t="inlineStr">
        <is>
          <t>2024 Porsche 911 Turbo S</t>
        </is>
      </c>
      <c r="E270" s="15" t="inlineStr">
        <is>
          <t>01 Luxury Sedan/SUV</t>
        </is>
      </c>
      <c r="F270" s="16" t="n">
        <v>600000</v>
      </c>
      <c r="G270" s="17" t="n">
        <v>0.65</v>
      </c>
      <c r="H270" s="17" t="n">
        <v>1.37</v>
      </c>
      <c r="I270" s="17" t="n">
        <v>0.7772</v>
      </c>
      <c r="J270" s="17" t="n">
        <v>0.53</v>
      </c>
      <c r="K270" s="16">
        <f>ROUND(F270/100*G270*H270*I270/J270,2)</f>
        <v/>
      </c>
      <c r="L270" s="16" t="n">
        <v>7835.05</v>
      </c>
      <c r="M270" s="16">
        <f>L270-K270</f>
        <v/>
      </c>
      <c r="N270" s="15" t="inlineStr">
        <is>
          <t>decline</t>
        </is>
      </c>
      <c r="O270" s="15" t="inlineStr">
        <is>
          <t>indicative</t>
        </is>
      </c>
    </row>
    <row r="271">
      <c r="A271" s="3" t="inlineStr">
        <is>
          <t>2026-05-07</t>
        </is>
      </c>
      <c r="B271" s="3" t="inlineStr">
        <is>
          <t>188acc98-3226-575f-a8dc-44952a8accbb</t>
        </is>
      </c>
      <c r="C271" s="3" t="inlineStr">
        <is>
          <t>WY</t>
        </is>
      </c>
      <c r="D271" s="3" t="inlineStr">
        <is>
          <t>2023 Maserati GranTurismo</t>
        </is>
      </c>
      <c r="E271" s="3" t="inlineStr">
        <is>
          <t>01 Luxury Sedan/SUV</t>
        </is>
      </c>
      <c r="F271" s="13" t="n">
        <v>1190000</v>
      </c>
      <c r="G271" s="14" t="n">
        <v>0.55</v>
      </c>
      <c r="H271" s="14" t="n">
        <v>1.07</v>
      </c>
      <c r="I271" s="14" t="n">
        <v>0.7772</v>
      </c>
      <c r="J271" s="14" t="n">
        <v>0.53</v>
      </c>
      <c r="K271" s="13">
        <f>ROUND(F271/100*G271*H271*I271/J271,2)</f>
        <v/>
      </c>
      <c r="L271" s="13" t="n">
        <v>10269.52</v>
      </c>
      <c r="M271" s="13">
        <f>L271-K271</f>
        <v/>
      </c>
      <c r="N271" s="3" t="inlineStr">
        <is>
          <t>decline</t>
        </is>
      </c>
      <c r="O271" s="3" t="inlineStr">
        <is>
          <t>indicative</t>
        </is>
      </c>
    </row>
    <row r="272">
      <c r="A272" s="15" t="inlineStr">
        <is>
          <t>2026-05-25</t>
        </is>
      </c>
      <c r="B272" s="15" t="inlineStr">
        <is>
          <t>a26f197b-49b4-50a1-b102-c9dbea986e0c</t>
        </is>
      </c>
      <c r="C272" s="15" t="inlineStr">
        <is>
          <t>CA</t>
        </is>
      </c>
      <c r="D272" s="15" t="inlineStr">
        <is>
          <t>1983 Maserati GranTurismo</t>
        </is>
      </c>
      <c r="E272" s="15" t="inlineStr">
        <is>
          <t>01 Luxury Sedan/SUV</t>
        </is>
      </c>
      <c r="F272" s="16" t="n">
        <v>930000</v>
      </c>
      <c r="G272" s="17" t="n">
        <v>0.65</v>
      </c>
      <c r="H272" s="17" t="n">
        <v>1.35</v>
      </c>
      <c r="I272" s="17" t="n">
        <v>0.7772</v>
      </c>
      <c r="J272" s="17" t="n">
        <v>0.53</v>
      </c>
      <c r="K272" s="16">
        <f>ROUND(F272/100*G272*H272*I272/J272,2)</f>
        <v/>
      </c>
      <c r="L272" s="16" t="n">
        <v>11967.05</v>
      </c>
      <c r="M272" s="16">
        <f>L272-K272</f>
        <v/>
      </c>
      <c r="N272" s="15" t="inlineStr">
        <is>
          <t>bind</t>
        </is>
      </c>
      <c r="O272" s="15" t="inlineStr">
        <is>
          <t>bound</t>
        </is>
      </c>
    </row>
    <row r="273">
      <c r="A273" s="3" t="inlineStr">
        <is>
          <t>2026-05-06</t>
        </is>
      </c>
      <c r="B273" s="3" t="inlineStr">
        <is>
          <t>5c2732df-4900-5fdf-bb52-f0535a3df349</t>
        </is>
      </c>
      <c r="C273" s="3" t="inlineStr">
        <is>
          <t>MI</t>
        </is>
      </c>
      <c r="D273" s="3" t="inlineStr">
        <is>
          <t>1988 McLaren 750S</t>
        </is>
      </c>
      <c r="E273" s="3" t="inlineStr">
        <is>
          <t>03 Supercar</t>
        </is>
      </c>
      <c r="F273" s="13" t="n">
        <v>970000</v>
      </c>
      <c r="G273" s="14" t="n">
        <v>0.95</v>
      </c>
      <c r="H273" s="14" t="n">
        <v>1.55</v>
      </c>
      <c r="I273" s="14" t="n">
        <v>0.7772</v>
      </c>
      <c r="J273" s="14" t="n">
        <v>0.53</v>
      </c>
      <c r="K273" s="13">
        <f>ROUND(F273/100*G273*H273*I273/J273,2)</f>
        <v/>
      </c>
      <c r="L273" s="13" t="n">
        <v>20945.17</v>
      </c>
      <c r="M273" s="13">
        <f>L273-K273</f>
        <v/>
      </c>
      <c r="N273" s="3" t="inlineStr">
        <is>
          <t>bind</t>
        </is>
      </c>
      <c r="O273" s="3" t="inlineStr">
        <is>
          <t>bound</t>
        </is>
      </c>
    </row>
    <row r="274">
      <c r="A274" s="15" t="inlineStr">
        <is>
          <t>2026-05-28</t>
        </is>
      </c>
      <c r="B274" s="15" t="inlineStr">
        <is>
          <t>2c4a70ff-8d0d-530c-b798-d6852568ef73</t>
        </is>
      </c>
      <c r="C274" s="15" t="inlineStr">
        <is>
          <t>TN</t>
        </is>
      </c>
      <c r="D274" s="15" t="inlineStr">
        <is>
          <t>1956 Aston Martin DB12</t>
        </is>
      </c>
      <c r="E274" s="15" t="inlineStr">
        <is>
          <t>01 Luxury Sedan/SUV</t>
        </is>
      </c>
      <c r="F274" s="16" t="n">
        <v>780000</v>
      </c>
      <c r="G274" s="17" t="n">
        <v>0.65</v>
      </c>
      <c r="H274" s="17" t="n">
        <v>0.98</v>
      </c>
      <c r="I274" s="17" t="n">
        <v>0.7772</v>
      </c>
      <c r="J274" s="17" t="n">
        <v>0.53</v>
      </c>
      <c r="K274" s="16">
        <f>ROUND(F274/100*G274*H274*I274/J274,2)</f>
        <v/>
      </c>
      <c r="L274" s="16" t="n">
        <v>7286.03</v>
      </c>
      <c r="M274" s="16">
        <f>L274-K274</f>
        <v/>
      </c>
      <c r="N274" s="15" t="inlineStr">
        <is>
          <t>decline</t>
        </is>
      </c>
      <c r="O274" s="15" t="inlineStr">
        <is>
          <t>indicative</t>
        </is>
      </c>
    </row>
    <row r="275">
      <c r="A275" s="3" t="inlineStr">
        <is>
          <t>2026-05-17</t>
        </is>
      </c>
      <c r="B275" s="3" t="inlineStr">
        <is>
          <t>501fba66-1120-5800-b9a8-a689ab8913ad</t>
        </is>
      </c>
      <c r="C275" s="3" t="inlineStr">
        <is>
          <t>MA</t>
        </is>
      </c>
      <c r="D275" s="3" t="inlineStr">
        <is>
          <t>1957 Ferrari SF90 Stradale</t>
        </is>
      </c>
      <c r="E275" s="3" t="inlineStr">
        <is>
          <t>03 Supercar</t>
        </is>
      </c>
      <c r="F275" s="13" t="n">
        <v>215000</v>
      </c>
      <c r="G275" s="14" t="n">
        <v>1.42</v>
      </c>
      <c r="H275" s="14" t="n">
        <v>1.25</v>
      </c>
      <c r="I275" s="14" t="n">
        <v>0.7772</v>
      </c>
      <c r="J275" s="14" t="n">
        <v>0.53</v>
      </c>
      <c r="K275" s="13">
        <f>ROUND(F275/100*G275*H275*I275/J275,2)</f>
        <v/>
      </c>
      <c r="L275" s="13" t="n">
        <v>5596.21</v>
      </c>
      <c r="M275" s="13">
        <f>L275-K275</f>
        <v/>
      </c>
      <c r="N275" s="3" t="inlineStr">
        <is>
          <t>bind</t>
        </is>
      </c>
      <c r="O275" s="3" t="inlineStr">
        <is>
          <t>bound</t>
        </is>
      </c>
    </row>
    <row r="276">
      <c r="A276" s="15" t="inlineStr">
        <is>
          <t>2026-05-13</t>
        </is>
      </c>
      <c r="B276" s="15" t="inlineStr">
        <is>
          <t>2a262932-36d7-5e2e-bc7a-f055a0b193a5</t>
        </is>
      </c>
      <c r="C276" s="15" t="inlineStr">
        <is>
          <t>AK</t>
        </is>
      </c>
      <c r="D276" s="15" t="inlineStr">
        <is>
          <t>2000 Jaguar E-Type Series 1</t>
        </is>
      </c>
      <c r="E276" s="15" t="inlineStr">
        <is>
          <t>07 Post-War Classic (1946-1972)</t>
        </is>
      </c>
      <c r="F276" s="16" t="n">
        <v>280000</v>
      </c>
      <c r="G276" s="17" t="n">
        <v>0.48</v>
      </c>
      <c r="H276" s="17" t="n">
        <v>1.14</v>
      </c>
      <c r="I276" s="17" t="n">
        <v>0.7772</v>
      </c>
      <c r="J276" s="17" t="n">
        <v>0.53</v>
      </c>
      <c r="K276" s="16">
        <f>ROUND(F276/100*G276*H276*I276/J276,2)</f>
        <v/>
      </c>
      <c r="L276" s="16" t="n">
        <v>2246.78</v>
      </c>
      <c r="M276" s="16">
        <f>L276-K276</f>
        <v/>
      </c>
      <c r="N276" s="15" t="inlineStr">
        <is>
          <t>refer</t>
        </is>
      </c>
      <c r="O276" s="15" t="inlineStr">
        <is>
          <t>indicative</t>
        </is>
      </c>
    </row>
    <row r="277">
      <c r="A277" s="3" t="inlineStr">
        <is>
          <t>2026-05-27</t>
        </is>
      </c>
      <c r="B277" s="3" t="inlineStr">
        <is>
          <t>0a044ab1-0036-596b-9d96-401998f3bed0</t>
        </is>
      </c>
      <c r="C277" s="3" t="inlineStr">
        <is>
          <t>NY</t>
        </is>
      </c>
      <c r="D277" s="3" t="inlineStr">
        <is>
          <t>1970 McLaren 750S</t>
        </is>
      </c>
      <c r="E277" s="3" t="inlineStr">
        <is>
          <t>03 Supercar</t>
        </is>
      </c>
      <c r="F277" s="13" t="n">
        <v>1125000</v>
      </c>
      <c r="G277" s="14" t="n">
        <v>0.8</v>
      </c>
      <c r="H277" s="14" t="n">
        <v>1.28</v>
      </c>
      <c r="I277" s="14" t="n">
        <v>0.7772</v>
      </c>
      <c r="J277" s="14" t="n">
        <v>0.53</v>
      </c>
      <c r="K277" s="13">
        <f>ROUND(F277/100*G277*H277*I277/J277,2)</f>
        <v/>
      </c>
      <c r="L277" s="13" t="n">
        <v>16893.1</v>
      </c>
      <c r="M277" s="13">
        <f>L277-K277</f>
        <v/>
      </c>
      <c r="N277" s="3" t="inlineStr">
        <is>
          <t>bind</t>
        </is>
      </c>
      <c r="O277" s="3" t="inlineStr">
        <is>
          <t>bound</t>
        </is>
      </c>
    </row>
    <row r="278">
      <c r="A278" s="15" t="inlineStr">
        <is>
          <t>2026-05-18</t>
        </is>
      </c>
      <c r="B278" s="15" t="inlineStr">
        <is>
          <t>a8147bce-71cb-55c3-9818-f4f155049148</t>
        </is>
      </c>
      <c r="C278" s="15" t="inlineStr">
        <is>
          <t>MA</t>
        </is>
      </c>
      <c r="D278" s="15" t="inlineStr">
        <is>
          <t>2018 Bentley Continental GT</t>
        </is>
      </c>
      <c r="E278" s="15" t="inlineStr">
        <is>
          <t>01 Luxury Sedan/SUV</t>
        </is>
      </c>
      <c r="F278" s="16" t="n">
        <v>1140000</v>
      </c>
      <c r="G278" s="17" t="n">
        <v>0.55</v>
      </c>
      <c r="H278" s="17" t="n">
        <v>1.25</v>
      </c>
      <c r="I278" s="17" t="n">
        <v>0.7772</v>
      </c>
      <c r="J278" s="17" t="n">
        <v>0.53</v>
      </c>
      <c r="K278" s="16">
        <f>ROUND(F278/100*G278*H278*I278/J278,2)</f>
        <v/>
      </c>
      <c r="L278" s="16" t="n">
        <v>11493.03</v>
      </c>
      <c r="M278" s="16">
        <f>L278-K278</f>
        <v/>
      </c>
      <c r="N278" s="15" t="inlineStr">
        <is>
          <t>bind</t>
        </is>
      </c>
      <c r="O278" s="15" t="inlineStr">
        <is>
          <t>bound</t>
        </is>
      </c>
    </row>
    <row r="279">
      <c r="A279" s="3" t="inlineStr">
        <is>
          <t>2026-05-19</t>
        </is>
      </c>
      <c r="B279" s="3" t="inlineStr">
        <is>
          <t>07afa7c9-3a7d-5f24-bb0c-45cbcb862803</t>
        </is>
      </c>
      <c r="C279" s="3" t="inlineStr">
        <is>
          <t>ID</t>
        </is>
      </c>
      <c r="D279" s="3" t="inlineStr">
        <is>
          <t>2011 BMW M8 Competition</t>
        </is>
      </c>
      <c r="E279" s="3" t="inlineStr">
        <is>
          <t>01 Luxury Sedan/SUV</t>
        </is>
      </c>
      <c r="F279" s="13" t="n">
        <v>315000</v>
      </c>
      <c r="G279" s="14" t="n">
        <v>0.75</v>
      </c>
      <c r="H279" s="14" t="n">
        <v>0.99</v>
      </c>
      <c r="I279" s="14" t="n">
        <v>0.7772</v>
      </c>
      <c r="J279" s="14" t="n">
        <v>0.53</v>
      </c>
      <c r="K279" s="13">
        <f>ROUND(F279/100*G279*H279*I279/J279,2)</f>
        <v/>
      </c>
      <c r="L279" s="13" t="n">
        <v>3429.76</v>
      </c>
      <c r="M279" s="13">
        <f>L279-K279</f>
        <v/>
      </c>
      <c r="N279" s="3" t="inlineStr">
        <is>
          <t>bind</t>
        </is>
      </c>
      <c r="O279" s="3" t="inlineStr">
        <is>
          <t>bound</t>
        </is>
      </c>
    </row>
    <row r="280">
      <c r="A280" s="15" t="inlineStr">
        <is>
          <t>2026-05-14</t>
        </is>
      </c>
      <c r="B280" s="15" t="inlineStr">
        <is>
          <t>8fc54abf-68c5-53ea-acb4-9a6353c47323</t>
        </is>
      </c>
      <c r="C280" s="15" t="inlineStr">
        <is>
          <t>IL</t>
        </is>
      </c>
      <c r="D280" s="15" t="inlineStr">
        <is>
          <t>1957 Bentley 4.5 Litre</t>
        </is>
      </c>
      <c r="E280" s="15" t="inlineStr">
        <is>
          <t>06 Vintage Pre-War (pre-1946)</t>
        </is>
      </c>
      <c r="F280" s="16" t="n">
        <v>1235000</v>
      </c>
      <c r="G280" s="17" t="n">
        <v>0.34</v>
      </c>
      <c r="H280" s="17" t="n">
        <v>1.36</v>
      </c>
      <c r="I280" s="17" t="n">
        <v>0.7772</v>
      </c>
      <c r="J280" s="17" t="n">
        <v>0.53</v>
      </c>
      <c r="K280" s="16">
        <f>ROUND(F280/100*G280*H280*I280/J280,2)</f>
        <v/>
      </c>
      <c r="L280" s="16" t="n">
        <v>8374.17</v>
      </c>
      <c r="M280" s="16">
        <f>L280-K280</f>
        <v/>
      </c>
      <c r="N280" s="15" t="inlineStr">
        <is>
          <t>bind</t>
        </is>
      </c>
      <c r="O280" s="15" t="inlineStr">
        <is>
          <t>bound</t>
        </is>
      </c>
    </row>
    <row r="281">
      <c r="A281" s="3" t="inlineStr">
        <is>
          <t>2026-05-23</t>
        </is>
      </c>
      <c r="B281" s="3" t="inlineStr">
        <is>
          <t>35424d13-0c2f-51fa-912b-92659d493c0e</t>
        </is>
      </c>
      <c r="C281" s="3" t="inlineStr">
        <is>
          <t>CA</t>
        </is>
      </c>
      <c r="D281" s="3" t="inlineStr">
        <is>
          <t>1989 Bentley Continental GT</t>
        </is>
      </c>
      <c r="E281" s="3" t="inlineStr">
        <is>
          <t>01 Luxury Sedan/SUV</t>
        </is>
      </c>
      <c r="F281" s="13" t="n">
        <v>480000</v>
      </c>
      <c r="G281" s="14" t="n">
        <v>0.75</v>
      </c>
      <c r="H281" s="14" t="n">
        <v>1.35</v>
      </c>
      <c r="I281" s="14" t="n">
        <v>0.7772</v>
      </c>
      <c r="J281" s="14" t="n">
        <v>0.53</v>
      </c>
      <c r="K281" s="13">
        <f>ROUND(F281/100*G281*H281*I281/J281,2)</f>
        <v/>
      </c>
      <c r="L281" s="13" t="n">
        <v>7126.78</v>
      </c>
      <c r="M281" s="13">
        <f>L281-K281</f>
        <v/>
      </c>
      <c r="N281" s="3" t="inlineStr">
        <is>
          <t>bind</t>
        </is>
      </c>
      <c r="O281" s="3" t="inlineStr">
        <is>
          <t>bound</t>
        </is>
      </c>
    </row>
    <row r="282">
      <c r="A282" s="15" t="inlineStr">
        <is>
          <t>2026-05-15</t>
        </is>
      </c>
      <c r="B282" s="15" t="inlineStr">
        <is>
          <t>06c20c1f-2c27-5da3-8b0c-33104cd4f3e4</t>
        </is>
      </c>
      <c r="C282" s="15" t="inlineStr">
        <is>
          <t>NE</t>
        </is>
      </c>
      <c r="D282" s="15" t="inlineStr">
        <is>
          <t>1998 Singer 911 Reimagined</t>
        </is>
      </c>
      <c r="E282" s="15" t="inlineStr">
        <is>
          <t>11 Restomod/Coachbuilt</t>
        </is>
      </c>
      <c r="F282" s="16" t="n">
        <v>545000</v>
      </c>
      <c r="G282" s="17" t="n">
        <v>0.78</v>
      </c>
      <c r="H282" s="17" t="n">
        <v>1.3</v>
      </c>
      <c r="I282" s="17" t="n">
        <v>0.7772</v>
      </c>
      <c r="J282" s="17" t="n">
        <v>0.53</v>
      </c>
      <c r="K282" s="16">
        <f>ROUND(F282/100*G282*H282*I282/J282,2)</f>
        <v/>
      </c>
      <c r="L282" s="16" t="n">
        <v>8103.85</v>
      </c>
      <c r="M282" s="16">
        <f>L282-K282</f>
        <v/>
      </c>
      <c r="N282" s="15" t="inlineStr">
        <is>
          <t>decline</t>
        </is>
      </c>
      <c r="O282" s="15" t="inlineStr">
        <is>
          <t>indicative</t>
        </is>
      </c>
    </row>
    <row r="283">
      <c r="A283" s="3" t="inlineStr">
        <is>
          <t>2026-05-27</t>
        </is>
      </c>
      <c r="B283" s="3" t="inlineStr">
        <is>
          <t>6d33c1d6-94f9-5d24-a33e-16c87ca9d8e4</t>
        </is>
      </c>
      <c r="C283" s="3" t="inlineStr">
        <is>
          <t>NV</t>
        </is>
      </c>
      <c r="D283" s="3" t="inlineStr">
        <is>
          <t>1980 Mercedes-Benz 280SL Pagoda</t>
        </is>
      </c>
      <c r="E283" s="3" t="inlineStr">
        <is>
          <t>07 Post-War Classic (1946-1972)</t>
        </is>
      </c>
      <c r="F283" s="13" t="n">
        <v>205000</v>
      </c>
      <c r="G283" s="14" t="n">
        <v>0.57</v>
      </c>
      <c r="H283" s="14" t="n">
        <v>1.17</v>
      </c>
      <c r="I283" s="14" t="n">
        <v>0.7772</v>
      </c>
      <c r="J283" s="14" t="n">
        <v>0.53</v>
      </c>
      <c r="K283" s="13">
        <f>ROUND(F283/100*G283*H283*I283/J283,2)</f>
        <v/>
      </c>
      <c r="L283" s="13" t="n">
        <v>2004.8</v>
      </c>
      <c r="M283" s="13">
        <f>L283-K283</f>
        <v/>
      </c>
      <c r="N283" s="3" t="inlineStr">
        <is>
          <t>bind</t>
        </is>
      </c>
      <c r="O283" s="3" t="inlineStr">
        <is>
          <t>bound</t>
        </is>
      </c>
    </row>
    <row r="284">
      <c r="A284" s="15" t="inlineStr">
        <is>
          <t>2026-05-17</t>
        </is>
      </c>
      <c r="B284" s="15" t="inlineStr">
        <is>
          <t>b1e5e2a1-0a67-515b-9b14-eadc3166293d</t>
        </is>
      </c>
      <c r="C284" s="15" t="inlineStr">
        <is>
          <t>RI</t>
        </is>
      </c>
      <c r="D284" s="15" t="inlineStr">
        <is>
          <t>1988 Maserati GranTurismo</t>
        </is>
      </c>
      <c r="E284" s="15" t="inlineStr">
        <is>
          <t>01 Luxury Sedan/SUV</t>
        </is>
      </c>
      <c r="F284" s="16" t="n">
        <v>410000</v>
      </c>
      <c r="G284" s="17" t="n">
        <v>0.75</v>
      </c>
      <c r="H284" s="17" t="n">
        <v>1.37</v>
      </c>
      <c r="I284" s="17" t="n">
        <v>0.7772</v>
      </c>
      <c r="J284" s="17" t="n">
        <v>0.53</v>
      </c>
      <c r="K284" s="16">
        <f>ROUND(F284/100*G284*H284*I284/J284,2)</f>
        <v/>
      </c>
      <c r="L284" s="16" t="n">
        <v>6177.64</v>
      </c>
      <c r="M284" s="16">
        <f>L284-K284</f>
        <v/>
      </c>
      <c r="N284" s="15" t="inlineStr">
        <is>
          <t>bind</t>
        </is>
      </c>
      <c r="O284" s="15" t="inlineStr">
        <is>
          <t>bound</t>
        </is>
      </c>
    </row>
    <row r="285">
      <c r="A285" s="3" t="inlineStr">
        <is>
          <t>2026-05-08</t>
        </is>
      </c>
      <c r="B285" s="3" t="inlineStr">
        <is>
          <t>5ecb34a2-6414-5ee4-8af9-3c59d5b15600</t>
        </is>
      </c>
      <c r="C285" s="3" t="inlineStr">
        <is>
          <t>NY</t>
        </is>
      </c>
      <c r="D285" s="3" t="inlineStr">
        <is>
          <t>1969 Maserati GranTurismo</t>
        </is>
      </c>
      <c r="E285" s="3" t="inlineStr">
        <is>
          <t>01 Luxury Sedan/SUV</t>
        </is>
      </c>
      <c r="F285" s="13" t="n">
        <v>1565000</v>
      </c>
      <c r="G285" s="14" t="n">
        <v>0.55</v>
      </c>
      <c r="H285" s="14" t="n">
        <v>1.28</v>
      </c>
      <c r="I285" s="14" t="n">
        <v>0.7772</v>
      </c>
      <c r="J285" s="14" t="n">
        <v>0.53</v>
      </c>
      <c r="K285" s="13">
        <f>ROUND(F285/100*G285*H285*I285/J285,2)</f>
        <v/>
      </c>
      <c r="L285" s="13" t="n">
        <v>16156.37</v>
      </c>
      <c r="M285" s="13">
        <f>L285-K285</f>
        <v/>
      </c>
      <c r="N285" s="3" t="inlineStr">
        <is>
          <t>decline</t>
        </is>
      </c>
      <c r="O285" s="3" t="inlineStr">
        <is>
          <t>indicative</t>
        </is>
      </c>
    </row>
    <row r="286">
      <c r="A286" s="15" t="inlineStr">
        <is>
          <t>2026-05-21</t>
        </is>
      </c>
      <c r="B286" s="15" t="inlineStr">
        <is>
          <t>0ea7a702-47fe-5f57-890a-86985811f692</t>
        </is>
      </c>
      <c r="C286" s="15" t="inlineStr">
        <is>
          <t>MO</t>
        </is>
      </c>
      <c r="D286" s="15" t="inlineStr">
        <is>
          <t>1988 Ringbrothers Mustang</t>
        </is>
      </c>
      <c r="E286" s="15" t="inlineStr">
        <is>
          <t>11 Restomod/Coachbuilt</t>
        </is>
      </c>
      <c r="F286" s="16" t="n">
        <v>800000</v>
      </c>
      <c r="G286" s="17" t="n">
        <v>0.78</v>
      </c>
      <c r="H286" s="17" t="n">
        <v>1.06</v>
      </c>
      <c r="I286" s="17" t="n">
        <v>0.7772</v>
      </c>
      <c r="J286" s="17" t="n">
        <v>0.53</v>
      </c>
      <c r="K286" s="16">
        <f>ROUND(F286/100*G286*H286*I286/J286,2)</f>
        <v/>
      </c>
      <c r="L286" s="16" t="n">
        <v>9699.459999999999</v>
      </c>
      <c r="M286" s="16">
        <f>L286-K286</f>
        <v/>
      </c>
      <c r="N286" s="15" t="inlineStr">
        <is>
          <t>bind</t>
        </is>
      </c>
      <c r="O286" s="15" t="inlineStr">
        <is>
          <t>bound</t>
        </is>
      </c>
    </row>
    <row r="287">
      <c r="A287" s="3" t="inlineStr">
        <is>
          <t>2026-05-07</t>
        </is>
      </c>
      <c r="B287" s="3" t="inlineStr">
        <is>
          <t>2b8da390-6ac8-5db8-b345-417ca4056e60</t>
        </is>
      </c>
      <c r="C287" s="3" t="inlineStr">
        <is>
          <t>AL</t>
        </is>
      </c>
      <c r="D287" s="3" t="inlineStr">
        <is>
          <t>1996 Porsche 911 Turbo S</t>
        </is>
      </c>
      <c r="E287" s="3" t="inlineStr">
        <is>
          <t>01 Luxury Sedan/SUV</t>
        </is>
      </c>
      <c r="F287" s="13" t="n">
        <v>190000</v>
      </c>
      <c r="G287" s="14" t="n">
        <v>0.92</v>
      </c>
      <c r="H287" s="14" t="n">
        <v>1.27</v>
      </c>
      <c r="I287" s="14" t="n">
        <v>0.7772</v>
      </c>
      <c r="J287" s="14" t="n">
        <v>0.53</v>
      </c>
      <c r="K287" s="13">
        <f>ROUND(F287/100*G287*H287*I287/J287,2)</f>
        <v/>
      </c>
      <c r="L287" s="13" t="n">
        <v>3255.38</v>
      </c>
      <c r="M287" s="13">
        <f>L287-K287</f>
        <v/>
      </c>
      <c r="N287" s="3" t="inlineStr">
        <is>
          <t>bind</t>
        </is>
      </c>
      <c r="O287" s="3" t="inlineStr">
        <is>
          <t>bound</t>
        </is>
      </c>
    </row>
    <row r="288">
      <c r="A288" s="15" t="inlineStr">
        <is>
          <t>2026-05-16</t>
        </is>
      </c>
      <c r="B288" s="15" t="inlineStr">
        <is>
          <t>9bd5b3fa-8d73-5787-8b65-0137b7b48926</t>
        </is>
      </c>
      <c r="C288" s="15" t="inlineStr">
        <is>
          <t>IL</t>
        </is>
      </c>
      <c r="D288" s="15" t="inlineStr">
        <is>
          <t>1996 Porsche 911 Turbo S</t>
        </is>
      </c>
      <c r="E288" s="15" t="inlineStr">
        <is>
          <t>01 Luxury Sedan/SUV</t>
        </is>
      </c>
      <c r="F288" s="16" t="n">
        <v>375000</v>
      </c>
      <c r="G288" s="17" t="n">
        <v>0.75</v>
      </c>
      <c r="H288" s="17" t="n">
        <v>1.36</v>
      </c>
      <c r="I288" s="17" t="n">
        <v>0.7772</v>
      </c>
      <c r="J288" s="17" t="n">
        <v>0.53</v>
      </c>
      <c r="K288" s="16">
        <f>ROUND(F288/100*G288*H288*I288/J288,2)</f>
        <v/>
      </c>
      <c r="L288" s="16" t="n">
        <v>5609.04</v>
      </c>
      <c r="M288" s="16">
        <f>L288-K288</f>
        <v/>
      </c>
      <c r="N288" s="15" t="inlineStr">
        <is>
          <t>bind</t>
        </is>
      </c>
      <c r="O288" s="15" t="inlineStr">
        <is>
          <t>bound</t>
        </is>
      </c>
    </row>
    <row r="289">
      <c r="A289" s="3" t="inlineStr">
        <is>
          <t>2026-05-29</t>
        </is>
      </c>
      <c r="B289" s="3" t="inlineStr">
        <is>
          <t>5653f83f-45da-58b0-a1b5-b0de9895a2fc</t>
        </is>
      </c>
      <c r="C289" s="3" t="inlineStr">
        <is>
          <t>AK</t>
        </is>
      </c>
      <c r="D289" s="3" t="inlineStr">
        <is>
          <t>2003 Mercedes-Benz AMG GT</t>
        </is>
      </c>
      <c r="E289" s="3" t="inlineStr">
        <is>
          <t>01 Luxury Sedan/SUV</t>
        </is>
      </c>
      <c r="F289" s="13" t="n">
        <v>795000</v>
      </c>
      <c r="G289" s="14" t="n">
        <v>0.65</v>
      </c>
      <c r="H289" s="14" t="n">
        <v>1.14</v>
      </c>
      <c r="I289" s="14" t="n">
        <v>0.7772</v>
      </c>
      <c r="J289" s="14" t="n">
        <v>0.53</v>
      </c>
      <c r="K289" s="13">
        <f>ROUND(F289/100*G289*H289*I289/J289,2)</f>
        <v/>
      </c>
      <c r="L289" s="13" t="n">
        <v>8638.58</v>
      </c>
      <c r="M289" s="13">
        <f>L289-K289</f>
        <v/>
      </c>
      <c r="N289" s="3" t="inlineStr">
        <is>
          <t>bind</t>
        </is>
      </c>
      <c r="O289" s="3" t="inlineStr">
        <is>
          <t>bound</t>
        </is>
      </c>
    </row>
    <row r="290">
      <c r="A290" s="15" t="inlineStr">
        <is>
          <t>2026-05-25</t>
        </is>
      </c>
      <c r="B290" s="15" t="inlineStr">
        <is>
          <t>2271bbc1-c45a-56c5-b7c3-7418f61eb227</t>
        </is>
      </c>
      <c r="C290" s="15" t="inlineStr">
        <is>
          <t>ND</t>
        </is>
      </c>
      <c r="D290" s="15" t="inlineStr">
        <is>
          <t>1964 Ferrari SF90 Stradale</t>
        </is>
      </c>
      <c r="E290" s="15" t="inlineStr">
        <is>
          <t>03 Supercar</t>
        </is>
      </c>
      <c r="F290" s="16" t="n">
        <v>1055000</v>
      </c>
      <c r="G290" s="17" t="n">
        <v>0.8</v>
      </c>
      <c r="H290" s="17" t="n">
        <v>1.02</v>
      </c>
      <c r="I290" s="17" t="n">
        <v>0.7772</v>
      </c>
      <c r="J290" s="17" t="n">
        <v>0.53</v>
      </c>
      <c r="K290" s="16">
        <f>ROUND(F290/100*G290*H290*I290/J290,2)</f>
        <v/>
      </c>
      <c r="L290" s="16" t="n">
        <v>12624.08</v>
      </c>
      <c r="M290" s="16">
        <f>L290-K290</f>
        <v/>
      </c>
      <c r="N290" s="15" t="inlineStr">
        <is>
          <t>bind</t>
        </is>
      </c>
      <c r="O290" s="15" t="inlineStr">
        <is>
          <t>bound</t>
        </is>
      </c>
    </row>
    <row r="291">
      <c r="A291" s="3" t="inlineStr">
        <is>
          <t>2026-05-13</t>
        </is>
      </c>
      <c r="B291" s="3" t="inlineStr">
        <is>
          <t>0cfb386e-d210-534c-884c-fe38fb2165bd</t>
        </is>
      </c>
      <c r="C291" s="3" t="inlineStr">
        <is>
          <t>TX</t>
        </is>
      </c>
      <c r="D291" s="3" t="inlineStr">
        <is>
          <t>2014 Mercedes-Benz AMG GT</t>
        </is>
      </c>
      <c r="E291" s="3" t="inlineStr">
        <is>
          <t>01 Luxury Sedan/SUV</t>
        </is>
      </c>
      <c r="F291" s="13" t="n">
        <v>790000</v>
      </c>
      <c r="G291" s="14" t="n">
        <v>0.65</v>
      </c>
      <c r="H291" s="14" t="n">
        <v>1.15</v>
      </c>
      <c r="I291" s="14" t="n">
        <v>0.7772</v>
      </c>
      <c r="J291" s="14" t="n">
        <v>0.53</v>
      </c>
      <c r="K291" s="13">
        <f>ROUND(F291/100*G291*H291*I291/J291,2)</f>
        <v/>
      </c>
      <c r="L291" s="13" t="n">
        <v>8659.549999999999</v>
      </c>
      <c r="M291" s="13">
        <f>L291-K291</f>
        <v/>
      </c>
      <c r="N291" s="3" t="inlineStr">
        <is>
          <t>bind</t>
        </is>
      </c>
      <c r="O291" s="3" t="inlineStr">
        <is>
          <t>bound</t>
        </is>
      </c>
    </row>
    <row r="292">
      <c r="A292" s="15" t="inlineStr">
        <is>
          <t>2026-05-27</t>
        </is>
      </c>
      <c r="B292" s="15" t="inlineStr">
        <is>
          <t>4a9c0a30-9e14-57b2-b4c7-28a97761c42e</t>
        </is>
      </c>
      <c r="C292" s="15" t="inlineStr">
        <is>
          <t>WI</t>
        </is>
      </c>
      <c r="D292" s="15" t="inlineStr">
        <is>
          <t>2010 Mercedes-Benz AMG GT</t>
        </is>
      </c>
      <c r="E292" s="15" t="inlineStr">
        <is>
          <t>01 Luxury Sedan/SUV</t>
        </is>
      </c>
      <c r="F292" s="16" t="n">
        <v>390000</v>
      </c>
      <c r="G292" s="17" t="n">
        <v>0.75</v>
      </c>
      <c r="H292" s="17" t="n">
        <v>1.2</v>
      </c>
      <c r="I292" s="17" t="n">
        <v>0.7772</v>
      </c>
      <c r="J292" s="17" t="n">
        <v>0.53</v>
      </c>
      <c r="K292" s="16">
        <f>ROUND(F292/100*G292*H292*I292/J292,2)</f>
        <v/>
      </c>
      <c r="L292" s="16" t="n">
        <v>5147.12</v>
      </c>
      <c r="M292" s="16">
        <f>L292-K292</f>
        <v/>
      </c>
      <c r="N292" s="15" t="inlineStr">
        <is>
          <t>bind</t>
        </is>
      </c>
      <c r="O292" s="15" t="inlineStr">
        <is>
          <t>bound</t>
        </is>
      </c>
    </row>
    <row r="293">
      <c r="A293" s="3" t="inlineStr">
        <is>
          <t>2026-05-15</t>
        </is>
      </c>
      <c r="B293" s="3" t="inlineStr">
        <is>
          <t>6bc4083c-27ef-5ac5-957e-91f265e0dba2</t>
        </is>
      </c>
      <c r="C293" s="3" t="inlineStr">
        <is>
          <t>ID</t>
        </is>
      </c>
      <c r="D293" s="3" t="inlineStr">
        <is>
          <t>1976 BMW M8 Competition</t>
        </is>
      </c>
      <c r="E293" s="3" t="inlineStr">
        <is>
          <t>01 Luxury Sedan/SUV</t>
        </is>
      </c>
      <c r="F293" s="13" t="n">
        <v>580000</v>
      </c>
      <c r="G293" s="14" t="n">
        <v>0.65</v>
      </c>
      <c r="H293" s="14" t="n">
        <v>0.99</v>
      </c>
      <c r="I293" s="14" t="n">
        <v>0.7772</v>
      </c>
      <c r="J293" s="14" t="n">
        <v>0.53</v>
      </c>
      <c r="K293" s="13">
        <f>ROUND(F293/100*G293*H293*I293/J293,2)</f>
        <v/>
      </c>
      <c r="L293" s="13" t="n">
        <v>5473.1</v>
      </c>
      <c r="M293" s="13">
        <f>L293-K293</f>
        <v/>
      </c>
      <c r="N293" s="3" t="inlineStr">
        <is>
          <t>bind</t>
        </is>
      </c>
      <c r="O293" s="3" t="inlineStr">
        <is>
          <t>bound</t>
        </is>
      </c>
    </row>
    <row r="294">
      <c r="A294" s="15" t="inlineStr">
        <is>
          <t>2026-05-23</t>
        </is>
      </c>
      <c r="B294" s="15" t="inlineStr">
        <is>
          <t>eb0b044f-f168-57c2-a3f3-b16e0ad9aa0e</t>
        </is>
      </c>
      <c r="C294" s="15" t="inlineStr">
        <is>
          <t>CA</t>
        </is>
      </c>
      <c r="D294" s="15" t="inlineStr">
        <is>
          <t>1977 Lamborghini Huracan EVO</t>
        </is>
      </c>
      <c r="E294" s="15" t="inlineStr">
        <is>
          <t>03 Supercar</t>
        </is>
      </c>
      <c r="F294" s="16" t="n">
        <v>600000</v>
      </c>
      <c r="G294" s="17" t="n">
        <v>0.95</v>
      </c>
      <c r="H294" s="17" t="n">
        <v>1.35</v>
      </c>
      <c r="I294" s="17" t="n">
        <v>0.7772</v>
      </c>
      <c r="J294" s="17" t="n">
        <v>0.53</v>
      </c>
      <c r="K294" s="16">
        <f>ROUND(F294/100*G294*H294*I294/J294,2)</f>
        <v/>
      </c>
      <c r="L294" s="16" t="n">
        <v>11284.07</v>
      </c>
      <c r="M294" s="16">
        <f>L294-K294</f>
        <v/>
      </c>
      <c r="N294" s="15" t="inlineStr">
        <is>
          <t>bind</t>
        </is>
      </c>
      <c r="O294" s="15" t="inlineStr">
        <is>
          <t>bound</t>
        </is>
      </c>
    </row>
    <row r="295">
      <c r="A295" s="3" t="inlineStr">
        <is>
          <t>2026-05-27</t>
        </is>
      </c>
      <c r="B295" s="3" t="inlineStr">
        <is>
          <t>3b7221e8-7424-5917-972e-abfd53347cb1</t>
        </is>
      </c>
      <c r="C295" s="3" t="inlineStr">
        <is>
          <t>CA</t>
        </is>
      </c>
      <c r="D295" s="3" t="inlineStr">
        <is>
          <t>1996 Aston Martin DB12</t>
        </is>
      </c>
      <c r="E295" s="3" t="inlineStr">
        <is>
          <t>01 Luxury Sedan/SUV</t>
        </is>
      </c>
      <c r="F295" s="13" t="n">
        <v>490000</v>
      </c>
      <c r="G295" s="14" t="n">
        <v>0.75</v>
      </c>
      <c r="H295" s="14" t="n">
        <v>1.35</v>
      </c>
      <c r="I295" s="14" t="n">
        <v>0.7772</v>
      </c>
      <c r="J295" s="14" t="n">
        <v>0.53</v>
      </c>
      <c r="K295" s="13">
        <f>ROUND(F295/100*G295*H295*I295/J295,2)</f>
        <v/>
      </c>
      <c r="L295" s="13" t="n">
        <v>7275.25</v>
      </c>
      <c r="M295" s="13">
        <f>L295-K295</f>
        <v/>
      </c>
      <c r="N295" s="3" t="inlineStr">
        <is>
          <t>refer</t>
        </is>
      </c>
      <c r="O295" s="3" t="inlineStr">
        <is>
          <t>indicative</t>
        </is>
      </c>
    </row>
    <row r="296">
      <c r="A296" s="15" t="inlineStr">
        <is>
          <t>2026-05-09</t>
        </is>
      </c>
      <c r="B296" s="15" t="inlineStr">
        <is>
          <t>1bb40148-beba-5f22-b06c-466cb68e85fd</t>
        </is>
      </c>
      <c r="C296" s="15" t="inlineStr">
        <is>
          <t>PA</t>
        </is>
      </c>
      <c r="D296" s="15" t="inlineStr">
        <is>
          <t>1980 Ferrari 296 GTB</t>
        </is>
      </c>
      <c r="E296" s="15" t="inlineStr">
        <is>
          <t>03 Supercar</t>
        </is>
      </c>
      <c r="F296" s="16" t="n">
        <v>555000</v>
      </c>
      <c r="G296" s="17" t="n">
        <v>0.95</v>
      </c>
      <c r="H296" s="17" t="n">
        <v>1</v>
      </c>
      <c r="I296" s="17" t="n">
        <v>0.7772</v>
      </c>
      <c r="J296" s="17" t="n">
        <v>0.53</v>
      </c>
      <c r="K296" s="16">
        <f>ROUND(F296/100*G296*H296*I296/J296,2)</f>
        <v/>
      </c>
      <c r="L296" s="16" t="n">
        <v>7731.67</v>
      </c>
      <c r="M296" s="16">
        <f>L296-K296</f>
        <v/>
      </c>
      <c r="N296" s="15" t="inlineStr">
        <is>
          <t>bind</t>
        </is>
      </c>
      <c r="O296" s="15" t="inlineStr">
        <is>
          <t>bound</t>
        </is>
      </c>
    </row>
    <row r="297">
      <c r="A297" s="3" t="inlineStr">
        <is>
          <t>2026-05-20</t>
        </is>
      </c>
      <c r="B297" s="3" t="inlineStr">
        <is>
          <t>1aa77b3c-2918-5f64-8a5e-79fdf1983f21</t>
        </is>
      </c>
      <c r="C297" s="3" t="inlineStr">
        <is>
          <t>WA</t>
        </is>
      </c>
      <c r="D297" s="3" t="inlineStr">
        <is>
          <t>1986 Lamborghini Huracan EVO</t>
        </is>
      </c>
      <c r="E297" s="3" t="inlineStr">
        <is>
          <t>03 Supercar</t>
        </is>
      </c>
      <c r="F297" s="13" t="n">
        <v>1190000</v>
      </c>
      <c r="G297" s="14" t="n">
        <v>0.8</v>
      </c>
      <c r="H297" s="14" t="n">
        <v>0.96</v>
      </c>
      <c r="I297" s="14" t="n">
        <v>0.7772</v>
      </c>
      <c r="J297" s="14" t="n">
        <v>0.53</v>
      </c>
      <c r="K297" s="13">
        <f>ROUND(F297/100*G297*H297*I297/J297,2)</f>
        <v/>
      </c>
      <c r="L297" s="13" t="n">
        <v>13401.86</v>
      </c>
      <c r="M297" s="13">
        <f>L297-K297</f>
        <v/>
      </c>
      <c r="N297" s="3" t="inlineStr">
        <is>
          <t>bind</t>
        </is>
      </c>
      <c r="O297" s="3" t="inlineStr">
        <is>
          <t>bound</t>
        </is>
      </c>
    </row>
    <row r="298">
      <c r="A298" s="15" t="inlineStr">
        <is>
          <t>2026-05-27</t>
        </is>
      </c>
      <c r="B298" s="15" t="inlineStr">
        <is>
          <t>89dc3d23-59aa-5709-87c9-85bd755d64b3</t>
        </is>
      </c>
      <c r="C298" s="15" t="inlineStr">
        <is>
          <t>CA</t>
        </is>
      </c>
      <c r="D298" s="15" t="inlineStr">
        <is>
          <t>2024 BMW M8 Competition</t>
        </is>
      </c>
      <c r="E298" s="15" t="inlineStr">
        <is>
          <t>01 Luxury Sedan/SUV</t>
        </is>
      </c>
      <c r="F298" s="16" t="n">
        <v>485000</v>
      </c>
      <c r="G298" s="17" t="n">
        <v>0.75</v>
      </c>
      <c r="H298" s="17" t="n">
        <v>1.35</v>
      </c>
      <c r="I298" s="17" t="n">
        <v>0.7772</v>
      </c>
      <c r="J298" s="17" t="n">
        <v>0.53</v>
      </c>
      <c r="K298" s="16">
        <f>ROUND(F298/100*G298*H298*I298/J298,2)</f>
        <v/>
      </c>
      <c r="L298" s="16" t="n">
        <v>7201.01</v>
      </c>
      <c r="M298" s="16">
        <f>L298-K298</f>
        <v/>
      </c>
      <c r="N298" s="15" t="inlineStr">
        <is>
          <t>refer</t>
        </is>
      </c>
      <c r="O298" s="15" t="inlineStr">
        <is>
          <t>indicative</t>
        </is>
      </c>
    </row>
    <row r="299">
      <c r="A299" s="3" t="inlineStr">
        <is>
          <t>2026-05-23</t>
        </is>
      </c>
      <c r="B299" s="3" t="inlineStr">
        <is>
          <t>343e5867-6b7e-5367-a1c4-6e169e3d31b5</t>
        </is>
      </c>
      <c r="C299" s="3" t="inlineStr">
        <is>
          <t>IL</t>
        </is>
      </c>
      <c r="D299" s="3" t="inlineStr">
        <is>
          <t>1966 Porsche 911 Turbo S</t>
        </is>
      </c>
      <c r="E299" s="3" t="inlineStr">
        <is>
          <t>01 Luxury Sedan/SUV</t>
        </is>
      </c>
      <c r="F299" s="13" t="n">
        <v>230000</v>
      </c>
      <c r="G299" s="14" t="n">
        <v>0.92</v>
      </c>
      <c r="H299" s="14" t="n">
        <v>1.36</v>
      </c>
      <c r="I299" s="14" t="n">
        <v>0.7772</v>
      </c>
      <c r="J299" s="14" t="n">
        <v>0.53</v>
      </c>
      <c r="K299" s="13">
        <f>ROUND(F299/100*G299*H299*I299/J299,2)</f>
        <v/>
      </c>
      <c r="L299" s="13" t="n">
        <v>4219.99</v>
      </c>
      <c r="M299" s="13">
        <f>L299-K299</f>
        <v/>
      </c>
      <c r="N299" s="3" t="inlineStr">
        <is>
          <t>decline</t>
        </is>
      </c>
      <c r="O299" s="3" t="inlineStr">
        <is>
          <t>indicative</t>
        </is>
      </c>
    </row>
    <row r="300">
      <c r="A300" s="15" t="inlineStr">
        <is>
          <t>2026-05-21</t>
        </is>
      </c>
      <c r="B300" s="15" t="inlineStr">
        <is>
          <t>36982fab-1b19-5bba-8feb-3bf7dc3394b0</t>
        </is>
      </c>
      <c r="C300" s="15" t="inlineStr">
        <is>
          <t>IL</t>
        </is>
      </c>
      <c r="D300" s="15" t="inlineStr">
        <is>
          <t>2001 Alfa Romeo 8C 2900</t>
        </is>
      </c>
      <c r="E300" s="15" t="inlineStr">
        <is>
          <t>06 Vintage Pre-War (pre-1946)</t>
        </is>
      </c>
      <c r="F300" s="16" t="n">
        <v>1585000</v>
      </c>
      <c r="G300" s="17" t="n">
        <v>0.34</v>
      </c>
      <c r="H300" s="17" t="n">
        <v>1.36</v>
      </c>
      <c r="I300" s="17" t="n">
        <v>0.7772</v>
      </c>
      <c r="J300" s="17" t="n">
        <v>0.53</v>
      </c>
      <c r="K300" s="16">
        <f>ROUND(F300/100*G300*H300*I300/J300,2)</f>
        <v/>
      </c>
      <c r="L300" s="16" t="n">
        <v>10747.42</v>
      </c>
      <c r="M300" s="16">
        <f>L300-K300</f>
        <v/>
      </c>
      <c r="N300" s="15" t="inlineStr">
        <is>
          <t>bind</t>
        </is>
      </c>
      <c r="O300" s="15" t="inlineStr">
        <is>
          <t>bound</t>
        </is>
      </c>
    </row>
    <row r="301">
      <c r="A301" s="3" t="inlineStr">
        <is>
          <t>2026-05-06</t>
        </is>
      </c>
      <c r="B301" s="3" t="inlineStr">
        <is>
          <t>ee71227b-3487-561c-a6a5-eb1d6ec07f49</t>
        </is>
      </c>
      <c r="C301" s="3" t="inlineStr">
        <is>
          <t>NJ</t>
        </is>
      </c>
      <c r="D301" s="3" t="inlineStr">
        <is>
          <t>1960 BMW M8 Competition</t>
        </is>
      </c>
      <c r="E301" s="3" t="inlineStr">
        <is>
          <t>01 Luxury Sedan/SUV</t>
        </is>
      </c>
      <c r="F301" s="13" t="n">
        <v>1040000</v>
      </c>
      <c r="G301" s="14" t="n">
        <v>0.55</v>
      </c>
      <c r="H301" s="14" t="n">
        <v>0.91</v>
      </c>
      <c r="I301" s="14" t="n">
        <v>0.7772</v>
      </c>
      <c r="J301" s="14" t="n">
        <v>0.53</v>
      </c>
      <c r="K301" s="13">
        <f>ROUND(F301/100*G301*H301*I301/J301,2)</f>
        <v/>
      </c>
      <c r="L301" s="13" t="n">
        <v>7632.98</v>
      </c>
      <c r="M301" s="13">
        <f>L301-K301</f>
        <v/>
      </c>
      <c r="N301" s="3" t="inlineStr">
        <is>
          <t>bind</t>
        </is>
      </c>
      <c r="O301" s="3" t="inlineStr">
        <is>
          <t>bound</t>
        </is>
      </c>
    </row>
    <row r="302">
      <c r="A302" s="15" t="inlineStr">
        <is>
          <t>2026-05-23</t>
        </is>
      </c>
      <c r="B302" s="15" t="inlineStr">
        <is>
          <t>10a017de-9b7e-5eab-a1ac-04b785da1f39</t>
        </is>
      </c>
      <c r="C302" s="15" t="inlineStr">
        <is>
          <t>PA</t>
        </is>
      </c>
      <c r="D302" s="15" t="inlineStr">
        <is>
          <t>1955 McLaren 750S</t>
        </is>
      </c>
      <c r="E302" s="15" t="inlineStr">
        <is>
          <t>03 Supercar</t>
        </is>
      </c>
      <c r="F302" s="16" t="n">
        <v>1935000</v>
      </c>
      <c r="G302" s="17" t="n">
        <v>0.8</v>
      </c>
      <c r="H302" s="17" t="n">
        <v>1</v>
      </c>
      <c r="I302" s="17" t="n">
        <v>0.7772</v>
      </c>
      <c r="J302" s="17" t="n">
        <v>0.53</v>
      </c>
      <c r="K302" s="16">
        <f>ROUND(F302/100*G302*H302*I302/J302,2)</f>
        <v/>
      </c>
      <c r="L302" s="16" t="n">
        <v>22700.11</v>
      </c>
      <c r="M302" s="16">
        <f>L302-K302</f>
        <v/>
      </c>
      <c r="N302" s="15" t="inlineStr">
        <is>
          <t>decline</t>
        </is>
      </c>
      <c r="O302" s="15" t="inlineStr">
        <is>
          <t>indicative</t>
        </is>
      </c>
    </row>
    <row r="303">
      <c r="A303" s="3" t="inlineStr">
        <is>
          <t>2026-05-09</t>
        </is>
      </c>
      <c r="B303" s="3" t="inlineStr">
        <is>
          <t>cfa4779f-aa28-5079-8681-83a9cd68476c</t>
        </is>
      </c>
      <c r="C303" s="3" t="inlineStr">
        <is>
          <t>KS</t>
        </is>
      </c>
      <c r="D303" s="3" t="inlineStr">
        <is>
          <t>2022 Bentley Continental GT</t>
        </is>
      </c>
      <c r="E303" s="3" t="inlineStr">
        <is>
          <t>01 Luxury Sedan/SUV</t>
        </is>
      </c>
      <c r="F303" s="13" t="n">
        <v>810000</v>
      </c>
      <c r="G303" s="14" t="n">
        <v>0.65</v>
      </c>
      <c r="H303" s="14" t="n">
        <v>0.97</v>
      </c>
      <c r="I303" s="14" t="n">
        <v>0.7772</v>
      </c>
      <c r="J303" s="14" t="n">
        <v>0.53</v>
      </c>
      <c r="K303" s="13">
        <f>ROUND(F303/100*G303*H303*I303/J303,2)</f>
        <v/>
      </c>
      <c r="L303" s="13" t="n">
        <v>7489.05</v>
      </c>
      <c r="M303" s="13">
        <f>L303-K303</f>
        <v/>
      </c>
      <c r="N303" s="3" t="inlineStr">
        <is>
          <t>refer</t>
        </is>
      </c>
      <c r="O303" s="3" t="inlineStr">
        <is>
          <t>indicative</t>
        </is>
      </c>
    </row>
    <row r="304">
      <c r="A304" s="15" t="inlineStr">
        <is>
          <t>2026-05-01</t>
        </is>
      </c>
      <c r="B304" s="15" t="inlineStr">
        <is>
          <t>7bb387ee-23a3-514b-9b4c-51cab192ee18</t>
        </is>
      </c>
      <c r="C304" s="15" t="inlineStr">
        <is>
          <t>MT</t>
        </is>
      </c>
      <c r="D304" s="15" t="inlineStr">
        <is>
          <t>1985 Porsche 911 Turbo S</t>
        </is>
      </c>
      <c r="E304" s="15" t="inlineStr">
        <is>
          <t>01 Luxury Sedan/SUV</t>
        </is>
      </c>
      <c r="F304" s="16" t="n">
        <v>330000</v>
      </c>
      <c r="G304" s="17" t="n">
        <v>0.75</v>
      </c>
      <c r="H304" s="17" t="n">
        <v>0.93</v>
      </c>
      <c r="I304" s="17" t="n">
        <v>0.7772</v>
      </c>
      <c r="J304" s="17" t="n">
        <v>0.53</v>
      </c>
      <c r="K304" s="16">
        <f>ROUND(F304/100*G304*H304*I304/J304,2)</f>
        <v/>
      </c>
      <c r="L304" s="16" t="n">
        <v>3375.32</v>
      </c>
      <c r="M304" s="16">
        <f>L304-K304</f>
        <v/>
      </c>
      <c r="N304" s="15" t="inlineStr">
        <is>
          <t>bind</t>
        </is>
      </c>
      <c r="O304" s="15" t="inlineStr">
        <is>
          <t>bound</t>
        </is>
      </c>
    </row>
    <row r="305">
      <c r="A305" s="3" t="inlineStr">
        <is>
          <t>2026-05-16</t>
        </is>
      </c>
      <c r="B305" s="3" t="inlineStr">
        <is>
          <t>bd469fa2-8ad2-57a7-8ce5-ea1240d0e63a</t>
        </is>
      </c>
      <c r="C305" s="3" t="inlineStr">
        <is>
          <t>TN</t>
        </is>
      </c>
      <c r="D305" s="3" t="inlineStr">
        <is>
          <t>1958 BMW M8 Competition</t>
        </is>
      </c>
      <c r="E305" s="3" t="inlineStr">
        <is>
          <t>01 Luxury Sedan/SUV</t>
        </is>
      </c>
      <c r="F305" s="13" t="n">
        <v>275000</v>
      </c>
      <c r="G305" s="14" t="n">
        <v>0.75</v>
      </c>
      <c r="H305" s="14" t="n">
        <v>0.98</v>
      </c>
      <c r="I305" s="14" t="n">
        <v>0.7772</v>
      </c>
      <c r="J305" s="14" t="n">
        <v>0.53</v>
      </c>
      <c r="K305" s="13">
        <f>ROUND(F305/100*G305*H305*I305/J305,2)</f>
        <v/>
      </c>
      <c r="L305" s="13" t="n">
        <v>2963.99</v>
      </c>
      <c r="M305" s="13">
        <f>L305-K305</f>
        <v/>
      </c>
      <c r="N305" s="3" t="inlineStr">
        <is>
          <t>bind</t>
        </is>
      </c>
      <c r="O305" s="3" t="inlineStr">
        <is>
          <t>bound</t>
        </is>
      </c>
    </row>
    <row r="306">
      <c r="A306" s="15" t="inlineStr">
        <is>
          <t>2026-05-19</t>
        </is>
      </c>
      <c r="B306" s="15" t="inlineStr">
        <is>
          <t>dad81c67-3581-52bf-b9af-069858985a27</t>
        </is>
      </c>
      <c r="C306" s="15" t="inlineStr">
        <is>
          <t>WY</t>
        </is>
      </c>
      <c r="D306" s="15" t="inlineStr">
        <is>
          <t>2011 Porsche 911 Turbo S</t>
        </is>
      </c>
      <c r="E306" s="15" t="inlineStr">
        <is>
          <t>01 Luxury Sedan/SUV</t>
        </is>
      </c>
      <c r="F306" s="16" t="n">
        <v>650000</v>
      </c>
      <c r="G306" s="17" t="n">
        <v>0.65</v>
      </c>
      <c r="H306" s="17" t="n">
        <v>1.07</v>
      </c>
      <c r="I306" s="17" t="n">
        <v>0.7772</v>
      </c>
      <c r="J306" s="17" t="n">
        <v>0.53</v>
      </c>
      <c r="K306" s="16">
        <f>ROUND(F306/100*G306*H306*I306/J306,2)</f>
        <v/>
      </c>
      <c r="L306" s="16" t="n">
        <v>6629.3</v>
      </c>
      <c r="M306" s="16">
        <f>L306-K306</f>
        <v/>
      </c>
      <c r="N306" s="15" t="inlineStr">
        <is>
          <t>bind</t>
        </is>
      </c>
      <c r="O306" s="15" t="inlineStr">
        <is>
          <t>bound</t>
        </is>
      </c>
    </row>
    <row r="307">
      <c r="A307" s="3" t="inlineStr">
        <is>
          <t>2026-05-15</t>
        </is>
      </c>
      <c r="B307" s="3" t="inlineStr">
        <is>
          <t>12876868-e468-52c1-8d72-d1082edc4804</t>
        </is>
      </c>
      <c r="C307" s="3" t="inlineStr">
        <is>
          <t>KY</t>
        </is>
      </c>
      <c r="D307" s="3" t="inlineStr">
        <is>
          <t>2011 Porsche 911 Turbo S</t>
        </is>
      </c>
      <c r="E307" s="3" t="inlineStr">
        <is>
          <t>01 Luxury Sedan/SUV</t>
        </is>
      </c>
      <c r="F307" s="13" t="n">
        <v>400000</v>
      </c>
      <c r="G307" s="14" t="n">
        <v>0.75</v>
      </c>
      <c r="H307" s="14" t="n">
        <v>1.34</v>
      </c>
      <c r="I307" s="14" t="n">
        <v>0.7772</v>
      </c>
      <c r="J307" s="14" t="n">
        <v>0.53</v>
      </c>
      <c r="K307" s="13">
        <f>ROUND(F307/100*G307*H307*I307/J307,2)</f>
        <v/>
      </c>
      <c r="L307" s="13" t="n">
        <v>5894.99</v>
      </c>
      <c r="M307" s="13">
        <f>L307-K307</f>
        <v/>
      </c>
      <c r="N307" s="3" t="inlineStr">
        <is>
          <t>bind</t>
        </is>
      </c>
      <c r="O307" s="3" t="inlineStr">
        <is>
          <t>bound</t>
        </is>
      </c>
    </row>
    <row r="308">
      <c r="A308" s="15" t="inlineStr">
        <is>
          <t>2026-05-03</t>
        </is>
      </c>
      <c r="B308" s="15" t="inlineStr">
        <is>
          <t>6583915b-641f-530d-8006-fc04586b9022</t>
        </is>
      </c>
      <c r="C308" s="15" t="inlineStr">
        <is>
          <t>OH</t>
        </is>
      </c>
      <c r="D308" s="15" t="inlineStr">
        <is>
          <t>2023 Ferrari 296 GTB</t>
        </is>
      </c>
      <c r="E308" s="15" t="inlineStr">
        <is>
          <t>03 Supercar</t>
        </is>
      </c>
      <c r="F308" s="16" t="n">
        <v>1360000</v>
      </c>
      <c r="G308" s="17" t="n">
        <v>0.8</v>
      </c>
      <c r="H308" s="17" t="n">
        <v>1.39</v>
      </c>
      <c r="I308" s="17" t="n">
        <v>0.7772</v>
      </c>
      <c r="J308" s="17" t="n">
        <v>0.53</v>
      </c>
      <c r="K308" s="16">
        <f>ROUND(F308/100*G308*H308*I308/J308,2)</f>
        <v/>
      </c>
      <c r="L308" s="16" t="n">
        <v>22176.89</v>
      </c>
      <c r="M308" s="16">
        <f>L308-K308</f>
        <v/>
      </c>
      <c r="N308" s="15" t="inlineStr">
        <is>
          <t>bind</t>
        </is>
      </c>
      <c r="O308" s="15" t="inlineStr">
        <is>
          <t>bound</t>
        </is>
      </c>
    </row>
    <row r="309">
      <c r="A309" s="3" t="inlineStr">
        <is>
          <t>2026-05-14</t>
        </is>
      </c>
      <c r="B309" s="3" t="inlineStr">
        <is>
          <t>24223058-c32e-5e78-955a-4b93d3017975</t>
        </is>
      </c>
      <c r="C309" s="3" t="inlineStr">
        <is>
          <t>RI</t>
        </is>
      </c>
      <c r="D309" s="3" t="inlineStr">
        <is>
          <t>1955 BMW M8 Competition</t>
        </is>
      </c>
      <c r="E309" s="3" t="inlineStr">
        <is>
          <t>01 Luxury Sedan/SUV</t>
        </is>
      </c>
      <c r="F309" s="13" t="n">
        <v>675000</v>
      </c>
      <c r="G309" s="14" t="n">
        <v>0.65</v>
      </c>
      <c r="H309" s="14" t="n">
        <v>1.37</v>
      </c>
      <c r="I309" s="14" t="n">
        <v>0.7772</v>
      </c>
      <c r="J309" s="14" t="n">
        <v>0.53</v>
      </c>
      <c r="K309" s="13">
        <f>ROUND(F309/100*G309*H309*I309/J309,2)</f>
        <v/>
      </c>
      <c r="L309" s="13" t="n">
        <v>8814.440000000001</v>
      </c>
      <c r="M309" s="13">
        <f>L309-K309</f>
        <v/>
      </c>
      <c r="N309" s="3" t="inlineStr">
        <is>
          <t>bind</t>
        </is>
      </c>
      <c r="O309" s="3" t="inlineStr">
        <is>
          <t>bound</t>
        </is>
      </c>
    </row>
    <row r="310">
      <c r="A310" s="15" t="inlineStr">
        <is>
          <t>2026-05-26</t>
        </is>
      </c>
      <c r="B310" s="15" t="inlineStr">
        <is>
          <t>bce963cf-07bd-5d26-9d63-3f9a19e97232</t>
        </is>
      </c>
      <c r="C310" s="15" t="inlineStr">
        <is>
          <t>NJ</t>
        </is>
      </c>
      <c r="D310" s="15" t="inlineStr">
        <is>
          <t>1955 McLaren 750S</t>
        </is>
      </c>
      <c r="E310" s="15" t="inlineStr">
        <is>
          <t>03 Supercar</t>
        </is>
      </c>
      <c r="F310" s="16" t="n">
        <v>750000</v>
      </c>
      <c r="G310" s="17" t="n">
        <v>0.95</v>
      </c>
      <c r="H310" s="17" t="n">
        <v>0.91</v>
      </c>
      <c r="I310" s="17" t="n">
        <v>0.7772</v>
      </c>
      <c r="J310" s="17" t="n">
        <v>0.53</v>
      </c>
      <c r="K310" s="16">
        <f>ROUND(F310/100*G310*H310*I310/J310,2)</f>
        <v/>
      </c>
      <c r="L310" s="16" t="n">
        <v>9507.870000000001</v>
      </c>
      <c r="M310" s="16">
        <f>L310-K310</f>
        <v/>
      </c>
      <c r="N310" s="15" t="inlineStr">
        <is>
          <t>bind</t>
        </is>
      </c>
      <c r="O310" s="15" t="inlineStr">
        <is>
          <t>bound</t>
        </is>
      </c>
    </row>
    <row r="311">
      <c r="A311" s="3" t="inlineStr">
        <is>
          <t>2026-05-06</t>
        </is>
      </c>
      <c r="B311" s="3" t="inlineStr">
        <is>
          <t>c8fafa2c-106a-5cdf-b0bb-7b910cafab18</t>
        </is>
      </c>
      <c r="C311" s="3" t="inlineStr">
        <is>
          <t>KS</t>
        </is>
      </c>
      <c r="D311" s="3" t="inlineStr">
        <is>
          <t>2017 Singer 911 Reimagined</t>
        </is>
      </c>
      <c r="E311" s="3" t="inlineStr">
        <is>
          <t>11 Restomod/Coachbuilt</t>
        </is>
      </c>
      <c r="F311" s="13" t="n">
        <v>445000</v>
      </c>
      <c r="G311" s="14" t="n">
        <v>0.88</v>
      </c>
      <c r="H311" s="14" t="n">
        <v>0.97</v>
      </c>
      <c r="I311" s="14" t="n">
        <v>0.7772</v>
      </c>
      <c r="J311" s="14" t="n">
        <v>0.53</v>
      </c>
      <c r="K311" s="13">
        <f>ROUND(F311/100*G311*H311*I311/J311,2)</f>
        <v/>
      </c>
      <c r="L311" s="13" t="n">
        <v>5570.21</v>
      </c>
      <c r="M311" s="13">
        <f>L311-K311</f>
        <v/>
      </c>
      <c r="N311" s="3" t="inlineStr">
        <is>
          <t>bind</t>
        </is>
      </c>
      <c r="O311" s="3" t="inlineStr">
        <is>
          <t>bound</t>
        </is>
      </c>
    </row>
    <row r="312">
      <c r="A312" s="15" t="inlineStr">
        <is>
          <t>2026-05-30</t>
        </is>
      </c>
      <c r="B312" s="15" t="inlineStr">
        <is>
          <t>eb4a05a2-ec8c-5bd5-95dc-7c0ffaf01ac5</t>
        </is>
      </c>
      <c r="C312" s="15" t="inlineStr">
        <is>
          <t>TX</t>
        </is>
      </c>
      <c r="D312" s="15" t="inlineStr">
        <is>
          <t>2000 BMW M8 Competition</t>
        </is>
      </c>
      <c r="E312" s="15" t="inlineStr">
        <is>
          <t>01 Luxury Sedan/SUV</t>
        </is>
      </c>
      <c r="F312" s="16" t="n">
        <v>600000</v>
      </c>
      <c r="G312" s="17" t="n">
        <v>0.65</v>
      </c>
      <c r="H312" s="17" t="n">
        <v>1.15</v>
      </c>
      <c r="I312" s="17" t="n">
        <v>0.7772</v>
      </c>
      <c r="J312" s="17" t="n">
        <v>0.53</v>
      </c>
      <c r="K312" s="16">
        <f>ROUND(F312/100*G312*H312*I312/J312,2)</f>
        <v/>
      </c>
      <c r="L312" s="16" t="n">
        <v>6576.87</v>
      </c>
      <c r="M312" s="16">
        <f>L312-K312</f>
        <v/>
      </c>
      <c r="N312" s="15" t="inlineStr">
        <is>
          <t>bind</t>
        </is>
      </c>
      <c r="O312" s="15" t="inlineStr">
        <is>
          <t>bound</t>
        </is>
      </c>
    </row>
    <row r="313">
      <c r="A313" s="3" t="inlineStr">
        <is>
          <t>2026-05-03</t>
        </is>
      </c>
      <c r="B313" s="3" t="inlineStr">
        <is>
          <t>bbf7cbf8-505f-5fe8-a0dd-220daa421710</t>
        </is>
      </c>
      <c r="C313" s="3" t="inlineStr">
        <is>
          <t>TX</t>
        </is>
      </c>
      <c r="D313" s="3" t="inlineStr">
        <is>
          <t>1963 Singer 911 Reimagined</t>
        </is>
      </c>
      <c r="E313" s="3" t="inlineStr">
        <is>
          <t>11 Restomod/Coachbuilt</t>
        </is>
      </c>
      <c r="F313" s="13" t="n">
        <v>1595000</v>
      </c>
      <c r="G313" s="14" t="n">
        <v>0.68</v>
      </c>
      <c r="H313" s="14" t="n">
        <v>1.15</v>
      </c>
      <c r="I313" s="14" t="n">
        <v>0.7772</v>
      </c>
      <c r="J313" s="14" t="n">
        <v>0.53</v>
      </c>
      <c r="K313" s="13">
        <f>ROUND(F313/100*G313*H313*I313/J313,2)</f>
        <v/>
      </c>
      <c r="L313" s="13" t="n">
        <v>18290.45</v>
      </c>
      <c r="M313" s="13">
        <f>L313-K313</f>
        <v/>
      </c>
      <c r="N313" s="3" t="inlineStr">
        <is>
          <t>decline</t>
        </is>
      </c>
      <c r="O313" s="3" t="inlineStr">
        <is>
          <t>indicative</t>
        </is>
      </c>
    </row>
    <row r="314">
      <c r="A314" s="15" t="inlineStr">
        <is>
          <t>2026-05-31</t>
        </is>
      </c>
      <c r="B314" s="15" t="inlineStr">
        <is>
          <t>06c8482b-dd9c-53ac-8847-6e9987c7d613</t>
        </is>
      </c>
      <c r="C314" s="15" t="inlineStr">
        <is>
          <t>OH</t>
        </is>
      </c>
      <c r="D314" s="15" t="inlineStr">
        <is>
          <t>1971 Lamborghini Huracan EVO</t>
        </is>
      </c>
      <c r="E314" s="15" t="inlineStr">
        <is>
          <t>03 Supercar</t>
        </is>
      </c>
      <c r="F314" s="16" t="n">
        <v>730000</v>
      </c>
      <c r="G314" s="17" t="n">
        <v>0.95</v>
      </c>
      <c r="H314" s="17" t="n">
        <v>1.39</v>
      </c>
      <c r="I314" s="17" t="n">
        <v>0.7772</v>
      </c>
      <c r="J314" s="17" t="n">
        <v>0.53</v>
      </c>
      <c r="K314" s="16">
        <f>ROUND(F314/100*G314*H314*I314/J314,2)</f>
        <v/>
      </c>
      <c r="L314" s="16" t="n">
        <v>14135.73</v>
      </c>
      <c r="M314" s="16">
        <f>L314-K314</f>
        <v/>
      </c>
      <c r="N314" s="15" t="inlineStr">
        <is>
          <t>bind</t>
        </is>
      </c>
      <c r="O314" s="15" t="inlineStr">
        <is>
          <t>bound</t>
        </is>
      </c>
    </row>
    <row r="315">
      <c r="A315" s="3" t="inlineStr">
        <is>
          <t>2026-05-28</t>
        </is>
      </c>
      <c r="B315" s="3" t="inlineStr">
        <is>
          <t>970a4533-f493-5b76-9e65-3a072c5383ea</t>
        </is>
      </c>
      <c r="C315" s="3" t="inlineStr">
        <is>
          <t>CA</t>
        </is>
      </c>
      <c r="D315" s="3" t="inlineStr">
        <is>
          <t>1980 Porsche 911 Turbo S</t>
        </is>
      </c>
      <c r="E315" s="3" t="inlineStr">
        <is>
          <t>01 Luxury Sedan/SUV</t>
        </is>
      </c>
      <c r="F315" s="13" t="n">
        <v>985000</v>
      </c>
      <c r="G315" s="14" t="n">
        <v>0.65</v>
      </c>
      <c r="H315" s="14" t="n">
        <v>1.35</v>
      </c>
      <c r="I315" s="14" t="n">
        <v>0.7772</v>
      </c>
      <c r="J315" s="14" t="n">
        <v>0.53</v>
      </c>
      <c r="K315" s="13">
        <f>ROUND(F315/100*G315*H315*I315/J315,2)</f>
        <v/>
      </c>
      <c r="L315" s="13" t="n">
        <v>12674.77</v>
      </c>
      <c r="M315" s="13">
        <f>L315-K315</f>
        <v/>
      </c>
      <c r="N315" s="3" t="inlineStr">
        <is>
          <t>decline</t>
        </is>
      </c>
      <c r="O315" s="3" t="inlineStr">
        <is>
          <t>indicative</t>
        </is>
      </c>
    </row>
    <row r="316">
      <c r="A316" s="15" t="inlineStr">
        <is>
          <t>2026-05-28</t>
        </is>
      </c>
      <c r="B316" s="15" t="inlineStr">
        <is>
          <t>a3ae52b3-2fc4-54c3-974f-fb9e0c879360</t>
        </is>
      </c>
      <c r="C316" s="15" t="inlineStr">
        <is>
          <t>RI</t>
        </is>
      </c>
      <c r="D316" s="15" t="inlineStr">
        <is>
          <t>2004 BMW M8 Competition</t>
        </is>
      </c>
      <c r="E316" s="15" t="inlineStr">
        <is>
          <t>01 Luxury Sedan/SUV</t>
        </is>
      </c>
      <c r="F316" s="16" t="n">
        <v>880000</v>
      </c>
      <c r="G316" s="17" t="n">
        <v>0.65</v>
      </c>
      <c r="H316" s="17" t="n">
        <v>1.37</v>
      </c>
      <c r="I316" s="17" t="n">
        <v>0.7772</v>
      </c>
      <c r="J316" s="17" t="n">
        <v>0.53</v>
      </c>
      <c r="K316" s="16">
        <f>ROUND(F316/100*G316*H316*I316/J316,2)</f>
        <v/>
      </c>
      <c r="L316" s="16" t="n">
        <v>11491.41</v>
      </c>
      <c r="M316" s="16">
        <f>L316-K316</f>
        <v/>
      </c>
      <c r="N316" s="15" t="inlineStr">
        <is>
          <t>bind</t>
        </is>
      </c>
      <c r="O316" s="15" t="inlineStr">
        <is>
          <t>bound</t>
        </is>
      </c>
    </row>
    <row r="317">
      <c r="A317" s="3" t="inlineStr">
        <is>
          <t>2026-05-19</t>
        </is>
      </c>
      <c r="B317" s="3" t="inlineStr">
        <is>
          <t>2efcfae4-7f51-5ec1-a5be-63d57d182f21</t>
        </is>
      </c>
      <c r="C317" s="3" t="inlineStr">
        <is>
          <t>NY</t>
        </is>
      </c>
      <c r="D317" s="3" t="inlineStr">
        <is>
          <t>1986 McLaren 750S</t>
        </is>
      </c>
      <c r="E317" s="3" t="inlineStr">
        <is>
          <t>03 Supercar</t>
        </is>
      </c>
      <c r="F317" s="13" t="n">
        <v>1110000</v>
      </c>
      <c r="G317" s="14" t="n">
        <v>0.8</v>
      </c>
      <c r="H317" s="14" t="n">
        <v>1.28</v>
      </c>
      <c r="I317" s="14" t="n">
        <v>0.7772</v>
      </c>
      <c r="J317" s="14" t="n">
        <v>0.53</v>
      </c>
      <c r="K317" s="13">
        <f>ROUND(F317/100*G317*H317*I317/J317,2)</f>
        <v/>
      </c>
      <c r="L317" s="13" t="n">
        <v>16667.86</v>
      </c>
      <c r="M317" s="13">
        <f>L317-K317</f>
        <v/>
      </c>
      <c r="N317" s="3" t="inlineStr">
        <is>
          <t>bind</t>
        </is>
      </c>
      <c r="O317" s="3" t="inlineStr">
        <is>
          <t>bound</t>
        </is>
      </c>
    </row>
    <row r="318">
      <c r="A318" s="15" t="inlineStr">
        <is>
          <t>2026-05-09</t>
        </is>
      </c>
      <c r="B318" s="15" t="inlineStr">
        <is>
          <t>34a2c7d1-1563-5942-8cf1-432dd291d193</t>
        </is>
      </c>
      <c r="C318" s="15" t="inlineStr">
        <is>
          <t>LA</t>
        </is>
      </c>
      <c r="D318" s="15" t="inlineStr">
        <is>
          <t>2006 Lamborghini Huracan EVO</t>
        </is>
      </c>
      <c r="E318" s="15" t="inlineStr">
        <is>
          <t>03 Supercar</t>
        </is>
      </c>
      <c r="F318" s="16" t="n">
        <v>1700000</v>
      </c>
      <c r="G318" s="17" t="n">
        <v>0.8</v>
      </c>
      <c r="H318" s="17" t="n">
        <v>1.21</v>
      </c>
      <c r="I318" s="17" t="n">
        <v>0.7772</v>
      </c>
      <c r="J318" s="17" t="n">
        <v>0.53</v>
      </c>
      <c r="K318" s="16">
        <f>ROUND(F318/100*G318*H318*I318/J318,2)</f>
        <v/>
      </c>
      <c r="L318" s="16" t="n">
        <v>24131.33</v>
      </c>
      <c r="M318" s="16">
        <f>L318-K318</f>
        <v/>
      </c>
      <c r="N318" s="15" t="inlineStr">
        <is>
          <t>bind</t>
        </is>
      </c>
      <c r="O318" s="15" t="inlineStr">
        <is>
          <t>bound</t>
        </is>
      </c>
    </row>
    <row r="319">
      <c r="A319" s="3" t="inlineStr">
        <is>
          <t>2026-05-12</t>
        </is>
      </c>
      <c r="B319" s="3" t="inlineStr">
        <is>
          <t>476720ca-0e29-5935-8167-65b3a6fb03bb</t>
        </is>
      </c>
      <c r="C319" s="3" t="inlineStr">
        <is>
          <t>CO</t>
        </is>
      </c>
      <c r="D319" s="3" t="inlineStr">
        <is>
          <t>1979 Bentley Continental GT</t>
        </is>
      </c>
      <c r="E319" s="3" t="inlineStr">
        <is>
          <t>01 Luxury Sedan/SUV</t>
        </is>
      </c>
      <c r="F319" s="13" t="n">
        <v>305000</v>
      </c>
      <c r="G319" s="14" t="n">
        <v>0.75</v>
      </c>
      <c r="H319" s="14" t="n">
        <v>1.1</v>
      </c>
      <c r="I319" s="14" t="n">
        <v>0.7772</v>
      </c>
      <c r="J319" s="14" t="n">
        <v>0.53</v>
      </c>
      <c r="K319" s="13">
        <f>ROUND(F319/100*G319*H319*I319/J319,2)</f>
        <v/>
      </c>
      <c r="L319" s="13" t="n">
        <v>3689.87</v>
      </c>
      <c r="M319" s="13">
        <f>L319-K319</f>
        <v/>
      </c>
      <c r="N319" s="3" t="inlineStr">
        <is>
          <t>bind</t>
        </is>
      </c>
      <c r="O319" s="3" t="inlineStr">
        <is>
          <t>bound</t>
        </is>
      </c>
    </row>
    <row r="320">
      <c r="A320" s="15" t="inlineStr">
        <is>
          <t>2026-05-23</t>
        </is>
      </c>
      <c r="B320" s="15" t="inlineStr">
        <is>
          <t>9f30b8ca-c61b-5a00-ad66-83ebcd1c0486</t>
        </is>
      </c>
      <c r="C320" s="15" t="inlineStr">
        <is>
          <t>OH</t>
        </is>
      </c>
      <c r="D320" s="15" t="inlineStr">
        <is>
          <t>2011 Mercedes-Benz 280SL Pagoda</t>
        </is>
      </c>
      <c r="E320" s="15" t="inlineStr">
        <is>
          <t>07 Post-War Classic (1946-1972)</t>
        </is>
      </c>
      <c r="F320" s="16" t="n">
        <v>515000</v>
      </c>
      <c r="G320" s="17" t="n">
        <v>0.43</v>
      </c>
      <c r="H320" s="17" t="n">
        <v>1.39</v>
      </c>
      <c r="I320" s="17" t="n">
        <v>0.7772</v>
      </c>
      <c r="J320" s="17" t="n">
        <v>0.53</v>
      </c>
      <c r="K320" s="16">
        <f>ROUND(F320/100*G320*H320*I320/J320,2)</f>
        <v/>
      </c>
      <c r="L320" s="16" t="n">
        <v>4513.85</v>
      </c>
      <c r="M320" s="16">
        <f>L320-K320</f>
        <v/>
      </c>
      <c r="N320" s="15" t="inlineStr">
        <is>
          <t>bind</t>
        </is>
      </c>
      <c r="O320" s="15" t="inlineStr">
        <is>
          <t>bound</t>
        </is>
      </c>
    </row>
    <row r="321">
      <c r="A321" s="3" t="inlineStr">
        <is>
          <t>2026-05-26</t>
        </is>
      </c>
      <c r="B321" s="3" t="inlineStr">
        <is>
          <t>c38082c2-3288-56ac-949f-4c46a8a95b75</t>
        </is>
      </c>
      <c r="C321" s="3" t="inlineStr">
        <is>
          <t>SC</t>
        </is>
      </c>
      <c r="D321" s="3" t="inlineStr">
        <is>
          <t>1983 Bentley 4.5 Litre</t>
        </is>
      </c>
      <c r="E321" s="3" t="inlineStr">
        <is>
          <t>06 Vintage Pre-War (pre-1946)</t>
        </is>
      </c>
      <c r="F321" s="13" t="n">
        <v>1175000</v>
      </c>
      <c r="G321" s="14" t="n">
        <v>0.34</v>
      </c>
      <c r="H321" s="14" t="n">
        <v>1.24</v>
      </c>
      <c r="I321" s="14" t="n">
        <v>0.7772</v>
      </c>
      <c r="J321" s="14" t="n">
        <v>0.53</v>
      </c>
      <c r="K321" s="13">
        <f>ROUND(F321/100*G321*H321*I321/J321,2)</f>
        <v/>
      </c>
      <c r="L321" s="13" t="n">
        <v>7264.33</v>
      </c>
      <c r="M321" s="13">
        <f>L321-K321</f>
        <v/>
      </c>
      <c r="N321" s="3" t="inlineStr">
        <is>
          <t>bind</t>
        </is>
      </c>
      <c r="O321" s="3" t="inlineStr">
        <is>
          <t>bound</t>
        </is>
      </c>
    </row>
    <row r="322">
      <c r="A322" s="15" t="inlineStr">
        <is>
          <t>2026-05-31</t>
        </is>
      </c>
      <c r="B322" s="15" t="inlineStr">
        <is>
          <t>4aaf33a4-b7ef-5c68-92aa-9f01ba566dc5</t>
        </is>
      </c>
      <c r="C322" s="15" t="inlineStr">
        <is>
          <t>VT</t>
        </is>
      </c>
      <c r="D322" s="15" t="inlineStr">
        <is>
          <t>1959 Lamborghini Huracan EVO</t>
        </is>
      </c>
      <c r="E322" s="15" t="inlineStr">
        <is>
          <t>03 Supercar</t>
        </is>
      </c>
      <c r="F322" s="16" t="n">
        <v>610000</v>
      </c>
      <c r="G322" s="17" t="n">
        <v>0.95</v>
      </c>
      <c r="H322" s="17" t="n">
        <v>1.22</v>
      </c>
      <c r="I322" s="17" t="n">
        <v>0.7772</v>
      </c>
      <c r="J322" s="17" t="n">
        <v>0.53</v>
      </c>
      <c r="K322" s="16">
        <f>ROUND(F322/100*G322*H322*I322/J322,2)</f>
        <v/>
      </c>
      <c r="L322" s="16" t="n">
        <v>10367.4</v>
      </c>
      <c r="M322" s="16">
        <f>L322-K322</f>
        <v/>
      </c>
      <c r="N322" s="15" t="inlineStr">
        <is>
          <t>bind</t>
        </is>
      </c>
      <c r="O322" s="15" t="inlineStr">
        <is>
          <t>bound</t>
        </is>
      </c>
    </row>
    <row r="323">
      <c r="A323" s="3" t="inlineStr">
        <is>
          <t>2026-05-02</t>
        </is>
      </c>
      <c r="B323" s="3" t="inlineStr">
        <is>
          <t>5c0d0275-c7ae-56c7-8ab9-9cdc17ecbf38</t>
        </is>
      </c>
      <c r="C323" s="3" t="inlineStr">
        <is>
          <t>NC</t>
        </is>
      </c>
      <c r="D323" s="3" t="inlineStr">
        <is>
          <t>2019 Singer 911 Reimagined</t>
        </is>
      </c>
      <c r="E323" s="3" t="inlineStr">
        <is>
          <t>11 Restomod/Coachbuilt</t>
        </is>
      </c>
      <c r="F323" s="13" t="n">
        <v>600000</v>
      </c>
      <c r="G323" s="14" t="n">
        <v>0.78</v>
      </c>
      <c r="H323" s="14" t="n">
        <v>1.15</v>
      </c>
      <c r="I323" s="14" t="n">
        <v>0.7772</v>
      </c>
      <c r="J323" s="14" t="n">
        <v>0.53</v>
      </c>
      <c r="K323" s="13">
        <f>ROUND(F323/100*G323*H323*I323/J323,2)</f>
        <v/>
      </c>
      <c r="L323" s="13" t="n">
        <v>7892.25</v>
      </c>
      <c r="M323" s="13">
        <f>L323-K323</f>
        <v/>
      </c>
      <c r="N323" s="3" t="inlineStr">
        <is>
          <t>bind</t>
        </is>
      </c>
      <c r="O323" s="3" t="inlineStr">
        <is>
          <t>bound</t>
        </is>
      </c>
    </row>
    <row r="324">
      <c r="A324" s="15" t="inlineStr">
        <is>
          <t>2026-05-02</t>
        </is>
      </c>
      <c r="B324" s="15" t="inlineStr">
        <is>
          <t>d1fbc8e8-6a1d-56e4-b957-a03b5f5ae001</t>
        </is>
      </c>
      <c r="C324" s="15" t="inlineStr">
        <is>
          <t>OH</t>
        </is>
      </c>
      <c r="D324" s="15" t="inlineStr">
        <is>
          <t>1972 Porsche 911 Turbo S</t>
        </is>
      </c>
      <c r="E324" s="15" t="inlineStr">
        <is>
          <t>01 Luxury Sedan/SUV</t>
        </is>
      </c>
      <c r="F324" s="16" t="n">
        <v>420000</v>
      </c>
      <c r="G324" s="17" t="n">
        <v>0.75</v>
      </c>
      <c r="H324" s="17" t="n">
        <v>1.39</v>
      </c>
      <c r="I324" s="17" t="n">
        <v>0.7772</v>
      </c>
      <c r="J324" s="17" t="n">
        <v>0.53</v>
      </c>
      <c r="K324" s="16">
        <f>ROUND(F324/100*G324*H324*I324/J324,2)</f>
        <v/>
      </c>
      <c r="L324" s="16" t="n">
        <v>6420.7</v>
      </c>
      <c r="M324" s="16">
        <f>L324-K324</f>
        <v/>
      </c>
      <c r="N324" s="15" t="inlineStr">
        <is>
          <t>bind</t>
        </is>
      </c>
      <c r="O324" s="15" t="inlineStr">
        <is>
          <t>bound</t>
        </is>
      </c>
    </row>
    <row r="325">
      <c r="A325" s="3" t="inlineStr">
        <is>
          <t>2026-05-09</t>
        </is>
      </c>
      <c r="B325" s="3" t="inlineStr">
        <is>
          <t>89affb64-4817-5263-afe0-3deda719d4e3</t>
        </is>
      </c>
      <c r="C325" s="3" t="inlineStr">
        <is>
          <t>KY</t>
        </is>
      </c>
      <c r="D325" s="3" t="inlineStr">
        <is>
          <t>1961 Ferrari SF90 Stradale</t>
        </is>
      </c>
      <c r="E325" s="3" t="inlineStr">
        <is>
          <t>03 Supercar</t>
        </is>
      </c>
      <c r="F325" s="13" t="n">
        <v>345000</v>
      </c>
      <c r="G325" s="14" t="n">
        <v>1.15</v>
      </c>
      <c r="H325" s="14" t="n">
        <v>1.34</v>
      </c>
      <c r="I325" s="14" t="n">
        <v>0.7772</v>
      </c>
      <c r="J325" s="14" t="n">
        <v>0.53</v>
      </c>
      <c r="K325" s="13">
        <f>ROUND(F325/100*G325*H325*I325/J325,2)</f>
        <v/>
      </c>
      <c r="L325" s="13" t="n">
        <v>7796.12</v>
      </c>
      <c r="M325" s="13">
        <f>L325-K325</f>
        <v/>
      </c>
      <c r="N325" s="3" t="inlineStr">
        <is>
          <t>decline</t>
        </is>
      </c>
      <c r="O325" s="3" t="inlineStr">
        <is>
          <t>indicative</t>
        </is>
      </c>
    </row>
    <row r="326">
      <c r="A326" s="15" t="inlineStr">
        <is>
          <t>2026-05-14</t>
        </is>
      </c>
      <c r="B326" s="15" t="inlineStr">
        <is>
          <t>b7d55a64-f678-561c-87ee-de0936e97aec</t>
        </is>
      </c>
      <c r="C326" s="15" t="inlineStr">
        <is>
          <t>MS</t>
        </is>
      </c>
      <c r="D326" s="15" t="inlineStr">
        <is>
          <t>1962 Maserati GranTurismo</t>
        </is>
      </c>
      <c r="E326" s="15" t="inlineStr">
        <is>
          <t>01 Luxury Sedan/SUV</t>
        </is>
      </c>
      <c r="F326" s="16" t="n">
        <v>795000</v>
      </c>
      <c r="G326" s="17" t="n">
        <v>0.65</v>
      </c>
      <c r="H326" s="17" t="n">
        <v>1.19</v>
      </c>
      <c r="I326" s="17" t="n">
        <v>0.7772</v>
      </c>
      <c r="J326" s="17" t="n">
        <v>0.53</v>
      </c>
      <c r="K326" s="16">
        <f>ROUND(F326/100*G326*H326*I326/J326,2)</f>
        <v/>
      </c>
      <c r="L326" s="16" t="n">
        <v>9017.459999999999</v>
      </c>
      <c r="M326" s="16">
        <f>L326-K326</f>
        <v/>
      </c>
      <c r="N326" s="15" t="inlineStr">
        <is>
          <t>decline</t>
        </is>
      </c>
      <c r="O326" s="15" t="inlineStr">
        <is>
          <t>indicative</t>
        </is>
      </c>
    </row>
    <row r="327">
      <c r="A327" s="3" t="inlineStr">
        <is>
          <t>2026-05-09</t>
        </is>
      </c>
      <c r="B327" s="3" t="inlineStr">
        <is>
          <t>78514a33-0eeb-58e5-a704-07434ba3e979</t>
        </is>
      </c>
      <c r="C327" s="3" t="inlineStr">
        <is>
          <t>NC</t>
        </is>
      </c>
      <c r="D327" s="3" t="inlineStr">
        <is>
          <t>2001 Mercedes-Benz AMG GT</t>
        </is>
      </c>
      <c r="E327" s="3" t="inlineStr">
        <is>
          <t>01 Luxury Sedan/SUV</t>
        </is>
      </c>
      <c r="F327" s="13" t="n">
        <v>545000</v>
      </c>
      <c r="G327" s="14" t="n">
        <v>0.65</v>
      </c>
      <c r="H327" s="14" t="n">
        <v>1.15</v>
      </c>
      <c r="I327" s="14" t="n">
        <v>0.7772</v>
      </c>
      <c r="J327" s="14" t="n">
        <v>0.53</v>
      </c>
      <c r="K327" s="13">
        <f>ROUND(F327/100*G327*H327*I327/J327,2)</f>
        <v/>
      </c>
      <c r="L327" s="13" t="n">
        <v>5973.99</v>
      </c>
      <c r="M327" s="13">
        <f>L327-K327</f>
        <v/>
      </c>
      <c r="N327" s="3" t="inlineStr">
        <is>
          <t>bind</t>
        </is>
      </c>
      <c r="O327" s="3" t="inlineStr">
        <is>
          <t>bound</t>
        </is>
      </c>
    </row>
    <row r="328">
      <c r="A328" s="15" t="inlineStr">
        <is>
          <t>2026-05-03</t>
        </is>
      </c>
      <c r="B328" s="15" t="inlineStr">
        <is>
          <t>7dcf45cf-599e-5e2e-b217-4ddc283c8c24</t>
        </is>
      </c>
      <c r="C328" s="15" t="inlineStr">
        <is>
          <t>TX</t>
        </is>
      </c>
      <c r="D328" s="15" t="inlineStr">
        <is>
          <t>1964 Bentley Continental GT</t>
        </is>
      </c>
      <c r="E328" s="15" t="inlineStr">
        <is>
          <t>01 Luxury Sedan/SUV</t>
        </is>
      </c>
      <c r="F328" s="16" t="n">
        <v>930000</v>
      </c>
      <c r="G328" s="17" t="n">
        <v>0.65</v>
      </c>
      <c r="H328" s="17" t="n">
        <v>1.15</v>
      </c>
      <c r="I328" s="17" t="n">
        <v>0.7772</v>
      </c>
      <c r="J328" s="17" t="n">
        <v>0.53</v>
      </c>
      <c r="K328" s="16">
        <f>ROUND(F328/100*G328*H328*I328/J328,2)</f>
        <v/>
      </c>
      <c r="L328" s="16" t="n">
        <v>10194.15</v>
      </c>
      <c r="M328" s="16">
        <f>L328-K328</f>
        <v/>
      </c>
      <c r="N328" s="15" t="inlineStr">
        <is>
          <t>bind</t>
        </is>
      </c>
      <c r="O328" s="15" t="inlineStr">
        <is>
          <t>bound</t>
        </is>
      </c>
    </row>
    <row r="329">
      <c r="A329" s="3" t="inlineStr">
        <is>
          <t>2026-05-13</t>
        </is>
      </c>
      <c r="B329" s="3" t="inlineStr">
        <is>
          <t>e105e7f6-b312-51d8-a289-8ae398c3b479</t>
        </is>
      </c>
      <c r="C329" s="3" t="inlineStr">
        <is>
          <t>AZ</t>
        </is>
      </c>
      <c r="D329" s="3" t="inlineStr">
        <is>
          <t>1958 Maserati GranTurismo</t>
        </is>
      </c>
      <c r="E329" s="3" t="inlineStr">
        <is>
          <t>01 Luxury Sedan/SUV</t>
        </is>
      </c>
      <c r="F329" s="13" t="n">
        <v>160000</v>
      </c>
      <c r="G329" s="14" t="n">
        <v>0.92</v>
      </c>
      <c r="H329" s="14" t="n">
        <v>1.01</v>
      </c>
      <c r="I329" s="14" t="n">
        <v>0.7772</v>
      </c>
      <c r="J329" s="14" t="n">
        <v>0.53</v>
      </c>
      <c r="K329" s="13">
        <f>ROUND(F329/100*G329*H329*I329/J329,2)</f>
        <v/>
      </c>
      <c r="L329" s="13" t="n">
        <v>2180.15</v>
      </c>
      <c r="M329" s="13">
        <f>L329-K329</f>
        <v/>
      </c>
      <c r="N329" s="3" t="inlineStr">
        <is>
          <t>decline</t>
        </is>
      </c>
      <c r="O329" s="3" t="inlineStr">
        <is>
          <t>indicative</t>
        </is>
      </c>
    </row>
    <row r="330">
      <c r="A330" s="15" t="inlineStr">
        <is>
          <t>2026-05-11</t>
        </is>
      </c>
      <c r="B330" s="15" t="inlineStr">
        <is>
          <t>441cc89a-79d9-58ed-97d8-eb7d58052cd2</t>
        </is>
      </c>
      <c r="C330" s="15" t="inlineStr">
        <is>
          <t>WV</t>
        </is>
      </c>
      <c r="D330" s="15" t="inlineStr">
        <is>
          <t>2022 Maserati GranTurismo</t>
        </is>
      </c>
      <c r="E330" s="15" t="inlineStr">
        <is>
          <t>01 Luxury Sedan/SUV</t>
        </is>
      </c>
      <c r="F330" s="16" t="n">
        <v>960000</v>
      </c>
      <c r="G330" s="17" t="n">
        <v>0.65</v>
      </c>
      <c r="H330" s="17" t="n">
        <v>1.33</v>
      </c>
      <c r="I330" s="17" t="n">
        <v>0.7772</v>
      </c>
      <c r="J330" s="17" t="n">
        <v>0.53</v>
      </c>
      <c r="K330" s="16">
        <f>ROUND(F330/100*G330*H330*I330/J330,2)</f>
        <v/>
      </c>
      <c r="L330" s="16" t="n">
        <v>12170.07</v>
      </c>
      <c r="M330" s="16">
        <f>L330-K330</f>
        <v/>
      </c>
      <c r="N330" s="15" t="inlineStr">
        <is>
          <t>decline</t>
        </is>
      </c>
      <c r="O330" s="15" t="inlineStr">
        <is>
          <t>indicative</t>
        </is>
      </c>
    </row>
    <row r="331">
      <c r="A331" s="3" t="inlineStr">
        <is>
          <t>2026-05-10</t>
        </is>
      </c>
      <c r="B331" s="3" t="inlineStr">
        <is>
          <t>460b40a6-2ad0-5360-80f9-dba88c51a13c</t>
        </is>
      </c>
      <c r="C331" s="3" t="inlineStr">
        <is>
          <t>TN</t>
        </is>
      </c>
      <c r="D331" s="3" t="inlineStr">
        <is>
          <t>1986 BMW M8 Competition</t>
        </is>
      </c>
      <c r="E331" s="3" t="inlineStr">
        <is>
          <t>01 Luxury Sedan/SUV</t>
        </is>
      </c>
      <c r="F331" s="13" t="n">
        <v>515000</v>
      </c>
      <c r="G331" s="14" t="n">
        <v>0.65</v>
      </c>
      <c r="H331" s="14" t="n">
        <v>0.98</v>
      </c>
      <c r="I331" s="14" t="n">
        <v>0.7772</v>
      </c>
      <c r="J331" s="14" t="n">
        <v>0.53</v>
      </c>
      <c r="K331" s="13">
        <f>ROUND(F331/100*G331*H331*I331/J331,2)</f>
        <v/>
      </c>
      <c r="L331" s="13" t="n">
        <v>4810.65</v>
      </c>
      <c r="M331" s="13">
        <f>L331-K331</f>
        <v/>
      </c>
      <c r="N331" s="3" t="inlineStr">
        <is>
          <t>bind</t>
        </is>
      </c>
      <c r="O331" s="3" t="inlineStr">
        <is>
          <t>bound</t>
        </is>
      </c>
    </row>
    <row r="332">
      <c r="A332" s="15" t="inlineStr">
        <is>
          <t>2026-05-06</t>
        </is>
      </c>
      <c r="B332" s="15" t="inlineStr">
        <is>
          <t>6aa72ca6-22f9-542b-8f55-2fa71e5e6d41</t>
        </is>
      </c>
      <c r="C332" s="15" t="inlineStr">
        <is>
          <t>CO</t>
        </is>
      </c>
      <c r="D332" s="15" t="inlineStr">
        <is>
          <t>2020 Porsche 911 Turbo S</t>
        </is>
      </c>
      <c r="E332" s="15" t="inlineStr">
        <is>
          <t>01 Luxury Sedan/SUV</t>
        </is>
      </c>
      <c r="F332" s="16" t="n">
        <v>1005000</v>
      </c>
      <c r="G332" s="17" t="n">
        <v>0.55</v>
      </c>
      <c r="H332" s="17" t="n">
        <v>1.1</v>
      </c>
      <c r="I332" s="17" t="n">
        <v>0.7772</v>
      </c>
      <c r="J332" s="17" t="n">
        <v>0.53</v>
      </c>
      <c r="K332" s="16">
        <f>ROUND(F332/100*G332*H332*I332/J332,2)</f>
        <v/>
      </c>
      <c r="L332" s="16" t="n">
        <v>8916.17</v>
      </c>
      <c r="M332" s="16">
        <f>L332-K332</f>
        <v/>
      </c>
      <c r="N332" s="15" t="inlineStr">
        <is>
          <t>bind</t>
        </is>
      </c>
      <c r="O332" s="15" t="inlineStr">
        <is>
          <t>bound</t>
        </is>
      </c>
    </row>
    <row r="333">
      <c r="A333" s="3" t="inlineStr">
        <is>
          <t>2026-05-04</t>
        </is>
      </c>
      <c r="B333" s="3" t="inlineStr">
        <is>
          <t>e274555c-8df0-5ab6-b7fe-5b192ae2d9db</t>
        </is>
      </c>
      <c r="C333" s="3" t="inlineStr">
        <is>
          <t>DE</t>
        </is>
      </c>
      <c r="D333" s="3" t="inlineStr">
        <is>
          <t>2006 Mercedes-Benz 280SL Pagoda</t>
        </is>
      </c>
      <c r="E333" s="3" t="inlineStr">
        <is>
          <t>07 Post-War Classic (1946-1972)</t>
        </is>
      </c>
      <c r="F333" s="13" t="n">
        <v>390000</v>
      </c>
      <c r="G333" s="14" t="n">
        <v>0.48</v>
      </c>
      <c r="H333" s="14" t="n">
        <v>1.25</v>
      </c>
      <c r="I333" s="14" t="n">
        <v>0.7772</v>
      </c>
      <c r="J333" s="14" t="n">
        <v>0.53</v>
      </c>
      <c r="K333" s="13">
        <f>ROUND(F333/100*G333*H333*I333/J333,2)</f>
        <v/>
      </c>
      <c r="L333" s="13" t="n">
        <v>3431.41</v>
      </c>
      <c r="M333" s="13">
        <f>L333-K333</f>
        <v/>
      </c>
      <c r="N333" s="3" t="inlineStr">
        <is>
          <t>bind</t>
        </is>
      </c>
      <c r="O333" s="3" t="inlineStr">
        <is>
          <t>bound</t>
        </is>
      </c>
    </row>
    <row r="334">
      <c r="A334" s="15" t="inlineStr">
        <is>
          <t>2026-05-12</t>
        </is>
      </c>
      <c r="B334" s="15" t="inlineStr">
        <is>
          <t>8b5d6540-a7d0-56ea-b21f-5b96ad456663</t>
        </is>
      </c>
      <c r="C334" s="15" t="inlineStr">
        <is>
          <t>NY</t>
        </is>
      </c>
      <c r="D334" s="15" t="inlineStr">
        <is>
          <t>1988 Bentley 4.5 Litre</t>
        </is>
      </c>
      <c r="E334" s="15" t="inlineStr">
        <is>
          <t>06 Vintage Pre-War (pre-1946)</t>
        </is>
      </c>
      <c r="F334" s="16" t="n">
        <v>990000</v>
      </c>
      <c r="G334" s="17" t="n">
        <v>0.38</v>
      </c>
      <c r="H334" s="17" t="n">
        <v>1.28</v>
      </c>
      <c r="I334" s="17" t="n">
        <v>0.7772</v>
      </c>
      <c r="J334" s="17" t="n">
        <v>0.53</v>
      </c>
      <c r="K334" s="16">
        <f>ROUND(F334/100*G334*H334*I334/J334,2)</f>
        <v/>
      </c>
      <c r="L334" s="16" t="n">
        <v>7061.31</v>
      </c>
      <c r="M334" s="16">
        <f>L334-K334</f>
        <v/>
      </c>
      <c r="N334" s="15" t="inlineStr">
        <is>
          <t>bind</t>
        </is>
      </c>
      <c r="O334" s="15" t="inlineStr">
        <is>
          <t>bound</t>
        </is>
      </c>
    </row>
    <row r="335">
      <c r="A335" s="3" t="inlineStr">
        <is>
          <t>2026-05-11</t>
        </is>
      </c>
      <c r="B335" s="3" t="inlineStr">
        <is>
          <t>3d1ec3e6-5e0b-5ac1-b091-a9078fb615c3</t>
        </is>
      </c>
      <c r="C335" s="3" t="inlineStr">
        <is>
          <t>LA</t>
        </is>
      </c>
      <c r="D335" s="3" t="inlineStr">
        <is>
          <t>2005 BMW M8 Competition</t>
        </is>
      </c>
      <c r="E335" s="3" t="inlineStr">
        <is>
          <t>01 Luxury Sedan/SUV</t>
        </is>
      </c>
      <c r="F335" s="13" t="n">
        <v>330000</v>
      </c>
      <c r="G335" s="14" t="n">
        <v>0.75</v>
      </c>
      <c r="H335" s="14" t="n">
        <v>1.21</v>
      </c>
      <c r="I335" s="14" t="n">
        <v>0.7772</v>
      </c>
      <c r="J335" s="14" t="n">
        <v>0.53</v>
      </c>
      <c r="K335" s="13">
        <f>ROUND(F335/100*G335*H335*I335/J335,2)</f>
        <v/>
      </c>
      <c r="L335" s="13" t="n">
        <v>4391.55</v>
      </c>
      <c r="M335" s="13">
        <f>L335-K335</f>
        <v/>
      </c>
      <c r="N335" s="3" t="inlineStr">
        <is>
          <t>bind</t>
        </is>
      </c>
      <c r="O335" s="3" t="inlineStr">
        <is>
          <t>bound</t>
        </is>
      </c>
    </row>
    <row r="336">
      <c r="A336" s="15" t="inlineStr">
        <is>
          <t>2026-05-24</t>
        </is>
      </c>
      <c r="B336" s="15" t="inlineStr">
        <is>
          <t>88cf7daf-2af8-5484-a8bb-0435633db4dc</t>
        </is>
      </c>
      <c r="C336" s="15" t="inlineStr">
        <is>
          <t>MO</t>
        </is>
      </c>
      <c r="D336" s="15" t="inlineStr">
        <is>
          <t>1967 Ferrari 275 GTB/4</t>
        </is>
      </c>
      <c r="E336" s="15" t="inlineStr">
        <is>
          <t>07 Post-War Classic (1946-1972)</t>
        </is>
      </c>
      <c r="F336" s="16" t="n">
        <v>985000</v>
      </c>
      <c r="G336" s="17" t="n">
        <v>0.43</v>
      </c>
      <c r="H336" s="17" t="n">
        <v>1.06</v>
      </c>
      <c r="I336" s="17" t="n">
        <v>0.7772</v>
      </c>
      <c r="J336" s="17" t="n">
        <v>0.53</v>
      </c>
      <c r="K336" s="16">
        <f>ROUND(F336/100*G336*H336*I336/J336,2)</f>
        <v/>
      </c>
      <c r="L336" s="16" t="n">
        <v>6583.66</v>
      </c>
      <c r="M336" s="16">
        <f>L336-K336</f>
        <v/>
      </c>
      <c r="N336" s="15" t="inlineStr">
        <is>
          <t>decline</t>
        </is>
      </c>
      <c r="O336" s="15" t="inlineStr">
        <is>
          <t>indicative</t>
        </is>
      </c>
    </row>
    <row r="337">
      <c r="A337" s="3" t="inlineStr">
        <is>
          <t>2026-05-18</t>
        </is>
      </c>
      <c r="B337" s="3" t="inlineStr">
        <is>
          <t>e1084fff-941b-5ff4-92f4-126b5b5b63d0</t>
        </is>
      </c>
      <c r="C337" s="3" t="inlineStr">
        <is>
          <t>IL</t>
        </is>
      </c>
      <c r="D337" s="3" t="inlineStr">
        <is>
          <t>1969 Aston Martin DB5</t>
        </is>
      </c>
      <c r="E337" s="3" t="inlineStr">
        <is>
          <t>07 Post-War Classic (1946-1972)</t>
        </is>
      </c>
      <c r="F337" s="13" t="n">
        <v>975000</v>
      </c>
      <c r="G337" s="14" t="n">
        <v>0.43</v>
      </c>
      <c r="H337" s="14" t="n">
        <v>1.36</v>
      </c>
      <c r="I337" s="14" t="n">
        <v>0.7772</v>
      </c>
      <c r="J337" s="14" t="n">
        <v>0.53</v>
      </c>
      <c r="K337" s="13">
        <f>ROUND(F337/100*G337*H337*I337/J337,2)</f>
        <v/>
      </c>
      <c r="L337" s="13" t="n">
        <v>8361.200000000001</v>
      </c>
      <c r="M337" s="13">
        <f>L337-K337</f>
        <v/>
      </c>
      <c r="N337" s="3" t="inlineStr">
        <is>
          <t>decline</t>
        </is>
      </c>
      <c r="O337" s="3" t="inlineStr">
        <is>
          <t>indicative</t>
        </is>
      </c>
    </row>
    <row r="338">
      <c r="A338" s="15" t="inlineStr">
        <is>
          <t>2026-05-02</t>
        </is>
      </c>
      <c r="B338" s="15" t="inlineStr">
        <is>
          <t>58c44942-97c5-5d17-be57-e4ddcb0aa5b2</t>
        </is>
      </c>
      <c r="C338" s="15" t="inlineStr">
        <is>
          <t>KY</t>
        </is>
      </c>
      <c r="D338" s="15" t="inlineStr">
        <is>
          <t>1992 Maserati GranTurismo</t>
        </is>
      </c>
      <c r="E338" s="15" t="inlineStr">
        <is>
          <t>01 Luxury Sedan/SUV</t>
        </is>
      </c>
      <c r="F338" s="16" t="n">
        <v>845000</v>
      </c>
      <c r="G338" s="17" t="n">
        <v>0.65</v>
      </c>
      <c r="H338" s="17" t="n">
        <v>1.34</v>
      </c>
      <c r="I338" s="17" t="n">
        <v>0.7772</v>
      </c>
      <c r="J338" s="17" t="n">
        <v>0.53</v>
      </c>
      <c r="K338" s="16">
        <f>ROUND(F338/100*G338*H338*I338/J338,2)</f>
        <v/>
      </c>
      <c r="L338" s="16" t="n">
        <v>10792.74</v>
      </c>
      <c r="M338" s="16">
        <f>L338-K338</f>
        <v/>
      </c>
      <c r="N338" s="15" t="inlineStr">
        <is>
          <t>bind</t>
        </is>
      </c>
      <c r="O338" s="15" t="inlineStr">
        <is>
          <t>bound</t>
        </is>
      </c>
    </row>
    <row r="339">
      <c r="A339" s="3" t="inlineStr">
        <is>
          <t>2026-05-08</t>
        </is>
      </c>
      <c r="B339" s="3" t="inlineStr">
        <is>
          <t>de220aa0-a4f3-58a9-b5f7-3bb556a7d190</t>
        </is>
      </c>
      <c r="C339" s="3" t="inlineStr">
        <is>
          <t>GA</t>
        </is>
      </c>
      <c r="D339" s="3" t="inlineStr">
        <is>
          <t>2004 Aston Martin DB5</t>
        </is>
      </c>
      <c r="E339" s="3" t="inlineStr">
        <is>
          <t>07 Post-War Classic (1946-1972)</t>
        </is>
      </c>
      <c r="F339" s="13" t="n">
        <v>435000</v>
      </c>
      <c r="G339" s="14" t="n">
        <v>0.48</v>
      </c>
      <c r="H339" s="14" t="n">
        <v>1.12</v>
      </c>
      <c r="I339" s="14" t="n">
        <v>0.7772</v>
      </c>
      <c r="J339" s="14" t="n">
        <v>0.53</v>
      </c>
      <c r="K339" s="13">
        <f>ROUND(F339/100*G339*H339*I339/J339,2)</f>
        <v/>
      </c>
      <c r="L339" s="13" t="n">
        <v>3429.3</v>
      </c>
      <c r="M339" s="13">
        <f>L339-K339</f>
        <v/>
      </c>
      <c r="N339" s="3" t="inlineStr">
        <is>
          <t>bind</t>
        </is>
      </c>
      <c r="O339" s="3" t="inlineStr">
        <is>
          <t>bound</t>
        </is>
      </c>
    </row>
    <row r="340">
      <c r="A340" s="15" t="inlineStr">
        <is>
          <t>2026-05-24</t>
        </is>
      </c>
      <c r="B340" s="15" t="inlineStr">
        <is>
          <t>73496bf2-4cac-5e8c-b253-53fd8b4e51d3</t>
        </is>
      </c>
      <c r="C340" s="15" t="inlineStr">
        <is>
          <t>MI</t>
        </is>
      </c>
      <c r="D340" s="15" t="inlineStr">
        <is>
          <t>2018 Alfa Romeo 8C 2900</t>
        </is>
      </c>
      <c r="E340" s="15" t="inlineStr">
        <is>
          <t>06 Vintage Pre-War (pre-1946)</t>
        </is>
      </c>
      <c r="F340" s="16" t="n">
        <v>1575000</v>
      </c>
      <c r="G340" s="17" t="n">
        <v>0.34</v>
      </c>
      <c r="H340" s="17" t="n">
        <v>1.55</v>
      </c>
      <c r="I340" s="17" t="n">
        <v>0.7772</v>
      </c>
      <c r="J340" s="17" t="n">
        <v>0.53</v>
      </c>
      <c r="K340" s="16">
        <f>ROUND(F340/100*G340*H340*I340/J340,2)</f>
        <v/>
      </c>
      <c r="L340" s="16" t="n">
        <v>12171.61</v>
      </c>
      <c r="M340" s="16">
        <f>L340-K340</f>
        <v/>
      </c>
      <c r="N340" s="15" t="inlineStr">
        <is>
          <t>bind</t>
        </is>
      </c>
      <c r="O340" s="15" t="inlineStr">
        <is>
          <t>bound</t>
        </is>
      </c>
    </row>
    <row r="341">
      <c r="A341" s="3" t="inlineStr">
        <is>
          <t>2026-05-06</t>
        </is>
      </c>
      <c r="B341" s="3" t="inlineStr">
        <is>
          <t>3701c00a-1be5-51ef-a220-31c34503e487</t>
        </is>
      </c>
      <c r="C341" s="3" t="inlineStr">
        <is>
          <t>IL</t>
        </is>
      </c>
      <c r="D341" s="3" t="inlineStr">
        <is>
          <t>1958 Mercedes-Benz 280SL Pagoda</t>
        </is>
      </c>
      <c r="E341" s="3" t="inlineStr">
        <is>
          <t>07 Post-War Classic (1946-1972)</t>
        </is>
      </c>
      <c r="F341" s="13" t="n">
        <v>485000</v>
      </c>
      <c r="G341" s="14" t="n">
        <v>0.48</v>
      </c>
      <c r="H341" s="14" t="n">
        <v>1.36</v>
      </c>
      <c r="I341" s="14" t="n">
        <v>0.7772</v>
      </c>
      <c r="J341" s="14" t="n">
        <v>0.53</v>
      </c>
      <c r="K341" s="13">
        <f>ROUND(F341/100*G341*H341*I341/J341,2)</f>
        <v/>
      </c>
      <c r="L341" s="13" t="n">
        <v>4642.79</v>
      </c>
      <c r="M341" s="13">
        <f>L341-K341</f>
        <v/>
      </c>
      <c r="N341" s="3" t="inlineStr">
        <is>
          <t>bind</t>
        </is>
      </c>
      <c r="O341" s="3" t="inlineStr">
        <is>
          <t>bound</t>
        </is>
      </c>
    </row>
    <row r="342">
      <c r="A342" s="15" t="inlineStr">
        <is>
          <t>2026-05-17</t>
        </is>
      </c>
      <c r="B342" s="15" t="inlineStr">
        <is>
          <t>c4e5d1ae-30a7-5a4d-8e9b-2b2d7b259f87</t>
        </is>
      </c>
      <c r="C342" s="15" t="inlineStr">
        <is>
          <t>CA</t>
        </is>
      </c>
      <c r="D342" s="15" t="inlineStr">
        <is>
          <t>2007 Aston Martin DB5</t>
        </is>
      </c>
      <c r="E342" s="15" t="inlineStr">
        <is>
          <t>07 Post-War Classic (1946-1972)</t>
        </is>
      </c>
      <c r="F342" s="16" t="n">
        <v>550000</v>
      </c>
      <c r="G342" s="17" t="n">
        <v>0.43</v>
      </c>
      <c r="H342" s="17" t="n">
        <v>1.35</v>
      </c>
      <c r="I342" s="17" t="n">
        <v>0.7772</v>
      </c>
      <c r="J342" s="17" t="n">
        <v>0.53</v>
      </c>
      <c r="K342" s="16">
        <f>ROUND(F342/100*G342*H342*I342/J342,2)</f>
        <v/>
      </c>
      <c r="L342" s="16" t="n">
        <v>4681.9</v>
      </c>
      <c r="M342" s="16">
        <f>L342-K342</f>
        <v/>
      </c>
      <c r="N342" s="15" t="inlineStr">
        <is>
          <t>bind</t>
        </is>
      </c>
      <c r="O342" s="15" t="inlineStr">
        <is>
          <t>bound</t>
        </is>
      </c>
    </row>
    <row r="343">
      <c r="A343" s="3" t="inlineStr">
        <is>
          <t>2026-05-14</t>
        </is>
      </c>
      <c r="B343" s="3" t="inlineStr">
        <is>
          <t>535c7bbf-4946-597c-8df6-f7f2907ba24c</t>
        </is>
      </c>
      <c r="C343" s="3" t="inlineStr">
        <is>
          <t>ND</t>
        </is>
      </c>
      <c r="D343" s="3" t="inlineStr">
        <is>
          <t>1996 Porsche 911 Turbo S</t>
        </is>
      </c>
      <c r="E343" s="3" t="inlineStr">
        <is>
          <t>01 Luxury Sedan/SUV</t>
        </is>
      </c>
      <c r="F343" s="13" t="n">
        <v>745000</v>
      </c>
      <c r="G343" s="14" t="n">
        <v>0.65</v>
      </c>
      <c r="H343" s="14" t="n">
        <v>1.02</v>
      </c>
      <c r="I343" s="14" t="n">
        <v>0.7772</v>
      </c>
      <c r="J343" s="14" t="n">
        <v>0.53</v>
      </c>
      <c r="K343" s="13">
        <f>ROUND(F343/100*G343*H343*I343/J343,2)</f>
        <v/>
      </c>
      <c r="L343" s="13" t="n">
        <v>7243.14</v>
      </c>
      <c r="M343" s="13">
        <f>L343-K343</f>
        <v/>
      </c>
      <c r="N343" s="3" t="inlineStr">
        <is>
          <t>bind</t>
        </is>
      </c>
      <c r="O343" s="3" t="inlineStr">
        <is>
          <t>bound</t>
        </is>
      </c>
    </row>
    <row r="344">
      <c r="A344" s="15" t="inlineStr">
        <is>
          <t>2026-05-20</t>
        </is>
      </c>
      <c r="B344" s="15" t="inlineStr">
        <is>
          <t>510ee450-5db3-5478-b186-083dd9f9b5b0</t>
        </is>
      </c>
      <c r="C344" s="15" t="inlineStr">
        <is>
          <t>PA</t>
        </is>
      </c>
      <c r="D344" s="15" t="inlineStr">
        <is>
          <t>1972 Bugatti Type 57</t>
        </is>
      </c>
      <c r="E344" s="15" t="inlineStr">
        <is>
          <t>06 Vintage Pre-War (pre-1946)</t>
        </is>
      </c>
      <c r="F344" s="16" t="n">
        <v>1620000</v>
      </c>
      <c r="G344" s="17" t="n">
        <v>0.34</v>
      </c>
      <c r="H344" s="17" t="n">
        <v>1</v>
      </c>
      <c r="I344" s="17" t="n">
        <v>0.7772</v>
      </c>
      <c r="J344" s="17" t="n">
        <v>0.53</v>
      </c>
      <c r="K344" s="16">
        <f>ROUND(F344/100*G344*H344*I344/J344,2)</f>
        <v/>
      </c>
      <c r="L344" s="16" t="n">
        <v>8077.01</v>
      </c>
      <c r="M344" s="16">
        <f>L344-K344</f>
        <v/>
      </c>
      <c r="N344" s="15" t="inlineStr">
        <is>
          <t>decline</t>
        </is>
      </c>
      <c r="O344" s="15" t="inlineStr">
        <is>
          <t>indicative</t>
        </is>
      </c>
    </row>
    <row r="345">
      <c r="A345" s="3" t="inlineStr">
        <is>
          <t>2026-05-21</t>
        </is>
      </c>
      <c r="B345" s="3" t="inlineStr">
        <is>
          <t>c9a17102-e85b-57e2-87e5-84ff34be9cc9</t>
        </is>
      </c>
      <c r="C345" s="3" t="inlineStr">
        <is>
          <t>NV</t>
        </is>
      </c>
      <c r="D345" s="3" t="inlineStr">
        <is>
          <t>1996 Lamborghini Huracan EVO</t>
        </is>
      </c>
      <c r="E345" s="3" t="inlineStr">
        <is>
          <t>03 Supercar</t>
        </is>
      </c>
      <c r="F345" s="13" t="n">
        <v>450000</v>
      </c>
      <c r="G345" s="14" t="n">
        <v>1.15</v>
      </c>
      <c r="H345" s="14" t="n">
        <v>1.17</v>
      </c>
      <c r="I345" s="14" t="n">
        <v>0.7772</v>
      </c>
      <c r="J345" s="14" t="n">
        <v>0.53</v>
      </c>
      <c r="K345" s="13">
        <f>ROUND(F345/100*G345*H345*I345/J345,2)</f>
        <v/>
      </c>
      <c r="L345" s="13" t="n">
        <v>8878.780000000001</v>
      </c>
      <c r="M345" s="13">
        <f>L345-K345</f>
        <v/>
      </c>
      <c r="N345" s="3" t="inlineStr">
        <is>
          <t>bind</t>
        </is>
      </c>
      <c r="O345" s="3" t="inlineStr">
        <is>
          <t>bound</t>
        </is>
      </c>
    </row>
    <row r="346">
      <c r="A346" s="15" t="inlineStr">
        <is>
          <t>2026-05-17</t>
        </is>
      </c>
      <c r="B346" s="15" t="inlineStr">
        <is>
          <t>989e1583-e9af-5653-8a6b-449e5530af08</t>
        </is>
      </c>
      <c r="C346" s="15" t="inlineStr">
        <is>
          <t>MS</t>
        </is>
      </c>
      <c r="D346" s="15" t="inlineStr">
        <is>
          <t>1977 Lamborghini Huracan EVO</t>
        </is>
      </c>
      <c r="E346" s="15" t="inlineStr">
        <is>
          <t>03 Supercar</t>
        </is>
      </c>
      <c r="F346" s="16" t="n">
        <v>945000</v>
      </c>
      <c r="G346" s="17" t="n">
        <v>0.95</v>
      </c>
      <c r="H346" s="17" t="n">
        <v>1.19</v>
      </c>
      <c r="I346" s="17" t="n">
        <v>0.7772</v>
      </c>
      <c r="J346" s="17" t="n">
        <v>0.53</v>
      </c>
      <c r="K346" s="16">
        <f>ROUND(F346/100*G346*H346*I346/J346,2)</f>
        <v/>
      </c>
      <c r="L346" s="16" t="n">
        <v>15666.04</v>
      </c>
      <c r="M346" s="16">
        <f>L346-K346</f>
        <v/>
      </c>
      <c r="N346" s="15" t="inlineStr">
        <is>
          <t>bind</t>
        </is>
      </c>
      <c r="O346" s="15" t="inlineStr">
        <is>
          <t>bound</t>
        </is>
      </c>
    </row>
    <row r="347">
      <c r="A347" s="3" t="inlineStr">
        <is>
          <t>2026-05-24</t>
        </is>
      </c>
      <c r="B347" s="3" t="inlineStr">
        <is>
          <t>22ae2b80-2cd2-5607-a5b8-d4239b38ea56</t>
        </is>
      </c>
      <c r="C347" s="3" t="inlineStr">
        <is>
          <t>CA</t>
        </is>
      </c>
      <c r="D347" s="3" t="inlineStr">
        <is>
          <t>1971 Maserati GranTurismo</t>
        </is>
      </c>
      <c r="E347" s="3" t="inlineStr">
        <is>
          <t>01 Luxury Sedan/SUV</t>
        </is>
      </c>
      <c r="F347" s="13" t="n">
        <v>580000</v>
      </c>
      <c r="G347" s="14" t="n">
        <v>0.65</v>
      </c>
      <c r="H347" s="14" t="n">
        <v>1.35</v>
      </c>
      <c r="I347" s="14" t="n">
        <v>0.7772</v>
      </c>
      <c r="J347" s="14" t="n">
        <v>0.53</v>
      </c>
      <c r="K347" s="13">
        <f>ROUND(F347/100*G347*H347*I347/J347,2)</f>
        <v/>
      </c>
      <c r="L347" s="13" t="n">
        <v>7463.32</v>
      </c>
      <c r="M347" s="13">
        <f>L347-K347</f>
        <v/>
      </c>
      <c r="N347" s="3" t="inlineStr">
        <is>
          <t>decline</t>
        </is>
      </c>
      <c r="O347" s="3" t="inlineStr">
        <is>
          <t>indicative</t>
        </is>
      </c>
    </row>
    <row r="348">
      <c r="A348" s="15" t="inlineStr">
        <is>
          <t>2026-05-03</t>
        </is>
      </c>
      <c r="B348" s="15" t="inlineStr">
        <is>
          <t>b5c3c793-45d7-597e-99ac-e51569ca7c2b</t>
        </is>
      </c>
      <c r="C348" s="15" t="inlineStr">
        <is>
          <t>NY</t>
        </is>
      </c>
      <c r="D348" s="15" t="inlineStr">
        <is>
          <t>1977 Aston Martin DB12</t>
        </is>
      </c>
      <c r="E348" s="15" t="inlineStr">
        <is>
          <t>01 Luxury Sedan/SUV</t>
        </is>
      </c>
      <c r="F348" s="16" t="n">
        <v>355000</v>
      </c>
      <c r="G348" s="17" t="n">
        <v>0.75</v>
      </c>
      <c r="H348" s="17" t="n">
        <v>1.28</v>
      </c>
      <c r="I348" s="17" t="n">
        <v>0.7772</v>
      </c>
      <c r="J348" s="17" t="n">
        <v>0.53</v>
      </c>
      <c r="K348" s="16">
        <f>ROUND(F348/100*G348*H348*I348/J348,2)</f>
        <v/>
      </c>
      <c r="L348" s="16" t="n">
        <v>4997.54</v>
      </c>
      <c r="M348" s="16">
        <f>L348-K348</f>
        <v/>
      </c>
      <c r="N348" s="15" t="inlineStr">
        <is>
          <t>bind</t>
        </is>
      </c>
      <c r="O348" s="15" t="inlineStr">
        <is>
          <t>bound</t>
        </is>
      </c>
    </row>
    <row r="349">
      <c r="A349" s="3" t="inlineStr">
        <is>
          <t>2026-05-10</t>
        </is>
      </c>
      <c r="B349" s="3" t="inlineStr">
        <is>
          <t>046f4a26-002b-5ef5-8d7a-fb07e1e3114c</t>
        </is>
      </c>
      <c r="C349" s="3" t="inlineStr">
        <is>
          <t>FL</t>
        </is>
      </c>
      <c r="D349" s="3" t="inlineStr">
        <is>
          <t>2020 BMW M8 Competition</t>
        </is>
      </c>
      <c r="E349" s="3" t="inlineStr">
        <is>
          <t>01 Luxury Sedan/SUV</t>
        </is>
      </c>
      <c r="F349" s="13" t="n">
        <v>785000</v>
      </c>
      <c r="G349" s="14" t="n">
        <v>0.65</v>
      </c>
      <c r="H349" s="14" t="n">
        <v>1.42</v>
      </c>
      <c r="I349" s="14" t="n">
        <v>0.7772</v>
      </c>
      <c r="J349" s="14" t="n">
        <v>0.53</v>
      </c>
      <c r="K349" s="13">
        <f>ROUND(F349/100*G349*H349*I349/J349,2)</f>
        <v/>
      </c>
      <c r="L349" s="13" t="n">
        <v>10624.98</v>
      </c>
      <c r="M349" s="13">
        <f>L349-K349</f>
        <v/>
      </c>
      <c r="N349" s="3" t="inlineStr">
        <is>
          <t>refer</t>
        </is>
      </c>
      <c r="O349" s="3" t="inlineStr">
        <is>
          <t>indicative</t>
        </is>
      </c>
    </row>
    <row r="350">
      <c r="A350" s="15" t="inlineStr">
        <is>
          <t>2026-05-03</t>
        </is>
      </c>
      <c r="B350" s="15" t="inlineStr">
        <is>
          <t>66ba1b84-8718-5169-ad00-52b04b5cac26</t>
        </is>
      </c>
      <c r="C350" s="15" t="inlineStr">
        <is>
          <t>AK</t>
        </is>
      </c>
      <c r="D350" s="15" t="inlineStr">
        <is>
          <t>1993 Aston Martin DB12</t>
        </is>
      </c>
      <c r="E350" s="15" t="inlineStr">
        <is>
          <t>01 Luxury Sedan/SUV</t>
        </is>
      </c>
      <c r="F350" s="16" t="n">
        <v>385000</v>
      </c>
      <c r="G350" s="17" t="n">
        <v>0.75</v>
      </c>
      <c r="H350" s="17" t="n">
        <v>1.14</v>
      </c>
      <c r="I350" s="17" t="n">
        <v>0.7772</v>
      </c>
      <c r="J350" s="17" t="n">
        <v>0.53</v>
      </c>
      <c r="K350" s="16">
        <f>ROUND(F350/100*G350*H350*I350/J350,2)</f>
        <v/>
      </c>
      <c r="L350" s="16" t="n">
        <v>4827.07</v>
      </c>
      <c r="M350" s="16">
        <f>L350-K350</f>
        <v/>
      </c>
      <c r="N350" s="15" t="inlineStr">
        <is>
          <t>bind</t>
        </is>
      </c>
      <c r="O350" s="15" t="inlineStr">
        <is>
          <t>bound</t>
        </is>
      </c>
    </row>
    <row r="351">
      <c r="A351" s="3" t="inlineStr">
        <is>
          <t>2026-05-28</t>
        </is>
      </c>
      <c r="B351" s="3" t="inlineStr">
        <is>
          <t>a7c75081-3de9-58a5-b949-13a8aebb58e9</t>
        </is>
      </c>
      <c r="C351" s="3" t="inlineStr">
        <is>
          <t>TX</t>
        </is>
      </c>
      <c r="D351" s="3" t="inlineStr">
        <is>
          <t>1971 Alfa Romeo 8C 2900</t>
        </is>
      </c>
      <c r="E351" s="3" t="inlineStr">
        <is>
          <t>06 Vintage Pre-War (pre-1946)</t>
        </is>
      </c>
      <c r="F351" s="13" t="n">
        <v>470000</v>
      </c>
      <c r="G351" s="14" t="n">
        <v>0.42</v>
      </c>
      <c r="H351" s="14" t="n">
        <v>1.15</v>
      </c>
      <c r="I351" s="14" t="n">
        <v>0.7772</v>
      </c>
      <c r="J351" s="14" t="n">
        <v>0.53</v>
      </c>
      <c r="K351" s="13">
        <f>ROUND(F351/100*G351*H351*I351/J351,2)</f>
        <v/>
      </c>
      <c r="L351" s="13" t="n">
        <v>3328.91</v>
      </c>
      <c r="M351" s="13">
        <f>L351-K351</f>
        <v/>
      </c>
      <c r="N351" s="3" t="inlineStr">
        <is>
          <t>decline</t>
        </is>
      </c>
      <c r="O351" s="3" t="inlineStr">
        <is>
          <t>indicative</t>
        </is>
      </c>
    </row>
    <row r="352">
      <c r="A352" s="15" t="inlineStr">
        <is>
          <t>2026-05-06</t>
        </is>
      </c>
      <c r="B352" s="15" t="inlineStr">
        <is>
          <t>05996332-7b45-5c96-a267-2243d45d661c</t>
        </is>
      </c>
      <c r="C352" s="15" t="inlineStr">
        <is>
          <t>OR</t>
        </is>
      </c>
      <c r="D352" s="15" t="inlineStr">
        <is>
          <t>1996 McLaren 750S</t>
        </is>
      </c>
      <c r="E352" s="15" t="inlineStr">
        <is>
          <t>03 Supercar</t>
        </is>
      </c>
      <c r="F352" s="16" t="n">
        <v>1020000</v>
      </c>
      <c r="G352" s="17" t="n">
        <v>0.8</v>
      </c>
      <c r="H352" s="17" t="n">
        <v>1.13</v>
      </c>
      <c r="I352" s="17" t="n">
        <v>0.7772</v>
      </c>
      <c r="J352" s="17" t="n">
        <v>0.53</v>
      </c>
      <c r="K352" s="16">
        <f>ROUND(F352/100*G352*H352*I352/J352,2)</f>
        <v/>
      </c>
      <c r="L352" s="16" t="n">
        <v>13521.52</v>
      </c>
      <c r="M352" s="16">
        <f>L352-K352</f>
        <v/>
      </c>
      <c r="N352" s="15" t="inlineStr">
        <is>
          <t>bind</t>
        </is>
      </c>
      <c r="O352" s="15" t="inlineStr">
        <is>
          <t>bound</t>
        </is>
      </c>
    </row>
    <row r="353">
      <c r="A353" s="3" t="inlineStr">
        <is>
          <t>2026-05-12</t>
        </is>
      </c>
      <c r="B353" s="3" t="inlineStr">
        <is>
          <t>23e2d377-f80e-5640-8ba1-656a6f3a46e9</t>
        </is>
      </c>
      <c r="C353" s="3" t="inlineStr">
        <is>
          <t>NJ</t>
        </is>
      </c>
      <c r="D353" s="3" t="inlineStr">
        <is>
          <t>1970 Aston Martin DB12</t>
        </is>
      </c>
      <c r="E353" s="3" t="inlineStr">
        <is>
          <t>01 Luxury Sedan/SUV</t>
        </is>
      </c>
      <c r="F353" s="13" t="n">
        <v>400000</v>
      </c>
      <c r="G353" s="14" t="n">
        <v>0.75</v>
      </c>
      <c r="H353" s="14" t="n">
        <v>0.91</v>
      </c>
      <c r="I353" s="14" t="n">
        <v>0.7772</v>
      </c>
      <c r="J353" s="14" t="n">
        <v>0.53</v>
      </c>
      <c r="K353" s="13">
        <f>ROUND(F353/100*G353*H353*I353/J353,2)</f>
        <v/>
      </c>
      <c r="L353" s="13" t="n">
        <v>4003.31</v>
      </c>
      <c r="M353" s="13">
        <f>L353-K353</f>
        <v/>
      </c>
      <c r="N353" s="3" t="inlineStr">
        <is>
          <t>decline</t>
        </is>
      </c>
      <c r="O353" s="3" t="inlineStr">
        <is>
          <t>indicative</t>
        </is>
      </c>
    </row>
    <row r="354">
      <c r="A354" s="15" t="inlineStr">
        <is>
          <t>2026-05-09</t>
        </is>
      </c>
      <c r="B354" s="15" t="inlineStr">
        <is>
          <t>c9a1b11d-423d-5aef-902c-887ad6eb492e</t>
        </is>
      </c>
      <c r="C354" s="15" t="inlineStr">
        <is>
          <t>CO</t>
        </is>
      </c>
      <c r="D354" s="15" t="inlineStr">
        <is>
          <t>1976 Mercedes-Benz AMG GT</t>
        </is>
      </c>
      <c r="E354" s="15" t="inlineStr">
        <is>
          <t>01 Luxury Sedan/SUV</t>
        </is>
      </c>
      <c r="F354" s="16" t="n">
        <v>170000</v>
      </c>
      <c r="G354" s="17" t="n">
        <v>0.92</v>
      </c>
      <c r="H354" s="17" t="n">
        <v>1.1</v>
      </c>
      <c r="I354" s="17" t="n">
        <v>0.7772</v>
      </c>
      <c r="J354" s="17" t="n">
        <v>0.53</v>
      </c>
      <c r="K354" s="16">
        <f>ROUND(F354/100*G354*H354*I354/J354,2)</f>
        <v/>
      </c>
      <c r="L354" s="16" t="n">
        <v>2522.82</v>
      </c>
      <c r="M354" s="16">
        <f>L354-K354</f>
        <v/>
      </c>
      <c r="N354" s="15" t="inlineStr">
        <is>
          <t>bind</t>
        </is>
      </c>
      <c r="O354" s="15" t="inlineStr">
        <is>
          <t>bound</t>
        </is>
      </c>
    </row>
    <row r="355">
      <c r="A355" s="3" t="inlineStr">
        <is>
          <t>2026-05-16</t>
        </is>
      </c>
      <c r="B355" s="3" t="inlineStr">
        <is>
          <t>74da0047-7b98-5420-80fd-61ecbc85d8e5</t>
        </is>
      </c>
      <c r="C355" s="3" t="inlineStr">
        <is>
          <t>HI</t>
        </is>
      </c>
      <c r="D355" s="3" t="inlineStr">
        <is>
          <t>1966 Bentley 4.5 Litre</t>
        </is>
      </c>
      <c r="E355" s="3" t="inlineStr">
        <is>
          <t>06 Vintage Pre-War (pre-1946)</t>
        </is>
      </c>
      <c r="F355" s="13" t="n">
        <v>1950000</v>
      </c>
      <c r="G355" s="14" t="n">
        <v>0.34</v>
      </c>
      <c r="H355" s="14" t="n">
        <v>1.3</v>
      </c>
      <c r="I355" s="14" t="n">
        <v>0.7772</v>
      </c>
      <c r="J355" s="14" t="n">
        <v>0.53</v>
      </c>
      <c r="K355" s="13">
        <f>ROUND(F355/100*G355*H355*I355/J355,2)</f>
        <v/>
      </c>
      <c r="L355" s="13" t="n">
        <v>12639.03</v>
      </c>
      <c r="M355" s="13">
        <f>L355-K355</f>
        <v/>
      </c>
      <c r="N355" s="3" t="inlineStr">
        <is>
          <t>bind</t>
        </is>
      </c>
      <c r="O355" s="3" t="inlineStr">
        <is>
          <t>bound</t>
        </is>
      </c>
    </row>
    <row r="356">
      <c r="A356" s="15" t="inlineStr">
        <is>
          <t>2026-05-05</t>
        </is>
      </c>
      <c r="B356" s="15" t="inlineStr">
        <is>
          <t>446e5400-e862-5499-81c0-b19345558ff0</t>
        </is>
      </c>
      <c r="C356" s="15" t="inlineStr">
        <is>
          <t>UT</t>
        </is>
      </c>
      <c r="D356" s="15" t="inlineStr">
        <is>
          <t>1960 Mercedes-Benz AMG GT</t>
        </is>
      </c>
      <c r="E356" s="15" t="inlineStr">
        <is>
          <t>01 Luxury Sedan/SUV</t>
        </is>
      </c>
      <c r="F356" s="16" t="n">
        <v>310000</v>
      </c>
      <c r="G356" s="17" t="n">
        <v>0.75</v>
      </c>
      <c r="H356" s="17" t="n">
        <v>1.35</v>
      </c>
      <c r="I356" s="17" t="n">
        <v>0.7772</v>
      </c>
      <c r="J356" s="17" t="n">
        <v>0.53</v>
      </c>
      <c r="K356" s="16">
        <f>ROUND(F356/100*G356*H356*I356/J356,2)</f>
        <v/>
      </c>
      <c r="L356" s="16" t="n">
        <v>4602.71</v>
      </c>
      <c r="M356" s="16">
        <f>L356-K356</f>
        <v/>
      </c>
      <c r="N356" s="15" t="inlineStr">
        <is>
          <t>bind</t>
        </is>
      </c>
      <c r="O356" s="15" t="inlineStr">
        <is>
          <t>bound</t>
        </is>
      </c>
    </row>
    <row r="357">
      <c r="A357" s="3" t="inlineStr">
        <is>
          <t>2026-05-11</t>
        </is>
      </c>
      <c r="B357" s="3" t="inlineStr">
        <is>
          <t>80fccc9f-e2fe-5519-8437-abcc82a2186e</t>
        </is>
      </c>
      <c r="C357" s="3" t="inlineStr">
        <is>
          <t>MI</t>
        </is>
      </c>
      <c r="D357" s="3" t="inlineStr">
        <is>
          <t>1994 BMW M8 Competition</t>
        </is>
      </c>
      <c r="E357" s="3" t="inlineStr">
        <is>
          <t>01 Luxury Sedan/SUV</t>
        </is>
      </c>
      <c r="F357" s="13" t="n">
        <v>375000</v>
      </c>
      <c r="G357" s="14" t="n">
        <v>0.75</v>
      </c>
      <c r="H357" s="14" t="n">
        <v>1.55</v>
      </c>
      <c r="I357" s="14" t="n">
        <v>0.7772</v>
      </c>
      <c r="J357" s="14" t="n">
        <v>0.53</v>
      </c>
      <c r="K357" s="13">
        <f>ROUND(F357/100*G357*H357*I357/J357,2)</f>
        <v/>
      </c>
      <c r="L357" s="13" t="n">
        <v>6392.66</v>
      </c>
      <c r="M357" s="13">
        <f>L357-K357</f>
        <v/>
      </c>
      <c r="N357" s="3" t="inlineStr">
        <is>
          <t>bind</t>
        </is>
      </c>
      <c r="O357" s="3" t="inlineStr">
        <is>
          <t>bound</t>
        </is>
      </c>
    </row>
    <row r="358">
      <c r="A358" s="15" t="inlineStr">
        <is>
          <t>2026-05-13</t>
        </is>
      </c>
      <c r="B358" s="15" t="inlineStr">
        <is>
          <t>72dd03df-c727-58b6-b961-642eb704fe79</t>
        </is>
      </c>
      <c r="C358" s="15" t="inlineStr">
        <is>
          <t>MS</t>
        </is>
      </c>
      <c r="D358" s="15" t="inlineStr">
        <is>
          <t>1978 Bentley Continental GT</t>
        </is>
      </c>
      <c r="E358" s="15" t="inlineStr">
        <is>
          <t>01 Luxury Sedan/SUV</t>
        </is>
      </c>
      <c r="F358" s="16" t="n">
        <v>695000</v>
      </c>
      <c r="G358" s="17" t="n">
        <v>0.65</v>
      </c>
      <c r="H358" s="17" t="n">
        <v>1.19</v>
      </c>
      <c r="I358" s="17" t="n">
        <v>0.7772</v>
      </c>
      <c r="J358" s="17" t="n">
        <v>0.53</v>
      </c>
      <c r="K358" s="16">
        <f>ROUND(F358/100*G358*H358*I358/J358,2)</f>
        <v/>
      </c>
      <c r="L358" s="16" t="n">
        <v>7883.19</v>
      </c>
      <c r="M358" s="16">
        <f>L358-K358</f>
        <v/>
      </c>
      <c r="N358" s="15" t="inlineStr">
        <is>
          <t>bind</t>
        </is>
      </c>
      <c r="O358" s="15" t="inlineStr">
        <is>
          <t>bound</t>
        </is>
      </c>
    </row>
    <row r="359">
      <c r="A359" s="3" t="inlineStr">
        <is>
          <t>2026-05-07</t>
        </is>
      </c>
      <c r="B359" s="3" t="inlineStr">
        <is>
          <t>86126ff3-b403-5be3-95aa-8290f1adda4e</t>
        </is>
      </c>
      <c r="C359" s="3" t="inlineStr">
        <is>
          <t>TX</t>
        </is>
      </c>
      <c r="D359" s="3" t="inlineStr">
        <is>
          <t>1979 McLaren 750S</t>
        </is>
      </c>
      <c r="E359" s="3" t="inlineStr">
        <is>
          <t>03 Supercar</t>
        </is>
      </c>
      <c r="F359" s="13" t="n">
        <v>1055000</v>
      </c>
      <c r="G359" s="14" t="n">
        <v>0.8</v>
      </c>
      <c r="H359" s="14" t="n">
        <v>1.15</v>
      </c>
      <c r="I359" s="14" t="n">
        <v>0.7772</v>
      </c>
      <c r="J359" s="14" t="n">
        <v>0.53</v>
      </c>
      <c r="K359" s="13">
        <f>ROUND(F359/100*G359*H359*I359/J359,2)</f>
        <v/>
      </c>
      <c r="L359" s="13" t="n">
        <v>14233.03</v>
      </c>
      <c r="M359" s="13">
        <f>L359-K359</f>
        <v/>
      </c>
      <c r="N359" s="3" t="inlineStr">
        <is>
          <t>bind</t>
        </is>
      </c>
      <c r="O359" s="3" t="inlineStr">
        <is>
          <t>bound</t>
        </is>
      </c>
    </row>
    <row r="360">
      <c r="A360" s="15" t="inlineStr">
        <is>
          <t>2026-05-12</t>
        </is>
      </c>
      <c r="B360" s="15" t="inlineStr">
        <is>
          <t>7167ee63-c82c-5960-b1e6-5f84e9ead7da</t>
        </is>
      </c>
      <c r="C360" s="15" t="inlineStr">
        <is>
          <t>CA</t>
        </is>
      </c>
      <c r="D360" s="15" t="inlineStr">
        <is>
          <t>1958 BMW M8 Competition</t>
        </is>
      </c>
      <c r="E360" s="15" t="inlineStr">
        <is>
          <t>01 Luxury Sedan/SUV</t>
        </is>
      </c>
      <c r="F360" s="16" t="n">
        <v>560000</v>
      </c>
      <c r="G360" s="17" t="n">
        <v>0.65</v>
      </c>
      <c r="H360" s="17" t="n">
        <v>1.35</v>
      </c>
      <c r="I360" s="17" t="n">
        <v>0.7772</v>
      </c>
      <c r="J360" s="17" t="n">
        <v>0.53</v>
      </c>
      <c r="K360" s="16">
        <f>ROUND(F360/100*G360*H360*I360/J360,2)</f>
        <v/>
      </c>
      <c r="L360" s="16" t="n">
        <v>7205.97</v>
      </c>
      <c r="M360" s="16">
        <f>L360-K360</f>
        <v/>
      </c>
      <c r="N360" s="15" t="inlineStr">
        <is>
          <t>bind</t>
        </is>
      </c>
      <c r="O360" s="15" t="inlineStr">
        <is>
          <t>bound</t>
        </is>
      </c>
    </row>
    <row r="361">
      <c r="A361" s="3" t="inlineStr">
        <is>
          <t>2026-05-16</t>
        </is>
      </c>
      <c r="B361" s="3" t="inlineStr">
        <is>
          <t>370944a1-1b78-5a8e-b1bc-8db6017eb2ed</t>
        </is>
      </c>
      <c r="C361" s="3" t="inlineStr">
        <is>
          <t>NY</t>
        </is>
      </c>
      <c r="D361" s="3" t="inlineStr">
        <is>
          <t>2010 Lamborghini Huracan EVO</t>
        </is>
      </c>
      <c r="E361" s="3" t="inlineStr">
        <is>
          <t>03 Supercar</t>
        </is>
      </c>
      <c r="F361" s="13" t="n">
        <v>535000</v>
      </c>
      <c r="G361" s="14" t="n">
        <v>0.95</v>
      </c>
      <c r="H361" s="14" t="n">
        <v>1.28</v>
      </c>
      <c r="I361" s="14" t="n">
        <v>0.7772</v>
      </c>
      <c r="J361" s="14" t="n">
        <v>0.53</v>
      </c>
      <c r="K361" s="13">
        <f>ROUND(F361/100*G361*H361*I361/J361,2)</f>
        <v/>
      </c>
      <c r="L361" s="13" t="n">
        <v>9539.91</v>
      </c>
      <c r="M361" s="13">
        <f>L361-K361</f>
        <v/>
      </c>
      <c r="N361" s="3" t="inlineStr">
        <is>
          <t>decline</t>
        </is>
      </c>
      <c r="O361" s="3" t="inlineStr">
        <is>
          <t>indicative</t>
        </is>
      </c>
    </row>
    <row r="362">
      <c r="A362" s="15" t="inlineStr">
        <is>
          <t>2026-05-31</t>
        </is>
      </c>
      <c r="B362" s="15" t="inlineStr">
        <is>
          <t>22d083ea-913d-5a65-b971-ea86de2140fb</t>
        </is>
      </c>
      <c r="C362" s="15" t="inlineStr">
        <is>
          <t>NJ</t>
        </is>
      </c>
      <c r="D362" s="15" t="inlineStr">
        <is>
          <t>1961 BMW M8 Competition</t>
        </is>
      </c>
      <c r="E362" s="15" t="inlineStr">
        <is>
          <t>01 Luxury Sedan/SUV</t>
        </is>
      </c>
      <c r="F362" s="16" t="n">
        <v>750000</v>
      </c>
      <c r="G362" s="17" t="n">
        <v>0.65</v>
      </c>
      <c r="H362" s="17" t="n">
        <v>0.91</v>
      </c>
      <c r="I362" s="17" t="n">
        <v>0.7772</v>
      </c>
      <c r="J362" s="17" t="n">
        <v>0.53</v>
      </c>
      <c r="K362" s="16">
        <f>ROUND(F362/100*G362*H362*I362/J362,2)</f>
        <v/>
      </c>
      <c r="L362" s="16" t="n">
        <v>6505.38</v>
      </c>
      <c r="M362" s="16">
        <f>L362-K362</f>
        <v/>
      </c>
      <c r="N362" s="15" t="inlineStr">
        <is>
          <t>bind</t>
        </is>
      </c>
      <c r="O362" s="15" t="inlineStr">
        <is>
          <t>bound</t>
        </is>
      </c>
    </row>
    <row r="363">
      <c r="A363" s="3" t="inlineStr">
        <is>
          <t>2026-05-07</t>
        </is>
      </c>
      <c r="B363" s="3" t="inlineStr">
        <is>
          <t>75397ebf-1762-5f87-b7db-a9c1b5fbdf78</t>
        </is>
      </c>
      <c r="C363" s="3" t="inlineStr">
        <is>
          <t>MO</t>
        </is>
      </c>
      <c r="D363" s="3" t="inlineStr">
        <is>
          <t>1993 Aston Martin DB12</t>
        </is>
      </c>
      <c r="E363" s="3" t="inlineStr">
        <is>
          <t>01 Luxury Sedan/SUV</t>
        </is>
      </c>
      <c r="F363" s="13" t="n">
        <v>670000</v>
      </c>
      <c r="G363" s="14" t="n">
        <v>0.65</v>
      </c>
      <c r="H363" s="14" t="n">
        <v>1.06</v>
      </c>
      <c r="I363" s="14" t="n">
        <v>0.7772</v>
      </c>
      <c r="J363" s="14" t="n">
        <v>0.53</v>
      </c>
      <c r="K363" s="13">
        <f>ROUND(F363/100*G363*H363*I363/J363,2)</f>
        <v/>
      </c>
      <c r="L363" s="13" t="n">
        <v>6769.41</v>
      </c>
      <c r="M363" s="13">
        <f>L363-K363</f>
        <v/>
      </c>
      <c r="N363" s="3" t="inlineStr">
        <is>
          <t>bind</t>
        </is>
      </c>
      <c r="O363" s="3" t="inlineStr">
        <is>
          <t>bound</t>
        </is>
      </c>
    </row>
    <row r="364">
      <c r="A364" s="15" t="inlineStr">
        <is>
          <t>2026-05-29</t>
        </is>
      </c>
      <c r="B364" s="15" t="inlineStr">
        <is>
          <t>c09d0bb2-8b55-5f16-8c9e-09fc3261ce65</t>
        </is>
      </c>
      <c r="C364" s="15" t="inlineStr">
        <is>
          <t>WA</t>
        </is>
      </c>
      <c r="D364" s="15" t="inlineStr">
        <is>
          <t>1957 Mercedes-Benz AMG GT</t>
        </is>
      </c>
      <c r="E364" s="15" t="inlineStr">
        <is>
          <t>01 Luxury Sedan/SUV</t>
        </is>
      </c>
      <c r="F364" s="16" t="n">
        <v>685000</v>
      </c>
      <c r="G364" s="17" t="n">
        <v>0.65</v>
      </c>
      <c r="H364" s="17" t="n">
        <v>0.96</v>
      </c>
      <c r="I364" s="17" t="n">
        <v>0.7772</v>
      </c>
      <c r="J364" s="17" t="n">
        <v>0.53</v>
      </c>
      <c r="K364" s="16">
        <f>ROUND(F364/100*G364*H364*I364/J364,2)</f>
        <v/>
      </c>
      <c r="L364" s="16" t="n">
        <v>6268.05</v>
      </c>
      <c r="M364" s="16">
        <f>L364-K364</f>
        <v/>
      </c>
      <c r="N364" s="15" t="inlineStr">
        <is>
          <t>bind</t>
        </is>
      </c>
      <c r="O364" s="15" t="inlineStr">
        <is>
          <t>bound</t>
        </is>
      </c>
    </row>
    <row r="365">
      <c r="A365" s="3" t="inlineStr">
        <is>
          <t>2026-05-28</t>
        </is>
      </c>
      <c r="B365" s="3" t="inlineStr">
        <is>
          <t>0527e15b-27f4-51c8-8113-c1cb08fa48c1</t>
        </is>
      </c>
      <c r="C365" s="3" t="inlineStr">
        <is>
          <t>IL</t>
        </is>
      </c>
      <c r="D365" s="3" t="inlineStr">
        <is>
          <t>1994 Bentley Continental GT</t>
        </is>
      </c>
      <c r="E365" s="3" t="inlineStr">
        <is>
          <t>01 Luxury Sedan/SUV</t>
        </is>
      </c>
      <c r="F365" s="13" t="n">
        <v>405000</v>
      </c>
      <c r="G365" s="14" t="n">
        <v>0.75</v>
      </c>
      <c r="H365" s="14" t="n">
        <v>1.36</v>
      </c>
      <c r="I365" s="14" t="n">
        <v>0.7772</v>
      </c>
      <c r="J365" s="14" t="n">
        <v>0.53</v>
      </c>
      <c r="K365" s="13">
        <f>ROUND(F365/100*G365*H365*I365/J365,2)</f>
        <v/>
      </c>
      <c r="L365" s="13" t="n">
        <v>6057.76</v>
      </c>
      <c r="M365" s="13">
        <f>L365-K365</f>
        <v/>
      </c>
      <c r="N365" s="3" t="inlineStr">
        <is>
          <t>bind</t>
        </is>
      </c>
      <c r="O365" s="3" t="inlineStr">
        <is>
          <t>bound</t>
        </is>
      </c>
    </row>
    <row r="366">
      <c r="A366" s="15" t="inlineStr">
        <is>
          <t>2026-05-01</t>
        </is>
      </c>
      <c r="B366" s="15" t="inlineStr">
        <is>
          <t>84479b71-d5ce-50ee-ab37-85d6f2014f8c</t>
        </is>
      </c>
      <c r="C366" s="15" t="inlineStr">
        <is>
          <t>FL</t>
        </is>
      </c>
      <c r="D366" s="15" t="inlineStr">
        <is>
          <t>2015 Bentley 4.5 Litre</t>
        </is>
      </c>
      <c r="E366" s="15" t="inlineStr">
        <is>
          <t>06 Vintage Pre-War (pre-1946)</t>
        </is>
      </c>
      <c r="F366" s="16" t="n">
        <v>1850000</v>
      </c>
      <c r="G366" s="17" t="n">
        <v>0.34</v>
      </c>
      <c r="H366" s="17" t="n">
        <v>1.42</v>
      </c>
      <c r="I366" s="17" t="n">
        <v>0.7772</v>
      </c>
      <c r="J366" s="17" t="n">
        <v>0.53</v>
      </c>
      <c r="K366" s="16">
        <f>ROUND(F366/100*G366*H366*I366/J366,2)</f>
        <v/>
      </c>
      <c r="L366" s="16" t="n">
        <v>13097.72</v>
      </c>
      <c r="M366" s="16">
        <f>L366-K366</f>
        <v/>
      </c>
      <c r="N366" s="15" t="inlineStr">
        <is>
          <t>bind</t>
        </is>
      </c>
      <c r="O366" s="15" t="inlineStr">
        <is>
          <t>bound</t>
        </is>
      </c>
    </row>
    <row r="367">
      <c r="A367" s="3" t="inlineStr">
        <is>
          <t>2026-05-23</t>
        </is>
      </c>
      <c r="B367" s="3" t="inlineStr">
        <is>
          <t>799ff4a1-6a8c-52cb-ad71-fe82579e87d5</t>
        </is>
      </c>
      <c r="C367" s="3" t="inlineStr">
        <is>
          <t>AL</t>
        </is>
      </c>
      <c r="D367" s="3" t="inlineStr">
        <is>
          <t>2009 Maserati GranTurismo</t>
        </is>
      </c>
      <c r="E367" s="3" t="inlineStr">
        <is>
          <t>01 Luxury Sedan/SUV</t>
        </is>
      </c>
      <c r="F367" s="13" t="n">
        <v>370000</v>
      </c>
      <c r="G367" s="14" t="n">
        <v>0.75</v>
      </c>
      <c r="H367" s="14" t="n">
        <v>1.27</v>
      </c>
      <c r="I367" s="14" t="n">
        <v>0.7772</v>
      </c>
      <c r="J367" s="14" t="n">
        <v>0.53</v>
      </c>
      <c r="K367" s="13">
        <f>ROUND(F367/100*G367*H367*I367/J367,2)</f>
        <v/>
      </c>
      <c r="L367" s="13" t="n">
        <v>5168.01</v>
      </c>
      <c r="M367" s="13">
        <f>L367-K367</f>
        <v/>
      </c>
      <c r="N367" s="3" t="inlineStr">
        <is>
          <t>bind</t>
        </is>
      </c>
      <c r="O367" s="3" t="inlineStr">
        <is>
          <t>bound</t>
        </is>
      </c>
    </row>
    <row r="368">
      <c r="A368" s="15" t="inlineStr">
        <is>
          <t>2026-05-11</t>
        </is>
      </c>
      <c r="B368" s="15" t="inlineStr">
        <is>
          <t>cbf36c3d-24d0-5ca3-a593-95aedc4d04df</t>
        </is>
      </c>
      <c r="C368" s="15" t="inlineStr">
        <is>
          <t>CA</t>
        </is>
      </c>
      <c r="D368" s="15" t="inlineStr">
        <is>
          <t>2022 Ferrari 296 GTB</t>
        </is>
      </c>
      <c r="E368" s="15" t="inlineStr">
        <is>
          <t>03 Supercar</t>
        </is>
      </c>
      <c r="F368" s="16" t="n">
        <v>220000</v>
      </c>
      <c r="G368" s="17" t="n">
        <v>1.42</v>
      </c>
      <c r="H368" s="17" t="n">
        <v>1.35</v>
      </c>
      <c r="I368" s="17" t="n">
        <v>0.7772</v>
      </c>
      <c r="J368" s="17" t="n">
        <v>0.53</v>
      </c>
      <c r="K368" s="16">
        <f>ROUND(F368/100*G368*H368*I368/J368,2)</f>
        <v/>
      </c>
      <c r="L368" s="16" t="n">
        <v>6184.46</v>
      </c>
      <c r="M368" s="16">
        <f>L368-K368</f>
        <v/>
      </c>
      <c r="N368" s="15" t="inlineStr">
        <is>
          <t>decline</t>
        </is>
      </c>
      <c r="O368" s="15" t="inlineStr">
        <is>
          <t>indicative</t>
        </is>
      </c>
    </row>
    <row r="369">
      <c r="A369" s="3" t="inlineStr">
        <is>
          <t>2026-05-29</t>
        </is>
      </c>
      <c r="B369" s="3" t="inlineStr">
        <is>
          <t>46ab1514-9b81-5463-8e55-9f94b6d1cb62</t>
        </is>
      </c>
      <c r="C369" s="3" t="inlineStr">
        <is>
          <t>OH</t>
        </is>
      </c>
      <c r="D369" s="3" t="inlineStr">
        <is>
          <t>1987 BMW M8 Competition</t>
        </is>
      </c>
      <c r="E369" s="3" t="inlineStr">
        <is>
          <t>01 Luxury Sedan/SUV</t>
        </is>
      </c>
      <c r="F369" s="13" t="n">
        <v>460000</v>
      </c>
      <c r="G369" s="14" t="n">
        <v>0.75</v>
      </c>
      <c r="H369" s="14" t="n">
        <v>1.39</v>
      </c>
      <c r="I369" s="14" t="n">
        <v>0.7772</v>
      </c>
      <c r="J369" s="14" t="n">
        <v>0.53</v>
      </c>
      <c r="K369" s="13">
        <f>ROUND(F369/100*G369*H369*I369/J369,2)</f>
        <v/>
      </c>
      <c r="L369" s="13" t="n">
        <v>7032.19</v>
      </c>
      <c r="M369" s="13">
        <f>L369-K369</f>
        <v/>
      </c>
      <c r="N369" s="3" t="inlineStr">
        <is>
          <t>bind</t>
        </is>
      </c>
      <c r="O369" s="3" t="inlineStr">
        <is>
          <t>bound</t>
        </is>
      </c>
    </row>
    <row r="370">
      <c r="A370" s="15" t="inlineStr">
        <is>
          <t>2026-05-29</t>
        </is>
      </c>
      <c r="B370" s="15" t="inlineStr">
        <is>
          <t>41f32d5a-8ae9-56fa-9877-e642884771bb</t>
        </is>
      </c>
      <c r="C370" s="15" t="inlineStr">
        <is>
          <t>KY</t>
        </is>
      </c>
      <c r="D370" s="15" t="inlineStr">
        <is>
          <t>1970 Mercedes-Benz AMG GT</t>
        </is>
      </c>
      <c r="E370" s="15" t="inlineStr">
        <is>
          <t>01 Luxury Sedan/SUV</t>
        </is>
      </c>
      <c r="F370" s="16" t="n">
        <v>1095000</v>
      </c>
      <c r="G370" s="17" t="n">
        <v>0.55</v>
      </c>
      <c r="H370" s="17" t="n">
        <v>1.34</v>
      </c>
      <c r="I370" s="17" t="n">
        <v>0.7772</v>
      </c>
      <c r="J370" s="17" t="n">
        <v>0.53</v>
      </c>
      <c r="K370" s="16">
        <f>ROUND(F370/100*G370*H370*I370/J370,2)</f>
        <v/>
      </c>
      <c r="L370" s="16" t="n">
        <v>11834.19</v>
      </c>
      <c r="M370" s="16">
        <f>L370-K370</f>
        <v/>
      </c>
      <c r="N370" s="15" t="inlineStr">
        <is>
          <t>bind</t>
        </is>
      </c>
      <c r="O370" s="15" t="inlineStr">
        <is>
          <t>bound</t>
        </is>
      </c>
    </row>
    <row r="371">
      <c r="A371" s="3" t="inlineStr">
        <is>
          <t>2026-05-09</t>
        </is>
      </c>
      <c r="B371" s="3" t="inlineStr">
        <is>
          <t>0581fddd-d3d4-5583-ac37-21d85a1cce3b</t>
        </is>
      </c>
      <c r="C371" s="3" t="inlineStr">
        <is>
          <t>SC</t>
        </is>
      </c>
      <c r="D371" s="3" t="inlineStr">
        <is>
          <t>2010 Aston Martin DB12</t>
        </is>
      </c>
      <c r="E371" s="3" t="inlineStr">
        <is>
          <t>01 Luxury Sedan/SUV</t>
        </is>
      </c>
      <c r="F371" s="13" t="n">
        <v>980000</v>
      </c>
      <c r="G371" s="14" t="n">
        <v>0.65</v>
      </c>
      <c r="H371" s="14" t="n">
        <v>1.24</v>
      </c>
      <c r="I371" s="14" t="n">
        <v>0.7772</v>
      </c>
      <c r="J371" s="14" t="n">
        <v>0.53</v>
      </c>
      <c r="K371" s="13">
        <f>ROUND(F371/100*G371*H371*I371/J371,2)</f>
        <v/>
      </c>
      <c r="L371" s="13" t="n">
        <v>11582.92</v>
      </c>
      <c r="M371" s="13">
        <f>L371-K371</f>
        <v/>
      </c>
      <c r="N371" s="3" t="inlineStr">
        <is>
          <t>decline</t>
        </is>
      </c>
      <c r="O371" s="3" t="inlineStr">
        <is>
          <t>indicative</t>
        </is>
      </c>
    </row>
    <row r="372">
      <c r="A372" s="15" t="inlineStr">
        <is>
          <t>2026-05-03</t>
        </is>
      </c>
      <c r="B372" s="15" t="inlineStr">
        <is>
          <t>87b2757a-6524-5dc4-b9d5-b2592ab75d85</t>
        </is>
      </c>
      <c r="C372" s="15" t="inlineStr">
        <is>
          <t>CA</t>
        </is>
      </c>
      <c r="D372" s="15" t="inlineStr">
        <is>
          <t>1983 Singer 911 Reimagined</t>
        </is>
      </c>
      <c r="E372" s="15" t="inlineStr">
        <is>
          <t>11 Restomod/Coachbuilt</t>
        </is>
      </c>
      <c r="F372" s="16" t="n">
        <v>580000</v>
      </c>
      <c r="G372" s="17" t="n">
        <v>0.78</v>
      </c>
      <c r="H372" s="17" t="n">
        <v>1.35</v>
      </c>
      <c r="I372" s="17" t="n">
        <v>0.7772</v>
      </c>
      <c r="J372" s="17" t="n">
        <v>0.53</v>
      </c>
      <c r="K372" s="16">
        <f>ROUND(F372/100*G372*H372*I372/J372,2)</f>
        <v/>
      </c>
      <c r="L372" s="16" t="n">
        <v>8955.99</v>
      </c>
      <c r="M372" s="16">
        <f>L372-K372</f>
        <v/>
      </c>
      <c r="N372" s="15" t="inlineStr">
        <is>
          <t>bind</t>
        </is>
      </c>
      <c r="O372" s="15" t="inlineStr">
        <is>
          <t>bound</t>
        </is>
      </c>
    </row>
    <row r="373">
      <c r="A373" s="3" t="inlineStr">
        <is>
          <t>2026-05-20</t>
        </is>
      </c>
      <c r="B373" s="3" t="inlineStr">
        <is>
          <t>85e3f69b-da96-5cc7-ab18-254c9925da06</t>
        </is>
      </c>
      <c r="C373" s="3" t="inlineStr">
        <is>
          <t>DE</t>
        </is>
      </c>
      <c r="D373" s="3" t="inlineStr">
        <is>
          <t>1976 Lamborghini Huracan EVO</t>
        </is>
      </c>
      <c r="E373" s="3" t="inlineStr">
        <is>
          <t>03 Supercar</t>
        </is>
      </c>
      <c r="F373" s="13" t="n">
        <v>1370000</v>
      </c>
      <c r="G373" s="14" t="n">
        <v>0.8</v>
      </c>
      <c r="H373" s="14" t="n">
        <v>1.25</v>
      </c>
      <c r="I373" s="14" t="n">
        <v>0.7772</v>
      </c>
      <c r="J373" s="14" t="n">
        <v>0.53</v>
      </c>
      <c r="K373" s="13">
        <f>ROUND(F373/100*G373*H373*I373/J373,2)</f>
        <v/>
      </c>
      <c r="L373" s="13" t="n">
        <v>20089.89</v>
      </c>
      <c r="M373" s="13">
        <f>L373-K373</f>
        <v/>
      </c>
      <c r="N373" s="3" t="inlineStr">
        <is>
          <t>bind</t>
        </is>
      </c>
      <c r="O373" s="3" t="inlineStr">
        <is>
          <t>bound</t>
        </is>
      </c>
    </row>
    <row r="374">
      <c r="A374" s="15" t="inlineStr">
        <is>
          <t>2026-05-08</t>
        </is>
      </c>
      <c r="B374" s="15" t="inlineStr">
        <is>
          <t>8c80b65b-8b83-5eca-bdc3-777f67930407</t>
        </is>
      </c>
      <c r="C374" s="15" t="inlineStr">
        <is>
          <t>NM</t>
        </is>
      </c>
      <c r="D374" s="15" t="inlineStr">
        <is>
          <t>1983 McLaren 750S</t>
        </is>
      </c>
      <c r="E374" s="15" t="inlineStr">
        <is>
          <t>03 Supercar</t>
        </is>
      </c>
      <c r="F374" s="16" t="n">
        <v>355000</v>
      </c>
      <c r="G374" s="17" t="n">
        <v>1.15</v>
      </c>
      <c r="H374" s="17" t="n">
        <v>1.28</v>
      </c>
      <c r="I374" s="17" t="n">
        <v>0.7772</v>
      </c>
      <c r="J374" s="17" t="n">
        <v>0.53</v>
      </c>
      <c r="K374" s="16">
        <f>ROUND(F374/100*G374*H374*I374/J374,2)</f>
        <v/>
      </c>
      <c r="L374" s="16" t="n">
        <v>7662.9</v>
      </c>
      <c r="M374" s="16">
        <f>L374-K374</f>
        <v/>
      </c>
      <c r="N374" s="15" t="inlineStr">
        <is>
          <t>decline</t>
        </is>
      </c>
      <c r="O374" s="15" t="inlineStr">
        <is>
          <t>indicative</t>
        </is>
      </c>
    </row>
    <row r="375">
      <c r="A375" s="3" t="inlineStr">
        <is>
          <t>2026-05-16</t>
        </is>
      </c>
      <c r="B375" s="3" t="inlineStr">
        <is>
          <t>dba09a0c-6a5b-5de0-8dfa-f5a5b410229e</t>
        </is>
      </c>
      <c r="C375" s="3" t="inlineStr">
        <is>
          <t>VA</t>
        </is>
      </c>
      <c r="D375" s="3" t="inlineStr">
        <is>
          <t>1994 Porsche 911 Turbo S</t>
        </is>
      </c>
      <c r="E375" s="3" t="inlineStr">
        <is>
          <t>01 Luxury Sedan/SUV</t>
        </is>
      </c>
      <c r="F375" s="13" t="n">
        <v>390000</v>
      </c>
      <c r="G375" s="14" t="n">
        <v>0.75</v>
      </c>
      <c r="H375" s="14" t="n">
        <v>1.09</v>
      </c>
      <c r="I375" s="14" t="n">
        <v>0.7772</v>
      </c>
      <c r="J375" s="14" t="n">
        <v>0.53</v>
      </c>
      <c r="K375" s="13">
        <f>ROUND(F375/100*G375*H375*I375/J375,2)</f>
        <v/>
      </c>
      <c r="L375" s="13" t="n">
        <v>4675.3</v>
      </c>
      <c r="M375" s="13">
        <f>L375-K375</f>
        <v/>
      </c>
      <c r="N375" s="3" t="inlineStr">
        <is>
          <t>decline</t>
        </is>
      </c>
      <c r="O375" s="3" t="inlineStr">
        <is>
          <t>indicative</t>
        </is>
      </c>
    </row>
    <row r="376">
      <c r="A376" s="15" t="inlineStr">
        <is>
          <t>2026-05-11</t>
        </is>
      </c>
      <c r="B376" s="15" t="inlineStr">
        <is>
          <t>103dad9d-bd7f-5261-b31a-e4b8decc4479</t>
        </is>
      </c>
      <c r="C376" s="15" t="inlineStr">
        <is>
          <t>VT</t>
        </is>
      </c>
      <c r="D376" s="15" t="inlineStr">
        <is>
          <t>1960 Ferrari 296 GTB</t>
        </is>
      </c>
      <c r="E376" s="15" t="inlineStr">
        <is>
          <t>03 Supercar</t>
        </is>
      </c>
      <c r="F376" s="16" t="n">
        <v>985000</v>
      </c>
      <c r="G376" s="17" t="n">
        <v>0.95</v>
      </c>
      <c r="H376" s="17" t="n">
        <v>1.22</v>
      </c>
      <c r="I376" s="17" t="n">
        <v>0.7772</v>
      </c>
      <c r="J376" s="17" t="n">
        <v>0.53</v>
      </c>
      <c r="K376" s="16">
        <f>ROUND(F376/100*G376*H376*I376/J376,2)</f>
        <v/>
      </c>
      <c r="L376" s="16" t="n">
        <v>16740.82</v>
      </c>
      <c r="M376" s="16">
        <f>L376-K376</f>
        <v/>
      </c>
      <c r="N376" s="15" t="inlineStr">
        <is>
          <t>refer</t>
        </is>
      </c>
      <c r="O376" s="15" t="inlineStr">
        <is>
          <t>indicative</t>
        </is>
      </c>
    </row>
    <row r="377">
      <c r="A377" s="3" t="inlineStr">
        <is>
          <t>2026-05-06</t>
        </is>
      </c>
      <c r="B377" s="3" t="inlineStr">
        <is>
          <t>6db216a8-bc3c-5ce9-be2a-db2dac215e87</t>
        </is>
      </c>
      <c r="C377" s="3" t="inlineStr">
        <is>
          <t>MA</t>
        </is>
      </c>
      <c r="D377" s="3" t="inlineStr">
        <is>
          <t>2015 BMW M8 Competition</t>
        </is>
      </c>
      <c r="E377" s="3" t="inlineStr">
        <is>
          <t>01 Luxury Sedan/SUV</t>
        </is>
      </c>
      <c r="F377" s="13" t="n">
        <v>365000</v>
      </c>
      <c r="G377" s="14" t="n">
        <v>0.75</v>
      </c>
      <c r="H377" s="14" t="n">
        <v>1.25</v>
      </c>
      <c r="I377" s="14" t="n">
        <v>0.7772</v>
      </c>
      <c r="J377" s="14" t="n">
        <v>0.53</v>
      </c>
      <c r="K377" s="13">
        <f>ROUND(F377/100*G377*H377*I377/J377,2)</f>
        <v/>
      </c>
      <c r="L377" s="13" t="n">
        <v>5017.89</v>
      </c>
      <c r="M377" s="13">
        <f>L377-K377</f>
        <v/>
      </c>
      <c r="N377" s="3" t="inlineStr">
        <is>
          <t>decline</t>
        </is>
      </c>
      <c r="O377" s="3" t="inlineStr">
        <is>
          <t>indicative</t>
        </is>
      </c>
    </row>
    <row r="378">
      <c r="A378" s="15" t="inlineStr">
        <is>
          <t>2026-05-20</t>
        </is>
      </c>
      <c r="B378" s="15" t="inlineStr">
        <is>
          <t>a6853534-566f-5026-b6a4-273695f5134d</t>
        </is>
      </c>
      <c r="C378" s="15" t="inlineStr">
        <is>
          <t>MI</t>
        </is>
      </c>
      <c r="D378" s="15" t="inlineStr">
        <is>
          <t>2004 Ferrari SF90 Stradale</t>
        </is>
      </c>
      <c r="E378" s="15" t="inlineStr">
        <is>
          <t>03 Supercar</t>
        </is>
      </c>
      <c r="F378" s="16" t="n">
        <v>1635000</v>
      </c>
      <c r="G378" s="17" t="n">
        <v>0.8</v>
      </c>
      <c r="H378" s="17" t="n">
        <v>1.55</v>
      </c>
      <c r="I378" s="17" t="n">
        <v>0.7772</v>
      </c>
      <c r="J378" s="17" t="n">
        <v>0.53</v>
      </c>
      <c r="K378" s="16">
        <f>ROUND(F378/100*G378*H378*I378/J378,2)</f>
        <v/>
      </c>
      <c r="L378" s="16" t="n">
        <v>29730.1</v>
      </c>
      <c r="M378" s="16">
        <f>L378-K378</f>
        <v/>
      </c>
      <c r="N378" s="15" t="inlineStr">
        <is>
          <t>bind</t>
        </is>
      </c>
      <c r="O378" s="15" t="inlineStr">
        <is>
          <t>bound</t>
        </is>
      </c>
    </row>
    <row r="379">
      <c r="A379" s="3" t="inlineStr">
        <is>
          <t>2026-05-19</t>
        </is>
      </c>
      <c r="B379" s="3" t="inlineStr">
        <is>
          <t>5f884db5-527c-5fc5-919c-0913c15a4b1d</t>
        </is>
      </c>
      <c r="C379" s="3" t="inlineStr">
        <is>
          <t>AR</t>
        </is>
      </c>
      <c r="D379" s="3" t="inlineStr">
        <is>
          <t>1976 Aston Martin DB12</t>
        </is>
      </c>
      <c r="E379" s="3" t="inlineStr">
        <is>
          <t>01 Luxury Sedan/SUV</t>
        </is>
      </c>
      <c r="F379" s="13" t="n">
        <v>420000</v>
      </c>
      <c r="G379" s="14" t="n">
        <v>0.75</v>
      </c>
      <c r="H379" s="14" t="n">
        <v>1.38</v>
      </c>
      <c r="I379" s="14" t="n">
        <v>0.7772</v>
      </c>
      <c r="J379" s="14" t="n">
        <v>0.53</v>
      </c>
      <c r="K379" s="13">
        <f>ROUND(F379/100*G379*H379*I379/J379,2)</f>
        <v/>
      </c>
      <c r="L379" s="13" t="n">
        <v>6374.51</v>
      </c>
      <c r="M379" s="13">
        <f>L379-K379</f>
        <v/>
      </c>
      <c r="N379" s="3" t="inlineStr">
        <is>
          <t>bind</t>
        </is>
      </c>
      <c r="O379" s="3" t="inlineStr">
        <is>
          <t>bound</t>
        </is>
      </c>
    </row>
    <row r="380">
      <c r="A380" s="15" t="inlineStr">
        <is>
          <t>2026-05-22</t>
        </is>
      </c>
      <c r="B380" s="15" t="inlineStr">
        <is>
          <t>a7679b86-bccb-5661-a4c7-40dfb33b5286</t>
        </is>
      </c>
      <c r="C380" s="15" t="inlineStr">
        <is>
          <t>NY</t>
        </is>
      </c>
      <c r="D380" s="15" t="inlineStr">
        <is>
          <t>1972 Bentley Continental GT</t>
        </is>
      </c>
      <c r="E380" s="15" t="inlineStr">
        <is>
          <t>01 Luxury Sedan/SUV</t>
        </is>
      </c>
      <c r="F380" s="16" t="n">
        <v>1755000</v>
      </c>
      <c r="G380" s="17" t="n">
        <v>0.55</v>
      </c>
      <c r="H380" s="17" t="n">
        <v>1.28</v>
      </c>
      <c r="I380" s="17" t="n">
        <v>0.7772</v>
      </c>
      <c r="J380" s="17" t="n">
        <v>0.53</v>
      </c>
      <c r="K380" s="16">
        <f>ROUND(F380/100*G380*H380*I380/J380,2)</f>
        <v/>
      </c>
      <c r="L380" s="16" t="n">
        <v>18117.85</v>
      </c>
      <c r="M380" s="16">
        <f>L380-K380</f>
        <v/>
      </c>
      <c r="N380" s="15" t="inlineStr">
        <is>
          <t>bind</t>
        </is>
      </c>
      <c r="O380" s="15" t="inlineStr">
        <is>
          <t>bound</t>
        </is>
      </c>
    </row>
    <row r="381">
      <c r="A381" s="3" t="inlineStr">
        <is>
          <t>2026-05-05</t>
        </is>
      </c>
      <c r="B381" s="3" t="inlineStr">
        <is>
          <t>5a8b0ddc-1a48-59c5-aecb-c52210beb95d</t>
        </is>
      </c>
      <c r="C381" s="3" t="inlineStr">
        <is>
          <t>NV</t>
        </is>
      </c>
      <c r="D381" s="3" t="inlineStr">
        <is>
          <t>2005 Porsche 911 Turbo S</t>
        </is>
      </c>
      <c r="E381" s="3" t="inlineStr">
        <is>
          <t>01 Luxury Sedan/SUV</t>
        </is>
      </c>
      <c r="F381" s="13" t="n">
        <v>850000</v>
      </c>
      <c r="G381" s="14" t="n">
        <v>0.65</v>
      </c>
      <c r="H381" s="14" t="n">
        <v>1.17</v>
      </c>
      <c r="I381" s="14" t="n">
        <v>0.7772</v>
      </c>
      <c r="J381" s="14" t="n">
        <v>0.53</v>
      </c>
      <c r="K381" s="13">
        <f>ROUND(F381/100*G381*H381*I381/J381,2)</f>
        <v/>
      </c>
      <c r="L381" s="13" t="n">
        <v>9479.280000000001</v>
      </c>
      <c r="M381" s="13">
        <f>L381-K381</f>
        <v/>
      </c>
      <c r="N381" s="3" t="inlineStr">
        <is>
          <t>refer</t>
        </is>
      </c>
      <c r="O381" s="3" t="inlineStr">
        <is>
          <t>indicative</t>
        </is>
      </c>
    </row>
    <row r="382">
      <c r="A382" s="15" t="inlineStr">
        <is>
          <t>2026-05-09</t>
        </is>
      </c>
      <c r="B382" s="15" t="inlineStr">
        <is>
          <t>8706fa57-e92f-54d0-a1bd-70c6c6c0582b</t>
        </is>
      </c>
      <c r="C382" s="15" t="inlineStr">
        <is>
          <t>GA</t>
        </is>
      </c>
      <c r="D382" s="15" t="inlineStr">
        <is>
          <t>2016 Bentley Continental GT</t>
        </is>
      </c>
      <c r="E382" s="15" t="inlineStr">
        <is>
          <t>01 Luxury Sedan/SUV</t>
        </is>
      </c>
      <c r="F382" s="16" t="n">
        <v>440000</v>
      </c>
      <c r="G382" s="17" t="n">
        <v>0.75</v>
      </c>
      <c r="H382" s="17" t="n">
        <v>1.12</v>
      </c>
      <c r="I382" s="17" t="n">
        <v>0.7772</v>
      </c>
      <c r="J382" s="17" t="n">
        <v>0.53</v>
      </c>
      <c r="K382" s="16">
        <f>ROUND(F382/100*G382*H382*I382/J382,2)</f>
        <v/>
      </c>
      <c r="L382" s="16" t="n">
        <v>5419.87</v>
      </c>
      <c r="M382" s="16">
        <f>L382-K382</f>
        <v/>
      </c>
      <c r="N382" s="15" t="inlineStr">
        <is>
          <t>bind</t>
        </is>
      </c>
      <c r="O382" s="15" t="inlineStr">
        <is>
          <t>bound</t>
        </is>
      </c>
    </row>
    <row r="383">
      <c r="A383" s="3" t="inlineStr">
        <is>
          <t>2026-05-23</t>
        </is>
      </c>
      <c r="B383" s="3" t="inlineStr">
        <is>
          <t>60b39bea-40a9-50ba-92e1-912f010a7012</t>
        </is>
      </c>
      <c r="C383" s="3" t="inlineStr">
        <is>
          <t>IA</t>
        </is>
      </c>
      <c r="D383" s="3" t="inlineStr">
        <is>
          <t>1956 Aston Martin DB12</t>
        </is>
      </c>
      <c r="E383" s="3" t="inlineStr">
        <is>
          <t>01 Luxury Sedan/SUV</t>
        </is>
      </c>
      <c r="F383" s="13" t="n">
        <v>425000</v>
      </c>
      <c r="G383" s="14" t="n">
        <v>0.75</v>
      </c>
      <c r="H383" s="14" t="n">
        <v>1.1</v>
      </c>
      <c r="I383" s="14" t="n">
        <v>0.7772</v>
      </c>
      <c r="J383" s="14" t="n">
        <v>0.53</v>
      </c>
      <c r="K383" s="13">
        <f>ROUND(F383/100*G383*H383*I383/J383,2)</f>
        <v/>
      </c>
      <c r="L383" s="13" t="n">
        <v>5141.62</v>
      </c>
      <c r="M383" s="13">
        <f>L383-K383</f>
        <v/>
      </c>
      <c r="N383" s="3" t="inlineStr">
        <is>
          <t>decline</t>
        </is>
      </c>
      <c r="O383" s="3" t="inlineStr">
        <is>
          <t>indicative</t>
        </is>
      </c>
    </row>
    <row r="384">
      <c r="A384" s="15" t="inlineStr">
        <is>
          <t>2026-05-18</t>
        </is>
      </c>
      <c r="B384" s="15" t="inlineStr">
        <is>
          <t>897a9208-0de4-5d6b-9e59-f8558f78067a</t>
        </is>
      </c>
      <c r="C384" s="15" t="inlineStr">
        <is>
          <t>GA</t>
        </is>
      </c>
      <c r="D384" s="15" t="inlineStr">
        <is>
          <t>1966 Aston Martin DB12</t>
        </is>
      </c>
      <c r="E384" s="15" t="inlineStr">
        <is>
          <t>01 Luxury Sedan/SUV</t>
        </is>
      </c>
      <c r="F384" s="16" t="n">
        <v>490000</v>
      </c>
      <c r="G384" s="17" t="n">
        <v>0.75</v>
      </c>
      <c r="H384" s="17" t="n">
        <v>1.12</v>
      </c>
      <c r="I384" s="17" t="n">
        <v>0.7772</v>
      </c>
      <c r="J384" s="17" t="n">
        <v>0.53</v>
      </c>
      <c r="K384" s="16">
        <f>ROUND(F384/100*G384*H384*I384/J384,2)</f>
        <v/>
      </c>
      <c r="L384" s="16" t="n">
        <v>6035.77</v>
      </c>
      <c r="M384" s="16">
        <f>L384-K384</f>
        <v/>
      </c>
      <c r="N384" s="15" t="inlineStr">
        <is>
          <t>bind</t>
        </is>
      </c>
      <c r="O384" s="15" t="inlineStr">
        <is>
          <t>bound</t>
        </is>
      </c>
    </row>
    <row r="385">
      <c r="A385" s="3" t="inlineStr">
        <is>
          <t>2026-05-19</t>
        </is>
      </c>
      <c r="B385" s="3" t="inlineStr">
        <is>
          <t>ec02545c-c1d8-58bf-abeb-ed9b4e098e7b</t>
        </is>
      </c>
      <c r="C385" s="3" t="inlineStr">
        <is>
          <t>KS</t>
        </is>
      </c>
      <c r="D385" s="3" t="inlineStr">
        <is>
          <t>1961 Bentley Continental GT</t>
        </is>
      </c>
      <c r="E385" s="3" t="inlineStr">
        <is>
          <t>01 Luxury Sedan/SUV</t>
        </is>
      </c>
      <c r="F385" s="13" t="n">
        <v>965000</v>
      </c>
      <c r="G385" s="14" t="n">
        <v>0.65</v>
      </c>
      <c r="H385" s="14" t="n">
        <v>0.97</v>
      </c>
      <c r="I385" s="14" t="n">
        <v>0.7772</v>
      </c>
      <c r="J385" s="14" t="n">
        <v>0.53</v>
      </c>
      <c r="K385" s="13">
        <f>ROUND(F385/100*G385*H385*I385/J385,2)</f>
        <v/>
      </c>
      <c r="L385" s="13" t="n">
        <v>8922.15</v>
      </c>
      <c r="M385" s="13">
        <f>L385-K385</f>
        <v/>
      </c>
      <c r="N385" s="3" t="inlineStr">
        <is>
          <t>refer</t>
        </is>
      </c>
      <c r="O385" s="3" t="inlineStr">
        <is>
          <t>indicative</t>
        </is>
      </c>
    </row>
    <row r="386">
      <c r="A386" s="15" t="inlineStr">
        <is>
          <t>2026-05-23</t>
        </is>
      </c>
      <c r="B386" s="15" t="inlineStr">
        <is>
          <t>0d639602-389e-5a7c-9ab0-af8c74f0cb12</t>
        </is>
      </c>
      <c r="C386" s="15" t="inlineStr">
        <is>
          <t>CO</t>
        </is>
      </c>
      <c r="D386" s="15" t="inlineStr">
        <is>
          <t>1992 Lamborghini Huracan EVO</t>
        </is>
      </c>
      <c r="E386" s="15" t="inlineStr">
        <is>
          <t>03 Supercar</t>
        </is>
      </c>
      <c r="F386" s="16" t="n">
        <v>510000</v>
      </c>
      <c r="G386" s="17" t="n">
        <v>0.95</v>
      </c>
      <c r="H386" s="17" t="n">
        <v>1.1</v>
      </c>
      <c r="I386" s="17" t="n">
        <v>0.7772</v>
      </c>
      <c r="J386" s="17" t="n">
        <v>0.53</v>
      </c>
      <c r="K386" s="16">
        <f>ROUND(F386/100*G386*H386*I386/J386,2)</f>
        <v/>
      </c>
      <c r="L386" s="16" t="n">
        <v>7815.26</v>
      </c>
      <c r="M386" s="16">
        <f>L386-K386</f>
        <v/>
      </c>
      <c r="N386" s="15" t="inlineStr">
        <is>
          <t>bind</t>
        </is>
      </c>
      <c r="O386" s="15" t="inlineStr">
        <is>
          <t>bound</t>
        </is>
      </c>
    </row>
    <row r="387">
      <c r="A387" s="3" t="inlineStr">
        <is>
          <t>2026-05-15</t>
        </is>
      </c>
      <c r="B387" s="3" t="inlineStr">
        <is>
          <t>3cc3b0bd-4869-5f94-afcb-f6376b0b9e53</t>
        </is>
      </c>
      <c r="C387" s="3" t="inlineStr">
        <is>
          <t>NY</t>
        </is>
      </c>
      <c r="D387" s="3" t="inlineStr">
        <is>
          <t>1989 Mercedes-Benz AMG GT</t>
        </is>
      </c>
      <c r="E387" s="3" t="inlineStr">
        <is>
          <t>01 Luxury Sedan/SUV</t>
        </is>
      </c>
      <c r="F387" s="13" t="n">
        <v>170000</v>
      </c>
      <c r="G387" s="14" t="n">
        <v>0.92</v>
      </c>
      <c r="H387" s="14" t="n">
        <v>1.28</v>
      </c>
      <c r="I387" s="14" t="n">
        <v>0.7772</v>
      </c>
      <c r="J387" s="14" t="n">
        <v>0.53</v>
      </c>
      <c r="K387" s="13">
        <f>ROUND(F387/100*G387*H387*I387/J387,2)</f>
        <v/>
      </c>
      <c r="L387" s="13" t="n">
        <v>2935.65</v>
      </c>
      <c r="M387" s="13">
        <f>L387-K387</f>
        <v/>
      </c>
      <c r="N387" s="3" t="inlineStr">
        <is>
          <t>bind</t>
        </is>
      </c>
      <c r="O387" s="3" t="inlineStr">
        <is>
          <t>bound</t>
        </is>
      </c>
    </row>
    <row r="388">
      <c r="A388" s="15" t="inlineStr">
        <is>
          <t>2026-05-21</t>
        </is>
      </c>
      <c r="B388" s="15" t="inlineStr">
        <is>
          <t>9cf4fb37-dac6-5bc4-8c01-eb2baa717d52</t>
        </is>
      </c>
      <c r="C388" s="15" t="inlineStr">
        <is>
          <t>WA</t>
        </is>
      </c>
      <c r="D388" s="15" t="inlineStr">
        <is>
          <t>2013 Aston Martin DB12</t>
        </is>
      </c>
      <c r="E388" s="15" t="inlineStr">
        <is>
          <t>01 Luxury Sedan/SUV</t>
        </is>
      </c>
      <c r="F388" s="16" t="n">
        <v>365000</v>
      </c>
      <c r="G388" s="17" t="n">
        <v>0.75</v>
      </c>
      <c r="H388" s="17" t="n">
        <v>0.96</v>
      </c>
      <c r="I388" s="17" t="n">
        <v>0.7772</v>
      </c>
      <c r="J388" s="17" t="n">
        <v>0.53</v>
      </c>
      <c r="K388" s="16">
        <f>ROUND(F388/100*G388*H388*I388/J388,2)</f>
        <v/>
      </c>
      <c r="L388" s="16" t="n">
        <v>3853.74</v>
      </c>
      <c r="M388" s="16">
        <f>L388-K388</f>
        <v/>
      </c>
      <c r="N388" s="15" t="inlineStr">
        <is>
          <t>bind</t>
        </is>
      </c>
      <c r="O388" s="15" t="inlineStr">
        <is>
          <t>bound</t>
        </is>
      </c>
    </row>
    <row r="389">
      <c r="A389" s="3" t="inlineStr">
        <is>
          <t>2026-05-31</t>
        </is>
      </c>
      <c r="B389" s="3" t="inlineStr">
        <is>
          <t>a1b872c8-84f7-51ad-874c-55535f2ca07f</t>
        </is>
      </c>
      <c r="C389" s="3" t="inlineStr">
        <is>
          <t>AL</t>
        </is>
      </c>
      <c r="D389" s="3" t="inlineStr">
        <is>
          <t>1997 Maserati GranTurismo</t>
        </is>
      </c>
      <c r="E389" s="3" t="inlineStr">
        <is>
          <t>01 Luxury Sedan/SUV</t>
        </is>
      </c>
      <c r="F389" s="13" t="n">
        <v>360000</v>
      </c>
      <c r="G389" s="14" t="n">
        <v>0.75</v>
      </c>
      <c r="H389" s="14" t="n">
        <v>1.27</v>
      </c>
      <c r="I389" s="14" t="n">
        <v>0.7772</v>
      </c>
      <c r="J389" s="14" t="n">
        <v>0.53</v>
      </c>
      <c r="K389" s="13">
        <f>ROUND(F389/100*G389*H389*I389/J389,2)</f>
        <v/>
      </c>
      <c r="L389" s="13" t="n">
        <v>5028.34</v>
      </c>
      <c r="M389" s="13">
        <f>L389-K389</f>
        <v/>
      </c>
      <c r="N389" s="3" t="inlineStr">
        <is>
          <t>bind</t>
        </is>
      </c>
      <c r="O389" s="3" t="inlineStr">
        <is>
          <t>bound</t>
        </is>
      </c>
    </row>
    <row r="390">
      <c r="A390" s="15" t="inlineStr">
        <is>
          <t>2026-05-18</t>
        </is>
      </c>
      <c r="B390" s="15" t="inlineStr">
        <is>
          <t>3d0d7076-9bc4-504b-b6b9-f3f3b87bfdea</t>
        </is>
      </c>
      <c r="C390" s="15" t="inlineStr">
        <is>
          <t>MT</t>
        </is>
      </c>
      <c r="D390" s="15" t="inlineStr">
        <is>
          <t>1973 BMW M8 Competition</t>
        </is>
      </c>
      <c r="E390" s="15" t="inlineStr">
        <is>
          <t>01 Luxury Sedan/SUV</t>
        </is>
      </c>
      <c r="F390" s="16" t="n">
        <v>855000</v>
      </c>
      <c r="G390" s="17" t="n">
        <v>0.65</v>
      </c>
      <c r="H390" s="17" t="n">
        <v>0.93</v>
      </c>
      <c r="I390" s="17" t="n">
        <v>0.7772</v>
      </c>
      <c r="J390" s="17" t="n">
        <v>0.53</v>
      </c>
      <c r="K390" s="16">
        <f>ROUND(F390/100*G390*H390*I390/J390,2)</f>
        <v/>
      </c>
      <c r="L390" s="16" t="n">
        <v>7579.13</v>
      </c>
      <c r="M390" s="16">
        <f>L390-K390</f>
        <v/>
      </c>
      <c r="N390" s="15" t="inlineStr">
        <is>
          <t>bind</t>
        </is>
      </c>
      <c r="O390" s="15" t="inlineStr">
        <is>
          <t>bound</t>
        </is>
      </c>
    </row>
    <row r="391">
      <c r="A391" s="3" t="inlineStr">
        <is>
          <t>2026-05-13</t>
        </is>
      </c>
      <c r="B391" s="3" t="inlineStr">
        <is>
          <t>c50ca058-70f4-5b51-b01a-8937fa0d2a70</t>
        </is>
      </c>
      <c r="C391" s="3" t="inlineStr">
        <is>
          <t>FL</t>
        </is>
      </c>
      <c r="D391" s="3" t="inlineStr">
        <is>
          <t>1996 Mercedes-Benz 280SL Pagoda</t>
        </is>
      </c>
      <c r="E391" s="3" t="inlineStr">
        <is>
          <t>07 Post-War Classic (1946-1972)</t>
        </is>
      </c>
      <c r="F391" s="13" t="n">
        <v>1290000</v>
      </c>
      <c r="G391" s="14" t="n">
        <v>0.38</v>
      </c>
      <c r="H391" s="14" t="n">
        <v>1.42</v>
      </c>
      <c r="I391" s="14" t="n">
        <v>0.7772</v>
      </c>
      <c r="J391" s="14" t="n">
        <v>0.53</v>
      </c>
      <c r="K391" s="13">
        <f>ROUND(F391/100*G391*H391*I391/J391,2)</f>
        <v/>
      </c>
      <c r="L391" s="13" t="n">
        <v>10207.48</v>
      </c>
      <c r="M391" s="13">
        <f>L391-K391</f>
        <v/>
      </c>
      <c r="N391" s="3" t="inlineStr">
        <is>
          <t>bind</t>
        </is>
      </c>
      <c r="O391" s="3" t="inlineStr">
        <is>
          <t>bound</t>
        </is>
      </c>
    </row>
    <row r="392">
      <c r="A392" s="15" t="inlineStr">
        <is>
          <t>2026-05-01</t>
        </is>
      </c>
      <c r="B392" s="15" t="inlineStr">
        <is>
          <t>0bd8b078-f4cb-5805-b6f6-33b47b9865b9</t>
        </is>
      </c>
      <c r="C392" s="15" t="inlineStr">
        <is>
          <t>LA</t>
        </is>
      </c>
      <c r="D392" s="15" t="inlineStr">
        <is>
          <t>1995 Maserati GranTurismo</t>
        </is>
      </c>
      <c r="E392" s="15" t="inlineStr">
        <is>
          <t>01 Luxury Sedan/SUV</t>
        </is>
      </c>
      <c r="F392" s="16" t="n">
        <v>795000</v>
      </c>
      <c r="G392" s="17" t="n">
        <v>0.65</v>
      </c>
      <c r="H392" s="17" t="n">
        <v>1.21</v>
      </c>
      <c r="I392" s="17" t="n">
        <v>0.7772</v>
      </c>
      <c r="J392" s="17" t="n">
        <v>0.53</v>
      </c>
      <c r="K392" s="16">
        <f>ROUND(F392/100*G392*H392*I392/J392,2)</f>
        <v/>
      </c>
      <c r="L392" s="16" t="n">
        <v>9169.02</v>
      </c>
      <c r="M392" s="16">
        <f>L392-K392</f>
        <v/>
      </c>
      <c r="N392" s="15" t="inlineStr">
        <is>
          <t>bind</t>
        </is>
      </c>
      <c r="O392" s="15" t="inlineStr">
        <is>
          <t>bound</t>
        </is>
      </c>
    </row>
    <row r="393">
      <c r="A393" s="3" t="inlineStr">
        <is>
          <t>2026-05-19</t>
        </is>
      </c>
      <c r="B393" s="3" t="inlineStr">
        <is>
          <t>ecf2b671-e5b9-5a98-9de4-27d7a3308447</t>
        </is>
      </c>
      <c r="C393" s="3" t="inlineStr">
        <is>
          <t>PA</t>
        </is>
      </c>
      <c r="D393" s="3" t="inlineStr">
        <is>
          <t>2015 BMW M8 Competition</t>
        </is>
      </c>
      <c r="E393" s="3" t="inlineStr">
        <is>
          <t>01 Luxury Sedan/SUV</t>
        </is>
      </c>
      <c r="F393" s="13" t="n">
        <v>445000</v>
      </c>
      <c r="G393" s="14" t="n">
        <v>0.75</v>
      </c>
      <c r="H393" s="14" t="n">
        <v>1</v>
      </c>
      <c r="I393" s="14" t="n">
        <v>0.7772</v>
      </c>
      <c r="J393" s="14" t="n">
        <v>0.53</v>
      </c>
      <c r="K393" s="13">
        <f>ROUND(F393/100*G393*H393*I393/J393,2)</f>
        <v/>
      </c>
      <c r="L393" s="13" t="n">
        <v>4894.16</v>
      </c>
      <c r="M393" s="13">
        <f>L393-K393</f>
        <v/>
      </c>
      <c r="N393" s="3" t="inlineStr">
        <is>
          <t>decline</t>
        </is>
      </c>
      <c r="O393" s="3" t="inlineStr">
        <is>
          <t>indicative</t>
        </is>
      </c>
    </row>
    <row r="394">
      <c r="A394" s="15" t="inlineStr">
        <is>
          <t>2026-05-17</t>
        </is>
      </c>
      <c r="B394" s="15" t="inlineStr">
        <is>
          <t>41926eda-e3b0-5eb6-883e-be42c60441f7</t>
        </is>
      </c>
      <c r="C394" s="15" t="inlineStr">
        <is>
          <t>VT</t>
        </is>
      </c>
      <c r="D394" s="15" t="inlineStr">
        <is>
          <t>1970 Singer 911 Reimagined</t>
        </is>
      </c>
      <c r="E394" s="15" t="inlineStr">
        <is>
          <t>11 Restomod/Coachbuilt</t>
        </is>
      </c>
      <c r="F394" s="16" t="n">
        <v>930000</v>
      </c>
      <c r="G394" s="17" t="n">
        <v>0.78</v>
      </c>
      <c r="H394" s="17" t="n">
        <v>1.22</v>
      </c>
      <c r="I394" s="17" t="n">
        <v>0.7772</v>
      </c>
      <c r="J394" s="17" t="n">
        <v>0.53</v>
      </c>
      <c r="K394" s="16">
        <f>ROUND(F394/100*G394*H394*I394/J394,2)</f>
        <v/>
      </c>
      <c r="L394" s="16" t="n">
        <v>12977.6</v>
      </c>
      <c r="M394" s="16">
        <f>L394-K394</f>
        <v/>
      </c>
      <c r="N394" s="15" t="inlineStr">
        <is>
          <t>bind</t>
        </is>
      </c>
      <c r="O394" s="15" t="inlineStr">
        <is>
          <t>bound</t>
        </is>
      </c>
    </row>
    <row r="395">
      <c r="A395" s="3" t="inlineStr">
        <is>
          <t>2026-05-18</t>
        </is>
      </c>
      <c r="B395" s="3" t="inlineStr">
        <is>
          <t>790fba67-e6ef-5e74-ba01-23f6c7e10db6</t>
        </is>
      </c>
      <c r="C395" s="3" t="inlineStr">
        <is>
          <t>NH</t>
        </is>
      </c>
      <c r="D395" s="3" t="inlineStr">
        <is>
          <t>1974 Porsche 911 Turbo S</t>
        </is>
      </c>
      <c r="E395" s="3" t="inlineStr">
        <is>
          <t>01 Luxury Sedan/SUV</t>
        </is>
      </c>
      <c r="F395" s="13" t="n">
        <v>515000</v>
      </c>
      <c r="G395" s="14" t="n">
        <v>0.65</v>
      </c>
      <c r="H395" s="14" t="n">
        <v>1.04</v>
      </c>
      <c r="I395" s="14" t="n">
        <v>0.7772</v>
      </c>
      <c r="J395" s="14" t="n">
        <v>0.53</v>
      </c>
      <c r="K395" s="13">
        <f>ROUND(F395/100*G395*H395*I395/J395,2)</f>
        <v/>
      </c>
      <c r="L395" s="13" t="n">
        <v>5105.18</v>
      </c>
      <c r="M395" s="13">
        <f>L395-K395</f>
        <v/>
      </c>
      <c r="N395" s="3" t="inlineStr">
        <is>
          <t>bind</t>
        </is>
      </c>
      <c r="O395" s="3" t="inlineStr">
        <is>
          <t>bound</t>
        </is>
      </c>
    </row>
    <row r="396">
      <c r="A396" s="15" t="inlineStr">
        <is>
          <t>2026-05-25</t>
        </is>
      </c>
      <c r="B396" s="15" t="inlineStr">
        <is>
          <t>46c53df9-3f47-5e88-9f96-307301ca170e</t>
        </is>
      </c>
      <c r="C396" s="15" t="inlineStr">
        <is>
          <t>HI</t>
        </is>
      </c>
      <c r="D396" s="15" t="inlineStr">
        <is>
          <t>2017 Mercedes-Benz AMG GT</t>
        </is>
      </c>
      <c r="E396" s="15" t="inlineStr">
        <is>
          <t>01 Luxury Sedan/SUV</t>
        </is>
      </c>
      <c r="F396" s="16" t="n">
        <v>1020000</v>
      </c>
      <c r="G396" s="17" t="n">
        <v>0.55</v>
      </c>
      <c r="H396" s="17" t="n">
        <v>1.3</v>
      </c>
      <c r="I396" s="17" t="n">
        <v>0.7772</v>
      </c>
      <c r="J396" s="17" t="n">
        <v>0.53</v>
      </c>
      <c r="K396" s="16">
        <f>ROUND(F396/100*G396*H396*I396/J396,2)</f>
        <v/>
      </c>
      <c r="L396" s="16" t="n">
        <v>10694.57</v>
      </c>
      <c r="M396" s="16">
        <f>L396-K396</f>
        <v/>
      </c>
      <c r="N396" s="15" t="inlineStr">
        <is>
          <t>bind</t>
        </is>
      </c>
      <c r="O396" s="15" t="inlineStr">
        <is>
          <t>bound</t>
        </is>
      </c>
    </row>
    <row r="397">
      <c r="A397" s="3" t="inlineStr">
        <is>
          <t>2026-05-26</t>
        </is>
      </c>
      <c r="B397" s="3" t="inlineStr">
        <is>
          <t>7692c503-8d45-579c-8478-f5d338e425fe</t>
        </is>
      </c>
      <c r="C397" s="3" t="inlineStr">
        <is>
          <t>NH</t>
        </is>
      </c>
      <c r="D397" s="3" t="inlineStr">
        <is>
          <t>2017 Ringbrothers Mustang</t>
        </is>
      </c>
      <c r="E397" s="3" t="inlineStr">
        <is>
          <t>11 Restomod/Coachbuilt</t>
        </is>
      </c>
      <c r="F397" s="13" t="n">
        <v>595000</v>
      </c>
      <c r="G397" s="14" t="n">
        <v>0.78</v>
      </c>
      <c r="H397" s="14" t="n">
        <v>1.04</v>
      </c>
      <c r="I397" s="14" t="n">
        <v>0.7772</v>
      </c>
      <c r="J397" s="14" t="n">
        <v>0.53</v>
      </c>
      <c r="K397" s="13">
        <f>ROUND(F397/100*G397*H397*I397/J397,2)</f>
        <v/>
      </c>
      <c r="L397" s="13" t="n">
        <v>7077.86</v>
      </c>
      <c r="M397" s="13">
        <f>L397-K397</f>
        <v/>
      </c>
      <c r="N397" s="3" t="inlineStr">
        <is>
          <t>bind</t>
        </is>
      </c>
      <c r="O397" s="3" t="inlineStr">
        <is>
          <t>bound</t>
        </is>
      </c>
    </row>
    <row r="398">
      <c r="A398" s="15" t="inlineStr">
        <is>
          <t>2026-05-07</t>
        </is>
      </c>
      <c r="B398" s="15" t="inlineStr">
        <is>
          <t>64911885-aa01-5e0f-b303-46f97c351892</t>
        </is>
      </c>
      <c r="C398" s="15" t="inlineStr">
        <is>
          <t>MT</t>
        </is>
      </c>
      <c r="D398" s="15" t="inlineStr">
        <is>
          <t>2014 Singer 911 Reimagined</t>
        </is>
      </c>
      <c r="E398" s="15" t="inlineStr">
        <is>
          <t>11 Restomod/Coachbuilt</t>
        </is>
      </c>
      <c r="F398" s="16" t="n">
        <v>345000</v>
      </c>
      <c r="G398" s="17" t="n">
        <v>0.88</v>
      </c>
      <c r="H398" s="17" t="n">
        <v>0.93</v>
      </c>
      <c r="I398" s="17" t="n">
        <v>0.7772</v>
      </c>
      <c r="J398" s="17" t="n">
        <v>0.53</v>
      </c>
      <c r="K398" s="16">
        <f>ROUND(F398/100*G398*H398*I398/J398,2)</f>
        <v/>
      </c>
      <c r="L398" s="16" t="n">
        <v>4140.39</v>
      </c>
      <c r="M398" s="16">
        <f>L398-K398</f>
        <v/>
      </c>
      <c r="N398" s="15" t="inlineStr">
        <is>
          <t>bind</t>
        </is>
      </c>
      <c r="O398" s="15" t="inlineStr">
        <is>
          <t>bound</t>
        </is>
      </c>
    </row>
    <row r="399">
      <c r="A399" s="3" t="inlineStr">
        <is>
          <t>2026-05-21</t>
        </is>
      </c>
      <c r="B399" s="3" t="inlineStr">
        <is>
          <t>894d2a12-a288-5089-8d9d-4edf4c1d3701</t>
        </is>
      </c>
      <c r="C399" s="3" t="inlineStr">
        <is>
          <t>MO</t>
        </is>
      </c>
      <c r="D399" s="3" t="inlineStr">
        <is>
          <t>1964 Mercedes-Benz AMG GT</t>
        </is>
      </c>
      <c r="E399" s="3" t="inlineStr">
        <is>
          <t>01 Luxury Sedan/SUV</t>
        </is>
      </c>
      <c r="F399" s="13" t="n">
        <v>380000</v>
      </c>
      <c r="G399" s="14" t="n">
        <v>0.75</v>
      </c>
      <c r="H399" s="14" t="n">
        <v>1.06</v>
      </c>
      <c r="I399" s="14" t="n">
        <v>0.7772</v>
      </c>
      <c r="J399" s="14" t="n">
        <v>0.53</v>
      </c>
      <c r="K399" s="13">
        <f>ROUND(F399/100*G399*H399*I399/J399,2)</f>
        <v/>
      </c>
      <c r="L399" s="13" t="n">
        <v>4430.04</v>
      </c>
      <c r="M399" s="13">
        <f>L399-K399</f>
        <v/>
      </c>
      <c r="N399" s="3" t="inlineStr">
        <is>
          <t>decline</t>
        </is>
      </c>
      <c r="O399" s="3" t="inlineStr">
        <is>
          <t>indicative</t>
        </is>
      </c>
    </row>
    <row r="400">
      <c r="A400" s="15" t="inlineStr">
        <is>
          <t>2026-05-04</t>
        </is>
      </c>
      <c r="B400" s="15" t="inlineStr">
        <is>
          <t>fa88d1ab-6e47-5784-8ace-1bbb96197ecd</t>
        </is>
      </c>
      <c r="C400" s="15" t="inlineStr">
        <is>
          <t>IL</t>
        </is>
      </c>
      <c r="D400" s="15" t="inlineStr">
        <is>
          <t>2020 Aston Martin DB12</t>
        </is>
      </c>
      <c r="E400" s="15" t="inlineStr">
        <is>
          <t>01 Luxury Sedan/SUV</t>
        </is>
      </c>
      <c r="F400" s="16" t="n">
        <v>570000</v>
      </c>
      <c r="G400" s="17" t="n">
        <v>0.65</v>
      </c>
      <c r="H400" s="17" t="n">
        <v>1.36</v>
      </c>
      <c r="I400" s="17" t="n">
        <v>0.7772</v>
      </c>
      <c r="J400" s="17" t="n">
        <v>0.53</v>
      </c>
      <c r="K400" s="16">
        <f>ROUND(F400/100*G400*H400*I400/J400,2)</f>
        <v/>
      </c>
      <c r="L400" s="16" t="n">
        <v>7388.97</v>
      </c>
      <c r="M400" s="16">
        <f>L400-K400</f>
        <v/>
      </c>
      <c r="N400" s="15" t="inlineStr">
        <is>
          <t>refer</t>
        </is>
      </c>
      <c r="O400" s="15" t="inlineStr">
        <is>
          <t>indicative</t>
        </is>
      </c>
    </row>
    <row r="401">
      <c r="A401" s="3" t="inlineStr">
        <is>
          <t>2026-05-31</t>
        </is>
      </c>
      <c r="B401" s="3" t="inlineStr">
        <is>
          <t>88ae3472-e651-5d17-8f67-3f85a35708f4</t>
        </is>
      </c>
      <c r="C401" s="3" t="inlineStr">
        <is>
          <t>WA</t>
        </is>
      </c>
      <c r="D401" s="3" t="inlineStr">
        <is>
          <t>1988 Bentley Continental GT</t>
        </is>
      </c>
      <c r="E401" s="3" t="inlineStr">
        <is>
          <t>01 Luxury Sedan/SUV</t>
        </is>
      </c>
      <c r="F401" s="13" t="n">
        <v>860000</v>
      </c>
      <c r="G401" s="14" t="n">
        <v>0.65</v>
      </c>
      <c r="H401" s="14" t="n">
        <v>0.96</v>
      </c>
      <c r="I401" s="14" t="n">
        <v>0.7772</v>
      </c>
      <c r="J401" s="14" t="n">
        <v>0.53</v>
      </c>
      <c r="K401" s="13">
        <f>ROUND(F401/100*G401*H401*I401/J401,2)</f>
        <v/>
      </c>
      <c r="L401" s="13" t="n">
        <v>7869.37</v>
      </c>
      <c r="M401" s="13">
        <f>L401-K401</f>
        <v/>
      </c>
      <c r="N401" s="3" t="inlineStr">
        <is>
          <t>bind</t>
        </is>
      </c>
      <c r="O401" s="3" t="inlineStr">
        <is>
          <t>bound</t>
        </is>
      </c>
    </row>
    <row r="402">
      <c r="A402" s="15" t="inlineStr">
        <is>
          <t>2026-05-03</t>
        </is>
      </c>
      <c r="B402" s="15" t="inlineStr">
        <is>
          <t>6bc4017f-0e73-50c6-981f-b69ef377b5e6</t>
        </is>
      </c>
      <c r="C402" s="15" t="inlineStr">
        <is>
          <t>NH</t>
        </is>
      </c>
      <c r="D402" s="15" t="inlineStr">
        <is>
          <t>1984 Bentley Continental GT</t>
        </is>
      </c>
      <c r="E402" s="15" t="inlineStr">
        <is>
          <t>01 Luxury Sedan/SUV</t>
        </is>
      </c>
      <c r="F402" s="16" t="n">
        <v>545000</v>
      </c>
      <c r="G402" s="17" t="n">
        <v>0.65</v>
      </c>
      <c r="H402" s="17" t="n">
        <v>1.04</v>
      </c>
      <c r="I402" s="17" t="n">
        <v>0.7772</v>
      </c>
      <c r="J402" s="17" t="n">
        <v>0.53</v>
      </c>
      <c r="K402" s="16">
        <f>ROUND(F402/100*G402*H402*I402/J402,2)</f>
        <v/>
      </c>
      <c r="L402" s="16" t="n">
        <v>5402.57</v>
      </c>
      <c r="M402" s="16">
        <f>L402-K402</f>
        <v/>
      </c>
      <c r="N402" s="15" t="inlineStr">
        <is>
          <t>decline</t>
        </is>
      </c>
      <c r="O402" s="15" t="inlineStr">
        <is>
          <t>indicative</t>
        </is>
      </c>
    </row>
    <row r="403">
      <c r="A403" s="3" t="inlineStr">
        <is>
          <t>2026-05-07</t>
        </is>
      </c>
      <c r="B403" s="3" t="inlineStr">
        <is>
          <t>2ce9459b-a3af-5fd5-86b6-d143a92bc22a</t>
        </is>
      </c>
      <c r="C403" s="3" t="inlineStr">
        <is>
          <t>NM</t>
        </is>
      </c>
      <c r="D403" s="3" t="inlineStr">
        <is>
          <t>1991 Bentley Continental GT</t>
        </is>
      </c>
      <c r="E403" s="3" t="inlineStr">
        <is>
          <t>01 Luxury Sedan/SUV</t>
        </is>
      </c>
      <c r="F403" s="13" t="n">
        <v>105000</v>
      </c>
      <c r="G403" s="14" t="n">
        <v>0.92</v>
      </c>
      <c r="H403" s="14" t="n">
        <v>1.28</v>
      </c>
      <c r="I403" s="14" t="n">
        <v>0.7772</v>
      </c>
      <c r="J403" s="14" t="n">
        <v>0.53</v>
      </c>
      <c r="K403" s="13">
        <f>ROUND(F403/100*G403*H403*I403/J403,2)</f>
        <v/>
      </c>
      <c r="L403" s="13" t="n">
        <v>1813.19</v>
      </c>
      <c r="M403" s="13">
        <f>L403-K403</f>
        <v/>
      </c>
      <c r="N403" s="3" t="inlineStr">
        <is>
          <t>bind</t>
        </is>
      </c>
      <c r="O403" s="3" t="inlineStr">
        <is>
          <t>bound</t>
        </is>
      </c>
    </row>
    <row r="404">
      <c r="A404" s="15" t="inlineStr">
        <is>
          <t>2026-05-31</t>
        </is>
      </c>
      <c r="B404" s="15" t="inlineStr">
        <is>
          <t>7e841f28-7420-5ae3-bfb3-2b775bcf6341</t>
        </is>
      </c>
      <c r="C404" s="15" t="inlineStr">
        <is>
          <t>NJ</t>
        </is>
      </c>
      <c r="D404" s="15" t="inlineStr">
        <is>
          <t>2024 Porsche 911 Turbo S</t>
        </is>
      </c>
      <c r="E404" s="15" t="inlineStr">
        <is>
          <t>01 Luxury Sedan/SUV</t>
        </is>
      </c>
      <c r="F404" s="16" t="n">
        <v>215000</v>
      </c>
      <c r="G404" s="17" t="n">
        <v>0.92</v>
      </c>
      <c r="H404" s="17" t="n">
        <v>0.91</v>
      </c>
      <c r="I404" s="17" t="n">
        <v>0.7772</v>
      </c>
      <c r="J404" s="17" t="n">
        <v>0.53</v>
      </c>
      <c r="K404" s="16">
        <f>ROUND(F404/100*G404*H404*I404/J404,2)</f>
        <v/>
      </c>
      <c r="L404" s="16" t="n">
        <v>2639.52</v>
      </c>
      <c r="M404" s="16">
        <f>L404-K404</f>
        <v/>
      </c>
      <c r="N404" s="15" t="inlineStr">
        <is>
          <t>bind</t>
        </is>
      </c>
      <c r="O404" s="15" t="inlineStr">
        <is>
          <t>bound</t>
        </is>
      </c>
    </row>
    <row r="405">
      <c r="A405" s="3" t="inlineStr">
        <is>
          <t>2026-05-13</t>
        </is>
      </c>
      <c r="B405" s="3" t="inlineStr">
        <is>
          <t>430790ec-6f02-57d5-b76b-e85e9bcefb8a</t>
        </is>
      </c>
      <c r="C405" s="3" t="inlineStr">
        <is>
          <t>MA</t>
        </is>
      </c>
      <c r="D405" s="3" t="inlineStr">
        <is>
          <t>1968 McLaren 750S</t>
        </is>
      </c>
      <c r="E405" s="3" t="inlineStr">
        <is>
          <t>03 Supercar</t>
        </is>
      </c>
      <c r="F405" s="13" t="n">
        <v>545000</v>
      </c>
      <c r="G405" s="14" t="n">
        <v>0.95</v>
      </c>
      <c r="H405" s="14" t="n">
        <v>1.25</v>
      </c>
      <c r="I405" s="14" t="n">
        <v>0.7772</v>
      </c>
      <c r="J405" s="14" t="n">
        <v>0.53</v>
      </c>
      <c r="K405" s="13">
        <f>ROUND(F405/100*G405*H405*I405/J405,2)</f>
        <v/>
      </c>
      <c r="L405" s="13" t="n">
        <v>9490.450000000001</v>
      </c>
      <c r="M405" s="13">
        <f>L405-K405</f>
        <v/>
      </c>
      <c r="N405" s="3" t="inlineStr">
        <is>
          <t>bind</t>
        </is>
      </c>
      <c r="O405" s="3" t="inlineStr">
        <is>
          <t>bound</t>
        </is>
      </c>
    </row>
    <row r="406">
      <c r="A406" s="15" t="inlineStr">
        <is>
          <t>2026-05-11</t>
        </is>
      </c>
      <c r="B406" s="15" t="inlineStr">
        <is>
          <t>88dd6471-a272-5830-9210-83a0199d1eeb</t>
        </is>
      </c>
      <c r="C406" s="15" t="inlineStr">
        <is>
          <t>HI</t>
        </is>
      </c>
      <c r="D406" s="15" t="inlineStr">
        <is>
          <t>1974 Ferrari 296 GTB</t>
        </is>
      </c>
      <c r="E406" s="15" t="inlineStr">
        <is>
          <t>03 Supercar</t>
        </is>
      </c>
      <c r="F406" s="16" t="n">
        <v>665000</v>
      </c>
      <c r="G406" s="17" t="n">
        <v>0.95</v>
      </c>
      <c r="H406" s="17" t="n">
        <v>1.3</v>
      </c>
      <c r="I406" s="17" t="n">
        <v>0.7772</v>
      </c>
      <c r="J406" s="17" t="n">
        <v>0.53</v>
      </c>
      <c r="K406" s="16">
        <f>ROUND(F406/100*G406*H406*I406/J406,2)</f>
        <v/>
      </c>
      <c r="L406" s="16" t="n">
        <v>12043.3</v>
      </c>
      <c r="M406" s="16">
        <f>L406-K406</f>
        <v/>
      </c>
      <c r="N406" s="15" t="inlineStr">
        <is>
          <t>decline</t>
        </is>
      </c>
      <c r="O406" s="15" t="inlineStr">
        <is>
          <t>indicative</t>
        </is>
      </c>
    </row>
    <row r="407">
      <c r="A407" s="3" t="inlineStr">
        <is>
          <t>2026-05-15</t>
        </is>
      </c>
      <c r="B407" s="3" t="inlineStr">
        <is>
          <t>e4647797-91ed-584e-b3fb-9d24b905cfa9</t>
        </is>
      </c>
      <c r="C407" s="3" t="inlineStr">
        <is>
          <t>KS</t>
        </is>
      </c>
      <c r="D407" s="3" t="inlineStr">
        <is>
          <t>2016 Bentley Continental GT</t>
        </is>
      </c>
      <c r="E407" s="3" t="inlineStr">
        <is>
          <t>01 Luxury Sedan/SUV</t>
        </is>
      </c>
      <c r="F407" s="13" t="n">
        <v>1625000</v>
      </c>
      <c r="G407" s="14" t="n">
        <v>0.55</v>
      </c>
      <c r="H407" s="14" t="n">
        <v>0.97</v>
      </c>
      <c r="I407" s="14" t="n">
        <v>0.7772</v>
      </c>
      <c r="J407" s="14" t="n">
        <v>0.53</v>
      </c>
      <c r="K407" s="13">
        <f>ROUND(F407/100*G407*H407*I407/J407,2)</f>
        <v/>
      </c>
      <c r="L407" s="13" t="n">
        <v>12712.9</v>
      </c>
      <c r="M407" s="13">
        <f>L407-K407</f>
        <v/>
      </c>
      <c r="N407" s="3" t="inlineStr">
        <is>
          <t>refer</t>
        </is>
      </c>
      <c r="O407" s="3" t="inlineStr">
        <is>
          <t>indicative</t>
        </is>
      </c>
    </row>
    <row r="408">
      <c r="A408" s="15" t="inlineStr">
        <is>
          <t>2026-05-03</t>
        </is>
      </c>
      <c r="B408" s="15" t="inlineStr">
        <is>
          <t>54c8887b-2c21-5dc6-aecb-8cd25d69b216</t>
        </is>
      </c>
      <c r="C408" s="15" t="inlineStr">
        <is>
          <t>CA</t>
        </is>
      </c>
      <c r="D408" s="15" t="inlineStr">
        <is>
          <t>2021 Aston Martin DB12</t>
        </is>
      </c>
      <c r="E408" s="15" t="inlineStr">
        <is>
          <t>01 Luxury Sedan/SUV</t>
        </is>
      </c>
      <c r="F408" s="16" t="n">
        <v>320000</v>
      </c>
      <c r="G408" s="17" t="n">
        <v>0.75</v>
      </c>
      <c r="H408" s="17" t="n">
        <v>1.35</v>
      </c>
      <c r="I408" s="17" t="n">
        <v>0.7772</v>
      </c>
      <c r="J408" s="17" t="n">
        <v>0.53</v>
      </c>
      <c r="K408" s="16">
        <f>ROUND(F408/100*G408*H408*I408/J408,2)</f>
        <v/>
      </c>
      <c r="L408" s="16" t="n">
        <v>4751.19</v>
      </c>
      <c r="M408" s="16">
        <f>L408-K408</f>
        <v/>
      </c>
      <c r="N408" s="15" t="inlineStr">
        <is>
          <t>bind</t>
        </is>
      </c>
      <c r="O408" s="15" t="inlineStr">
        <is>
          <t>bound</t>
        </is>
      </c>
    </row>
    <row r="409">
      <c r="A409" s="3" t="inlineStr">
        <is>
          <t>2026-05-09</t>
        </is>
      </c>
      <c r="B409" s="3" t="inlineStr">
        <is>
          <t>a48d3b36-0484-5051-82af-342db50f7a56</t>
        </is>
      </c>
      <c r="C409" s="3" t="inlineStr">
        <is>
          <t>WY</t>
        </is>
      </c>
      <c r="D409" s="3" t="inlineStr">
        <is>
          <t>1979 Maserati GranTurismo</t>
        </is>
      </c>
      <c r="E409" s="3" t="inlineStr">
        <is>
          <t>01 Luxury Sedan/SUV</t>
        </is>
      </c>
      <c r="F409" s="13" t="n">
        <v>370000</v>
      </c>
      <c r="G409" s="14" t="n">
        <v>0.75</v>
      </c>
      <c r="H409" s="14" t="n">
        <v>1.07</v>
      </c>
      <c r="I409" s="14" t="n">
        <v>0.7772</v>
      </c>
      <c r="J409" s="14" t="n">
        <v>0.53</v>
      </c>
      <c r="K409" s="13">
        <f>ROUND(F409/100*G409*H409*I409/J409,2)</f>
        <v/>
      </c>
      <c r="L409" s="13" t="n">
        <v>4354.15</v>
      </c>
      <c r="M409" s="13">
        <f>L409-K409</f>
        <v/>
      </c>
      <c r="N409" s="3" t="inlineStr">
        <is>
          <t>bind</t>
        </is>
      </c>
      <c r="O409" s="3" t="inlineStr">
        <is>
          <t>bound</t>
        </is>
      </c>
    </row>
    <row r="410">
      <c r="A410" s="15" t="inlineStr">
        <is>
          <t>2026-05-24</t>
        </is>
      </c>
      <c r="B410" s="15" t="inlineStr">
        <is>
          <t>2d44294f-04ca-5a08-b828-b8640e9828aa</t>
        </is>
      </c>
      <c r="C410" s="15" t="inlineStr">
        <is>
          <t>NV</t>
        </is>
      </c>
      <c r="D410" s="15" t="inlineStr">
        <is>
          <t>2008 Bentley Continental GT</t>
        </is>
      </c>
      <c r="E410" s="15" t="inlineStr">
        <is>
          <t>01 Luxury Sedan/SUV</t>
        </is>
      </c>
      <c r="F410" s="16" t="n">
        <v>305000</v>
      </c>
      <c r="G410" s="17" t="n">
        <v>0.75</v>
      </c>
      <c r="H410" s="17" t="n">
        <v>1.17</v>
      </c>
      <c r="I410" s="17" t="n">
        <v>0.7772</v>
      </c>
      <c r="J410" s="17" t="n">
        <v>0.53</v>
      </c>
      <c r="K410" s="16">
        <f>ROUND(F410/100*G410*H410*I410/J410,2)</f>
        <v/>
      </c>
      <c r="L410" s="16" t="n">
        <v>3924.67</v>
      </c>
      <c r="M410" s="16">
        <f>L410-K410</f>
        <v/>
      </c>
      <c r="N410" s="15" t="inlineStr">
        <is>
          <t>bind</t>
        </is>
      </c>
      <c r="O410" s="15" t="inlineStr">
        <is>
          <t>bound</t>
        </is>
      </c>
    </row>
    <row r="411">
      <c r="A411" s="3" t="inlineStr">
        <is>
          <t>2026-05-25</t>
        </is>
      </c>
      <c r="B411" s="3" t="inlineStr">
        <is>
          <t>cc7547ee-9912-526e-a033-588f82285ee2</t>
        </is>
      </c>
      <c r="C411" s="3" t="inlineStr">
        <is>
          <t>WV</t>
        </is>
      </c>
      <c r="D411" s="3" t="inlineStr">
        <is>
          <t>1988 Jaguar E-Type Series 1</t>
        </is>
      </c>
      <c r="E411" s="3" t="inlineStr">
        <is>
          <t>07 Post-War Classic (1946-1972)</t>
        </is>
      </c>
      <c r="F411" s="13" t="n">
        <v>1145000</v>
      </c>
      <c r="G411" s="14" t="n">
        <v>0.38</v>
      </c>
      <c r="H411" s="14" t="n">
        <v>1.33</v>
      </c>
      <c r="I411" s="14" t="n">
        <v>0.7772</v>
      </c>
      <c r="J411" s="14" t="n">
        <v>0.53</v>
      </c>
      <c r="K411" s="13">
        <f>ROUND(F411/100*G411*H411*I411/J411,2)</f>
        <v/>
      </c>
      <c r="L411" s="13" t="n">
        <v>8485.9</v>
      </c>
      <c r="M411" s="13">
        <f>L411-K411</f>
        <v/>
      </c>
      <c r="N411" s="3" t="inlineStr">
        <is>
          <t>bind</t>
        </is>
      </c>
      <c r="O411" s="3" t="inlineStr">
        <is>
          <t>bound</t>
        </is>
      </c>
    </row>
    <row r="412">
      <c r="A412" s="15" t="inlineStr">
        <is>
          <t>2026-05-23</t>
        </is>
      </c>
      <c r="B412" s="15" t="inlineStr">
        <is>
          <t>e38af445-4ed7-5c60-8858-15ef56399226</t>
        </is>
      </c>
      <c r="C412" s="15" t="inlineStr">
        <is>
          <t>CO</t>
        </is>
      </c>
      <c r="D412" s="15" t="inlineStr">
        <is>
          <t>2000 Porsche 911 Turbo S</t>
        </is>
      </c>
      <c r="E412" s="15" t="inlineStr">
        <is>
          <t>01 Luxury Sedan/SUV</t>
        </is>
      </c>
      <c r="F412" s="16" t="n">
        <v>1950000</v>
      </c>
      <c r="G412" s="17" t="n">
        <v>0.55</v>
      </c>
      <c r="H412" s="17" t="n">
        <v>1.1</v>
      </c>
      <c r="I412" s="17" t="n">
        <v>0.7772</v>
      </c>
      <c r="J412" s="17" t="n">
        <v>0.53</v>
      </c>
      <c r="K412" s="16">
        <f>ROUND(F412/100*G412*H412*I412/J412,2)</f>
        <v/>
      </c>
      <c r="L412" s="16" t="n">
        <v>17300.03</v>
      </c>
      <c r="M412" s="16">
        <f>L412-K412</f>
        <v/>
      </c>
      <c r="N412" s="15" t="inlineStr">
        <is>
          <t>bind</t>
        </is>
      </c>
      <c r="O412" s="15" t="inlineStr">
        <is>
          <t>bound</t>
        </is>
      </c>
    </row>
    <row r="413">
      <c r="A413" s="3" t="inlineStr">
        <is>
          <t>2026-05-22</t>
        </is>
      </c>
      <c r="B413" s="3" t="inlineStr">
        <is>
          <t>1fbbf814-8752-560c-87fe-882055301524</t>
        </is>
      </c>
      <c r="C413" s="3" t="inlineStr">
        <is>
          <t>SC</t>
        </is>
      </c>
      <c r="D413" s="3" t="inlineStr">
        <is>
          <t>2013 Mercedes-Benz 280SL Pagoda</t>
        </is>
      </c>
      <c r="E413" s="3" t="inlineStr">
        <is>
          <t>07 Post-War Classic (1946-1972)</t>
        </is>
      </c>
      <c r="F413" s="13" t="n">
        <v>615000</v>
      </c>
      <c r="G413" s="14" t="n">
        <v>0.43</v>
      </c>
      <c r="H413" s="14" t="n">
        <v>1.24</v>
      </c>
      <c r="I413" s="14" t="n">
        <v>0.7772</v>
      </c>
      <c r="J413" s="14" t="n">
        <v>0.53</v>
      </c>
      <c r="K413" s="13">
        <f>ROUND(F413/100*G413*H413*I413/J413,2)</f>
        <v/>
      </c>
      <c r="L413" s="13" t="n">
        <v>4808.64</v>
      </c>
      <c r="M413" s="13">
        <f>L413-K413</f>
        <v/>
      </c>
      <c r="N413" s="3" t="inlineStr">
        <is>
          <t>bind</t>
        </is>
      </c>
      <c r="O413" s="3" t="inlineStr">
        <is>
          <t>bound</t>
        </is>
      </c>
    </row>
    <row r="414">
      <c r="A414" s="15" t="inlineStr">
        <is>
          <t>2026-05-31</t>
        </is>
      </c>
      <c r="B414" s="15" t="inlineStr">
        <is>
          <t>e907cca3-52e5-56f1-9122-be89a1fc6358</t>
        </is>
      </c>
      <c r="C414" s="15" t="inlineStr">
        <is>
          <t>PA</t>
        </is>
      </c>
      <c r="D414" s="15" t="inlineStr">
        <is>
          <t>1966 Mercedes-Benz 280SL Pagoda</t>
        </is>
      </c>
      <c r="E414" s="15" t="inlineStr">
        <is>
          <t>07 Post-War Classic (1946-1972)</t>
        </is>
      </c>
      <c r="F414" s="16" t="n">
        <v>1140000</v>
      </c>
      <c r="G414" s="17" t="n">
        <v>0.38</v>
      </c>
      <c r="H414" s="17" t="n">
        <v>1</v>
      </c>
      <c r="I414" s="17" t="n">
        <v>0.7772</v>
      </c>
      <c r="J414" s="17" t="n">
        <v>0.53</v>
      </c>
      <c r="K414" s="16">
        <f>ROUND(F414/100*G414*H414*I414/J414,2)</f>
        <v/>
      </c>
      <c r="L414" s="16" t="n">
        <v>6352.51</v>
      </c>
      <c r="M414" s="16">
        <f>L414-K414</f>
        <v/>
      </c>
      <c r="N414" s="15" t="inlineStr">
        <is>
          <t>bind</t>
        </is>
      </c>
      <c r="O414" s="15" t="inlineStr">
        <is>
          <t>bound</t>
        </is>
      </c>
    </row>
    <row r="415">
      <c r="A415" s="3" t="inlineStr">
        <is>
          <t>2026-05-26</t>
        </is>
      </c>
      <c r="B415" s="3" t="inlineStr">
        <is>
          <t>482010d4-c71d-53d9-9f8e-4b664c61fa94</t>
        </is>
      </c>
      <c r="C415" s="3" t="inlineStr">
        <is>
          <t>UT</t>
        </is>
      </c>
      <c r="D415" s="3" t="inlineStr">
        <is>
          <t>2021 Porsche 911 Turbo S</t>
        </is>
      </c>
      <c r="E415" s="3" t="inlineStr">
        <is>
          <t>01 Luxury Sedan/SUV</t>
        </is>
      </c>
      <c r="F415" s="13" t="n">
        <v>350000</v>
      </c>
      <c r="G415" s="14" t="n">
        <v>0.75</v>
      </c>
      <c r="H415" s="14" t="n">
        <v>1.35</v>
      </c>
      <c r="I415" s="14" t="n">
        <v>0.7772</v>
      </c>
      <c r="J415" s="14" t="n">
        <v>0.53</v>
      </c>
      <c r="K415" s="13">
        <f>ROUND(F415/100*G415*H415*I415/J415,2)</f>
        <v/>
      </c>
      <c r="L415" s="13" t="n">
        <v>5196.61</v>
      </c>
      <c r="M415" s="13">
        <f>L415-K415</f>
        <v/>
      </c>
      <c r="N415" s="3" t="inlineStr">
        <is>
          <t>refer</t>
        </is>
      </c>
      <c r="O415" s="3" t="inlineStr">
        <is>
          <t>indicative</t>
        </is>
      </c>
    </row>
    <row r="416">
      <c r="A416" s="15" t="inlineStr">
        <is>
          <t>2026-05-24</t>
        </is>
      </c>
      <c r="B416" s="15" t="inlineStr">
        <is>
          <t>e18de0bf-c041-5228-aad2-357c3331f64d</t>
        </is>
      </c>
      <c r="C416" s="15" t="inlineStr">
        <is>
          <t>MN</t>
        </is>
      </c>
      <c r="D416" s="15" t="inlineStr">
        <is>
          <t>1965 Maserati GranTurismo</t>
        </is>
      </c>
      <c r="E416" s="15" t="inlineStr">
        <is>
          <t>01 Luxury Sedan/SUV</t>
        </is>
      </c>
      <c r="F416" s="16" t="n">
        <v>230000</v>
      </c>
      <c r="G416" s="17" t="n">
        <v>0.92</v>
      </c>
      <c r="H416" s="17" t="n">
        <v>1.32</v>
      </c>
      <c r="I416" s="17" t="n">
        <v>0.7772</v>
      </c>
      <c r="J416" s="17" t="n">
        <v>0.53</v>
      </c>
      <c r="K416" s="16">
        <f>ROUND(F416/100*G416*H416*I416/J416,2)</f>
        <v/>
      </c>
      <c r="L416" s="16" t="n">
        <v>4095.88</v>
      </c>
      <c r="M416" s="16">
        <f>L416-K416</f>
        <v/>
      </c>
      <c r="N416" s="15" t="inlineStr">
        <is>
          <t>bind</t>
        </is>
      </c>
      <c r="O416" s="15" t="inlineStr">
        <is>
          <t>bound</t>
        </is>
      </c>
    </row>
    <row r="417">
      <c r="A417" s="3" t="inlineStr">
        <is>
          <t>2026-05-29</t>
        </is>
      </c>
      <c r="B417" s="3" t="inlineStr">
        <is>
          <t>ad8527a1-7ef2-5cce-a050-3ddd58b04cde</t>
        </is>
      </c>
      <c r="C417" s="3" t="inlineStr">
        <is>
          <t>VA</t>
        </is>
      </c>
      <c r="D417" s="3" t="inlineStr">
        <is>
          <t>1973 Bentley Continental GT</t>
        </is>
      </c>
      <c r="E417" s="3" t="inlineStr">
        <is>
          <t>01 Luxury Sedan/SUV</t>
        </is>
      </c>
      <c r="F417" s="13" t="n">
        <v>680000</v>
      </c>
      <c r="G417" s="14" t="n">
        <v>0.65</v>
      </c>
      <c r="H417" s="14" t="n">
        <v>1.09</v>
      </c>
      <c r="I417" s="14" t="n">
        <v>0.7772</v>
      </c>
      <c r="J417" s="14" t="n">
        <v>0.53</v>
      </c>
      <c r="K417" s="13">
        <f>ROUND(F417/100*G417*H417*I417/J417,2)</f>
        <v/>
      </c>
      <c r="L417" s="13" t="n">
        <v>7064.9</v>
      </c>
      <c r="M417" s="13">
        <f>L417-K417</f>
        <v/>
      </c>
      <c r="N417" s="3" t="inlineStr">
        <is>
          <t>bind</t>
        </is>
      </c>
      <c r="O417" s="3" t="inlineStr">
        <is>
          <t>bound</t>
        </is>
      </c>
    </row>
    <row r="418">
      <c r="A418" s="15" t="inlineStr">
        <is>
          <t>2026-05-16</t>
        </is>
      </c>
      <c r="B418" s="15" t="inlineStr">
        <is>
          <t>d23273d8-402c-5ba9-aa87-e9bbdbb91e54</t>
        </is>
      </c>
      <c r="C418" s="15" t="inlineStr">
        <is>
          <t>MS</t>
        </is>
      </c>
      <c r="D418" s="15" t="inlineStr">
        <is>
          <t>1986 Maserati GranTurismo</t>
        </is>
      </c>
      <c r="E418" s="15" t="inlineStr">
        <is>
          <t>01 Luxury Sedan/SUV</t>
        </is>
      </c>
      <c r="F418" s="16" t="n">
        <v>255000</v>
      </c>
      <c r="G418" s="17" t="n">
        <v>0.75</v>
      </c>
      <c r="H418" s="17" t="n">
        <v>1.19</v>
      </c>
      <c r="I418" s="17" t="n">
        <v>0.7772</v>
      </c>
      <c r="J418" s="17" t="n">
        <v>0.53</v>
      </c>
      <c r="K418" s="16">
        <f>ROUND(F418/100*G418*H418*I418/J418,2)</f>
        <v/>
      </c>
      <c r="L418" s="16" t="n">
        <v>3337.37</v>
      </c>
      <c r="M418" s="16">
        <f>L418-K418</f>
        <v/>
      </c>
      <c r="N418" s="15" t="inlineStr">
        <is>
          <t>bind</t>
        </is>
      </c>
      <c r="O418" s="15" t="inlineStr">
        <is>
          <t>bound</t>
        </is>
      </c>
    </row>
    <row r="419">
      <c r="A419" s="3" t="inlineStr">
        <is>
          <t>2026-05-15</t>
        </is>
      </c>
      <c r="B419" s="3" t="inlineStr">
        <is>
          <t>b7efac26-854a-5493-be1e-018dcd0f6165</t>
        </is>
      </c>
      <c r="C419" s="3" t="inlineStr">
        <is>
          <t>AZ</t>
        </is>
      </c>
      <c r="D419" s="3" t="inlineStr">
        <is>
          <t>2005 Icon Derelict</t>
        </is>
      </c>
      <c r="E419" s="3" t="inlineStr">
        <is>
          <t>11 Restomod/Coachbuilt</t>
        </is>
      </c>
      <c r="F419" s="13" t="n">
        <v>635000</v>
      </c>
      <c r="G419" s="14" t="n">
        <v>0.78</v>
      </c>
      <c r="H419" s="14" t="n">
        <v>1.01</v>
      </c>
      <c r="I419" s="14" t="n">
        <v>0.7772</v>
      </c>
      <c r="J419" s="14" t="n">
        <v>0.53</v>
      </c>
      <c r="K419" s="13">
        <f>ROUND(F419/100*G419*H419*I419/J419,2)</f>
        <v/>
      </c>
      <c r="L419" s="13" t="n">
        <v>7335.79</v>
      </c>
      <c r="M419" s="13">
        <f>L419-K419</f>
        <v/>
      </c>
      <c r="N419" s="3" t="inlineStr">
        <is>
          <t>bind</t>
        </is>
      </c>
      <c r="O419" s="3" t="inlineStr">
        <is>
          <t>bound</t>
        </is>
      </c>
    </row>
    <row r="420">
      <c r="A420" s="15" t="inlineStr">
        <is>
          <t>2026-05-07</t>
        </is>
      </c>
      <c r="B420" s="15" t="inlineStr">
        <is>
          <t>d1274126-330d-522e-98c5-62195a0cef49</t>
        </is>
      </c>
      <c r="C420" s="15" t="inlineStr">
        <is>
          <t>VT</t>
        </is>
      </c>
      <c r="D420" s="15" t="inlineStr">
        <is>
          <t>2013 Lamborghini Huracan EVO</t>
        </is>
      </c>
      <c r="E420" s="15" t="inlineStr">
        <is>
          <t>03 Supercar</t>
        </is>
      </c>
      <c r="F420" s="16" t="n">
        <v>675000</v>
      </c>
      <c r="G420" s="17" t="n">
        <v>0.95</v>
      </c>
      <c r="H420" s="17" t="n">
        <v>1.22</v>
      </c>
      <c r="I420" s="17" t="n">
        <v>0.7772</v>
      </c>
      <c r="J420" s="17" t="n">
        <v>0.53</v>
      </c>
      <c r="K420" s="16">
        <f>ROUND(F420/100*G420*H420*I420/J420,2)</f>
        <v/>
      </c>
      <c r="L420" s="16" t="n">
        <v>11472.13</v>
      </c>
      <c r="M420" s="16">
        <f>L420-K420</f>
        <v/>
      </c>
      <c r="N420" s="15" t="inlineStr">
        <is>
          <t>refer</t>
        </is>
      </c>
      <c r="O420" s="15" t="inlineStr">
        <is>
          <t>indicative</t>
        </is>
      </c>
    </row>
    <row r="421">
      <c r="A421" s="3" t="inlineStr">
        <is>
          <t>2026-05-18</t>
        </is>
      </c>
      <c r="B421" s="3" t="inlineStr">
        <is>
          <t>0d9107d6-7717-57af-b504-9cb587aaf395</t>
        </is>
      </c>
      <c r="C421" s="3" t="inlineStr">
        <is>
          <t>MI</t>
        </is>
      </c>
      <c r="D421" s="3" t="inlineStr">
        <is>
          <t>2014 Aston Martin DB12</t>
        </is>
      </c>
      <c r="E421" s="3" t="inlineStr">
        <is>
          <t>01 Luxury Sedan/SUV</t>
        </is>
      </c>
      <c r="F421" s="13" t="n">
        <v>365000</v>
      </c>
      <c r="G421" s="14" t="n">
        <v>0.75</v>
      </c>
      <c r="H421" s="14" t="n">
        <v>1.55</v>
      </c>
      <c r="I421" s="14" t="n">
        <v>0.7772</v>
      </c>
      <c r="J421" s="14" t="n">
        <v>0.53</v>
      </c>
      <c r="K421" s="13">
        <f>ROUND(F421/100*G421*H421*I421/J421,2)</f>
        <v/>
      </c>
      <c r="L421" s="13" t="n">
        <v>6222.19</v>
      </c>
      <c r="M421" s="13">
        <f>L421-K421</f>
        <v/>
      </c>
      <c r="N421" s="3" t="inlineStr">
        <is>
          <t>bind</t>
        </is>
      </c>
      <c r="O421" s="3" t="inlineStr">
        <is>
          <t>bound</t>
        </is>
      </c>
    </row>
    <row r="422">
      <c r="A422" s="15" t="inlineStr">
        <is>
          <t>2026-05-13</t>
        </is>
      </c>
      <c r="B422" s="15" t="inlineStr">
        <is>
          <t>f8c0b0fe-9782-526b-aea4-73086360751b</t>
        </is>
      </c>
      <c r="C422" s="15" t="inlineStr">
        <is>
          <t>LA</t>
        </is>
      </c>
      <c r="D422" s="15" t="inlineStr">
        <is>
          <t>1961 Porsche 911 Turbo S</t>
        </is>
      </c>
      <c r="E422" s="15" t="inlineStr">
        <is>
          <t>01 Luxury Sedan/SUV</t>
        </is>
      </c>
      <c r="F422" s="16" t="n">
        <v>505000</v>
      </c>
      <c r="G422" s="17" t="n">
        <v>0.65</v>
      </c>
      <c r="H422" s="17" t="n">
        <v>1.21</v>
      </c>
      <c r="I422" s="17" t="n">
        <v>0.7772</v>
      </c>
      <c r="J422" s="17" t="n">
        <v>0.53</v>
      </c>
      <c r="K422" s="16">
        <f>ROUND(F422/100*G422*H422*I422/J422,2)</f>
        <v/>
      </c>
      <c r="L422" s="16" t="n">
        <v>5824.34</v>
      </c>
      <c r="M422" s="16">
        <f>L422-K422</f>
        <v/>
      </c>
      <c r="N422" s="15" t="inlineStr">
        <is>
          <t>bind</t>
        </is>
      </c>
      <c r="O422" s="15" t="inlineStr">
        <is>
          <t>bound</t>
        </is>
      </c>
    </row>
    <row r="423">
      <c r="A423" s="3" t="inlineStr">
        <is>
          <t>2026-05-07</t>
        </is>
      </c>
      <c r="B423" s="3" t="inlineStr">
        <is>
          <t>e758edb2-c502-5270-9df2-28df156f6fbb</t>
        </is>
      </c>
      <c r="C423" s="3" t="inlineStr">
        <is>
          <t>KY</t>
        </is>
      </c>
      <c r="D423" s="3" t="inlineStr">
        <is>
          <t>2004 Mercedes-Benz 280SL Pagoda</t>
        </is>
      </c>
      <c r="E423" s="3" t="inlineStr">
        <is>
          <t>07 Post-War Classic (1946-1972)</t>
        </is>
      </c>
      <c r="F423" s="13" t="n">
        <v>1775000</v>
      </c>
      <c r="G423" s="14" t="n">
        <v>0.38</v>
      </c>
      <c r="H423" s="14" t="n">
        <v>1.34</v>
      </c>
      <c r="I423" s="14" t="n">
        <v>0.7772</v>
      </c>
      <c r="J423" s="14" t="n">
        <v>0.53</v>
      </c>
      <c r="K423" s="13">
        <f>ROUND(F423/100*G423*H423*I423/J423,2)</f>
        <v/>
      </c>
      <c r="L423" s="13" t="n">
        <v>13253.9</v>
      </c>
      <c r="M423" s="13">
        <f>L423-K423</f>
        <v/>
      </c>
      <c r="N423" s="3" t="inlineStr">
        <is>
          <t>decline</t>
        </is>
      </c>
      <c r="O423" s="3" t="inlineStr">
        <is>
          <t>indicative</t>
        </is>
      </c>
    </row>
    <row r="424">
      <c r="A424" s="15" t="inlineStr">
        <is>
          <t>2026-05-22</t>
        </is>
      </c>
      <c r="B424" s="15" t="inlineStr">
        <is>
          <t>682b4e2a-03a8-5511-bbe7-ffb4e6e40bdb</t>
        </is>
      </c>
      <c r="C424" s="15" t="inlineStr">
        <is>
          <t>MD</t>
        </is>
      </c>
      <c r="D424" s="15" t="inlineStr">
        <is>
          <t>1968 Porsche 911 Turbo S</t>
        </is>
      </c>
      <c r="E424" s="15" t="inlineStr">
        <is>
          <t>01 Luxury Sedan/SUV</t>
        </is>
      </c>
      <c r="F424" s="16" t="n">
        <v>490000</v>
      </c>
      <c r="G424" s="17" t="n">
        <v>0.75</v>
      </c>
      <c r="H424" s="17" t="n">
        <v>0.95</v>
      </c>
      <c r="I424" s="17" t="n">
        <v>0.7772</v>
      </c>
      <c r="J424" s="17" t="n">
        <v>0.53</v>
      </c>
      <c r="K424" s="16">
        <f>ROUND(F424/100*G424*H424*I424/J424,2)</f>
        <v/>
      </c>
      <c r="L424" s="16" t="n">
        <v>5119.62</v>
      </c>
      <c r="M424" s="16">
        <f>L424-K424</f>
        <v/>
      </c>
      <c r="N424" s="15" t="inlineStr">
        <is>
          <t>refer</t>
        </is>
      </c>
      <c r="O424" s="15" t="inlineStr">
        <is>
          <t>indicative</t>
        </is>
      </c>
    </row>
    <row r="425">
      <c r="A425" s="3" t="inlineStr">
        <is>
          <t>2026-05-24</t>
        </is>
      </c>
      <c r="B425" s="3" t="inlineStr">
        <is>
          <t>9e48f54c-15db-5420-a305-1304148a670a</t>
        </is>
      </c>
      <c r="C425" s="3" t="inlineStr">
        <is>
          <t>MS</t>
        </is>
      </c>
      <c r="D425" s="3" t="inlineStr">
        <is>
          <t>2022 Lamborghini Huracan EVO</t>
        </is>
      </c>
      <c r="E425" s="3" t="inlineStr">
        <is>
          <t>03 Supercar</t>
        </is>
      </c>
      <c r="F425" s="13" t="n">
        <v>385000</v>
      </c>
      <c r="G425" s="14" t="n">
        <v>1.15</v>
      </c>
      <c r="H425" s="14" t="n">
        <v>1.19</v>
      </c>
      <c r="I425" s="14" t="n">
        <v>0.7772</v>
      </c>
      <c r="J425" s="14" t="n">
        <v>0.53</v>
      </c>
      <c r="K425" s="13">
        <f>ROUND(F425/100*G425*H425*I425/J425,2)</f>
        <v/>
      </c>
      <c r="L425" s="13" t="n">
        <v>7726.14</v>
      </c>
      <c r="M425" s="13">
        <f>L425-K425</f>
        <v/>
      </c>
      <c r="N425" s="3" t="inlineStr">
        <is>
          <t>decline</t>
        </is>
      </c>
      <c r="O425" s="3" t="inlineStr">
        <is>
          <t>indicative</t>
        </is>
      </c>
    </row>
    <row r="426">
      <c r="A426" s="15" t="inlineStr">
        <is>
          <t>2026-05-29</t>
        </is>
      </c>
      <c r="B426" s="15" t="inlineStr">
        <is>
          <t>4d11852a-b098-518f-bd9b-16d8a1a18b2c</t>
        </is>
      </c>
      <c r="C426" s="15" t="inlineStr">
        <is>
          <t>MI</t>
        </is>
      </c>
      <c r="D426" s="15" t="inlineStr">
        <is>
          <t>1983 Porsche 911 Turbo S</t>
        </is>
      </c>
      <c r="E426" s="15" t="inlineStr">
        <is>
          <t>01 Luxury Sedan/SUV</t>
        </is>
      </c>
      <c r="F426" s="16" t="n">
        <v>620000</v>
      </c>
      <c r="G426" s="17" t="n">
        <v>0.65</v>
      </c>
      <c r="H426" s="17" t="n">
        <v>1.55</v>
      </c>
      <c r="I426" s="17" t="n">
        <v>0.7772</v>
      </c>
      <c r="J426" s="17" t="n">
        <v>0.53</v>
      </c>
      <c r="K426" s="16">
        <f>ROUND(F426/100*G426*H426*I426/J426,2)</f>
        <v/>
      </c>
      <c r="L426" s="16" t="n">
        <v>9159.959999999999</v>
      </c>
      <c r="M426" s="16">
        <f>L426-K426</f>
        <v/>
      </c>
      <c r="N426" s="15" t="inlineStr">
        <is>
          <t>bind</t>
        </is>
      </c>
      <c r="O426" s="15" t="inlineStr">
        <is>
          <t>bound</t>
        </is>
      </c>
    </row>
    <row r="427">
      <c r="A427" s="3" t="inlineStr">
        <is>
          <t>2026-05-18</t>
        </is>
      </c>
      <c r="B427" s="3" t="inlineStr">
        <is>
          <t>0f9c33ed-a312-524b-883d-0f60330d6e88</t>
        </is>
      </c>
      <c r="C427" s="3" t="inlineStr">
        <is>
          <t>ND</t>
        </is>
      </c>
      <c r="D427" s="3" t="inlineStr">
        <is>
          <t>1987 Mercedes-Benz 280SL Pagoda</t>
        </is>
      </c>
      <c r="E427" s="3" t="inlineStr">
        <is>
          <t>07 Post-War Classic (1946-1972)</t>
        </is>
      </c>
      <c r="F427" s="13" t="n">
        <v>1135000</v>
      </c>
      <c r="G427" s="14" t="n">
        <v>0.38</v>
      </c>
      <c r="H427" s="14" t="n">
        <v>1.02</v>
      </c>
      <c r="I427" s="14" t="n">
        <v>0.7772</v>
      </c>
      <c r="J427" s="14" t="n">
        <v>0.53</v>
      </c>
      <c r="K427" s="13">
        <f>ROUND(F427/100*G427*H427*I427/J427,2)</f>
        <v/>
      </c>
      <c r="L427" s="13" t="n">
        <v>6451.14</v>
      </c>
      <c r="M427" s="13">
        <f>L427-K427</f>
        <v/>
      </c>
      <c r="N427" s="3" t="inlineStr">
        <is>
          <t>bind</t>
        </is>
      </c>
      <c r="O427" s="3" t="inlineStr">
        <is>
          <t>bound</t>
        </is>
      </c>
    </row>
    <row r="428">
      <c r="A428" s="15" t="inlineStr">
        <is>
          <t>2026-05-01</t>
        </is>
      </c>
      <c r="B428" s="15" t="inlineStr">
        <is>
          <t>77185561-4ee2-5fa7-b82d-1bcab6b7e0c0</t>
        </is>
      </c>
      <c r="C428" s="15" t="inlineStr">
        <is>
          <t>IL</t>
        </is>
      </c>
      <c r="D428" s="15" t="inlineStr">
        <is>
          <t>2013 Maserati GranTurismo</t>
        </is>
      </c>
      <c r="E428" s="15" t="inlineStr">
        <is>
          <t>01 Luxury Sedan/SUV</t>
        </is>
      </c>
      <c r="F428" s="16" t="n">
        <v>1470000</v>
      </c>
      <c r="G428" s="17" t="n">
        <v>0.55</v>
      </c>
      <c r="H428" s="17" t="n">
        <v>1.36</v>
      </c>
      <c r="I428" s="17" t="n">
        <v>0.7772</v>
      </c>
      <c r="J428" s="17" t="n">
        <v>0.53</v>
      </c>
      <c r="K428" s="16">
        <f>ROUND(F428/100*G428*H428*I428/J428,2)</f>
        <v/>
      </c>
      <c r="L428" s="16" t="n">
        <v>16124.12</v>
      </c>
      <c r="M428" s="16">
        <f>L428-K428</f>
        <v/>
      </c>
      <c r="N428" s="15" t="inlineStr">
        <is>
          <t>bind</t>
        </is>
      </c>
      <c r="O428" s="15" t="inlineStr">
        <is>
          <t>bound</t>
        </is>
      </c>
    </row>
    <row r="429">
      <c r="A429" s="3" t="inlineStr">
        <is>
          <t>2026-05-08</t>
        </is>
      </c>
      <c r="B429" s="3" t="inlineStr">
        <is>
          <t>0328420e-37b0-5f68-80f5-c161b466b69b</t>
        </is>
      </c>
      <c r="C429" s="3" t="inlineStr">
        <is>
          <t>RI</t>
        </is>
      </c>
      <c r="D429" s="3" t="inlineStr">
        <is>
          <t>1963 Maserati GranTurismo</t>
        </is>
      </c>
      <c r="E429" s="3" t="inlineStr">
        <is>
          <t>01 Luxury Sedan/SUV</t>
        </is>
      </c>
      <c r="F429" s="13" t="n">
        <v>325000</v>
      </c>
      <c r="G429" s="14" t="n">
        <v>0.75</v>
      </c>
      <c r="H429" s="14" t="n">
        <v>1.37</v>
      </c>
      <c r="I429" s="14" t="n">
        <v>0.7772</v>
      </c>
      <c r="J429" s="14" t="n">
        <v>0.53</v>
      </c>
      <c r="K429" s="13">
        <f>ROUND(F429/100*G429*H429*I429/J429,2)</f>
        <v/>
      </c>
      <c r="L429" s="13" t="n">
        <v>4896.91</v>
      </c>
      <c r="M429" s="13">
        <f>L429-K429</f>
        <v/>
      </c>
      <c r="N429" s="3" t="inlineStr">
        <is>
          <t>decline</t>
        </is>
      </c>
      <c r="O429" s="3" t="inlineStr">
        <is>
          <t>indicative</t>
        </is>
      </c>
    </row>
    <row r="430">
      <c r="A430" s="15" t="inlineStr">
        <is>
          <t>2026-05-11</t>
        </is>
      </c>
      <c r="B430" s="15" t="inlineStr">
        <is>
          <t>733451ea-1345-5335-9542-2a6d5f4f0398</t>
        </is>
      </c>
      <c r="C430" s="15" t="inlineStr">
        <is>
          <t>RI</t>
        </is>
      </c>
      <c r="D430" s="15" t="inlineStr">
        <is>
          <t>2004 Maserati GranTurismo</t>
        </is>
      </c>
      <c r="E430" s="15" t="inlineStr">
        <is>
          <t>01 Luxury Sedan/SUV</t>
        </is>
      </c>
      <c r="F430" s="16" t="n">
        <v>910000</v>
      </c>
      <c r="G430" s="17" t="n">
        <v>0.65</v>
      </c>
      <c r="H430" s="17" t="n">
        <v>1.37</v>
      </c>
      <c r="I430" s="17" t="n">
        <v>0.7772</v>
      </c>
      <c r="J430" s="17" t="n">
        <v>0.53</v>
      </c>
      <c r="K430" s="16">
        <f>ROUND(F430/100*G430*H430*I430/J430,2)</f>
        <v/>
      </c>
      <c r="L430" s="16" t="n">
        <v>11883.17</v>
      </c>
      <c r="M430" s="16">
        <f>L430-K430</f>
        <v/>
      </c>
      <c r="N430" s="15" t="inlineStr">
        <is>
          <t>bind</t>
        </is>
      </c>
      <c r="O430" s="15" t="inlineStr">
        <is>
          <t>bound</t>
        </is>
      </c>
    </row>
    <row r="431">
      <c r="A431" s="3" t="inlineStr">
        <is>
          <t>2026-05-10</t>
        </is>
      </c>
      <c r="B431" s="3" t="inlineStr">
        <is>
          <t>fd059915-d1e4-577d-a589-6366716370a2</t>
        </is>
      </c>
      <c r="C431" s="3" t="inlineStr">
        <is>
          <t>NY</t>
        </is>
      </c>
      <c r="D431" s="3" t="inlineStr">
        <is>
          <t>1983 Lamborghini Huracan EVO</t>
        </is>
      </c>
      <c r="E431" s="3" t="inlineStr">
        <is>
          <t>03 Supercar</t>
        </is>
      </c>
      <c r="F431" s="13" t="n">
        <v>1200000</v>
      </c>
      <c r="G431" s="14" t="n">
        <v>0.8</v>
      </c>
      <c r="H431" s="14" t="n">
        <v>1.28</v>
      </c>
      <c r="I431" s="14" t="n">
        <v>0.7772</v>
      </c>
      <c r="J431" s="14" t="n">
        <v>0.53</v>
      </c>
      <c r="K431" s="13">
        <f>ROUND(F431/100*G431*H431*I431/J431,2)</f>
        <v/>
      </c>
      <c r="L431" s="13" t="n">
        <v>18019.31</v>
      </c>
      <c r="M431" s="13">
        <f>L431-K431</f>
        <v/>
      </c>
      <c r="N431" s="3" t="inlineStr">
        <is>
          <t>bind</t>
        </is>
      </c>
      <c r="O431" s="3" t="inlineStr">
        <is>
          <t>bound</t>
        </is>
      </c>
    </row>
    <row r="432">
      <c r="A432" s="15" t="inlineStr">
        <is>
          <t>2026-05-23</t>
        </is>
      </c>
      <c r="B432" s="15" t="inlineStr">
        <is>
          <t>52e197a3-bb9e-55dc-ba05-8ee788cf7d90</t>
        </is>
      </c>
      <c r="C432" s="15" t="inlineStr">
        <is>
          <t>CO</t>
        </is>
      </c>
      <c r="D432" s="15" t="inlineStr">
        <is>
          <t>1979 Porsche 911 Turbo S</t>
        </is>
      </c>
      <c r="E432" s="15" t="inlineStr">
        <is>
          <t>01 Luxury Sedan/SUV</t>
        </is>
      </c>
      <c r="F432" s="16" t="n">
        <v>400000</v>
      </c>
      <c r="G432" s="17" t="n">
        <v>0.75</v>
      </c>
      <c r="H432" s="17" t="n">
        <v>1.1</v>
      </c>
      <c r="I432" s="17" t="n">
        <v>0.7772</v>
      </c>
      <c r="J432" s="17" t="n">
        <v>0.53</v>
      </c>
      <c r="K432" s="16">
        <f>ROUND(F432/100*G432*H432*I432/J432,2)</f>
        <v/>
      </c>
      <c r="L432" s="16" t="n">
        <v>4839.17</v>
      </c>
      <c r="M432" s="16">
        <f>L432-K432</f>
        <v/>
      </c>
      <c r="N432" s="15" t="inlineStr">
        <is>
          <t>bind</t>
        </is>
      </c>
      <c r="O432" s="15" t="inlineStr">
        <is>
          <t>bound</t>
        </is>
      </c>
    </row>
    <row r="433">
      <c r="A433" s="3" t="inlineStr">
        <is>
          <t>2026-05-26</t>
        </is>
      </c>
      <c r="B433" s="3" t="inlineStr">
        <is>
          <t>a81a06d3-c59f-5954-a614-2bb701dfa7fc</t>
        </is>
      </c>
      <c r="C433" s="3" t="inlineStr">
        <is>
          <t>ND</t>
        </is>
      </c>
      <c r="D433" s="3" t="inlineStr">
        <is>
          <t>1962 Mercedes-Benz AMG GT</t>
        </is>
      </c>
      <c r="E433" s="3" t="inlineStr">
        <is>
          <t>01 Luxury Sedan/SUV</t>
        </is>
      </c>
      <c r="F433" s="13" t="n">
        <v>865000</v>
      </c>
      <c r="G433" s="14" t="n">
        <v>0.65</v>
      </c>
      <c r="H433" s="14" t="n">
        <v>1.02</v>
      </c>
      <c r="I433" s="14" t="n">
        <v>0.7772</v>
      </c>
      <c r="J433" s="14" t="n">
        <v>0.53</v>
      </c>
      <c r="K433" s="13">
        <f>ROUND(F433/100*G433*H433*I433/J433,2)</f>
        <v/>
      </c>
      <c r="L433" s="13" t="n">
        <v>8409.82</v>
      </c>
      <c r="M433" s="13">
        <f>L433-K433</f>
        <v/>
      </c>
      <c r="N433" s="3" t="inlineStr">
        <is>
          <t>bind</t>
        </is>
      </c>
      <c r="O433" s="3" t="inlineStr">
        <is>
          <t>bound</t>
        </is>
      </c>
    </row>
    <row r="434">
      <c r="A434" s="15" t="inlineStr">
        <is>
          <t>2026-05-04</t>
        </is>
      </c>
      <c r="B434" s="15" t="inlineStr">
        <is>
          <t>b9919f24-d571-5311-aa89-32ef91d13c03</t>
        </is>
      </c>
      <c r="C434" s="15" t="inlineStr">
        <is>
          <t>FL</t>
        </is>
      </c>
      <c r="D434" s="15" t="inlineStr">
        <is>
          <t>1955 Jaguar E-Type Series 1</t>
        </is>
      </c>
      <c r="E434" s="15" t="inlineStr">
        <is>
          <t>07 Post-War Classic (1946-1972)</t>
        </is>
      </c>
      <c r="F434" s="16" t="n">
        <v>1950000</v>
      </c>
      <c r="G434" s="17" t="n">
        <v>0.38</v>
      </c>
      <c r="H434" s="17" t="n">
        <v>1.42</v>
      </c>
      <c r="I434" s="17" t="n">
        <v>0.7772</v>
      </c>
      <c r="J434" s="17" t="n">
        <v>0.53</v>
      </c>
      <c r="K434" s="16">
        <f>ROUND(F434/100*G434*H434*I434/J434,2)</f>
        <v/>
      </c>
      <c r="L434" s="16" t="n">
        <v>15429.91</v>
      </c>
      <c r="M434" s="16">
        <f>L434-K434</f>
        <v/>
      </c>
      <c r="N434" s="15" t="inlineStr">
        <is>
          <t>bind</t>
        </is>
      </c>
      <c r="O434" s="15" t="inlineStr">
        <is>
          <t>bound</t>
        </is>
      </c>
    </row>
    <row r="435">
      <c r="A435" s="3" t="inlineStr">
        <is>
          <t>2026-05-11</t>
        </is>
      </c>
      <c r="B435" s="3" t="inlineStr">
        <is>
          <t>fc4adbf2-61b0-5524-b0ab-499dff220e20</t>
        </is>
      </c>
      <c r="C435" s="3" t="inlineStr">
        <is>
          <t>AZ</t>
        </is>
      </c>
      <c r="D435" s="3" t="inlineStr">
        <is>
          <t>1961 BMW M8 Competition</t>
        </is>
      </c>
      <c r="E435" s="3" t="inlineStr">
        <is>
          <t>01 Luxury Sedan/SUV</t>
        </is>
      </c>
      <c r="F435" s="13" t="n">
        <v>595000</v>
      </c>
      <c r="G435" s="14" t="n">
        <v>0.65</v>
      </c>
      <c r="H435" s="14" t="n">
        <v>1.01</v>
      </c>
      <c r="I435" s="14" t="n">
        <v>0.7772</v>
      </c>
      <c r="J435" s="14" t="n">
        <v>0.53</v>
      </c>
      <c r="K435" s="13">
        <f>ROUND(F435/100*G435*H435*I435/J435,2)</f>
        <v/>
      </c>
      <c r="L435" s="13" t="n">
        <v>5728.07</v>
      </c>
      <c r="M435" s="13">
        <f>L435-K435</f>
        <v/>
      </c>
      <c r="N435" s="3" t="inlineStr">
        <is>
          <t>bind</t>
        </is>
      </c>
      <c r="O435" s="3" t="inlineStr">
        <is>
          <t>bound</t>
        </is>
      </c>
    </row>
    <row r="436">
      <c r="A436" s="15" t="inlineStr">
        <is>
          <t>2026-05-24</t>
        </is>
      </c>
      <c r="B436" s="15" t="inlineStr">
        <is>
          <t>49591bb8-9dc4-5321-8d66-079f3ae23000</t>
        </is>
      </c>
      <c r="C436" s="15" t="inlineStr">
        <is>
          <t>FL</t>
        </is>
      </c>
      <c r="D436" s="15" t="inlineStr">
        <is>
          <t>2006 Ferrari 275 GTB/4</t>
        </is>
      </c>
      <c r="E436" s="15" t="inlineStr">
        <is>
          <t>07 Post-War Classic (1946-1972)</t>
        </is>
      </c>
      <c r="F436" s="16" t="n">
        <v>1570000</v>
      </c>
      <c r="G436" s="17" t="n">
        <v>0.38</v>
      </c>
      <c r="H436" s="17" t="n">
        <v>1.42</v>
      </c>
      <c r="I436" s="17" t="n">
        <v>0.7772</v>
      </c>
      <c r="J436" s="17" t="n">
        <v>0.53</v>
      </c>
      <c r="K436" s="16">
        <f>ROUND(F436/100*G436*H436*I436/J436,2)</f>
        <v/>
      </c>
      <c r="L436" s="16" t="n">
        <v>12423.06</v>
      </c>
      <c r="M436" s="16">
        <f>L436-K436</f>
        <v/>
      </c>
      <c r="N436" s="15" t="inlineStr">
        <is>
          <t>bind</t>
        </is>
      </c>
      <c r="O436" s="15" t="inlineStr">
        <is>
          <t>bound</t>
        </is>
      </c>
    </row>
    <row r="437">
      <c r="A437" s="3" t="inlineStr">
        <is>
          <t>2026-05-30</t>
        </is>
      </c>
      <c r="B437" s="3" t="inlineStr">
        <is>
          <t>bcf77d55-c1e2-50ec-8416-3d1c65c1122c</t>
        </is>
      </c>
      <c r="C437" s="3" t="inlineStr">
        <is>
          <t>AR</t>
        </is>
      </c>
      <c r="D437" s="3" t="inlineStr">
        <is>
          <t>2018 McLaren 750S</t>
        </is>
      </c>
      <c r="E437" s="3" t="inlineStr">
        <is>
          <t>03 Supercar</t>
        </is>
      </c>
      <c r="F437" s="13" t="n">
        <v>385000</v>
      </c>
      <c r="G437" s="14" t="n">
        <v>1.15</v>
      </c>
      <c r="H437" s="14" t="n">
        <v>1.38</v>
      </c>
      <c r="I437" s="14" t="n">
        <v>0.7772</v>
      </c>
      <c r="J437" s="14" t="n">
        <v>0.53</v>
      </c>
      <c r="K437" s="13">
        <f>ROUND(F437/100*G437*H437*I437/J437,2)</f>
        <v/>
      </c>
      <c r="L437" s="13" t="n">
        <v>8959.719999999999</v>
      </c>
      <c r="M437" s="13">
        <f>L437-K437</f>
        <v/>
      </c>
      <c r="N437" s="3" t="inlineStr">
        <is>
          <t>refer</t>
        </is>
      </c>
      <c r="O437" s="3" t="inlineStr">
        <is>
          <t>indicative</t>
        </is>
      </c>
    </row>
    <row r="438">
      <c r="A438" s="15" t="inlineStr">
        <is>
          <t>2026-05-02</t>
        </is>
      </c>
      <c r="B438" s="15" t="inlineStr">
        <is>
          <t>649dc41a-0d7c-51ad-8c3f-280609fc218c</t>
        </is>
      </c>
      <c r="C438" s="15" t="inlineStr">
        <is>
          <t>NC</t>
        </is>
      </c>
      <c r="D438" s="15" t="inlineStr">
        <is>
          <t>2018 Ferrari 275 GTB/4</t>
        </is>
      </c>
      <c r="E438" s="15" t="inlineStr">
        <is>
          <t>07 Post-War Classic (1946-1972)</t>
        </is>
      </c>
      <c r="F438" s="16" t="n">
        <v>865000</v>
      </c>
      <c r="G438" s="17" t="n">
        <v>0.43</v>
      </c>
      <c r="H438" s="17" t="n">
        <v>1.15</v>
      </c>
      <c r="I438" s="17" t="n">
        <v>0.7772</v>
      </c>
      <c r="J438" s="17" t="n">
        <v>0.53</v>
      </c>
      <c r="K438" s="16">
        <f>ROUND(F438/100*G438*H438*I438/J438,2)</f>
        <v/>
      </c>
      <c r="L438" s="16" t="n">
        <v>6272.48</v>
      </c>
      <c r="M438" s="16">
        <f>L438-K438</f>
        <v/>
      </c>
      <c r="N438" s="15" t="inlineStr">
        <is>
          <t>bind</t>
        </is>
      </c>
      <c r="O438" s="15" t="inlineStr">
        <is>
          <t>bound</t>
        </is>
      </c>
    </row>
    <row r="439">
      <c r="A439" s="3" t="inlineStr">
        <is>
          <t>2026-05-28</t>
        </is>
      </c>
      <c r="B439" s="3" t="inlineStr">
        <is>
          <t>abf5c003-0e5f-5299-a0df-1c9703016259</t>
        </is>
      </c>
      <c r="C439" s="3" t="inlineStr">
        <is>
          <t>PA</t>
        </is>
      </c>
      <c r="D439" s="3" t="inlineStr">
        <is>
          <t>2023 McLaren 750S</t>
        </is>
      </c>
      <c r="E439" s="3" t="inlineStr">
        <is>
          <t>03 Supercar</t>
        </is>
      </c>
      <c r="F439" s="13" t="n">
        <v>1375000</v>
      </c>
      <c r="G439" s="14" t="n">
        <v>0.8</v>
      </c>
      <c r="H439" s="14" t="n">
        <v>1</v>
      </c>
      <c r="I439" s="14" t="n">
        <v>0.7772</v>
      </c>
      <c r="J439" s="14" t="n">
        <v>0.53</v>
      </c>
      <c r="K439" s="13">
        <f>ROUND(F439/100*G439*H439*I439/J439,2)</f>
        <v/>
      </c>
      <c r="L439" s="13" t="n">
        <v>16130.57</v>
      </c>
      <c r="M439" s="13">
        <f>L439-K439</f>
        <v/>
      </c>
      <c r="N439" s="3" t="inlineStr">
        <is>
          <t>bind</t>
        </is>
      </c>
      <c r="O439" s="3" t="inlineStr">
        <is>
          <t>bound</t>
        </is>
      </c>
    </row>
    <row r="440">
      <c r="A440" s="15" t="inlineStr">
        <is>
          <t>2026-05-11</t>
        </is>
      </c>
      <c r="B440" s="15" t="inlineStr">
        <is>
          <t>17669bb6-8981-51ec-824b-de153fff327a</t>
        </is>
      </c>
      <c r="C440" s="15" t="inlineStr">
        <is>
          <t>MA</t>
        </is>
      </c>
      <c r="D440" s="15" t="inlineStr">
        <is>
          <t>2011 Mercedes-Benz AMG GT</t>
        </is>
      </c>
      <c r="E440" s="15" t="inlineStr">
        <is>
          <t>01 Luxury Sedan/SUV</t>
        </is>
      </c>
      <c r="F440" s="16" t="n">
        <v>695000</v>
      </c>
      <c r="G440" s="17" t="n">
        <v>0.65</v>
      </c>
      <c r="H440" s="17" t="n">
        <v>1.25</v>
      </c>
      <c r="I440" s="17" t="n">
        <v>0.7772</v>
      </c>
      <c r="J440" s="17" t="n">
        <v>0.53</v>
      </c>
      <c r="K440" s="16">
        <f>ROUND(F440/100*G440*H440*I440/J440,2)</f>
        <v/>
      </c>
      <c r="L440" s="16" t="n">
        <v>8280.66</v>
      </c>
      <c r="M440" s="16">
        <f>L440-K440</f>
        <v/>
      </c>
      <c r="N440" s="15" t="inlineStr">
        <is>
          <t>bind</t>
        </is>
      </c>
      <c r="O440" s="15" t="inlineStr">
        <is>
          <t>bound</t>
        </is>
      </c>
    </row>
    <row r="441">
      <c r="A441" s="3" t="inlineStr">
        <is>
          <t>2026-05-04</t>
        </is>
      </c>
      <c r="B441" s="3" t="inlineStr">
        <is>
          <t>583ccdf0-9aa1-5df2-b074-a951590b9a10</t>
        </is>
      </c>
      <c r="C441" s="3" t="inlineStr">
        <is>
          <t>MA</t>
        </is>
      </c>
      <c r="D441" s="3" t="inlineStr">
        <is>
          <t>1963 Ferrari 275 GTB/4</t>
        </is>
      </c>
      <c r="E441" s="3" t="inlineStr">
        <is>
          <t>07 Post-War Classic (1946-1972)</t>
        </is>
      </c>
      <c r="F441" s="13" t="n">
        <v>665000</v>
      </c>
      <c r="G441" s="14" t="n">
        <v>0.43</v>
      </c>
      <c r="H441" s="14" t="n">
        <v>1.25</v>
      </c>
      <c r="I441" s="14" t="n">
        <v>0.7772</v>
      </c>
      <c r="J441" s="14" t="n">
        <v>0.53</v>
      </c>
      <c r="K441" s="13">
        <f>ROUND(F441/100*G441*H441*I441/J441,2)</f>
        <v/>
      </c>
      <c r="L441" s="13" t="n">
        <v>5241.51</v>
      </c>
      <c r="M441" s="13">
        <f>L441-K441</f>
        <v/>
      </c>
      <c r="N441" s="3" t="inlineStr">
        <is>
          <t>bind</t>
        </is>
      </c>
      <c r="O441" s="3" t="inlineStr">
        <is>
          <t>bound</t>
        </is>
      </c>
    </row>
    <row r="442">
      <c r="A442" s="15" t="inlineStr">
        <is>
          <t>2026-05-16</t>
        </is>
      </c>
      <c r="B442" s="15" t="inlineStr">
        <is>
          <t>330abcb1-9d2f-5bd2-8dbe-c13918314bab</t>
        </is>
      </c>
      <c r="C442" s="15" t="inlineStr">
        <is>
          <t>CO</t>
        </is>
      </c>
      <c r="D442" s="15" t="inlineStr">
        <is>
          <t>1970 Aston Martin DB12</t>
        </is>
      </c>
      <c r="E442" s="15" t="inlineStr">
        <is>
          <t>01 Luxury Sedan/SUV</t>
        </is>
      </c>
      <c r="F442" s="16" t="n">
        <v>255000</v>
      </c>
      <c r="G442" s="17" t="n">
        <v>0.75</v>
      </c>
      <c r="H442" s="17" t="n">
        <v>1.1</v>
      </c>
      <c r="I442" s="17" t="n">
        <v>0.7772</v>
      </c>
      <c r="J442" s="17" t="n">
        <v>0.53</v>
      </c>
      <c r="K442" s="16">
        <f>ROUND(F442/100*G442*H442*I442/J442,2)</f>
        <v/>
      </c>
      <c r="L442" s="16" t="n">
        <v>3084.97</v>
      </c>
      <c r="M442" s="16">
        <f>L442-K442</f>
        <v/>
      </c>
      <c r="N442" s="15" t="inlineStr">
        <is>
          <t>bind</t>
        </is>
      </c>
      <c r="O442" s="15" t="inlineStr">
        <is>
          <t>bound</t>
        </is>
      </c>
    </row>
    <row r="443">
      <c r="A443" s="3" t="inlineStr">
        <is>
          <t>2026-05-11</t>
        </is>
      </c>
      <c r="B443" s="3" t="inlineStr">
        <is>
          <t>7a9c1cec-d7c2-5172-ae7a-83021eeda37d</t>
        </is>
      </c>
      <c r="C443" s="3" t="inlineStr">
        <is>
          <t>FL</t>
        </is>
      </c>
      <c r="D443" s="3" t="inlineStr">
        <is>
          <t>1958 Mercedes-Benz AMG GT</t>
        </is>
      </c>
      <c r="E443" s="3" t="inlineStr">
        <is>
          <t>01 Luxury Sedan/SUV</t>
        </is>
      </c>
      <c r="F443" s="13" t="n">
        <v>810000</v>
      </c>
      <c r="G443" s="14" t="n">
        <v>0.65</v>
      </c>
      <c r="H443" s="14" t="n">
        <v>1.42</v>
      </c>
      <c r="I443" s="14" t="n">
        <v>0.7772</v>
      </c>
      <c r="J443" s="14" t="n">
        <v>0.53</v>
      </c>
      <c r="K443" s="13">
        <f>ROUND(F443/100*G443*H443*I443/J443,2)</f>
        <v/>
      </c>
      <c r="L443" s="13" t="n">
        <v>10963.36</v>
      </c>
      <c r="M443" s="13">
        <f>L443-K443</f>
        <v/>
      </c>
      <c r="N443" s="3" t="inlineStr">
        <is>
          <t>bind</t>
        </is>
      </c>
      <c r="O443" s="3" t="inlineStr">
        <is>
          <t>bound</t>
        </is>
      </c>
    </row>
    <row r="444">
      <c r="A444" s="15" t="inlineStr">
        <is>
          <t>2026-05-24</t>
        </is>
      </c>
      <c r="B444" s="15" t="inlineStr">
        <is>
          <t>e0496af9-defa-5f71-8baf-10c8ba188ac3</t>
        </is>
      </c>
      <c r="C444" s="15" t="inlineStr">
        <is>
          <t>NY</t>
        </is>
      </c>
      <c r="D444" s="15" t="inlineStr">
        <is>
          <t>2014 Porsche 911 Turbo S</t>
        </is>
      </c>
      <c r="E444" s="15" t="inlineStr">
        <is>
          <t>01 Luxury Sedan/SUV</t>
        </is>
      </c>
      <c r="F444" s="16" t="n">
        <v>820000</v>
      </c>
      <c r="G444" s="17" t="n">
        <v>0.65</v>
      </c>
      <c r="H444" s="17" t="n">
        <v>1.28</v>
      </c>
      <c r="I444" s="17" t="n">
        <v>0.7772</v>
      </c>
      <c r="J444" s="17" t="n">
        <v>0.53</v>
      </c>
      <c r="K444" s="16">
        <f>ROUND(F444/100*G444*H444*I444/J444,2)</f>
        <v/>
      </c>
      <c r="L444" s="16" t="n">
        <v>10004.47</v>
      </c>
      <c r="M444" s="16">
        <f>L444-K444</f>
        <v/>
      </c>
      <c r="N444" s="15" t="inlineStr">
        <is>
          <t>decline</t>
        </is>
      </c>
      <c r="O444" s="15" t="inlineStr">
        <is>
          <t>indicative</t>
        </is>
      </c>
    </row>
    <row r="445">
      <c r="A445" s="3" t="inlineStr">
        <is>
          <t>2026-05-25</t>
        </is>
      </c>
      <c r="B445" s="3" t="inlineStr">
        <is>
          <t>f056d197-73ba-5451-9da4-d48f4f083890</t>
        </is>
      </c>
      <c r="C445" s="3" t="inlineStr">
        <is>
          <t>MT</t>
        </is>
      </c>
      <c r="D445" s="3" t="inlineStr">
        <is>
          <t>1962 Bentley Continental GT</t>
        </is>
      </c>
      <c r="E445" s="3" t="inlineStr">
        <is>
          <t>01 Luxury Sedan/SUV</t>
        </is>
      </c>
      <c r="F445" s="13" t="n">
        <v>445000</v>
      </c>
      <c r="G445" s="14" t="n">
        <v>0.75</v>
      </c>
      <c r="H445" s="14" t="n">
        <v>0.93</v>
      </c>
      <c r="I445" s="14" t="n">
        <v>0.7772</v>
      </c>
      <c r="J445" s="14" t="n">
        <v>0.53</v>
      </c>
      <c r="K445" s="13">
        <f>ROUND(F445/100*G445*H445*I445/J445,2)</f>
        <v/>
      </c>
      <c r="L445" s="13" t="n">
        <v>4551.57</v>
      </c>
      <c r="M445" s="13">
        <f>L445-K445</f>
        <v/>
      </c>
      <c r="N445" s="3" t="inlineStr">
        <is>
          <t>bind</t>
        </is>
      </c>
      <c r="O445" s="3" t="inlineStr">
        <is>
          <t>bound</t>
        </is>
      </c>
    </row>
    <row r="446">
      <c r="A446" s="15" t="inlineStr">
        <is>
          <t>2026-05-04</t>
        </is>
      </c>
      <c r="B446" s="15" t="inlineStr">
        <is>
          <t>c28c6687-663d-5e7a-9215-d726d0dcfcde</t>
        </is>
      </c>
      <c r="C446" s="15" t="inlineStr">
        <is>
          <t>ND</t>
        </is>
      </c>
      <c r="D446" s="15" t="inlineStr">
        <is>
          <t>1993 Bentley Continental GT</t>
        </is>
      </c>
      <c r="E446" s="15" t="inlineStr">
        <is>
          <t>01 Luxury Sedan/SUV</t>
        </is>
      </c>
      <c r="F446" s="16" t="n">
        <v>335000</v>
      </c>
      <c r="G446" s="17" t="n">
        <v>0.75</v>
      </c>
      <c r="H446" s="17" t="n">
        <v>1.02</v>
      </c>
      <c r="I446" s="17" t="n">
        <v>0.7772</v>
      </c>
      <c r="J446" s="17" t="n">
        <v>0.53</v>
      </c>
      <c r="K446" s="16">
        <f>ROUND(F446/100*G446*H446*I446/J446,2)</f>
        <v/>
      </c>
      <c r="L446" s="16" t="n">
        <v>3758.06</v>
      </c>
      <c r="M446" s="16">
        <f>L446-K446</f>
        <v/>
      </c>
      <c r="N446" s="15" t="inlineStr">
        <is>
          <t>decline</t>
        </is>
      </c>
      <c r="O446" s="15" t="inlineStr">
        <is>
          <t>indicative</t>
        </is>
      </c>
    </row>
    <row r="447">
      <c r="A447" s="3" t="inlineStr">
        <is>
          <t>2026-05-31</t>
        </is>
      </c>
      <c r="B447" s="3" t="inlineStr">
        <is>
          <t>6107b438-a246-5afe-bd65-ca883cbbcd6a</t>
        </is>
      </c>
      <c r="C447" s="3" t="inlineStr">
        <is>
          <t>SD</t>
        </is>
      </c>
      <c r="D447" s="3" t="inlineStr">
        <is>
          <t>2008 Ferrari 296 GTB</t>
        </is>
      </c>
      <c r="E447" s="3" t="inlineStr">
        <is>
          <t>03 Supercar</t>
        </is>
      </c>
      <c r="F447" s="13" t="n">
        <v>660000</v>
      </c>
      <c r="G447" s="14" t="n">
        <v>0.95</v>
      </c>
      <c r="H447" s="14" t="n">
        <v>1.11</v>
      </c>
      <c r="I447" s="14" t="n">
        <v>0.7772</v>
      </c>
      <c r="J447" s="14" t="n">
        <v>0.53</v>
      </c>
      <c r="K447" s="13">
        <f>ROUND(F447/100*G447*H447*I447/J447,2)</f>
        <v/>
      </c>
      <c r="L447" s="13" t="n">
        <v>10205.81</v>
      </c>
      <c r="M447" s="13">
        <f>L447-K447</f>
        <v/>
      </c>
      <c r="N447" s="3" t="inlineStr">
        <is>
          <t>decline</t>
        </is>
      </c>
      <c r="O447" s="3" t="inlineStr">
        <is>
          <t>indicative</t>
        </is>
      </c>
    </row>
    <row r="448">
      <c r="A448" s="15" t="inlineStr">
        <is>
          <t>2026-05-26</t>
        </is>
      </c>
      <c r="B448" s="15" t="inlineStr">
        <is>
          <t>b8a4c17e-fd1d-5d4c-86c4-c217a659ff11</t>
        </is>
      </c>
      <c r="C448" s="15" t="inlineStr">
        <is>
          <t>GA</t>
        </is>
      </c>
      <c r="D448" s="15" t="inlineStr">
        <is>
          <t>2019 Ferrari 296 GTB</t>
        </is>
      </c>
      <c r="E448" s="15" t="inlineStr">
        <is>
          <t>03 Supercar</t>
        </is>
      </c>
      <c r="F448" s="16" t="n">
        <v>1050000</v>
      </c>
      <c r="G448" s="17" t="n">
        <v>0.8</v>
      </c>
      <c r="H448" s="17" t="n">
        <v>1.12</v>
      </c>
      <c r="I448" s="17" t="n">
        <v>0.7772</v>
      </c>
      <c r="J448" s="17" t="n">
        <v>0.53</v>
      </c>
      <c r="K448" s="16">
        <f>ROUND(F448/100*G448*H448*I448/J448,2)</f>
        <v/>
      </c>
      <c r="L448" s="16" t="n">
        <v>13796.03</v>
      </c>
      <c r="M448" s="16">
        <f>L448-K448</f>
        <v/>
      </c>
      <c r="N448" s="15" t="inlineStr">
        <is>
          <t>decline</t>
        </is>
      </c>
      <c r="O448" s="15" t="inlineStr">
        <is>
          <t>indicative</t>
        </is>
      </c>
    </row>
    <row r="449">
      <c r="A449" s="3" t="inlineStr">
        <is>
          <t>2026-05-10</t>
        </is>
      </c>
      <c r="B449" s="3" t="inlineStr">
        <is>
          <t>7a5e31f9-277d-5146-acbc-255524f75dca</t>
        </is>
      </c>
      <c r="C449" s="3" t="inlineStr">
        <is>
          <t>WY</t>
        </is>
      </c>
      <c r="D449" s="3" t="inlineStr">
        <is>
          <t>1988 Mercedes-Benz AMG GT</t>
        </is>
      </c>
      <c r="E449" s="3" t="inlineStr">
        <is>
          <t>01 Luxury Sedan/SUV</t>
        </is>
      </c>
      <c r="F449" s="13" t="n">
        <v>345000</v>
      </c>
      <c r="G449" s="14" t="n">
        <v>0.75</v>
      </c>
      <c r="H449" s="14" t="n">
        <v>1.07</v>
      </c>
      <c r="I449" s="14" t="n">
        <v>0.7772</v>
      </c>
      <c r="J449" s="14" t="n">
        <v>0.53</v>
      </c>
      <c r="K449" s="13">
        <f>ROUND(F449/100*G449*H449*I449/J449,2)</f>
        <v/>
      </c>
      <c r="L449" s="13" t="n">
        <v>4059.95</v>
      </c>
      <c r="M449" s="13">
        <f>L449-K449</f>
        <v/>
      </c>
      <c r="N449" s="3" t="inlineStr">
        <is>
          <t>bind</t>
        </is>
      </c>
      <c r="O449" s="3" t="inlineStr">
        <is>
          <t>bound</t>
        </is>
      </c>
    </row>
    <row r="450">
      <c r="A450" s="15" t="inlineStr">
        <is>
          <t>2026-05-01</t>
        </is>
      </c>
      <c r="B450" s="15" t="inlineStr">
        <is>
          <t>20423603-5025-5470-901d-e591ba90e5ca</t>
        </is>
      </c>
      <c r="C450" s="15" t="inlineStr">
        <is>
          <t>MA</t>
        </is>
      </c>
      <c r="D450" s="15" t="inlineStr">
        <is>
          <t>2004 Ferrari 296 GTB</t>
        </is>
      </c>
      <c r="E450" s="15" t="inlineStr">
        <is>
          <t>03 Supercar</t>
        </is>
      </c>
      <c r="F450" s="16" t="n">
        <v>1625000</v>
      </c>
      <c r="G450" s="17" t="n">
        <v>0.8</v>
      </c>
      <c r="H450" s="17" t="n">
        <v>1.25</v>
      </c>
      <c r="I450" s="17" t="n">
        <v>0.7772</v>
      </c>
      <c r="J450" s="17" t="n">
        <v>0.53</v>
      </c>
      <c r="K450" s="16">
        <f>ROUND(F450/100*G450*H450*I450/J450,2)</f>
        <v/>
      </c>
      <c r="L450" s="16" t="n">
        <v>23829.25</v>
      </c>
      <c r="M450" s="16">
        <f>L450-K450</f>
        <v/>
      </c>
      <c r="N450" s="15" t="inlineStr">
        <is>
          <t>bind</t>
        </is>
      </c>
      <c r="O450" s="15" t="inlineStr">
        <is>
          <t>bound</t>
        </is>
      </c>
    </row>
    <row r="451">
      <c r="A451" s="3" t="inlineStr">
        <is>
          <t>2026-05-25</t>
        </is>
      </c>
      <c r="B451" s="3" t="inlineStr">
        <is>
          <t>444e32d4-f2d9-5cbc-9bf0-6d34cd3f2b11</t>
        </is>
      </c>
      <c r="C451" s="3" t="inlineStr">
        <is>
          <t>MS</t>
        </is>
      </c>
      <c r="D451" s="3" t="inlineStr">
        <is>
          <t>2002 BMW M8 Competition</t>
        </is>
      </c>
      <c r="E451" s="3" t="inlineStr">
        <is>
          <t>01 Luxury Sedan/SUV</t>
        </is>
      </c>
      <c r="F451" s="13" t="n">
        <v>370000</v>
      </c>
      <c r="G451" s="14" t="n">
        <v>0.75</v>
      </c>
      <c r="H451" s="14" t="n">
        <v>1.19</v>
      </c>
      <c r="I451" s="14" t="n">
        <v>0.7772</v>
      </c>
      <c r="J451" s="14" t="n">
        <v>0.53</v>
      </c>
      <c r="K451" s="13">
        <f>ROUND(F451/100*G451*H451*I451/J451,2)</f>
        <v/>
      </c>
      <c r="L451" s="13" t="n">
        <v>4842.47</v>
      </c>
      <c r="M451" s="13">
        <f>L451-K451</f>
        <v/>
      </c>
      <c r="N451" s="3" t="inlineStr">
        <is>
          <t>bind</t>
        </is>
      </c>
      <c r="O451" s="3" t="inlineStr">
        <is>
          <t>bound</t>
        </is>
      </c>
    </row>
    <row r="452">
      <c r="A452" s="15" t="inlineStr">
        <is>
          <t>2026-05-28</t>
        </is>
      </c>
      <c r="B452" s="15" t="inlineStr">
        <is>
          <t>d65795b4-93c6-53a0-9309-01735b78e240</t>
        </is>
      </c>
      <c r="C452" s="15" t="inlineStr">
        <is>
          <t>NY</t>
        </is>
      </c>
      <c r="D452" s="15" t="inlineStr">
        <is>
          <t>2017 Bentley 4.5 Litre</t>
        </is>
      </c>
      <c r="E452" s="15" t="inlineStr">
        <is>
          <t>06 Vintage Pre-War (pre-1946)</t>
        </is>
      </c>
      <c r="F452" s="16" t="n">
        <v>950000</v>
      </c>
      <c r="G452" s="17" t="n">
        <v>0.38</v>
      </c>
      <c r="H452" s="17" t="n">
        <v>1.28</v>
      </c>
      <c r="I452" s="17" t="n">
        <v>0.7772</v>
      </c>
      <c r="J452" s="17" t="n">
        <v>0.53</v>
      </c>
      <c r="K452" s="16">
        <f>ROUND(F452/100*G452*H452*I452/J452,2)</f>
        <v/>
      </c>
      <c r="L452" s="16" t="n">
        <v>6776.01</v>
      </c>
      <c r="M452" s="16">
        <f>L452-K452</f>
        <v/>
      </c>
      <c r="N452" s="15" t="inlineStr">
        <is>
          <t>bind</t>
        </is>
      </c>
      <c r="O452" s="15" t="inlineStr">
        <is>
          <t>bound</t>
        </is>
      </c>
    </row>
    <row r="453">
      <c r="A453" s="3" t="inlineStr">
        <is>
          <t>2026-05-08</t>
        </is>
      </c>
      <c r="B453" s="3" t="inlineStr">
        <is>
          <t>f9e75999-98a4-5d1c-8f5e-f3827bf97f47</t>
        </is>
      </c>
      <c r="C453" s="3" t="inlineStr">
        <is>
          <t>RI</t>
        </is>
      </c>
      <c r="D453" s="3" t="inlineStr">
        <is>
          <t>2024 Jaguar E-Type Series 1</t>
        </is>
      </c>
      <c r="E453" s="3" t="inlineStr">
        <is>
          <t>07 Post-War Classic (1946-1972)</t>
        </is>
      </c>
      <c r="F453" s="13" t="n">
        <v>800000</v>
      </c>
      <c r="G453" s="14" t="n">
        <v>0.43</v>
      </c>
      <c r="H453" s="14" t="n">
        <v>1.37</v>
      </c>
      <c r="I453" s="14" t="n">
        <v>0.7772</v>
      </c>
      <c r="J453" s="14" t="n">
        <v>0.53</v>
      </c>
      <c r="K453" s="13">
        <f>ROUND(F453/100*G453*H453*I453/J453,2)</f>
        <v/>
      </c>
      <c r="L453" s="13" t="n">
        <v>6910.92</v>
      </c>
      <c r="M453" s="13">
        <f>L453-K453</f>
        <v/>
      </c>
      <c r="N453" s="3" t="inlineStr">
        <is>
          <t>bind</t>
        </is>
      </c>
      <c r="O453" s="3" t="inlineStr">
        <is>
          <t>bound</t>
        </is>
      </c>
    </row>
    <row r="454">
      <c r="A454" s="15" t="inlineStr">
        <is>
          <t>2026-05-13</t>
        </is>
      </c>
      <c r="B454" s="15" t="inlineStr">
        <is>
          <t>7d8ea3b0-0218-5720-a44d-54e63f70684b</t>
        </is>
      </c>
      <c r="C454" s="15" t="inlineStr">
        <is>
          <t>NY</t>
        </is>
      </c>
      <c r="D454" s="15" t="inlineStr">
        <is>
          <t>2020 Porsche 911 Turbo S</t>
        </is>
      </c>
      <c r="E454" s="15" t="inlineStr">
        <is>
          <t>01 Luxury Sedan/SUV</t>
        </is>
      </c>
      <c r="F454" s="16" t="n">
        <v>765000</v>
      </c>
      <c r="G454" s="17" t="n">
        <v>0.65</v>
      </c>
      <c r="H454" s="17" t="n">
        <v>1.28</v>
      </c>
      <c r="I454" s="17" t="n">
        <v>0.7772</v>
      </c>
      <c r="J454" s="17" t="n">
        <v>0.53</v>
      </c>
      <c r="K454" s="16">
        <f>ROUND(F454/100*G454*H454*I454/J454,2)</f>
        <v/>
      </c>
      <c r="L454" s="16" t="n">
        <v>9333.440000000001</v>
      </c>
      <c r="M454" s="16">
        <f>L454-K454</f>
        <v/>
      </c>
      <c r="N454" s="15" t="inlineStr">
        <is>
          <t>bind</t>
        </is>
      </c>
      <c r="O454" s="15" t="inlineStr">
        <is>
          <t>bound</t>
        </is>
      </c>
    </row>
    <row r="455">
      <c r="A455" s="3" t="inlineStr">
        <is>
          <t>2026-05-04</t>
        </is>
      </c>
      <c r="B455" s="3" t="inlineStr">
        <is>
          <t>a7a5ac46-93e0-5280-9ac0-a25f77f2905c</t>
        </is>
      </c>
      <c r="C455" s="3" t="inlineStr">
        <is>
          <t>MT</t>
        </is>
      </c>
      <c r="D455" s="3" t="inlineStr">
        <is>
          <t>1965 McLaren 750S</t>
        </is>
      </c>
      <c r="E455" s="3" t="inlineStr">
        <is>
          <t>03 Supercar</t>
        </is>
      </c>
      <c r="F455" s="13" t="n">
        <v>885000</v>
      </c>
      <c r="G455" s="14" t="n">
        <v>0.95</v>
      </c>
      <c r="H455" s="14" t="n">
        <v>0.93</v>
      </c>
      <c r="I455" s="14" t="n">
        <v>0.7772</v>
      </c>
      <c r="J455" s="14" t="n">
        <v>0.53</v>
      </c>
      <c r="K455" s="13">
        <f>ROUND(F455/100*G455*H455*I455/J455,2)</f>
        <v/>
      </c>
      <c r="L455" s="13" t="n">
        <v>11465.86</v>
      </c>
      <c r="M455" s="13">
        <f>L455-K455</f>
        <v/>
      </c>
      <c r="N455" s="3" t="inlineStr">
        <is>
          <t>decline</t>
        </is>
      </c>
      <c r="O455" s="3" t="inlineStr">
        <is>
          <t>indicative</t>
        </is>
      </c>
    </row>
    <row r="456">
      <c r="A456" s="15" t="inlineStr">
        <is>
          <t>2026-05-08</t>
        </is>
      </c>
      <c r="B456" s="15" t="inlineStr">
        <is>
          <t>5116a75d-2bfd-5ccc-a687-e6644e25cbdd</t>
        </is>
      </c>
      <c r="C456" s="15" t="inlineStr">
        <is>
          <t>MN</t>
        </is>
      </c>
      <c r="D456" s="15" t="inlineStr">
        <is>
          <t>2021 Lamborghini Huracan EVO</t>
        </is>
      </c>
      <c r="E456" s="15" t="inlineStr">
        <is>
          <t>03 Supercar</t>
        </is>
      </c>
      <c r="F456" s="16" t="n">
        <v>1695000</v>
      </c>
      <c r="G456" s="17" t="n">
        <v>0.8</v>
      </c>
      <c r="H456" s="17" t="n">
        <v>1.32</v>
      </c>
      <c r="I456" s="17" t="n">
        <v>0.7772</v>
      </c>
      <c r="J456" s="17" t="n">
        <v>0.53</v>
      </c>
      <c r="K456" s="16">
        <f>ROUND(F456/100*G456*H456*I456/J456,2)</f>
        <v/>
      </c>
      <c r="L456" s="16" t="n">
        <v>26247.66</v>
      </c>
      <c r="M456" s="16">
        <f>L456-K456</f>
        <v/>
      </c>
      <c r="N456" s="15" t="inlineStr">
        <is>
          <t>bind</t>
        </is>
      </c>
      <c r="O456" s="15" t="inlineStr">
        <is>
          <t>bound</t>
        </is>
      </c>
    </row>
    <row r="457">
      <c r="A457" s="3" t="inlineStr">
        <is>
          <t>2026-05-30</t>
        </is>
      </c>
      <c r="B457" s="3" t="inlineStr">
        <is>
          <t>bf7234b4-a49a-5580-98f9-2dc176d6030f</t>
        </is>
      </c>
      <c r="C457" s="3" t="inlineStr">
        <is>
          <t>OH</t>
        </is>
      </c>
      <c r="D457" s="3" t="inlineStr">
        <is>
          <t>1968 Ferrari 275 GTB/4</t>
        </is>
      </c>
      <c r="E457" s="3" t="inlineStr">
        <is>
          <t>07 Post-War Classic (1946-1972)</t>
        </is>
      </c>
      <c r="F457" s="13" t="n">
        <v>365000</v>
      </c>
      <c r="G457" s="14" t="n">
        <v>0.48</v>
      </c>
      <c r="H457" s="14" t="n">
        <v>1.39</v>
      </c>
      <c r="I457" s="14" t="n">
        <v>0.7772</v>
      </c>
      <c r="J457" s="14" t="n">
        <v>0.53</v>
      </c>
      <c r="K457" s="13">
        <f>ROUND(F457/100*G457*H457*I457/J457,2)</f>
        <v/>
      </c>
      <c r="L457" s="13" t="n">
        <v>3571.13</v>
      </c>
      <c r="M457" s="13">
        <f>L457-K457</f>
        <v/>
      </c>
      <c r="N457" s="3" t="inlineStr">
        <is>
          <t>bind</t>
        </is>
      </c>
      <c r="O457" s="3" t="inlineStr">
        <is>
          <t>bound</t>
        </is>
      </c>
    </row>
    <row r="458">
      <c r="A458" s="15" t="inlineStr">
        <is>
          <t>2026-05-14</t>
        </is>
      </c>
      <c r="B458" s="15" t="inlineStr">
        <is>
          <t>dce31b8b-3b07-5c9c-bccb-0f6e43584113</t>
        </is>
      </c>
      <c r="C458" s="15" t="inlineStr">
        <is>
          <t>LA</t>
        </is>
      </c>
      <c r="D458" s="15" t="inlineStr">
        <is>
          <t>1981 Ferrari 296 GTB</t>
        </is>
      </c>
      <c r="E458" s="15" t="inlineStr">
        <is>
          <t>03 Supercar</t>
        </is>
      </c>
      <c r="F458" s="16" t="n">
        <v>365000</v>
      </c>
      <c r="G458" s="17" t="n">
        <v>1.15</v>
      </c>
      <c r="H458" s="17" t="n">
        <v>1.21</v>
      </c>
      <c r="I458" s="17" t="n">
        <v>0.7772</v>
      </c>
      <c r="J458" s="17" t="n">
        <v>0.53</v>
      </c>
      <c r="K458" s="16">
        <f>ROUND(F458/100*G458*H458*I458/J458,2)</f>
        <v/>
      </c>
      <c r="L458" s="16" t="n">
        <v>7447.88</v>
      </c>
      <c r="M458" s="16">
        <f>L458-K458</f>
        <v/>
      </c>
      <c r="N458" s="15" t="inlineStr">
        <is>
          <t>bind</t>
        </is>
      </c>
      <c r="O458" s="15" t="inlineStr">
        <is>
          <t>bound</t>
        </is>
      </c>
    </row>
    <row r="459">
      <c r="A459" s="3" t="inlineStr">
        <is>
          <t>2026-05-08</t>
        </is>
      </c>
      <c r="B459" s="3" t="inlineStr">
        <is>
          <t>aacb76d5-47a3-5057-8c03-753fa15e1942</t>
        </is>
      </c>
      <c r="C459" s="3" t="inlineStr">
        <is>
          <t>OK</t>
        </is>
      </c>
      <c r="D459" s="3" t="inlineStr">
        <is>
          <t>1962 Porsche 911 Turbo S</t>
        </is>
      </c>
      <c r="E459" s="3" t="inlineStr">
        <is>
          <t>01 Luxury Sedan/SUV</t>
        </is>
      </c>
      <c r="F459" s="13" t="n">
        <v>230000</v>
      </c>
      <c r="G459" s="14" t="n">
        <v>0.92</v>
      </c>
      <c r="H459" s="14" t="n">
        <v>1.26</v>
      </c>
      <c r="I459" s="14" t="n">
        <v>0.7772</v>
      </c>
      <c r="J459" s="14" t="n">
        <v>0.53</v>
      </c>
      <c r="K459" s="13">
        <f>ROUND(F459/100*G459*H459*I459/J459,2)</f>
        <v/>
      </c>
      <c r="L459" s="13" t="n">
        <v>3909.7</v>
      </c>
      <c r="M459" s="13">
        <f>L459-K459</f>
        <v/>
      </c>
      <c r="N459" s="3" t="inlineStr">
        <is>
          <t>decline</t>
        </is>
      </c>
      <c r="O459" s="3" t="inlineStr">
        <is>
          <t>indicative</t>
        </is>
      </c>
    </row>
    <row r="460">
      <c r="A460" s="15" t="inlineStr">
        <is>
          <t>2026-05-26</t>
        </is>
      </c>
      <c r="B460" s="15" t="inlineStr">
        <is>
          <t>6dac8277-1dc4-53b9-ac0b-59fc598caca8</t>
        </is>
      </c>
      <c r="C460" s="15" t="inlineStr">
        <is>
          <t>VA</t>
        </is>
      </c>
      <c r="D460" s="15" t="inlineStr">
        <is>
          <t>1969 Porsche 911 Turbo S</t>
        </is>
      </c>
      <c r="E460" s="15" t="inlineStr">
        <is>
          <t>01 Luxury Sedan/SUV</t>
        </is>
      </c>
      <c r="F460" s="16" t="n">
        <v>440000</v>
      </c>
      <c r="G460" s="17" t="n">
        <v>0.75</v>
      </c>
      <c r="H460" s="17" t="n">
        <v>1.09</v>
      </c>
      <c r="I460" s="17" t="n">
        <v>0.7772</v>
      </c>
      <c r="J460" s="17" t="n">
        <v>0.53</v>
      </c>
      <c r="K460" s="16">
        <f>ROUND(F460/100*G460*H460*I460/J460,2)</f>
        <v/>
      </c>
      <c r="L460" s="16" t="n">
        <v>5274.69</v>
      </c>
      <c r="M460" s="16">
        <f>L460-K460</f>
        <v/>
      </c>
      <c r="N460" s="15" t="inlineStr">
        <is>
          <t>bind</t>
        </is>
      </c>
      <c r="O460" s="15" t="inlineStr">
        <is>
          <t>bound</t>
        </is>
      </c>
    </row>
    <row r="461">
      <c r="A461" s="3" t="inlineStr">
        <is>
          <t>2026-05-29</t>
        </is>
      </c>
      <c r="B461" s="3" t="inlineStr">
        <is>
          <t>6be47f21-ebda-5a3f-b080-ade275dd2572</t>
        </is>
      </c>
      <c r="C461" s="3" t="inlineStr">
        <is>
          <t>CA</t>
        </is>
      </c>
      <c r="D461" s="3" t="inlineStr">
        <is>
          <t>1965 Bugatti Type 57</t>
        </is>
      </c>
      <c r="E461" s="3" t="inlineStr">
        <is>
          <t>06 Vintage Pre-War (pre-1946)</t>
        </is>
      </c>
      <c r="F461" s="13" t="n">
        <v>1165000</v>
      </c>
      <c r="G461" s="14" t="n">
        <v>0.34</v>
      </c>
      <c r="H461" s="14" t="n">
        <v>1.35</v>
      </c>
      <c r="I461" s="14" t="n">
        <v>0.7772</v>
      </c>
      <c r="J461" s="14" t="n">
        <v>0.53</v>
      </c>
      <c r="K461" s="13">
        <f>ROUND(F461/100*G461*H461*I461/J461,2)</f>
        <v/>
      </c>
      <c r="L461" s="13" t="n">
        <v>7841.44</v>
      </c>
      <c r="M461" s="13">
        <f>L461-K461</f>
        <v/>
      </c>
      <c r="N461" s="3" t="inlineStr">
        <is>
          <t>decline</t>
        </is>
      </c>
      <c r="O461" s="3" t="inlineStr">
        <is>
          <t>indicative</t>
        </is>
      </c>
    </row>
    <row r="462">
      <c r="A462" s="15" t="inlineStr">
        <is>
          <t>2026-05-15</t>
        </is>
      </c>
      <c r="B462" s="15" t="inlineStr">
        <is>
          <t>798ebf42-1161-5dbe-be9d-817d7b7ee2ef</t>
        </is>
      </c>
      <c r="C462" s="15" t="inlineStr">
        <is>
          <t>MA</t>
        </is>
      </c>
      <c r="D462" s="15" t="inlineStr">
        <is>
          <t>1974 BMW M8 Competition</t>
        </is>
      </c>
      <c r="E462" s="15" t="inlineStr">
        <is>
          <t>01 Luxury Sedan/SUV</t>
        </is>
      </c>
      <c r="F462" s="16" t="n">
        <v>750000</v>
      </c>
      <c r="G462" s="17" t="n">
        <v>0.65</v>
      </c>
      <c r="H462" s="17" t="n">
        <v>1.25</v>
      </c>
      <c r="I462" s="17" t="n">
        <v>0.7772</v>
      </c>
      <c r="J462" s="17" t="n">
        <v>0.53</v>
      </c>
      <c r="K462" s="16">
        <f>ROUND(F462/100*G462*H462*I462/J462,2)</f>
        <v/>
      </c>
      <c r="L462" s="16" t="n">
        <v>8935.969999999999</v>
      </c>
      <c r="M462" s="16">
        <f>L462-K462</f>
        <v/>
      </c>
      <c r="N462" s="15" t="inlineStr">
        <is>
          <t>bind</t>
        </is>
      </c>
      <c r="O462" s="15" t="inlineStr">
        <is>
          <t>bound</t>
        </is>
      </c>
    </row>
    <row r="463">
      <c r="A463" s="3" t="inlineStr">
        <is>
          <t>2026-05-08</t>
        </is>
      </c>
      <c r="B463" s="3" t="inlineStr">
        <is>
          <t>8bdb456c-9079-50e9-bd07-a4d3f7c6e757</t>
        </is>
      </c>
      <c r="C463" s="3" t="inlineStr">
        <is>
          <t>MO</t>
        </is>
      </c>
      <c r="D463" s="3" t="inlineStr">
        <is>
          <t>1980 Lamborghini Huracan EVO</t>
        </is>
      </c>
      <c r="E463" s="3" t="inlineStr">
        <is>
          <t>03 Supercar</t>
        </is>
      </c>
      <c r="F463" s="13" t="n">
        <v>1255000</v>
      </c>
      <c r="G463" s="14" t="n">
        <v>0.8</v>
      </c>
      <c r="H463" s="14" t="n">
        <v>1.06</v>
      </c>
      <c r="I463" s="14" t="n">
        <v>0.7772</v>
      </c>
      <c r="J463" s="14" t="n">
        <v>0.53</v>
      </c>
      <c r="K463" s="13">
        <f>ROUND(F463/100*G463*H463*I463/J463,2)</f>
        <v/>
      </c>
      <c r="L463" s="13" t="n">
        <v>15606.18</v>
      </c>
      <c r="M463" s="13">
        <f>L463-K463</f>
        <v/>
      </c>
      <c r="N463" s="3" t="inlineStr">
        <is>
          <t>bind</t>
        </is>
      </c>
      <c r="O463" s="3" t="inlineStr">
        <is>
          <t>bound</t>
        </is>
      </c>
    </row>
    <row r="464">
      <c r="A464" s="15" t="inlineStr">
        <is>
          <t>2026-05-06</t>
        </is>
      </c>
      <c r="B464" s="15" t="inlineStr">
        <is>
          <t>80d4013a-c585-5518-9fec-5d6d1ebd0d30</t>
        </is>
      </c>
      <c r="C464" s="15" t="inlineStr">
        <is>
          <t>IA</t>
        </is>
      </c>
      <c r="D464" s="15" t="inlineStr">
        <is>
          <t>1981 Porsche 911 Turbo S</t>
        </is>
      </c>
      <c r="E464" s="15" t="inlineStr">
        <is>
          <t>01 Luxury Sedan/SUV</t>
        </is>
      </c>
      <c r="F464" s="16" t="n">
        <v>445000</v>
      </c>
      <c r="G464" s="17" t="n">
        <v>0.75</v>
      </c>
      <c r="H464" s="17" t="n">
        <v>1.1</v>
      </c>
      <c r="I464" s="17" t="n">
        <v>0.7772</v>
      </c>
      <c r="J464" s="17" t="n">
        <v>0.53</v>
      </c>
      <c r="K464" s="16">
        <f>ROUND(F464/100*G464*H464*I464/J464,2)</f>
        <v/>
      </c>
      <c r="L464" s="16" t="n">
        <v>5383.58</v>
      </c>
      <c r="M464" s="16">
        <f>L464-K464</f>
        <v/>
      </c>
      <c r="N464" s="15" t="inlineStr">
        <is>
          <t>bind</t>
        </is>
      </c>
      <c r="O464" s="15" t="inlineStr">
        <is>
          <t>bound</t>
        </is>
      </c>
    </row>
    <row r="465">
      <c r="A465" s="3" t="inlineStr">
        <is>
          <t>2026-05-11</t>
        </is>
      </c>
      <c r="B465" s="3" t="inlineStr">
        <is>
          <t>77760c9f-a9fc-5d56-bba9-bd9dc24f414c</t>
        </is>
      </c>
      <c r="C465" s="3" t="inlineStr">
        <is>
          <t>LA</t>
        </is>
      </c>
      <c r="D465" s="3" t="inlineStr">
        <is>
          <t>1980 Bentley Continental GT</t>
        </is>
      </c>
      <c r="E465" s="3" t="inlineStr">
        <is>
          <t>01 Luxury Sedan/SUV</t>
        </is>
      </c>
      <c r="F465" s="13" t="n">
        <v>1950000</v>
      </c>
      <c r="G465" s="14" t="n">
        <v>0.55</v>
      </c>
      <c r="H465" s="14" t="n">
        <v>1.21</v>
      </c>
      <c r="I465" s="14" t="n">
        <v>0.7772</v>
      </c>
      <c r="J465" s="14" t="n">
        <v>0.53</v>
      </c>
      <c r="K465" s="13">
        <f>ROUND(F465/100*G465*H465*I465/J465,2)</f>
        <v/>
      </c>
      <c r="L465" s="13" t="n">
        <v>19030.04</v>
      </c>
      <c r="M465" s="13">
        <f>L465-K465</f>
        <v/>
      </c>
      <c r="N465" s="3" t="inlineStr">
        <is>
          <t>bind</t>
        </is>
      </c>
      <c r="O465" s="3" t="inlineStr">
        <is>
          <t>bound</t>
        </is>
      </c>
    </row>
    <row r="466">
      <c r="A466" s="15" t="inlineStr">
        <is>
          <t>2026-05-29</t>
        </is>
      </c>
      <c r="B466" s="15" t="inlineStr">
        <is>
          <t>c52f242f-6ada-54d5-990e-61862d86ac18</t>
        </is>
      </c>
      <c r="C466" s="15" t="inlineStr">
        <is>
          <t>ND</t>
        </is>
      </c>
      <c r="D466" s="15" t="inlineStr">
        <is>
          <t>1977 Aston Martin DB12</t>
        </is>
      </c>
      <c r="E466" s="15" t="inlineStr">
        <is>
          <t>01 Luxury Sedan/SUV</t>
        </is>
      </c>
      <c r="F466" s="16" t="n">
        <v>1180000</v>
      </c>
      <c r="G466" s="17" t="n">
        <v>0.55</v>
      </c>
      <c r="H466" s="17" t="n">
        <v>1.02</v>
      </c>
      <c r="I466" s="17" t="n">
        <v>0.7772</v>
      </c>
      <c r="J466" s="17" t="n">
        <v>0.53</v>
      </c>
      <c r="K466" s="16">
        <f>ROUND(F466/100*G466*H466*I466/J466,2)</f>
        <v/>
      </c>
      <c r="L466" s="16" t="n">
        <v>9707.379999999999</v>
      </c>
      <c r="M466" s="16">
        <f>L466-K466</f>
        <v/>
      </c>
      <c r="N466" s="15" t="inlineStr">
        <is>
          <t>refer</t>
        </is>
      </c>
      <c r="O466" s="15" t="inlineStr">
        <is>
          <t>indicative</t>
        </is>
      </c>
    </row>
    <row r="467">
      <c r="A467" s="3" t="inlineStr">
        <is>
          <t>2026-05-05</t>
        </is>
      </c>
      <c r="B467" s="3" t="inlineStr">
        <is>
          <t>e53cb32d-b934-5891-b6f9-3feb2701eb48</t>
        </is>
      </c>
      <c r="C467" s="3" t="inlineStr">
        <is>
          <t>GA</t>
        </is>
      </c>
      <c r="D467" s="3" t="inlineStr">
        <is>
          <t>2024 Aston Martin DB12</t>
        </is>
      </c>
      <c r="E467" s="3" t="inlineStr">
        <is>
          <t>01 Luxury Sedan/SUV</t>
        </is>
      </c>
      <c r="F467" s="13" t="n">
        <v>650000</v>
      </c>
      <c r="G467" s="14" t="n">
        <v>0.65</v>
      </c>
      <c r="H467" s="14" t="n">
        <v>1.12</v>
      </c>
      <c r="I467" s="14" t="n">
        <v>0.7772</v>
      </c>
      <c r="J467" s="14" t="n">
        <v>0.53</v>
      </c>
      <c r="K467" s="13">
        <f>ROUND(F467/100*G467*H467*I467/J467,2)</f>
        <v/>
      </c>
      <c r="L467" s="13" t="n">
        <v>6939.07</v>
      </c>
      <c r="M467" s="13">
        <f>L467-K467</f>
        <v/>
      </c>
      <c r="N467" s="3" t="inlineStr">
        <is>
          <t>bind</t>
        </is>
      </c>
      <c r="O467" s="3" t="inlineStr">
        <is>
          <t>bound</t>
        </is>
      </c>
    </row>
    <row r="468">
      <c r="A468" s="15" t="inlineStr">
        <is>
          <t>2026-05-02</t>
        </is>
      </c>
      <c r="B468" s="15" t="inlineStr">
        <is>
          <t>b3e29b6f-cb32-55f0-aaac-7a89c5181780</t>
        </is>
      </c>
      <c r="C468" s="15" t="inlineStr">
        <is>
          <t>CT</t>
        </is>
      </c>
      <c r="D468" s="15" t="inlineStr">
        <is>
          <t>1997 Bentley 4.5 Litre</t>
        </is>
      </c>
      <c r="E468" s="15" t="inlineStr">
        <is>
          <t>06 Vintage Pre-War (pre-1946)</t>
        </is>
      </c>
      <c r="F468" s="16" t="n">
        <v>585000</v>
      </c>
      <c r="G468" s="17" t="n">
        <v>0.38</v>
      </c>
      <c r="H468" s="17" t="n">
        <v>1.12</v>
      </c>
      <c r="I468" s="17" t="n">
        <v>0.7772</v>
      </c>
      <c r="J468" s="17" t="n">
        <v>0.53</v>
      </c>
      <c r="K468" s="16">
        <f>ROUND(F468/100*G468*H468*I468/J468,2)</f>
        <v/>
      </c>
      <c r="L468" s="16" t="n">
        <v>3651.02</v>
      </c>
      <c r="M468" s="16">
        <f>L468-K468</f>
        <v/>
      </c>
      <c r="N468" s="15" t="inlineStr">
        <is>
          <t>bind</t>
        </is>
      </c>
      <c r="O468" s="15" t="inlineStr">
        <is>
          <t>bound</t>
        </is>
      </c>
    </row>
    <row r="469">
      <c r="A469" s="3" t="inlineStr">
        <is>
          <t>2026-05-10</t>
        </is>
      </c>
      <c r="B469" s="3" t="inlineStr">
        <is>
          <t>a8203148-ceee-580c-9c77-7b043d45adc6</t>
        </is>
      </c>
      <c r="C469" s="3" t="inlineStr">
        <is>
          <t>NJ</t>
        </is>
      </c>
      <c r="D469" s="3" t="inlineStr">
        <is>
          <t>2016 Maserati GranTurismo</t>
        </is>
      </c>
      <c r="E469" s="3" t="inlineStr">
        <is>
          <t>01 Luxury Sedan/SUV</t>
        </is>
      </c>
      <c r="F469" s="13" t="n">
        <v>1335000</v>
      </c>
      <c r="G469" s="14" t="n">
        <v>0.55</v>
      </c>
      <c r="H469" s="14" t="n">
        <v>0.91</v>
      </c>
      <c r="I469" s="14" t="n">
        <v>0.7772</v>
      </c>
      <c r="J469" s="14" t="n">
        <v>0.53</v>
      </c>
      <c r="K469" s="13">
        <f>ROUND(F469/100*G469*H469*I469/J469,2)</f>
        <v/>
      </c>
      <c r="L469" s="13" t="n">
        <v>9798.110000000001</v>
      </c>
      <c r="M469" s="13">
        <f>L469-K469</f>
        <v/>
      </c>
      <c r="N469" s="3" t="inlineStr">
        <is>
          <t>bind</t>
        </is>
      </c>
      <c r="O469" s="3" t="inlineStr">
        <is>
          <t>bound</t>
        </is>
      </c>
    </row>
    <row r="470">
      <c r="A470" s="15" t="inlineStr">
        <is>
          <t>2026-05-13</t>
        </is>
      </c>
      <c r="B470" s="15" t="inlineStr">
        <is>
          <t>dbcd9dc1-866d-5486-a0eb-27c796376afa</t>
        </is>
      </c>
      <c r="C470" s="15" t="inlineStr">
        <is>
          <t>ID</t>
        </is>
      </c>
      <c r="D470" s="15" t="inlineStr">
        <is>
          <t>1984 Mercedes-Benz AMG GT</t>
        </is>
      </c>
      <c r="E470" s="15" t="inlineStr">
        <is>
          <t>01 Luxury Sedan/SUV</t>
        </is>
      </c>
      <c r="F470" s="16" t="n">
        <v>635000</v>
      </c>
      <c r="G470" s="17" t="n">
        <v>0.65</v>
      </c>
      <c r="H470" s="17" t="n">
        <v>0.99</v>
      </c>
      <c r="I470" s="17" t="n">
        <v>0.7772</v>
      </c>
      <c r="J470" s="17" t="n">
        <v>0.53</v>
      </c>
      <c r="K470" s="16">
        <f>ROUND(F470/100*G470*H470*I470/J470,2)</f>
        <v/>
      </c>
      <c r="L470" s="16" t="n">
        <v>5992.1</v>
      </c>
      <c r="M470" s="16">
        <f>L470-K470</f>
        <v/>
      </c>
      <c r="N470" s="15" t="inlineStr">
        <is>
          <t>decline</t>
        </is>
      </c>
      <c r="O470" s="15" t="inlineStr">
        <is>
          <t>indicative</t>
        </is>
      </c>
    </row>
    <row r="471">
      <c r="A471" s="3" t="inlineStr">
        <is>
          <t>2026-05-12</t>
        </is>
      </c>
      <c r="B471" s="3" t="inlineStr">
        <is>
          <t>06b581d3-d283-5e8a-9a0e-b5894a46e3ee</t>
        </is>
      </c>
      <c r="C471" s="3" t="inlineStr">
        <is>
          <t>IL</t>
        </is>
      </c>
      <c r="D471" s="3" t="inlineStr">
        <is>
          <t>2022 Bentley Continental GT</t>
        </is>
      </c>
      <c r="E471" s="3" t="inlineStr">
        <is>
          <t>01 Luxury Sedan/SUV</t>
        </is>
      </c>
      <c r="F471" s="13" t="n">
        <v>955000</v>
      </c>
      <c r="G471" s="14" t="n">
        <v>0.65</v>
      </c>
      <c r="H471" s="14" t="n">
        <v>1.36</v>
      </c>
      <c r="I471" s="14" t="n">
        <v>0.7772</v>
      </c>
      <c r="J471" s="14" t="n">
        <v>0.53</v>
      </c>
      <c r="K471" s="13">
        <f>ROUND(F471/100*G471*H471*I471/J471,2)</f>
        <v/>
      </c>
      <c r="L471" s="13" t="n">
        <v>12379.77</v>
      </c>
      <c r="M471" s="13">
        <f>L471-K471</f>
        <v/>
      </c>
      <c r="N471" s="3" t="inlineStr">
        <is>
          <t>decline</t>
        </is>
      </c>
      <c r="O471" s="3" t="inlineStr">
        <is>
          <t>indicative</t>
        </is>
      </c>
    </row>
    <row r="472">
      <c r="A472" s="15" t="inlineStr">
        <is>
          <t>2026-05-09</t>
        </is>
      </c>
      <c r="B472" s="15" t="inlineStr">
        <is>
          <t>2ab1c6d0-590e-55ed-9d14-f4d9151d1737</t>
        </is>
      </c>
      <c r="C472" s="15" t="inlineStr">
        <is>
          <t>CA</t>
        </is>
      </c>
      <c r="D472" s="15" t="inlineStr">
        <is>
          <t>1977 Bentley Continental GT</t>
        </is>
      </c>
      <c r="E472" s="15" t="inlineStr">
        <is>
          <t>01 Luxury Sedan/SUV</t>
        </is>
      </c>
      <c r="F472" s="16" t="n">
        <v>875000</v>
      </c>
      <c r="G472" s="17" t="n">
        <v>0.65</v>
      </c>
      <c r="H472" s="17" t="n">
        <v>1.35</v>
      </c>
      <c r="I472" s="17" t="n">
        <v>0.7772</v>
      </c>
      <c r="J472" s="17" t="n">
        <v>0.53</v>
      </c>
      <c r="K472" s="16">
        <f>ROUND(F472/100*G472*H472*I472/J472,2)</f>
        <v/>
      </c>
      <c r="L472" s="16" t="n">
        <v>11259.32</v>
      </c>
      <c r="M472" s="16">
        <f>L472-K472</f>
        <v/>
      </c>
      <c r="N472" s="15" t="inlineStr">
        <is>
          <t>bind</t>
        </is>
      </c>
      <c r="O472" s="15" t="inlineStr">
        <is>
          <t>bound</t>
        </is>
      </c>
    </row>
    <row r="473">
      <c r="A473" s="3" t="inlineStr">
        <is>
          <t>2026-05-06</t>
        </is>
      </c>
      <c r="B473" s="3" t="inlineStr">
        <is>
          <t>16454bd0-f743-53e9-a54a-dd286a396625</t>
        </is>
      </c>
      <c r="C473" s="3" t="inlineStr">
        <is>
          <t>MI</t>
        </is>
      </c>
      <c r="D473" s="3" t="inlineStr">
        <is>
          <t>2001 Aston Martin DB5</t>
        </is>
      </c>
      <c r="E473" s="3" t="inlineStr">
        <is>
          <t>07 Post-War Classic (1946-1972)</t>
        </is>
      </c>
      <c r="F473" s="13" t="n">
        <v>1365000</v>
      </c>
      <c r="G473" s="14" t="n">
        <v>0.38</v>
      </c>
      <c r="H473" s="14" t="n">
        <v>1.55</v>
      </c>
      <c r="I473" s="14" t="n">
        <v>0.7772</v>
      </c>
      <c r="J473" s="14" t="n">
        <v>0.53</v>
      </c>
      <c r="K473" s="13">
        <f>ROUND(F473/100*G473*H473*I473/J473,2)</f>
        <v/>
      </c>
      <c r="L473" s="13" t="n">
        <v>11789.76</v>
      </c>
      <c r="M473" s="13">
        <f>L473-K473</f>
        <v/>
      </c>
      <c r="N473" s="3" t="inlineStr">
        <is>
          <t>bind</t>
        </is>
      </c>
      <c r="O473" s="3" t="inlineStr">
        <is>
          <t>bound</t>
        </is>
      </c>
    </row>
    <row r="474">
      <c r="A474" s="15" t="inlineStr">
        <is>
          <t>2026-05-13</t>
        </is>
      </c>
      <c r="B474" s="15" t="inlineStr">
        <is>
          <t>01ec538c-915e-53ce-bcae-3376b8f74dd5</t>
        </is>
      </c>
      <c r="C474" s="15" t="inlineStr">
        <is>
          <t>IL</t>
        </is>
      </c>
      <c r="D474" s="15" t="inlineStr">
        <is>
          <t>2024 Aston Martin DB12</t>
        </is>
      </c>
      <c r="E474" s="15" t="inlineStr">
        <is>
          <t>01 Luxury Sedan/SUV</t>
        </is>
      </c>
      <c r="F474" s="16" t="n">
        <v>365000</v>
      </c>
      <c r="G474" s="17" t="n">
        <v>0.75</v>
      </c>
      <c r="H474" s="17" t="n">
        <v>1.36</v>
      </c>
      <c r="I474" s="17" t="n">
        <v>0.7772</v>
      </c>
      <c r="J474" s="17" t="n">
        <v>0.53</v>
      </c>
      <c r="K474" s="16">
        <f>ROUND(F474/100*G474*H474*I474/J474,2)</f>
        <v/>
      </c>
      <c r="L474" s="16" t="n">
        <v>5459.46</v>
      </c>
      <c r="M474" s="16">
        <f>L474-K474</f>
        <v/>
      </c>
      <c r="N474" s="15" t="inlineStr">
        <is>
          <t>bind</t>
        </is>
      </c>
      <c r="O474" s="15" t="inlineStr">
        <is>
          <t>bound</t>
        </is>
      </c>
    </row>
    <row r="475">
      <c r="A475" s="3" t="inlineStr">
        <is>
          <t>2026-05-30</t>
        </is>
      </c>
      <c r="B475" s="3" t="inlineStr">
        <is>
          <t>c25985ec-5605-5998-afe8-3458884f2328</t>
        </is>
      </c>
      <c r="C475" s="3" t="inlineStr">
        <is>
          <t>FL</t>
        </is>
      </c>
      <c r="D475" s="3" t="inlineStr">
        <is>
          <t>1963 Aston Martin DB12</t>
        </is>
      </c>
      <c r="E475" s="3" t="inlineStr">
        <is>
          <t>01 Luxury Sedan/SUV</t>
        </is>
      </c>
      <c r="F475" s="13" t="n">
        <v>460000</v>
      </c>
      <c r="G475" s="14" t="n">
        <v>0.75</v>
      </c>
      <c r="H475" s="14" t="n">
        <v>1.42</v>
      </c>
      <c r="I475" s="14" t="n">
        <v>0.7772</v>
      </c>
      <c r="J475" s="14" t="n">
        <v>0.53</v>
      </c>
      <c r="K475" s="13">
        <f>ROUND(F475/100*G475*H475*I475/J475,2)</f>
        <v/>
      </c>
      <c r="L475" s="13" t="n">
        <v>7183.97</v>
      </c>
      <c r="M475" s="13">
        <f>L475-K475</f>
        <v/>
      </c>
      <c r="N475" s="3" t="inlineStr">
        <is>
          <t>bind</t>
        </is>
      </c>
      <c r="O475" s="3" t="inlineStr">
        <is>
          <t>bound</t>
        </is>
      </c>
    </row>
    <row r="476">
      <c r="A476" s="15" t="inlineStr">
        <is>
          <t>2026-05-02</t>
        </is>
      </c>
      <c r="B476" s="15" t="inlineStr">
        <is>
          <t>79548f11-b99a-59d2-9df5-34ba8579b42b</t>
        </is>
      </c>
      <c r="C476" s="15" t="inlineStr">
        <is>
          <t>PA</t>
        </is>
      </c>
      <c r="D476" s="15" t="inlineStr">
        <is>
          <t>1956 Aston Martin DB12</t>
        </is>
      </c>
      <c r="E476" s="15" t="inlineStr">
        <is>
          <t>01 Luxury Sedan/SUV</t>
        </is>
      </c>
      <c r="F476" s="16" t="n">
        <v>580000</v>
      </c>
      <c r="G476" s="17" t="n">
        <v>0.65</v>
      </c>
      <c r="H476" s="17" t="n">
        <v>1</v>
      </c>
      <c r="I476" s="17" t="n">
        <v>0.7772</v>
      </c>
      <c r="J476" s="17" t="n">
        <v>0.53</v>
      </c>
      <c r="K476" s="16">
        <f>ROUND(F476/100*G476*H476*I476/J476,2)</f>
        <v/>
      </c>
      <c r="L476" s="16" t="n">
        <v>5528.39</v>
      </c>
      <c r="M476" s="16">
        <f>L476-K476</f>
        <v/>
      </c>
      <c r="N476" s="15" t="inlineStr">
        <is>
          <t>bind</t>
        </is>
      </c>
      <c r="O476" s="15" t="inlineStr">
        <is>
          <t>bound</t>
        </is>
      </c>
    </row>
    <row r="477">
      <c r="A477" s="3" t="inlineStr">
        <is>
          <t>2026-05-03</t>
        </is>
      </c>
      <c r="B477" s="3" t="inlineStr">
        <is>
          <t>6867f8c6-0676-5a34-b733-8a7cbe075d72</t>
        </is>
      </c>
      <c r="C477" s="3" t="inlineStr">
        <is>
          <t>CA</t>
        </is>
      </c>
      <c r="D477" s="3" t="inlineStr">
        <is>
          <t>2010 Maserati GranTurismo</t>
        </is>
      </c>
      <c r="E477" s="3" t="inlineStr">
        <is>
          <t>01 Luxury Sedan/SUV</t>
        </is>
      </c>
      <c r="F477" s="13" t="n">
        <v>350000</v>
      </c>
      <c r="G477" s="14" t="n">
        <v>0.75</v>
      </c>
      <c r="H477" s="14" t="n">
        <v>1.35</v>
      </c>
      <c r="I477" s="14" t="n">
        <v>0.7772</v>
      </c>
      <c r="J477" s="14" t="n">
        <v>0.53</v>
      </c>
      <c r="K477" s="13">
        <f>ROUND(F477/100*G477*H477*I477/J477,2)</f>
        <v/>
      </c>
      <c r="L477" s="13" t="n">
        <v>5196.61</v>
      </c>
      <c r="M477" s="13">
        <f>L477-K477</f>
        <v/>
      </c>
      <c r="N477" s="3" t="inlineStr">
        <is>
          <t>bind</t>
        </is>
      </c>
      <c r="O477" s="3" t="inlineStr">
        <is>
          <t>bound</t>
        </is>
      </c>
    </row>
    <row r="478">
      <c r="A478" s="15" t="inlineStr">
        <is>
          <t>2026-05-09</t>
        </is>
      </c>
      <c r="B478" s="15" t="inlineStr">
        <is>
          <t>1286e243-87d5-5d99-a56b-a7260acc0905</t>
        </is>
      </c>
      <c r="C478" s="15" t="inlineStr">
        <is>
          <t>ME</t>
        </is>
      </c>
      <c r="D478" s="15" t="inlineStr">
        <is>
          <t>2016 Ferrari 296 GTB</t>
        </is>
      </c>
      <c r="E478" s="15" t="inlineStr">
        <is>
          <t>03 Supercar</t>
        </is>
      </c>
      <c r="F478" s="16" t="n">
        <v>290000</v>
      </c>
      <c r="G478" s="17" t="n">
        <v>1.15</v>
      </c>
      <c r="H478" s="17" t="n">
        <v>1.08</v>
      </c>
      <c r="I478" s="17" t="n">
        <v>0.7772</v>
      </c>
      <c r="J478" s="17" t="n">
        <v>0.53</v>
      </c>
      <c r="K478" s="16">
        <f>ROUND(F478/100*G478*H478*I478/J478,2)</f>
        <v/>
      </c>
      <c r="L478" s="16" t="n">
        <v>5281.73</v>
      </c>
      <c r="M478" s="16">
        <f>L478-K478</f>
        <v/>
      </c>
      <c r="N478" s="15" t="inlineStr">
        <is>
          <t>bind</t>
        </is>
      </c>
      <c r="O478" s="15" t="inlineStr">
        <is>
          <t>bound</t>
        </is>
      </c>
    </row>
    <row r="479">
      <c r="A479" s="3" t="inlineStr">
        <is>
          <t>2026-05-29</t>
        </is>
      </c>
      <c r="B479" s="3" t="inlineStr">
        <is>
          <t>67a242c8-3522-5162-b1dc-61f6f213bb7e</t>
        </is>
      </c>
      <c r="C479" s="3" t="inlineStr">
        <is>
          <t>OH</t>
        </is>
      </c>
      <c r="D479" s="3" t="inlineStr">
        <is>
          <t>2004 Mercedes-Benz AMG GT</t>
        </is>
      </c>
      <c r="E479" s="3" t="inlineStr">
        <is>
          <t>01 Luxury Sedan/SUV</t>
        </is>
      </c>
      <c r="F479" s="13" t="n">
        <v>1195000</v>
      </c>
      <c r="G479" s="14" t="n">
        <v>0.55</v>
      </c>
      <c r="H479" s="14" t="n">
        <v>1.39</v>
      </c>
      <c r="I479" s="14" t="n">
        <v>0.7772</v>
      </c>
      <c r="J479" s="14" t="n">
        <v>0.53</v>
      </c>
      <c r="K479" s="13">
        <f>ROUND(F479/100*G479*H479*I479/J479,2)</f>
        <v/>
      </c>
      <c r="L479" s="13" t="n">
        <v>13396.84</v>
      </c>
      <c r="M479" s="13">
        <f>L479-K479</f>
        <v/>
      </c>
      <c r="N479" s="3" t="inlineStr">
        <is>
          <t>bind</t>
        </is>
      </c>
      <c r="O479" s="3" t="inlineStr">
        <is>
          <t>bound</t>
        </is>
      </c>
    </row>
    <row r="480">
      <c r="A480" s="15" t="inlineStr">
        <is>
          <t>2026-05-22</t>
        </is>
      </c>
      <c r="B480" s="15" t="inlineStr">
        <is>
          <t>d6ae3899-7b3d-512e-b0eb-5c316519eadf</t>
        </is>
      </c>
      <c r="C480" s="15" t="inlineStr">
        <is>
          <t>IL</t>
        </is>
      </c>
      <c r="D480" s="15" t="inlineStr">
        <is>
          <t>1980 Porsche 911 Turbo S</t>
        </is>
      </c>
      <c r="E480" s="15" t="inlineStr">
        <is>
          <t>01 Luxury Sedan/SUV</t>
        </is>
      </c>
      <c r="F480" s="16" t="n">
        <v>945000</v>
      </c>
      <c r="G480" s="17" t="n">
        <v>0.65</v>
      </c>
      <c r="H480" s="17" t="n">
        <v>1.36</v>
      </c>
      <c r="I480" s="17" t="n">
        <v>0.7772</v>
      </c>
      <c r="J480" s="17" t="n">
        <v>0.53</v>
      </c>
      <c r="K480" s="16">
        <f>ROUND(F480/100*G480*H480*I480/J480,2)</f>
        <v/>
      </c>
      <c r="L480" s="16" t="n">
        <v>12250.14</v>
      </c>
      <c r="M480" s="16">
        <f>L480-K480</f>
        <v/>
      </c>
      <c r="N480" s="15" t="inlineStr">
        <is>
          <t>bind</t>
        </is>
      </c>
      <c r="O480" s="15" t="inlineStr">
        <is>
          <t>bound</t>
        </is>
      </c>
    </row>
    <row r="481">
      <c r="A481" s="3" t="inlineStr">
        <is>
          <t>2026-05-17</t>
        </is>
      </c>
      <c r="B481" s="3" t="inlineStr">
        <is>
          <t>5c46fb68-ccc3-513b-ba00-8ddbba5607e7</t>
        </is>
      </c>
      <c r="C481" s="3" t="inlineStr">
        <is>
          <t>OR</t>
        </is>
      </c>
      <c r="D481" s="3" t="inlineStr">
        <is>
          <t>1982 Mercedes-Benz AMG GT</t>
        </is>
      </c>
      <c r="E481" s="3" t="inlineStr">
        <is>
          <t>01 Luxury Sedan/SUV</t>
        </is>
      </c>
      <c r="F481" s="13" t="n">
        <v>200000</v>
      </c>
      <c r="G481" s="14" t="n">
        <v>0.92</v>
      </c>
      <c r="H481" s="14" t="n">
        <v>1.13</v>
      </c>
      <c r="I481" s="14" t="n">
        <v>0.7772</v>
      </c>
      <c r="J481" s="14" t="n">
        <v>0.53</v>
      </c>
      <c r="K481" s="13">
        <f>ROUND(F481/100*G481*H481*I481/J481,2)</f>
        <v/>
      </c>
      <c r="L481" s="13" t="n">
        <v>3048.97</v>
      </c>
      <c r="M481" s="13">
        <f>L481-K481</f>
        <v/>
      </c>
      <c r="N481" s="3" t="inlineStr">
        <is>
          <t>bind</t>
        </is>
      </c>
      <c r="O481" s="3" t="inlineStr">
        <is>
          <t>bound</t>
        </is>
      </c>
    </row>
    <row r="482">
      <c r="A482" s="15" t="inlineStr">
        <is>
          <t>2026-05-28</t>
        </is>
      </c>
      <c r="B482" s="15" t="inlineStr">
        <is>
          <t>516f3942-df59-54c2-a201-948d9f37a7da</t>
        </is>
      </c>
      <c r="C482" s="15" t="inlineStr">
        <is>
          <t>TX</t>
        </is>
      </c>
      <c r="D482" s="15" t="inlineStr">
        <is>
          <t>1976 Singer 911 Reimagined</t>
        </is>
      </c>
      <c r="E482" s="15" t="inlineStr">
        <is>
          <t>11 Restomod/Coachbuilt</t>
        </is>
      </c>
      <c r="F482" s="16" t="n">
        <v>190000</v>
      </c>
      <c r="G482" s="17" t="n">
        <v>1.05</v>
      </c>
      <c r="H482" s="17" t="n">
        <v>1.15</v>
      </c>
      <c r="I482" s="17" t="n">
        <v>0.7772</v>
      </c>
      <c r="J482" s="17" t="n">
        <v>0.53</v>
      </c>
      <c r="K482" s="16">
        <f>ROUND(F482/100*G482*H482*I482/J482,2)</f>
        <v/>
      </c>
      <c r="L482" s="16" t="n">
        <v>3364.32</v>
      </c>
      <c r="M482" s="16">
        <f>L482-K482</f>
        <v/>
      </c>
      <c r="N482" s="15" t="inlineStr">
        <is>
          <t>bind</t>
        </is>
      </c>
      <c r="O482" s="15" t="inlineStr">
        <is>
          <t>bound</t>
        </is>
      </c>
    </row>
    <row r="483">
      <c r="A483" s="3" t="inlineStr">
        <is>
          <t>2026-05-19</t>
        </is>
      </c>
      <c r="B483" s="3" t="inlineStr">
        <is>
          <t>60532baa-1bc6-5762-b1f9-371fddbd4a93</t>
        </is>
      </c>
      <c r="C483" s="3" t="inlineStr">
        <is>
          <t>OR</t>
        </is>
      </c>
      <c r="D483" s="3" t="inlineStr">
        <is>
          <t>1974 Porsche 911 Turbo S</t>
        </is>
      </c>
      <c r="E483" s="3" t="inlineStr">
        <is>
          <t>01 Luxury Sedan/SUV</t>
        </is>
      </c>
      <c r="F483" s="13" t="n">
        <v>1825000</v>
      </c>
      <c r="G483" s="14" t="n">
        <v>0.55</v>
      </c>
      <c r="H483" s="14" t="n">
        <v>1.13</v>
      </c>
      <c r="I483" s="14" t="n">
        <v>0.7772</v>
      </c>
      <c r="J483" s="14" t="n">
        <v>0.53</v>
      </c>
      <c r="K483" s="13">
        <f>ROUND(F483/100*G483*H483*I483/J483,2)</f>
        <v/>
      </c>
      <c r="L483" s="13" t="n">
        <v>16632.63</v>
      </c>
      <c r="M483" s="13">
        <f>L483-K483</f>
        <v/>
      </c>
      <c r="N483" s="3" t="inlineStr">
        <is>
          <t>bind</t>
        </is>
      </c>
      <c r="O483" s="3" t="inlineStr">
        <is>
          <t>bound</t>
        </is>
      </c>
    </row>
    <row r="484">
      <c r="A484" s="15" t="inlineStr">
        <is>
          <t>2026-05-30</t>
        </is>
      </c>
      <c r="B484" s="15" t="inlineStr">
        <is>
          <t>53e11079-d542-572d-bffa-86f11b2e1f01</t>
        </is>
      </c>
      <c r="C484" s="15" t="inlineStr">
        <is>
          <t>VA</t>
        </is>
      </c>
      <c r="D484" s="15" t="inlineStr">
        <is>
          <t>2001 Aston Martin DB12</t>
        </is>
      </c>
      <c r="E484" s="15" t="inlineStr">
        <is>
          <t>01 Luxury Sedan/SUV</t>
        </is>
      </c>
      <c r="F484" s="16" t="n">
        <v>505000</v>
      </c>
      <c r="G484" s="17" t="n">
        <v>0.65</v>
      </c>
      <c r="H484" s="17" t="n">
        <v>1.09</v>
      </c>
      <c r="I484" s="17" t="n">
        <v>0.7772</v>
      </c>
      <c r="J484" s="17" t="n">
        <v>0.53</v>
      </c>
      <c r="K484" s="16">
        <f>ROUND(F484/100*G484*H484*I484/J484,2)</f>
        <v/>
      </c>
      <c r="L484" s="16" t="n">
        <v>5246.72</v>
      </c>
      <c r="M484" s="16">
        <f>L484-K484</f>
        <v/>
      </c>
      <c r="N484" s="15" t="inlineStr">
        <is>
          <t>decline</t>
        </is>
      </c>
      <c r="O484" s="15" t="inlineStr">
        <is>
          <t>indicative</t>
        </is>
      </c>
    </row>
    <row r="485">
      <c r="A485" s="3" t="inlineStr">
        <is>
          <t>2026-05-17</t>
        </is>
      </c>
      <c r="B485" s="3" t="inlineStr">
        <is>
          <t>353c5c93-4f21-5aad-9865-533d1604c728</t>
        </is>
      </c>
      <c r="C485" s="3" t="inlineStr">
        <is>
          <t>MS</t>
        </is>
      </c>
      <c r="D485" s="3" t="inlineStr">
        <is>
          <t>2023 Maserati GranTurismo</t>
        </is>
      </c>
      <c r="E485" s="3" t="inlineStr">
        <is>
          <t>01 Luxury Sedan/SUV</t>
        </is>
      </c>
      <c r="F485" s="13" t="n">
        <v>915000</v>
      </c>
      <c r="G485" s="14" t="n">
        <v>0.65</v>
      </c>
      <c r="H485" s="14" t="n">
        <v>1.19</v>
      </c>
      <c r="I485" s="14" t="n">
        <v>0.7772</v>
      </c>
      <c r="J485" s="14" t="n">
        <v>0.53</v>
      </c>
      <c r="K485" s="13">
        <f>ROUND(F485/100*G485*H485*I485/J485,2)</f>
        <v/>
      </c>
      <c r="L485" s="13" t="n">
        <v>10378.59</v>
      </c>
      <c r="M485" s="13">
        <f>L485-K485</f>
        <v/>
      </c>
      <c r="N485" s="3" t="inlineStr">
        <is>
          <t>refer</t>
        </is>
      </c>
      <c r="O485" s="3" t="inlineStr">
        <is>
          <t>indicative</t>
        </is>
      </c>
    </row>
    <row r="486">
      <c r="A486" s="15" t="inlineStr">
        <is>
          <t>2026-05-31</t>
        </is>
      </c>
      <c r="B486" s="15" t="inlineStr">
        <is>
          <t>695fbf7d-a0ea-548f-acbf-1328bb634c76</t>
        </is>
      </c>
      <c r="C486" s="15" t="inlineStr">
        <is>
          <t>CA</t>
        </is>
      </c>
      <c r="D486" s="15" t="inlineStr">
        <is>
          <t>2010 Lamborghini Huracan EVO</t>
        </is>
      </c>
      <c r="E486" s="15" t="inlineStr">
        <is>
          <t>03 Supercar</t>
        </is>
      </c>
      <c r="F486" s="16" t="n">
        <v>795000</v>
      </c>
      <c r="G486" s="17" t="n">
        <v>0.95</v>
      </c>
      <c r="H486" s="17" t="n">
        <v>1.35</v>
      </c>
      <c r="I486" s="17" t="n">
        <v>0.7772</v>
      </c>
      <c r="J486" s="17" t="n">
        <v>0.53</v>
      </c>
      <c r="K486" s="16">
        <f>ROUND(F486/100*G486*H486*I486/J486,2)</f>
        <v/>
      </c>
      <c r="L486" s="16" t="n">
        <v>14951.39</v>
      </c>
      <c r="M486" s="16">
        <f>L486-K486</f>
        <v/>
      </c>
      <c r="N486" s="15" t="inlineStr">
        <is>
          <t>bind</t>
        </is>
      </c>
      <c r="O486" s="15" t="inlineStr">
        <is>
          <t>bound</t>
        </is>
      </c>
    </row>
    <row r="487">
      <c r="A487" s="3" t="inlineStr">
        <is>
          <t>2026-05-27</t>
        </is>
      </c>
      <c r="B487" s="3" t="inlineStr">
        <is>
          <t>0e2ae759-a64d-5987-9e3b-3f7e750902ab</t>
        </is>
      </c>
      <c r="C487" s="3" t="inlineStr">
        <is>
          <t>OH</t>
        </is>
      </c>
      <c r="D487" s="3" t="inlineStr">
        <is>
          <t>1958 Aston Martin DB5</t>
        </is>
      </c>
      <c r="E487" s="3" t="inlineStr">
        <is>
          <t>07 Post-War Classic (1946-1972)</t>
        </is>
      </c>
      <c r="F487" s="13" t="n">
        <v>370000</v>
      </c>
      <c r="G487" s="14" t="n">
        <v>0.48</v>
      </c>
      <c r="H487" s="14" t="n">
        <v>1.39</v>
      </c>
      <c r="I487" s="14" t="n">
        <v>0.7772</v>
      </c>
      <c r="J487" s="14" t="n">
        <v>0.53</v>
      </c>
      <c r="K487" s="13">
        <f>ROUND(F487/100*G487*H487*I487/J487,2)</f>
        <v/>
      </c>
      <c r="L487" s="13" t="n">
        <v>3620.05</v>
      </c>
      <c r="M487" s="13">
        <f>L487-K487</f>
        <v/>
      </c>
      <c r="N487" s="3" t="inlineStr">
        <is>
          <t>decline</t>
        </is>
      </c>
      <c r="O487" s="3" t="inlineStr">
        <is>
          <t>indicative</t>
        </is>
      </c>
    </row>
    <row r="488">
      <c r="A488" s="15" t="inlineStr">
        <is>
          <t>2026-05-30</t>
        </is>
      </c>
      <c r="B488" s="15" t="inlineStr">
        <is>
          <t>0bad0f9b-5499-5820-8e13-8329eb090503</t>
        </is>
      </c>
      <c r="C488" s="15" t="inlineStr">
        <is>
          <t>MN</t>
        </is>
      </c>
      <c r="D488" s="15" t="inlineStr">
        <is>
          <t>2006 Maserati GranTurismo</t>
        </is>
      </c>
      <c r="E488" s="15" t="inlineStr">
        <is>
          <t>01 Luxury Sedan/SUV</t>
        </is>
      </c>
      <c r="F488" s="16" t="n">
        <v>410000</v>
      </c>
      <c r="G488" s="17" t="n">
        <v>0.75</v>
      </c>
      <c r="H488" s="17" t="n">
        <v>1.32</v>
      </c>
      <c r="I488" s="17" t="n">
        <v>0.7772</v>
      </c>
      <c r="J488" s="17" t="n">
        <v>0.53</v>
      </c>
      <c r="K488" s="16">
        <f>ROUND(F488/100*G488*H488*I488/J488,2)</f>
        <v/>
      </c>
      <c r="L488" s="16" t="n">
        <v>5952.18</v>
      </c>
      <c r="M488" s="16">
        <f>L488-K488</f>
        <v/>
      </c>
      <c r="N488" s="15" t="inlineStr">
        <is>
          <t>decline</t>
        </is>
      </c>
      <c r="O488" s="15" t="inlineStr">
        <is>
          <t>indicative</t>
        </is>
      </c>
    </row>
    <row r="489">
      <c r="A489" s="3" t="inlineStr">
        <is>
          <t>2026-05-30</t>
        </is>
      </c>
      <c r="B489" s="3" t="inlineStr">
        <is>
          <t>1f30ccbe-46f9-5a5c-af76-bb05399eec13</t>
        </is>
      </c>
      <c r="C489" s="3" t="inlineStr">
        <is>
          <t>ID</t>
        </is>
      </c>
      <c r="D489" s="3" t="inlineStr">
        <is>
          <t>2022 Porsche 911 Turbo S</t>
        </is>
      </c>
      <c r="E489" s="3" t="inlineStr">
        <is>
          <t>01 Luxury Sedan/SUV</t>
        </is>
      </c>
      <c r="F489" s="13" t="n">
        <v>425000</v>
      </c>
      <c r="G489" s="14" t="n">
        <v>0.75</v>
      </c>
      <c r="H489" s="14" t="n">
        <v>0.99</v>
      </c>
      <c r="I489" s="14" t="n">
        <v>0.7772</v>
      </c>
      <c r="J489" s="14" t="n">
        <v>0.53</v>
      </c>
      <c r="K489" s="13">
        <f>ROUND(F489/100*G489*H489*I489/J489,2)</f>
        <v/>
      </c>
      <c r="L489" s="13" t="n">
        <v>4627.46</v>
      </c>
      <c r="M489" s="13">
        <f>L489-K489</f>
        <v/>
      </c>
      <c r="N489" s="3" t="inlineStr">
        <is>
          <t>bind</t>
        </is>
      </c>
      <c r="O489" s="3" t="inlineStr">
        <is>
          <t>bound</t>
        </is>
      </c>
    </row>
    <row r="490">
      <c r="A490" s="15" t="inlineStr">
        <is>
          <t>2026-05-22</t>
        </is>
      </c>
      <c r="B490" s="15" t="inlineStr">
        <is>
          <t>f5c858ed-f0f2-5cec-ae43-799efede4fee</t>
        </is>
      </c>
      <c r="C490" s="15" t="inlineStr">
        <is>
          <t>HI</t>
        </is>
      </c>
      <c r="D490" s="15" t="inlineStr">
        <is>
          <t>1998 Maserati GranTurismo</t>
        </is>
      </c>
      <c r="E490" s="15" t="inlineStr">
        <is>
          <t>01 Luxury Sedan/SUV</t>
        </is>
      </c>
      <c r="F490" s="16" t="n">
        <v>790000</v>
      </c>
      <c r="G490" s="17" t="n">
        <v>0.65</v>
      </c>
      <c r="H490" s="17" t="n">
        <v>1.3</v>
      </c>
      <c r="I490" s="17" t="n">
        <v>0.7772</v>
      </c>
      <c r="J490" s="17" t="n">
        <v>0.53</v>
      </c>
      <c r="K490" s="16">
        <f>ROUND(F490/100*G490*H490*I490/J490,2)</f>
        <v/>
      </c>
      <c r="L490" s="16" t="n">
        <v>9789.049999999999</v>
      </c>
      <c r="M490" s="16">
        <f>L490-K490</f>
        <v/>
      </c>
      <c r="N490" s="15" t="inlineStr">
        <is>
          <t>refer</t>
        </is>
      </c>
      <c r="O490" s="15" t="inlineStr">
        <is>
          <t>indicative</t>
        </is>
      </c>
    </row>
    <row r="491">
      <c r="A491" s="3" t="inlineStr">
        <is>
          <t>2026-05-07</t>
        </is>
      </c>
      <c r="B491" s="3" t="inlineStr">
        <is>
          <t>f38b7dae-45e7-5593-b451-c83f5f165287</t>
        </is>
      </c>
      <c r="C491" s="3" t="inlineStr">
        <is>
          <t>VT</t>
        </is>
      </c>
      <c r="D491" s="3" t="inlineStr">
        <is>
          <t>1994 Bentley Continental GT</t>
        </is>
      </c>
      <c r="E491" s="3" t="inlineStr">
        <is>
          <t>01 Luxury Sedan/SUV</t>
        </is>
      </c>
      <c r="F491" s="13" t="n">
        <v>1345000</v>
      </c>
      <c r="G491" s="14" t="n">
        <v>0.55</v>
      </c>
      <c r="H491" s="14" t="n">
        <v>1.22</v>
      </c>
      <c r="I491" s="14" t="n">
        <v>0.7772</v>
      </c>
      <c r="J491" s="14" t="n">
        <v>0.53</v>
      </c>
      <c r="K491" s="13">
        <f>ROUND(F491/100*G491*H491*I491/J491,2)</f>
        <v/>
      </c>
      <c r="L491" s="13" t="n">
        <v>13234.32</v>
      </c>
      <c r="M491" s="13">
        <f>L491-K491</f>
        <v/>
      </c>
      <c r="N491" s="3" t="inlineStr">
        <is>
          <t>bind</t>
        </is>
      </c>
      <c r="O491" s="3" t="inlineStr">
        <is>
          <t>bound</t>
        </is>
      </c>
    </row>
    <row r="492">
      <c r="A492" s="15" t="inlineStr">
        <is>
          <t>2026-05-12</t>
        </is>
      </c>
      <c r="B492" s="15" t="inlineStr">
        <is>
          <t>dba487e6-32be-5bf6-abd3-3b70e6071814</t>
        </is>
      </c>
      <c r="C492" s="15" t="inlineStr">
        <is>
          <t>OH</t>
        </is>
      </c>
      <c r="D492" s="15" t="inlineStr">
        <is>
          <t>1958 BMW M8 Competition</t>
        </is>
      </c>
      <c r="E492" s="15" t="inlineStr">
        <is>
          <t>01 Luxury Sedan/SUV</t>
        </is>
      </c>
      <c r="F492" s="16" t="n">
        <v>785000</v>
      </c>
      <c r="G492" s="17" t="n">
        <v>0.65</v>
      </c>
      <c r="H492" s="17" t="n">
        <v>1.39</v>
      </c>
      <c r="I492" s="17" t="n">
        <v>0.7772</v>
      </c>
      <c r="J492" s="17" t="n">
        <v>0.53</v>
      </c>
      <c r="K492" s="16">
        <f>ROUND(F492/100*G492*H492*I492/J492,2)</f>
        <v/>
      </c>
      <c r="L492" s="16" t="n">
        <v>10400.51</v>
      </c>
      <c r="M492" s="16">
        <f>L492-K492</f>
        <v/>
      </c>
      <c r="N492" s="15" t="inlineStr">
        <is>
          <t>decline</t>
        </is>
      </c>
      <c r="O492" s="15" t="inlineStr">
        <is>
          <t>indicative</t>
        </is>
      </c>
    </row>
    <row r="493">
      <c r="A493" s="3" t="inlineStr">
        <is>
          <t>2026-05-24</t>
        </is>
      </c>
      <c r="B493" s="3" t="inlineStr">
        <is>
          <t>24e292c7-342e-5fc4-a02f-405a5d5a0dd5</t>
        </is>
      </c>
      <c r="C493" s="3" t="inlineStr">
        <is>
          <t>MD</t>
        </is>
      </c>
      <c r="D493" s="3" t="inlineStr">
        <is>
          <t>1964 Maserati GranTurismo</t>
        </is>
      </c>
      <c r="E493" s="3" t="inlineStr">
        <is>
          <t>01 Luxury Sedan/SUV</t>
        </is>
      </c>
      <c r="F493" s="13" t="n">
        <v>335000</v>
      </c>
      <c r="G493" s="14" t="n">
        <v>0.75</v>
      </c>
      <c r="H493" s="14" t="n">
        <v>0.95</v>
      </c>
      <c r="I493" s="14" t="n">
        <v>0.7772</v>
      </c>
      <c r="J493" s="14" t="n">
        <v>0.53</v>
      </c>
      <c r="K493" s="13">
        <f>ROUND(F493/100*G493*H493*I493/J493,2)</f>
        <v/>
      </c>
      <c r="L493" s="13" t="n">
        <v>3500.15</v>
      </c>
      <c r="M493" s="13">
        <f>L493-K493</f>
        <v/>
      </c>
      <c r="N493" s="3" t="inlineStr">
        <is>
          <t>bind</t>
        </is>
      </c>
      <c r="O493" s="3" t="inlineStr">
        <is>
          <t>bound</t>
        </is>
      </c>
    </row>
    <row r="494">
      <c r="A494" s="15" t="inlineStr">
        <is>
          <t>2026-05-16</t>
        </is>
      </c>
      <c r="B494" s="15" t="inlineStr">
        <is>
          <t>fa05526c-f58b-52f7-bafe-d535b02908dc</t>
        </is>
      </c>
      <c r="C494" s="15" t="inlineStr">
        <is>
          <t>MI</t>
        </is>
      </c>
      <c r="D494" s="15" t="inlineStr">
        <is>
          <t>1988 Ferrari 296 GTB</t>
        </is>
      </c>
      <c r="E494" s="15" t="inlineStr">
        <is>
          <t>03 Supercar</t>
        </is>
      </c>
      <c r="F494" s="16" t="n">
        <v>540000</v>
      </c>
      <c r="G494" s="17" t="n">
        <v>0.95</v>
      </c>
      <c r="H494" s="17" t="n">
        <v>1.55</v>
      </c>
      <c r="I494" s="17" t="n">
        <v>0.7772</v>
      </c>
      <c r="J494" s="17" t="n">
        <v>0.53</v>
      </c>
      <c r="K494" s="16">
        <f>ROUND(F494/100*G494*H494*I494/J494,2)</f>
        <v/>
      </c>
      <c r="L494" s="16" t="n">
        <v>11660.2</v>
      </c>
      <c r="M494" s="16">
        <f>L494-K494</f>
        <v/>
      </c>
      <c r="N494" s="15" t="inlineStr">
        <is>
          <t>decline</t>
        </is>
      </c>
      <c r="O494" s="15" t="inlineStr">
        <is>
          <t>indicative</t>
        </is>
      </c>
    </row>
    <row r="495">
      <c r="A495" s="3" t="inlineStr">
        <is>
          <t>2026-05-28</t>
        </is>
      </c>
      <c r="B495" s="3" t="inlineStr">
        <is>
          <t>9bc760f7-d95f-5f51-a31f-7a14d1736dbe</t>
        </is>
      </c>
      <c r="C495" s="3" t="inlineStr">
        <is>
          <t>IL</t>
        </is>
      </c>
      <c r="D495" s="3" t="inlineStr">
        <is>
          <t>1990 Ringbrothers Mustang</t>
        </is>
      </c>
      <c r="E495" s="3" t="inlineStr">
        <is>
          <t>11 Restomod/Coachbuilt</t>
        </is>
      </c>
      <c r="F495" s="13" t="n">
        <v>865000</v>
      </c>
      <c r="G495" s="14" t="n">
        <v>0.78</v>
      </c>
      <c r="H495" s="14" t="n">
        <v>1.36</v>
      </c>
      <c r="I495" s="14" t="n">
        <v>0.7772</v>
      </c>
      <c r="J495" s="14" t="n">
        <v>0.53</v>
      </c>
      <c r="K495" s="13">
        <f>ROUND(F495/100*G495*H495*I495/J495,2)</f>
        <v/>
      </c>
      <c r="L495" s="13" t="n">
        <v>13455.71</v>
      </c>
      <c r="M495" s="13">
        <f>L495-K495</f>
        <v/>
      </c>
      <c r="N495" s="3" t="inlineStr">
        <is>
          <t>bind</t>
        </is>
      </c>
      <c r="O495" s="3" t="inlineStr">
        <is>
          <t>bound</t>
        </is>
      </c>
    </row>
    <row r="496">
      <c r="A496" s="15" t="inlineStr">
        <is>
          <t>2026-05-14</t>
        </is>
      </c>
      <c r="B496" s="15" t="inlineStr">
        <is>
          <t>5e10b277-1976-57ec-adfe-a2486501ca2b</t>
        </is>
      </c>
      <c r="C496" s="15" t="inlineStr">
        <is>
          <t>CO</t>
        </is>
      </c>
      <c r="D496" s="15" t="inlineStr">
        <is>
          <t>2017 Lamborghini Huracan EVO</t>
        </is>
      </c>
      <c r="E496" s="15" t="inlineStr">
        <is>
          <t>03 Supercar</t>
        </is>
      </c>
      <c r="F496" s="16" t="n">
        <v>1465000</v>
      </c>
      <c r="G496" s="17" t="n">
        <v>0.8</v>
      </c>
      <c r="H496" s="17" t="n">
        <v>1.1</v>
      </c>
      <c r="I496" s="17" t="n">
        <v>0.7772</v>
      </c>
      <c r="J496" s="17" t="n">
        <v>0.53</v>
      </c>
      <c r="K496" s="16">
        <f>ROUND(F496/100*G496*H496*I496/J496,2)</f>
        <v/>
      </c>
      <c r="L496" s="16" t="n">
        <v>18905.02</v>
      </c>
      <c r="M496" s="16">
        <f>L496-K496</f>
        <v/>
      </c>
      <c r="N496" s="15" t="inlineStr">
        <is>
          <t>refer</t>
        </is>
      </c>
      <c r="O496" s="15" t="inlineStr">
        <is>
          <t>indicative</t>
        </is>
      </c>
    </row>
    <row r="497">
      <c r="A497" s="3" t="inlineStr">
        <is>
          <t>2026-05-08</t>
        </is>
      </c>
      <c r="B497" s="3" t="inlineStr">
        <is>
          <t>1db180b8-ebd6-5b65-928c-8f3839b0e503</t>
        </is>
      </c>
      <c r="C497" s="3" t="inlineStr">
        <is>
          <t>MI</t>
        </is>
      </c>
      <c r="D497" s="3" t="inlineStr">
        <is>
          <t>1997 Mercedes-Benz 280SL Pagoda</t>
        </is>
      </c>
      <c r="E497" s="3" t="inlineStr">
        <is>
          <t>07 Post-War Classic (1946-1972)</t>
        </is>
      </c>
      <c r="F497" s="13" t="n">
        <v>1950000</v>
      </c>
      <c r="G497" s="14" t="n">
        <v>0.38</v>
      </c>
      <c r="H497" s="14" t="n">
        <v>1.55</v>
      </c>
      <c r="I497" s="14" t="n">
        <v>0.7772</v>
      </c>
      <c r="J497" s="14" t="n">
        <v>0.53</v>
      </c>
      <c r="K497" s="13">
        <f>ROUND(F497/100*G497*H497*I497/J497,2)</f>
        <v/>
      </c>
      <c r="L497" s="13" t="n">
        <v>16842.51</v>
      </c>
      <c r="M497" s="13">
        <f>L497-K497</f>
        <v/>
      </c>
      <c r="N497" s="3" t="inlineStr">
        <is>
          <t>bind</t>
        </is>
      </c>
      <c r="O497" s="3" t="inlineStr">
        <is>
          <t>bound</t>
        </is>
      </c>
    </row>
    <row r="498">
      <c r="A498" s="15" t="inlineStr">
        <is>
          <t>2026-05-18</t>
        </is>
      </c>
      <c r="B498" s="15" t="inlineStr">
        <is>
          <t>66814703-28cf-5f6c-949a-a30e1219b195</t>
        </is>
      </c>
      <c r="C498" s="15" t="inlineStr">
        <is>
          <t>TX</t>
        </is>
      </c>
      <c r="D498" s="15" t="inlineStr">
        <is>
          <t>2007 Maserati GranTurismo</t>
        </is>
      </c>
      <c r="E498" s="15" t="inlineStr">
        <is>
          <t>01 Luxury Sedan/SUV</t>
        </is>
      </c>
      <c r="F498" s="16" t="n">
        <v>550000</v>
      </c>
      <c r="G498" s="17" t="n">
        <v>0.65</v>
      </c>
      <c r="H498" s="17" t="n">
        <v>1.15</v>
      </c>
      <c r="I498" s="17" t="n">
        <v>0.7772</v>
      </c>
      <c r="J498" s="17" t="n">
        <v>0.53</v>
      </c>
      <c r="K498" s="16">
        <f>ROUND(F498/100*G498*H498*I498/J498,2)</f>
        <v/>
      </c>
      <c r="L498" s="16" t="n">
        <v>6028.8</v>
      </c>
      <c r="M498" s="16">
        <f>L498-K498</f>
        <v/>
      </c>
      <c r="N498" s="15" t="inlineStr">
        <is>
          <t>bind</t>
        </is>
      </c>
      <c r="O498" s="15" t="inlineStr">
        <is>
          <t>bound</t>
        </is>
      </c>
    </row>
    <row r="499">
      <c r="A499" s="3" t="inlineStr">
        <is>
          <t>2026-05-19</t>
        </is>
      </c>
      <c r="B499" s="3" t="inlineStr">
        <is>
          <t>ff701f5c-c692-52f9-934a-c56e5e706df9</t>
        </is>
      </c>
      <c r="C499" s="3" t="inlineStr">
        <is>
          <t>IN</t>
        </is>
      </c>
      <c r="D499" s="3" t="inlineStr">
        <is>
          <t>2008 Maserati GranTurismo</t>
        </is>
      </c>
      <c r="E499" s="3" t="inlineStr">
        <is>
          <t>01 Luxury Sedan/SUV</t>
        </is>
      </c>
      <c r="F499" s="13" t="n">
        <v>380000</v>
      </c>
      <c r="G499" s="14" t="n">
        <v>0.75</v>
      </c>
      <c r="H499" s="14" t="n">
        <v>1.23</v>
      </c>
      <c r="I499" s="14" t="n">
        <v>0.7772</v>
      </c>
      <c r="J499" s="14" t="n">
        <v>0.53</v>
      </c>
      <c r="K499" s="13">
        <f>ROUND(F499/100*G499*H499*I499/J499,2)</f>
        <v/>
      </c>
      <c r="L499" s="13" t="n">
        <v>5140.52</v>
      </c>
      <c r="M499" s="13">
        <f>L499-K499</f>
        <v/>
      </c>
      <c r="N499" s="3" t="inlineStr">
        <is>
          <t>bind</t>
        </is>
      </c>
      <c r="O499" s="3" t="inlineStr">
        <is>
          <t>bound</t>
        </is>
      </c>
    </row>
    <row r="500">
      <c r="A500" s="15" t="inlineStr">
        <is>
          <t>2026-05-21</t>
        </is>
      </c>
      <c r="B500" s="15" t="inlineStr">
        <is>
          <t>3fd79413-bfbb-5540-a72d-0bc2f95a5b44</t>
        </is>
      </c>
      <c r="C500" s="15" t="inlineStr">
        <is>
          <t>WY</t>
        </is>
      </c>
      <c r="D500" s="15" t="inlineStr">
        <is>
          <t>1958 Aston Martin DB5</t>
        </is>
      </c>
      <c r="E500" s="15" t="inlineStr">
        <is>
          <t>07 Post-War Classic (1946-1972)</t>
        </is>
      </c>
      <c r="F500" s="16" t="n">
        <v>825000</v>
      </c>
      <c r="G500" s="17" t="n">
        <v>0.43</v>
      </c>
      <c r="H500" s="17" t="n">
        <v>1.07</v>
      </c>
      <c r="I500" s="17" t="n">
        <v>0.7772</v>
      </c>
      <c r="J500" s="17" t="n">
        <v>0.53</v>
      </c>
      <c r="K500" s="16">
        <f>ROUND(F500/100*G500*H500*I500/J500,2)</f>
        <v/>
      </c>
      <c r="L500" s="16" t="n">
        <v>5566.25</v>
      </c>
      <c r="M500" s="16">
        <f>L500-K500</f>
        <v/>
      </c>
      <c r="N500" s="15" t="inlineStr">
        <is>
          <t>bind</t>
        </is>
      </c>
      <c r="O500" s="15" t="inlineStr">
        <is>
          <t>bound</t>
        </is>
      </c>
    </row>
    <row r="501">
      <c r="A501" s="3" t="inlineStr">
        <is>
          <t>2026-05-09</t>
        </is>
      </c>
      <c r="B501" s="3" t="inlineStr">
        <is>
          <t>36d0feca-3ef2-5b1f-a001-96c72685d6b5</t>
        </is>
      </c>
      <c r="C501" s="3" t="inlineStr">
        <is>
          <t>OR</t>
        </is>
      </c>
      <c r="D501" s="3" t="inlineStr">
        <is>
          <t>1988 Aston Martin DB12</t>
        </is>
      </c>
      <c r="E501" s="3" t="inlineStr">
        <is>
          <t>01 Luxury Sedan/SUV</t>
        </is>
      </c>
      <c r="F501" s="13" t="n">
        <v>290000</v>
      </c>
      <c r="G501" s="14" t="n">
        <v>0.75</v>
      </c>
      <c r="H501" s="14" t="n">
        <v>1.13</v>
      </c>
      <c r="I501" s="14" t="n">
        <v>0.7772</v>
      </c>
      <c r="J501" s="14" t="n">
        <v>0.53</v>
      </c>
      <c r="K501" s="13">
        <f>ROUND(F501/100*G501*H501*I501/J501,2)</f>
        <v/>
      </c>
      <c r="L501" s="13" t="n">
        <v>3604.08</v>
      </c>
      <c r="M501" s="13">
        <f>L501-K501</f>
        <v/>
      </c>
      <c r="N501" s="3" t="inlineStr">
        <is>
          <t>bind</t>
        </is>
      </c>
      <c r="O501" s="3" t="inlineStr">
        <is>
          <t>bound</t>
        </is>
      </c>
    </row>
    <row r="502">
      <c r="A502" s="15" t="inlineStr">
        <is>
          <t>2026-05-23</t>
        </is>
      </c>
      <c r="B502" s="15" t="inlineStr">
        <is>
          <t>65f2a25c-386f-5fd6-a965-0be3c16087e8</t>
        </is>
      </c>
      <c r="C502" s="15" t="inlineStr">
        <is>
          <t>IA</t>
        </is>
      </c>
      <c r="D502" s="15" t="inlineStr">
        <is>
          <t>1966 Singer 911 Reimagined</t>
        </is>
      </c>
      <c r="E502" s="15" t="inlineStr">
        <is>
          <t>11 Restomod/Coachbuilt</t>
        </is>
      </c>
      <c r="F502" s="16" t="n">
        <v>745000</v>
      </c>
      <c r="G502" s="17" t="n">
        <v>0.78</v>
      </c>
      <c r="H502" s="17" t="n">
        <v>1.1</v>
      </c>
      <c r="I502" s="17" t="n">
        <v>0.7772</v>
      </c>
      <c r="J502" s="17" t="n">
        <v>0.53</v>
      </c>
      <c r="K502" s="16">
        <f>ROUND(F502/100*G502*H502*I502/J502,2)</f>
        <v/>
      </c>
      <c r="L502" s="16" t="n">
        <v>9373.48</v>
      </c>
      <c r="M502" s="16">
        <f>L502-K502</f>
        <v/>
      </c>
      <c r="N502" s="15" t="inlineStr">
        <is>
          <t>bind</t>
        </is>
      </c>
      <c r="O502" s="15" t="inlineStr">
        <is>
          <t>bound</t>
        </is>
      </c>
    </row>
    <row r="503">
      <c r="A503" s="3" t="inlineStr">
        <is>
          <t>2026-05-27</t>
        </is>
      </c>
      <c r="B503" s="3" t="inlineStr">
        <is>
          <t>c3b13c1c-f55a-5db2-ba17-6f3abbbe2043</t>
        </is>
      </c>
      <c r="C503" s="3" t="inlineStr">
        <is>
          <t>NV</t>
        </is>
      </c>
      <c r="D503" s="3" t="inlineStr">
        <is>
          <t>1984 Maserati GranTurismo</t>
        </is>
      </c>
      <c r="E503" s="3" t="inlineStr">
        <is>
          <t>01 Luxury Sedan/SUV</t>
        </is>
      </c>
      <c r="F503" s="13" t="n">
        <v>735000</v>
      </c>
      <c r="G503" s="14" t="n">
        <v>0.65</v>
      </c>
      <c r="H503" s="14" t="n">
        <v>1.17</v>
      </c>
      <c r="I503" s="14" t="n">
        <v>0.7772</v>
      </c>
      <c r="J503" s="14" t="n">
        <v>0.53</v>
      </c>
      <c r="K503" s="13">
        <f>ROUND(F503/100*G503*H503*I503/J503,2)</f>
        <v/>
      </c>
      <c r="L503" s="13" t="n">
        <v>8196.790000000001</v>
      </c>
      <c r="M503" s="13">
        <f>L503-K503</f>
        <v/>
      </c>
      <c r="N503" s="3" t="inlineStr">
        <is>
          <t>bind</t>
        </is>
      </c>
      <c r="O503" s="3" t="inlineStr">
        <is>
          <t>bound</t>
        </is>
      </c>
    </row>
    <row r="504">
      <c r="A504" s="15" t="inlineStr">
        <is>
          <t>2026-05-29</t>
        </is>
      </c>
      <c r="B504" s="15" t="inlineStr">
        <is>
          <t>0dfc4f75-d1c8-52c4-af00-e7350828c4ed</t>
        </is>
      </c>
      <c r="C504" s="15" t="inlineStr">
        <is>
          <t>NV</t>
        </is>
      </c>
      <c r="D504" s="15" t="inlineStr">
        <is>
          <t>1969 Bentley Continental GT</t>
        </is>
      </c>
      <c r="E504" s="15" t="inlineStr">
        <is>
          <t>01 Luxury Sedan/SUV</t>
        </is>
      </c>
      <c r="F504" s="16" t="n">
        <v>715000</v>
      </c>
      <c r="G504" s="17" t="n">
        <v>0.65</v>
      </c>
      <c r="H504" s="17" t="n">
        <v>1.17</v>
      </c>
      <c r="I504" s="17" t="n">
        <v>0.7772</v>
      </c>
      <c r="J504" s="17" t="n">
        <v>0.53</v>
      </c>
      <c r="K504" s="16">
        <f>ROUND(F504/100*G504*H504*I504/J504,2)</f>
        <v/>
      </c>
      <c r="L504" s="16" t="n">
        <v>7973.75</v>
      </c>
      <c r="M504" s="16">
        <f>L504-K504</f>
        <v/>
      </c>
      <c r="N504" s="15" t="inlineStr">
        <is>
          <t>bind</t>
        </is>
      </c>
      <c r="O504" s="15" t="inlineStr">
        <is>
          <t>bound</t>
        </is>
      </c>
    </row>
    <row r="505">
      <c r="A505" s="3" t="inlineStr">
        <is>
          <t>2026-05-07</t>
        </is>
      </c>
      <c r="B505" s="3" t="inlineStr">
        <is>
          <t>e52c6dd0-c051-50c5-b49b-9e91dc4661c6</t>
        </is>
      </c>
      <c r="C505" s="3" t="inlineStr">
        <is>
          <t>ID</t>
        </is>
      </c>
      <c r="D505" s="3" t="inlineStr">
        <is>
          <t>1982 Bentley Continental GT</t>
        </is>
      </c>
      <c r="E505" s="3" t="inlineStr">
        <is>
          <t>01 Luxury Sedan/SUV</t>
        </is>
      </c>
      <c r="F505" s="13" t="n">
        <v>690000</v>
      </c>
      <c r="G505" s="14" t="n">
        <v>0.65</v>
      </c>
      <c r="H505" s="14" t="n">
        <v>0.99</v>
      </c>
      <c r="I505" s="14" t="n">
        <v>0.7772</v>
      </c>
      <c r="J505" s="14" t="n">
        <v>0.53</v>
      </c>
      <c r="K505" s="13">
        <f>ROUND(F505/100*G505*H505*I505/J505,2)</f>
        <v/>
      </c>
      <c r="L505" s="13" t="n">
        <v>6511.1</v>
      </c>
      <c r="M505" s="13">
        <f>L505-K505</f>
        <v/>
      </c>
      <c r="N505" s="3" t="inlineStr">
        <is>
          <t>bind</t>
        </is>
      </c>
      <c r="O505" s="3" t="inlineStr">
        <is>
          <t>bound</t>
        </is>
      </c>
    </row>
    <row r="506">
      <c r="A506" s="15" t="inlineStr">
        <is>
          <t>2026-05-02</t>
        </is>
      </c>
      <c r="B506" s="15" t="inlineStr">
        <is>
          <t>33fa62d3-ed8f-5ac6-9713-58dd8f9281cb</t>
        </is>
      </c>
      <c r="C506" s="15" t="inlineStr">
        <is>
          <t>TX</t>
        </is>
      </c>
      <c r="D506" s="15" t="inlineStr">
        <is>
          <t>1970 Mercedes-Benz 280SL Pagoda</t>
        </is>
      </c>
      <c r="E506" s="15" t="inlineStr">
        <is>
          <t>07 Post-War Classic (1946-1972)</t>
        </is>
      </c>
      <c r="F506" s="16" t="n">
        <v>1410000</v>
      </c>
      <c r="G506" s="17" t="n">
        <v>0.38</v>
      </c>
      <c r="H506" s="17" t="n">
        <v>1.15</v>
      </c>
      <c r="I506" s="17" t="n">
        <v>0.7772</v>
      </c>
      <c r="J506" s="17" t="n">
        <v>0.53</v>
      </c>
      <c r="K506" s="16">
        <f>ROUND(F506/100*G506*H506*I506/J506,2)</f>
        <v/>
      </c>
      <c r="L506" s="16" t="n">
        <v>9035.610000000001</v>
      </c>
      <c r="M506" s="16">
        <f>L506-K506</f>
        <v/>
      </c>
      <c r="N506" s="15" t="inlineStr">
        <is>
          <t>bind</t>
        </is>
      </c>
      <c r="O506" s="15" t="inlineStr">
        <is>
          <t>bound</t>
        </is>
      </c>
    </row>
    <row r="507">
      <c r="A507" s="3" t="inlineStr">
        <is>
          <t>2026-05-20</t>
        </is>
      </c>
      <c r="B507" s="3" t="inlineStr">
        <is>
          <t>85d3c945-2645-5b9b-865d-c7252181702d</t>
        </is>
      </c>
      <c r="C507" s="3" t="inlineStr">
        <is>
          <t>CA</t>
        </is>
      </c>
      <c r="D507" s="3" t="inlineStr">
        <is>
          <t>1971 BMW M8 Competition</t>
        </is>
      </c>
      <c r="E507" s="3" t="inlineStr">
        <is>
          <t>01 Luxury Sedan/SUV</t>
        </is>
      </c>
      <c r="F507" s="13" t="n">
        <v>1010000</v>
      </c>
      <c r="G507" s="14" t="n">
        <v>0.55</v>
      </c>
      <c r="H507" s="14" t="n">
        <v>1.35</v>
      </c>
      <c r="I507" s="14" t="n">
        <v>0.7772</v>
      </c>
      <c r="J507" s="14" t="n">
        <v>0.53</v>
      </c>
      <c r="K507" s="13">
        <f>ROUND(F507/100*G507*H507*I507/J507,2)</f>
        <v/>
      </c>
      <c r="L507" s="13" t="n">
        <v>10997.01</v>
      </c>
      <c r="M507" s="13">
        <f>L507-K507</f>
        <v/>
      </c>
      <c r="N507" s="3" t="inlineStr">
        <is>
          <t>bind</t>
        </is>
      </c>
      <c r="O507" s="3" t="inlineStr">
        <is>
          <t>bound</t>
        </is>
      </c>
    </row>
    <row r="508">
      <c r="A508" s="15" t="inlineStr">
        <is>
          <t>2026-05-01</t>
        </is>
      </c>
      <c r="B508" s="15" t="inlineStr">
        <is>
          <t>96cf0d2c-117b-5a00-97b3-49a8929adc6c</t>
        </is>
      </c>
      <c r="C508" s="15" t="inlineStr">
        <is>
          <t>PA</t>
        </is>
      </c>
      <c r="D508" s="15" t="inlineStr">
        <is>
          <t>1980 Jaguar E-Type Series 1</t>
        </is>
      </c>
      <c r="E508" s="15" t="inlineStr">
        <is>
          <t>07 Post-War Classic (1946-1972)</t>
        </is>
      </c>
      <c r="F508" s="16" t="n">
        <v>430000</v>
      </c>
      <c r="G508" s="17" t="n">
        <v>0.48</v>
      </c>
      <c r="H508" s="17" t="n">
        <v>1</v>
      </c>
      <c r="I508" s="17" t="n">
        <v>0.7772</v>
      </c>
      <c r="J508" s="17" t="n">
        <v>0.53</v>
      </c>
      <c r="K508" s="16">
        <f>ROUND(F508/100*G508*H508*I508/J508,2)</f>
        <v/>
      </c>
      <c r="L508" s="16" t="n">
        <v>3026.68</v>
      </c>
      <c r="M508" s="16">
        <f>L508-K508</f>
        <v/>
      </c>
      <c r="N508" s="15" t="inlineStr">
        <is>
          <t>bind</t>
        </is>
      </c>
      <c r="O508" s="15" t="inlineStr">
        <is>
          <t>bound</t>
        </is>
      </c>
    </row>
    <row r="509">
      <c r="A509" s="3" t="inlineStr">
        <is>
          <t>2026-05-11</t>
        </is>
      </c>
      <c r="B509" s="3" t="inlineStr">
        <is>
          <t>47c49b99-b024-5743-8909-bf0387312720</t>
        </is>
      </c>
      <c r="C509" s="3" t="inlineStr">
        <is>
          <t>AK</t>
        </is>
      </c>
      <c r="D509" s="3" t="inlineStr">
        <is>
          <t>2019 Ferrari 296 GTB</t>
        </is>
      </c>
      <c r="E509" s="3" t="inlineStr">
        <is>
          <t>03 Supercar</t>
        </is>
      </c>
      <c r="F509" s="13" t="n">
        <v>250000</v>
      </c>
      <c r="G509" s="14" t="n">
        <v>1.15</v>
      </c>
      <c r="H509" s="14" t="n">
        <v>1.14</v>
      </c>
      <c r="I509" s="14" t="n">
        <v>0.7772</v>
      </c>
      <c r="J509" s="14" t="n">
        <v>0.53</v>
      </c>
      <c r="K509" s="13">
        <f>ROUND(F509/100*G509*H509*I509/J509,2)</f>
        <v/>
      </c>
      <c r="L509" s="13" t="n">
        <v>4806.17</v>
      </c>
      <c r="M509" s="13">
        <f>L509-K509</f>
        <v/>
      </c>
      <c r="N509" s="3" t="inlineStr">
        <is>
          <t>decline</t>
        </is>
      </c>
      <c r="O509" s="3" t="inlineStr">
        <is>
          <t>indicative</t>
        </is>
      </c>
    </row>
    <row r="510">
      <c r="A510" s="15" t="inlineStr">
        <is>
          <t>2026-05-20</t>
        </is>
      </c>
      <c r="B510" s="15" t="inlineStr">
        <is>
          <t>8e9a3bf8-7c55-599b-bc9c-6922d8873076</t>
        </is>
      </c>
      <c r="C510" s="15" t="inlineStr">
        <is>
          <t>KS</t>
        </is>
      </c>
      <c r="D510" s="15" t="inlineStr">
        <is>
          <t>1998 Aston Martin DB12</t>
        </is>
      </c>
      <c r="E510" s="15" t="inlineStr">
        <is>
          <t>01 Luxury Sedan/SUV</t>
        </is>
      </c>
      <c r="F510" s="16" t="n">
        <v>320000</v>
      </c>
      <c r="G510" s="17" t="n">
        <v>0.75</v>
      </c>
      <c r="H510" s="17" t="n">
        <v>0.97</v>
      </c>
      <c r="I510" s="17" t="n">
        <v>0.7772</v>
      </c>
      <c r="J510" s="17" t="n">
        <v>0.53</v>
      </c>
      <c r="K510" s="16">
        <f>ROUND(F510/100*G510*H510*I510/J510,2)</f>
        <v/>
      </c>
      <c r="L510" s="16" t="n">
        <v>3413.81</v>
      </c>
      <c r="M510" s="16">
        <f>L510-K510</f>
        <v/>
      </c>
      <c r="N510" s="15" t="inlineStr">
        <is>
          <t>bind</t>
        </is>
      </c>
      <c r="O510" s="15" t="inlineStr">
        <is>
          <t>bound</t>
        </is>
      </c>
    </row>
    <row r="511">
      <c r="A511" s="3" t="inlineStr">
        <is>
          <t>2026-05-04</t>
        </is>
      </c>
      <c r="B511" s="3" t="inlineStr">
        <is>
          <t>20528976-8ef8-5695-967c-791ec2af60be</t>
        </is>
      </c>
      <c r="C511" s="3" t="inlineStr">
        <is>
          <t>VT</t>
        </is>
      </c>
      <c r="D511" s="3" t="inlineStr">
        <is>
          <t>1957 Mercedes-Benz AMG GT</t>
        </is>
      </c>
      <c r="E511" s="3" t="inlineStr">
        <is>
          <t>01 Luxury Sedan/SUV</t>
        </is>
      </c>
      <c r="F511" s="13" t="n">
        <v>430000</v>
      </c>
      <c r="G511" s="14" t="n">
        <v>0.75</v>
      </c>
      <c r="H511" s="14" t="n">
        <v>1.22</v>
      </c>
      <c r="I511" s="14" t="n">
        <v>0.7772</v>
      </c>
      <c r="J511" s="14" t="n">
        <v>0.53</v>
      </c>
      <c r="K511" s="13">
        <f>ROUND(F511/100*G511*H511*I511/J511,2)</f>
        <v/>
      </c>
      <c r="L511" s="13" t="n">
        <v>5769.61</v>
      </c>
      <c r="M511" s="13">
        <f>L511-K511</f>
        <v/>
      </c>
      <c r="N511" s="3" t="inlineStr">
        <is>
          <t>bind</t>
        </is>
      </c>
      <c r="O511" s="3" t="inlineStr">
        <is>
          <t>bound</t>
        </is>
      </c>
    </row>
    <row r="512">
      <c r="A512" s="15" t="inlineStr">
        <is>
          <t>2026-05-17</t>
        </is>
      </c>
      <c r="B512" s="15" t="inlineStr">
        <is>
          <t>2b8d3ea2-a015-599c-99c9-f2c457a7135b</t>
        </is>
      </c>
      <c r="C512" s="15" t="inlineStr">
        <is>
          <t>NY</t>
        </is>
      </c>
      <c r="D512" s="15" t="inlineStr">
        <is>
          <t>2020 Aston Martin DB12</t>
        </is>
      </c>
      <c r="E512" s="15" t="inlineStr">
        <is>
          <t>01 Luxury Sedan/SUV</t>
        </is>
      </c>
      <c r="F512" s="16" t="n">
        <v>380000</v>
      </c>
      <c r="G512" s="17" t="n">
        <v>0.75</v>
      </c>
      <c r="H512" s="17" t="n">
        <v>1.28</v>
      </c>
      <c r="I512" s="17" t="n">
        <v>0.7772</v>
      </c>
      <c r="J512" s="17" t="n">
        <v>0.53</v>
      </c>
      <c r="K512" s="16">
        <f>ROUND(F512/100*G512*H512*I512/J512,2)</f>
        <v/>
      </c>
      <c r="L512" s="16" t="n">
        <v>5349.48</v>
      </c>
      <c r="M512" s="16">
        <f>L512-K512</f>
        <v/>
      </c>
      <c r="N512" s="15" t="inlineStr">
        <is>
          <t>bind</t>
        </is>
      </c>
      <c r="O512" s="15" t="inlineStr">
        <is>
          <t>bound</t>
        </is>
      </c>
    </row>
    <row r="513">
      <c r="A513" s="3" t="inlineStr">
        <is>
          <t>2026-05-21</t>
        </is>
      </c>
      <c r="B513" s="3" t="inlineStr">
        <is>
          <t>7d5d33f0-c71c-5fdb-9535-b6f23698868e</t>
        </is>
      </c>
      <c r="C513" s="3" t="inlineStr">
        <is>
          <t>MT</t>
        </is>
      </c>
      <c r="D513" s="3" t="inlineStr">
        <is>
          <t>1993 Porsche 911 Turbo S</t>
        </is>
      </c>
      <c r="E513" s="3" t="inlineStr">
        <is>
          <t>01 Luxury Sedan/SUV</t>
        </is>
      </c>
      <c r="F513" s="13" t="n">
        <v>290000</v>
      </c>
      <c r="G513" s="14" t="n">
        <v>0.75</v>
      </c>
      <c r="H513" s="14" t="n">
        <v>0.93</v>
      </c>
      <c r="I513" s="14" t="n">
        <v>0.7772</v>
      </c>
      <c r="J513" s="14" t="n">
        <v>0.53</v>
      </c>
      <c r="K513" s="13">
        <f>ROUND(F513/100*G513*H513*I513/J513,2)</f>
        <v/>
      </c>
      <c r="L513" s="13" t="n">
        <v>2966.19</v>
      </c>
      <c r="M513" s="13">
        <f>L513-K513</f>
        <v/>
      </c>
      <c r="N513" s="3" t="inlineStr">
        <is>
          <t>bind</t>
        </is>
      </c>
      <c r="O513" s="3" t="inlineStr">
        <is>
          <t>bound</t>
        </is>
      </c>
    </row>
    <row r="514">
      <c r="A514" s="15" t="inlineStr">
        <is>
          <t>2026-05-26</t>
        </is>
      </c>
      <c r="B514" s="15" t="inlineStr">
        <is>
          <t>980bc4c2-9ba2-5ec8-9443-7f8281c481fe</t>
        </is>
      </c>
      <c r="C514" s="15" t="inlineStr">
        <is>
          <t>AR</t>
        </is>
      </c>
      <c r="D514" s="15" t="inlineStr">
        <is>
          <t>1961 Aston Martin DB5</t>
        </is>
      </c>
      <c r="E514" s="15" t="inlineStr">
        <is>
          <t>07 Post-War Classic (1946-1972)</t>
        </is>
      </c>
      <c r="F514" s="16" t="n">
        <v>635000</v>
      </c>
      <c r="G514" s="17" t="n">
        <v>0.43</v>
      </c>
      <c r="H514" s="17" t="n">
        <v>1.38</v>
      </c>
      <c r="I514" s="17" t="n">
        <v>0.7772</v>
      </c>
      <c r="J514" s="17" t="n">
        <v>0.53</v>
      </c>
      <c r="K514" s="16">
        <f>ROUND(F514/100*G514*H514*I514/J514,2)</f>
        <v/>
      </c>
      <c r="L514" s="16" t="n">
        <v>5525.58</v>
      </c>
      <c r="M514" s="16">
        <f>L514-K514</f>
        <v/>
      </c>
      <c r="N514" s="15" t="inlineStr">
        <is>
          <t>bind</t>
        </is>
      </c>
      <c r="O514" s="15" t="inlineStr">
        <is>
          <t>bound</t>
        </is>
      </c>
    </row>
    <row r="515">
      <c r="A515" s="3" t="inlineStr">
        <is>
          <t>2026-05-21</t>
        </is>
      </c>
      <c r="B515" s="3" t="inlineStr">
        <is>
          <t>ebc81b15-b9f6-5329-afdd-1b00bf33bf97</t>
        </is>
      </c>
      <c r="C515" s="3" t="inlineStr">
        <is>
          <t>CA</t>
        </is>
      </c>
      <c r="D515" s="3" t="inlineStr">
        <is>
          <t>1975 Ferrari SF90 Stradale</t>
        </is>
      </c>
      <c r="E515" s="3" t="inlineStr">
        <is>
          <t>03 Supercar</t>
        </is>
      </c>
      <c r="F515" s="13" t="n">
        <v>875000</v>
      </c>
      <c r="G515" s="14" t="n">
        <v>0.95</v>
      </c>
      <c r="H515" s="14" t="n">
        <v>1.35</v>
      </c>
      <c r="I515" s="14" t="n">
        <v>0.7772</v>
      </c>
      <c r="J515" s="14" t="n">
        <v>0.53</v>
      </c>
      <c r="K515" s="13">
        <f>ROUND(F515/100*G515*H515*I515/J515,2)</f>
        <v/>
      </c>
      <c r="L515" s="13" t="n">
        <v>16455.93</v>
      </c>
      <c r="M515" s="13">
        <f>L515-K515</f>
        <v/>
      </c>
      <c r="N515" s="3" t="inlineStr">
        <is>
          <t>bind</t>
        </is>
      </c>
      <c r="O515" s="3" t="inlineStr">
        <is>
          <t>bound</t>
        </is>
      </c>
    </row>
    <row r="516">
      <c r="A516" s="15" t="inlineStr">
        <is>
          <t>2026-05-16</t>
        </is>
      </c>
      <c r="B516" s="15" t="inlineStr">
        <is>
          <t>232a7d0e-b09f-5103-bd54-0fe24f65ad2c</t>
        </is>
      </c>
      <c r="C516" s="15" t="inlineStr">
        <is>
          <t>MO</t>
        </is>
      </c>
      <c r="D516" s="15" t="inlineStr">
        <is>
          <t>1984 Jaguar E-Type Series 1</t>
        </is>
      </c>
      <c r="E516" s="15" t="inlineStr">
        <is>
          <t>07 Post-War Classic (1946-1972)</t>
        </is>
      </c>
      <c r="F516" s="16" t="n">
        <v>1105000</v>
      </c>
      <c r="G516" s="17" t="n">
        <v>0.38</v>
      </c>
      <c r="H516" s="17" t="n">
        <v>1.06</v>
      </c>
      <c r="I516" s="17" t="n">
        <v>0.7772</v>
      </c>
      <c r="J516" s="17" t="n">
        <v>0.53</v>
      </c>
      <c r="K516" s="16">
        <f>ROUND(F516/100*G516*H516*I516/J516,2)</f>
        <v/>
      </c>
      <c r="L516" s="16" t="n">
        <v>6526.93</v>
      </c>
      <c r="M516" s="16">
        <f>L516-K516</f>
        <v/>
      </c>
      <c r="N516" s="15" t="inlineStr">
        <is>
          <t>bind</t>
        </is>
      </c>
      <c r="O516" s="15" t="inlineStr">
        <is>
          <t>bound</t>
        </is>
      </c>
    </row>
    <row r="517">
      <c r="A517" s="3" t="inlineStr">
        <is>
          <t>2026-05-12</t>
        </is>
      </c>
      <c r="B517" s="3" t="inlineStr">
        <is>
          <t>33442dcd-a902-5a0f-9955-5de0586184a6</t>
        </is>
      </c>
      <c r="C517" s="3" t="inlineStr">
        <is>
          <t>OH</t>
        </is>
      </c>
      <c r="D517" s="3" t="inlineStr">
        <is>
          <t>2012 Maserati GranTurismo</t>
        </is>
      </c>
      <c r="E517" s="3" t="inlineStr">
        <is>
          <t>01 Luxury Sedan/SUV</t>
        </is>
      </c>
      <c r="F517" s="13" t="n">
        <v>500000</v>
      </c>
      <c r="G517" s="14" t="n">
        <v>0.65</v>
      </c>
      <c r="H517" s="14" t="n">
        <v>1.39</v>
      </c>
      <c r="I517" s="14" t="n">
        <v>0.7772</v>
      </c>
      <c r="J517" s="14" t="n">
        <v>0.53</v>
      </c>
      <c r="K517" s="13">
        <f>ROUND(F517/100*G517*H517*I517/J517,2)</f>
        <v/>
      </c>
      <c r="L517" s="13" t="n">
        <v>6624.53</v>
      </c>
      <c r="M517" s="13">
        <f>L517-K517</f>
        <v/>
      </c>
      <c r="N517" s="3" t="inlineStr">
        <is>
          <t>bind</t>
        </is>
      </c>
      <c r="O517" s="3" t="inlineStr">
        <is>
          <t>bound</t>
        </is>
      </c>
    </row>
    <row r="518">
      <c r="A518" s="15" t="inlineStr">
        <is>
          <t>2026-05-26</t>
        </is>
      </c>
      <c r="B518" s="15" t="inlineStr">
        <is>
          <t>27335623-d95d-50c3-bcd4-99dbe575a9da</t>
        </is>
      </c>
      <c r="C518" s="15" t="inlineStr">
        <is>
          <t>TX</t>
        </is>
      </c>
      <c r="D518" s="15" t="inlineStr">
        <is>
          <t>1980 Mercedes-Benz AMG GT</t>
        </is>
      </c>
      <c r="E518" s="15" t="inlineStr">
        <is>
          <t>01 Luxury Sedan/SUV</t>
        </is>
      </c>
      <c r="F518" s="16" t="n">
        <v>190000</v>
      </c>
      <c r="G518" s="17" t="n">
        <v>0.92</v>
      </c>
      <c r="H518" s="17" t="n">
        <v>1.15</v>
      </c>
      <c r="I518" s="17" t="n">
        <v>0.7772</v>
      </c>
      <c r="J518" s="17" t="n">
        <v>0.53</v>
      </c>
      <c r="K518" s="16">
        <f>ROUND(F518/100*G518*H518*I518/J518,2)</f>
        <v/>
      </c>
      <c r="L518" s="16" t="n">
        <v>2947.79</v>
      </c>
      <c r="M518" s="16">
        <f>L518-K518</f>
        <v/>
      </c>
      <c r="N518" s="15" t="inlineStr">
        <is>
          <t>bind</t>
        </is>
      </c>
      <c r="O518" s="15" t="inlineStr">
        <is>
          <t>bound</t>
        </is>
      </c>
    </row>
    <row r="519">
      <c r="A519" s="3" t="inlineStr">
        <is>
          <t>2026-05-17</t>
        </is>
      </c>
      <c r="B519" s="3" t="inlineStr">
        <is>
          <t>dc231d23-38c3-53c8-a138-30aaecc394ae</t>
        </is>
      </c>
      <c r="C519" s="3" t="inlineStr">
        <is>
          <t>AZ</t>
        </is>
      </c>
      <c r="D519" s="3" t="inlineStr">
        <is>
          <t>1962 Mercedes-Benz AMG GT</t>
        </is>
      </c>
      <c r="E519" s="3" t="inlineStr">
        <is>
          <t>01 Luxury Sedan/SUV</t>
        </is>
      </c>
      <c r="F519" s="13" t="n">
        <v>980000</v>
      </c>
      <c r="G519" s="14" t="n">
        <v>0.65</v>
      </c>
      <c r="H519" s="14" t="n">
        <v>1.01</v>
      </c>
      <c r="I519" s="14" t="n">
        <v>0.7772</v>
      </c>
      <c r="J519" s="14" t="n">
        <v>0.53</v>
      </c>
      <c r="K519" s="13">
        <f>ROUND(F519/100*G519*H519*I519/J519,2)</f>
        <v/>
      </c>
      <c r="L519" s="13" t="n">
        <v>9434.48</v>
      </c>
      <c r="M519" s="13">
        <f>L519-K519</f>
        <v/>
      </c>
      <c r="N519" s="3" t="inlineStr">
        <is>
          <t>bind</t>
        </is>
      </c>
      <c r="O519" s="3" t="inlineStr">
        <is>
          <t>bound</t>
        </is>
      </c>
    </row>
    <row r="520">
      <c r="A520" s="15" t="inlineStr">
        <is>
          <t>2026-05-09</t>
        </is>
      </c>
      <c r="B520" s="15" t="inlineStr">
        <is>
          <t>cf420524-927e-5951-a0c1-407337d1dcac</t>
        </is>
      </c>
      <c r="C520" s="15" t="inlineStr">
        <is>
          <t>NV</t>
        </is>
      </c>
      <c r="D520" s="15" t="inlineStr">
        <is>
          <t>1956 Bentley Continental GT</t>
        </is>
      </c>
      <c r="E520" s="15" t="inlineStr">
        <is>
          <t>01 Luxury Sedan/SUV</t>
        </is>
      </c>
      <c r="F520" s="16" t="n">
        <v>255000</v>
      </c>
      <c r="G520" s="17" t="n">
        <v>0.75</v>
      </c>
      <c r="H520" s="17" t="n">
        <v>1.17</v>
      </c>
      <c r="I520" s="17" t="n">
        <v>0.7772</v>
      </c>
      <c r="J520" s="17" t="n">
        <v>0.53</v>
      </c>
      <c r="K520" s="16">
        <f>ROUND(F520/100*G520*H520*I520/J520,2)</f>
        <v/>
      </c>
      <c r="L520" s="16" t="n">
        <v>3281.28</v>
      </c>
      <c r="M520" s="16">
        <f>L520-K520</f>
        <v/>
      </c>
      <c r="N520" s="15" t="inlineStr">
        <is>
          <t>bind</t>
        </is>
      </c>
      <c r="O520" s="15" t="inlineStr">
        <is>
          <t>bound</t>
        </is>
      </c>
    </row>
    <row r="521">
      <c r="A521" s="3" t="inlineStr">
        <is>
          <t>2026-05-05</t>
        </is>
      </c>
      <c r="B521" s="3" t="inlineStr">
        <is>
          <t>5be352ed-433f-58e3-a2d8-4399f30d09aa</t>
        </is>
      </c>
      <c r="C521" s="3" t="inlineStr">
        <is>
          <t>WA</t>
        </is>
      </c>
      <c r="D521" s="3" t="inlineStr">
        <is>
          <t>1980 BMW M8 Competition</t>
        </is>
      </c>
      <c r="E521" s="3" t="inlineStr">
        <is>
          <t>01 Luxury Sedan/SUV</t>
        </is>
      </c>
      <c r="F521" s="13" t="n">
        <v>405000</v>
      </c>
      <c r="G521" s="14" t="n">
        <v>0.75</v>
      </c>
      <c r="H521" s="14" t="n">
        <v>0.96</v>
      </c>
      <c r="I521" s="14" t="n">
        <v>0.7772</v>
      </c>
      <c r="J521" s="14" t="n">
        <v>0.53</v>
      </c>
      <c r="K521" s="13">
        <f>ROUND(F521/100*G521*H521*I521/J521,2)</f>
        <v/>
      </c>
      <c r="L521" s="13" t="n">
        <v>4276.07</v>
      </c>
      <c r="M521" s="13">
        <f>L521-K521</f>
        <v/>
      </c>
      <c r="N521" s="3" t="inlineStr">
        <is>
          <t>bind</t>
        </is>
      </c>
      <c r="O521" s="3" t="inlineStr">
        <is>
          <t>bound</t>
        </is>
      </c>
    </row>
    <row r="522">
      <c r="A522" s="15" t="inlineStr">
        <is>
          <t>2026-05-31</t>
        </is>
      </c>
      <c r="B522" s="15" t="inlineStr">
        <is>
          <t>4dda2e4f-41fa-570e-8d5f-3aaba5df5486</t>
        </is>
      </c>
      <c r="C522" s="15" t="inlineStr">
        <is>
          <t>MS</t>
        </is>
      </c>
      <c r="D522" s="15" t="inlineStr">
        <is>
          <t>1997 Jaguar E-Type Series 1</t>
        </is>
      </c>
      <c r="E522" s="15" t="inlineStr">
        <is>
          <t>07 Post-War Classic (1946-1972)</t>
        </is>
      </c>
      <c r="F522" s="16" t="n">
        <v>525000</v>
      </c>
      <c r="G522" s="17" t="n">
        <v>0.43</v>
      </c>
      <c r="H522" s="17" t="n">
        <v>1.19</v>
      </c>
      <c r="I522" s="17" t="n">
        <v>0.7772</v>
      </c>
      <c r="J522" s="17" t="n">
        <v>0.53</v>
      </c>
      <c r="K522" s="16">
        <f>ROUND(F522/100*G522*H522*I522/J522,2)</f>
        <v/>
      </c>
      <c r="L522" s="16" t="n">
        <v>3939.42</v>
      </c>
      <c r="M522" s="16">
        <f>L522-K522</f>
        <v/>
      </c>
      <c r="N522" s="15" t="inlineStr">
        <is>
          <t>bind</t>
        </is>
      </c>
      <c r="O522" s="15" t="inlineStr">
        <is>
          <t>bound</t>
        </is>
      </c>
    </row>
    <row r="523">
      <c r="A523" s="3" t="inlineStr">
        <is>
          <t>2026-05-17</t>
        </is>
      </c>
      <c r="B523" s="3" t="inlineStr">
        <is>
          <t>2959e0dc-eb2c-5188-97b8-69607e8eac4f</t>
        </is>
      </c>
      <c r="C523" s="3" t="inlineStr">
        <is>
          <t>WI</t>
        </is>
      </c>
      <c r="D523" s="3" t="inlineStr">
        <is>
          <t>1988 Mercedes-Benz AMG GT</t>
        </is>
      </c>
      <c r="E523" s="3" t="inlineStr">
        <is>
          <t>01 Luxury Sedan/SUV</t>
        </is>
      </c>
      <c r="F523" s="13" t="n">
        <v>300000</v>
      </c>
      <c r="G523" s="14" t="n">
        <v>0.75</v>
      </c>
      <c r="H523" s="14" t="n">
        <v>1.2</v>
      </c>
      <c r="I523" s="14" t="n">
        <v>0.7772</v>
      </c>
      <c r="J523" s="14" t="n">
        <v>0.53</v>
      </c>
      <c r="K523" s="13">
        <f>ROUND(F523/100*G523*H523*I523/J523,2)</f>
        <v/>
      </c>
      <c r="L523" s="13" t="n">
        <v>3959.32</v>
      </c>
      <c r="M523" s="13">
        <f>L523-K523</f>
        <v/>
      </c>
      <c r="N523" s="3" t="inlineStr">
        <is>
          <t>bind</t>
        </is>
      </c>
      <c r="O523" s="3" t="inlineStr">
        <is>
          <t>bound</t>
        </is>
      </c>
    </row>
    <row r="524">
      <c r="A524" s="15" t="inlineStr">
        <is>
          <t>2026-05-07</t>
        </is>
      </c>
      <c r="B524" s="15" t="inlineStr">
        <is>
          <t>d3b04fbe-0c15-5b1a-99d8-86979d1d0e94</t>
        </is>
      </c>
      <c r="C524" s="15" t="inlineStr">
        <is>
          <t>OH</t>
        </is>
      </c>
      <c r="D524" s="15" t="inlineStr">
        <is>
          <t>2000 Porsche 911 Turbo S</t>
        </is>
      </c>
      <c r="E524" s="15" t="inlineStr">
        <is>
          <t>01 Luxury Sedan/SUV</t>
        </is>
      </c>
      <c r="F524" s="16" t="n">
        <v>770000</v>
      </c>
      <c r="G524" s="17" t="n">
        <v>0.65</v>
      </c>
      <c r="H524" s="17" t="n">
        <v>1.39</v>
      </c>
      <c r="I524" s="17" t="n">
        <v>0.7772</v>
      </c>
      <c r="J524" s="17" t="n">
        <v>0.53</v>
      </c>
      <c r="K524" s="16">
        <f>ROUND(F524/100*G524*H524*I524/J524,2)</f>
        <v/>
      </c>
      <c r="L524" s="16" t="n">
        <v>10201.78</v>
      </c>
      <c r="M524" s="16">
        <f>L524-K524</f>
        <v/>
      </c>
      <c r="N524" s="15" t="inlineStr">
        <is>
          <t>decline</t>
        </is>
      </c>
      <c r="O524" s="15" t="inlineStr">
        <is>
          <t>indicative</t>
        </is>
      </c>
    </row>
    <row r="525">
      <c r="A525" s="3" t="inlineStr">
        <is>
          <t>2026-05-08</t>
        </is>
      </c>
      <c r="B525" s="3" t="inlineStr">
        <is>
          <t>3290a9d5-71a4-53db-bd0f-2e5358285e38</t>
        </is>
      </c>
      <c r="C525" s="3" t="inlineStr">
        <is>
          <t>WY</t>
        </is>
      </c>
      <c r="D525" s="3" t="inlineStr">
        <is>
          <t>2007 Porsche 911 Turbo S</t>
        </is>
      </c>
      <c r="E525" s="3" t="inlineStr">
        <is>
          <t>01 Luxury Sedan/SUV</t>
        </is>
      </c>
      <c r="F525" s="13" t="n">
        <v>585000</v>
      </c>
      <c r="G525" s="14" t="n">
        <v>0.65</v>
      </c>
      <c r="H525" s="14" t="n">
        <v>1.07</v>
      </c>
      <c r="I525" s="14" t="n">
        <v>0.7772</v>
      </c>
      <c r="J525" s="14" t="n">
        <v>0.53</v>
      </c>
      <c r="K525" s="13">
        <f>ROUND(F525/100*G525*H525*I525/J525,2)</f>
        <v/>
      </c>
      <c r="L525" s="13" t="n">
        <v>5966.37</v>
      </c>
      <c r="M525" s="13">
        <f>L525-K525</f>
        <v/>
      </c>
      <c r="N525" s="3" t="inlineStr">
        <is>
          <t>bind</t>
        </is>
      </c>
      <c r="O525" s="3" t="inlineStr">
        <is>
          <t>bound</t>
        </is>
      </c>
    </row>
    <row r="526">
      <c r="A526" s="15" t="inlineStr">
        <is>
          <t>2026-05-04</t>
        </is>
      </c>
      <c r="B526" s="15" t="inlineStr">
        <is>
          <t>236978fe-1142-5182-b3fe-5cd2e7d53d9e</t>
        </is>
      </c>
      <c r="C526" s="15" t="inlineStr">
        <is>
          <t>MS</t>
        </is>
      </c>
      <c r="D526" s="15" t="inlineStr">
        <is>
          <t>2005 BMW M8 Competition</t>
        </is>
      </c>
      <c r="E526" s="15" t="inlineStr">
        <is>
          <t>01 Luxury Sedan/SUV</t>
        </is>
      </c>
      <c r="F526" s="16" t="n">
        <v>470000</v>
      </c>
      <c r="G526" s="17" t="n">
        <v>0.75</v>
      </c>
      <c r="H526" s="17" t="n">
        <v>1.19</v>
      </c>
      <c r="I526" s="17" t="n">
        <v>0.7772</v>
      </c>
      <c r="J526" s="17" t="n">
        <v>0.53</v>
      </c>
      <c r="K526" s="16">
        <f>ROUND(F526/100*G526*H526*I526/J526,2)</f>
        <v/>
      </c>
      <c r="L526" s="16" t="n">
        <v>6151.24</v>
      </c>
      <c r="M526" s="16">
        <f>L526-K526</f>
        <v/>
      </c>
      <c r="N526" s="15" t="inlineStr">
        <is>
          <t>bind</t>
        </is>
      </c>
      <c r="O526" s="15" t="inlineStr">
        <is>
          <t>bound</t>
        </is>
      </c>
    </row>
    <row r="527">
      <c r="A527" s="3" t="inlineStr">
        <is>
          <t>2026-05-11</t>
        </is>
      </c>
      <c r="B527" s="3" t="inlineStr">
        <is>
          <t>1eb37339-d13b-5d73-ae64-3b806fde13b6</t>
        </is>
      </c>
      <c r="C527" s="3" t="inlineStr">
        <is>
          <t>AR</t>
        </is>
      </c>
      <c r="D527" s="3" t="inlineStr">
        <is>
          <t>1978 Ferrari 296 GTB</t>
        </is>
      </c>
      <c r="E527" s="3" t="inlineStr">
        <is>
          <t>03 Supercar</t>
        </is>
      </c>
      <c r="F527" s="13" t="n">
        <v>260000</v>
      </c>
      <c r="G527" s="14" t="n">
        <v>1.15</v>
      </c>
      <c r="H527" s="14" t="n">
        <v>1.38</v>
      </c>
      <c r="I527" s="14" t="n">
        <v>0.7772</v>
      </c>
      <c r="J527" s="14" t="n">
        <v>0.53</v>
      </c>
      <c r="K527" s="13">
        <f>ROUND(F527/100*G527*H527*I527/J527,2)</f>
        <v/>
      </c>
      <c r="L527" s="13" t="n">
        <v>6050.72</v>
      </c>
      <c r="M527" s="13">
        <f>L527-K527</f>
        <v/>
      </c>
      <c r="N527" s="3" t="inlineStr">
        <is>
          <t>decline</t>
        </is>
      </c>
      <c r="O527" s="3" t="inlineStr">
        <is>
          <t>indicative</t>
        </is>
      </c>
    </row>
    <row r="528">
      <c r="A528" s="15" t="inlineStr">
        <is>
          <t>2026-05-17</t>
        </is>
      </c>
      <c r="B528" s="15" t="inlineStr">
        <is>
          <t>39f77f2f-617d-5d79-b552-69990a003482</t>
        </is>
      </c>
      <c r="C528" s="15" t="inlineStr">
        <is>
          <t>IL</t>
        </is>
      </c>
      <c r="D528" s="15" t="inlineStr">
        <is>
          <t>1994 Porsche 911 Turbo S</t>
        </is>
      </c>
      <c r="E528" s="15" t="inlineStr">
        <is>
          <t>01 Luxury Sedan/SUV</t>
        </is>
      </c>
      <c r="F528" s="16" t="n">
        <v>285000</v>
      </c>
      <c r="G528" s="17" t="n">
        <v>0.75</v>
      </c>
      <c r="H528" s="17" t="n">
        <v>1.36</v>
      </c>
      <c r="I528" s="17" t="n">
        <v>0.7772</v>
      </c>
      <c r="J528" s="17" t="n">
        <v>0.53</v>
      </c>
      <c r="K528" s="16">
        <f>ROUND(F528/100*G528*H528*I528/J528,2)</f>
        <v/>
      </c>
      <c r="L528" s="16" t="n">
        <v>4262.87</v>
      </c>
      <c r="M528" s="16">
        <f>L528-K528</f>
        <v/>
      </c>
      <c r="N528" s="15" t="inlineStr">
        <is>
          <t>bind</t>
        </is>
      </c>
      <c r="O528" s="15" t="inlineStr">
        <is>
          <t>bound</t>
        </is>
      </c>
    </row>
    <row r="529">
      <c r="A529" s="3" t="inlineStr">
        <is>
          <t>2026-05-31</t>
        </is>
      </c>
      <c r="B529" s="3" t="inlineStr">
        <is>
          <t>b910925e-6312-5e1b-9ffe-e9adea07f36d</t>
        </is>
      </c>
      <c r="C529" s="3" t="inlineStr">
        <is>
          <t>OH</t>
        </is>
      </c>
      <c r="D529" s="3" t="inlineStr">
        <is>
          <t>1981 Porsche 911 Turbo S</t>
        </is>
      </c>
      <c r="E529" s="3" t="inlineStr">
        <is>
          <t>01 Luxury Sedan/SUV</t>
        </is>
      </c>
      <c r="F529" s="13" t="n">
        <v>840000</v>
      </c>
      <c r="G529" s="14" t="n">
        <v>0.65</v>
      </c>
      <c r="H529" s="14" t="n">
        <v>1.39</v>
      </c>
      <c r="I529" s="14" t="n">
        <v>0.7772</v>
      </c>
      <c r="J529" s="14" t="n">
        <v>0.53</v>
      </c>
      <c r="K529" s="13">
        <f>ROUND(F529/100*G529*H529*I529/J529,2)</f>
        <v/>
      </c>
      <c r="L529" s="13" t="n">
        <v>11129.21</v>
      </c>
      <c r="M529" s="13">
        <f>L529-K529</f>
        <v/>
      </c>
      <c r="N529" s="3" t="inlineStr">
        <is>
          <t>bind</t>
        </is>
      </c>
      <c r="O529" s="3" t="inlineStr">
        <is>
          <t>bound</t>
        </is>
      </c>
    </row>
    <row r="530">
      <c r="A530" s="15" t="inlineStr">
        <is>
          <t>2026-05-30</t>
        </is>
      </c>
      <c r="B530" s="15" t="inlineStr">
        <is>
          <t>dbe8a24e-abea-5652-aa85-bd009b6814cd</t>
        </is>
      </c>
      <c r="C530" s="15" t="inlineStr">
        <is>
          <t>MI</t>
        </is>
      </c>
      <c r="D530" s="15" t="inlineStr">
        <is>
          <t>1983 Maserati GranTurismo</t>
        </is>
      </c>
      <c r="E530" s="15" t="inlineStr">
        <is>
          <t>01 Luxury Sedan/SUV</t>
        </is>
      </c>
      <c r="F530" s="16" t="n">
        <v>1415000</v>
      </c>
      <c r="G530" s="17" t="n">
        <v>0.55</v>
      </c>
      <c r="H530" s="17" t="n">
        <v>1.55</v>
      </c>
      <c r="I530" s="17" t="n">
        <v>0.7772</v>
      </c>
      <c r="J530" s="17" t="n">
        <v>0.53</v>
      </c>
      <c r="K530" s="16">
        <f>ROUND(F530/100*G530*H530*I530/J530,2)</f>
        <v/>
      </c>
      <c r="L530" s="16" t="n">
        <v>17689.18</v>
      </c>
      <c r="M530" s="16">
        <f>L530-K530</f>
        <v/>
      </c>
      <c r="N530" s="15" t="inlineStr">
        <is>
          <t>bind</t>
        </is>
      </c>
      <c r="O530" s="15" t="inlineStr">
        <is>
          <t>bound</t>
        </is>
      </c>
    </row>
    <row r="531">
      <c r="A531" s="3" t="inlineStr">
        <is>
          <t>2026-05-14</t>
        </is>
      </c>
      <c r="B531" s="3" t="inlineStr">
        <is>
          <t>9e0cc52d-b0b0-51b7-80cc-df7eede6a261</t>
        </is>
      </c>
      <c r="C531" s="3" t="inlineStr">
        <is>
          <t>IA</t>
        </is>
      </c>
      <c r="D531" s="3" t="inlineStr">
        <is>
          <t>1985 Mercedes-Benz AMG GT</t>
        </is>
      </c>
      <c r="E531" s="3" t="inlineStr">
        <is>
          <t>01 Luxury Sedan/SUV</t>
        </is>
      </c>
      <c r="F531" s="13" t="n">
        <v>320000</v>
      </c>
      <c r="G531" s="14" t="n">
        <v>0.75</v>
      </c>
      <c r="H531" s="14" t="n">
        <v>1.1</v>
      </c>
      <c r="I531" s="14" t="n">
        <v>0.7772</v>
      </c>
      <c r="J531" s="14" t="n">
        <v>0.53</v>
      </c>
      <c r="K531" s="13">
        <f>ROUND(F531/100*G531*H531*I531/J531,2)</f>
        <v/>
      </c>
      <c r="L531" s="13" t="n">
        <v>3871.33</v>
      </c>
      <c r="M531" s="13">
        <f>L531-K531</f>
        <v/>
      </c>
      <c r="N531" s="3" t="inlineStr">
        <is>
          <t>bind</t>
        </is>
      </c>
      <c r="O531" s="3" t="inlineStr">
        <is>
          <t>bound</t>
        </is>
      </c>
    </row>
    <row r="532">
      <c r="A532" s="15" t="inlineStr">
        <is>
          <t>2026-05-06</t>
        </is>
      </c>
      <c r="B532" s="15" t="inlineStr">
        <is>
          <t>2c81fff6-92da-570c-955d-59038ef331cf</t>
        </is>
      </c>
      <c r="C532" s="15" t="inlineStr">
        <is>
          <t>WA</t>
        </is>
      </c>
      <c r="D532" s="15" t="inlineStr">
        <is>
          <t>1981 Aston Martin DB12</t>
        </is>
      </c>
      <c r="E532" s="15" t="inlineStr">
        <is>
          <t>01 Luxury Sedan/SUV</t>
        </is>
      </c>
      <c r="F532" s="16" t="n">
        <v>540000</v>
      </c>
      <c r="G532" s="17" t="n">
        <v>0.65</v>
      </c>
      <c r="H532" s="17" t="n">
        <v>0.96</v>
      </c>
      <c r="I532" s="17" t="n">
        <v>0.7772</v>
      </c>
      <c r="J532" s="17" t="n">
        <v>0.53</v>
      </c>
      <c r="K532" s="16">
        <f>ROUND(F532/100*G532*H532*I532/J532,2)</f>
        <v/>
      </c>
      <c r="L532" s="16" t="n">
        <v>4941.24</v>
      </c>
      <c r="M532" s="16">
        <f>L532-K532</f>
        <v/>
      </c>
      <c r="N532" s="15" t="inlineStr">
        <is>
          <t>bind</t>
        </is>
      </c>
      <c r="O532" s="15" t="inlineStr">
        <is>
          <t>bound</t>
        </is>
      </c>
    </row>
    <row r="533">
      <c r="A533" s="3" t="inlineStr">
        <is>
          <t>2026-05-14</t>
        </is>
      </c>
      <c r="B533" s="3" t="inlineStr">
        <is>
          <t>ccac4b5e-3a41-5ab0-aea3-dc9ebcc1b551</t>
        </is>
      </c>
      <c r="C533" s="3" t="inlineStr">
        <is>
          <t>UT</t>
        </is>
      </c>
      <c r="D533" s="3" t="inlineStr">
        <is>
          <t>2017 Aston Martin DB12</t>
        </is>
      </c>
      <c r="E533" s="3" t="inlineStr">
        <is>
          <t>01 Luxury Sedan/SUV</t>
        </is>
      </c>
      <c r="F533" s="13" t="n">
        <v>485000</v>
      </c>
      <c r="G533" s="14" t="n">
        <v>0.75</v>
      </c>
      <c r="H533" s="14" t="n">
        <v>1.35</v>
      </c>
      <c r="I533" s="14" t="n">
        <v>0.7772</v>
      </c>
      <c r="J533" s="14" t="n">
        <v>0.53</v>
      </c>
      <c r="K533" s="13">
        <f>ROUND(F533/100*G533*H533*I533/J533,2)</f>
        <v/>
      </c>
      <c r="L533" s="13" t="n">
        <v>7201.01</v>
      </c>
      <c r="M533" s="13">
        <f>L533-K533</f>
        <v/>
      </c>
      <c r="N533" s="3" t="inlineStr">
        <is>
          <t>bind</t>
        </is>
      </c>
      <c r="O533" s="3" t="inlineStr">
        <is>
          <t>bound</t>
        </is>
      </c>
    </row>
    <row r="534">
      <c r="A534" s="15" t="inlineStr">
        <is>
          <t>2026-05-04</t>
        </is>
      </c>
      <c r="B534" s="15" t="inlineStr">
        <is>
          <t>bc4dd123-0239-5aab-b382-0252a95bea10</t>
        </is>
      </c>
      <c r="C534" s="15" t="inlineStr">
        <is>
          <t>IL</t>
        </is>
      </c>
      <c r="D534" s="15" t="inlineStr">
        <is>
          <t>2018 Porsche 911 Turbo S</t>
        </is>
      </c>
      <c r="E534" s="15" t="inlineStr">
        <is>
          <t>01 Luxury Sedan/SUV</t>
        </is>
      </c>
      <c r="F534" s="16" t="n">
        <v>800000</v>
      </c>
      <c r="G534" s="17" t="n">
        <v>0.65</v>
      </c>
      <c r="H534" s="17" t="n">
        <v>1.36</v>
      </c>
      <c r="I534" s="17" t="n">
        <v>0.7772</v>
      </c>
      <c r="J534" s="17" t="n">
        <v>0.53</v>
      </c>
      <c r="K534" s="16">
        <f>ROUND(F534/100*G534*H534*I534/J534,2)</f>
        <v/>
      </c>
      <c r="L534" s="16" t="n">
        <v>10370.49</v>
      </c>
      <c r="M534" s="16">
        <f>L534-K534</f>
        <v/>
      </c>
      <c r="N534" s="15" t="inlineStr">
        <is>
          <t>bind</t>
        </is>
      </c>
      <c r="O534" s="15" t="inlineStr">
        <is>
          <t>bound</t>
        </is>
      </c>
    </row>
    <row r="535">
      <c r="A535" s="3" t="inlineStr">
        <is>
          <t>2026-05-02</t>
        </is>
      </c>
      <c r="B535" s="3" t="inlineStr">
        <is>
          <t>7db7dab2-4481-5db6-a20b-e7ef609d12f0</t>
        </is>
      </c>
      <c r="C535" s="3" t="inlineStr">
        <is>
          <t>IA</t>
        </is>
      </c>
      <c r="D535" s="3" t="inlineStr">
        <is>
          <t>2021 Maserati GranTurismo</t>
        </is>
      </c>
      <c r="E535" s="3" t="inlineStr">
        <is>
          <t>01 Luxury Sedan/SUV</t>
        </is>
      </c>
      <c r="F535" s="13" t="n">
        <v>935000</v>
      </c>
      <c r="G535" s="14" t="n">
        <v>0.65</v>
      </c>
      <c r="H535" s="14" t="n">
        <v>1.1</v>
      </c>
      <c r="I535" s="14" t="n">
        <v>0.7772</v>
      </c>
      <c r="J535" s="14" t="n">
        <v>0.53</v>
      </c>
      <c r="K535" s="13">
        <f>ROUND(F535/100*G535*H535*I535/J535,2)</f>
        <v/>
      </c>
      <c r="L535" s="13" t="n">
        <v>9803.35</v>
      </c>
      <c r="M535" s="13">
        <f>L535-K535</f>
        <v/>
      </c>
      <c r="N535" s="3" t="inlineStr">
        <is>
          <t>bind</t>
        </is>
      </c>
      <c r="O535" s="3" t="inlineStr">
        <is>
          <t>bound</t>
        </is>
      </c>
    </row>
    <row r="536">
      <c r="A536" s="15" t="inlineStr">
        <is>
          <t>2026-05-22</t>
        </is>
      </c>
      <c r="B536" s="15" t="inlineStr">
        <is>
          <t>86b18828-215a-5f3f-ac65-64abc43921c2</t>
        </is>
      </c>
      <c r="C536" s="15" t="inlineStr">
        <is>
          <t>TX</t>
        </is>
      </c>
      <c r="D536" s="15" t="inlineStr">
        <is>
          <t>2017 Icon Derelict</t>
        </is>
      </c>
      <c r="E536" s="15" t="inlineStr">
        <is>
          <t>11 Restomod/Coachbuilt</t>
        </is>
      </c>
      <c r="F536" s="16" t="n">
        <v>525000</v>
      </c>
      <c r="G536" s="17" t="n">
        <v>0.78</v>
      </c>
      <c r="H536" s="17" t="n">
        <v>1.15</v>
      </c>
      <c r="I536" s="17" t="n">
        <v>0.7772</v>
      </c>
      <c r="J536" s="17" t="n">
        <v>0.53</v>
      </c>
      <c r="K536" s="16">
        <f>ROUND(F536/100*G536*H536*I536/J536,2)</f>
        <v/>
      </c>
      <c r="L536" s="16" t="n">
        <v>6905.72</v>
      </c>
      <c r="M536" s="16">
        <f>L536-K536</f>
        <v/>
      </c>
      <c r="N536" s="15" t="inlineStr">
        <is>
          <t>bind</t>
        </is>
      </c>
      <c r="O536" s="15" t="inlineStr">
        <is>
          <t>bound</t>
        </is>
      </c>
    </row>
    <row r="537">
      <c r="A537" s="3" t="inlineStr">
        <is>
          <t>2026-05-27</t>
        </is>
      </c>
      <c r="B537" s="3" t="inlineStr">
        <is>
          <t>cf190f77-f799-5513-9d85-a6040aa65a82</t>
        </is>
      </c>
      <c r="C537" s="3" t="inlineStr">
        <is>
          <t>CA</t>
        </is>
      </c>
      <c r="D537" s="3" t="inlineStr">
        <is>
          <t>1964 Bugatti Type 57</t>
        </is>
      </c>
      <c r="E537" s="3" t="inlineStr">
        <is>
          <t>06 Vintage Pre-War (pre-1946)</t>
        </is>
      </c>
      <c r="F537" s="13" t="n">
        <v>1950000</v>
      </c>
      <c r="G537" s="14" t="n">
        <v>0.34</v>
      </c>
      <c r="H537" s="14" t="n">
        <v>1.35</v>
      </c>
      <c r="I537" s="14" t="n">
        <v>0.7772</v>
      </c>
      <c r="J537" s="14" t="n">
        <v>0.53</v>
      </c>
      <c r="K537" s="13">
        <f>ROUND(F537/100*G537*H537*I537/J537,2)</f>
        <v/>
      </c>
      <c r="L537" s="13" t="n">
        <v>13125.15</v>
      </c>
      <c r="M537" s="13">
        <f>L537-K537</f>
        <v/>
      </c>
      <c r="N537" s="3" t="inlineStr">
        <is>
          <t>decline</t>
        </is>
      </c>
      <c r="O537" s="3" t="inlineStr">
        <is>
          <t>indicative</t>
        </is>
      </c>
    </row>
    <row r="538">
      <c r="A538" s="15" t="inlineStr">
        <is>
          <t>2026-05-20</t>
        </is>
      </c>
      <c r="B538" s="15" t="inlineStr">
        <is>
          <t>b9fb32bc-593a-5824-adf2-9ff049ab467f</t>
        </is>
      </c>
      <c r="C538" s="15" t="inlineStr">
        <is>
          <t>IA</t>
        </is>
      </c>
      <c r="D538" s="15" t="inlineStr">
        <is>
          <t>2011 Porsche 911 Turbo S</t>
        </is>
      </c>
      <c r="E538" s="15" t="inlineStr">
        <is>
          <t>01 Luxury Sedan/SUV</t>
        </is>
      </c>
      <c r="F538" s="16" t="n">
        <v>505000</v>
      </c>
      <c r="G538" s="17" t="n">
        <v>0.65</v>
      </c>
      <c r="H538" s="17" t="n">
        <v>1.1</v>
      </c>
      <c r="I538" s="17" t="n">
        <v>0.7772</v>
      </c>
      <c r="J538" s="17" t="n">
        <v>0.53</v>
      </c>
      <c r="K538" s="16">
        <f>ROUND(F538/100*G538*H538*I538/J538,2)</f>
        <v/>
      </c>
      <c r="L538" s="16" t="n">
        <v>5294.86</v>
      </c>
      <c r="M538" s="16">
        <f>L538-K538</f>
        <v/>
      </c>
      <c r="N538" s="15" t="inlineStr">
        <is>
          <t>bind</t>
        </is>
      </c>
      <c r="O538" s="15" t="inlineStr">
        <is>
          <t>bound</t>
        </is>
      </c>
    </row>
    <row r="539">
      <c r="A539" s="3" t="inlineStr">
        <is>
          <t>2026-05-17</t>
        </is>
      </c>
      <c r="B539" s="3" t="inlineStr">
        <is>
          <t>dfe3a5fe-0940-5d29-99d0-21108b065ced</t>
        </is>
      </c>
      <c r="C539" s="3" t="inlineStr">
        <is>
          <t>NH</t>
        </is>
      </c>
      <c r="D539" s="3" t="inlineStr">
        <is>
          <t>2022 Aston Martin DB12</t>
        </is>
      </c>
      <c r="E539" s="3" t="inlineStr">
        <is>
          <t>01 Luxury Sedan/SUV</t>
        </is>
      </c>
      <c r="F539" s="13" t="n">
        <v>445000</v>
      </c>
      <c r="G539" s="14" t="n">
        <v>0.75</v>
      </c>
      <c r="H539" s="14" t="n">
        <v>1.04</v>
      </c>
      <c r="I539" s="14" t="n">
        <v>0.7772</v>
      </c>
      <c r="J539" s="14" t="n">
        <v>0.53</v>
      </c>
      <c r="K539" s="13">
        <f>ROUND(F539/100*G539*H539*I539/J539,2)</f>
        <v/>
      </c>
      <c r="L539" s="13" t="n">
        <v>5089.93</v>
      </c>
      <c r="M539" s="13">
        <f>L539-K539</f>
        <v/>
      </c>
      <c r="N539" s="3" t="inlineStr">
        <is>
          <t>bind</t>
        </is>
      </c>
      <c r="O539" s="3" t="inlineStr">
        <is>
          <t>bound</t>
        </is>
      </c>
    </row>
    <row r="540">
      <c r="A540" s="15" t="inlineStr">
        <is>
          <t>2026-05-13</t>
        </is>
      </c>
      <c r="B540" s="15" t="inlineStr">
        <is>
          <t>85a0b874-8fcf-55a0-9150-d0da450b19a1</t>
        </is>
      </c>
      <c r="C540" s="15" t="inlineStr">
        <is>
          <t>WY</t>
        </is>
      </c>
      <c r="D540" s="15" t="inlineStr">
        <is>
          <t>2013 Bentley Continental GT</t>
        </is>
      </c>
      <c r="E540" s="15" t="inlineStr">
        <is>
          <t>01 Luxury Sedan/SUV</t>
        </is>
      </c>
      <c r="F540" s="16" t="n">
        <v>690000</v>
      </c>
      <c r="G540" s="17" t="n">
        <v>0.65</v>
      </c>
      <c r="H540" s="17" t="n">
        <v>1.07</v>
      </c>
      <c r="I540" s="17" t="n">
        <v>0.7772</v>
      </c>
      <c r="J540" s="17" t="n">
        <v>0.53</v>
      </c>
      <c r="K540" s="16">
        <f>ROUND(F540/100*G540*H540*I540/J540,2)</f>
        <v/>
      </c>
      <c r="L540" s="16" t="n">
        <v>7037.25</v>
      </c>
      <c r="M540" s="16">
        <f>L540-K540</f>
        <v/>
      </c>
      <c r="N540" s="15" t="inlineStr">
        <is>
          <t>bind</t>
        </is>
      </c>
      <c r="O540" s="15" t="inlineStr">
        <is>
          <t>bound</t>
        </is>
      </c>
    </row>
    <row r="541">
      <c r="A541" s="3" t="inlineStr">
        <is>
          <t>2026-05-28</t>
        </is>
      </c>
      <c r="B541" s="3" t="inlineStr">
        <is>
          <t>edf419dd-d6f9-5826-9ed8-4b2d0309eebb</t>
        </is>
      </c>
      <c r="C541" s="3" t="inlineStr">
        <is>
          <t>SD</t>
        </is>
      </c>
      <c r="D541" s="3" t="inlineStr">
        <is>
          <t>2003 Mercedes-Benz AMG GT</t>
        </is>
      </c>
      <c r="E541" s="3" t="inlineStr">
        <is>
          <t>01 Luxury Sedan/SUV</t>
        </is>
      </c>
      <c r="F541" s="13" t="n">
        <v>510000</v>
      </c>
      <c r="G541" s="14" t="n">
        <v>0.65</v>
      </c>
      <c r="H541" s="14" t="n">
        <v>1.11</v>
      </c>
      <c r="I541" s="14" t="n">
        <v>0.7772</v>
      </c>
      <c r="J541" s="14" t="n">
        <v>0.53</v>
      </c>
      <c r="K541" s="13">
        <f>ROUND(F541/100*G541*H541*I541/J541,2)</f>
        <v/>
      </c>
      <c r="L541" s="13" t="n">
        <v>5395.9</v>
      </c>
      <c r="M541" s="13">
        <f>L541-K541</f>
        <v/>
      </c>
      <c r="N541" s="3" t="inlineStr">
        <is>
          <t>bind</t>
        </is>
      </c>
      <c r="O541" s="3" t="inlineStr">
        <is>
          <t>bound</t>
        </is>
      </c>
    </row>
    <row r="542">
      <c r="A542" s="15" t="inlineStr">
        <is>
          <t>2026-05-15</t>
        </is>
      </c>
      <c r="B542" s="15" t="inlineStr">
        <is>
          <t>ad47f486-da4d-56fb-ae48-7fb04102b03b</t>
        </is>
      </c>
      <c r="C542" s="15" t="inlineStr">
        <is>
          <t>AL</t>
        </is>
      </c>
      <c r="D542" s="15" t="inlineStr">
        <is>
          <t>1989 Aston Martin DB5</t>
        </is>
      </c>
      <c r="E542" s="15" t="inlineStr">
        <is>
          <t>07 Post-War Classic (1946-1972)</t>
        </is>
      </c>
      <c r="F542" s="16" t="n">
        <v>435000</v>
      </c>
      <c r="G542" s="17" t="n">
        <v>0.48</v>
      </c>
      <c r="H542" s="17" t="n">
        <v>1.27</v>
      </c>
      <c r="I542" s="17" t="n">
        <v>0.7772</v>
      </c>
      <c r="J542" s="17" t="n">
        <v>0.53</v>
      </c>
      <c r="K542" s="16">
        <f>ROUND(F542/100*G542*H542*I542/J542,2)</f>
        <v/>
      </c>
      <c r="L542" s="16" t="n">
        <v>3888.58</v>
      </c>
      <c r="M542" s="16">
        <f>L542-K542</f>
        <v/>
      </c>
      <c r="N542" s="15" t="inlineStr">
        <is>
          <t>refer</t>
        </is>
      </c>
      <c r="O542" s="15" t="inlineStr">
        <is>
          <t>indicative</t>
        </is>
      </c>
    </row>
    <row r="543">
      <c r="A543" s="3" t="inlineStr">
        <is>
          <t>2026-05-15</t>
        </is>
      </c>
      <c r="B543" s="3" t="inlineStr">
        <is>
          <t>c5488ecf-1768-54ce-8f8b-b2c2638b4603</t>
        </is>
      </c>
      <c r="C543" s="3" t="inlineStr">
        <is>
          <t>OR</t>
        </is>
      </c>
      <c r="D543" s="3" t="inlineStr">
        <is>
          <t>1968 BMW M8 Competition</t>
        </is>
      </c>
      <c r="E543" s="3" t="inlineStr">
        <is>
          <t>01 Luxury Sedan/SUV</t>
        </is>
      </c>
      <c r="F543" s="13" t="n">
        <v>430000</v>
      </c>
      <c r="G543" s="14" t="n">
        <v>0.75</v>
      </c>
      <c r="H543" s="14" t="n">
        <v>1.13</v>
      </c>
      <c r="I543" s="14" t="n">
        <v>0.7772</v>
      </c>
      <c r="J543" s="14" t="n">
        <v>0.53</v>
      </c>
      <c r="K543" s="13">
        <f>ROUND(F543/100*G543*H543*I543/J543,2)</f>
        <v/>
      </c>
      <c r="L543" s="13" t="n">
        <v>5343.98</v>
      </c>
      <c r="M543" s="13">
        <f>L543-K543</f>
        <v/>
      </c>
      <c r="N543" s="3" t="inlineStr">
        <is>
          <t>bind</t>
        </is>
      </c>
      <c r="O543" s="3" t="inlineStr">
        <is>
          <t>bound</t>
        </is>
      </c>
    </row>
    <row r="544">
      <c r="A544" s="15" t="inlineStr">
        <is>
          <t>2026-05-27</t>
        </is>
      </c>
      <c r="B544" s="15" t="inlineStr">
        <is>
          <t>ee07a090-127b-522d-addb-f7ed7f8768ed</t>
        </is>
      </c>
      <c r="C544" s="15" t="inlineStr">
        <is>
          <t>TN</t>
        </is>
      </c>
      <c r="D544" s="15" t="inlineStr">
        <is>
          <t>1967 Ringbrothers Mustang</t>
        </is>
      </c>
      <c r="E544" s="15" t="inlineStr">
        <is>
          <t>11 Restomod/Coachbuilt</t>
        </is>
      </c>
      <c r="F544" s="16" t="n">
        <v>1795000</v>
      </c>
      <c r="G544" s="17" t="n">
        <v>0.68</v>
      </c>
      <c r="H544" s="17" t="n">
        <v>0.98</v>
      </c>
      <c r="I544" s="17" t="n">
        <v>0.7772</v>
      </c>
      <c r="J544" s="17" t="n">
        <v>0.53</v>
      </c>
      <c r="K544" s="16">
        <f>ROUND(F544/100*G544*H544*I544/J544,2)</f>
        <v/>
      </c>
      <c r="L544" s="16" t="n">
        <v>17541.08</v>
      </c>
      <c r="M544" s="16">
        <f>L544-K544</f>
        <v/>
      </c>
      <c r="N544" s="15" t="inlineStr">
        <is>
          <t>decline</t>
        </is>
      </c>
      <c r="O544" s="15" t="inlineStr">
        <is>
          <t>indicative</t>
        </is>
      </c>
    </row>
    <row r="545">
      <c r="A545" s="3" t="inlineStr">
        <is>
          <t>2026-05-15</t>
        </is>
      </c>
      <c r="B545" s="3" t="inlineStr">
        <is>
          <t>f3fd3e09-7b68-56b0-9309-11152c3ff097</t>
        </is>
      </c>
      <c r="C545" s="3" t="inlineStr">
        <is>
          <t>WA</t>
        </is>
      </c>
      <c r="D545" s="3" t="inlineStr">
        <is>
          <t>1968 Aston Martin DB12</t>
        </is>
      </c>
      <c r="E545" s="3" t="inlineStr">
        <is>
          <t>01 Luxury Sedan/SUV</t>
        </is>
      </c>
      <c r="F545" s="13" t="n">
        <v>395000</v>
      </c>
      <c r="G545" s="14" t="n">
        <v>0.75</v>
      </c>
      <c r="H545" s="14" t="n">
        <v>0.96</v>
      </c>
      <c r="I545" s="14" t="n">
        <v>0.7772</v>
      </c>
      <c r="J545" s="14" t="n">
        <v>0.53</v>
      </c>
      <c r="K545" s="13">
        <f>ROUND(F545/100*G545*H545*I545/J545,2)</f>
        <v/>
      </c>
      <c r="L545" s="13" t="n">
        <v>4170.49</v>
      </c>
      <c r="M545" s="13">
        <f>L545-K545</f>
        <v/>
      </c>
      <c r="N545" s="3" t="inlineStr">
        <is>
          <t>bind</t>
        </is>
      </c>
      <c r="O545" s="3" t="inlineStr">
        <is>
          <t>bound</t>
        </is>
      </c>
    </row>
    <row r="546">
      <c r="A546" s="15" t="inlineStr">
        <is>
          <t>2026-05-08</t>
        </is>
      </c>
      <c r="B546" s="15" t="inlineStr">
        <is>
          <t>550f8c9b-c5cc-5755-8a34-15090292796e</t>
        </is>
      </c>
      <c r="C546" s="15" t="inlineStr">
        <is>
          <t>NJ</t>
        </is>
      </c>
      <c r="D546" s="15" t="inlineStr">
        <is>
          <t>1990 BMW M8 Competition</t>
        </is>
      </c>
      <c r="E546" s="15" t="inlineStr">
        <is>
          <t>01 Luxury Sedan/SUV</t>
        </is>
      </c>
      <c r="F546" s="16" t="n">
        <v>615000</v>
      </c>
      <c r="G546" s="17" t="n">
        <v>0.65</v>
      </c>
      <c r="H546" s="17" t="n">
        <v>0.91</v>
      </c>
      <c r="I546" s="17" t="n">
        <v>0.7772</v>
      </c>
      <c r="J546" s="17" t="n">
        <v>0.53</v>
      </c>
      <c r="K546" s="16">
        <f>ROUND(F546/100*G546*H546*I546/J546,2)</f>
        <v/>
      </c>
      <c r="L546" s="16" t="n">
        <v>5334.41</v>
      </c>
      <c r="M546" s="16">
        <f>L546-K546</f>
        <v/>
      </c>
      <c r="N546" s="15" t="inlineStr">
        <is>
          <t>bind</t>
        </is>
      </c>
      <c r="O546" s="15" t="inlineStr">
        <is>
          <t>bound</t>
        </is>
      </c>
    </row>
    <row r="547">
      <c r="A547" s="3" t="inlineStr">
        <is>
          <t>2026-05-23</t>
        </is>
      </c>
      <c r="B547" s="3" t="inlineStr">
        <is>
          <t>a2017fa6-99de-5cbb-88f1-9297c332fcbf</t>
        </is>
      </c>
      <c r="C547" s="3" t="inlineStr">
        <is>
          <t>NY</t>
        </is>
      </c>
      <c r="D547" s="3" t="inlineStr">
        <is>
          <t>1972 Maserati GranTurismo</t>
        </is>
      </c>
      <c r="E547" s="3" t="inlineStr">
        <is>
          <t>01 Luxury Sedan/SUV</t>
        </is>
      </c>
      <c r="F547" s="13" t="n">
        <v>1140000</v>
      </c>
      <c r="G547" s="14" t="n">
        <v>0.55</v>
      </c>
      <c r="H547" s="14" t="n">
        <v>1.28</v>
      </c>
      <c r="I547" s="14" t="n">
        <v>0.7772</v>
      </c>
      <c r="J547" s="14" t="n">
        <v>0.53</v>
      </c>
      <c r="K547" s="13">
        <f>ROUND(F547/100*G547*H547*I547/J547,2)</f>
        <v/>
      </c>
      <c r="L547" s="13" t="n">
        <v>11768.86</v>
      </c>
      <c r="M547" s="13">
        <f>L547-K547</f>
        <v/>
      </c>
      <c r="N547" s="3" t="inlineStr">
        <is>
          <t>bind</t>
        </is>
      </c>
      <c r="O547" s="3" t="inlineStr">
        <is>
          <t>bound</t>
        </is>
      </c>
    </row>
    <row r="548">
      <c r="A548" s="15" t="inlineStr">
        <is>
          <t>2026-05-21</t>
        </is>
      </c>
      <c r="B548" s="15" t="inlineStr">
        <is>
          <t>7b727086-ba53-5e78-a438-a6b993f98001</t>
        </is>
      </c>
      <c r="C548" s="15" t="inlineStr">
        <is>
          <t>NE</t>
        </is>
      </c>
      <c r="D548" s="15" t="inlineStr">
        <is>
          <t>1987 BMW M8 Competition</t>
        </is>
      </c>
      <c r="E548" s="15" t="inlineStr">
        <is>
          <t>01 Luxury Sedan/SUV</t>
        </is>
      </c>
      <c r="F548" s="16" t="n">
        <v>505000</v>
      </c>
      <c r="G548" s="17" t="n">
        <v>0.65</v>
      </c>
      <c r="H548" s="17" t="n">
        <v>1.3</v>
      </c>
      <c r="I548" s="17" t="n">
        <v>0.7772</v>
      </c>
      <c r="J548" s="17" t="n">
        <v>0.53</v>
      </c>
      <c r="K548" s="16">
        <f>ROUND(F548/100*G548*H548*I548/J548,2)</f>
        <v/>
      </c>
      <c r="L548" s="16" t="n">
        <v>6257.56</v>
      </c>
      <c r="M548" s="16">
        <f>L548-K548</f>
        <v/>
      </c>
      <c r="N548" s="15" t="inlineStr">
        <is>
          <t>bind</t>
        </is>
      </c>
      <c r="O548" s="15" t="inlineStr">
        <is>
          <t>bound</t>
        </is>
      </c>
    </row>
    <row r="549">
      <c r="A549" s="3" t="inlineStr">
        <is>
          <t>2026-05-09</t>
        </is>
      </c>
      <c r="B549" s="3" t="inlineStr">
        <is>
          <t>6bd6506c-9629-5a66-817e-6936ce083c0d</t>
        </is>
      </c>
      <c r="C549" s="3" t="inlineStr">
        <is>
          <t>CA</t>
        </is>
      </c>
      <c r="D549" s="3" t="inlineStr">
        <is>
          <t>1978 Aston Martin DB12</t>
        </is>
      </c>
      <c r="E549" s="3" t="inlineStr">
        <is>
          <t>01 Luxury Sedan/SUV</t>
        </is>
      </c>
      <c r="F549" s="13" t="n">
        <v>140000</v>
      </c>
      <c r="G549" s="14" t="n">
        <v>0.92</v>
      </c>
      <c r="H549" s="14" t="n">
        <v>1.35</v>
      </c>
      <c r="I549" s="14" t="n">
        <v>0.7772</v>
      </c>
      <c r="J549" s="14" t="n">
        <v>0.53</v>
      </c>
      <c r="K549" s="13">
        <f>ROUND(F549/100*G549*H549*I549/J549,2)</f>
        <v/>
      </c>
      <c r="L549" s="13" t="n">
        <v>2549.8</v>
      </c>
      <c r="M549" s="13">
        <f>L549-K549</f>
        <v/>
      </c>
      <c r="N549" s="3" t="inlineStr">
        <is>
          <t>bind</t>
        </is>
      </c>
      <c r="O549" s="3" t="inlineStr">
        <is>
          <t>bound</t>
        </is>
      </c>
    </row>
    <row r="550">
      <c r="A550" s="15" t="inlineStr">
        <is>
          <t>2026-05-22</t>
        </is>
      </c>
      <c r="B550" s="15" t="inlineStr">
        <is>
          <t>07eda971-83a4-592a-934d-838186fdd34a</t>
        </is>
      </c>
      <c r="C550" s="15" t="inlineStr">
        <is>
          <t>CA</t>
        </is>
      </c>
      <c r="D550" s="15" t="inlineStr">
        <is>
          <t>1959 Ferrari 296 GTB</t>
        </is>
      </c>
      <c r="E550" s="15" t="inlineStr">
        <is>
          <t>03 Supercar</t>
        </is>
      </c>
      <c r="F550" s="16" t="n">
        <v>690000</v>
      </c>
      <c r="G550" s="17" t="n">
        <v>0.95</v>
      </c>
      <c r="H550" s="17" t="n">
        <v>1.35</v>
      </c>
      <c r="I550" s="17" t="n">
        <v>0.7772</v>
      </c>
      <c r="J550" s="17" t="n">
        <v>0.53</v>
      </c>
      <c r="K550" s="16">
        <f>ROUND(F550/100*G550*H550*I550/J550,2)</f>
        <v/>
      </c>
      <c r="L550" s="16" t="n">
        <v>12976.68</v>
      </c>
      <c r="M550" s="16">
        <f>L550-K550</f>
        <v/>
      </c>
      <c r="N550" s="15" t="inlineStr">
        <is>
          <t>refer</t>
        </is>
      </c>
      <c r="O550" s="15" t="inlineStr">
        <is>
          <t>indicative</t>
        </is>
      </c>
    </row>
    <row r="551">
      <c r="A551" s="3" t="inlineStr">
        <is>
          <t>2026-05-03</t>
        </is>
      </c>
      <c r="B551" s="3" t="inlineStr">
        <is>
          <t>59d8ce54-21a6-5caf-bf77-32782488b5c2</t>
        </is>
      </c>
      <c r="C551" s="3" t="inlineStr">
        <is>
          <t>GA</t>
        </is>
      </c>
      <c r="D551" s="3" t="inlineStr">
        <is>
          <t>1971 BMW M8 Competition</t>
        </is>
      </c>
      <c r="E551" s="3" t="inlineStr">
        <is>
          <t>01 Luxury Sedan/SUV</t>
        </is>
      </c>
      <c r="F551" s="13" t="n">
        <v>455000</v>
      </c>
      <c r="G551" s="14" t="n">
        <v>0.75</v>
      </c>
      <c r="H551" s="14" t="n">
        <v>1.12</v>
      </c>
      <c r="I551" s="14" t="n">
        <v>0.7772</v>
      </c>
      <c r="J551" s="14" t="n">
        <v>0.53</v>
      </c>
      <c r="K551" s="13">
        <f>ROUND(F551/100*G551*H551*I551/J551,2)</f>
        <v/>
      </c>
      <c r="L551" s="13" t="n">
        <v>5604.64</v>
      </c>
      <c r="M551" s="13">
        <f>L551-K551</f>
        <v/>
      </c>
      <c r="N551" s="3" t="inlineStr">
        <is>
          <t>bind</t>
        </is>
      </c>
      <c r="O551" s="3" t="inlineStr">
        <is>
          <t>bound</t>
        </is>
      </c>
    </row>
    <row r="552">
      <c r="A552" s="15" t="inlineStr">
        <is>
          <t>2026-05-10</t>
        </is>
      </c>
      <c r="B552" s="15" t="inlineStr">
        <is>
          <t>6b4f82ec-708a-5df2-b2c8-2a1108b1fa6d</t>
        </is>
      </c>
      <c r="C552" s="15" t="inlineStr">
        <is>
          <t>MN</t>
        </is>
      </c>
      <c r="D552" s="15" t="inlineStr">
        <is>
          <t>1958 McLaren 750S</t>
        </is>
      </c>
      <c r="E552" s="15" t="inlineStr">
        <is>
          <t>03 Supercar</t>
        </is>
      </c>
      <c r="F552" s="16" t="n">
        <v>985000</v>
      </c>
      <c r="G552" s="17" t="n">
        <v>0.95</v>
      </c>
      <c r="H552" s="17" t="n">
        <v>1.32</v>
      </c>
      <c r="I552" s="17" t="n">
        <v>0.7772</v>
      </c>
      <c r="J552" s="17" t="n">
        <v>0.53</v>
      </c>
      <c r="K552" s="16">
        <f>ROUND(F552/100*G552*H552*I552/J552,2)</f>
        <v/>
      </c>
      <c r="L552" s="16" t="n">
        <v>18113.01</v>
      </c>
      <c r="M552" s="16">
        <f>L552-K552</f>
        <v/>
      </c>
      <c r="N552" s="15" t="inlineStr">
        <is>
          <t>bind</t>
        </is>
      </c>
      <c r="O552" s="15" t="inlineStr">
        <is>
          <t>bound</t>
        </is>
      </c>
    </row>
    <row r="553">
      <c r="A553" s="3" t="inlineStr">
        <is>
          <t>2026-05-30</t>
        </is>
      </c>
      <c r="B553" s="3" t="inlineStr">
        <is>
          <t>8a461eab-b470-5083-b4ec-12452cf98d55</t>
        </is>
      </c>
      <c r="C553" s="3" t="inlineStr">
        <is>
          <t>PA</t>
        </is>
      </c>
      <c r="D553" s="3" t="inlineStr">
        <is>
          <t>1966 Mercedes-Benz AMG GT</t>
        </is>
      </c>
      <c r="E553" s="3" t="inlineStr">
        <is>
          <t>01 Luxury Sedan/SUV</t>
        </is>
      </c>
      <c r="F553" s="13" t="n">
        <v>500000</v>
      </c>
      <c r="G553" s="14" t="n">
        <v>0.65</v>
      </c>
      <c r="H553" s="14" t="n">
        <v>1</v>
      </c>
      <c r="I553" s="14" t="n">
        <v>0.7772</v>
      </c>
      <c r="J553" s="14" t="n">
        <v>0.53</v>
      </c>
      <c r="K553" s="13">
        <f>ROUND(F553/100*G553*H553*I553/J553,2)</f>
        <v/>
      </c>
      <c r="L553" s="13" t="n">
        <v>4765.85</v>
      </c>
      <c r="M553" s="13">
        <f>L553-K553</f>
        <v/>
      </c>
      <c r="N553" s="3" t="inlineStr">
        <is>
          <t>refer</t>
        </is>
      </c>
      <c r="O553" s="3" t="inlineStr">
        <is>
          <t>indicative</t>
        </is>
      </c>
    </row>
    <row r="554">
      <c r="A554" s="15" t="inlineStr">
        <is>
          <t>2026-05-26</t>
        </is>
      </c>
      <c r="B554" s="15" t="inlineStr">
        <is>
          <t>fed74355-22a4-5039-9048-6a872e4d3c89</t>
        </is>
      </c>
      <c r="C554" s="15" t="inlineStr">
        <is>
          <t>NY</t>
        </is>
      </c>
      <c r="D554" s="15" t="inlineStr">
        <is>
          <t>1964 Lamborghini Huracan EVO</t>
        </is>
      </c>
      <c r="E554" s="15" t="inlineStr">
        <is>
          <t>03 Supercar</t>
        </is>
      </c>
      <c r="F554" s="16" t="n">
        <v>1660000</v>
      </c>
      <c r="G554" s="17" t="n">
        <v>0.8</v>
      </c>
      <c r="H554" s="17" t="n">
        <v>1.28</v>
      </c>
      <c r="I554" s="17" t="n">
        <v>0.7772</v>
      </c>
      <c r="J554" s="17" t="n">
        <v>0.53</v>
      </c>
      <c r="K554" s="16">
        <f>ROUND(F554/100*G554*H554*I554/J554,2)</f>
        <v/>
      </c>
      <c r="L554" s="16" t="n">
        <v>24926.71</v>
      </c>
      <c r="M554" s="16">
        <f>L554-K554</f>
        <v/>
      </c>
      <c r="N554" s="15" t="inlineStr">
        <is>
          <t>bind</t>
        </is>
      </c>
      <c r="O554" s="15" t="inlineStr">
        <is>
          <t>bound</t>
        </is>
      </c>
    </row>
    <row r="555">
      <c r="A555" s="3" t="inlineStr">
        <is>
          <t>2026-05-04</t>
        </is>
      </c>
      <c r="B555" s="3" t="inlineStr">
        <is>
          <t>349957cf-0f74-528d-9d33-8105206bb08d</t>
        </is>
      </c>
      <c r="C555" s="3" t="inlineStr">
        <is>
          <t>ID</t>
        </is>
      </c>
      <c r="D555" s="3" t="inlineStr">
        <is>
          <t>1959 Mercedes-Benz AMG GT</t>
        </is>
      </c>
      <c r="E555" s="3" t="inlineStr">
        <is>
          <t>01 Luxury Sedan/SUV</t>
        </is>
      </c>
      <c r="F555" s="13" t="n">
        <v>555000</v>
      </c>
      <c r="G555" s="14" t="n">
        <v>0.65</v>
      </c>
      <c r="H555" s="14" t="n">
        <v>0.99</v>
      </c>
      <c r="I555" s="14" t="n">
        <v>0.7772</v>
      </c>
      <c r="J555" s="14" t="n">
        <v>0.53</v>
      </c>
      <c r="K555" s="13">
        <f>ROUND(F555/100*G555*H555*I555/J555,2)</f>
        <v/>
      </c>
      <c r="L555" s="13" t="n">
        <v>5237.19</v>
      </c>
      <c r="M555" s="13">
        <f>L555-K555</f>
        <v/>
      </c>
      <c r="N555" s="3" t="inlineStr">
        <is>
          <t>bind</t>
        </is>
      </c>
      <c r="O555" s="3" t="inlineStr">
        <is>
          <t>bound</t>
        </is>
      </c>
    </row>
    <row r="556">
      <c r="A556" s="15" t="inlineStr">
        <is>
          <t>2026-05-23</t>
        </is>
      </c>
      <c r="B556" s="15" t="inlineStr">
        <is>
          <t>eec4cb41-8ed4-5f1c-992a-56c1ebff684e</t>
        </is>
      </c>
      <c r="C556" s="15" t="inlineStr">
        <is>
          <t>AL</t>
        </is>
      </c>
      <c r="D556" s="15" t="inlineStr">
        <is>
          <t>2008 Bentley Continental GT</t>
        </is>
      </c>
      <c r="E556" s="15" t="inlineStr">
        <is>
          <t>01 Luxury Sedan/SUV</t>
        </is>
      </c>
      <c r="F556" s="16" t="n">
        <v>585000</v>
      </c>
      <c r="G556" s="17" t="n">
        <v>0.65</v>
      </c>
      <c r="H556" s="17" t="n">
        <v>1.27</v>
      </c>
      <c r="I556" s="17" t="n">
        <v>0.7772</v>
      </c>
      <c r="J556" s="17" t="n">
        <v>0.53</v>
      </c>
      <c r="K556" s="16">
        <f>ROUND(F556/100*G556*H556*I556/J556,2)</f>
        <v/>
      </c>
      <c r="L556" s="16" t="n">
        <v>7081.57</v>
      </c>
      <c r="M556" s="16">
        <f>L556-K556</f>
        <v/>
      </c>
      <c r="N556" s="15" t="inlineStr">
        <is>
          <t>bind</t>
        </is>
      </c>
      <c r="O556" s="15" t="inlineStr">
        <is>
          <t>bound</t>
        </is>
      </c>
    </row>
    <row r="557">
      <c r="A557" s="3" t="inlineStr">
        <is>
          <t>2026-05-26</t>
        </is>
      </c>
      <c r="B557" s="3" t="inlineStr">
        <is>
          <t>2ccfa0f1-45ed-5820-a3c2-bf888a04de71</t>
        </is>
      </c>
      <c r="C557" s="3" t="inlineStr">
        <is>
          <t>LA</t>
        </is>
      </c>
      <c r="D557" s="3" t="inlineStr">
        <is>
          <t>1992 Maserati GranTurismo</t>
        </is>
      </c>
      <c r="E557" s="3" t="inlineStr">
        <is>
          <t>01 Luxury Sedan/SUV</t>
        </is>
      </c>
      <c r="F557" s="13" t="n">
        <v>615000</v>
      </c>
      <c r="G557" s="14" t="n">
        <v>0.65</v>
      </c>
      <c r="H557" s="14" t="n">
        <v>1.21</v>
      </c>
      <c r="I557" s="14" t="n">
        <v>0.7772</v>
      </c>
      <c r="J557" s="14" t="n">
        <v>0.53</v>
      </c>
      <c r="K557" s="13">
        <f>ROUND(F557/100*G557*H557*I557/J557,2)</f>
        <v/>
      </c>
      <c r="L557" s="13" t="n">
        <v>7093.01</v>
      </c>
      <c r="M557" s="13">
        <f>L557-K557</f>
        <v/>
      </c>
      <c r="N557" s="3" t="inlineStr">
        <is>
          <t>bind</t>
        </is>
      </c>
      <c r="O557" s="3" t="inlineStr">
        <is>
          <t>bound</t>
        </is>
      </c>
    </row>
    <row r="558">
      <c r="A558" s="15" t="inlineStr">
        <is>
          <t>2026-05-29</t>
        </is>
      </c>
      <c r="B558" s="15" t="inlineStr">
        <is>
          <t>721929c0-333c-5722-8f9c-87e52c94f060</t>
        </is>
      </c>
      <c r="C558" s="15" t="inlineStr">
        <is>
          <t>MT</t>
        </is>
      </c>
      <c r="D558" s="15" t="inlineStr">
        <is>
          <t>1960 Lamborghini Huracan EVO</t>
        </is>
      </c>
      <c r="E558" s="15" t="inlineStr">
        <is>
          <t>03 Supercar</t>
        </is>
      </c>
      <c r="F558" s="16" t="n">
        <v>955000</v>
      </c>
      <c r="G558" s="17" t="n">
        <v>0.95</v>
      </c>
      <c r="H558" s="17" t="n">
        <v>0.93</v>
      </c>
      <c r="I558" s="17" t="n">
        <v>0.7772</v>
      </c>
      <c r="J558" s="17" t="n">
        <v>0.53</v>
      </c>
      <c r="K558" s="16">
        <f>ROUND(F558/100*G558*H558*I558/J558,2)</f>
        <v/>
      </c>
      <c r="L558" s="16" t="n">
        <v>12372.77</v>
      </c>
      <c r="M558" s="16">
        <f>L558-K558</f>
        <v/>
      </c>
      <c r="N558" s="15" t="inlineStr">
        <is>
          <t>bind</t>
        </is>
      </c>
      <c r="O558" s="15" t="inlineStr">
        <is>
          <t>bound</t>
        </is>
      </c>
    </row>
    <row r="559">
      <c r="A559" s="3" t="inlineStr">
        <is>
          <t>2026-05-11</t>
        </is>
      </c>
      <c r="B559" s="3" t="inlineStr">
        <is>
          <t>06ecfe1a-0ddb-578a-92ea-06231de6f7bd</t>
        </is>
      </c>
      <c r="C559" s="3" t="inlineStr">
        <is>
          <t>NH</t>
        </is>
      </c>
      <c r="D559" s="3" t="inlineStr">
        <is>
          <t>2011 McLaren 750S</t>
        </is>
      </c>
      <c r="E559" s="3" t="inlineStr">
        <is>
          <t>03 Supercar</t>
        </is>
      </c>
      <c r="F559" s="13" t="n">
        <v>470000</v>
      </c>
      <c r="G559" s="14" t="n">
        <v>1.15</v>
      </c>
      <c r="H559" s="14" t="n">
        <v>1.04</v>
      </c>
      <c r="I559" s="14" t="n">
        <v>0.7772</v>
      </c>
      <c r="J559" s="14" t="n">
        <v>0.53</v>
      </c>
      <c r="K559" s="13">
        <f>ROUND(F559/100*G559*H559*I559/J559,2)</f>
        <v/>
      </c>
      <c r="L559" s="13" t="n">
        <v>8243.01</v>
      </c>
      <c r="M559" s="13">
        <f>L559-K559</f>
        <v/>
      </c>
      <c r="N559" s="3" t="inlineStr">
        <is>
          <t>bind</t>
        </is>
      </c>
      <c r="O559" s="3" t="inlineStr">
        <is>
          <t>bound</t>
        </is>
      </c>
    </row>
    <row r="560">
      <c r="A560" s="15" t="inlineStr">
        <is>
          <t>2026-05-19</t>
        </is>
      </c>
      <c r="B560" s="15" t="inlineStr">
        <is>
          <t>bf06c0aa-da8f-5b06-80c4-4ba32613a705</t>
        </is>
      </c>
      <c r="C560" s="15" t="inlineStr">
        <is>
          <t>MO</t>
        </is>
      </c>
      <c r="D560" s="15" t="inlineStr">
        <is>
          <t>1961 Aston Martin DB12</t>
        </is>
      </c>
      <c r="E560" s="15" t="inlineStr">
        <is>
          <t>01 Luxury Sedan/SUV</t>
        </is>
      </c>
      <c r="F560" s="16" t="n">
        <v>850000</v>
      </c>
      <c r="G560" s="17" t="n">
        <v>0.65</v>
      </c>
      <c r="H560" s="17" t="n">
        <v>1.06</v>
      </c>
      <c r="I560" s="17" t="n">
        <v>0.7772</v>
      </c>
      <c r="J560" s="17" t="n">
        <v>0.53</v>
      </c>
      <c r="K560" s="16">
        <f>ROUND(F560/100*G560*H560*I560/J560,2)</f>
        <v/>
      </c>
      <c r="L560" s="16" t="n">
        <v>8588.059999999999</v>
      </c>
      <c r="M560" s="16">
        <f>L560-K560</f>
        <v/>
      </c>
      <c r="N560" s="15" t="inlineStr">
        <is>
          <t>decline</t>
        </is>
      </c>
      <c r="O560" s="15" t="inlineStr">
        <is>
          <t>indicative</t>
        </is>
      </c>
    </row>
    <row r="561">
      <c r="A561" s="3" t="inlineStr">
        <is>
          <t>2026-05-26</t>
        </is>
      </c>
      <c r="B561" s="3" t="inlineStr">
        <is>
          <t>523381e0-f3d1-51ef-bf5f-c639934ebd84</t>
        </is>
      </c>
      <c r="C561" s="3" t="inlineStr">
        <is>
          <t>OK</t>
        </is>
      </c>
      <c r="D561" s="3" t="inlineStr">
        <is>
          <t>1988 Ferrari SF90 Stradale</t>
        </is>
      </c>
      <c r="E561" s="3" t="inlineStr">
        <is>
          <t>03 Supercar</t>
        </is>
      </c>
      <c r="F561" s="13" t="n">
        <v>1000000</v>
      </c>
      <c r="G561" s="14" t="n">
        <v>0.8</v>
      </c>
      <c r="H561" s="14" t="n">
        <v>1.26</v>
      </c>
      <c r="I561" s="14" t="n">
        <v>0.7772</v>
      </c>
      <c r="J561" s="14" t="n">
        <v>0.53</v>
      </c>
      <c r="K561" s="13">
        <f>ROUND(F561/100*G561*H561*I561/J561,2)</f>
        <v/>
      </c>
      <c r="L561" s="13" t="n">
        <v>14781.47</v>
      </c>
      <c r="M561" s="13">
        <f>L561-K561</f>
        <v/>
      </c>
      <c r="N561" s="3" t="inlineStr">
        <is>
          <t>bind</t>
        </is>
      </c>
      <c r="O561" s="3" t="inlineStr">
        <is>
          <t>bound</t>
        </is>
      </c>
    </row>
    <row r="562">
      <c r="A562" s="15" t="inlineStr">
        <is>
          <t>2026-05-31</t>
        </is>
      </c>
      <c r="B562" s="15" t="inlineStr">
        <is>
          <t>990dfff5-a054-5e8e-9906-73b6d470b6ba</t>
        </is>
      </c>
      <c r="C562" s="15" t="inlineStr">
        <is>
          <t>KS</t>
        </is>
      </c>
      <c r="D562" s="15" t="inlineStr">
        <is>
          <t>1980 Icon Derelict</t>
        </is>
      </c>
      <c r="E562" s="15" t="inlineStr">
        <is>
          <t>11 Restomod/Coachbuilt</t>
        </is>
      </c>
      <c r="F562" s="16" t="n">
        <v>915000</v>
      </c>
      <c r="G562" s="17" t="n">
        <v>0.78</v>
      </c>
      <c r="H562" s="17" t="n">
        <v>0.97</v>
      </c>
      <c r="I562" s="17" t="n">
        <v>0.7772</v>
      </c>
      <c r="J562" s="17" t="n">
        <v>0.53</v>
      </c>
      <c r="K562" s="16">
        <f>ROUND(F562/100*G562*H562*I562/J562,2)</f>
        <v/>
      </c>
      <c r="L562" s="16" t="n">
        <v>10151.83</v>
      </c>
      <c r="M562" s="16">
        <f>L562-K562</f>
        <v/>
      </c>
      <c r="N562" s="15" t="inlineStr">
        <is>
          <t>decline</t>
        </is>
      </c>
      <c r="O562" s="15" t="inlineStr">
        <is>
          <t>indicative</t>
        </is>
      </c>
    </row>
    <row r="563">
      <c r="A563" s="3" t="inlineStr">
        <is>
          <t>2026-05-14</t>
        </is>
      </c>
      <c r="B563" s="3" t="inlineStr">
        <is>
          <t>0bfcbe7b-dbb3-533f-8fdc-7477dfebcf40</t>
        </is>
      </c>
      <c r="C563" s="3" t="inlineStr">
        <is>
          <t>NC</t>
        </is>
      </c>
      <c r="D563" s="3" t="inlineStr">
        <is>
          <t>1965 BMW M8 Competition</t>
        </is>
      </c>
      <c r="E563" s="3" t="inlineStr">
        <is>
          <t>01 Luxury Sedan/SUV</t>
        </is>
      </c>
      <c r="F563" s="13" t="n">
        <v>410000</v>
      </c>
      <c r="G563" s="14" t="n">
        <v>0.75</v>
      </c>
      <c r="H563" s="14" t="n">
        <v>1.15</v>
      </c>
      <c r="I563" s="14" t="n">
        <v>0.7772</v>
      </c>
      <c r="J563" s="14" t="n">
        <v>0.53</v>
      </c>
      <c r="K563" s="13">
        <f>ROUND(F563/100*G563*H563*I563/J563,2)</f>
        <v/>
      </c>
      <c r="L563" s="13" t="n">
        <v>5185.61</v>
      </c>
      <c r="M563" s="13">
        <f>L563-K563</f>
        <v/>
      </c>
      <c r="N563" s="3" t="inlineStr">
        <is>
          <t>decline</t>
        </is>
      </c>
      <c r="O563" s="3" t="inlineStr">
        <is>
          <t>indicative</t>
        </is>
      </c>
    </row>
    <row r="564">
      <c r="A564" s="15" t="inlineStr">
        <is>
          <t>2026-05-07</t>
        </is>
      </c>
      <c r="B564" s="15" t="inlineStr">
        <is>
          <t>556e2262-d2bb-5fc6-935a-2c2732ee7e3d</t>
        </is>
      </c>
      <c r="C564" s="15" t="inlineStr">
        <is>
          <t>VA</t>
        </is>
      </c>
      <c r="D564" s="15" t="inlineStr">
        <is>
          <t>2022 McLaren 750S</t>
        </is>
      </c>
      <c r="E564" s="15" t="inlineStr">
        <is>
          <t>03 Supercar</t>
        </is>
      </c>
      <c r="F564" s="16" t="n">
        <v>715000</v>
      </c>
      <c r="G564" s="17" t="n">
        <v>0.95</v>
      </c>
      <c r="H564" s="17" t="n">
        <v>1.09</v>
      </c>
      <c r="I564" s="17" t="n">
        <v>0.7772</v>
      </c>
      <c r="J564" s="17" t="n">
        <v>0.53</v>
      </c>
      <c r="K564" s="16">
        <f>ROUND(F564/100*G564*H564*I564/J564,2)</f>
        <v/>
      </c>
      <c r="L564" s="16" t="n">
        <v>10857.08</v>
      </c>
      <c r="M564" s="16">
        <f>L564-K564</f>
        <v/>
      </c>
      <c r="N564" s="15" t="inlineStr">
        <is>
          <t>bind</t>
        </is>
      </c>
      <c r="O564" s="15" t="inlineStr">
        <is>
          <t>bound</t>
        </is>
      </c>
    </row>
    <row r="565">
      <c r="A565" s="3" t="inlineStr">
        <is>
          <t>2026-05-05</t>
        </is>
      </c>
      <c r="B565" s="3" t="inlineStr">
        <is>
          <t>86805067-9db6-519b-a554-d807b95401a4</t>
        </is>
      </c>
      <c r="C565" s="3" t="inlineStr">
        <is>
          <t>CA</t>
        </is>
      </c>
      <c r="D565" s="3" t="inlineStr">
        <is>
          <t>1962 BMW M8 Competition</t>
        </is>
      </c>
      <c r="E565" s="3" t="inlineStr">
        <is>
          <t>01 Luxury Sedan/SUV</t>
        </is>
      </c>
      <c r="F565" s="13" t="n">
        <v>250000</v>
      </c>
      <c r="G565" s="14" t="n">
        <v>0.75</v>
      </c>
      <c r="H565" s="14" t="n">
        <v>1.35</v>
      </c>
      <c r="I565" s="14" t="n">
        <v>0.7772</v>
      </c>
      <c r="J565" s="14" t="n">
        <v>0.53</v>
      </c>
      <c r="K565" s="13">
        <f>ROUND(F565/100*G565*H565*I565/J565,2)</f>
        <v/>
      </c>
      <c r="L565" s="13" t="n">
        <v>3711.86</v>
      </c>
      <c r="M565" s="13">
        <f>L565-K565</f>
        <v/>
      </c>
      <c r="N565" s="3" t="inlineStr">
        <is>
          <t>bind</t>
        </is>
      </c>
      <c r="O565" s="3" t="inlineStr">
        <is>
          <t>bound</t>
        </is>
      </c>
    </row>
    <row r="566">
      <c r="A566" s="15" t="inlineStr">
        <is>
          <t>2026-05-07</t>
        </is>
      </c>
      <c r="B566" s="15" t="inlineStr">
        <is>
          <t>cbd51482-7f89-5841-854c-e22e54b917f3</t>
        </is>
      </c>
      <c r="C566" s="15" t="inlineStr">
        <is>
          <t>WA</t>
        </is>
      </c>
      <c r="D566" s="15" t="inlineStr">
        <is>
          <t>2005 Porsche 911 Turbo S</t>
        </is>
      </c>
      <c r="E566" s="15" t="inlineStr">
        <is>
          <t>01 Luxury Sedan/SUV</t>
        </is>
      </c>
      <c r="F566" s="16" t="n">
        <v>440000</v>
      </c>
      <c r="G566" s="17" t="n">
        <v>0.75</v>
      </c>
      <c r="H566" s="17" t="n">
        <v>0.96</v>
      </c>
      <c r="I566" s="17" t="n">
        <v>0.7772</v>
      </c>
      <c r="J566" s="17" t="n">
        <v>0.53</v>
      </c>
      <c r="K566" s="16">
        <f>ROUND(F566/100*G566*H566*I566/J566,2)</f>
        <v/>
      </c>
      <c r="L566" s="16" t="n">
        <v>4645.6</v>
      </c>
      <c r="M566" s="16">
        <f>L566-K566</f>
        <v/>
      </c>
      <c r="N566" s="15" t="inlineStr">
        <is>
          <t>bind</t>
        </is>
      </c>
      <c r="O566" s="15" t="inlineStr">
        <is>
          <t>bound</t>
        </is>
      </c>
    </row>
    <row r="567">
      <c r="A567" s="3" t="inlineStr">
        <is>
          <t>2026-05-14</t>
        </is>
      </c>
      <c r="B567" s="3" t="inlineStr">
        <is>
          <t>1a5586b5-7aee-5d81-bd6b-8c1ff5eb56ba</t>
        </is>
      </c>
      <c r="C567" s="3" t="inlineStr">
        <is>
          <t>CA</t>
        </is>
      </c>
      <c r="D567" s="3" t="inlineStr">
        <is>
          <t>1964 Aston Martin DB12</t>
        </is>
      </c>
      <c r="E567" s="3" t="inlineStr">
        <is>
          <t>01 Luxury Sedan/SUV</t>
        </is>
      </c>
      <c r="F567" s="13" t="n">
        <v>515000</v>
      </c>
      <c r="G567" s="14" t="n">
        <v>0.65</v>
      </c>
      <c r="H567" s="14" t="n">
        <v>1.35</v>
      </c>
      <c r="I567" s="14" t="n">
        <v>0.7772</v>
      </c>
      <c r="J567" s="14" t="n">
        <v>0.53</v>
      </c>
      <c r="K567" s="13">
        <f>ROUND(F567/100*G567*H567*I567/J567,2)</f>
        <v/>
      </c>
      <c r="L567" s="13" t="n">
        <v>6626.91</v>
      </c>
      <c r="M567" s="13">
        <f>L567-K567</f>
        <v/>
      </c>
      <c r="N567" s="3" t="inlineStr">
        <is>
          <t>bind</t>
        </is>
      </c>
      <c r="O567" s="3" t="inlineStr">
        <is>
          <t>bound</t>
        </is>
      </c>
    </row>
    <row r="568">
      <c r="A568" s="15" t="inlineStr">
        <is>
          <t>2026-05-18</t>
        </is>
      </c>
      <c r="B568" s="15" t="inlineStr">
        <is>
          <t>faa24a8b-26d2-5b2e-b3f4-bb53d366ba1f</t>
        </is>
      </c>
      <c r="C568" s="15" t="inlineStr">
        <is>
          <t>VA</t>
        </is>
      </c>
      <c r="D568" s="15" t="inlineStr">
        <is>
          <t>1958 Aston Martin DB12</t>
        </is>
      </c>
      <c r="E568" s="15" t="inlineStr">
        <is>
          <t>01 Luxury Sedan/SUV</t>
        </is>
      </c>
      <c r="F568" s="16" t="n">
        <v>285000</v>
      </c>
      <c r="G568" s="17" t="n">
        <v>0.75</v>
      </c>
      <c r="H568" s="17" t="n">
        <v>1.09</v>
      </c>
      <c r="I568" s="17" t="n">
        <v>0.7772</v>
      </c>
      <c r="J568" s="17" t="n">
        <v>0.53</v>
      </c>
      <c r="K568" s="16">
        <f>ROUND(F568/100*G568*H568*I568/J568,2)</f>
        <v/>
      </c>
      <c r="L568" s="16" t="n">
        <v>3416.56</v>
      </c>
      <c r="M568" s="16">
        <f>L568-K568</f>
        <v/>
      </c>
      <c r="N568" s="15" t="inlineStr">
        <is>
          <t>bind</t>
        </is>
      </c>
      <c r="O568" s="15" t="inlineStr">
        <is>
          <t>bound</t>
        </is>
      </c>
    </row>
    <row r="569">
      <c r="A569" s="3" t="inlineStr">
        <is>
          <t>2026-05-02</t>
        </is>
      </c>
      <c r="B569" s="3" t="inlineStr">
        <is>
          <t>37eae77c-52f6-536e-b997-19d112d30919</t>
        </is>
      </c>
      <c r="C569" s="3" t="inlineStr">
        <is>
          <t>MA</t>
        </is>
      </c>
      <c r="D569" s="3" t="inlineStr">
        <is>
          <t>1960 Mercedes-Benz AMG GT</t>
        </is>
      </c>
      <c r="E569" s="3" t="inlineStr">
        <is>
          <t>01 Luxury Sedan/SUV</t>
        </is>
      </c>
      <c r="F569" s="13" t="n">
        <v>495000</v>
      </c>
      <c r="G569" s="14" t="n">
        <v>0.75</v>
      </c>
      <c r="H569" s="14" t="n">
        <v>1.25</v>
      </c>
      <c r="I569" s="14" t="n">
        <v>0.7772</v>
      </c>
      <c r="J569" s="14" t="n">
        <v>0.53</v>
      </c>
      <c r="K569" s="13">
        <f>ROUND(F569/100*G569*H569*I569/J569,2)</f>
        <v/>
      </c>
      <c r="L569" s="13" t="n">
        <v>6805.09</v>
      </c>
      <c r="M569" s="13">
        <f>L569-K569</f>
        <v/>
      </c>
      <c r="N569" s="3" t="inlineStr">
        <is>
          <t>bind</t>
        </is>
      </c>
      <c r="O569" s="3" t="inlineStr">
        <is>
          <t>bound</t>
        </is>
      </c>
    </row>
    <row r="570">
      <c r="A570" s="15" t="inlineStr">
        <is>
          <t>2026-05-16</t>
        </is>
      </c>
      <c r="B570" s="15" t="inlineStr">
        <is>
          <t>51f4af51-3f42-52ee-aa3c-defd778c607d</t>
        </is>
      </c>
      <c r="C570" s="15" t="inlineStr">
        <is>
          <t>FL</t>
        </is>
      </c>
      <c r="D570" s="15" t="inlineStr">
        <is>
          <t>1957 Maserati GranTurismo</t>
        </is>
      </c>
      <c r="E570" s="15" t="inlineStr">
        <is>
          <t>01 Luxury Sedan/SUV</t>
        </is>
      </c>
      <c r="F570" s="16" t="n">
        <v>775000</v>
      </c>
      <c r="G570" s="17" t="n">
        <v>0.65</v>
      </c>
      <c r="H570" s="17" t="n">
        <v>1.42</v>
      </c>
      <c r="I570" s="17" t="n">
        <v>0.7772</v>
      </c>
      <c r="J570" s="17" t="n">
        <v>0.53</v>
      </c>
      <c r="K570" s="16">
        <f>ROUND(F570/100*G570*H570*I570/J570,2)</f>
        <v/>
      </c>
      <c r="L570" s="16" t="n">
        <v>10489.64</v>
      </c>
      <c r="M570" s="16">
        <f>L570-K570</f>
        <v/>
      </c>
      <c r="N570" s="15" t="inlineStr">
        <is>
          <t>bind</t>
        </is>
      </c>
      <c r="O570" s="15" t="inlineStr">
        <is>
          <t>bound</t>
        </is>
      </c>
    </row>
    <row r="571">
      <c r="A571" s="3" t="inlineStr">
        <is>
          <t>2026-05-02</t>
        </is>
      </c>
      <c r="B571" s="3" t="inlineStr">
        <is>
          <t>c15bcb50-a417-518a-b152-833dc0f1ed02</t>
        </is>
      </c>
      <c r="C571" s="3" t="inlineStr">
        <is>
          <t>KS</t>
        </is>
      </c>
      <c r="D571" s="3" t="inlineStr">
        <is>
          <t>1989 Bentley Continental GT</t>
        </is>
      </c>
      <c r="E571" s="3" t="inlineStr">
        <is>
          <t>01 Luxury Sedan/SUV</t>
        </is>
      </c>
      <c r="F571" s="13" t="n">
        <v>620000</v>
      </c>
      <c r="G571" s="14" t="n">
        <v>0.65</v>
      </c>
      <c r="H571" s="14" t="n">
        <v>0.97</v>
      </c>
      <c r="I571" s="14" t="n">
        <v>0.7772</v>
      </c>
      <c r="J571" s="14" t="n">
        <v>0.53</v>
      </c>
      <c r="K571" s="13">
        <f>ROUND(F571/100*G571*H571*I571/J571,2)</f>
        <v/>
      </c>
      <c r="L571" s="13" t="n">
        <v>5732.36</v>
      </c>
      <c r="M571" s="13">
        <f>L571-K571</f>
        <v/>
      </c>
      <c r="N571" s="3" t="inlineStr">
        <is>
          <t>bind</t>
        </is>
      </c>
      <c r="O571" s="3" t="inlineStr">
        <is>
          <t>bound</t>
        </is>
      </c>
    </row>
    <row r="572">
      <c r="A572" s="15" t="inlineStr">
        <is>
          <t>2026-05-12</t>
        </is>
      </c>
      <c r="B572" s="15" t="inlineStr">
        <is>
          <t>aaf09316-4eb2-5445-a547-6c7f9f7ea178</t>
        </is>
      </c>
      <c r="C572" s="15" t="inlineStr">
        <is>
          <t>SD</t>
        </is>
      </c>
      <c r="D572" s="15" t="inlineStr">
        <is>
          <t>1958 BMW M8 Competition</t>
        </is>
      </c>
      <c r="E572" s="15" t="inlineStr">
        <is>
          <t>01 Luxury Sedan/SUV</t>
        </is>
      </c>
      <c r="F572" s="16" t="n">
        <v>930000</v>
      </c>
      <c r="G572" s="17" t="n">
        <v>0.65</v>
      </c>
      <c r="H572" s="17" t="n">
        <v>1.11</v>
      </c>
      <c r="I572" s="17" t="n">
        <v>0.7772</v>
      </c>
      <c r="J572" s="17" t="n">
        <v>0.53</v>
      </c>
      <c r="K572" s="16">
        <f>ROUND(F572/100*G572*H572*I572/J572,2)</f>
        <v/>
      </c>
      <c r="L572" s="16" t="n">
        <v>9839.57</v>
      </c>
      <c r="M572" s="16">
        <f>L572-K572</f>
        <v/>
      </c>
      <c r="N572" s="15" t="inlineStr">
        <is>
          <t>decline</t>
        </is>
      </c>
      <c r="O572" s="15" t="inlineStr">
        <is>
          <t>indicative</t>
        </is>
      </c>
    </row>
    <row r="573">
      <c r="A573" s="3" t="inlineStr">
        <is>
          <t>2026-05-10</t>
        </is>
      </c>
      <c r="B573" s="3" t="inlineStr">
        <is>
          <t>8acd0159-d94e-5675-a8f2-1f54e671a4f2</t>
        </is>
      </c>
      <c r="C573" s="3" t="inlineStr">
        <is>
          <t>MO</t>
        </is>
      </c>
      <c r="D573" s="3" t="inlineStr">
        <is>
          <t>1985 Bentley Continental GT</t>
        </is>
      </c>
      <c r="E573" s="3" t="inlineStr">
        <is>
          <t>01 Luxury Sedan/SUV</t>
        </is>
      </c>
      <c r="F573" s="13" t="n">
        <v>215000</v>
      </c>
      <c r="G573" s="14" t="n">
        <v>0.92</v>
      </c>
      <c r="H573" s="14" t="n">
        <v>1.06</v>
      </c>
      <c r="I573" s="14" t="n">
        <v>0.7772</v>
      </c>
      <c r="J573" s="14" t="n">
        <v>0.53</v>
      </c>
      <c r="K573" s="13">
        <f>ROUND(F573/100*G573*H573*I573/J573,2)</f>
        <v/>
      </c>
      <c r="L573" s="13" t="n">
        <v>3074.6</v>
      </c>
      <c r="M573" s="13">
        <f>L573-K573</f>
        <v/>
      </c>
      <c r="N573" s="3" t="inlineStr">
        <is>
          <t>bind</t>
        </is>
      </c>
      <c r="O573" s="3" t="inlineStr">
        <is>
          <t>bound</t>
        </is>
      </c>
    </row>
    <row r="574">
      <c r="A574" s="15" t="inlineStr">
        <is>
          <t>2026-05-27</t>
        </is>
      </c>
      <c r="B574" s="15" t="inlineStr">
        <is>
          <t>97711521-1b14-5394-ba53-141a979e5255</t>
        </is>
      </c>
      <c r="C574" s="15" t="inlineStr">
        <is>
          <t>OR</t>
        </is>
      </c>
      <c r="D574" s="15" t="inlineStr">
        <is>
          <t>1963 Ferrari 296 GTB</t>
        </is>
      </c>
      <c r="E574" s="15" t="inlineStr">
        <is>
          <t>03 Supercar</t>
        </is>
      </c>
      <c r="F574" s="16" t="n">
        <v>1335000</v>
      </c>
      <c r="G574" s="17" t="n">
        <v>0.8</v>
      </c>
      <c r="H574" s="17" t="n">
        <v>1.13</v>
      </c>
      <c r="I574" s="17" t="n">
        <v>0.7772</v>
      </c>
      <c r="J574" s="17" t="n">
        <v>0.53</v>
      </c>
      <c r="K574" s="16">
        <f>ROUND(F574/100*G574*H574*I574/J574,2)</f>
        <v/>
      </c>
      <c r="L574" s="16" t="n">
        <v>17697.29</v>
      </c>
      <c r="M574" s="16">
        <f>L574-K574</f>
        <v/>
      </c>
      <c r="N574" s="15" t="inlineStr">
        <is>
          <t>bind</t>
        </is>
      </c>
      <c r="O574" s="15" t="inlineStr">
        <is>
          <t>bound</t>
        </is>
      </c>
    </row>
    <row r="575">
      <c r="A575" s="3" t="inlineStr">
        <is>
          <t>2026-05-10</t>
        </is>
      </c>
      <c r="B575" s="3" t="inlineStr">
        <is>
          <t>5ed59de3-3d39-5929-82a9-abc884c0cec7</t>
        </is>
      </c>
      <c r="C575" s="3" t="inlineStr">
        <is>
          <t>NJ</t>
        </is>
      </c>
      <c r="D575" s="3" t="inlineStr">
        <is>
          <t>1971 Aston Martin DB12</t>
        </is>
      </c>
      <c r="E575" s="3" t="inlineStr">
        <is>
          <t>01 Luxury Sedan/SUV</t>
        </is>
      </c>
      <c r="F575" s="13" t="n">
        <v>1070000</v>
      </c>
      <c r="G575" s="14" t="n">
        <v>0.55</v>
      </c>
      <c r="H575" s="14" t="n">
        <v>0.91</v>
      </c>
      <c r="I575" s="14" t="n">
        <v>0.7772</v>
      </c>
      <c r="J575" s="14" t="n">
        <v>0.53</v>
      </c>
      <c r="K575" s="13">
        <f>ROUND(F575/100*G575*H575*I575/J575,2)</f>
        <v/>
      </c>
      <c r="L575" s="13" t="n">
        <v>7853.16</v>
      </c>
      <c r="M575" s="13">
        <f>L575-K575</f>
        <v/>
      </c>
      <c r="N575" s="3" t="inlineStr">
        <is>
          <t>bind</t>
        </is>
      </c>
      <c r="O575" s="3" t="inlineStr">
        <is>
          <t>bound</t>
        </is>
      </c>
    </row>
    <row r="576">
      <c r="A576" s="15" t="inlineStr">
        <is>
          <t>2026-05-30</t>
        </is>
      </c>
      <c r="B576" s="15" t="inlineStr">
        <is>
          <t>f0a67e4c-3450-52ce-8665-91b96fc555f9</t>
        </is>
      </c>
      <c r="C576" s="15" t="inlineStr">
        <is>
          <t>NE</t>
        </is>
      </c>
      <c r="D576" s="15" t="inlineStr">
        <is>
          <t>1986 Aston Martin DB12</t>
        </is>
      </c>
      <c r="E576" s="15" t="inlineStr">
        <is>
          <t>01 Luxury Sedan/SUV</t>
        </is>
      </c>
      <c r="F576" s="16" t="n">
        <v>325000</v>
      </c>
      <c r="G576" s="17" t="n">
        <v>0.75</v>
      </c>
      <c r="H576" s="17" t="n">
        <v>1.3</v>
      </c>
      <c r="I576" s="17" t="n">
        <v>0.7772</v>
      </c>
      <c r="J576" s="17" t="n">
        <v>0.53</v>
      </c>
      <c r="K576" s="16">
        <f>ROUND(F576/100*G576*H576*I576/J576,2)</f>
        <v/>
      </c>
      <c r="L576" s="16" t="n">
        <v>4646.7</v>
      </c>
      <c r="M576" s="16">
        <f>L576-K576</f>
        <v/>
      </c>
      <c r="N576" s="15" t="inlineStr">
        <is>
          <t>decline</t>
        </is>
      </c>
      <c r="O576" s="15" t="inlineStr">
        <is>
          <t>indicative</t>
        </is>
      </c>
    </row>
    <row r="577">
      <c r="A577" s="3" t="inlineStr">
        <is>
          <t>2026-05-05</t>
        </is>
      </c>
      <c r="B577" s="3" t="inlineStr">
        <is>
          <t>40c41b67-10e4-56fd-a0d8-02a2c926d825</t>
        </is>
      </c>
      <c r="C577" s="3" t="inlineStr">
        <is>
          <t>FL</t>
        </is>
      </c>
      <c r="D577" s="3" t="inlineStr">
        <is>
          <t>1961 Mercedes-Benz AMG GT</t>
        </is>
      </c>
      <c r="E577" s="3" t="inlineStr">
        <is>
          <t>01 Luxury Sedan/SUV</t>
        </is>
      </c>
      <c r="F577" s="13" t="n">
        <v>1190000</v>
      </c>
      <c r="G577" s="14" t="n">
        <v>0.55</v>
      </c>
      <c r="H577" s="14" t="n">
        <v>1.42</v>
      </c>
      <c r="I577" s="14" t="n">
        <v>0.7772</v>
      </c>
      <c r="J577" s="14" t="n">
        <v>0.53</v>
      </c>
      <c r="K577" s="13">
        <f>ROUND(F577/100*G577*H577*I577/J577,2)</f>
        <v/>
      </c>
      <c r="L577" s="13" t="n">
        <v>13628.71</v>
      </c>
      <c r="M577" s="13">
        <f>L577-K577</f>
        <v/>
      </c>
      <c r="N577" s="3" t="inlineStr">
        <is>
          <t>bind</t>
        </is>
      </c>
      <c r="O577" s="3" t="inlineStr">
        <is>
          <t>bound</t>
        </is>
      </c>
    </row>
    <row r="578">
      <c r="A578" s="15" t="inlineStr">
        <is>
          <t>2026-05-27</t>
        </is>
      </c>
      <c r="B578" s="15" t="inlineStr">
        <is>
          <t>0b759d6e-e436-57a9-a991-e6422c5c193c</t>
        </is>
      </c>
      <c r="C578" s="15" t="inlineStr">
        <is>
          <t>MA</t>
        </is>
      </c>
      <c r="D578" s="15" t="inlineStr">
        <is>
          <t>1981 BMW M8 Competition</t>
        </is>
      </c>
      <c r="E578" s="15" t="inlineStr">
        <is>
          <t>01 Luxury Sedan/SUV</t>
        </is>
      </c>
      <c r="F578" s="16" t="n">
        <v>230000</v>
      </c>
      <c r="G578" s="17" t="n">
        <v>0.92</v>
      </c>
      <c r="H578" s="17" t="n">
        <v>1.25</v>
      </c>
      <c r="I578" s="17" t="n">
        <v>0.7772</v>
      </c>
      <c r="J578" s="17" t="n">
        <v>0.53</v>
      </c>
      <c r="K578" s="16">
        <f>ROUND(F578/100*G578*H578*I578/J578,2)</f>
        <v/>
      </c>
      <c r="L578" s="16" t="n">
        <v>3878.67</v>
      </c>
      <c r="M578" s="16">
        <f>L578-K578</f>
        <v/>
      </c>
      <c r="N578" s="15" t="inlineStr">
        <is>
          <t>bind</t>
        </is>
      </c>
      <c r="O578" s="15" t="inlineStr">
        <is>
          <t>bound</t>
        </is>
      </c>
    </row>
    <row r="579">
      <c r="A579" s="3" t="inlineStr">
        <is>
          <t>2026-05-03</t>
        </is>
      </c>
      <c r="B579" s="3" t="inlineStr">
        <is>
          <t>1015598c-e831-555a-b750-63e1d3990c93</t>
        </is>
      </c>
      <c r="C579" s="3" t="inlineStr">
        <is>
          <t>ID</t>
        </is>
      </c>
      <c r="D579" s="3" t="inlineStr">
        <is>
          <t>2011 Ferrari 296 GTB</t>
        </is>
      </c>
      <c r="E579" s="3" t="inlineStr">
        <is>
          <t>03 Supercar</t>
        </is>
      </c>
      <c r="F579" s="13" t="n">
        <v>1950000</v>
      </c>
      <c r="G579" s="14" t="n">
        <v>0.8</v>
      </c>
      <c r="H579" s="14" t="n">
        <v>0.99</v>
      </c>
      <c r="I579" s="14" t="n">
        <v>0.7772</v>
      </c>
      <c r="J579" s="14" t="n">
        <v>0.53</v>
      </c>
      <c r="K579" s="13">
        <f>ROUND(F579/100*G579*H579*I579/J579,2)</f>
        <v/>
      </c>
      <c r="L579" s="13" t="n">
        <v>22647.31</v>
      </c>
      <c r="M579" s="13">
        <f>L579-K579</f>
        <v/>
      </c>
      <c r="N579" s="3" t="inlineStr">
        <is>
          <t>bind</t>
        </is>
      </c>
      <c r="O579" s="3" t="inlineStr">
        <is>
          <t>bound</t>
        </is>
      </c>
    </row>
    <row r="580">
      <c r="A580" s="15" t="inlineStr">
        <is>
          <t>2026-05-10</t>
        </is>
      </c>
      <c r="B580" s="15" t="inlineStr">
        <is>
          <t>249144ec-d1bc-508a-ab77-6c2c9af6f38c</t>
        </is>
      </c>
      <c r="C580" s="15" t="inlineStr">
        <is>
          <t>MO</t>
        </is>
      </c>
      <c r="D580" s="15" t="inlineStr">
        <is>
          <t>1974 Aston Martin DB12</t>
        </is>
      </c>
      <c r="E580" s="15" t="inlineStr">
        <is>
          <t>01 Luxury Sedan/SUV</t>
        </is>
      </c>
      <c r="F580" s="16" t="n">
        <v>390000</v>
      </c>
      <c r="G580" s="17" t="n">
        <v>0.75</v>
      </c>
      <c r="H580" s="17" t="n">
        <v>1.06</v>
      </c>
      <c r="I580" s="17" t="n">
        <v>0.7772</v>
      </c>
      <c r="J580" s="17" t="n">
        <v>0.53</v>
      </c>
      <c r="K580" s="16">
        <f>ROUND(F580/100*G580*H580*I580/J580,2)</f>
        <v/>
      </c>
      <c r="L580" s="16" t="n">
        <v>4546.62</v>
      </c>
      <c r="M580" s="16">
        <f>L580-K580</f>
        <v/>
      </c>
      <c r="N580" s="15" t="inlineStr">
        <is>
          <t>bind</t>
        </is>
      </c>
      <c r="O580" s="15" t="inlineStr">
        <is>
          <t>bound</t>
        </is>
      </c>
    </row>
    <row r="581">
      <c r="A581" s="3" t="inlineStr">
        <is>
          <t>2026-05-02</t>
        </is>
      </c>
      <c r="B581" s="3" t="inlineStr">
        <is>
          <t>8b46196a-60c9-5f1b-8635-d3a7edd5dbf7</t>
        </is>
      </c>
      <c r="C581" s="3" t="inlineStr">
        <is>
          <t>ME</t>
        </is>
      </c>
      <c r="D581" s="3" t="inlineStr">
        <is>
          <t>2022 BMW M8 Competition</t>
        </is>
      </c>
      <c r="E581" s="3" t="inlineStr">
        <is>
          <t>01 Luxury Sedan/SUV</t>
        </is>
      </c>
      <c r="F581" s="13" t="n">
        <v>1260000</v>
      </c>
      <c r="G581" s="14" t="n">
        <v>0.55</v>
      </c>
      <c r="H581" s="14" t="n">
        <v>1.08</v>
      </c>
      <c r="I581" s="14" t="n">
        <v>0.7772</v>
      </c>
      <c r="J581" s="14" t="n">
        <v>0.53</v>
      </c>
      <c r="K581" s="13">
        <f>ROUND(F581/100*G581*H581*I581/J581,2)</f>
        <v/>
      </c>
      <c r="L581" s="13" t="n">
        <v>10975.24</v>
      </c>
      <c r="M581" s="13">
        <f>L581-K581</f>
        <v/>
      </c>
      <c r="N581" s="3" t="inlineStr">
        <is>
          <t>bind</t>
        </is>
      </c>
      <c r="O581" s="3" t="inlineStr">
        <is>
          <t>bound</t>
        </is>
      </c>
    </row>
    <row r="582">
      <c r="A582" s="15" t="inlineStr">
        <is>
          <t>2026-05-19</t>
        </is>
      </c>
      <c r="B582" s="15" t="inlineStr">
        <is>
          <t>8de69b7a-a195-5f29-9c80-65feef25c3ae</t>
        </is>
      </c>
      <c r="C582" s="15" t="inlineStr">
        <is>
          <t>AL</t>
        </is>
      </c>
      <c r="D582" s="15" t="inlineStr">
        <is>
          <t>2012 Ferrari SF90 Stradale</t>
        </is>
      </c>
      <c r="E582" s="15" t="inlineStr">
        <is>
          <t>03 Supercar</t>
        </is>
      </c>
      <c r="F582" s="16" t="n">
        <v>785000</v>
      </c>
      <c r="G582" s="17" t="n">
        <v>0.95</v>
      </c>
      <c r="H582" s="17" t="n">
        <v>1.27</v>
      </c>
      <c r="I582" s="17" t="n">
        <v>0.7772</v>
      </c>
      <c r="J582" s="17" t="n">
        <v>0.53</v>
      </c>
      <c r="K582" s="16">
        <f>ROUND(F582/100*G582*H582*I582/J582,2)</f>
        <v/>
      </c>
      <c r="L582" s="16" t="n">
        <v>13888.46</v>
      </c>
      <c r="M582" s="16">
        <f>L582-K582</f>
        <v/>
      </c>
      <c r="N582" s="15" t="inlineStr">
        <is>
          <t>bind</t>
        </is>
      </c>
      <c r="O582" s="15" t="inlineStr">
        <is>
          <t>bound</t>
        </is>
      </c>
    </row>
    <row r="583">
      <c r="A583" s="3" t="inlineStr">
        <is>
          <t>2026-05-02</t>
        </is>
      </c>
      <c r="B583" s="3" t="inlineStr">
        <is>
          <t>df8d5b98-b85f-5ef5-8d78-ee8efdbb5489</t>
        </is>
      </c>
      <c r="C583" s="3" t="inlineStr">
        <is>
          <t>WA</t>
        </is>
      </c>
      <c r="D583" s="3" t="inlineStr">
        <is>
          <t>1983 Maserati GranTurismo</t>
        </is>
      </c>
      <c r="E583" s="3" t="inlineStr">
        <is>
          <t>01 Luxury Sedan/SUV</t>
        </is>
      </c>
      <c r="F583" s="13" t="n">
        <v>795000</v>
      </c>
      <c r="G583" s="14" t="n">
        <v>0.65</v>
      </c>
      <c r="H583" s="14" t="n">
        <v>0.96</v>
      </c>
      <c r="I583" s="14" t="n">
        <v>0.7772</v>
      </c>
      <c r="J583" s="14" t="n">
        <v>0.53</v>
      </c>
      <c r="K583" s="13">
        <f>ROUND(F583/100*G583*H583*I583/J583,2)</f>
        <v/>
      </c>
      <c r="L583" s="13" t="n">
        <v>7274.59</v>
      </c>
      <c r="M583" s="13">
        <f>L583-K583</f>
        <v/>
      </c>
      <c r="N583" s="3" t="inlineStr">
        <is>
          <t>bind</t>
        </is>
      </c>
      <c r="O583" s="3" t="inlineStr">
        <is>
          <t>bound</t>
        </is>
      </c>
    </row>
    <row r="584">
      <c r="A584" s="15" t="inlineStr">
        <is>
          <t>2026-05-12</t>
        </is>
      </c>
      <c r="B584" s="15" t="inlineStr">
        <is>
          <t>6a55444a-efbe-559f-beb0-abc9fdc9570d</t>
        </is>
      </c>
      <c r="C584" s="15" t="inlineStr">
        <is>
          <t>CA</t>
        </is>
      </c>
      <c r="D584" s="15" t="inlineStr">
        <is>
          <t>1957 Porsche 911 Turbo S</t>
        </is>
      </c>
      <c r="E584" s="15" t="inlineStr">
        <is>
          <t>01 Luxury Sedan/SUV</t>
        </is>
      </c>
      <c r="F584" s="16" t="n">
        <v>105000</v>
      </c>
      <c r="G584" s="17" t="n">
        <v>0.92</v>
      </c>
      <c r="H584" s="17" t="n">
        <v>1.35</v>
      </c>
      <c r="I584" s="17" t="n">
        <v>0.7772</v>
      </c>
      <c r="J584" s="17" t="n">
        <v>0.53</v>
      </c>
      <c r="K584" s="16">
        <f>ROUND(F584/100*G584*H584*I584/J584,2)</f>
        <v/>
      </c>
      <c r="L584" s="16" t="n">
        <v>1912.36</v>
      </c>
      <c r="M584" s="16">
        <f>L584-K584</f>
        <v/>
      </c>
      <c r="N584" s="15" t="inlineStr">
        <is>
          <t>bind</t>
        </is>
      </c>
      <c r="O584" s="15" t="inlineStr">
        <is>
          <t>bound</t>
        </is>
      </c>
    </row>
    <row r="585">
      <c r="A585" s="3" t="inlineStr">
        <is>
          <t>2026-05-31</t>
        </is>
      </c>
      <c r="B585" s="3" t="inlineStr">
        <is>
          <t>b72529cc-9449-5cad-93fe-f27eae038519</t>
        </is>
      </c>
      <c r="C585" s="3" t="inlineStr">
        <is>
          <t>AZ</t>
        </is>
      </c>
      <c r="D585" s="3" t="inlineStr">
        <is>
          <t>2003 Aston Martin DB12</t>
        </is>
      </c>
      <c r="E585" s="3" t="inlineStr">
        <is>
          <t>01 Luxury Sedan/SUV</t>
        </is>
      </c>
      <c r="F585" s="13" t="n">
        <v>530000</v>
      </c>
      <c r="G585" s="14" t="n">
        <v>0.65</v>
      </c>
      <c r="H585" s="14" t="n">
        <v>1.01</v>
      </c>
      <c r="I585" s="14" t="n">
        <v>0.7772</v>
      </c>
      <c r="J585" s="14" t="n">
        <v>0.53</v>
      </c>
      <c r="K585" s="13">
        <f>ROUND(F585/100*G585*H585*I585/J585,2)</f>
        <v/>
      </c>
      <c r="L585" s="13" t="n">
        <v>5102.32</v>
      </c>
      <c r="M585" s="13">
        <f>L585-K585</f>
        <v/>
      </c>
      <c r="N585" s="3" t="inlineStr">
        <is>
          <t>decline</t>
        </is>
      </c>
      <c r="O585" s="3" t="inlineStr">
        <is>
          <t>indicative</t>
        </is>
      </c>
    </row>
    <row r="586">
      <c r="A586" s="15" t="inlineStr">
        <is>
          <t>2026-05-24</t>
        </is>
      </c>
      <c r="B586" s="15" t="inlineStr">
        <is>
          <t>5bed1bfe-fcdb-5533-9c14-5c04068bed00</t>
        </is>
      </c>
      <c r="C586" s="15" t="inlineStr">
        <is>
          <t>CO</t>
        </is>
      </c>
      <c r="D586" s="15" t="inlineStr">
        <is>
          <t>1992 Porsche 911 Turbo S</t>
        </is>
      </c>
      <c r="E586" s="15" t="inlineStr">
        <is>
          <t>01 Luxury Sedan/SUV</t>
        </is>
      </c>
      <c r="F586" s="16" t="n">
        <v>500000</v>
      </c>
      <c r="G586" s="17" t="n">
        <v>0.65</v>
      </c>
      <c r="H586" s="17" t="n">
        <v>1.1</v>
      </c>
      <c r="I586" s="17" t="n">
        <v>0.7772</v>
      </c>
      <c r="J586" s="17" t="n">
        <v>0.53</v>
      </c>
      <c r="K586" s="16">
        <f>ROUND(F586/100*G586*H586*I586/J586,2)</f>
        <v/>
      </c>
      <c r="L586" s="16" t="n">
        <v>5242.43</v>
      </c>
      <c r="M586" s="16">
        <f>L586-K586</f>
        <v/>
      </c>
      <c r="N586" s="15" t="inlineStr">
        <is>
          <t>bind</t>
        </is>
      </c>
      <c r="O586" s="15" t="inlineStr">
        <is>
          <t>bound</t>
        </is>
      </c>
    </row>
    <row r="587">
      <c r="A587" s="3" t="inlineStr">
        <is>
          <t>2026-05-17</t>
        </is>
      </c>
      <c r="B587" s="3" t="inlineStr">
        <is>
          <t>fa839b20-55b2-5179-bf3c-9c99072afba2</t>
        </is>
      </c>
      <c r="C587" s="3" t="inlineStr">
        <is>
          <t>NE</t>
        </is>
      </c>
      <c r="D587" s="3" t="inlineStr">
        <is>
          <t>1999 Porsche 911 Turbo S</t>
        </is>
      </c>
      <c r="E587" s="3" t="inlineStr">
        <is>
          <t>01 Luxury Sedan/SUV</t>
        </is>
      </c>
      <c r="F587" s="13" t="n">
        <v>295000</v>
      </c>
      <c r="G587" s="14" t="n">
        <v>0.75</v>
      </c>
      <c r="H587" s="14" t="n">
        <v>1.3</v>
      </c>
      <c r="I587" s="14" t="n">
        <v>0.7772</v>
      </c>
      <c r="J587" s="14" t="n">
        <v>0.53</v>
      </c>
      <c r="K587" s="13">
        <f>ROUND(F587/100*G587*H587*I587/J587,2)</f>
        <v/>
      </c>
      <c r="L587" s="13" t="n">
        <v>4217.78</v>
      </c>
      <c r="M587" s="13">
        <f>L587-K587</f>
        <v/>
      </c>
      <c r="N587" s="3" t="inlineStr">
        <is>
          <t>decline</t>
        </is>
      </c>
      <c r="O587" s="3" t="inlineStr">
        <is>
          <t>indicative</t>
        </is>
      </c>
    </row>
    <row r="588">
      <c r="A588" s="15" t="inlineStr">
        <is>
          <t>2026-05-02</t>
        </is>
      </c>
      <c r="B588" s="15" t="inlineStr">
        <is>
          <t>4fc7263a-3912-5e81-a46c-dafa0ff34bd7</t>
        </is>
      </c>
      <c r="C588" s="15" t="inlineStr">
        <is>
          <t>VA</t>
        </is>
      </c>
      <c r="D588" s="15" t="inlineStr">
        <is>
          <t>1992 Mercedes-Benz AMG GT</t>
        </is>
      </c>
      <c r="E588" s="15" t="inlineStr">
        <is>
          <t>01 Luxury Sedan/SUV</t>
        </is>
      </c>
      <c r="F588" s="16" t="n">
        <v>600000</v>
      </c>
      <c r="G588" s="17" t="n">
        <v>0.65</v>
      </c>
      <c r="H588" s="17" t="n">
        <v>1.09</v>
      </c>
      <c r="I588" s="17" t="n">
        <v>0.7772</v>
      </c>
      <c r="J588" s="17" t="n">
        <v>0.53</v>
      </c>
      <c r="K588" s="16">
        <f>ROUND(F588/100*G588*H588*I588/J588,2)</f>
        <v/>
      </c>
      <c r="L588" s="16" t="n">
        <v>6233.73</v>
      </c>
      <c r="M588" s="16">
        <f>L588-K588</f>
        <v/>
      </c>
      <c r="N588" s="15" t="inlineStr">
        <is>
          <t>bind</t>
        </is>
      </c>
      <c r="O588" s="15" t="inlineStr">
        <is>
          <t>bound</t>
        </is>
      </c>
    </row>
    <row r="589">
      <c r="A589" s="3" t="inlineStr">
        <is>
          <t>2026-05-01</t>
        </is>
      </c>
      <c r="B589" s="3" t="inlineStr">
        <is>
          <t>afd89163-f3bd-5a15-a4d7-3777bd2fe433</t>
        </is>
      </c>
      <c r="C589" s="3" t="inlineStr">
        <is>
          <t>CO</t>
        </is>
      </c>
      <c r="D589" s="3" t="inlineStr">
        <is>
          <t>1968 Jaguar E-Type Series 1</t>
        </is>
      </c>
      <c r="E589" s="3" t="inlineStr">
        <is>
          <t>07 Post-War Classic (1946-1972)</t>
        </is>
      </c>
      <c r="F589" s="13" t="n">
        <v>375000</v>
      </c>
      <c r="G589" s="14" t="n">
        <v>0.48</v>
      </c>
      <c r="H589" s="14" t="n">
        <v>1.1</v>
      </c>
      <c r="I589" s="14" t="n">
        <v>0.7772</v>
      </c>
      <c r="J589" s="14" t="n">
        <v>0.53</v>
      </c>
      <c r="K589" s="13">
        <f>ROUND(F589/100*G589*H589*I589/J589,2)</f>
        <v/>
      </c>
      <c r="L589" s="13" t="n">
        <v>2903.5</v>
      </c>
      <c r="M589" s="13">
        <f>L589-K589</f>
        <v/>
      </c>
      <c r="N589" s="3" t="inlineStr">
        <is>
          <t>bind</t>
        </is>
      </c>
      <c r="O589" s="3" t="inlineStr">
        <is>
          <t>bound</t>
        </is>
      </c>
    </row>
    <row r="590">
      <c r="A590" s="15" t="inlineStr">
        <is>
          <t>2026-05-19</t>
        </is>
      </c>
      <c r="B590" s="15" t="inlineStr">
        <is>
          <t>46974747-fb9b-5c62-9bdd-116d9ce837f1</t>
        </is>
      </c>
      <c r="C590" s="15" t="inlineStr">
        <is>
          <t>WI</t>
        </is>
      </c>
      <c r="D590" s="15" t="inlineStr">
        <is>
          <t>2015 Aston Martin DB12</t>
        </is>
      </c>
      <c r="E590" s="15" t="inlineStr">
        <is>
          <t>01 Luxury Sedan/SUV</t>
        </is>
      </c>
      <c r="F590" s="16" t="n">
        <v>1165000</v>
      </c>
      <c r="G590" s="17" t="n">
        <v>0.55</v>
      </c>
      <c r="H590" s="17" t="n">
        <v>1.2</v>
      </c>
      <c r="I590" s="17" t="n">
        <v>0.7772</v>
      </c>
      <c r="J590" s="17" t="n">
        <v>0.53</v>
      </c>
      <c r="K590" s="16">
        <f>ROUND(F590/100*G590*H590*I590/J590,2)</f>
        <v/>
      </c>
      <c r="L590" s="16" t="n">
        <v>11275.27</v>
      </c>
      <c r="M590" s="16">
        <f>L590-K590</f>
        <v/>
      </c>
      <c r="N590" s="15" t="inlineStr">
        <is>
          <t>bind</t>
        </is>
      </c>
      <c r="O590" s="15" t="inlineStr">
        <is>
          <t>bound</t>
        </is>
      </c>
    </row>
    <row r="591">
      <c r="A591" s="3" t="inlineStr">
        <is>
          <t>2026-05-23</t>
        </is>
      </c>
      <c r="B591" s="3" t="inlineStr">
        <is>
          <t>d1beb643-13bf-583b-801f-01eec0c293b8</t>
        </is>
      </c>
      <c r="C591" s="3" t="inlineStr">
        <is>
          <t>RI</t>
        </is>
      </c>
      <c r="D591" s="3" t="inlineStr">
        <is>
          <t>2003 Jaguar E-Type Series 1</t>
        </is>
      </c>
      <c r="E591" s="3" t="inlineStr">
        <is>
          <t>07 Post-War Classic (1946-1972)</t>
        </is>
      </c>
      <c r="F591" s="13" t="n">
        <v>1150000</v>
      </c>
      <c r="G591" s="14" t="n">
        <v>0.38</v>
      </c>
      <c r="H591" s="14" t="n">
        <v>1.37</v>
      </c>
      <c r="I591" s="14" t="n">
        <v>0.7772</v>
      </c>
      <c r="J591" s="14" t="n">
        <v>0.53</v>
      </c>
      <c r="K591" s="13">
        <f>ROUND(F591/100*G591*H591*I591/J591,2)</f>
        <v/>
      </c>
      <c r="L591" s="13" t="n">
        <v>8779.280000000001</v>
      </c>
      <c r="M591" s="13">
        <f>L591-K591</f>
        <v/>
      </c>
      <c r="N591" s="3" t="inlineStr">
        <is>
          <t>bind</t>
        </is>
      </c>
      <c r="O591" s="3" t="inlineStr">
        <is>
          <t>bound</t>
        </is>
      </c>
    </row>
    <row r="592">
      <c r="A592" s="15" t="inlineStr">
        <is>
          <t>2026-05-05</t>
        </is>
      </c>
      <c r="B592" s="15" t="inlineStr">
        <is>
          <t>58f14514-7a1b-5d08-a359-963335c807bf</t>
        </is>
      </c>
      <c r="C592" s="15" t="inlineStr">
        <is>
          <t>SC</t>
        </is>
      </c>
      <c r="D592" s="15" t="inlineStr">
        <is>
          <t>2017 Aston Martin DB12</t>
        </is>
      </c>
      <c r="E592" s="15" t="inlineStr">
        <is>
          <t>01 Luxury Sedan/SUV</t>
        </is>
      </c>
      <c r="F592" s="16" t="n">
        <v>860000</v>
      </c>
      <c r="G592" s="17" t="n">
        <v>0.65</v>
      </c>
      <c r="H592" s="17" t="n">
        <v>1.24</v>
      </c>
      <c r="I592" s="17" t="n">
        <v>0.7772</v>
      </c>
      <c r="J592" s="17" t="n">
        <v>0.53</v>
      </c>
      <c r="K592" s="16">
        <f>ROUND(F592/100*G592*H592*I592/J592,2)</f>
        <v/>
      </c>
      <c r="L592" s="16" t="n">
        <v>10164.6</v>
      </c>
      <c r="M592" s="16">
        <f>L592-K592</f>
        <v/>
      </c>
      <c r="N592" s="15" t="inlineStr">
        <is>
          <t>bind</t>
        </is>
      </c>
      <c r="O592" s="15" t="inlineStr">
        <is>
          <t>bound</t>
        </is>
      </c>
    </row>
    <row r="593">
      <c r="A593" s="3" t="inlineStr">
        <is>
          <t>2026-05-17</t>
        </is>
      </c>
      <c r="B593" s="3" t="inlineStr">
        <is>
          <t>4cdff49a-61d1-591d-be69-cb87f59a1d70</t>
        </is>
      </c>
      <c r="C593" s="3" t="inlineStr">
        <is>
          <t>MA</t>
        </is>
      </c>
      <c r="D593" s="3" t="inlineStr">
        <is>
          <t>1974 BMW M8 Competition</t>
        </is>
      </c>
      <c r="E593" s="3" t="inlineStr">
        <is>
          <t>01 Luxury Sedan/SUV</t>
        </is>
      </c>
      <c r="F593" s="13" t="n">
        <v>680000</v>
      </c>
      <c r="G593" s="14" t="n">
        <v>0.65</v>
      </c>
      <c r="H593" s="14" t="n">
        <v>1.25</v>
      </c>
      <c r="I593" s="14" t="n">
        <v>0.7772</v>
      </c>
      <c r="J593" s="14" t="n">
        <v>0.53</v>
      </c>
      <c r="K593" s="13">
        <f>ROUND(F593/100*G593*H593*I593/J593,2)</f>
        <v/>
      </c>
      <c r="L593" s="13" t="n">
        <v>8101.94</v>
      </c>
      <c r="M593" s="13">
        <f>L593-K593</f>
        <v/>
      </c>
      <c r="N593" s="3" t="inlineStr">
        <is>
          <t>decline</t>
        </is>
      </c>
      <c r="O593" s="3" t="inlineStr">
        <is>
          <t>indicative</t>
        </is>
      </c>
    </row>
    <row r="594">
      <c r="A594" s="15" t="inlineStr">
        <is>
          <t>2026-05-28</t>
        </is>
      </c>
      <c r="B594" s="15" t="inlineStr">
        <is>
          <t>01851ab5-5792-56b6-9d4e-d992afe9e73a</t>
        </is>
      </c>
      <c r="C594" s="15" t="inlineStr">
        <is>
          <t>KS</t>
        </is>
      </c>
      <c r="D594" s="15" t="inlineStr">
        <is>
          <t>2008 Maserati GranTurismo</t>
        </is>
      </c>
      <c r="E594" s="15" t="inlineStr">
        <is>
          <t>01 Luxury Sedan/SUV</t>
        </is>
      </c>
      <c r="F594" s="16" t="n">
        <v>645000</v>
      </c>
      <c r="G594" s="17" t="n">
        <v>0.65</v>
      </c>
      <c r="H594" s="17" t="n">
        <v>0.97</v>
      </c>
      <c r="I594" s="17" t="n">
        <v>0.7772</v>
      </c>
      <c r="J594" s="17" t="n">
        <v>0.53</v>
      </c>
      <c r="K594" s="16">
        <f>ROUND(F594/100*G594*H594*I594/J594,2)</f>
        <v/>
      </c>
      <c r="L594" s="16" t="n">
        <v>5963.51</v>
      </c>
      <c r="M594" s="16">
        <f>L594-K594</f>
        <v/>
      </c>
      <c r="N594" s="15" t="inlineStr">
        <is>
          <t>decline</t>
        </is>
      </c>
      <c r="O594" s="15" t="inlineStr">
        <is>
          <t>indicative</t>
        </is>
      </c>
    </row>
    <row r="595">
      <c r="A595" s="3" t="inlineStr">
        <is>
          <t>2026-05-06</t>
        </is>
      </c>
      <c r="B595" s="3" t="inlineStr">
        <is>
          <t>c2386a8c-4d4c-578e-9b32-997c06c51637</t>
        </is>
      </c>
      <c r="C595" s="3" t="inlineStr">
        <is>
          <t>TX</t>
        </is>
      </c>
      <c r="D595" s="3" t="inlineStr">
        <is>
          <t>2024 Ferrari 296 GTB</t>
        </is>
      </c>
      <c r="E595" s="3" t="inlineStr">
        <is>
          <t>03 Supercar</t>
        </is>
      </c>
      <c r="F595" s="13" t="n">
        <v>395000</v>
      </c>
      <c r="G595" s="14" t="n">
        <v>1.15</v>
      </c>
      <c r="H595" s="14" t="n">
        <v>1.15</v>
      </c>
      <c r="I595" s="14" t="n">
        <v>0.7772</v>
      </c>
      <c r="J595" s="14" t="n">
        <v>0.53</v>
      </c>
      <c r="K595" s="13">
        <f>ROUND(F595/100*G595*H595*I595/J595,2)</f>
        <v/>
      </c>
      <c r="L595" s="13" t="n">
        <v>7660.37</v>
      </c>
      <c r="M595" s="13">
        <f>L595-K595</f>
        <v/>
      </c>
      <c r="N595" s="3" t="inlineStr">
        <is>
          <t>bind</t>
        </is>
      </c>
      <c r="O595" s="3" t="inlineStr">
        <is>
          <t>bound</t>
        </is>
      </c>
    </row>
    <row r="596">
      <c r="A596" s="15" t="inlineStr">
        <is>
          <t>2026-05-10</t>
        </is>
      </c>
      <c r="B596" s="15" t="inlineStr">
        <is>
          <t>cd516c11-bc9a-5e67-94d1-645a08f19d76</t>
        </is>
      </c>
      <c r="C596" s="15" t="inlineStr">
        <is>
          <t>AZ</t>
        </is>
      </c>
      <c r="D596" s="15" t="inlineStr">
        <is>
          <t>1980 Porsche 911 Turbo S</t>
        </is>
      </c>
      <c r="E596" s="15" t="inlineStr">
        <is>
          <t>01 Luxury Sedan/SUV</t>
        </is>
      </c>
      <c r="F596" s="16" t="n">
        <v>260000</v>
      </c>
      <c r="G596" s="17" t="n">
        <v>0.75</v>
      </c>
      <c r="H596" s="17" t="n">
        <v>1.01</v>
      </c>
      <c r="I596" s="17" t="n">
        <v>0.7772</v>
      </c>
      <c r="J596" s="17" t="n">
        <v>0.53</v>
      </c>
      <c r="K596" s="16">
        <f>ROUND(F596/100*G596*H596*I596/J596,2)</f>
        <v/>
      </c>
      <c r="L596" s="16" t="n">
        <v>2888.11</v>
      </c>
      <c r="M596" s="16">
        <f>L596-K596</f>
        <v/>
      </c>
      <c r="N596" s="15" t="inlineStr">
        <is>
          <t>bind</t>
        </is>
      </c>
      <c r="O596" s="15" t="inlineStr">
        <is>
          <t>bound</t>
        </is>
      </c>
    </row>
    <row r="597">
      <c r="A597" s="3" t="inlineStr">
        <is>
          <t>2026-05-08</t>
        </is>
      </c>
      <c r="B597" s="3" t="inlineStr">
        <is>
          <t>e6b5a047-fa8b-5a13-9527-1891c8d65efd</t>
        </is>
      </c>
      <c r="C597" s="3" t="inlineStr">
        <is>
          <t>NY</t>
        </is>
      </c>
      <c r="D597" s="3" t="inlineStr">
        <is>
          <t>2002 McLaren 750S</t>
        </is>
      </c>
      <c r="E597" s="3" t="inlineStr">
        <is>
          <t>03 Supercar</t>
        </is>
      </c>
      <c r="F597" s="13" t="n">
        <v>620000</v>
      </c>
      <c r="G597" s="14" t="n">
        <v>0.95</v>
      </c>
      <c r="H597" s="14" t="n">
        <v>1.28</v>
      </c>
      <c r="I597" s="14" t="n">
        <v>0.7772</v>
      </c>
      <c r="J597" s="14" t="n">
        <v>0.53</v>
      </c>
      <c r="K597" s="13">
        <f>ROUND(F597/100*G597*H597*I597/J597,2)</f>
        <v/>
      </c>
      <c r="L597" s="13" t="n">
        <v>11055.6</v>
      </c>
      <c r="M597" s="13">
        <f>L597-K597</f>
        <v/>
      </c>
      <c r="N597" s="3" t="inlineStr">
        <is>
          <t>decline</t>
        </is>
      </c>
      <c r="O597" s="3" t="inlineStr">
        <is>
          <t>indicative</t>
        </is>
      </c>
    </row>
    <row r="598">
      <c r="A598" s="15" t="inlineStr">
        <is>
          <t>2026-05-10</t>
        </is>
      </c>
      <c r="B598" s="15" t="inlineStr">
        <is>
          <t>b381cd5a-d06f-5f6c-8cf1-abb6700fd26b</t>
        </is>
      </c>
      <c r="C598" s="15" t="inlineStr">
        <is>
          <t>VT</t>
        </is>
      </c>
      <c r="D598" s="15" t="inlineStr">
        <is>
          <t>1967 Ferrari 275 GTB/4</t>
        </is>
      </c>
      <c r="E598" s="15" t="inlineStr">
        <is>
          <t>07 Post-War Classic (1946-1972)</t>
        </is>
      </c>
      <c r="F598" s="16" t="n">
        <v>685000</v>
      </c>
      <c r="G598" s="17" t="n">
        <v>0.43</v>
      </c>
      <c r="H598" s="17" t="n">
        <v>1.22</v>
      </c>
      <c r="I598" s="17" t="n">
        <v>0.7772</v>
      </c>
      <c r="J598" s="17" t="n">
        <v>0.53</v>
      </c>
      <c r="K598" s="16">
        <f>ROUND(F598/100*G598*H598*I598/J598,2)</f>
        <v/>
      </c>
      <c r="L598" s="16" t="n">
        <v>5269.58</v>
      </c>
      <c r="M598" s="16">
        <f>L598-K598</f>
        <v/>
      </c>
      <c r="N598" s="15" t="inlineStr">
        <is>
          <t>refer</t>
        </is>
      </c>
      <c r="O598" s="15" t="inlineStr">
        <is>
          <t>indicative</t>
        </is>
      </c>
    </row>
    <row r="599">
      <c r="A599" s="3" t="inlineStr">
        <is>
          <t>2026-05-18</t>
        </is>
      </c>
      <c r="B599" s="3" t="inlineStr">
        <is>
          <t>57ec1966-a933-5700-8393-0683fa802b6e</t>
        </is>
      </c>
      <c r="C599" s="3" t="inlineStr">
        <is>
          <t>PA</t>
        </is>
      </c>
      <c r="D599" s="3" t="inlineStr">
        <is>
          <t>1978 Maserati GranTurismo</t>
        </is>
      </c>
      <c r="E599" s="3" t="inlineStr">
        <is>
          <t>01 Luxury Sedan/SUV</t>
        </is>
      </c>
      <c r="F599" s="13" t="n">
        <v>495000</v>
      </c>
      <c r="G599" s="14" t="n">
        <v>0.75</v>
      </c>
      <c r="H599" s="14" t="n">
        <v>1</v>
      </c>
      <c r="I599" s="14" t="n">
        <v>0.7772</v>
      </c>
      <c r="J599" s="14" t="n">
        <v>0.53</v>
      </c>
      <c r="K599" s="13">
        <f>ROUND(F599/100*G599*H599*I599/J599,2)</f>
        <v/>
      </c>
      <c r="L599" s="13" t="n">
        <v>5444.07</v>
      </c>
      <c r="M599" s="13">
        <f>L599-K599</f>
        <v/>
      </c>
      <c r="N599" s="3" t="inlineStr">
        <is>
          <t>refer</t>
        </is>
      </c>
      <c r="O599" s="3" t="inlineStr">
        <is>
          <t>indicative</t>
        </is>
      </c>
    </row>
    <row r="600">
      <c r="A600" s="15" t="inlineStr">
        <is>
          <t>2026-05-14</t>
        </is>
      </c>
      <c r="B600" s="15" t="inlineStr">
        <is>
          <t>77da9a50-6c33-5b36-a780-2e086d1ca7c6</t>
        </is>
      </c>
      <c r="C600" s="15" t="inlineStr">
        <is>
          <t>TN</t>
        </is>
      </c>
      <c r="D600" s="15" t="inlineStr">
        <is>
          <t>2013 Ferrari 296 GTB</t>
        </is>
      </c>
      <c r="E600" s="15" t="inlineStr">
        <is>
          <t>03 Supercar</t>
        </is>
      </c>
      <c r="F600" s="16" t="n">
        <v>285000</v>
      </c>
      <c r="G600" s="17" t="n">
        <v>1.15</v>
      </c>
      <c r="H600" s="17" t="n">
        <v>0.98</v>
      </c>
      <c r="I600" s="17" t="n">
        <v>0.7772</v>
      </c>
      <c r="J600" s="17" t="n">
        <v>0.53</v>
      </c>
      <c r="K600" s="16">
        <f>ROUND(F600/100*G600*H600*I600/J600,2)</f>
        <v/>
      </c>
      <c r="L600" s="16" t="n">
        <v>4710.05</v>
      </c>
      <c r="M600" s="16">
        <f>L600-K600</f>
        <v/>
      </c>
      <c r="N600" s="15" t="inlineStr">
        <is>
          <t>bind</t>
        </is>
      </c>
      <c r="O600" s="15" t="inlineStr">
        <is>
          <t>bound</t>
        </is>
      </c>
    </row>
    <row r="601">
      <c r="A601" s="3" t="inlineStr">
        <is>
          <t>2026-05-25</t>
        </is>
      </c>
      <c r="B601" s="3" t="inlineStr">
        <is>
          <t>b0ba1115-2729-5ff2-a52b-a270c5e798f4</t>
        </is>
      </c>
      <c r="C601" s="3" t="inlineStr">
        <is>
          <t>CT</t>
        </is>
      </c>
      <c r="D601" s="3" t="inlineStr">
        <is>
          <t>1987 McLaren 750S</t>
        </is>
      </c>
      <c r="E601" s="3" t="inlineStr">
        <is>
          <t>03 Supercar</t>
        </is>
      </c>
      <c r="F601" s="13" t="n">
        <v>415000</v>
      </c>
      <c r="G601" s="14" t="n">
        <v>1.15</v>
      </c>
      <c r="H601" s="14" t="n">
        <v>1.12</v>
      </c>
      <c r="I601" s="14" t="n">
        <v>0.7772</v>
      </c>
      <c r="J601" s="14" t="n">
        <v>0.53</v>
      </c>
      <c r="K601" s="13">
        <f>ROUND(F601/100*G601*H601*I601/J601,2)</f>
        <v/>
      </c>
      <c r="L601" s="13" t="n">
        <v>7838.28</v>
      </c>
      <c r="M601" s="13">
        <f>L601-K601</f>
        <v/>
      </c>
      <c r="N601" s="3" t="inlineStr">
        <is>
          <t>bind</t>
        </is>
      </c>
      <c r="O601" s="3" t="inlineStr">
        <is>
          <t>bound</t>
        </is>
      </c>
    </row>
    <row r="602">
      <c r="A602" s="15" t="inlineStr">
        <is>
          <t>2026-05-13</t>
        </is>
      </c>
      <c r="B602" s="15" t="inlineStr">
        <is>
          <t>d2e3a19f-ac2c-54f5-85ec-15d0c13b9d5b</t>
        </is>
      </c>
      <c r="C602" s="15" t="inlineStr">
        <is>
          <t>WV</t>
        </is>
      </c>
      <c r="D602" s="15" t="inlineStr">
        <is>
          <t>2007 Maserati GranTurismo</t>
        </is>
      </c>
      <c r="E602" s="15" t="inlineStr">
        <is>
          <t>01 Luxury Sedan/SUV</t>
        </is>
      </c>
      <c r="F602" s="16" t="n">
        <v>455000</v>
      </c>
      <c r="G602" s="17" t="n">
        <v>0.75</v>
      </c>
      <c r="H602" s="17" t="n">
        <v>1.33</v>
      </c>
      <c r="I602" s="17" t="n">
        <v>0.7772</v>
      </c>
      <c r="J602" s="17" t="n">
        <v>0.53</v>
      </c>
      <c r="K602" s="16">
        <f>ROUND(F602/100*G602*H602*I602/J602,2)</f>
        <v/>
      </c>
      <c r="L602" s="16" t="n">
        <v>6655.51</v>
      </c>
      <c r="M602" s="16">
        <f>L602-K602</f>
        <v/>
      </c>
      <c r="N602" s="15" t="inlineStr">
        <is>
          <t>bind</t>
        </is>
      </c>
      <c r="O602" s="15" t="inlineStr">
        <is>
          <t>bound</t>
        </is>
      </c>
    </row>
    <row r="603">
      <c r="A603" s="3" t="inlineStr">
        <is>
          <t>2026-05-13</t>
        </is>
      </c>
      <c r="B603" s="3" t="inlineStr">
        <is>
          <t>b72fba4b-8ca4-5b2f-8920-46d684a13a41</t>
        </is>
      </c>
      <c r="C603" s="3" t="inlineStr">
        <is>
          <t>OH</t>
        </is>
      </c>
      <c r="D603" s="3" t="inlineStr">
        <is>
          <t>1980 Aston Martin DB12</t>
        </is>
      </c>
      <c r="E603" s="3" t="inlineStr">
        <is>
          <t>01 Luxury Sedan/SUV</t>
        </is>
      </c>
      <c r="F603" s="13" t="n">
        <v>965000</v>
      </c>
      <c r="G603" s="14" t="n">
        <v>0.65</v>
      </c>
      <c r="H603" s="14" t="n">
        <v>1.39</v>
      </c>
      <c r="I603" s="14" t="n">
        <v>0.7772</v>
      </c>
      <c r="J603" s="14" t="n">
        <v>0.53</v>
      </c>
      <c r="K603" s="13">
        <f>ROUND(F603/100*G603*H603*I603/J603,2)</f>
        <v/>
      </c>
      <c r="L603" s="13" t="n">
        <v>12785.34</v>
      </c>
      <c r="M603" s="13">
        <f>L603-K603</f>
        <v/>
      </c>
      <c r="N603" s="3" t="inlineStr">
        <is>
          <t>bind</t>
        </is>
      </c>
      <c r="O603" s="3" t="inlineStr">
        <is>
          <t>bound</t>
        </is>
      </c>
    </row>
    <row r="604">
      <c r="A604" s="15" t="inlineStr">
        <is>
          <t>2026-05-28</t>
        </is>
      </c>
      <c r="B604" s="15" t="inlineStr">
        <is>
          <t>f2e003fb-ff35-59a0-ae52-536047c798bf</t>
        </is>
      </c>
      <c r="C604" s="15" t="inlineStr">
        <is>
          <t>IN</t>
        </is>
      </c>
      <c r="D604" s="15" t="inlineStr">
        <is>
          <t>2004 Ferrari 275 GTB/4</t>
        </is>
      </c>
      <c r="E604" s="15" t="inlineStr">
        <is>
          <t>07 Post-War Classic (1946-1972)</t>
        </is>
      </c>
      <c r="F604" s="16" t="n">
        <v>1030000</v>
      </c>
      <c r="G604" s="17" t="n">
        <v>0.38</v>
      </c>
      <c r="H604" s="17" t="n">
        <v>1.23</v>
      </c>
      <c r="I604" s="17" t="n">
        <v>0.7772</v>
      </c>
      <c r="J604" s="17" t="n">
        <v>0.53</v>
      </c>
      <c r="K604" s="16">
        <f>ROUND(F604/100*G604*H604*I604/J604,2)</f>
        <v/>
      </c>
      <c r="L604" s="16" t="n">
        <v>7059.64</v>
      </c>
      <c r="M604" s="16">
        <f>L604-K604</f>
        <v/>
      </c>
      <c r="N604" s="15" t="inlineStr">
        <is>
          <t>bind</t>
        </is>
      </c>
      <c r="O604" s="15" t="inlineStr">
        <is>
          <t>bound</t>
        </is>
      </c>
    </row>
    <row r="605">
      <c r="A605" s="3" t="inlineStr">
        <is>
          <t>2026-05-02</t>
        </is>
      </c>
      <c r="B605" s="3" t="inlineStr">
        <is>
          <t>bbfcc6cc-e602-58a2-be1a-6ad2a9009b70</t>
        </is>
      </c>
      <c r="C605" s="3" t="inlineStr">
        <is>
          <t>NC</t>
        </is>
      </c>
      <c r="D605" s="3" t="inlineStr">
        <is>
          <t>2015 Alfa Romeo 8C 2900</t>
        </is>
      </c>
      <c r="E605" s="3" t="inlineStr">
        <is>
          <t>06 Vintage Pre-War (pre-1946)</t>
        </is>
      </c>
      <c r="F605" s="13" t="n">
        <v>1835000</v>
      </c>
      <c r="G605" s="14" t="n">
        <v>0.34</v>
      </c>
      <c r="H605" s="14" t="n">
        <v>1.15</v>
      </c>
      <c r="I605" s="14" t="n">
        <v>0.7772</v>
      </c>
      <c r="J605" s="14" t="n">
        <v>0.53</v>
      </c>
      <c r="K605" s="13">
        <f>ROUND(F605/100*G605*H605*I605/J605,2)</f>
        <v/>
      </c>
      <c r="L605" s="13" t="n">
        <v>10521.31</v>
      </c>
      <c r="M605" s="13">
        <f>L605-K605</f>
        <v/>
      </c>
      <c r="N605" s="3" t="inlineStr">
        <is>
          <t>bind</t>
        </is>
      </c>
      <c r="O605" s="3" t="inlineStr">
        <is>
          <t>bound</t>
        </is>
      </c>
    </row>
    <row r="606">
      <c r="A606" s="15" t="inlineStr">
        <is>
          <t>2026-05-12</t>
        </is>
      </c>
      <c r="B606" s="15" t="inlineStr">
        <is>
          <t>0a38675e-d6fb-5a02-9916-c86ff6513a77</t>
        </is>
      </c>
      <c r="C606" s="15" t="inlineStr">
        <is>
          <t>CO</t>
        </is>
      </c>
      <c r="D606" s="15" t="inlineStr">
        <is>
          <t>2009 Bentley Continental GT</t>
        </is>
      </c>
      <c r="E606" s="15" t="inlineStr">
        <is>
          <t>01 Luxury Sedan/SUV</t>
        </is>
      </c>
      <c r="F606" s="16" t="n">
        <v>350000</v>
      </c>
      <c r="G606" s="17" t="n">
        <v>0.75</v>
      </c>
      <c r="H606" s="17" t="n">
        <v>1.1</v>
      </c>
      <c r="I606" s="17" t="n">
        <v>0.7772</v>
      </c>
      <c r="J606" s="17" t="n">
        <v>0.53</v>
      </c>
      <c r="K606" s="16">
        <f>ROUND(F606/100*G606*H606*I606/J606,2)</f>
        <v/>
      </c>
      <c r="L606" s="16" t="n">
        <v>4234.27</v>
      </c>
      <c r="M606" s="16">
        <f>L606-K606</f>
        <v/>
      </c>
      <c r="N606" s="15" t="inlineStr">
        <is>
          <t>bind</t>
        </is>
      </c>
      <c r="O606" s="15" t="inlineStr">
        <is>
          <t>bound</t>
        </is>
      </c>
    </row>
    <row r="607">
      <c r="A607" s="3" t="inlineStr">
        <is>
          <t>2026-05-14</t>
        </is>
      </c>
      <c r="B607" s="3" t="inlineStr">
        <is>
          <t>93fd90dc-8b7e-5303-9f92-05006991b1c9</t>
        </is>
      </c>
      <c r="C607" s="3" t="inlineStr">
        <is>
          <t>LA</t>
        </is>
      </c>
      <c r="D607" s="3" t="inlineStr">
        <is>
          <t>1991 Singer 911 Reimagined</t>
        </is>
      </c>
      <c r="E607" s="3" t="inlineStr">
        <is>
          <t>11 Restomod/Coachbuilt</t>
        </is>
      </c>
      <c r="F607" s="13" t="n">
        <v>1950000</v>
      </c>
      <c r="G607" s="14" t="n">
        <v>0.68</v>
      </c>
      <c r="H607" s="14" t="n">
        <v>1.21</v>
      </c>
      <c r="I607" s="14" t="n">
        <v>0.7772</v>
      </c>
      <c r="J607" s="14" t="n">
        <v>0.53</v>
      </c>
      <c r="K607" s="13">
        <f>ROUND(F607/100*G607*H607*I607/J607,2)</f>
        <v/>
      </c>
      <c r="L607" s="13" t="n">
        <v>23528.04</v>
      </c>
      <c r="M607" s="13">
        <f>L607-K607</f>
        <v/>
      </c>
      <c r="N607" s="3" t="inlineStr">
        <is>
          <t>decline</t>
        </is>
      </c>
      <c r="O607" s="3" t="inlineStr">
        <is>
          <t>indicative</t>
        </is>
      </c>
    </row>
    <row r="608">
      <c r="A608" s="15" t="inlineStr">
        <is>
          <t>2026-05-24</t>
        </is>
      </c>
      <c r="B608" s="15" t="inlineStr">
        <is>
          <t>0153dee8-aebf-52d5-9886-1aab260e9f5b</t>
        </is>
      </c>
      <c r="C608" s="15" t="inlineStr">
        <is>
          <t>MI</t>
        </is>
      </c>
      <c r="D608" s="15" t="inlineStr">
        <is>
          <t>1996 McLaren 750S</t>
        </is>
      </c>
      <c r="E608" s="15" t="inlineStr">
        <is>
          <t>03 Supercar</t>
        </is>
      </c>
      <c r="F608" s="16" t="n">
        <v>1950000</v>
      </c>
      <c r="G608" s="17" t="n">
        <v>0.8</v>
      </c>
      <c r="H608" s="17" t="n">
        <v>1.55</v>
      </c>
      <c r="I608" s="17" t="n">
        <v>0.7772</v>
      </c>
      <c r="J608" s="17" t="n">
        <v>0.53</v>
      </c>
      <c r="K608" s="16">
        <f>ROUND(F608/100*G608*H608*I608/J608,2)</f>
        <v/>
      </c>
      <c r="L608" s="16" t="n">
        <v>35457.92</v>
      </c>
      <c r="M608" s="16">
        <f>L608-K608</f>
        <v/>
      </c>
      <c r="N608" s="15" t="inlineStr">
        <is>
          <t>bind</t>
        </is>
      </c>
      <c r="O608" s="15" t="inlineStr">
        <is>
          <t>bound</t>
        </is>
      </c>
    </row>
    <row r="609">
      <c r="A609" s="3" t="inlineStr">
        <is>
          <t>2026-05-07</t>
        </is>
      </c>
      <c r="B609" s="3" t="inlineStr">
        <is>
          <t>845eef58-128d-58cb-af19-68a70f185dc2</t>
        </is>
      </c>
      <c r="C609" s="3" t="inlineStr">
        <is>
          <t>UT</t>
        </is>
      </c>
      <c r="D609" s="3" t="inlineStr">
        <is>
          <t>1962 Porsche 911 Turbo S</t>
        </is>
      </c>
      <c r="E609" s="3" t="inlineStr">
        <is>
          <t>01 Luxury Sedan/SUV</t>
        </is>
      </c>
      <c r="F609" s="13" t="n">
        <v>375000</v>
      </c>
      <c r="G609" s="14" t="n">
        <v>0.75</v>
      </c>
      <c r="H609" s="14" t="n">
        <v>1.35</v>
      </c>
      <c r="I609" s="14" t="n">
        <v>0.7772</v>
      </c>
      <c r="J609" s="14" t="n">
        <v>0.53</v>
      </c>
      <c r="K609" s="13">
        <f>ROUND(F609/100*G609*H609*I609/J609,2)</f>
        <v/>
      </c>
      <c r="L609" s="13" t="n">
        <v>5567.8</v>
      </c>
      <c r="M609" s="13">
        <f>L609-K609</f>
        <v/>
      </c>
      <c r="N609" s="3" t="inlineStr">
        <is>
          <t>bind</t>
        </is>
      </c>
      <c r="O609" s="3" t="inlineStr">
        <is>
          <t>bound</t>
        </is>
      </c>
    </row>
    <row r="610">
      <c r="A610" s="15" t="inlineStr">
        <is>
          <t>2026-05-19</t>
        </is>
      </c>
      <c r="B610" s="15" t="inlineStr">
        <is>
          <t>89cc7554-3cf8-556f-95e5-86a93ba619a5</t>
        </is>
      </c>
      <c r="C610" s="15" t="inlineStr">
        <is>
          <t>RI</t>
        </is>
      </c>
      <c r="D610" s="15" t="inlineStr">
        <is>
          <t>1980 Lamborghini Huracan EVO</t>
        </is>
      </c>
      <c r="E610" s="15" t="inlineStr">
        <is>
          <t>03 Supercar</t>
        </is>
      </c>
      <c r="F610" s="16" t="n">
        <v>625000</v>
      </c>
      <c r="G610" s="17" t="n">
        <v>0.95</v>
      </c>
      <c r="H610" s="17" t="n">
        <v>1.37</v>
      </c>
      <c r="I610" s="17" t="n">
        <v>0.7772</v>
      </c>
      <c r="J610" s="17" t="n">
        <v>0.53</v>
      </c>
      <c r="K610" s="16">
        <f>ROUND(F610/100*G610*H610*I610/J610,2)</f>
        <v/>
      </c>
      <c r="L610" s="16" t="n">
        <v>11928.37</v>
      </c>
      <c r="M610" s="16">
        <f>L610-K610</f>
        <v/>
      </c>
      <c r="N610" s="15" t="inlineStr">
        <is>
          <t>bind</t>
        </is>
      </c>
      <c r="O610" s="15" t="inlineStr">
        <is>
          <t>bound</t>
        </is>
      </c>
    </row>
    <row r="611">
      <c r="A611" s="3" t="inlineStr">
        <is>
          <t>2026-05-16</t>
        </is>
      </c>
      <c r="B611" s="3" t="inlineStr">
        <is>
          <t>7483653d-9af6-56c0-8d1c-0ad64b85dee1</t>
        </is>
      </c>
      <c r="C611" s="3" t="inlineStr">
        <is>
          <t>MD</t>
        </is>
      </c>
      <c r="D611" s="3" t="inlineStr">
        <is>
          <t>2023 Ferrari SF90 Stradale</t>
        </is>
      </c>
      <c r="E611" s="3" t="inlineStr">
        <is>
          <t>03 Supercar</t>
        </is>
      </c>
      <c r="F611" s="13" t="n">
        <v>685000</v>
      </c>
      <c r="G611" s="14" t="n">
        <v>0.95</v>
      </c>
      <c r="H611" s="14" t="n">
        <v>0.95</v>
      </c>
      <c r="I611" s="14" t="n">
        <v>0.7772</v>
      </c>
      <c r="J611" s="14" t="n">
        <v>0.53</v>
      </c>
      <c r="K611" s="13">
        <f>ROUND(F611/100*G611*H611*I611/J611,2)</f>
        <v/>
      </c>
      <c r="L611" s="13" t="n">
        <v>9065.559999999999</v>
      </c>
      <c r="M611" s="13">
        <f>L611-K611</f>
        <v/>
      </c>
      <c r="N611" s="3" t="inlineStr">
        <is>
          <t>decline</t>
        </is>
      </c>
      <c r="O611" s="3" t="inlineStr">
        <is>
          <t>indicative</t>
        </is>
      </c>
    </row>
    <row r="612">
      <c r="A612" s="15" t="inlineStr">
        <is>
          <t>2026-05-28</t>
        </is>
      </c>
      <c r="B612" s="15" t="inlineStr">
        <is>
          <t>5eab5991-52ee-55ce-a9b4-3014cff0dc69</t>
        </is>
      </c>
      <c r="C612" s="15" t="inlineStr">
        <is>
          <t>CA</t>
        </is>
      </c>
      <c r="D612" s="15" t="inlineStr">
        <is>
          <t>1978 Jaguar E-Type Series 1</t>
        </is>
      </c>
      <c r="E612" s="15" t="inlineStr">
        <is>
          <t>07 Post-War Classic (1946-1972)</t>
        </is>
      </c>
      <c r="F612" s="16" t="n">
        <v>870000</v>
      </c>
      <c r="G612" s="17" t="n">
        <v>0.43</v>
      </c>
      <c r="H612" s="17" t="n">
        <v>1.35</v>
      </c>
      <c r="I612" s="17" t="n">
        <v>0.7772</v>
      </c>
      <c r="J612" s="17" t="n">
        <v>0.53</v>
      </c>
      <c r="K612" s="16">
        <f>ROUND(F612/100*G612*H612*I612/J612,2)</f>
        <v/>
      </c>
      <c r="L612" s="16" t="n">
        <v>7405.91</v>
      </c>
      <c r="M612" s="16">
        <f>L612-K612</f>
        <v/>
      </c>
      <c r="N612" s="15" t="inlineStr">
        <is>
          <t>bind</t>
        </is>
      </c>
      <c r="O612" s="15" t="inlineStr">
        <is>
          <t>bound</t>
        </is>
      </c>
    </row>
    <row r="613">
      <c r="A613" s="3" t="inlineStr">
        <is>
          <t>2026-05-19</t>
        </is>
      </c>
      <c r="B613" s="3" t="inlineStr">
        <is>
          <t>a297d5c1-b6b8-51da-9142-7d1f3c971a15</t>
        </is>
      </c>
      <c r="C613" s="3" t="inlineStr">
        <is>
          <t>RI</t>
        </is>
      </c>
      <c r="D613" s="3" t="inlineStr">
        <is>
          <t>1981 Bentley Continental GT</t>
        </is>
      </c>
      <c r="E613" s="3" t="inlineStr">
        <is>
          <t>01 Luxury Sedan/SUV</t>
        </is>
      </c>
      <c r="F613" s="13" t="n">
        <v>365000</v>
      </c>
      <c r="G613" s="14" t="n">
        <v>0.75</v>
      </c>
      <c r="H613" s="14" t="n">
        <v>1.37</v>
      </c>
      <c r="I613" s="14" t="n">
        <v>0.7772</v>
      </c>
      <c r="J613" s="14" t="n">
        <v>0.53</v>
      </c>
      <c r="K613" s="13">
        <f>ROUND(F613/100*G613*H613*I613/J613,2)</f>
        <v/>
      </c>
      <c r="L613" s="13" t="n">
        <v>5499.61</v>
      </c>
      <c r="M613" s="13">
        <f>L613-K613</f>
        <v/>
      </c>
      <c r="N613" s="3" t="inlineStr">
        <is>
          <t>bind</t>
        </is>
      </c>
      <c r="O613" s="3" t="inlineStr">
        <is>
          <t>bound</t>
        </is>
      </c>
    </row>
    <row r="614">
      <c r="A614" s="15" t="inlineStr">
        <is>
          <t>2026-05-23</t>
        </is>
      </c>
      <c r="B614" s="15" t="inlineStr">
        <is>
          <t>0eececc1-32cb-5ba4-a236-99f79d7ac51f</t>
        </is>
      </c>
      <c r="C614" s="15" t="inlineStr">
        <is>
          <t>IA</t>
        </is>
      </c>
      <c r="D614" s="15" t="inlineStr">
        <is>
          <t>2022 BMW M8 Competition</t>
        </is>
      </c>
      <c r="E614" s="15" t="inlineStr">
        <is>
          <t>01 Luxury Sedan/SUV</t>
        </is>
      </c>
      <c r="F614" s="16" t="n">
        <v>940000</v>
      </c>
      <c r="G614" s="17" t="n">
        <v>0.65</v>
      </c>
      <c r="H614" s="17" t="n">
        <v>1.1</v>
      </c>
      <c r="I614" s="17" t="n">
        <v>0.7772</v>
      </c>
      <c r="J614" s="17" t="n">
        <v>0.53</v>
      </c>
      <c r="K614" s="16">
        <f>ROUND(F614/100*G614*H614*I614/J614,2)</f>
        <v/>
      </c>
      <c r="L614" s="16" t="n">
        <v>9855.77</v>
      </c>
      <c r="M614" s="16">
        <f>L614-K614</f>
        <v/>
      </c>
      <c r="N614" s="15" t="inlineStr">
        <is>
          <t>bind</t>
        </is>
      </c>
      <c r="O614" s="15" t="inlineStr">
        <is>
          <t>bound</t>
        </is>
      </c>
    </row>
    <row r="615">
      <c r="A615" s="3" t="inlineStr">
        <is>
          <t>2026-05-29</t>
        </is>
      </c>
      <c r="B615" s="3" t="inlineStr">
        <is>
          <t>c1288c08-27ec-5d40-8fc1-52358dd90a84</t>
        </is>
      </c>
      <c r="C615" s="3" t="inlineStr">
        <is>
          <t>MA</t>
        </is>
      </c>
      <c r="D615" s="3" t="inlineStr">
        <is>
          <t>2023 Aston Martin DB12</t>
        </is>
      </c>
      <c r="E615" s="3" t="inlineStr">
        <is>
          <t>01 Luxury Sedan/SUV</t>
        </is>
      </c>
      <c r="F615" s="13" t="n">
        <v>460000</v>
      </c>
      <c r="G615" s="14" t="n">
        <v>0.75</v>
      </c>
      <c r="H615" s="14" t="n">
        <v>1.25</v>
      </c>
      <c r="I615" s="14" t="n">
        <v>0.7772</v>
      </c>
      <c r="J615" s="14" t="n">
        <v>0.53</v>
      </c>
      <c r="K615" s="13">
        <f>ROUND(F615/100*G615*H615*I615/J615,2)</f>
        <v/>
      </c>
      <c r="L615" s="13" t="n">
        <v>6323.91</v>
      </c>
      <c r="M615" s="13">
        <f>L615-K615</f>
        <v/>
      </c>
      <c r="N615" s="3" t="inlineStr">
        <is>
          <t>bind</t>
        </is>
      </c>
      <c r="O615" s="3" t="inlineStr">
        <is>
          <t>bound</t>
        </is>
      </c>
    </row>
    <row r="616">
      <c r="A616" s="15" t="inlineStr">
        <is>
          <t>2026-05-09</t>
        </is>
      </c>
      <c r="B616" s="15" t="inlineStr">
        <is>
          <t>12b87159-530b-50e8-baeb-bc6648c03440</t>
        </is>
      </c>
      <c r="C616" s="15" t="inlineStr">
        <is>
          <t>CA</t>
        </is>
      </c>
      <c r="D616" s="15" t="inlineStr">
        <is>
          <t>1977 Maserati GranTurismo</t>
        </is>
      </c>
      <c r="E616" s="15" t="inlineStr">
        <is>
          <t>01 Luxury Sedan/SUV</t>
        </is>
      </c>
      <c r="F616" s="16" t="n">
        <v>365000</v>
      </c>
      <c r="G616" s="17" t="n">
        <v>0.75</v>
      </c>
      <c r="H616" s="17" t="n">
        <v>1.35</v>
      </c>
      <c r="I616" s="17" t="n">
        <v>0.7772</v>
      </c>
      <c r="J616" s="17" t="n">
        <v>0.53</v>
      </c>
      <c r="K616" s="16">
        <f>ROUND(F616/100*G616*H616*I616/J616,2)</f>
        <v/>
      </c>
      <c r="L616" s="16" t="n">
        <v>5419.32</v>
      </c>
      <c r="M616" s="16">
        <f>L616-K616</f>
        <v/>
      </c>
      <c r="N616" s="15" t="inlineStr">
        <is>
          <t>bind</t>
        </is>
      </c>
      <c r="O616" s="15" t="inlineStr">
        <is>
          <t>bound</t>
        </is>
      </c>
    </row>
    <row r="617">
      <c r="A617" s="3" t="inlineStr">
        <is>
          <t>2026-05-05</t>
        </is>
      </c>
      <c r="B617" s="3" t="inlineStr">
        <is>
          <t>5f9a1d53-cfc9-58ef-a3d1-68b7f331619a</t>
        </is>
      </c>
      <c r="C617" s="3" t="inlineStr">
        <is>
          <t>RI</t>
        </is>
      </c>
      <c r="D617" s="3" t="inlineStr">
        <is>
          <t>1966 BMW M8 Competition</t>
        </is>
      </c>
      <c r="E617" s="3" t="inlineStr">
        <is>
          <t>01 Luxury Sedan/SUV</t>
        </is>
      </c>
      <c r="F617" s="13" t="n">
        <v>300000</v>
      </c>
      <c r="G617" s="14" t="n">
        <v>0.75</v>
      </c>
      <c r="H617" s="14" t="n">
        <v>1.37</v>
      </c>
      <c r="I617" s="14" t="n">
        <v>0.7772</v>
      </c>
      <c r="J617" s="14" t="n">
        <v>0.53</v>
      </c>
      <c r="K617" s="13">
        <f>ROUND(F617/100*G617*H617*I617/J617,2)</f>
        <v/>
      </c>
      <c r="L617" s="13" t="n">
        <v>4520.23</v>
      </c>
      <c r="M617" s="13">
        <f>L617-K617</f>
        <v/>
      </c>
      <c r="N617" s="3" t="inlineStr">
        <is>
          <t>bind</t>
        </is>
      </c>
      <c r="O617" s="3" t="inlineStr">
        <is>
          <t>bound</t>
        </is>
      </c>
    </row>
    <row r="618">
      <c r="A618" s="15" t="inlineStr">
        <is>
          <t>2026-05-19</t>
        </is>
      </c>
      <c r="B618" s="15" t="inlineStr">
        <is>
          <t>64060d47-dd10-5c38-9951-153c31d36a48</t>
        </is>
      </c>
      <c r="C618" s="15" t="inlineStr">
        <is>
          <t>WY</t>
        </is>
      </c>
      <c r="D618" s="15" t="inlineStr">
        <is>
          <t>1988 Mercedes-Benz AMG GT</t>
        </is>
      </c>
      <c r="E618" s="15" t="inlineStr">
        <is>
          <t>01 Luxury Sedan/SUV</t>
        </is>
      </c>
      <c r="F618" s="16" t="n">
        <v>545000</v>
      </c>
      <c r="G618" s="17" t="n">
        <v>0.65</v>
      </c>
      <c r="H618" s="17" t="n">
        <v>1.07</v>
      </c>
      <c r="I618" s="17" t="n">
        <v>0.7772</v>
      </c>
      <c r="J618" s="17" t="n">
        <v>0.53</v>
      </c>
      <c r="K618" s="16">
        <f>ROUND(F618/100*G618*H618*I618/J618,2)</f>
        <v/>
      </c>
      <c r="L618" s="16" t="n">
        <v>5558.41</v>
      </c>
      <c r="M618" s="16">
        <f>L618-K618</f>
        <v/>
      </c>
      <c r="N618" s="15" t="inlineStr">
        <is>
          <t>decline</t>
        </is>
      </c>
      <c r="O618" s="15" t="inlineStr">
        <is>
          <t>indicative</t>
        </is>
      </c>
    </row>
    <row r="619">
      <c r="A619" s="3" t="inlineStr">
        <is>
          <t>2026-05-28</t>
        </is>
      </c>
      <c r="B619" s="3" t="inlineStr">
        <is>
          <t>cb59d1b3-07ea-50f1-a404-9986c6bf22b9</t>
        </is>
      </c>
      <c r="C619" s="3" t="inlineStr">
        <is>
          <t>OK</t>
        </is>
      </c>
      <c r="D619" s="3" t="inlineStr">
        <is>
          <t>1986 Aston Martin DB12</t>
        </is>
      </c>
      <c r="E619" s="3" t="inlineStr">
        <is>
          <t>01 Luxury Sedan/SUV</t>
        </is>
      </c>
      <c r="F619" s="13" t="n">
        <v>1040000</v>
      </c>
      <c r="G619" s="14" t="n">
        <v>0.55</v>
      </c>
      <c r="H619" s="14" t="n">
        <v>1.26</v>
      </c>
      <c r="I619" s="14" t="n">
        <v>0.7772</v>
      </c>
      <c r="J619" s="14" t="n">
        <v>0.53</v>
      </c>
      <c r="K619" s="13">
        <f>ROUND(F619/100*G619*H619*I619/J619,2)</f>
        <v/>
      </c>
      <c r="L619" s="13" t="n">
        <v>10568.75</v>
      </c>
      <c r="M619" s="13">
        <f>L619-K619</f>
        <v/>
      </c>
      <c r="N619" s="3" t="inlineStr">
        <is>
          <t>bind</t>
        </is>
      </c>
      <c r="O619" s="3" t="inlineStr">
        <is>
          <t>bound</t>
        </is>
      </c>
    </row>
    <row r="620">
      <c r="A620" s="15" t="inlineStr">
        <is>
          <t>2026-05-17</t>
        </is>
      </c>
      <c r="B620" s="15" t="inlineStr">
        <is>
          <t>0595184f-6577-5317-af3d-5774b9a792ed</t>
        </is>
      </c>
      <c r="C620" s="15" t="inlineStr">
        <is>
          <t>FL</t>
        </is>
      </c>
      <c r="D620" s="15" t="inlineStr">
        <is>
          <t>2023 BMW M8 Competition</t>
        </is>
      </c>
      <c r="E620" s="15" t="inlineStr">
        <is>
          <t>01 Luxury Sedan/SUV</t>
        </is>
      </c>
      <c r="F620" s="16" t="n">
        <v>855000</v>
      </c>
      <c r="G620" s="17" t="n">
        <v>0.65</v>
      </c>
      <c r="H620" s="17" t="n">
        <v>1.42</v>
      </c>
      <c r="I620" s="17" t="n">
        <v>0.7772</v>
      </c>
      <c r="J620" s="17" t="n">
        <v>0.53</v>
      </c>
      <c r="K620" s="16">
        <f>ROUND(F620/100*G620*H620*I620/J620,2)</f>
        <v/>
      </c>
      <c r="L620" s="16" t="n">
        <v>11572.44</v>
      </c>
      <c r="M620" s="16">
        <f>L620-K620</f>
        <v/>
      </c>
      <c r="N620" s="15" t="inlineStr">
        <is>
          <t>bind</t>
        </is>
      </c>
      <c r="O620" s="15" t="inlineStr">
        <is>
          <t>bound</t>
        </is>
      </c>
    </row>
    <row r="621">
      <c r="A621" s="3" t="inlineStr">
        <is>
          <t>2026-05-09</t>
        </is>
      </c>
      <c r="B621" s="3" t="inlineStr">
        <is>
          <t>c0fd2d88-f849-5b75-8fae-2182a2f46e50</t>
        </is>
      </c>
      <c r="C621" s="3" t="inlineStr">
        <is>
          <t>UT</t>
        </is>
      </c>
      <c r="D621" s="3" t="inlineStr">
        <is>
          <t>1965 BMW M8 Competition</t>
        </is>
      </c>
      <c r="E621" s="3" t="inlineStr">
        <is>
          <t>01 Luxury Sedan/SUV</t>
        </is>
      </c>
      <c r="F621" s="13" t="n">
        <v>390000</v>
      </c>
      <c r="G621" s="14" t="n">
        <v>0.75</v>
      </c>
      <c r="H621" s="14" t="n">
        <v>1.35</v>
      </c>
      <c r="I621" s="14" t="n">
        <v>0.7772</v>
      </c>
      <c r="J621" s="14" t="n">
        <v>0.53</v>
      </c>
      <c r="K621" s="13">
        <f>ROUND(F621/100*G621*H621*I621/J621,2)</f>
        <v/>
      </c>
      <c r="L621" s="13" t="n">
        <v>5790.51</v>
      </c>
      <c r="M621" s="13">
        <f>L621-K621</f>
        <v/>
      </c>
      <c r="N621" s="3" t="inlineStr">
        <is>
          <t>refer</t>
        </is>
      </c>
      <c r="O621" s="3" t="inlineStr">
        <is>
          <t>indicative</t>
        </is>
      </c>
    </row>
    <row r="622">
      <c r="A622" s="15" t="inlineStr">
        <is>
          <t>2026-05-11</t>
        </is>
      </c>
      <c r="B622" s="15" t="inlineStr">
        <is>
          <t>20395f89-9d2b-5c17-9848-9e740f8d0cc4</t>
        </is>
      </c>
      <c r="C622" s="15" t="inlineStr">
        <is>
          <t>CA</t>
        </is>
      </c>
      <c r="D622" s="15" t="inlineStr">
        <is>
          <t>1998 Porsche 911 Turbo S</t>
        </is>
      </c>
      <c r="E622" s="15" t="inlineStr">
        <is>
          <t>01 Luxury Sedan/SUV</t>
        </is>
      </c>
      <c r="F622" s="16" t="n">
        <v>960000</v>
      </c>
      <c r="G622" s="17" t="n">
        <v>0.65</v>
      </c>
      <c r="H622" s="17" t="n">
        <v>1.35</v>
      </c>
      <c r="I622" s="17" t="n">
        <v>0.7772</v>
      </c>
      <c r="J622" s="17" t="n">
        <v>0.53</v>
      </c>
      <c r="K622" s="16">
        <f>ROUND(F622/100*G622*H622*I622/J622,2)</f>
        <v/>
      </c>
      <c r="L622" s="16" t="n">
        <v>12353.08</v>
      </c>
      <c r="M622" s="16">
        <f>L622-K622</f>
        <v/>
      </c>
      <c r="N622" s="15" t="inlineStr">
        <is>
          <t>bind</t>
        </is>
      </c>
      <c r="O622" s="15" t="inlineStr">
        <is>
          <t>bound</t>
        </is>
      </c>
    </row>
    <row r="623">
      <c r="A623" s="3" t="inlineStr">
        <is>
          <t>2026-05-27</t>
        </is>
      </c>
      <c r="B623" s="3" t="inlineStr">
        <is>
          <t>5313286a-4eaf-512c-8193-ac1471f657c0</t>
        </is>
      </c>
      <c r="C623" s="3" t="inlineStr">
        <is>
          <t>IL</t>
        </is>
      </c>
      <c r="D623" s="3" t="inlineStr">
        <is>
          <t>2024 Porsche 911 Turbo S</t>
        </is>
      </c>
      <c r="E623" s="3" t="inlineStr">
        <is>
          <t>01 Luxury Sedan/SUV</t>
        </is>
      </c>
      <c r="F623" s="13" t="n">
        <v>1020000</v>
      </c>
      <c r="G623" s="14" t="n">
        <v>0.55</v>
      </c>
      <c r="H623" s="14" t="n">
        <v>1.36</v>
      </c>
      <c r="I623" s="14" t="n">
        <v>0.7772</v>
      </c>
      <c r="J623" s="14" t="n">
        <v>0.53</v>
      </c>
      <c r="K623" s="13">
        <f>ROUND(F623/100*G623*H623*I623/J623,2)</f>
        <v/>
      </c>
      <c r="L623" s="13" t="n">
        <v>11188.16</v>
      </c>
      <c r="M623" s="13">
        <f>L623-K623</f>
        <v/>
      </c>
      <c r="N623" s="3" t="inlineStr">
        <is>
          <t>bind</t>
        </is>
      </c>
      <c r="O623" s="3" t="inlineStr">
        <is>
          <t>bound</t>
        </is>
      </c>
    </row>
    <row r="624">
      <c r="A624" s="15" t="inlineStr">
        <is>
          <t>2026-05-17</t>
        </is>
      </c>
      <c r="B624" s="15" t="inlineStr">
        <is>
          <t>76842e67-01f7-554f-9a21-bf928e5dd5ff</t>
        </is>
      </c>
      <c r="C624" s="15" t="inlineStr">
        <is>
          <t>MA</t>
        </is>
      </c>
      <c r="D624" s="15" t="inlineStr">
        <is>
          <t>2023 Singer 911 Reimagined</t>
        </is>
      </c>
      <c r="E624" s="15" t="inlineStr">
        <is>
          <t>11 Restomod/Coachbuilt</t>
        </is>
      </c>
      <c r="F624" s="16" t="n">
        <v>500000</v>
      </c>
      <c r="G624" s="17" t="n">
        <v>0.78</v>
      </c>
      <c r="H624" s="17" t="n">
        <v>1.25</v>
      </c>
      <c r="I624" s="17" t="n">
        <v>0.7772</v>
      </c>
      <c r="J624" s="17" t="n">
        <v>0.53</v>
      </c>
      <c r="K624" s="16">
        <f>ROUND(F624/100*G624*H624*I624/J624,2)</f>
        <v/>
      </c>
      <c r="L624" s="16" t="n">
        <v>7148.77</v>
      </c>
      <c r="M624" s="16">
        <f>L624-K624</f>
        <v/>
      </c>
      <c r="N624" s="15" t="inlineStr">
        <is>
          <t>bind</t>
        </is>
      </c>
      <c r="O624" s="15" t="inlineStr">
        <is>
          <t>bound</t>
        </is>
      </c>
    </row>
    <row r="625">
      <c r="A625" s="3" t="inlineStr">
        <is>
          <t>2026-05-21</t>
        </is>
      </c>
      <c r="B625" s="3" t="inlineStr">
        <is>
          <t>a17386e0-f2f9-5b19-a403-cf0119cbc198</t>
        </is>
      </c>
      <c r="C625" s="3" t="inlineStr">
        <is>
          <t>MA</t>
        </is>
      </c>
      <c r="D625" s="3" t="inlineStr">
        <is>
          <t>1973 Maserati GranTurismo</t>
        </is>
      </c>
      <c r="E625" s="3" t="inlineStr">
        <is>
          <t>01 Luxury Sedan/SUV</t>
        </is>
      </c>
      <c r="F625" s="13" t="n">
        <v>1595000</v>
      </c>
      <c r="G625" s="14" t="n">
        <v>0.55</v>
      </c>
      <c r="H625" s="14" t="n">
        <v>1.25</v>
      </c>
      <c r="I625" s="14" t="n">
        <v>0.7772</v>
      </c>
      <c r="J625" s="14" t="n">
        <v>0.53</v>
      </c>
      <c r="K625" s="13">
        <f>ROUND(F625/100*G625*H625*I625/J625,2)</f>
        <v/>
      </c>
      <c r="L625" s="13" t="n">
        <v>16080.16</v>
      </c>
      <c r="M625" s="13">
        <f>L625-K625</f>
        <v/>
      </c>
      <c r="N625" s="3" t="inlineStr">
        <is>
          <t>bind</t>
        </is>
      </c>
      <c r="O625" s="3" t="inlineStr">
        <is>
          <t>bound</t>
        </is>
      </c>
    </row>
    <row r="626">
      <c r="A626" s="15" t="inlineStr">
        <is>
          <t>2026-05-04</t>
        </is>
      </c>
      <c r="B626" s="15" t="inlineStr">
        <is>
          <t>1e7c796b-196c-51f6-a9ec-f767e5f5715c</t>
        </is>
      </c>
      <c r="C626" s="15" t="inlineStr">
        <is>
          <t>WA</t>
        </is>
      </c>
      <c r="D626" s="15" t="inlineStr">
        <is>
          <t>1963 Mercedes-Benz 280SL Pagoda</t>
        </is>
      </c>
      <c r="E626" s="15" t="inlineStr">
        <is>
          <t>07 Post-War Classic (1946-1972)</t>
        </is>
      </c>
      <c r="F626" s="16" t="n">
        <v>535000</v>
      </c>
      <c r="G626" s="17" t="n">
        <v>0.43</v>
      </c>
      <c r="H626" s="17" t="n">
        <v>0.96</v>
      </c>
      <c r="I626" s="17" t="n">
        <v>0.7772</v>
      </c>
      <c r="J626" s="17" t="n">
        <v>0.53</v>
      </c>
      <c r="K626" s="16">
        <f>ROUND(F626/100*G626*H626*I626/J626,2)</f>
        <v/>
      </c>
      <c r="L626" s="16" t="n">
        <v>3238.55</v>
      </c>
      <c r="M626" s="16">
        <f>L626-K626</f>
        <v/>
      </c>
      <c r="N626" s="15" t="inlineStr">
        <is>
          <t>bind</t>
        </is>
      </c>
      <c r="O626" s="15" t="inlineStr">
        <is>
          <t>bound</t>
        </is>
      </c>
    </row>
    <row r="627">
      <c r="A627" s="3" t="inlineStr">
        <is>
          <t>2026-05-13</t>
        </is>
      </c>
      <c r="B627" s="3" t="inlineStr">
        <is>
          <t>b5a8cb83-115f-5c23-9044-65ba9b532697</t>
        </is>
      </c>
      <c r="C627" s="3" t="inlineStr">
        <is>
          <t>CA</t>
        </is>
      </c>
      <c r="D627" s="3" t="inlineStr">
        <is>
          <t>1961 Ferrari SF90 Stradale</t>
        </is>
      </c>
      <c r="E627" s="3" t="inlineStr">
        <is>
          <t>03 Supercar</t>
        </is>
      </c>
      <c r="F627" s="13" t="n">
        <v>1615000</v>
      </c>
      <c r="G627" s="14" t="n">
        <v>0.8</v>
      </c>
      <c r="H627" s="14" t="n">
        <v>1.35</v>
      </c>
      <c r="I627" s="14" t="n">
        <v>0.7772</v>
      </c>
      <c r="J627" s="14" t="n">
        <v>0.53</v>
      </c>
      <c r="K627" s="13">
        <f>ROUND(F627/100*G627*H627*I627/J627,2)</f>
        <v/>
      </c>
      <c r="L627" s="13" t="n">
        <v>25577.21</v>
      </c>
      <c r="M627" s="13">
        <f>L627-K627</f>
        <v/>
      </c>
      <c r="N627" s="3" t="inlineStr">
        <is>
          <t>bind</t>
        </is>
      </c>
      <c r="O627" s="3" t="inlineStr">
        <is>
          <t>bound</t>
        </is>
      </c>
    </row>
    <row r="628">
      <c r="A628" s="15" t="inlineStr">
        <is>
          <t>2026-05-31</t>
        </is>
      </c>
      <c r="B628" s="15" t="inlineStr">
        <is>
          <t>5628ece7-a51e-5a5c-9315-8ad247fa8823</t>
        </is>
      </c>
      <c r="C628" s="15" t="inlineStr">
        <is>
          <t>MO</t>
        </is>
      </c>
      <c r="D628" s="15" t="inlineStr">
        <is>
          <t>1957 BMW M8 Competition</t>
        </is>
      </c>
      <c r="E628" s="15" t="inlineStr">
        <is>
          <t>01 Luxury Sedan/SUV</t>
        </is>
      </c>
      <c r="F628" s="16" t="n">
        <v>1320000</v>
      </c>
      <c r="G628" s="17" t="n">
        <v>0.55</v>
      </c>
      <c r="H628" s="17" t="n">
        <v>1.06</v>
      </c>
      <c r="I628" s="17" t="n">
        <v>0.7772</v>
      </c>
      <c r="J628" s="17" t="n">
        <v>0.53</v>
      </c>
      <c r="K628" s="16">
        <f>ROUND(F628/100*G628*H628*I628/J628,2)</f>
        <v/>
      </c>
      <c r="L628" s="16" t="n">
        <v>11284.94</v>
      </c>
      <c r="M628" s="16">
        <f>L628-K628</f>
        <v/>
      </c>
      <c r="N628" s="15" t="inlineStr">
        <is>
          <t>bind</t>
        </is>
      </c>
      <c r="O628" s="15" t="inlineStr">
        <is>
          <t>bound</t>
        </is>
      </c>
    </row>
    <row r="629">
      <c r="A629" s="3" t="inlineStr">
        <is>
          <t>2026-05-01</t>
        </is>
      </c>
      <c r="B629" s="3" t="inlineStr">
        <is>
          <t>bdd750d0-e134-5a11-b1cc-53209dfa7379</t>
        </is>
      </c>
      <c r="C629" s="3" t="inlineStr">
        <is>
          <t>SC</t>
        </is>
      </c>
      <c r="D629" s="3" t="inlineStr">
        <is>
          <t>2021 Aston Martin DB12</t>
        </is>
      </c>
      <c r="E629" s="3" t="inlineStr">
        <is>
          <t>01 Luxury Sedan/SUV</t>
        </is>
      </c>
      <c r="F629" s="13" t="n">
        <v>1380000</v>
      </c>
      <c r="G629" s="14" t="n">
        <v>0.55</v>
      </c>
      <c r="H629" s="14" t="n">
        <v>1.24</v>
      </c>
      <c r="I629" s="14" t="n">
        <v>0.7772</v>
      </c>
      <c r="J629" s="14" t="n">
        <v>0.53</v>
      </c>
      <c r="K629" s="13">
        <f>ROUND(F629/100*G629*H629*I629/J629,2)</f>
        <v/>
      </c>
      <c r="L629" s="13" t="n">
        <v>13801.32</v>
      </c>
      <c r="M629" s="13">
        <f>L629-K629</f>
        <v/>
      </c>
      <c r="N629" s="3" t="inlineStr">
        <is>
          <t>bind</t>
        </is>
      </c>
      <c r="O629" s="3" t="inlineStr">
        <is>
          <t>bound</t>
        </is>
      </c>
    </row>
    <row r="630">
      <c r="A630" s="15" t="inlineStr">
        <is>
          <t>2026-05-15</t>
        </is>
      </c>
      <c r="B630" s="15" t="inlineStr">
        <is>
          <t>8980a247-aaf7-57fc-b876-f2730679cbab</t>
        </is>
      </c>
      <c r="C630" s="15" t="inlineStr">
        <is>
          <t>GA</t>
        </is>
      </c>
      <c r="D630" s="15" t="inlineStr">
        <is>
          <t>2006 Maserati GranTurismo</t>
        </is>
      </c>
      <c r="E630" s="15" t="inlineStr">
        <is>
          <t>01 Luxury Sedan/SUV</t>
        </is>
      </c>
      <c r="F630" s="16" t="n">
        <v>675000</v>
      </c>
      <c r="G630" s="17" t="n">
        <v>0.65</v>
      </c>
      <c r="H630" s="17" t="n">
        <v>1.12</v>
      </c>
      <c r="I630" s="17" t="n">
        <v>0.7772</v>
      </c>
      <c r="J630" s="17" t="n">
        <v>0.53</v>
      </c>
      <c r="K630" s="16">
        <f>ROUND(F630/100*G630*H630*I630/J630,2)</f>
        <v/>
      </c>
      <c r="L630" s="16" t="n">
        <v>7205.97</v>
      </c>
      <c r="M630" s="16">
        <f>L630-K630</f>
        <v/>
      </c>
      <c r="N630" s="15" t="inlineStr">
        <is>
          <t>bind</t>
        </is>
      </c>
      <c r="O630" s="15" t="inlineStr">
        <is>
          <t>bound</t>
        </is>
      </c>
    </row>
    <row r="631">
      <c r="A631" s="3" t="inlineStr">
        <is>
          <t>2026-05-23</t>
        </is>
      </c>
      <c r="B631" s="3" t="inlineStr">
        <is>
          <t>982f5195-87b4-5d15-bb76-b03364d229aa</t>
        </is>
      </c>
      <c r="C631" s="3" t="inlineStr">
        <is>
          <t>NY</t>
        </is>
      </c>
      <c r="D631" s="3" t="inlineStr">
        <is>
          <t>1977 McLaren 750S</t>
        </is>
      </c>
      <c r="E631" s="3" t="inlineStr">
        <is>
          <t>03 Supercar</t>
        </is>
      </c>
      <c r="F631" s="13" t="n">
        <v>1950000</v>
      </c>
      <c r="G631" s="14" t="n">
        <v>0.8</v>
      </c>
      <c r="H631" s="14" t="n">
        <v>1.28</v>
      </c>
      <c r="I631" s="14" t="n">
        <v>0.7772</v>
      </c>
      <c r="J631" s="14" t="n">
        <v>0.53</v>
      </c>
      <c r="K631" s="13">
        <f>ROUND(F631/100*G631*H631*I631/J631,2)</f>
        <v/>
      </c>
      <c r="L631" s="13" t="n">
        <v>29281.38</v>
      </c>
      <c r="M631" s="13">
        <f>L631-K631</f>
        <v/>
      </c>
      <c r="N631" s="3" t="inlineStr">
        <is>
          <t>bind</t>
        </is>
      </c>
      <c r="O631" s="3" t="inlineStr">
        <is>
          <t>bound</t>
        </is>
      </c>
    </row>
    <row r="632">
      <c r="A632" s="15" t="inlineStr">
        <is>
          <t>2026-05-22</t>
        </is>
      </c>
      <c r="B632" s="15" t="inlineStr">
        <is>
          <t>3cbb77bb-eb8a-52bd-ab23-ae27d80eb17b</t>
        </is>
      </c>
      <c r="C632" s="15" t="inlineStr">
        <is>
          <t>NM</t>
        </is>
      </c>
      <c r="D632" s="15" t="inlineStr">
        <is>
          <t>1975 Aston Martin DB12</t>
        </is>
      </c>
      <c r="E632" s="15" t="inlineStr">
        <is>
          <t>01 Luxury Sedan/SUV</t>
        </is>
      </c>
      <c r="F632" s="16" t="n">
        <v>940000</v>
      </c>
      <c r="G632" s="17" t="n">
        <v>0.65</v>
      </c>
      <c r="H632" s="17" t="n">
        <v>1.28</v>
      </c>
      <c r="I632" s="17" t="n">
        <v>0.7772</v>
      </c>
      <c r="J632" s="17" t="n">
        <v>0.53</v>
      </c>
      <c r="K632" s="16">
        <f>ROUND(F632/100*G632*H632*I632/J632,2)</f>
        <v/>
      </c>
      <c r="L632" s="16" t="n">
        <v>11468.54</v>
      </c>
      <c r="M632" s="16">
        <f>L632-K632</f>
        <v/>
      </c>
      <c r="N632" s="15" t="inlineStr">
        <is>
          <t>bind</t>
        </is>
      </c>
      <c r="O632" s="15" t="inlineStr">
        <is>
          <t>bound</t>
        </is>
      </c>
    </row>
    <row r="633">
      <c r="A633" s="3" t="inlineStr">
        <is>
          <t>2026-05-05</t>
        </is>
      </c>
      <c r="B633" s="3" t="inlineStr">
        <is>
          <t>cfdcff7a-89b4-5505-bc19-4e2ac9807cf3</t>
        </is>
      </c>
      <c r="C633" s="3" t="inlineStr">
        <is>
          <t>VA</t>
        </is>
      </c>
      <c r="D633" s="3" t="inlineStr">
        <is>
          <t>2022 Porsche 911 Turbo S</t>
        </is>
      </c>
      <c r="E633" s="3" t="inlineStr">
        <is>
          <t>01 Luxury Sedan/SUV</t>
        </is>
      </c>
      <c r="F633" s="13" t="n">
        <v>365000</v>
      </c>
      <c r="G633" s="14" t="n">
        <v>0.75</v>
      </c>
      <c r="H633" s="14" t="n">
        <v>1.09</v>
      </c>
      <c r="I633" s="14" t="n">
        <v>0.7772</v>
      </c>
      <c r="J633" s="14" t="n">
        <v>0.53</v>
      </c>
      <c r="K633" s="13">
        <f>ROUND(F633/100*G633*H633*I633/J633,2)</f>
        <v/>
      </c>
      <c r="L633" s="13" t="n">
        <v>4375.6</v>
      </c>
      <c r="M633" s="13">
        <f>L633-K633</f>
        <v/>
      </c>
      <c r="N633" s="3" t="inlineStr">
        <is>
          <t>bind</t>
        </is>
      </c>
      <c r="O633" s="3" t="inlineStr">
        <is>
          <t>bound</t>
        </is>
      </c>
    </row>
    <row r="634">
      <c r="A634" s="15" t="inlineStr">
        <is>
          <t>2026-05-13</t>
        </is>
      </c>
      <c r="B634" s="15" t="inlineStr">
        <is>
          <t>4b7d2a12-91f5-5cf1-9cbd-69defcbae97d</t>
        </is>
      </c>
      <c r="C634" s="15" t="inlineStr">
        <is>
          <t>WI</t>
        </is>
      </c>
      <c r="D634" s="15" t="inlineStr">
        <is>
          <t>1976 Aston Martin DB12</t>
        </is>
      </c>
      <c r="E634" s="15" t="inlineStr">
        <is>
          <t>01 Luxury Sedan/SUV</t>
        </is>
      </c>
      <c r="F634" s="16" t="n">
        <v>220000</v>
      </c>
      <c r="G634" s="17" t="n">
        <v>0.92</v>
      </c>
      <c r="H634" s="17" t="n">
        <v>1.2</v>
      </c>
      <c r="I634" s="17" t="n">
        <v>0.7772</v>
      </c>
      <c r="J634" s="17" t="n">
        <v>0.53</v>
      </c>
      <c r="K634" s="16">
        <f>ROUND(F634/100*G634*H634*I634/J634,2)</f>
        <v/>
      </c>
      <c r="L634" s="16" t="n">
        <v>3561.63</v>
      </c>
      <c r="M634" s="16">
        <f>L634-K634</f>
        <v/>
      </c>
      <c r="N634" s="15" t="inlineStr">
        <is>
          <t>decline</t>
        </is>
      </c>
      <c r="O634" s="15" t="inlineStr">
        <is>
          <t>indicative</t>
        </is>
      </c>
    </row>
    <row r="635">
      <c r="A635" s="3" t="inlineStr">
        <is>
          <t>2026-05-12</t>
        </is>
      </c>
      <c r="B635" s="3" t="inlineStr">
        <is>
          <t>7e391262-c24c-5955-b361-1421791e279a</t>
        </is>
      </c>
      <c r="C635" s="3" t="inlineStr">
        <is>
          <t>VT</t>
        </is>
      </c>
      <c r="D635" s="3" t="inlineStr">
        <is>
          <t>1992 Ferrari SF90 Stradale</t>
        </is>
      </c>
      <c r="E635" s="3" t="inlineStr">
        <is>
          <t>03 Supercar</t>
        </is>
      </c>
      <c r="F635" s="13" t="n">
        <v>1950000</v>
      </c>
      <c r="G635" s="14" t="n">
        <v>0.8</v>
      </c>
      <c r="H635" s="14" t="n">
        <v>1.22</v>
      </c>
      <c r="I635" s="14" t="n">
        <v>0.7772</v>
      </c>
      <c r="J635" s="14" t="n">
        <v>0.53</v>
      </c>
      <c r="K635" s="13">
        <f>ROUND(F635/100*G635*H635*I635/J635,2)</f>
        <v/>
      </c>
      <c r="L635" s="13" t="n">
        <v>27908.81</v>
      </c>
      <c r="M635" s="13">
        <f>L635-K635</f>
        <v/>
      </c>
      <c r="N635" s="3" t="inlineStr">
        <is>
          <t>bind</t>
        </is>
      </c>
      <c r="O635" s="3" t="inlineStr">
        <is>
          <t>bound</t>
        </is>
      </c>
    </row>
    <row r="636">
      <c r="A636" s="15" t="inlineStr">
        <is>
          <t>2026-05-20</t>
        </is>
      </c>
      <c r="B636" s="15" t="inlineStr">
        <is>
          <t>253fe834-c6d5-5fef-99bc-3026dc8d882e</t>
        </is>
      </c>
      <c r="C636" s="15" t="inlineStr">
        <is>
          <t>IA</t>
        </is>
      </c>
      <c r="D636" s="15" t="inlineStr">
        <is>
          <t>1971 Maserati GranTurismo</t>
        </is>
      </c>
      <c r="E636" s="15" t="inlineStr">
        <is>
          <t>01 Luxury Sedan/SUV</t>
        </is>
      </c>
      <c r="F636" s="16" t="n">
        <v>470000</v>
      </c>
      <c r="G636" s="17" t="n">
        <v>0.75</v>
      </c>
      <c r="H636" s="17" t="n">
        <v>1.1</v>
      </c>
      <c r="I636" s="17" t="n">
        <v>0.7772</v>
      </c>
      <c r="J636" s="17" t="n">
        <v>0.53</v>
      </c>
      <c r="K636" s="16">
        <f>ROUND(F636/100*G636*H636*I636/J636,2)</f>
        <v/>
      </c>
      <c r="L636" s="16" t="n">
        <v>5686.03</v>
      </c>
      <c r="M636" s="16">
        <f>L636-K636</f>
        <v/>
      </c>
      <c r="N636" s="15" t="inlineStr">
        <is>
          <t>bind</t>
        </is>
      </c>
      <c r="O636" s="15" t="inlineStr">
        <is>
          <t>bound</t>
        </is>
      </c>
    </row>
    <row r="637">
      <c r="A637" s="3" t="inlineStr">
        <is>
          <t>2026-05-15</t>
        </is>
      </c>
      <c r="B637" s="3" t="inlineStr">
        <is>
          <t>07bff90a-b52a-5a23-b3c1-f94f5c7e3157</t>
        </is>
      </c>
      <c r="C637" s="3" t="inlineStr">
        <is>
          <t>MI</t>
        </is>
      </c>
      <c r="D637" s="3" t="inlineStr">
        <is>
          <t>1998 Bentley Continental GT</t>
        </is>
      </c>
      <c r="E637" s="3" t="inlineStr">
        <is>
          <t>01 Luxury Sedan/SUV</t>
        </is>
      </c>
      <c r="F637" s="13" t="n">
        <v>980000</v>
      </c>
      <c r="G637" s="14" t="n">
        <v>0.65</v>
      </c>
      <c r="H637" s="14" t="n">
        <v>1.55</v>
      </c>
      <c r="I637" s="14" t="n">
        <v>0.7772</v>
      </c>
      <c r="J637" s="14" t="n">
        <v>0.53</v>
      </c>
      <c r="K637" s="13">
        <f>ROUND(F637/100*G637*H637*I637/J637,2)</f>
        <v/>
      </c>
      <c r="L637" s="13" t="n">
        <v>14478.65</v>
      </c>
      <c r="M637" s="13">
        <f>L637-K637</f>
        <v/>
      </c>
      <c r="N637" s="3" t="inlineStr">
        <is>
          <t>decline</t>
        </is>
      </c>
      <c r="O637" s="3" t="inlineStr">
        <is>
          <t>indicative</t>
        </is>
      </c>
    </row>
    <row r="638">
      <c r="A638" s="15" t="inlineStr">
        <is>
          <t>2026-05-08</t>
        </is>
      </c>
      <c r="B638" s="15" t="inlineStr">
        <is>
          <t>59dfa1e3-362f-5b01-8ecf-2ea88154deea</t>
        </is>
      </c>
      <c r="C638" s="15" t="inlineStr">
        <is>
          <t>KS</t>
        </is>
      </c>
      <c r="D638" s="15" t="inlineStr">
        <is>
          <t>1998 Maserati GranTurismo</t>
        </is>
      </c>
      <c r="E638" s="15" t="inlineStr">
        <is>
          <t>01 Luxury Sedan/SUV</t>
        </is>
      </c>
      <c r="F638" s="16" t="n">
        <v>1225000</v>
      </c>
      <c r="G638" s="17" t="n">
        <v>0.55</v>
      </c>
      <c r="H638" s="17" t="n">
        <v>0.97</v>
      </c>
      <c r="I638" s="17" t="n">
        <v>0.7772</v>
      </c>
      <c r="J638" s="17" t="n">
        <v>0.53</v>
      </c>
      <c r="K638" s="16">
        <f>ROUND(F638/100*G638*H638*I638/J638,2)</f>
        <v/>
      </c>
      <c r="L638" s="16" t="n">
        <v>9583.58</v>
      </c>
      <c r="M638" s="16">
        <f>L638-K638</f>
        <v/>
      </c>
      <c r="N638" s="15" t="inlineStr">
        <is>
          <t>bind</t>
        </is>
      </c>
      <c r="O638" s="15" t="inlineStr">
        <is>
          <t>bound</t>
        </is>
      </c>
    </row>
    <row r="639">
      <c r="A639" s="3" t="inlineStr">
        <is>
          <t>2026-05-19</t>
        </is>
      </c>
      <c r="B639" s="3" t="inlineStr">
        <is>
          <t>c462b773-0cc2-5fb1-8f92-d20c64d5c4dd</t>
        </is>
      </c>
      <c r="C639" s="3" t="inlineStr">
        <is>
          <t>PA</t>
        </is>
      </c>
      <c r="D639" s="3" t="inlineStr">
        <is>
          <t>1988 Aston Martin DB12</t>
        </is>
      </c>
      <c r="E639" s="3" t="inlineStr">
        <is>
          <t>01 Luxury Sedan/SUV</t>
        </is>
      </c>
      <c r="F639" s="13" t="n">
        <v>600000</v>
      </c>
      <c r="G639" s="14" t="n">
        <v>0.65</v>
      </c>
      <c r="H639" s="14" t="n">
        <v>1</v>
      </c>
      <c r="I639" s="14" t="n">
        <v>0.7772</v>
      </c>
      <c r="J639" s="14" t="n">
        <v>0.53</v>
      </c>
      <c r="K639" s="13">
        <f>ROUND(F639/100*G639*H639*I639/J639,2)</f>
        <v/>
      </c>
      <c r="L639" s="13" t="n">
        <v>5719.02</v>
      </c>
      <c r="M639" s="13">
        <f>L639-K639</f>
        <v/>
      </c>
      <c r="N639" s="3" t="inlineStr">
        <is>
          <t>refer</t>
        </is>
      </c>
      <c r="O639" s="3" t="inlineStr">
        <is>
          <t>indicative</t>
        </is>
      </c>
    </row>
    <row r="640">
      <c r="A640" s="15" t="inlineStr">
        <is>
          <t>2026-05-26</t>
        </is>
      </c>
      <c r="B640" s="15" t="inlineStr">
        <is>
          <t>35f5a96e-aaf1-52c1-95c0-685a54a40bbc</t>
        </is>
      </c>
      <c r="C640" s="15" t="inlineStr">
        <is>
          <t>DE</t>
        </is>
      </c>
      <c r="D640" s="15" t="inlineStr">
        <is>
          <t>1989 Mercedes-Benz AMG GT</t>
        </is>
      </c>
      <c r="E640" s="15" t="inlineStr">
        <is>
          <t>01 Luxury Sedan/SUV</t>
        </is>
      </c>
      <c r="F640" s="16" t="n">
        <v>475000</v>
      </c>
      <c r="G640" s="17" t="n">
        <v>0.75</v>
      </c>
      <c r="H640" s="17" t="n">
        <v>1.25</v>
      </c>
      <c r="I640" s="17" t="n">
        <v>0.7772</v>
      </c>
      <c r="J640" s="17" t="n">
        <v>0.53</v>
      </c>
      <c r="K640" s="16">
        <f>ROUND(F640/100*G640*H640*I640/J640,2)</f>
        <v/>
      </c>
      <c r="L640" s="16" t="n">
        <v>6530.13</v>
      </c>
      <c r="M640" s="16">
        <f>L640-K640</f>
        <v/>
      </c>
      <c r="N640" s="15" t="inlineStr">
        <is>
          <t>bind</t>
        </is>
      </c>
      <c r="O640" s="15" t="inlineStr">
        <is>
          <t>bound</t>
        </is>
      </c>
    </row>
    <row r="641">
      <c r="A641" s="3" t="inlineStr">
        <is>
          <t>2026-05-10</t>
        </is>
      </c>
      <c r="B641" s="3" t="inlineStr">
        <is>
          <t>25d83f04-3263-57a2-b8f5-181e0d4bfdbf</t>
        </is>
      </c>
      <c r="C641" s="3" t="inlineStr">
        <is>
          <t>AR</t>
        </is>
      </c>
      <c r="D641" s="3" t="inlineStr">
        <is>
          <t>1970 Mercedes-Benz 280SL Pagoda</t>
        </is>
      </c>
      <c r="E641" s="3" t="inlineStr">
        <is>
          <t>07 Post-War Classic (1946-1972)</t>
        </is>
      </c>
      <c r="F641" s="13" t="n">
        <v>925000</v>
      </c>
      <c r="G641" s="14" t="n">
        <v>0.43</v>
      </c>
      <c r="H641" s="14" t="n">
        <v>1.38</v>
      </c>
      <c r="I641" s="14" t="n">
        <v>0.7772</v>
      </c>
      <c r="J641" s="14" t="n">
        <v>0.53</v>
      </c>
      <c r="K641" s="13">
        <f>ROUND(F641/100*G641*H641*I641/J641,2)</f>
        <v/>
      </c>
      <c r="L641" s="13" t="n">
        <v>8049.08</v>
      </c>
      <c r="M641" s="13">
        <f>L641-K641</f>
        <v/>
      </c>
      <c r="N641" s="3" t="inlineStr">
        <is>
          <t>bind</t>
        </is>
      </c>
      <c r="O641" s="3" t="inlineStr">
        <is>
          <t>bound</t>
        </is>
      </c>
    </row>
    <row r="642">
      <c r="A642" s="15" t="inlineStr">
        <is>
          <t>2026-05-25</t>
        </is>
      </c>
      <c r="B642" s="15" t="inlineStr">
        <is>
          <t>f183af7c-775d-5af7-8865-d04dccbabc50</t>
        </is>
      </c>
      <c r="C642" s="15" t="inlineStr">
        <is>
          <t>TX</t>
        </is>
      </c>
      <c r="D642" s="15" t="inlineStr">
        <is>
          <t>1991 Mercedes-Benz AMG GT</t>
        </is>
      </c>
      <c r="E642" s="15" t="inlineStr">
        <is>
          <t>01 Luxury Sedan/SUV</t>
        </is>
      </c>
      <c r="F642" s="16" t="n">
        <v>900000</v>
      </c>
      <c r="G642" s="17" t="n">
        <v>0.65</v>
      </c>
      <c r="H642" s="17" t="n">
        <v>1.15</v>
      </c>
      <c r="I642" s="17" t="n">
        <v>0.7772</v>
      </c>
      <c r="J642" s="17" t="n">
        <v>0.53</v>
      </c>
      <c r="K642" s="16">
        <f>ROUND(F642/100*G642*H642*I642/J642,2)</f>
        <v/>
      </c>
      <c r="L642" s="16" t="n">
        <v>9865.309999999999</v>
      </c>
      <c r="M642" s="16">
        <f>L642-K642</f>
        <v/>
      </c>
      <c r="N642" s="15" t="inlineStr">
        <is>
          <t>bind</t>
        </is>
      </c>
      <c r="O642" s="15" t="inlineStr">
        <is>
          <t>bound</t>
        </is>
      </c>
    </row>
    <row r="643">
      <c r="A643" s="3" t="inlineStr">
        <is>
          <t>2026-05-06</t>
        </is>
      </c>
      <c r="B643" s="3" t="inlineStr">
        <is>
          <t>823ce2ab-575a-561f-8a22-15949cbb1b5d</t>
        </is>
      </c>
      <c r="C643" s="3" t="inlineStr">
        <is>
          <t>PA</t>
        </is>
      </c>
      <c r="D643" s="3" t="inlineStr">
        <is>
          <t>1977 Maserati GranTurismo</t>
        </is>
      </c>
      <c r="E643" s="3" t="inlineStr">
        <is>
          <t>01 Luxury Sedan/SUV</t>
        </is>
      </c>
      <c r="F643" s="13" t="n">
        <v>840000</v>
      </c>
      <c r="G643" s="14" t="n">
        <v>0.65</v>
      </c>
      <c r="H643" s="14" t="n">
        <v>1</v>
      </c>
      <c r="I643" s="14" t="n">
        <v>0.7772</v>
      </c>
      <c r="J643" s="14" t="n">
        <v>0.53</v>
      </c>
      <c r="K643" s="13">
        <f>ROUND(F643/100*G643*H643*I643/J643,2)</f>
        <v/>
      </c>
      <c r="L643" s="13" t="n">
        <v>8006.63</v>
      </c>
      <c r="M643" s="13">
        <f>L643-K643</f>
        <v/>
      </c>
      <c r="N643" s="3" t="inlineStr">
        <is>
          <t>bind</t>
        </is>
      </c>
      <c r="O643" s="3" t="inlineStr">
        <is>
          <t>bound</t>
        </is>
      </c>
    </row>
    <row r="644">
      <c r="A644" s="15" t="inlineStr">
        <is>
          <t>2026-05-15</t>
        </is>
      </c>
      <c r="B644" s="15" t="inlineStr">
        <is>
          <t>66cda0a1-a5ad-5a9a-941c-08c95e85615c</t>
        </is>
      </c>
      <c r="C644" s="15" t="inlineStr">
        <is>
          <t>WY</t>
        </is>
      </c>
      <c r="D644" s="15" t="inlineStr">
        <is>
          <t>1966 Bugatti Type 57</t>
        </is>
      </c>
      <c r="E644" s="15" t="inlineStr">
        <is>
          <t>06 Vintage Pre-War (pre-1946)</t>
        </is>
      </c>
      <c r="F644" s="16" t="n">
        <v>945000</v>
      </c>
      <c r="G644" s="17" t="n">
        <v>0.38</v>
      </c>
      <c r="H644" s="17" t="n">
        <v>1.07</v>
      </c>
      <c r="I644" s="17" t="n">
        <v>0.7772</v>
      </c>
      <c r="J644" s="17" t="n">
        <v>0.53</v>
      </c>
      <c r="K644" s="16">
        <f>ROUND(F644/100*G644*H644*I644/J644,2)</f>
        <v/>
      </c>
      <c r="L644" s="16" t="n">
        <v>5634.51</v>
      </c>
      <c r="M644" s="16">
        <f>L644-K644</f>
        <v/>
      </c>
      <c r="N644" s="15" t="inlineStr">
        <is>
          <t>bind</t>
        </is>
      </c>
      <c r="O644" s="15" t="inlineStr">
        <is>
          <t>bound</t>
        </is>
      </c>
    </row>
    <row r="645">
      <c r="A645" s="3" t="inlineStr">
        <is>
          <t>2026-05-09</t>
        </is>
      </c>
      <c r="B645" s="3" t="inlineStr">
        <is>
          <t>51b877f5-36cd-5f4b-aae4-a5d628eb527e</t>
        </is>
      </c>
      <c r="C645" s="3" t="inlineStr">
        <is>
          <t>OK</t>
        </is>
      </c>
      <c r="D645" s="3" t="inlineStr">
        <is>
          <t>1977 Bentley Continental GT</t>
        </is>
      </c>
      <c r="E645" s="3" t="inlineStr">
        <is>
          <t>01 Luxury Sedan/SUV</t>
        </is>
      </c>
      <c r="F645" s="13" t="n">
        <v>505000</v>
      </c>
      <c r="G645" s="14" t="n">
        <v>0.65</v>
      </c>
      <c r="H645" s="14" t="n">
        <v>1.26</v>
      </c>
      <c r="I645" s="14" t="n">
        <v>0.7772</v>
      </c>
      <c r="J645" s="14" t="n">
        <v>0.53</v>
      </c>
      <c r="K645" s="13">
        <f>ROUND(F645/100*G645*H645*I645/J645,2)</f>
        <v/>
      </c>
      <c r="L645" s="13" t="n">
        <v>6065.02</v>
      </c>
      <c r="M645" s="13">
        <f>L645-K645</f>
        <v/>
      </c>
      <c r="N645" s="3" t="inlineStr">
        <is>
          <t>bind</t>
        </is>
      </c>
      <c r="O645" s="3" t="inlineStr">
        <is>
          <t>bound</t>
        </is>
      </c>
    </row>
    <row r="646">
      <c r="A646" s="15" t="inlineStr">
        <is>
          <t>2026-05-09</t>
        </is>
      </c>
      <c r="B646" s="15" t="inlineStr">
        <is>
          <t>29a753ce-63cb-559b-b7b1-36d2d7611134</t>
        </is>
      </c>
      <c r="C646" s="15" t="inlineStr">
        <is>
          <t>NY</t>
        </is>
      </c>
      <c r="D646" s="15" t="inlineStr">
        <is>
          <t>1996 Aston Martin DB5</t>
        </is>
      </c>
      <c r="E646" s="15" t="inlineStr">
        <is>
          <t>07 Post-War Classic (1946-1972)</t>
        </is>
      </c>
      <c r="F646" s="16" t="n">
        <v>475000</v>
      </c>
      <c r="G646" s="17" t="n">
        <v>0.48</v>
      </c>
      <c r="H646" s="17" t="n">
        <v>1.28</v>
      </c>
      <c r="I646" s="17" t="n">
        <v>0.7772</v>
      </c>
      <c r="J646" s="17" t="n">
        <v>0.53</v>
      </c>
      <c r="K646" s="16">
        <f>ROUND(F646/100*G646*H646*I646/J646,2)</f>
        <v/>
      </c>
      <c r="L646" s="16" t="n">
        <v>4279.59</v>
      </c>
      <c r="M646" s="16">
        <f>L646-K646</f>
        <v/>
      </c>
      <c r="N646" s="15" t="inlineStr">
        <is>
          <t>decline</t>
        </is>
      </c>
      <c r="O646" s="15" t="inlineStr">
        <is>
          <t>indicative</t>
        </is>
      </c>
    </row>
    <row r="647">
      <c r="A647" s="3" t="inlineStr">
        <is>
          <t>2026-05-20</t>
        </is>
      </c>
      <c r="B647" s="3" t="inlineStr">
        <is>
          <t>d1084f66-37cb-5a47-bbb9-09dd2b9622b2</t>
        </is>
      </c>
      <c r="C647" s="3" t="inlineStr">
        <is>
          <t>IN</t>
        </is>
      </c>
      <c r="D647" s="3" t="inlineStr">
        <is>
          <t>1982 Mercedes-Benz AMG GT</t>
        </is>
      </c>
      <c r="E647" s="3" t="inlineStr">
        <is>
          <t>01 Luxury Sedan/SUV</t>
        </is>
      </c>
      <c r="F647" s="13" t="n">
        <v>870000</v>
      </c>
      <c r="G647" s="14" t="n">
        <v>0.65</v>
      </c>
      <c r="H647" s="14" t="n">
        <v>1.23</v>
      </c>
      <c r="I647" s="14" t="n">
        <v>0.7772</v>
      </c>
      <c r="J647" s="14" t="n">
        <v>0.53</v>
      </c>
      <c r="K647" s="13">
        <f>ROUND(F647/100*G647*H647*I647/J647,2)</f>
        <v/>
      </c>
      <c r="L647" s="13" t="n">
        <v>10199.87</v>
      </c>
      <c r="M647" s="13">
        <f>L647-K647</f>
        <v/>
      </c>
      <c r="N647" s="3" t="inlineStr">
        <is>
          <t>decline</t>
        </is>
      </c>
      <c r="O647" s="3" t="inlineStr">
        <is>
          <t>indicative</t>
        </is>
      </c>
    </row>
    <row r="648">
      <c r="A648" s="15" t="inlineStr">
        <is>
          <t>2026-05-05</t>
        </is>
      </c>
      <c r="B648" s="15" t="inlineStr">
        <is>
          <t>dcce18c6-b7a1-53e6-99ca-c38a77185e95</t>
        </is>
      </c>
      <c r="C648" s="15" t="inlineStr">
        <is>
          <t>MA</t>
        </is>
      </c>
      <c r="D648" s="15" t="inlineStr">
        <is>
          <t>1988 Aston Martin DB5</t>
        </is>
      </c>
      <c r="E648" s="15" t="inlineStr">
        <is>
          <t>07 Post-War Classic (1946-1972)</t>
        </is>
      </c>
      <c r="F648" s="16" t="n">
        <v>995000</v>
      </c>
      <c r="G648" s="17" t="n">
        <v>0.43</v>
      </c>
      <c r="H648" s="17" t="n">
        <v>1.25</v>
      </c>
      <c r="I648" s="17" t="n">
        <v>0.7772</v>
      </c>
      <c r="J648" s="17" t="n">
        <v>0.53</v>
      </c>
      <c r="K648" s="16">
        <f>ROUND(F648/100*G648*H648*I648/J648,2)</f>
        <v/>
      </c>
      <c r="L648" s="16" t="n">
        <v>7842.57</v>
      </c>
      <c r="M648" s="16">
        <f>L648-K648</f>
        <v/>
      </c>
      <c r="N648" s="15" t="inlineStr">
        <is>
          <t>decline</t>
        </is>
      </c>
      <c r="O648" s="15" t="inlineStr">
        <is>
          <t>indicative</t>
        </is>
      </c>
    </row>
    <row r="649">
      <c r="A649" s="3" t="inlineStr">
        <is>
          <t>2026-05-26</t>
        </is>
      </c>
      <c r="B649" s="3" t="inlineStr">
        <is>
          <t>6ff3c115-9d6a-594b-9272-01e7530d97ad</t>
        </is>
      </c>
      <c r="C649" s="3" t="inlineStr">
        <is>
          <t>ND</t>
        </is>
      </c>
      <c r="D649" s="3" t="inlineStr">
        <is>
          <t>1983 McLaren 750S</t>
        </is>
      </c>
      <c r="E649" s="3" t="inlineStr">
        <is>
          <t>03 Supercar</t>
        </is>
      </c>
      <c r="F649" s="13" t="n">
        <v>600000</v>
      </c>
      <c r="G649" s="14" t="n">
        <v>0.95</v>
      </c>
      <c r="H649" s="14" t="n">
        <v>1.02</v>
      </c>
      <c r="I649" s="14" t="n">
        <v>0.7772</v>
      </c>
      <c r="J649" s="14" t="n">
        <v>0.53</v>
      </c>
      <c r="K649" s="13">
        <f>ROUND(F649/100*G649*H649*I649/J649,2)</f>
        <v/>
      </c>
      <c r="L649" s="13" t="n">
        <v>8525.74</v>
      </c>
      <c r="M649" s="13">
        <f>L649-K649</f>
        <v/>
      </c>
      <c r="N649" s="3" t="inlineStr">
        <is>
          <t>bind</t>
        </is>
      </c>
      <c r="O649" s="3" t="inlineStr">
        <is>
          <t>bound</t>
        </is>
      </c>
    </row>
    <row r="650">
      <c r="A650" s="15" t="inlineStr">
        <is>
          <t>2026-05-06</t>
        </is>
      </c>
      <c r="B650" s="15" t="inlineStr">
        <is>
          <t>aa86154d-2307-5dcc-81d9-b8f6f8f99c7a</t>
        </is>
      </c>
      <c r="C650" s="15" t="inlineStr">
        <is>
          <t>RI</t>
        </is>
      </c>
      <c r="D650" s="15" t="inlineStr">
        <is>
          <t>1984 Mercedes-Benz AMG GT</t>
        </is>
      </c>
      <c r="E650" s="15" t="inlineStr">
        <is>
          <t>01 Luxury Sedan/SUV</t>
        </is>
      </c>
      <c r="F650" s="16" t="n">
        <v>150000</v>
      </c>
      <c r="G650" s="17" t="n">
        <v>0.92</v>
      </c>
      <c r="H650" s="17" t="n">
        <v>1.37</v>
      </c>
      <c r="I650" s="17" t="n">
        <v>0.7772</v>
      </c>
      <c r="J650" s="17" t="n">
        <v>0.53</v>
      </c>
      <c r="K650" s="16">
        <f>ROUND(F650/100*G650*H650*I650/J650,2)</f>
        <v/>
      </c>
      <c r="L650" s="16" t="n">
        <v>2772.4</v>
      </c>
      <c r="M650" s="16">
        <f>L650-K650</f>
        <v/>
      </c>
      <c r="N650" s="15" t="inlineStr">
        <is>
          <t>bind</t>
        </is>
      </c>
      <c r="O650" s="15" t="inlineStr">
        <is>
          <t>bound</t>
        </is>
      </c>
    </row>
    <row r="651">
      <c r="A651" s="3" t="inlineStr">
        <is>
          <t>2026-05-12</t>
        </is>
      </c>
      <c r="B651" s="3" t="inlineStr">
        <is>
          <t>0e01c32e-80ab-5fd0-8ead-c8652feff1d3</t>
        </is>
      </c>
      <c r="C651" s="3" t="inlineStr">
        <is>
          <t>MI</t>
        </is>
      </c>
      <c r="D651" s="3" t="inlineStr">
        <is>
          <t>2006 BMW M8 Competition</t>
        </is>
      </c>
      <c r="E651" s="3" t="inlineStr">
        <is>
          <t>01 Luxury Sedan/SUV</t>
        </is>
      </c>
      <c r="F651" s="13" t="n">
        <v>250000</v>
      </c>
      <c r="G651" s="14" t="n">
        <v>0.75</v>
      </c>
      <c r="H651" s="14" t="n">
        <v>1.55</v>
      </c>
      <c r="I651" s="14" t="n">
        <v>0.7772</v>
      </c>
      <c r="J651" s="14" t="n">
        <v>0.53</v>
      </c>
      <c r="K651" s="13">
        <f>ROUND(F651/100*G651*H651*I651/J651,2)</f>
        <v/>
      </c>
      <c r="L651" s="13" t="n">
        <v>4261.77</v>
      </c>
      <c r="M651" s="13">
        <f>L651-K651</f>
        <v/>
      </c>
      <c r="N651" s="3" t="inlineStr">
        <is>
          <t>bind</t>
        </is>
      </c>
      <c r="O651" s="3" t="inlineStr">
        <is>
          <t>bound</t>
        </is>
      </c>
    </row>
    <row r="652">
      <c r="A652" s="15" t="inlineStr">
        <is>
          <t>2026-05-03</t>
        </is>
      </c>
      <c r="B652" s="15" t="inlineStr">
        <is>
          <t>1b8818a4-e620-5a35-aff6-9fd590cc95bd</t>
        </is>
      </c>
      <c r="C652" s="15" t="inlineStr">
        <is>
          <t>AK</t>
        </is>
      </c>
      <c r="D652" s="15" t="inlineStr">
        <is>
          <t>1965 Maserati GranTurismo</t>
        </is>
      </c>
      <c r="E652" s="15" t="inlineStr">
        <is>
          <t>01 Luxury Sedan/SUV</t>
        </is>
      </c>
      <c r="F652" s="16" t="n">
        <v>1950000</v>
      </c>
      <c r="G652" s="17" t="n">
        <v>0.55</v>
      </c>
      <c r="H652" s="17" t="n">
        <v>1.14</v>
      </c>
      <c r="I652" s="17" t="n">
        <v>0.7772</v>
      </c>
      <c r="J652" s="17" t="n">
        <v>0.53</v>
      </c>
      <c r="K652" s="16">
        <f>ROUND(F652/100*G652*H652*I652/J652,2)</f>
        <v/>
      </c>
      <c r="L652" s="16" t="n">
        <v>17929.13</v>
      </c>
      <c r="M652" s="16">
        <f>L652-K652</f>
        <v/>
      </c>
      <c r="N652" s="15" t="inlineStr">
        <is>
          <t>bind</t>
        </is>
      </c>
      <c r="O652" s="15" t="inlineStr">
        <is>
          <t>bound</t>
        </is>
      </c>
    </row>
    <row r="653">
      <c r="A653" s="3" t="inlineStr">
        <is>
          <t>2026-05-22</t>
        </is>
      </c>
      <c r="B653" s="3" t="inlineStr">
        <is>
          <t>1535cdef-8251-56a8-a5b9-c873e39c9c45</t>
        </is>
      </c>
      <c r="C653" s="3" t="inlineStr">
        <is>
          <t>VT</t>
        </is>
      </c>
      <c r="D653" s="3" t="inlineStr">
        <is>
          <t>2006 Lamborghini Huracan EVO</t>
        </is>
      </c>
      <c r="E653" s="3" t="inlineStr">
        <is>
          <t>03 Supercar</t>
        </is>
      </c>
      <c r="F653" s="13" t="n">
        <v>645000</v>
      </c>
      <c r="G653" s="14" t="n">
        <v>0.95</v>
      </c>
      <c r="H653" s="14" t="n">
        <v>1.22</v>
      </c>
      <c r="I653" s="14" t="n">
        <v>0.7772</v>
      </c>
      <c r="J653" s="14" t="n">
        <v>0.53</v>
      </c>
      <c r="K653" s="13">
        <f>ROUND(F653/100*G653*H653*I653/J653,2)</f>
        <v/>
      </c>
      <c r="L653" s="13" t="n">
        <v>10962.26</v>
      </c>
      <c r="M653" s="13">
        <f>L653-K653</f>
        <v/>
      </c>
      <c r="N653" s="3" t="inlineStr">
        <is>
          <t>bind</t>
        </is>
      </c>
      <c r="O653" s="3" t="inlineStr">
        <is>
          <t>bound</t>
        </is>
      </c>
    </row>
    <row r="654">
      <c r="A654" s="15" t="inlineStr">
        <is>
          <t>2026-05-25</t>
        </is>
      </c>
      <c r="B654" s="15" t="inlineStr">
        <is>
          <t>074f7d0d-e41a-536c-b047-a677e6b6eef8</t>
        </is>
      </c>
      <c r="C654" s="15" t="inlineStr">
        <is>
          <t>FL</t>
        </is>
      </c>
      <c r="D654" s="15" t="inlineStr">
        <is>
          <t>1985 Singer 911 Reimagined</t>
        </is>
      </c>
      <c r="E654" s="15" t="inlineStr">
        <is>
          <t>11 Restomod/Coachbuilt</t>
        </is>
      </c>
      <c r="F654" s="16" t="n">
        <v>515000</v>
      </c>
      <c r="G654" s="17" t="n">
        <v>0.78</v>
      </c>
      <c r="H654" s="17" t="n">
        <v>1.42</v>
      </c>
      <c r="I654" s="17" t="n">
        <v>0.7772</v>
      </c>
      <c r="J654" s="17" t="n">
        <v>0.53</v>
      </c>
      <c r="K654" s="16">
        <f>ROUND(F654/100*G654*H654*I654/J654,2)</f>
        <v/>
      </c>
      <c r="L654" s="16" t="n">
        <v>8364.639999999999</v>
      </c>
      <c r="M654" s="16">
        <f>L654-K654</f>
        <v/>
      </c>
      <c r="N654" s="15" t="inlineStr">
        <is>
          <t>bind</t>
        </is>
      </c>
      <c r="O654" s="15" t="inlineStr">
        <is>
          <t>bound</t>
        </is>
      </c>
    </row>
    <row r="655">
      <c r="A655" s="3" t="inlineStr">
        <is>
          <t>2026-05-30</t>
        </is>
      </c>
      <c r="B655" s="3" t="inlineStr">
        <is>
          <t>f91aac94-8b4c-5b3a-b71a-da326d574c06</t>
        </is>
      </c>
      <c r="C655" s="3" t="inlineStr">
        <is>
          <t>AL</t>
        </is>
      </c>
      <c r="D655" s="3" t="inlineStr">
        <is>
          <t>1973 McLaren 750S</t>
        </is>
      </c>
      <c r="E655" s="3" t="inlineStr">
        <is>
          <t>03 Supercar</t>
        </is>
      </c>
      <c r="F655" s="13" t="n">
        <v>750000</v>
      </c>
      <c r="G655" s="14" t="n">
        <v>0.95</v>
      </c>
      <c r="H655" s="14" t="n">
        <v>1.27</v>
      </c>
      <c r="I655" s="14" t="n">
        <v>0.7772</v>
      </c>
      <c r="J655" s="14" t="n">
        <v>0.53</v>
      </c>
      <c r="K655" s="13">
        <f>ROUND(F655/100*G655*H655*I655/J655,2)</f>
        <v/>
      </c>
      <c r="L655" s="13" t="n">
        <v>13269.22</v>
      </c>
      <c r="M655" s="13">
        <f>L655-K655</f>
        <v/>
      </c>
      <c r="N655" s="3" t="inlineStr">
        <is>
          <t>bind</t>
        </is>
      </c>
      <c r="O655" s="3" t="inlineStr">
        <is>
          <t>bound</t>
        </is>
      </c>
    </row>
    <row r="656">
      <c r="A656" s="15" t="inlineStr">
        <is>
          <t>2026-05-25</t>
        </is>
      </c>
      <c r="B656" s="15" t="inlineStr">
        <is>
          <t>7c55d5de-f40f-5379-8b20-e354ca698bc2</t>
        </is>
      </c>
      <c r="C656" s="15" t="inlineStr">
        <is>
          <t>FL</t>
        </is>
      </c>
      <c r="D656" s="15" t="inlineStr">
        <is>
          <t>2018 Bentley Continental GT</t>
        </is>
      </c>
      <c r="E656" s="15" t="inlineStr">
        <is>
          <t>01 Luxury Sedan/SUV</t>
        </is>
      </c>
      <c r="F656" s="16" t="n">
        <v>470000</v>
      </c>
      <c r="G656" s="17" t="n">
        <v>0.75</v>
      </c>
      <c r="H656" s="17" t="n">
        <v>1.42</v>
      </c>
      <c r="I656" s="17" t="n">
        <v>0.7772</v>
      </c>
      <c r="J656" s="17" t="n">
        <v>0.53</v>
      </c>
      <c r="K656" s="16">
        <f>ROUND(F656/100*G656*H656*I656/J656,2)</f>
        <v/>
      </c>
      <c r="L656" s="16" t="n">
        <v>7340.14</v>
      </c>
      <c r="M656" s="16">
        <f>L656-K656</f>
        <v/>
      </c>
      <c r="N656" s="15" t="inlineStr">
        <is>
          <t>bind</t>
        </is>
      </c>
      <c r="O656" s="15" t="inlineStr">
        <is>
          <t>bound</t>
        </is>
      </c>
    </row>
    <row r="657">
      <c r="A657" s="3" t="inlineStr">
        <is>
          <t>2026-05-31</t>
        </is>
      </c>
      <c r="B657" s="3" t="inlineStr">
        <is>
          <t>af6d50c9-9905-5497-ba08-4be1f52c5790</t>
        </is>
      </c>
      <c r="C657" s="3" t="inlineStr">
        <is>
          <t>WI</t>
        </is>
      </c>
      <c r="D657" s="3" t="inlineStr">
        <is>
          <t>1998 Jaguar E-Type Series 1</t>
        </is>
      </c>
      <c r="E657" s="3" t="inlineStr">
        <is>
          <t>07 Post-War Classic (1946-1972)</t>
        </is>
      </c>
      <c r="F657" s="13" t="n">
        <v>910000</v>
      </c>
      <c r="G657" s="14" t="n">
        <v>0.43</v>
      </c>
      <c r="H657" s="14" t="n">
        <v>1.2</v>
      </c>
      <c r="I657" s="14" t="n">
        <v>0.7772</v>
      </c>
      <c r="J657" s="14" t="n">
        <v>0.53</v>
      </c>
      <c r="K657" s="13">
        <f>ROUND(F657/100*G657*H657*I657/J657,2)</f>
        <v/>
      </c>
      <c r="L657" s="13" t="n">
        <v>6885.7</v>
      </c>
      <c r="M657" s="13">
        <f>L657-K657</f>
        <v/>
      </c>
      <c r="N657" s="3" t="inlineStr">
        <is>
          <t>bind</t>
        </is>
      </c>
      <c r="O657" s="3" t="inlineStr">
        <is>
          <t>bound</t>
        </is>
      </c>
    </row>
    <row r="658">
      <c r="A658" s="15" t="inlineStr">
        <is>
          <t>2026-05-17</t>
        </is>
      </c>
      <c r="B658" s="15" t="inlineStr">
        <is>
          <t>e9899e87-443b-55f5-badf-bc841d201c19</t>
        </is>
      </c>
      <c r="C658" s="15" t="inlineStr">
        <is>
          <t>NC</t>
        </is>
      </c>
      <c r="D658" s="15" t="inlineStr">
        <is>
          <t>1996 Bentley Continental GT</t>
        </is>
      </c>
      <c r="E658" s="15" t="inlineStr">
        <is>
          <t>01 Luxury Sedan/SUV</t>
        </is>
      </c>
      <c r="F658" s="16" t="n">
        <v>1480000</v>
      </c>
      <c r="G658" s="17" t="n">
        <v>0.55</v>
      </c>
      <c r="H658" s="17" t="n">
        <v>1.15</v>
      </c>
      <c r="I658" s="17" t="n">
        <v>0.7772</v>
      </c>
      <c r="J658" s="17" t="n">
        <v>0.53</v>
      </c>
      <c r="K658" s="16">
        <f>ROUND(F658/100*G658*H658*I658/J658,2)</f>
        <v/>
      </c>
      <c r="L658" s="16" t="n">
        <v>13727.11</v>
      </c>
      <c r="M658" s="16">
        <f>L658-K658</f>
        <v/>
      </c>
      <c r="N658" s="15" t="inlineStr">
        <is>
          <t>bind</t>
        </is>
      </c>
      <c r="O658" s="15" t="inlineStr">
        <is>
          <t>bound</t>
        </is>
      </c>
    </row>
    <row r="659">
      <c r="A659" s="3" t="inlineStr">
        <is>
          <t>2026-05-02</t>
        </is>
      </c>
      <c r="B659" s="3" t="inlineStr">
        <is>
          <t>257f8ea2-a8f8-58c8-945a-91c175328921</t>
        </is>
      </c>
      <c r="C659" s="3" t="inlineStr">
        <is>
          <t>OH</t>
        </is>
      </c>
      <c r="D659" s="3" t="inlineStr">
        <is>
          <t>2020 Jaguar E-Type Series 1</t>
        </is>
      </c>
      <c r="E659" s="3" t="inlineStr">
        <is>
          <t>07 Post-War Classic (1946-1972)</t>
        </is>
      </c>
      <c r="F659" s="13" t="n">
        <v>520000</v>
      </c>
      <c r="G659" s="14" t="n">
        <v>0.43</v>
      </c>
      <c r="H659" s="14" t="n">
        <v>1.39</v>
      </c>
      <c r="I659" s="14" t="n">
        <v>0.7772</v>
      </c>
      <c r="J659" s="14" t="n">
        <v>0.53</v>
      </c>
      <c r="K659" s="13">
        <f>ROUND(F659/100*G659*H659*I659/J659,2)</f>
        <v/>
      </c>
      <c r="L659" s="13" t="n">
        <v>4557.68</v>
      </c>
      <c r="M659" s="13">
        <f>L659-K659</f>
        <v/>
      </c>
      <c r="N659" s="3" t="inlineStr">
        <is>
          <t>decline</t>
        </is>
      </c>
      <c r="O659" s="3" t="inlineStr">
        <is>
          <t>indicative</t>
        </is>
      </c>
    </row>
    <row r="660">
      <c r="A660" s="15" t="inlineStr">
        <is>
          <t>2026-05-01</t>
        </is>
      </c>
      <c r="B660" s="15" t="inlineStr">
        <is>
          <t>dfbdc0e5-0b69-5f40-9ecd-c067f4a6e80b</t>
        </is>
      </c>
      <c r="C660" s="15" t="inlineStr">
        <is>
          <t>WA</t>
        </is>
      </c>
      <c r="D660" s="15" t="inlineStr">
        <is>
          <t>2018 Aston Martin DB12</t>
        </is>
      </c>
      <c r="E660" s="15" t="inlineStr">
        <is>
          <t>01 Luxury Sedan/SUV</t>
        </is>
      </c>
      <c r="F660" s="16" t="n">
        <v>500000</v>
      </c>
      <c r="G660" s="17" t="n">
        <v>0.65</v>
      </c>
      <c r="H660" s="17" t="n">
        <v>0.96</v>
      </c>
      <c r="I660" s="17" t="n">
        <v>0.7772</v>
      </c>
      <c r="J660" s="17" t="n">
        <v>0.53</v>
      </c>
      <c r="K660" s="16">
        <f>ROUND(F660/100*G660*H660*I660/J660,2)</f>
        <v/>
      </c>
      <c r="L660" s="16" t="n">
        <v>4575.21</v>
      </c>
      <c r="M660" s="16">
        <f>L660-K660</f>
        <v/>
      </c>
      <c r="N660" s="15" t="inlineStr">
        <is>
          <t>bind</t>
        </is>
      </c>
      <c r="O660" s="15" t="inlineStr">
        <is>
          <t>bound</t>
        </is>
      </c>
    </row>
    <row r="661">
      <c r="A661" s="3" t="inlineStr">
        <is>
          <t>2026-05-05</t>
        </is>
      </c>
      <c r="B661" s="3" t="inlineStr">
        <is>
          <t>12cce6b5-e22b-54ae-ad93-f8941c372f48</t>
        </is>
      </c>
      <c r="C661" s="3" t="inlineStr">
        <is>
          <t>FL</t>
        </is>
      </c>
      <c r="D661" s="3" t="inlineStr">
        <is>
          <t>1963 Porsche 911 Turbo S</t>
        </is>
      </c>
      <c r="E661" s="3" t="inlineStr">
        <is>
          <t>01 Luxury Sedan/SUV</t>
        </is>
      </c>
      <c r="F661" s="13" t="n">
        <v>765000</v>
      </c>
      <c r="G661" s="14" t="n">
        <v>0.65</v>
      </c>
      <c r="H661" s="14" t="n">
        <v>1.42</v>
      </c>
      <c r="I661" s="14" t="n">
        <v>0.7772</v>
      </c>
      <c r="J661" s="14" t="n">
        <v>0.53</v>
      </c>
      <c r="K661" s="13">
        <f>ROUND(F661/100*G661*H661*I661/J661,2)</f>
        <v/>
      </c>
      <c r="L661" s="13" t="n">
        <v>10354.29</v>
      </c>
      <c r="M661" s="13">
        <f>L661-K661</f>
        <v/>
      </c>
      <c r="N661" s="3" t="inlineStr">
        <is>
          <t>decline</t>
        </is>
      </c>
      <c r="O661" s="3" t="inlineStr">
        <is>
          <t>indicative</t>
        </is>
      </c>
    </row>
    <row r="662">
      <c r="A662" s="15" t="inlineStr">
        <is>
          <t>2026-05-06</t>
        </is>
      </c>
      <c r="B662" s="15" t="inlineStr">
        <is>
          <t>73e9830f-0926-5710-b638-416aae76f88d</t>
        </is>
      </c>
      <c r="C662" s="15" t="inlineStr">
        <is>
          <t>LA</t>
        </is>
      </c>
      <c r="D662" s="15" t="inlineStr">
        <is>
          <t>2022 Lamborghini Huracan EVO</t>
        </is>
      </c>
      <c r="E662" s="15" t="inlineStr">
        <is>
          <t>03 Supercar</t>
        </is>
      </c>
      <c r="F662" s="16" t="n">
        <v>1330000</v>
      </c>
      <c r="G662" s="17" t="n">
        <v>0.8</v>
      </c>
      <c r="H662" s="17" t="n">
        <v>1.21</v>
      </c>
      <c r="I662" s="17" t="n">
        <v>0.7772</v>
      </c>
      <c r="J662" s="17" t="n">
        <v>0.53</v>
      </c>
      <c r="K662" s="16">
        <f>ROUND(F662/100*G662*H662*I662/J662,2)</f>
        <v/>
      </c>
      <c r="L662" s="16" t="n">
        <v>18879.21</v>
      </c>
      <c r="M662" s="16">
        <f>L662-K662</f>
        <v/>
      </c>
      <c r="N662" s="15" t="inlineStr">
        <is>
          <t>bind</t>
        </is>
      </c>
      <c r="O662" s="15" t="inlineStr">
        <is>
          <t>bound</t>
        </is>
      </c>
    </row>
    <row r="663">
      <c r="A663" s="3" t="inlineStr">
        <is>
          <t>2026-05-25</t>
        </is>
      </c>
      <c r="B663" s="3" t="inlineStr">
        <is>
          <t>9e639974-6818-598e-928d-56957653f898</t>
        </is>
      </c>
      <c r="C663" s="3" t="inlineStr">
        <is>
          <t>VA</t>
        </is>
      </c>
      <c r="D663" s="3" t="inlineStr">
        <is>
          <t>2011 Porsche 911 Turbo S</t>
        </is>
      </c>
      <c r="E663" s="3" t="inlineStr">
        <is>
          <t>01 Luxury Sedan/SUV</t>
        </is>
      </c>
      <c r="F663" s="13" t="n">
        <v>1025000</v>
      </c>
      <c r="G663" s="14" t="n">
        <v>0.55</v>
      </c>
      <c r="H663" s="14" t="n">
        <v>1.09</v>
      </c>
      <c r="I663" s="14" t="n">
        <v>0.7772</v>
      </c>
      <c r="J663" s="14" t="n">
        <v>0.53</v>
      </c>
      <c r="K663" s="13">
        <f>ROUND(F663/100*G663*H663*I663/J663,2)</f>
        <v/>
      </c>
      <c r="L663" s="13" t="n">
        <v>9010.93</v>
      </c>
      <c r="M663" s="13">
        <f>L663-K663</f>
        <v/>
      </c>
      <c r="N663" s="3" t="inlineStr">
        <is>
          <t>bind</t>
        </is>
      </c>
      <c r="O663" s="3" t="inlineStr">
        <is>
          <t>bound</t>
        </is>
      </c>
    </row>
    <row r="664">
      <c r="A664" s="15" t="inlineStr">
        <is>
          <t>2026-05-09</t>
        </is>
      </c>
      <c r="B664" s="15" t="inlineStr">
        <is>
          <t>b90704ba-9581-5c3a-ab07-7c2017f87b67</t>
        </is>
      </c>
      <c r="C664" s="15" t="inlineStr">
        <is>
          <t>CA</t>
        </is>
      </c>
      <c r="D664" s="15" t="inlineStr">
        <is>
          <t>1971 BMW M8 Competition</t>
        </is>
      </c>
      <c r="E664" s="15" t="inlineStr">
        <is>
          <t>01 Luxury Sedan/SUV</t>
        </is>
      </c>
      <c r="F664" s="16" t="n">
        <v>370000</v>
      </c>
      <c r="G664" s="17" t="n">
        <v>0.75</v>
      </c>
      <c r="H664" s="17" t="n">
        <v>1.35</v>
      </c>
      <c r="I664" s="17" t="n">
        <v>0.7772</v>
      </c>
      <c r="J664" s="17" t="n">
        <v>0.53</v>
      </c>
      <c r="K664" s="16">
        <f>ROUND(F664/100*G664*H664*I664/J664,2)</f>
        <v/>
      </c>
      <c r="L664" s="16" t="n">
        <v>5493.56</v>
      </c>
      <c r="M664" s="16">
        <f>L664-K664</f>
        <v/>
      </c>
      <c r="N664" s="15" t="inlineStr">
        <is>
          <t>bind</t>
        </is>
      </c>
      <c r="O664" s="15" t="inlineStr">
        <is>
          <t>bound</t>
        </is>
      </c>
    </row>
    <row r="665">
      <c r="A665" s="3" t="inlineStr">
        <is>
          <t>2026-05-13</t>
        </is>
      </c>
      <c r="B665" s="3" t="inlineStr">
        <is>
          <t>b0c7d419-fdfc-5496-a19c-ee89c8ef0bfa</t>
        </is>
      </c>
      <c r="C665" s="3" t="inlineStr">
        <is>
          <t>WV</t>
        </is>
      </c>
      <c r="D665" s="3" t="inlineStr">
        <is>
          <t>1974 Ferrari 275 GTB/4</t>
        </is>
      </c>
      <c r="E665" s="3" t="inlineStr">
        <is>
          <t>07 Post-War Classic (1946-1972)</t>
        </is>
      </c>
      <c r="F665" s="13" t="n">
        <v>1250000</v>
      </c>
      <c r="G665" s="14" t="n">
        <v>0.38</v>
      </c>
      <c r="H665" s="14" t="n">
        <v>1.33</v>
      </c>
      <c r="I665" s="14" t="n">
        <v>0.7772</v>
      </c>
      <c r="J665" s="14" t="n">
        <v>0.53</v>
      </c>
      <c r="K665" s="13">
        <f>ROUND(F665/100*G665*H665*I665/J665,2)</f>
        <v/>
      </c>
      <c r="L665" s="13" t="n">
        <v>9264.08</v>
      </c>
      <c r="M665" s="13">
        <f>L665-K665</f>
        <v/>
      </c>
      <c r="N665" s="3" t="inlineStr">
        <is>
          <t>decline</t>
        </is>
      </c>
      <c r="O665" s="3" t="inlineStr">
        <is>
          <t>indicative</t>
        </is>
      </c>
    </row>
    <row r="666">
      <c r="A666" s="15" t="inlineStr">
        <is>
          <t>2026-05-01</t>
        </is>
      </c>
      <c r="B666" s="15" t="inlineStr">
        <is>
          <t>24c3f2f2-51d1-56f1-aaa7-849a96b30d77</t>
        </is>
      </c>
      <c r="C666" s="15" t="inlineStr">
        <is>
          <t>VT</t>
        </is>
      </c>
      <c r="D666" s="15" t="inlineStr">
        <is>
          <t>1985 Porsche 911 Turbo S</t>
        </is>
      </c>
      <c r="E666" s="15" t="inlineStr">
        <is>
          <t>01 Luxury Sedan/SUV</t>
        </is>
      </c>
      <c r="F666" s="16" t="n">
        <v>810000</v>
      </c>
      <c r="G666" s="17" t="n">
        <v>0.65</v>
      </c>
      <c r="H666" s="17" t="n">
        <v>1.22</v>
      </c>
      <c r="I666" s="17" t="n">
        <v>0.7772</v>
      </c>
      <c r="J666" s="17" t="n">
        <v>0.53</v>
      </c>
      <c r="K666" s="16">
        <f>ROUND(F666/100*G666*H666*I666/J666,2)</f>
        <v/>
      </c>
      <c r="L666" s="16" t="n">
        <v>9419.219999999999</v>
      </c>
      <c r="M666" s="16">
        <f>L666-K666</f>
        <v/>
      </c>
      <c r="N666" s="15" t="inlineStr">
        <is>
          <t>bind</t>
        </is>
      </c>
      <c r="O666" s="15" t="inlineStr">
        <is>
          <t>bound</t>
        </is>
      </c>
    </row>
    <row r="667">
      <c r="A667" s="3" t="inlineStr">
        <is>
          <t>2026-05-22</t>
        </is>
      </c>
      <c r="B667" s="3" t="inlineStr">
        <is>
          <t>2b61fb4b-8310-5f8b-b12d-026496be5e32</t>
        </is>
      </c>
      <c r="C667" s="3" t="inlineStr">
        <is>
          <t>OK</t>
        </is>
      </c>
      <c r="D667" s="3" t="inlineStr">
        <is>
          <t>2006 Aston Martin DB12</t>
        </is>
      </c>
      <c r="E667" s="3" t="inlineStr">
        <is>
          <t>01 Luxury Sedan/SUV</t>
        </is>
      </c>
      <c r="F667" s="13" t="n">
        <v>645000</v>
      </c>
      <c r="G667" s="14" t="n">
        <v>0.65</v>
      </c>
      <c r="H667" s="14" t="n">
        <v>1.26</v>
      </c>
      <c r="I667" s="14" t="n">
        <v>0.7772</v>
      </c>
      <c r="J667" s="14" t="n">
        <v>0.53</v>
      </c>
      <c r="K667" s="13">
        <f>ROUND(F667/100*G667*H667*I667/J667,2)</f>
        <v/>
      </c>
      <c r="L667" s="13" t="n">
        <v>7746.41</v>
      </c>
      <c r="M667" s="13">
        <f>L667-K667</f>
        <v/>
      </c>
      <c r="N667" s="3" t="inlineStr">
        <is>
          <t>bind</t>
        </is>
      </c>
      <c r="O667" s="3" t="inlineStr">
        <is>
          <t>bound</t>
        </is>
      </c>
    </row>
    <row r="668">
      <c r="A668" s="15" t="inlineStr">
        <is>
          <t>2026-05-22</t>
        </is>
      </c>
      <c r="B668" s="15" t="inlineStr">
        <is>
          <t>5dfea10b-2771-5c10-9d0a-6a31c48ec434</t>
        </is>
      </c>
      <c r="C668" s="15" t="inlineStr">
        <is>
          <t>SC</t>
        </is>
      </c>
      <c r="D668" s="15" t="inlineStr">
        <is>
          <t>1957 Porsche 911 Turbo S</t>
        </is>
      </c>
      <c r="E668" s="15" t="inlineStr">
        <is>
          <t>01 Luxury Sedan/SUV</t>
        </is>
      </c>
      <c r="F668" s="16" t="n">
        <v>820000</v>
      </c>
      <c r="G668" s="17" t="n">
        <v>0.65</v>
      </c>
      <c r="H668" s="17" t="n">
        <v>1.24</v>
      </c>
      <c r="I668" s="17" t="n">
        <v>0.7772</v>
      </c>
      <c r="J668" s="17" t="n">
        <v>0.53</v>
      </c>
      <c r="K668" s="16">
        <f>ROUND(F668/100*G668*H668*I668/J668,2)</f>
        <v/>
      </c>
      <c r="L668" s="16" t="n">
        <v>9691.83</v>
      </c>
      <c r="M668" s="16">
        <f>L668-K668</f>
        <v/>
      </c>
      <c r="N668" s="15" t="inlineStr">
        <is>
          <t>bind</t>
        </is>
      </c>
      <c r="O668" s="15" t="inlineStr">
        <is>
          <t>bound</t>
        </is>
      </c>
    </row>
    <row r="669">
      <c r="A669" s="3" t="inlineStr">
        <is>
          <t>2026-05-14</t>
        </is>
      </c>
      <c r="B669" s="3" t="inlineStr">
        <is>
          <t>054e245a-7809-5a78-b336-2a20da45f511</t>
        </is>
      </c>
      <c r="C669" s="3" t="inlineStr">
        <is>
          <t>PA</t>
        </is>
      </c>
      <c r="D669" s="3" t="inlineStr">
        <is>
          <t>1974 Alfa Romeo 8C 2900</t>
        </is>
      </c>
      <c r="E669" s="3" t="inlineStr">
        <is>
          <t>06 Vintage Pre-War (pre-1946)</t>
        </is>
      </c>
      <c r="F669" s="13" t="n">
        <v>1000000</v>
      </c>
      <c r="G669" s="14" t="n">
        <v>0.34</v>
      </c>
      <c r="H669" s="14" t="n">
        <v>1</v>
      </c>
      <c r="I669" s="14" t="n">
        <v>0.7772</v>
      </c>
      <c r="J669" s="14" t="n">
        <v>0.53</v>
      </c>
      <c r="K669" s="13">
        <f>ROUND(F669/100*G669*H669*I669/J669,2)</f>
        <v/>
      </c>
      <c r="L669" s="13" t="n">
        <v>4985.81</v>
      </c>
      <c r="M669" s="13">
        <f>L669-K669</f>
        <v/>
      </c>
      <c r="N669" s="3" t="inlineStr">
        <is>
          <t>decline</t>
        </is>
      </c>
      <c r="O669" s="3" t="inlineStr">
        <is>
          <t>indicative</t>
        </is>
      </c>
    </row>
    <row r="670">
      <c r="A670" s="15" t="inlineStr">
        <is>
          <t>2026-05-16</t>
        </is>
      </c>
      <c r="B670" s="15" t="inlineStr">
        <is>
          <t>870510f7-2140-59f2-8e6f-215fb1c4cef4</t>
        </is>
      </c>
      <c r="C670" s="15" t="inlineStr">
        <is>
          <t>OH</t>
        </is>
      </c>
      <c r="D670" s="15" t="inlineStr">
        <is>
          <t>2011 Aston Martin DB12</t>
        </is>
      </c>
      <c r="E670" s="15" t="inlineStr">
        <is>
          <t>01 Luxury Sedan/SUV</t>
        </is>
      </c>
      <c r="F670" s="16" t="n">
        <v>255000</v>
      </c>
      <c r="G670" s="17" t="n">
        <v>0.75</v>
      </c>
      <c r="H670" s="17" t="n">
        <v>1.39</v>
      </c>
      <c r="I670" s="17" t="n">
        <v>0.7772</v>
      </c>
      <c r="J670" s="17" t="n">
        <v>0.53</v>
      </c>
      <c r="K670" s="16">
        <f>ROUND(F670/100*G670*H670*I670/J670,2)</f>
        <v/>
      </c>
      <c r="L670" s="16" t="n">
        <v>3898.28</v>
      </c>
      <c r="M670" s="16">
        <f>L670-K670</f>
        <v/>
      </c>
      <c r="N670" s="15" t="inlineStr">
        <is>
          <t>decline</t>
        </is>
      </c>
      <c r="O670" s="15" t="inlineStr">
        <is>
          <t>indicative</t>
        </is>
      </c>
    </row>
    <row r="671">
      <c r="A671" s="3" t="inlineStr">
        <is>
          <t>2026-05-27</t>
        </is>
      </c>
      <c r="B671" s="3" t="inlineStr">
        <is>
          <t>d3f963aa-19d3-5359-8536-c043da889c97</t>
        </is>
      </c>
      <c r="C671" s="3" t="inlineStr">
        <is>
          <t>GA</t>
        </is>
      </c>
      <c r="D671" s="3" t="inlineStr">
        <is>
          <t>2012 Bentley Continental GT</t>
        </is>
      </c>
      <c r="E671" s="3" t="inlineStr">
        <is>
          <t>01 Luxury Sedan/SUV</t>
        </is>
      </c>
      <c r="F671" s="13" t="n">
        <v>480000</v>
      </c>
      <c r="G671" s="14" t="n">
        <v>0.75</v>
      </c>
      <c r="H671" s="14" t="n">
        <v>1.12</v>
      </c>
      <c r="I671" s="14" t="n">
        <v>0.7772</v>
      </c>
      <c r="J671" s="14" t="n">
        <v>0.53</v>
      </c>
      <c r="K671" s="13">
        <f>ROUND(F671/100*G671*H671*I671/J671,2)</f>
        <v/>
      </c>
      <c r="L671" s="13" t="n">
        <v>5912.59</v>
      </c>
      <c r="M671" s="13">
        <f>L671-K671</f>
        <v/>
      </c>
      <c r="N671" s="3" t="inlineStr">
        <is>
          <t>bind</t>
        </is>
      </c>
      <c r="O671" s="3" t="inlineStr">
        <is>
          <t>bound</t>
        </is>
      </c>
    </row>
    <row r="672">
      <c r="A672" s="15" t="inlineStr">
        <is>
          <t>2026-05-08</t>
        </is>
      </c>
      <c r="B672" s="15" t="inlineStr">
        <is>
          <t>8d207c21-e7fb-5d90-87a6-0f4d055273d7</t>
        </is>
      </c>
      <c r="C672" s="15" t="inlineStr">
        <is>
          <t>NM</t>
        </is>
      </c>
      <c r="D672" s="15" t="inlineStr">
        <is>
          <t>1960 BMW M8 Competition</t>
        </is>
      </c>
      <c r="E672" s="15" t="inlineStr">
        <is>
          <t>01 Luxury Sedan/SUV</t>
        </is>
      </c>
      <c r="F672" s="16" t="n">
        <v>285000</v>
      </c>
      <c r="G672" s="17" t="n">
        <v>0.75</v>
      </c>
      <c r="H672" s="17" t="n">
        <v>1.28</v>
      </c>
      <c r="I672" s="17" t="n">
        <v>0.7772</v>
      </c>
      <c r="J672" s="17" t="n">
        <v>0.53</v>
      </c>
      <c r="K672" s="16">
        <f>ROUND(F672/100*G672*H672*I672/J672,2)</f>
        <v/>
      </c>
      <c r="L672" s="16" t="n">
        <v>4012.11</v>
      </c>
      <c r="M672" s="16">
        <f>L672-K672</f>
        <v/>
      </c>
      <c r="N672" s="15" t="inlineStr">
        <is>
          <t>refer</t>
        </is>
      </c>
      <c r="O672" s="15" t="inlineStr">
        <is>
          <t>indicative</t>
        </is>
      </c>
    </row>
    <row r="673">
      <c r="A673" s="3" t="inlineStr">
        <is>
          <t>2026-05-27</t>
        </is>
      </c>
      <c r="B673" s="3" t="inlineStr">
        <is>
          <t>10e7579a-6d63-5473-8fda-504fa964db8e</t>
        </is>
      </c>
      <c r="C673" s="3" t="inlineStr">
        <is>
          <t>IL</t>
        </is>
      </c>
      <c r="D673" s="3" t="inlineStr">
        <is>
          <t>1955 Aston Martin DB12</t>
        </is>
      </c>
      <c r="E673" s="3" t="inlineStr">
        <is>
          <t>01 Luxury Sedan/SUV</t>
        </is>
      </c>
      <c r="F673" s="13" t="n">
        <v>565000</v>
      </c>
      <c r="G673" s="14" t="n">
        <v>0.65</v>
      </c>
      <c r="H673" s="14" t="n">
        <v>1.36</v>
      </c>
      <c r="I673" s="14" t="n">
        <v>0.7772</v>
      </c>
      <c r="J673" s="14" t="n">
        <v>0.53</v>
      </c>
      <c r="K673" s="13">
        <f>ROUND(F673/100*G673*H673*I673/J673,2)</f>
        <v/>
      </c>
      <c r="L673" s="13" t="n">
        <v>7324.15</v>
      </c>
      <c r="M673" s="13">
        <f>L673-K673</f>
        <v/>
      </c>
      <c r="N673" s="3" t="inlineStr">
        <is>
          <t>bind</t>
        </is>
      </c>
      <c r="O673" s="3" t="inlineStr">
        <is>
          <t>bound</t>
        </is>
      </c>
    </row>
    <row r="674">
      <c r="A674" s="15" t="inlineStr">
        <is>
          <t>2026-05-24</t>
        </is>
      </c>
      <c r="B674" s="15" t="inlineStr">
        <is>
          <t>1a550fd3-4442-59eb-84ba-aa9560850427</t>
        </is>
      </c>
      <c r="C674" s="15" t="inlineStr">
        <is>
          <t>SC</t>
        </is>
      </c>
      <c r="D674" s="15" t="inlineStr">
        <is>
          <t>1977 Bentley Continental GT</t>
        </is>
      </c>
      <c r="E674" s="15" t="inlineStr">
        <is>
          <t>01 Luxury Sedan/SUV</t>
        </is>
      </c>
      <c r="F674" s="16" t="n">
        <v>295000</v>
      </c>
      <c r="G674" s="17" t="n">
        <v>0.75</v>
      </c>
      <c r="H674" s="17" t="n">
        <v>1.24</v>
      </c>
      <c r="I674" s="17" t="n">
        <v>0.7772</v>
      </c>
      <c r="J674" s="17" t="n">
        <v>0.53</v>
      </c>
      <c r="K674" s="16">
        <f>ROUND(F674/100*G674*H674*I674/J674,2)</f>
        <v/>
      </c>
      <c r="L674" s="16" t="n">
        <v>4023.11</v>
      </c>
      <c r="M674" s="16">
        <f>L674-K674</f>
        <v/>
      </c>
      <c r="N674" s="15" t="inlineStr">
        <is>
          <t>bind</t>
        </is>
      </c>
      <c r="O674" s="15" t="inlineStr">
        <is>
          <t>bound</t>
        </is>
      </c>
    </row>
    <row r="675">
      <c r="A675" s="3" t="inlineStr">
        <is>
          <t>2026-05-22</t>
        </is>
      </c>
      <c r="B675" s="3" t="inlineStr">
        <is>
          <t>35b7b1f0-041e-5902-9d7e-da8644f8029d</t>
        </is>
      </c>
      <c r="C675" s="3" t="inlineStr">
        <is>
          <t>DE</t>
        </is>
      </c>
      <c r="D675" s="3" t="inlineStr">
        <is>
          <t>2017 Bentley Continental GT</t>
        </is>
      </c>
      <c r="E675" s="3" t="inlineStr">
        <is>
          <t>01 Luxury Sedan/SUV</t>
        </is>
      </c>
      <c r="F675" s="13" t="n">
        <v>865000</v>
      </c>
      <c r="G675" s="14" t="n">
        <v>0.65</v>
      </c>
      <c r="H675" s="14" t="n">
        <v>1.25</v>
      </c>
      <c r="I675" s="14" t="n">
        <v>0.7772</v>
      </c>
      <c r="J675" s="14" t="n">
        <v>0.53</v>
      </c>
      <c r="K675" s="13">
        <f>ROUND(F675/100*G675*H675*I675/J675,2)</f>
        <v/>
      </c>
      <c r="L675" s="13" t="n">
        <v>10306.15</v>
      </c>
      <c r="M675" s="13">
        <f>L675-K675</f>
        <v/>
      </c>
      <c r="N675" s="3" t="inlineStr">
        <is>
          <t>decline</t>
        </is>
      </c>
      <c r="O675" s="3" t="inlineStr">
        <is>
          <t>indicative</t>
        </is>
      </c>
    </row>
    <row r="676">
      <c r="A676" s="15" t="inlineStr">
        <is>
          <t>2026-05-20</t>
        </is>
      </c>
      <c r="B676" s="15" t="inlineStr">
        <is>
          <t>c045c34b-53fd-5784-8f20-7c3bb2dc654d</t>
        </is>
      </c>
      <c r="C676" s="15" t="inlineStr">
        <is>
          <t>NC</t>
        </is>
      </c>
      <c r="D676" s="15" t="inlineStr">
        <is>
          <t>1973 BMW M8 Competition</t>
        </is>
      </c>
      <c r="E676" s="15" t="inlineStr">
        <is>
          <t>01 Luxury Sedan/SUV</t>
        </is>
      </c>
      <c r="F676" s="16" t="n">
        <v>170000</v>
      </c>
      <c r="G676" s="17" t="n">
        <v>0.92</v>
      </c>
      <c r="H676" s="17" t="n">
        <v>1.15</v>
      </c>
      <c r="I676" s="17" t="n">
        <v>0.7772</v>
      </c>
      <c r="J676" s="17" t="n">
        <v>0.53</v>
      </c>
      <c r="K676" s="16">
        <f>ROUND(F676/100*G676*H676*I676/J676,2)</f>
        <v/>
      </c>
      <c r="L676" s="16" t="n">
        <v>2637.49</v>
      </c>
      <c r="M676" s="16">
        <f>L676-K676</f>
        <v/>
      </c>
      <c r="N676" s="15" t="inlineStr">
        <is>
          <t>decline</t>
        </is>
      </c>
      <c r="O676" s="15" t="inlineStr">
        <is>
          <t>indicative</t>
        </is>
      </c>
    </row>
    <row r="677">
      <c r="A677" s="3" t="inlineStr">
        <is>
          <t>2026-05-15</t>
        </is>
      </c>
      <c r="B677" s="3" t="inlineStr">
        <is>
          <t>02e03ca3-908b-5c9f-b73d-c4c2bc38744d</t>
        </is>
      </c>
      <c r="C677" s="3" t="inlineStr">
        <is>
          <t>VT</t>
        </is>
      </c>
      <c r="D677" s="3" t="inlineStr">
        <is>
          <t>1987 Mercedes-Benz 280SL Pagoda</t>
        </is>
      </c>
      <c r="E677" s="3" t="inlineStr">
        <is>
          <t>07 Post-War Classic (1946-1972)</t>
        </is>
      </c>
      <c r="F677" s="13" t="n">
        <v>630000</v>
      </c>
      <c r="G677" s="14" t="n">
        <v>0.43</v>
      </c>
      <c r="H677" s="14" t="n">
        <v>1.22</v>
      </c>
      <c r="I677" s="14" t="n">
        <v>0.7772</v>
      </c>
      <c r="J677" s="14" t="n">
        <v>0.53</v>
      </c>
      <c r="K677" s="13">
        <f>ROUND(F677/100*G677*H677*I677/J677,2)</f>
        <v/>
      </c>
      <c r="L677" s="13" t="n">
        <v>4846.47</v>
      </c>
      <c r="M677" s="13">
        <f>L677-K677</f>
        <v/>
      </c>
      <c r="N677" s="3" t="inlineStr">
        <is>
          <t>bind</t>
        </is>
      </c>
      <c r="O677" s="3" t="inlineStr">
        <is>
          <t>bound</t>
        </is>
      </c>
    </row>
    <row r="678">
      <c r="A678" s="15" t="inlineStr">
        <is>
          <t>2026-05-16</t>
        </is>
      </c>
      <c r="B678" s="15" t="inlineStr">
        <is>
          <t>73f0f023-fe1c-5a85-952f-d47dfabef46b</t>
        </is>
      </c>
      <c r="C678" s="15" t="inlineStr">
        <is>
          <t>WA</t>
        </is>
      </c>
      <c r="D678" s="15" t="inlineStr">
        <is>
          <t>1993 Maserati GranTurismo</t>
        </is>
      </c>
      <c r="E678" s="15" t="inlineStr">
        <is>
          <t>01 Luxury Sedan/SUV</t>
        </is>
      </c>
      <c r="F678" s="16" t="n">
        <v>1680000</v>
      </c>
      <c r="G678" s="17" t="n">
        <v>0.55</v>
      </c>
      <c r="H678" s="17" t="n">
        <v>0.96</v>
      </c>
      <c r="I678" s="17" t="n">
        <v>0.7772</v>
      </c>
      <c r="J678" s="17" t="n">
        <v>0.53</v>
      </c>
      <c r="K678" s="16">
        <f>ROUND(F678/100*G678*H678*I678/J678,2)</f>
        <v/>
      </c>
      <c r="L678" s="16" t="n">
        <v>13007.69</v>
      </c>
      <c r="M678" s="16">
        <f>L678-K678</f>
        <v/>
      </c>
      <c r="N678" s="15" t="inlineStr">
        <is>
          <t>bind</t>
        </is>
      </c>
      <c r="O678" s="15" t="inlineStr">
        <is>
          <t>bound</t>
        </is>
      </c>
    </row>
    <row r="679">
      <c r="A679" s="3" t="inlineStr">
        <is>
          <t>2026-05-16</t>
        </is>
      </c>
      <c r="B679" s="3" t="inlineStr">
        <is>
          <t>2f26322e-1472-56da-8ecc-82127f6cb05b</t>
        </is>
      </c>
      <c r="C679" s="3" t="inlineStr">
        <is>
          <t>ME</t>
        </is>
      </c>
      <c r="D679" s="3" t="inlineStr">
        <is>
          <t>2020 Maserati GranTurismo</t>
        </is>
      </c>
      <c r="E679" s="3" t="inlineStr">
        <is>
          <t>01 Luxury Sedan/SUV</t>
        </is>
      </c>
      <c r="F679" s="13" t="n">
        <v>565000</v>
      </c>
      <c r="G679" s="14" t="n">
        <v>0.65</v>
      </c>
      <c r="H679" s="14" t="n">
        <v>1.08</v>
      </c>
      <c r="I679" s="14" t="n">
        <v>0.7772</v>
      </c>
      <c r="J679" s="14" t="n">
        <v>0.53</v>
      </c>
      <c r="K679" s="13">
        <f>ROUND(F679/100*G679*H679*I679/J679,2)</f>
        <v/>
      </c>
      <c r="L679" s="13" t="n">
        <v>5816.24</v>
      </c>
      <c r="M679" s="13">
        <f>L679-K679</f>
        <v/>
      </c>
      <c r="N679" s="3" t="inlineStr">
        <is>
          <t>bind</t>
        </is>
      </c>
      <c r="O679" s="3" t="inlineStr">
        <is>
          <t>bound</t>
        </is>
      </c>
    </row>
    <row r="680">
      <c r="A680" s="15" t="inlineStr">
        <is>
          <t>2026-05-09</t>
        </is>
      </c>
      <c r="B680" s="15" t="inlineStr">
        <is>
          <t>7b644abd-9e57-5031-aa71-b9e8b59fb6a6</t>
        </is>
      </c>
      <c r="C680" s="15" t="inlineStr">
        <is>
          <t>NY</t>
        </is>
      </c>
      <c r="D680" s="15" t="inlineStr">
        <is>
          <t>2012 Porsche 911 Turbo S</t>
        </is>
      </c>
      <c r="E680" s="15" t="inlineStr">
        <is>
          <t>01 Luxury Sedan/SUV</t>
        </is>
      </c>
      <c r="F680" s="16" t="n">
        <v>540000</v>
      </c>
      <c r="G680" s="17" t="n">
        <v>0.65</v>
      </c>
      <c r="H680" s="17" t="n">
        <v>1.28</v>
      </c>
      <c r="I680" s="17" t="n">
        <v>0.7772</v>
      </c>
      <c r="J680" s="17" t="n">
        <v>0.53</v>
      </c>
      <c r="K680" s="16">
        <f>ROUND(F680/100*G680*H680*I680/J680,2)</f>
        <v/>
      </c>
      <c r="L680" s="16" t="n">
        <v>6588.31</v>
      </c>
      <c r="M680" s="16">
        <f>L680-K680</f>
        <v/>
      </c>
      <c r="N680" s="15" t="inlineStr">
        <is>
          <t>bind</t>
        </is>
      </c>
      <c r="O680" s="15" t="inlineStr">
        <is>
          <t>bound</t>
        </is>
      </c>
    </row>
    <row r="681">
      <c r="A681" s="3" t="inlineStr">
        <is>
          <t>2026-05-30</t>
        </is>
      </c>
      <c r="B681" s="3" t="inlineStr">
        <is>
          <t>fdc0e938-a731-509c-a917-7e8a20b0f4a8</t>
        </is>
      </c>
      <c r="C681" s="3" t="inlineStr">
        <is>
          <t>MI</t>
        </is>
      </c>
      <c r="D681" s="3" t="inlineStr">
        <is>
          <t>1956 Ferrari 296 GTB</t>
        </is>
      </c>
      <c r="E681" s="3" t="inlineStr">
        <is>
          <t>03 Supercar</t>
        </is>
      </c>
      <c r="F681" s="13" t="n">
        <v>495000</v>
      </c>
      <c r="G681" s="14" t="n">
        <v>1.15</v>
      </c>
      <c r="H681" s="14" t="n">
        <v>1.55</v>
      </c>
      <c r="I681" s="14" t="n">
        <v>0.7772</v>
      </c>
      <c r="J681" s="14" t="n">
        <v>0.53</v>
      </c>
      <c r="K681" s="13">
        <f>ROUND(F681/100*G681*H681*I681/J681,2)</f>
        <v/>
      </c>
      <c r="L681" s="13" t="n">
        <v>12938.73</v>
      </c>
      <c r="M681" s="13">
        <f>L681-K681</f>
        <v/>
      </c>
      <c r="N681" s="3" t="inlineStr">
        <is>
          <t>decline</t>
        </is>
      </c>
      <c r="O681" s="3" t="inlineStr">
        <is>
          <t>indicative</t>
        </is>
      </c>
    </row>
    <row r="682">
      <c r="A682" s="15" t="inlineStr">
        <is>
          <t>2026-05-02</t>
        </is>
      </c>
      <c r="B682" s="15" t="inlineStr">
        <is>
          <t>e045e096-c689-56d9-a3fb-8252b35cea4a</t>
        </is>
      </c>
      <c r="C682" s="15" t="inlineStr">
        <is>
          <t>LA</t>
        </is>
      </c>
      <c r="D682" s="15" t="inlineStr">
        <is>
          <t>2023 Mercedes-Benz AMG GT</t>
        </is>
      </c>
      <c r="E682" s="15" t="inlineStr">
        <is>
          <t>01 Luxury Sedan/SUV</t>
        </is>
      </c>
      <c r="F682" s="16" t="n">
        <v>515000</v>
      </c>
      <c r="G682" s="17" t="n">
        <v>0.65</v>
      </c>
      <c r="H682" s="17" t="n">
        <v>1.21</v>
      </c>
      <c r="I682" s="17" t="n">
        <v>0.7772</v>
      </c>
      <c r="J682" s="17" t="n">
        <v>0.53</v>
      </c>
      <c r="K682" s="16">
        <f>ROUND(F682/100*G682*H682*I682/J682,2)</f>
        <v/>
      </c>
      <c r="L682" s="16" t="n">
        <v>5939.68</v>
      </c>
      <c r="M682" s="16">
        <f>L682-K682</f>
        <v/>
      </c>
      <c r="N682" s="15" t="inlineStr">
        <is>
          <t>bind</t>
        </is>
      </c>
      <c r="O682" s="15" t="inlineStr">
        <is>
          <t>bound</t>
        </is>
      </c>
    </row>
    <row r="683">
      <c r="A683" s="3" t="inlineStr">
        <is>
          <t>2026-05-24</t>
        </is>
      </c>
      <c r="B683" s="3" t="inlineStr">
        <is>
          <t>a03175af-af24-5edd-9ef5-feb76f3ef4b1</t>
        </is>
      </c>
      <c r="C683" s="3" t="inlineStr">
        <is>
          <t>IN</t>
        </is>
      </c>
      <c r="D683" s="3" t="inlineStr">
        <is>
          <t>1966 Mercedes-Benz AMG GT</t>
        </is>
      </c>
      <c r="E683" s="3" t="inlineStr">
        <is>
          <t>01 Luxury Sedan/SUV</t>
        </is>
      </c>
      <c r="F683" s="13" t="n">
        <v>285000</v>
      </c>
      <c r="G683" s="14" t="n">
        <v>0.75</v>
      </c>
      <c r="H683" s="14" t="n">
        <v>1.23</v>
      </c>
      <c r="I683" s="14" t="n">
        <v>0.7772</v>
      </c>
      <c r="J683" s="14" t="n">
        <v>0.53</v>
      </c>
      <c r="K683" s="13">
        <f>ROUND(F683/100*G683*H683*I683/J683,2)</f>
        <v/>
      </c>
      <c r="L683" s="13" t="n">
        <v>3855.39</v>
      </c>
      <c r="M683" s="13">
        <f>L683-K683</f>
        <v/>
      </c>
      <c r="N683" s="3" t="inlineStr">
        <is>
          <t>decline</t>
        </is>
      </c>
      <c r="O683" s="3" t="inlineStr">
        <is>
          <t>indicative</t>
        </is>
      </c>
    </row>
    <row r="684">
      <c r="A684" s="15" t="inlineStr">
        <is>
          <t>2026-05-19</t>
        </is>
      </c>
      <c r="B684" s="15" t="inlineStr">
        <is>
          <t>7bb767a9-7336-57d8-98c8-459b3feb7d36</t>
        </is>
      </c>
      <c r="C684" s="15" t="inlineStr">
        <is>
          <t>NJ</t>
        </is>
      </c>
      <c r="D684" s="15" t="inlineStr">
        <is>
          <t>1982 Mercedes-Benz AMG GT</t>
        </is>
      </c>
      <c r="E684" s="15" t="inlineStr">
        <is>
          <t>01 Luxury Sedan/SUV</t>
        </is>
      </c>
      <c r="F684" s="16" t="n">
        <v>360000</v>
      </c>
      <c r="G684" s="17" t="n">
        <v>0.75</v>
      </c>
      <c r="H684" s="17" t="n">
        <v>0.91</v>
      </c>
      <c r="I684" s="17" t="n">
        <v>0.7772</v>
      </c>
      <c r="J684" s="17" t="n">
        <v>0.53</v>
      </c>
      <c r="K684" s="16">
        <f>ROUND(F684/100*G684*H684*I684/J684,2)</f>
        <v/>
      </c>
      <c r="L684" s="16" t="n">
        <v>3602.98</v>
      </c>
      <c r="M684" s="16">
        <f>L684-K684</f>
        <v/>
      </c>
      <c r="N684" s="15" t="inlineStr">
        <is>
          <t>decline</t>
        </is>
      </c>
      <c r="O684" s="15" t="inlineStr">
        <is>
          <t>indicative</t>
        </is>
      </c>
    </row>
    <row r="685">
      <c r="A685" s="3" t="inlineStr">
        <is>
          <t>2026-05-29</t>
        </is>
      </c>
      <c r="B685" s="3" t="inlineStr">
        <is>
          <t>861e7c7e-d282-588f-a37e-b52899ce3ac5</t>
        </is>
      </c>
      <c r="C685" s="3" t="inlineStr">
        <is>
          <t>IL</t>
        </is>
      </c>
      <c r="D685" s="3" t="inlineStr">
        <is>
          <t>1993 Aston Martin DB12</t>
        </is>
      </c>
      <c r="E685" s="3" t="inlineStr">
        <is>
          <t>01 Luxury Sedan/SUV</t>
        </is>
      </c>
      <c r="F685" s="13" t="n">
        <v>440000</v>
      </c>
      <c r="G685" s="14" t="n">
        <v>0.75</v>
      </c>
      <c r="H685" s="14" t="n">
        <v>1.36</v>
      </c>
      <c r="I685" s="14" t="n">
        <v>0.7772</v>
      </c>
      <c r="J685" s="14" t="n">
        <v>0.53</v>
      </c>
      <c r="K685" s="13">
        <f>ROUND(F685/100*G685*H685*I685/J685,2)</f>
        <v/>
      </c>
      <c r="L685" s="13" t="n">
        <v>6581.27</v>
      </c>
      <c r="M685" s="13">
        <f>L685-K685</f>
        <v/>
      </c>
      <c r="N685" s="3" t="inlineStr">
        <is>
          <t>bind</t>
        </is>
      </c>
      <c r="O685" s="3" t="inlineStr">
        <is>
          <t>bound</t>
        </is>
      </c>
    </row>
    <row r="686">
      <c r="A686" s="15" t="inlineStr">
        <is>
          <t>2026-05-06</t>
        </is>
      </c>
      <c r="B686" s="15" t="inlineStr">
        <is>
          <t>52712d9e-bf57-52d3-9005-547aab457977</t>
        </is>
      </c>
      <c r="C686" s="15" t="inlineStr">
        <is>
          <t>MS</t>
        </is>
      </c>
      <c r="D686" s="15" t="inlineStr">
        <is>
          <t>1958 Aston Martin DB12</t>
        </is>
      </c>
      <c r="E686" s="15" t="inlineStr">
        <is>
          <t>01 Luxury Sedan/SUV</t>
        </is>
      </c>
      <c r="F686" s="16" t="n">
        <v>565000</v>
      </c>
      <c r="G686" s="17" t="n">
        <v>0.65</v>
      </c>
      <c r="H686" s="17" t="n">
        <v>1.19</v>
      </c>
      <c r="I686" s="17" t="n">
        <v>0.7772</v>
      </c>
      <c r="J686" s="17" t="n">
        <v>0.53</v>
      </c>
      <c r="K686" s="16">
        <f>ROUND(F686/100*G686*H686*I686/J686,2)</f>
        <v/>
      </c>
      <c r="L686" s="16" t="n">
        <v>6408.64</v>
      </c>
      <c r="M686" s="16">
        <f>L686-K686</f>
        <v/>
      </c>
      <c r="N686" s="15" t="inlineStr">
        <is>
          <t>bind</t>
        </is>
      </c>
      <c r="O686" s="15" t="inlineStr">
        <is>
          <t>bound</t>
        </is>
      </c>
    </row>
    <row r="687">
      <c r="A687" s="3" t="inlineStr">
        <is>
          <t>2026-05-09</t>
        </is>
      </c>
      <c r="B687" s="3" t="inlineStr">
        <is>
          <t>029c5046-12b3-570d-9e11-77f1839736bb</t>
        </is>
      </c>
      <c r="C687" s="3" t="inlineStr">
        <is>
          <t>ID</t>
        </is>
      </c>
      <c r="D687" s="3" t="inlineStr">
        <is>
          <t>2009 Porsche 911 Turbo S</t>
        </is>
      </c>
      <c r="E687" s="3" t="inlineStr">
        <is>
          <t>01 Luxury Sedan/SUV</t>
        </is>
      </c>
      <c r="F687" s="13" t="n">
        <v>890000</v>
      </c>
      <c r="G687" s="14" t="n">
        <v>0.65</v>
      </c>
      <c r="H687" s="14" t="n">
        <v>0.99</v>
      </c>
      <c r="I687" s="14" t="n">
        <v>0.7772</v>
      </c>
      <c r="J687" s="14" t="n">
        <v>0.53</v>
      </c>
      <c r="K687" s="13">
        <f>ROUND(F687/100*G687*H687*I687/J687,2)</f>
        <v/>
      </c>
      <c r="L687" s="13" t="n">
        <v>8398.379999999999</v>
      </c>
      <c r="M687" s="13">
        <f>L687-K687</f>
        <v/>
      </c>
      <c r="N687" s="3" t="inlineStr">
        <is>
          <t>decline</t>
        </is>
      </c>
      <c r="O687" s="3" t="inlineStr">
        <is>
          <t>indicative</t>
        </is>
      </c>
    </row>
    <row r="688">
      <c r="A688" s="15" t="inlineStr">
        <is>
          <t>2026-05-26</t>
        </is>
      </c>
      <c r="B688" s="15" t="inlineStr">
        <is>
          <t>335641d4-f9ad-52bc-be88-c56177266e81</t>
        </is>
      </c>
      <c r="C688" s="15" t="inlineStr">
        <is>
          <t>NH</t>
        </is>
      </c>
      <c r="D688" s="15" t="inlineStr">
        <is>
          <t>1997 Maserati GranTurismo</t>
        </is>
      </c>
      <c r="E688" s="15" t="inlineStr">
        <is>
          <t>01 Luxury Sedan/SUV</t>
        </is>
      </c>
      <c r="F688" s="16" t="n">
        <v>1950000</v>
      </c>
      <c r="G688" s="17" t="n">
        <v>0.55</v>
      </c>
      <c r="H688" s="17" t="n">
        <v>1.04</v>
      </c>
      <c r="I688" s="17" t="n">
        <v>0.7772</v>
      </c>
      <c r="J688" s="17" t="n">
        <v>0.53</v>
      </c>
      <c r="K688" s="16">
        <f>ROUND(F688/100*G688*H688*I688/J688,2)</f>
        <v/>
      </c>
      <c r="L688" s="16" t="n">
        <v>16356.39</v>
      </c>
      <c r="M688" s="16">
        <f>L688-K688</f>
        <v/>
      </c>
      <c r="N688" s="15" t="inlineStr">
        <is>
          <t>bind</t>
        </is>
      </c>
      <c r="O688" s="15" t="inlineStr">
        <is>
          <t>bound</t>
        </is>
      </c>
    </row>
    <row r="689">
      <c r="A689" s="3" t="inlineStr">
        <is>
          <t>2026-05-31</t>
        </is>
      </c>
      <c r="B689" s="3" t="inlineStr">
        <is>
          <t>5064531d-e818-5f2d-918f-878141a14831</t>
        </is>
      </c>
      <c r="C689" s="3" t="inlineStr">
        <is>
          <t>WY</t>
        </is>
      </c>
      <c r="D689" s="3" t="inlineStr">
        <is>
          <t>2012 Bentley Continental GT</t>
        </is>
      </c>
      <c r="E689" s="3" t="inlineStr">
        <is>
          <t>01 Luxury Sedan/SUV</t>
        </is>
      </c>
      <c r="F689" s="13" t="n">
        <v>695000</v>
      </c>
      <c r="G689" s="14" t="n">
        <v>0.65</v>
      </c>
      <c r="H689" s="14" t="n">
        <v>1.07</v>
      </c>
      <c r="I689" s="14" t="n">
        <v>0.7772</v>
      </c>
      <c r="J689" s="14" t="n">
        <v>0.53</v>
      </c>
      <c r="K689" s="13">
        <f>ROUND(F689/100*G689*H689*I689/J689,2)</f>
        <v/>
      </c>
      <c r="L689" s="13" t="n">
        <v>7088.25</v>
      </c>
      <c r="M689" s="13">
        <f>L689-K689</f>
        <v/>
      </c>
      <c r="N689" s="3" t="inlineStr">
        <is>
          <t>bind</t>
        </is>
      </c>
      <c r="O689" s="3" t="inlineStr">
        <is>
          <t>bound</t>
        </is>
      </c>
    </row>
    <row r="690">
      <c r="A690" s="15" t="inlineStr">
        <is>
          <t>2026-05-17</t>
        </is>
      </c>
      <c r="B690" s="15" t="inlineStr">
        <is>
          <t>92d593fa-c036-5c37-82f7-a3a39a8c509c</t>
        </is>
      </c>
      <c r="C690" s="15" t="inlineStr">
        <is>
          <t>MI</t>
        </is>
      </c>
      <c r="D690" s="15" t="inlineStr">
        <is>
          <t>2001 Porsche 911 Turbo S</t>
        </is>
      </c>
      <c r="E690" s="15" t="inlineStr">
        <is>
          <t>01 Luxury Sedan/SUV</t>
        </is>
      </c>
      <c r="F690" s="16" t="n">
        <v>160000</v>
      </c>
      <c r="G690" s="17" t="n">
        <v>0.92</v>
      </c>
      <c r="H690" s="17" t="n">
        <v>1.55</v>
      </c>
      <c r="I690" s="17" t="n">
        <v>0.7772</v>
      </c>
      <c r="J690" s="17" t="n">
        <v>0.53</v>
      </c>
      <c r="K690" s="16">
        <f>ROUND(F690/100*G690*H690*I690/J690,2)</f>
        <v/>
      </c>
      <c r="L690" s="16" t="n">
        <v>3345.78</v>
      </c>
      <c r="M690" s="16">
        <f>L690-K690</f>
        <v/>
      </c>
      <c r="N690" s="15" t="inlineStr">
        <is>
          <t>bind</t>
        </is>
      </c>
      <c r="O690" s="15" t="inlineStr">
        <is>
          <t>bound</t>
        </is>
      </c>
    </row>
    <row r="691">
      <c r="A691" s="3" t="inlineStr">
        <is>
          <t>2026-05-22</t>
        </is>
      </c>
      <c r="B691" s="3" t="inlineStr">
        <is>
          <t>21ab2a35-ec9a-5730-bd2c-50af529b61ee</t>
        </is>
      </c>
      <c r="C691" s="3" t="inlineStr">
        <is>
          <t>TX</t>
        </is>
      </c>
      <c r="D691" s="3" t="inlineStr">
        <is>
          <t>1997 Porsche 911 Turbo S</t>
        </is>
      </c>
      <c r="E691" s="3" t="inlineStr">
        <is>
          <t>01 Luxury Sedan/SUV</t>
        </is>
      </c>
      <c r="F691" s="13" t="n">
        <v>170000</v>
      </c>
      <c r="G691" s="14" t="n">
        <v>0.92</v>
      </c>
      <c r="H691" s="14" t="n">
        <v>1.15</v>
      </c>
      <c r="I691" s="14" t="n">
        <v>0.7772</v>
      </c>
      <c r="J691" s="14" t="n">
        <v>0.53</v>
      </c>
      <c r="K691" s="13">
        <f>ROUND(F691/100*G691*H691*I691/J691,2)</f>
        <v/>
      </c>
      <c r="L691" s="13" t="n">
        <v>2637.49</v>
      </c>
      <c r="M691" s="13">
        <f>L691-K691</f>
        <v/>
      </c>
      <c r="N691" s="3" t="inlineStr">
        <is>
          <t>refer</t>
        </is>
      </c>
      <c r="O691" s="3" t="inlineStr">
        <is>
          <t>indicative</t>
        </is>
      </c>
    </row>
    <row r="692">
      <c r="A692" s="15" t="inlineStr">
        <is>
          <t>2026-05-23</t>
        </is>
      </c>
      <c r="B692" s="15" t="inlineStr">
        <is>
          <t>c68af76d-4852-527e-b0ed-5c20b6dc7637</t>
        </is>
      </c>
      <c r="C692" s="15" t="inlineStr">
        <is>
          <t>FL</t>
        </is>
      </c>
      <c r="D692" s="15" t="inlineStr">
        <is>
          <t>2002 Maserati GranTurismo</t>
        </is>
      </c>
      <c r="E692" s="15" t="inlineStr">
        <is>
          <t>01 Luxury Sedan/SUV</t>
        </is>
      </c>
      <c r="F692" s="16" t="n">
        <v>460000</v>
      </c>
      <c r="G692" s="17" t="n">
        <v>0.75</v>
      </c>
      <c r="H692" s="17" t="n">
        <v>1.42</v>
      </c>
      <c r="I692" s="17" t="n">
        <v>0.7772</v>
      </c>
      <c r="J692" s="17" t="n">
        <v>0.53</v>
      </c>
      <c r="K692" s="16">
        <f>ROUND(F692/100*G692*H692*I692/J692,2)</f>
        <v/>
      </c>
      <c r="L692" s="16" t="n">
        <v>7183.97</v>
      </c>
      <c r="M692" s="16">
        <f>L692-K692</f>
        <v/>
      </c>
      <c r="N692" s="15" t="inlineStr">
        <is>
          <t>decline</t>
        </is>
      </c>
      <c r="O692" s="15" t="inlineStr">
        <is>
          <t>indicative</t>
        </is>
      </c>
    </row>
    <row r="693">
      <c r="A693" s="3" t="inlineStr">
        <is>
          <t>2026-05-16</t>
        </is>
      </c>
      <c r="B693" s="3" t="inlineStr">
        <is>
          <t>1dc6d7f6-9700-543f-a9cf-898b919e668a</t>
        </is>
      </c>
      <c r="C693" s="3" t="inlineStr">
        <is>
          <t>WA</t>
        </is>
      </c>
      <c r="D693" s="3" t="inlineStr">
        <is>
          <t>1977 BMW M8 Competition</t>
        </is>
      </c>
      <c r="E693" s="3" t="inlineStr">
        <is>
          <t>01 Luxury Sedan/SUV</t>
        </is>
      </c>
      <c r="F693" s="13" t="n">
        <v>380000</v>
      </c>
      <c r="G693" s="14" t="n">
        <v>0.75</v>
      </c>
      <c r="H693" s="14" t="n">
        <v>0.96</v>
      </c>
      <c r="I693" s="14" t="n">
        <v>0.7772</v>
      </c>
      <c r="J693" s="14" t="n">
        <v>0.53</v>
      </c>
      <c r="K693" s="13">
        <f>ROUND(F693/100*G693*H693*I693/J693,2)</f>
        <v/>
      </c>
      <c r="L693" s="13" t="n">
        <v>4012.11</v>
      </c>
      <c r="M693" s="13">
        <f>L693-K693</f>
        <v/>
      </c>
      <c r="N693" s="3" t="inlineStr">
        <is>
          <t>bind</t>
        </is>
      </c>
      <c r="O693" s="3" t="inlineStr">
        <is>
          <t>bound</t>
        </is>
      </c>
    </row>
    <row r="694">
      <c r="A694" s="15" t="inlineStr">
        <is>
          <t>2026-05-27</t>
        </is>
      </c>
      <c r="B694" s="15" t="inlineStr">
        <is>
          <t>001508ed-60c3-5b38-9073-8818f01b1ab4</t>
        </is>
      </c>
      <c r="C694" s="15" t="inlineStr">
        <is>
          <t>OH</t>
        </is>
      </c>
      <c r="D694" s="15" t="inlineStr">
        <is>
          <t>2014 Bentley Continental GT</t>
        </is>
      </c>
      <c r="E694" s="15" t="inlineStr">
        <is>
          <t>01 Luxury Sedan/SUV</t>
        </is>
      </c>
      <c r="F694" s="16" t="n">
        <v>850000</v>
      </c>
      <c r="G694" s="17" t="n">
        <v>0.65</v>
      </c>
      <c r="H694" s="17" t="n">
        <v>1.39</v>
      </c>
      <c r="I694" s="17" t="n">
        <v>0.7772</v>
      </c>
      <c r="J694" s="17" t="n">
        <v>0.53</v>
      </c>
      <c r="K694" s="16">
        <f>ROUND(F694/100*G694*H694*I694/J694,2)</f>
        <v/>
      </c>
      <c r="L694" s="16" t="n">
        <v>11261.7</v>
      </c>
      <c r="M694" s="16">
        <f>L694-K694</f>
        <v/>
      </c>
      <c r="N694" s="15" t="inlineStr">
        <is>
          <t>bind</t>
        </is>
      </c>
      <c r="O694" s="15" t="inlineStr">
        <is>
          <t>bound</t>
        </is>
      </c>
    </row>
    <row r="695">
      <c r="A695" s="3" t="inlineStr">
        <is>
          <t>2026-05-01</t>
        </is>
      </c>
      <c r="B695" s="3" t="inlineStr">
        <is>
          <t>8917e37d-7a68-53ff-a365-88c98d32857e</t>
        </is>
      </c>
      <c r="C695" s="3" t="inlineStr">
        <is>
          <t>IN</t>
        </is>
      </c>
      <c r="D695" s="3" t="inlineStr">
        <is>
          <t>2018 Mercedes-Benz 280SL Pagoda</t>
        </is>
      </c>
      <c r="E695" s="3" t="inlineStr">
        <is>
          <t>07 Post-War Classic (1946-1972)</t>
        </is>
      </c>
      <c r="F695" s="13" t="n">
        <v>750000</v>
      </c>
      <c r="G695" s="14" t="n">
        <v>0.43</v>
      </c>
      <c r="H695" s="14" t="n">
        <v>1.23</v>
      </c>
      <c r="I695" s="14" t="n">
        <v>0.7772</v>
      </c>
      <c r="J695" s="14" t="n">
        <v>0.53</v>
      </c>
      <c r="K695" s="13">
        <f>ROUND(F695/100*G695*H695*I695/J695,2)</f>
        <v/>
      </c>
      <c r="L695" s="13" t="n">
        <v>5816.9</v>
      </c>
      <c r="M695" s="13">
        <f>L695-K695</f>
        <v/>
      </c>
      <c r="N695" s="3" t="inlineStr">
        <is>
          <t>bind</t>
        </is>
      </c>
      <c r="O695" s="3" t="inlineStr">
        <is>
          <t>bound</t>
        </is>
      </c>
    </row>
    <row r="696">
      <c r="A696" s="15" t="inlineStr">
        <is>
          <t>2026-05-05</t>
        </is>
      </c>
      <c r="B696" s="15" t="inlineStr">
        <is>
          <t>6940b163-22c4-5e59-a024-7f54fa5ba195</t>
        </is>
      </c>
      <c r="C696" s="15" t="inlineStr">
        <is>
          <t>LA</t>
        </is>
      </c>
      <c r="D696" s="15" t="inlineStr">
        <is>
          <t>1979 Bentley Continental GT</t>
        </is>
      </c>
      <c r="E696" s="15" t="inlineStr">
        <is>
          <t>01 Luxury Sedan/SUV</t>
        </is>
      </c>
      <c r="F696" s="16" t="n">
        <v>555000</v>
      </c>
      <c r="G696" s="17" t="n">
        <v>0.65</v>
      </c>
      <c r="H696" s="17" t="n">
        <v>1.21</v>
      </c>
      <c r="I696" s="17" t="n">
        <v>0.7772</v>
      </c>
      <c r="J696" s="17" t="n">
        <v>0.53</v>
      </c>
      <c r="K696" s="16">
        <f>ROUND(F696/100*G696*H696*I696/J696,2)</f>
        <v/>
      </c>
      <c r="L696" s="16" t="n">
        <v>6401.01</v>
      </c>
      <c r="M696" s="16">
        <f>L696-K696</f>
        <v/>
      </c>
      <c r="N696" s="15" t="inlineStr">
        <is>
          <t>bind</t>
        </is>
      </c>
      <c r="O696" s="15" t="inlineStr">
        <is>
          <t>bound</t>
        </is>
      </c>
    </row>
    <row r="697">
      <c r="A697" s="3" t="inlineStr">
        <is>
          <t>2026-05-31</t>
        </is>
      </c>
      <c r="B697" s="3" t="inlineStr">
        <is>
          <t>52b3b7c1-72d0-507f-b279-6cfc18316688</t>
        </is>
      </c>
      <c r="C697" s="3" t="inlineStr">
        <is>
          <t>KY</t>
        </is>
      </c>
      <c r="D697" s="3" t="inlineStr">
        <is>
          <t>1960 Mercedes-Benz AMG GT</t>
        </is>
      </c>
      <c r="E697" s="3" t="inlineStr">
        <is>
          <t>01 Luxury Sedan/SUV</t>
        </is>
      </c>
      <c r="F697" s="13" t="n">
        <v>380000</v>
      </c>
      <c r="G697" s="14" t="n">
        <v>0.75</v>
      </c>
      <c r="H697" s="14" t="n">
        <v>1.34</v>
      </c>
      <c r="I697" s="14" t="n">
        <v>0.7772</v>
      </c>
      <c r="J697" s="14" t="n">
        <v>0.53</v>
      </c>
      <c r="K697" s="13">
        <f>ROUND(F697/100*G697*H697*I697/J697,2)</f>
        <v/>
      </c>
      <c r="L697" s="13" t="n">
        <v>5600.24</v>
      </c>
      <c r="M697" s="13">
        <f>L697-K697</f>
        <v/>
      </c>
      <c r="N697" s="3" t="inlineStr">
        <is>
          <t>bind</t>
        </is>
      </c>
      <c r="O697" s="3" t="inlineStr">
        <is>
          <t>bound</t>
        </is>
      </c>
    </row>
    <row r="698">
      <c r="A698" s="15" t="inlineStr">
        <is>
          <t>2026-05-19</t>
        </is>
      </c>
      <c r="B698" s="15" t="inlineStr">
        <is>
          <t>a38f3a96-470d-58a6-8924-4592aad9f959</t>
        </is>
      </c>
      <c r="C698" s="15" t="inlineStr">
        <is>
          <t>MT</t>
        </is>
      </c>
      <c r="D698" s="15" t="inlineStr">
        <is>
          <t>1958 Porsche 911 Turbo S</t>
        </is>
      </c>
      <c r="E698" s="15" t="inlineStr">
        <is>
          <t>01 Luxury Sedan/SUV</t>
        </is>
      </c>
      <c r="F698" s="16" t="n">
        <v>310000</v>
      </c>
      <c r="G698" s="17" t="n">
        <v>0.75</v>
      </c>
      <c r="H698" s="17" t="n">
        <v>0.93</v>
      </c>
      <c r="I698" s="17" t="n">
        <v>0.7772</v>
      </c>
      <c r="J698" s="17" t="n">
        <v>0.53</v>
      </c>
      <c r="K698" s="16">
        <f>ROUND(F698/100*G698*H698*I698/J698,2)</f>
        <v/>
      </c>
      <c r="L698" s="16" t="n">
        <v>3170.76</v>
      </c>
      <c r="M698" s="16">
        <f>L698-K698</f>
        <v/>
      </c>
      <c r="N698" s="15" t="inlineStr">
        <is>
          <t>decline</t>
        </is>
      </c>
      <c r="O698" s="15" t="inlineStr">
        <is>
          <t>indicative</t>
        </is>
      </c>
    </row>
    <row r="699">
      <c r="A699" s="3" t="inlineStr">
        <is>
          <t>2026-05-08</t>
        </is>
      </c>
      <c r="B699" s="3" t="inlineStr">
        <is>
          <t>55d3601f-0c4c-56d8-b790-2ec82247e63a</t>
        </is>
      </c>
      <c r="C699" s="3" t="inlineStr">
        <is>
          <t>WV</t>
        </is>
      </c>
      <c r="D699" s="3" t="inlineStr">
        <is>
          <t>1962 McLaren 750S</t>
        </is>
      </c>
      <c r="E699" s="3" t="inlineStr">
        <is>
          <t>03 Supercar</t>
        </is>
      </c>
      <c r="F699" s="13" t="n">
        <v>770000</v>
      </c>
      <c r="G699" s="14" t="n">
        <v>0.95</v>
      </c>
      <c r="H699" s="14" t="n">
        <v>1.33</v>
      </c>
      <c r="I699" s="14" t="n">
        <v>0.7772</v>
      </c>
      <c r="J699" s="14" t="n">
        <v>0.53</v>
      </c>
      <c r="K699" s="13">
        <f>ROUND(F699/100*G699*H699*I699/J699,2)</f>
        <v/>
      </c>
      <c r="L699" s="13" t="n">
        <v>14266.68</v>
      </c>
      <c r="M699" s="13">
        <f>L699-K699</f>
        <v/>
      </c>
      <c r="N699" s="3" t="inlineStr">
        <is>
          <t>bind</t>
        </is>
      </c>
      <c r="O699" s="3" t="inlineStr">
        <is>
          <t>bound</t>
        </is>
      </c>
    </row>
    <row r="700">
      <c r="A700" s="15" t="inlineStr">
        <is>
          <t>2026-05-12</t>
        </is>
      </c>
      <c r="B700" s="15" t="inlineStr">
        <is>
          <t>96712e2c-a410-534b-9e73-50876b2b6f90</t>
        </is>
      </c>
      <c r="C700" s="15" t="inlineStr">
        <is>
          <t>CT</t>
        </is>
      </c>
      <c r="D700" s="15" t="inlineStr">
        <is>
          <t>1988 Ferrari SF90 Stradale</t>
        </is>
      </c>
      <c r="E700" s="15" t="inlineStr">
        <is>
          <t>03 Supercar</t>
        </is>
      </c>
      <c r="F700" s="16" t="n">
        <v>625000</v>
      </c>
      <c r="G700" s="17" t="n">
        <v>0.95</v>
      </c>
      <c r="H700" s="17" t="n">
        <v>1.12</v>
      </c>
      <c r="I700" s="17" t="n">
        <v>0.7772</v>
      </c>
      <c r="J700" s="17" t="n">
        <v>0.53</v>
      </c>
      <c r="K700" s="16">
        <f>ROUND(F700/100*G700*H700*I700/J700,2)</f>
        <v/>
      </c>
      <c r="L700" s="16" t="n">
        <v>9751.66</v>
      </c>
      <c r="M700" s="16">
        <f>L700-K700</f>
        <v/>
      </c>
      <c r="N700" s="15" t="inlineStr">
        <is>
          <t>bind</t>
        </is>
      </c>
      <c r="O700" s="15" t="inlineStr">
        <is>
          <t>bound</t>
        </is>
      </c>
    </row>
    <row r="701">
      <c r="A701" s="3" t="inlineStr">
        <is>
          <t>2026-05-27</t>
        </is>
      </c>
      <c r="B701" s="3" t="inlineStr">
        <is>
          <t>e154b539-37e7-572e-995b-894832d884cb</t>
        </is>
      </c>
      <c r="C701" s="3" t="inlineStr">
        <is>
          <t>PA</t>
        </is>
      </c>
      <c r="D701" s="3" t="inlineStr">
        <is>
          <t>1997 Ferrari SF90 Stradale</t>
        </is>
      </c>
      <c r="E701" s="3" t="inlineStr">
        <is>
          <t>03 Supercar</t>
        </is>
      </c>
      <c r="F701" s="13" t="n">
        <v>1345000</v>
      </c>
      <c r="G701" s="14" t="n">
        <v>0.8</v>
      </c>
      <c r="H701" s="14" t="n">
        <v>1</v>
      </c>
      <c r="I701" s="14" t="n">
        <v>0.7772</v>
      </c>
      <c r="J701" s="14" t="n">
        <v>0.53</v>
      </c>
      <c r="K701" s="13">
        <f>ROUND(F701/100*G701*H701*I701/J701,2)</f>
        <v/>
      </c>
      <c r="L701" s="13" t="n">
        <v>15778.63</v>
      </c>
      <c r="M701" s="13">
        <f>L701-K701</f>
        <v/>
      </c>
      <c r="N701" s="3" t="inlineStr">
        <is>
          <t>bind</t>
        </is>
      </c>
      <c r="O701" s="3" t="inlineStr">
        <is>
          <t>bound</t>
        </is>
      </c>
    </row>
    <row r="702">
      <c r="A702" s="15" t="inlineStr">
        <is>
          <t>2026-05-03</t>
        </is>
      </c>
      <c r="B702" s="15" t="inlineStr">
        <is>
          <t>41c6dc1f-7b17-5f61-a1eb-1fc84cfc3858</t>
        </is>
      </c>
      <c r="C702" s="15" t="inlineStr">
        <is>
          <t>NE</t>
        </is>
      </c>
      <c r="D702" s="15" t="inlineStr">
        <is>
          <t>1975 Maserati GranTurismo</t>
        </is>
      </c>
      <c r="E702" s="15" t="inlineStr">
        <is>
          <t>01 Luxury Sedan/SUV</t>
        </is>
      </c>
      <c r="F702" s="16" t="n">
        <v>585000</v>
      </c>
      <c r="G702" s="17" t="n">
        <v>0.65</v>
      </c>
      <c r="H702" s="17" t="n">
        <v>1.3</v>
      </c>
      <c r="I702" s="17" t="n">
        <v>0.7772</v>
      </c>
      <c r="J702" s="17" t="n">
        <v>0.53</v>
      </c>
      <c r="K702" s="16">
        <f>ROUND(F702/100*G702*H702*I702/J702,2)</f>
        <v/>
      </c>
      <c r="L702" s="16" t="n">
        <v>7248.86</v>
      </c>
      <c r="M702" s="16">
        <f>L702-K702</f>
        <v/>
      </c>
      <c r="N702" s="15" t="inlineStr">
        <is>
          <t>bind</t>
        </is>
      </c>
      <c r="O702" s="15" t="inlineStr">
        <is>
          <t>bound</t>
        </is>
      </c>
    </row>
    <row r="703">
      <c r="A703" s="3" t="inlineStr">
        <is>
          <t>2026-05-20</t>
        </is>
      </c>
      <c r="B703" s="3" t="inlineStr">
        <is>
          <t>c42598ab-aa03-5578-98c1-33d8703021ff</t>
        </is>
      </c>
      <c r="C703" s="3" t="inlineStr">
        <is>
          <t>WY</t>
        </is>
      </c>
      <c r="D703" s="3" t="inlineStr">
        <is>
          <t>1967 BMW M8 Competition</t>
        </is>
      </c>
      <c r="E703" s="3" t="inlineStr">
        <is>
          <t>01 Luxury Sedan/SUV</t>
        </is>
      </c>
      <c r="F703" s="13" t="n">
        <v>640000</v>
      </c>
      <c r="G703" s="14" t="n">
        <v>0.65</v>
      </c>
      <c r="H703" s="14" t="n">
        <v>1.07</v>
      </c>
      <c r="I703" s="14" t="n">
        <v>0.7772</v>
      </c>
      <c r="J703" s="14" t="n">
        <v>0.53</v>
      </c>
      <c r="K703" s="13">
        <f>ROUND(F703/100*G703*H703*I703/J703,2)</f>
        <v/>
      </c>
      <c r="L703" s="13" t="n">
        <v>6527.31</v>
      </c>
      <c r="M703" s="13">
        <f>L703-K703</f>
        <v/>
      </c>
      <c r="N703" s="3" t="inlineStr">
        <is>
          <t>bind</t>
        </is>
      </c>
      <c r="O703" s="3" t="inlineStr">
        <is>
          <t>bound</t>
        </is>
      </c>
    </row>
    <row r="704">
      <c r="A704" s="15" t="inlineStr">
        <is>
          <t>2026-05-24</t>
        </is>
      </c>
      <c r="B704" s="15" t="inlineStr">
        <is>
          <t>e4025f1a-e30b-5ad6-8386-ba1232bc878a</t>
        </is>
      </c>
      <c r="C704" s="15" t="inlineStr">
        <is>
          <t>PA</t>
        </is>
      </c>
      <c r="D704" s="15" t="inlineStr">
        <is>
          <t>1977 Aston Martin DB12</t>
        </is>
      </c>
      <c r="E704" s="15" t="inlineStr">
        <is>
          <t>01 Luxury Sedan/SUV</t>
        </is>
      </c>
      <c r="F704" s="16" t="n">
        <v>1150000</v>
      </c>
      <c r="G704" s="17" t="n">
        <v>0.55</v>
      </c>
      <c r="H704" s="17" t="n">
        <v>1</v>
      </c>
      <c r="I704" s="17" t="n">
        <v>0.7772</v>
      </c>
      <c r="J704" s="17" t="n">
        <v>0.53</v>
      </c>
      <c r="K704" s="16">
        <f>ROUND(F704/100*G704*H704*I704/J704,2)</f>
        <v/>
      </c>
      <c r="L704" s="16" t="n">
        <v>9275.07</v>
      </c>
      <c r="M704" s="16">
        <f>L704-K704</f>
        <v/>
      </c>
      <c r="N704" s="15" t="inlineStr">
        <is>
          <t>bind</t>
        </is>
      </c>
      <c r="O704" s="15" t="inlineStr">
        <is>
          <t>bound</t>
        </is>
      </c>
    </row>
    <row r="705">
      <c r="A705" s="3" t="inlineStr">
        <is>
          <t>2026-05-24</t>
        </is>
      </c>
      <c r="B705" s="3" t="inlineStr">
        <is>
          <t>ba5fd9c6-828a-5080-b431-38414f9b4a4a</t>
        </is>
      </c>
      <c r="C705" s="3" t="inlineStr">
        <is>
          <t>OR</t>
        </is>
      </c>
      <c r="D705" s="3" t="inlineStr">
        <is>
          <t>1987 Bentley Continental GT</t>
        </is>
      </c>
      <c r="E705" s="3" t="inlineStr">
        <is>
          <t>01 Luxury Sedan/SUV</t>
        </is>
      </c>
      <c r="F705" s="13" t="n">
        <v>425000</v>
      </c>
      <c r="G705" s="14" t="n">
        <v>0.75</v>
      </c>
      <c r="H705" s="14" t="n">
        <v>1.13</v>
      </c>
      <c r="I705" s="14" t="n">
        <v>0.7772</v>
      </c>
      <c r="J705" s="14" t="n">
        <v>0.53</v>
      </c>
      <c r="K705" s="13">
        <f>ROUND(F705/100*G705*H705*I705/J705,2)</f>
        <v/>
      </c>
      <c r="L705" s="13" t="n">
        <v>5281.84</v>
      </c>
      <c r="M705" s="13">
        <f>L705-K705</f>
        <v/>
      </c>
      <c r="N705" s="3" t="inlineStr">
        <is>
          <t>bind</t>
        </is>
      </c>
      <c r="O705" s="3" t="inlineStr">
        <is>
          <t>bound</t>
        </is>
      </c>
    </row>
    <row r="706">
      <c r="A706" s="15" t="inlineStr">
        <is>
          <t>2026-05-17</t>
        </is>
      </c>
      <c r="B706" s="15" t="inlineStr">
        <is>
          <t>401610d4-54cd-5969-8fa9-af7977afc177</t>
        </is>
      </c>
      <c r="C706" s="15" t="inlineStr">
        <is>
          <t>MI</t>
        </is>
      </c>
      <c r="D706" s="15" t="inlineStr">
        <is>
          <t>1968 Aston Martin DB12</t>
        </is>
      </c>
      <c r="E706" s="15" t="inlineStr">
        <is>
          <t>01 Luxury Sedan/SUV</t>
        </is>
      </c>
      <c r="F706" s="16" t="n">
        <v>170000</v>
      </c>
      <c r="G706" s="17" t="n">
        <v>0.92</v>
      </c>
      <c r="H706" s="17" t="n">
        <v>1.55</v>
      </c>
      <c r="I706" s="17" t="n">
        <v>0.7772</v>
      </c>
      <c r="J706" s="17" t="n">
        <v>0.53</v>
      </c>
      <c r="K706" s="16">
        <f>ROUND(F706/100*G706*H706*I706/J706,2)</f>
        <v/>
      </c>
      <c r="L706" s="16" t="n">
        <v>3554.88</v>
      </c>
      <c r="M706" s="16">
        <f>L706-K706</f>
        <v/>
      </c>
      <c r="N706" s="15" t="inlineStr">
        <is>
          <t>bind</t>
        </is>
      </c>
      <c r="O706" s="15" t="inlineStr">
        <is>
          <t>bound</t>
        </is>
      </c>
    </row>
    <row r="707">
      <c r="A707" s="3" t="inlineStr">
        <is>
          <t>2026-05-07</t>
        </is>
      </c>
      <c r="B707" s="3" t="inlineStr">
        <is>
          <t>ad270637-90e2-5845-8929-2679b71f98c5</t>
        </is>
      </c>
      <c r="C707" s="3" t="inlineStr">
        <is>
          <t>PA</t>
        </is>
      </c>
      <c r="D707" s="3" t="inlineStr">
        <is>
          <t>1999 Bentley 4.5 Litre</t>
        </is>
      </c>
      <c r="E707" s="3" t="inlineStr">
        <is>
          <t>06 Vintage Pre-War (pre-1946)</t>
        </is>
      </c>
      <c r="F707" s="13" t="n">
        <v>505000</v>
      </c>
      <c r="G707" s="14" t="n">
        <v>0.38</v>
      </c>
      <c r="H707" s="14" t="n">
        <v>1</v>
      </c>
      <c r="I707" s="14" t="n">
        <v>0.7772</v>
      </c>
      <c r="J707" s="14" t="n">
        <v>0.53</v>
      </c>
      <c r="K707" s="13">
        <f>ROUND(F707/100*G707*H707*I707/J707,2)</f>
        <v/>
      </c>
      <c r="L707" s="13" t="n">
        <v>2814.05</v>
      </c>
      <c r="M707" s="13">
        <f>L707-K707</f>
        <v/>
      </c>
      <c r="N707" s="3" t="inlineStr">
        <is>
          <t>bind</t>
        </is>
      </c>
      <c r="O707" s="3" t="inlineStr">
        <is>
          <t>bound</t>
        </is>
      </c>
    </row>
    <row r="708">
      <c r="A708" s="15" t="inlineStr">
        <is>
          <t>2026-05-15</t>
        </is>
      </c>
      <c r="B708" s="15" t="inlineStr">
        <is>
          <t>5717c699-a9bc-5f7a-8325-f958e8296b99</t>
        </is>
      </c>
      <c r="C708" s="15" t="inlineStr">
        <is>
          <t>IA</t>
        </is>
      </c>
      <c r="D708" s="15" t="inlineStr">
        <is>
          <t>1995 Maserati GranTurismo</t>
        </is>
      </c>
      <c r="E708" s="15" t="inlineStr">
        <is>
          <t>01 Luxury Sedan/SUV</t>
        </is>
      </c>
      <c r="F708" s="16" t="n">
        <v>385000</v>
      </c>
      <c r="G708" s="17" t="n">
        <v>0.75</v>
      </c>
      <c r="H708" s="17" t="n">
        <v>1.1</v>
      </c>
      <c r="I708" s="17" t="n">
        <v>0.7772</v>
      </c>
      <c r="J708" s="17" t="n">
        <v>0.53</v>
      </c>
      <c r="K708" s="16">
        <f>ROUND(F708/100*G708*H708*I708/J708,2)</f>
        <v/>
      </c>
      <c r="L708" s="16" t="n">
        <v>4657.7</v>
      </c>
      <c r="M708" s="16">
        <f>L708-K708</f>
        <v/>
      </c>
      <c r="N708" s="15" t="inlineStr">
        <is>
          <t>refer</t>
        </is>
      </c>
      <c r="O708" s="15" t="inlineStr">
        <is>
          <t>indicative</t>
        </is>
      </c>
    </row>
    <row r="709">
      <c r="A709" s="3" t="inlineStr">
        <is>
          <t>2026-05-12</t>
        </is>
      </c>
      <c r="B709" s="3" t="inlineStr">
        <is>
          <t>2c7e24a2-eae4-5ba5-b9da-96013a95e8ba</t>
        </is>
      </c>
      <c r="C709" s="3" t="inlineStr">
        <is>
          <t>OR</t>
        </is>
      </c>
      <c r="D709" s="3" t="inlineStr">
        <is>
          <t>1963 Lamborghini Huracan EVO</t>
        </is>
      </c>
      <c r="E709" s="3" t="inlineStr">
        <is>
          <t>03 Supercar</t>
        </is>
      </c>
      <c r="F709" s="13" t="n">
        <v>385000</v>
      </c>
      <c r="G709" s="14" t="n">
        <v>1.15</v>
      </c>
      <c r="H709" s="14" t="n">
        <v>1.13</v>
      </c>
      <c r="I709" s="14" t="n">
        <v>0.7772</v>
      </c>
      <c r="J709" s="14" t="n">
        <v>0.53</v>
      </c>
      <c r="K709" s="13">
        <f>ROUND(F709/100*G709*H709*I709/J709,2)</f>
        <v/>
      </c>
      <c r="L709" s="13" t="n">
        <v>7336.58</v>
      </c>
      <c r="M709" s="13">
        <f>L709-K709</f>
        <v/>
      </c>
      <c r="N709" s="3" t="inlineStr">
        <is>
          <t>bind</t>
        </is>
      </c>
      <c r="O709" s="3" t="inlineStr">
        <is>
          <t>bound</t>
        </is>
      </c>
    </row>
    <row r="710">
      <c r="A710" s="15" t="inlineStr">
        <is>
          <t>2026-05-20</t>
        </is>
      </c>
      <c r="B710" s="15" t="inlineStr">
        <is>
          <t>6a0f0488-b000-5c79-9652-9b141cacf93b</t>
        </is>
      </c>
      <c r="C710" s="15" t="inlineStr">
        <is>
          <t>UT</t>
        </is>
      </c>
      <c r="D710" s="15" t="inlineStr">
        <is>
          <t>1976 Aston Martin DB12</t>
        </is>
      </c>
      <c r="E710" s="15" t="inlineStr">
        <is>
          <t>01 Luxury Sedan/SUV</t>
        </is>
      </c>
      <c r="F710" s="16" t="n">
        <v>720000</v>
      </c>
      <c r="G710" s="17" t="n">
        <v>0.65</v>
      </c>
      <c r="H710" s="17" t="n">
        <v>1.35</v>
      </c>
      <c r="I710" s="17" t="n">
        <v>0.7772</v>
      </c>
      <c r="J710" s="17" t="n">
        <v>0.53</v>
      </c>
      <c r="K710" s="16">
        <f>ROUND(F710/100*G710*H710*I710/J710,2)</f>
        <v/>
      </c>
      <c r="L710" s="16" t="n">
        <v>9264.809999999999</v>
      </c>
      <c r="M710" s="16">
        <f>L710-K710</f>
        <v/>
      </c>
      <c r="N710" s="15" t="inlineStr">
        <is>
          <t>bind</t>
        </is>
      </c>
      <c r="O710" s="15" t="inlineStr">
        <is>
          <t>bound</t>
        </is>
      </c>
    </row>
    <row r="711">
      <c r="A711" s="3" t="inlineStr">
        <is>
          <t>2026-05-05</t>
        </is>
      </c>
      <c r="B711" s="3" t="inlineStr">
        <is>
          <t>7ef1c94f-38c9-5677-8080-5ff061ce7b96</t>
        </is>
      </c>
      <c r="C711" s="3" t="inlineStr">
        <is>
          <t>NY</t>
        </is>
      </c>
      <c r="D711" s="3" t="inlineStr">
        <is>
          <t>1965 Bentley Continental GT</t>
        </is>
      </c>
      <c r="E711" s="3" t="inlineStr">
        <is>
          <t>01 Luxury Sedan/SUV</t>
        </is>
      </c>
      <c r="F711" s="13" t="n">
        <v>450000</v>
      </c>
      <c r="G711" s="14" t="n">
        <v>0.75</v>
      </c>
      <c r="H711" s="14" t="n">
        <v>1.28</v>
      </c>
      <c r="I711" s="14" t="n">
        <v>0.7772</v>
      </c>
      <c r="J711" s="14" t="n">
        <v>0.53</v>
      </c>
      <c r="K711" s="13">
        <f>ROUND(F711/100*G711*H711*I711/J711,2)</f>
        <v/>
      </c>
      <c r="L711" s="13" t="n">
        <v>6334.91</v>
      </c>
      <c r="M711" s="13">
        <f>L711-K711</f>
        <v/>
      </c>
      <c r="N711" s="3" t="inlineStr">
        <is>
          <t>refer</t>
        </is>
      </c>
      <c r="O711" s="3" t="inlineStr">
        <is>
          <t>indicative</t>
        </is>
      </c>
    </row>
    <row r="712">
      <c r="A712" s="15" t="inlineStr">
        <is>
          <t>2026-05-29</t>
        </is>
      </c>
      <c r="B712" s="15" t="inlineStr">
        <is>
          <t>d7502495-b857-57fc-90e3-9442686ffaf9</t>
        </is>
      </c>
      <c r="C712" s="15" t="inlineStr">
        <is>
          <t>VA</t>
        </is>
      </c>
      <c r="D712" s="15" t="inlineStr">
        <is>
          <t>2024 Aston Martin DB5</t>
        </is>
      </c>
      <c r="E712" s="15" t="inlineStr">
        <is>
          <t>07 Post-War Classic (1946-1972)</t>
        </is>
      </c>
      <c r="F712" s="16" t="n">
        <v>1565000</v>
      </c>
      <c r="G712" s="17" t="n">
        <v>0.38</v>
      </c>
      <c r="H712" s="17" t="n">
        <v>1.09</v>
      </c>
      <c r="I712" s="17" t="n">
        <v>0.7772</v>
      </c>
      <c r="J712" s="17" t="n">
        <v>0.53</v>
      </c>
      <c r="K712" s="16">
        <f>ROUND(F712/100*G712*H712*I712/J712,2)</f>
        <v/>
      </c>
      <c r="L712" s="16" t="n">
        <v>9505.639999999999</v>
      </c>
      <c r="M712" s="16">
        <f>L712-K712</f>
        <v/>
      </c>
      <c r="N712" s="15" t="inlineStr">
        <is>
          <t>decline</t>
        </is>
      </c>
      <c r="O712" s="15" t="inlineStr">
        <is>
          <t>indicative</t>
        </is>
      </c>
    </row>
    <row r="713">
      <c r="A713" s="3" t="inlineStr">
        <is>
          <t>2026-05-25</t>
        </is>
      </c>
      <c r="B713" s="3" t="inlineStr">
        <is>
          <t>07f637bd-cf00-5743-83af-f69469dd5e7e</t>
        </is>
      </c>
      <c r="C713" s="3" t="inlineStr">
        <is>
          <t>TX</t>
        </is>
      </c>
      <c r="D713" s="3" t="inlineStr">
        <is>
          <t>2021 Mercedes-Benz AMG GT</t>
        </is>
      </c>
      <c r="E713" s="3" t="inlineStr">
        <is>
          <t>01 Luxury Sedan/SUV</t>
        </is>
      </c>
      <c r="F713" s="13" t="n">
        <v>590000</v>
      </c>
      <c r="G713" s="14" t="n">
        <v>0.65</v>
      </c>
      <c r="H713" s="14" t="n">
        <v>1.15</v>
      </c>
      <c r="I713" s="14" t="n">
        <v>0.7772</v>
      </c>
      <c r="J713" s="14" t="n">
        <v>0.53</v>
      </c>
      <c r="K713" s="13">
        <f>ROUND(F713/100*G713*H713*I713/J713,2)</f>
        <v/>
      </c>
      <c r="L713" s="13" t="n">
        <v>6467.26</v>
      </c>
      <c r="M713" s="13">
        <f>L713-K713</f>
        <v/>
      </c>
      <c r="N713" s="3" t="inlineStr">
        <is>
          <t>decline</t>
        </is>
      </c>
      <c r="O713" s="3" t="inlineStr">
        <is>
          <t>indicative</t>
        </is>
      </c>
    </row>
    <row r="714">
      <c r="A714" s="15" t="inlineStr">
        <is>
          <t>2026-05-17</t>
        </is>
      </c>
      <c r="B714" s="15" t="inlineStr">
        <is>
          <t>c3eef83c-5433-52e3-8f2d-7a5fb2ccde1f</t>
        </is>
      </c>
      <c r="C714" s="15" t="inlineStr">
        <is>
          <t>WA</t>
        </is>
      </c>
      <c r="D714" s="15" t="inlineStr">
        <is>
          <t>2001 Maserati GranTurismo</t>
        </is>
      </c>
      <c r="E714" s="15" t="inlineStr">
        <is>
          <t>01 Luxury Sedan/SUV</t>
        </is>
      </c>
      <c r="F714" s="16" t="n">
        <v>605000</v>
      </c>
      <c r="G714" s="17" t="n">
        <v>0.65</v>
      </c>
      <c r="H714" s="17" t="n">
        <v>0.96</v>
      </c>
      <c r="I714" s="17" t="n">
        <v>0.7772</v>
      </c>
      <c r="J714" s="17" t="n">
        <v>0.53</v>
      </c>
      <c r="K714" s="16">
        <f>ROUND(F714/100*G714*H714*I714/J714,2)</f>
        <v/>
      </c>
      <c r="L714" s="16" t="n">
        <v>5536.01</v>
      </c>
      <c r="M714" s="16">
        <f>L714-K714</f>
        <v/>
      </c>
      <c r="N714" s="15" t="inlineStr">
        <is>
          <t>bind</t>
        </is>
      </c>
      <c r="O714" s="15" t="inlineStr">
        <is>
          <t>bound</t>
        </is>
      </c>
    </row>
    <row r="715">
      <c r="A715" s="3" t="inlineStr">
        <is>
          <t>2026-05-04</t>
        </is>
      </c>
      <c r="B715" s="3" t="inlineStr">
        <is>
          <t>86a04a26-bb67-5fc0-945f-0010a8e9487a</t>
        </is>
      </c>
      <c r="C715" s="3" t="inlineStr">
        <is>
          <t>FL</t>
        </is>
      </c>
      <c r="D715" s="3" t="inlineStr">
        <is>
          <t>2004 Bentley Continental GT</t>
        </is>
      </c>
      <c r="E715" s="3" t="inlineStr">
        <is>
          <t>01 Luxury Sedan/SUV</t>
        </is>
      </c>
      <c r="F715" s="13" t="n">
        <v>590000</v>
      </c>
      <c r="G715" s="14" t="n">
        <v>0.65</v>
      </c>
      <c r="H715" s="14" t="n">
        <v>1.42</v>
      </c>
      <c r="I715" s="14" t="n">
        <v>0.7772</v>
      </c>
      <c r="J715" s="14" t="n">
        <v>0.53</v>
      </c>
      <c r="K715" s="13">
        <f>ROUND(F715/100*G715*H715*I715/J715,2)</f>
        <v/>
      </c>
      <c r="L715" s="13" t="n">
        <v>7985.66</v>
      </c>
      <c r="M715" s="13">
        <f>L715-K715</f>
        <v/>
      </c>
      <c r="N715" s="3" t="inlineStr">
        <is>
          <t>bind</t>
        </is>
      </c>
      <c r="O715" s="3" t="inlineStr">
        <is>
          <t>bound</t>
        </is>
      </c>
    </row>
    <row r="716">
      <c r="A716" s="15" t="inlineStr">
        <is>
          <t>2026-05-19</t>
        </is>
      </c>
      <c r="B716" s="15" t="inlineStr">
        <is>
          <t>ef2bf52c-91a9-5617-b21d-89977b60363b</t>
        </is>
      </c>
      <c r="C716" s="15" t="inlineStr">
        <is>
          <t>CO</t>
        </is>
      </c>
      <c r="D716" s="15" t="inlineStr">
        <is>
          <t>1988 Lamborghini Huracan EVO</t>
        </is>
      </c>
      <c r="E716" s="15" t="inlineStr">
        <is>
          <t>03 Supercar</t>
        </is>
      </c>
      <c r="F716" s="16" t="n">
        <v>1555000</v>
      </c>
      <c r="G716" s="17" t="n">
        <v>0.8</v>
      </c>
      <c r="H716" s="17" t="n">
        <v>1.1</v>
      </c>
      <c r="I716" s="17" t="n">
        <v>0.7772</v>
      </c>
      <c r="J716" s="17" t="n">
        <v>0.53</v>
      </c>
      <c r="K716" s="16">
        <f>ROUND(F716/100*G716*H716*I716/J716,2)</f>
        <v/>
      </c>
      <c r="L716" s="16" t="n">
        <v>20066.43</v>
      </c>
      <c r="M716" s="16">
        <f>L716-K716</f>
        <v/>
      </c>
      <c r="N716" s="15" t="inlineStr">
        <is>
          <t>bind</t>
        </is>
      </c>
      <c r="O716" s="15" t="inlineStr">
        <is>
          <t>bound</t>
        </is>
      </c>
    </row>
    <row r="717">
      <c r="A717" s="3" t="inlineStr">
        <is>
          <t>2026-05-24</t>
        </is>
      </c>
      <c r="B717" s="3" t="inlineStr">
        <is>
          <t>780ceb2f-ee92-54b3-9009-0a7e9d0fd5e1</t>
        </is>
      </c>
      <c r="C717" s="3" t="inlineStr">
        <is>
          <t>VA</t>
        </is>
      </c>
      <c r="D717" s="3" t="inlineStr">
        <is>
          <t>1974 Ferrari 275 GTB/4</t>
        </is>
      </c>
      <c r="E717" s="3" t="inlineStr">
        <is>
          <t>07 Post-War Classic (1946-1972)</t>
        </is>
      </c>
      <c r="F717" s="13" t="n">
        <v>845000</v>
      </c>
      <c r="G717" s="14" t="n">
        <v>0.43</v>
      </c>
      <c r="H717" s="14" t="n">
        <v>1.09</v>
      </c>
      <c r="I717" s="14" t="n">
        <v>0.7772</v>
      </c>
      <c r="J717" s="14" t="n">
        <v>0.53</v>
      </c>
      <c r="K717" s="13">
        <f>ROUND(F717/100*G717*H717*I717/J717,2)</f>
        <v/>
      </c>
      <c r="L717" s="13" t="n">
        <v>5807.76</v>
      </c>
      <c r="M717" s="13">
        <f>L717-K717</f>
        <v/>
      </c>
      <c r="N717" s="3" t="inlineStr">
        <is>
          <t>decline</t>
        </is>
      </c>
      <c r="O717" s="3" t="inlineStr">
        <is>
          <t>indicative</t>
        </is>
      </c>
    </row>
    <row r="718">
      <c r="A718" s="15" t="inlineStr">
        <is>
          <t>2026-05-08</t>
        </is>
      </c>
      <c r="B718" s="15" t="inlineStr">
        <is>
          <t>52304e03-04c4-59ec-b5da-df2a01676fea</t>
        </is>
      </c>
      <c r="C718" s="15" t="inlineStr">
        <is>
          <t>UT</t>
        </is>
      </c>
      <c r="D718" s="15" t="inlineStr">
        <is>
          <t>2004 Jaguar E-Type Series 1</t>
        </is>
      </c>
      <c r="E718" s="15" t="inlineStr">
        <is>
          <t>07 Post-War Classic (1946-1972)</t>
        </is>
      </c>
      <c r="F718" s="16" t="n">
        <v>350000</v>
      </c>
      <c r="G718" s="17" t="n">
        <v>0.48</v>
      </c>
      <c r="H718" s="17" t="n">
        <v>1.35</v>
      </c>
      <c r="I718" s="17" t="n">
        <v>0.7772</v>
      </c>
      <c r="J718" s="17" t="n">
        <v>0.53</v>
      </c>
      <c r="K718" s="16">
        <f>ROUND(F718/100*G718*H718*I718/J718,2)</f>
        <v/>
      </c>
      <c r="L718" s="16" t="n">
        <v>3325.83</v>
      </c>
      <c r="M718" s="16">
        <f>L718-K718</f>
        <v/>
      </c>
      <c r="N718" s="15" t="inlineStr">
        <is>
          <t>bind</t>
        </is>
      </c>
      <c r="O718" s="15" t="inlineStr">
        <is>
          <t>bound</t>
        </is>
      </c>
    </row>
    <row r="719">
      <c r="A719" s="3" t="inlineStr">
        <is>
          <t>2026-05-14</t>
        </is>
      </c>
      <c r="B719" s="3" t="inlineStr">
        <is>
          <t>4e1e159c-a6af-50b9-a77e-94091c8418b1</t>
        </is>
      </c>
      <c r="C719" s="3" t="inlineStr">
        <is>
          <t>FL</t>
        </is>
      </c>
      <c r="D719" s="3" t="inlineStr">
        <is>
          <t>2004 Mercedes-Benz AMG GT</t>
        </is>
      </c>
      <c r="E719" s="3" t="inlineStr">
        <is>
          <t>01 Luxury Sedan/SUV</t>
        </is>
      </c>
      <c r="F719" s="13" t="n">
        <v>645000</v>
      </c>
      <c r="G719" s="14" t="n">
        <v>0.65</v>
      </c>
      <c r="H719" s="14" t="n">
        <v>1.42</v>
      </c>
      <c r="I719" s="14" t="n">
        <v>0.7772</v>
      </c>
      <c r="J719" s="14" t="n">
        <v>0.53</v>
      </c>
      <c r="K719" s="13">
        <f>ROUND(F719/100*G719*H719*I719/J719,2)</f>
        <v/>
      </c>
      <c r="L719" s="13" t="n">
        <v>8730.09</v>
      </c>
      <c r="M719" s="13">
        <f>L719-K719</f>
        <v/>
      </c>
      <c r="N719" s="3" t="inlineStr">
        <is>
          <t>decline</t>
        </is>
      </c>
      <c r="O719" s="3" t="inlineStr">
        <is>
          <t>indicative</t>
        </is>
      </c>
    </row>
    <row r="720">
      <c r="A720" s="15" t="inlineStr">
        <is>
          <t>2026-05-19</t>
        </is>
      </c>
      <c r="B720" s="15" t="inlineStr">
        <is>
          <t>f558d450-e7dc-5095-a433-d5b994db5e2a</t>
        </is>
      </c>
      <c r="C720" s="15" t="inlineStr">
        <is>
          <t>WA</t>
        </is>
      </c>
      <c r="D720" s="15" t="inlineStr">
        <is>
          <t>1979 Aston Martin DB12</t>
        </is>
      </c>
      <c r="E720" s="15" t="inlineStr">
        <is>
          <t>01 Luxury Sedan/SUV</t>
        </is>
      </c>
      <c r="F720" s="16" t="n">
        <v>985000</v>
      </c>
      <c r="G720" s="17" t="n">
        <v>0.65</v>
      </c>
      <c r="H720" s="17" t="n">
        <v>0.96</v>
      </c>
      <c r="I720" s="17" t="n">
        <v>0.7772</v>
      </c>
      <c r="J720" s="17" t="n">
        <v>0.53</v>
      </c>
      <c r="K720" s="16">
        <f>ROUND(F720/100*G720*H720*I720/J720,2)</f>
        <v/>
      </c>
      <c r="L720" s="16" t="n">
        <v>9013.17</v>
      </c>
      <c r="M720" s="16">
        <f>L720-K720</f>
        <v/>
      </c>
      <c r="N720" s="15" t="inlineStr">
        <is>
          <t>decline</t>
        </is>
      </c>
      <c r="O720" s="15" t="inlineStr">
        <is>
          <t>indicative</t>
        </is>
      </c>
    </row>
    <row r="721">
      <c r="A721" s="3" t="inlineStr">
        <is>
          <t>2026-05-08</t>
        </is>
      </c>
      <c r="B721" s="3" t="inlineStr">
        <is>
          <t>f2ce4566-af1e-568a-a76b-12e7919b33e5</t>
        </is>
      </c>
      <c r="C721" s="3" t="inlineStr">
        <is>
          <t>WA</t>
        </is>
      </c>
      <c r="D721" s="3" t="inlineStr">
        <is>
          <t>2005 Ferrari 275 GTB/4</t>
        </is>
      </c>
      <c r="E721" s="3" t="inlineStr">
        <is>
          <t>07 Post-War Classic (1946-1972)</t>
        </is>
      </c>
      <c r="F721" s="13" t="n">
        <v>610000</v>
      </c>
      <c r="G721" s="14" t="n">
        <v>0.43</v>
      </c>
      <c r="H721" s="14" t="n">
        <v>0.96</v>
      </c>
      <c r="I721" s="14" t="n">
        <v>0.7772</v>
      </c>
      <c r="J721" s="14" t="n">
        <v>0.53</v>
      </c>
      <c r="K721" s="13">
        <f>ROUND(F721/100*G721*H721*I721/J721,2)</f>
        <v/>
      </c>
      <c r="L721" s="13" t="n">
        <v>3692.55</v>
      </c>
      <c r="M721" s="13">
        <f>L721-K721</f>
        <v/>
      </c>
      <c r="N721" s="3" t="inlineStr">
        <is>
          <t>bind</t>
        </is>
      </c>
      <c r="O721" s="3" t="inlineStr">
        <is>
          <t>bound</t>
        </is>
      </c>
    </row>
    <row r="722">
      <c r="A722" s="15" t="inlineStr">
        <is>
          <t>2026-05-18</t>
        </is>
      </c>
      <c r="B722" s="15" t="inlineStr">
        <is>
          <t>62ba67fa-5b2b-5df6-b31b-8f2ff698afe6</t>
        </is>
      </c>
      <c r="C722" s="15" t="inlineStr">
        <is>
          <t>IN</t>
        </is>
      </c>
      <c r="D722" s="15" t="inlineStr">
        <is>
          <t>1996 Maserati GranTurismo</t>
        </is>
      </c>
      <c r="E722" s="15" t="inlineStr">
        <is>
          <t>01 Luxury Sedan/SUV</t>
        </is>
      </c>
      <c r="F722" s="16" t="n">
        <v>570000</v>
      </c>
      <c r="G722" s="17" t="n">
        <v>0.65</v>
      </c>
      <c r="H722" s="17" t="n">
        <v>1.23</v>
      </c>
      <c r="I722" s="17" t="n">
        <v>0.7772</v>
      </c>
      <c r="J722" s="17" t="n">
        <v>0.53</v>
      </c>
      <c r="K722" s="16">
        <f>ROUND(F722/100*G722*H722*I722/J722,2)</f>
        <v/>
      </c>
      <c r="L722" s="16" t="n">
        <v>6682.68</v>
      </c>
      <c r="M722" s="16">
        <f>L722-K722</f>
        <v/>
      </c>
      <c r="N722" s="15" t="inlineStr">
        <is>
          <t>decline</t>
        </is>
      </c>
      <c r="O722" s="15" t="inlineStr">
        <is>
          <t>indicative</t>
        </is>
      </c>
    </row>
    <row r="723">
      <c r="A723" s="3" t="inlineStr">
        <is>
          <t>2026-05-17</t>
        </is>
      </c>
      <c r="B723" s="3" t="inlineStr">
        <is>
          <t>0d352799-6107-5163-a690-c40455491f98</t>
        </is>
      </c>
      <c r="C723" s="3" t="inlineStr">
        <is>
          <t>MA</t>
        </is>
      </c>
      <c r="D723" s="3" t="inlineStr">
        <is>
          <t>1961 BMW M8 Competition</t>
        </is>
      </c>
      <c r="E723" s="3" t="inlineStr">
        <is>
          <t>01 Luxury Sedan/SUV</t>
        </is>
      </c>
      <c r="F723" s="13" t="n">
        <v>1075000</v>
      </c>
      <c r="G723" s="14" t="n">
        <v>0.55</v>
      </c>
      <c r="H723" s="14" t="n">
        <v>1.25</v>
      </c>
      <c r="I723" s="14" t="n">
        <v>0.7772</v>
      </c>
      <c r="J723" s="14" t="n">
        <v>0.53</v>
      </c>
      <c r="K723" s="13">
        <f>ROUND(F723/100*G723*H723*I723/J723,2)</f>
        <v/>
      </c>
      <c r="L723" s="13" t="n">
        <v>10837.73</v>
      </c>
      <c r="M723" s="13">
        <f>L723-K723</f>
        <v/>
      </c>
      <c r="N723" s="3" t="inlineStr">
        <is>
          <t>refer</t>
        </is>
      </c>
      <c r="O723" s="3" t="inlineStr">
        <is>
          <t>indicative</t>
        </is>
      </c>
    </row>
    <row r="724">
      <c r="A724" s="15" t="inlineStr">
        <is>
          <t>2026-05-23</t>
        </is>
      </c>
      <c r="B724" s="15" t="inlineStr">
        <is>
          <t>40e62ad8-99ee-53e8-af71-9a032ce094b9</t>
        </is>
      </c>
      <c r="C724" s="15" t="inlineStr">
        <is>
          <t>UT</t>
        </is>
      </c>
      <c r="D724" s="15" t="inlineStr">
        <is>
          <t>2017 Bentley Continental GT</t>
        </is>
      </c>
      <c r="E724" s="15" t="inlineStr">
        <is>
          <t>01 Luxury Sedan/SUV</t>
        </is>
      </c>
      <c r="F724" s="16" t="n">
        <v>350000</v>
      </c>
      <c r="G724" s="17" t="n">
        <v>0.75</v>
      </c>
      <c r="H724" s="17" t="n">
        <v>1.35</v>
      </c>
      <c r="I724" s="17" t="n">
        <v>0.7772</v>
      </c>
      <c r="J724" s="17" t="n">
        <v>0.53</v>
      </c>
      <c r="K724" s="16">
        <f>ROUND(F724/100*G724*H724*I724/J724,2)</f>
        <v/>
      </c>
      <c r="L724" s="16" t="n">
        <v>5196.61</v>
      </c>
      <c r="M724" s="16">
        <f>L724-K724</f>
        <v/>
      </c>
      <c r="N724" s="15" t="inlineStr">
        <is>
          <t>bind</t>
        </is>
      </c>
      <c r="O724" s="15" t="inlineStr">
        <is>
          <t>bound</t>
        </is>
      </c>
    </row>
    <row r="725">
      <c r="A725" s="3" t="inlineStr">
        <is>
          <t>2026-05-13</t>
        </is>
      </c>
      <c r="B725" s="3" t="inlineStr">
        <is>
          <t>29a8141f-1fe3-57e8-897a-3e4416b48ba8</t>
        </is>
      </c>
      <c r="C725" s="3" t="inlineStr">
        <is>
          <t>CA</t>
        </is>
      </c>
      <c r="D725" s="3" t="inlineStr">
        <is>
          <t>2015 Lamborghini Huracan EVO</t>
        </is>
      </c>
      <c r="E725" s="3" t="inlineStr">
        <is>
          <t>03 Supercar</t>
        </is>
      </c>
      <c r="F725" s="13" t="n">
        <v>1410000</v>
      </c>
      <c r="G725" s="14" t="n">
        <v>0.8</v>
      </c>
      <c r="H725" s="14" t="n">
        <v>1.35</v>
      </c>
      <c r="I725" s="14" t="n">
        <v>0.7772</v>
      </c>
      <c r="J725" s="14" t="n">
        <v>0.53</v>
      </c>
      <c r="K725" s="13">
        <f>ROUND(F725/100*G725*H725*I725/J725,2)</f>
        <v/>
      </c>
      <c r="L725" s="13" t="n">
        <v>22330.57</v>
      </c>
      <c r="M725" s="13">
        <f>L725-K725</f>
        <v/>
      </c>
      <c r="N725" s="3" t="inlineStr">
        <is>
          <t>bind</t>
        </is>
      </c>
      <c r="O725" s="3" t="inlineStr">
        <is>
          <t>bound</t>
        </is>
      </c>
    </row>
    <row r="726">
      <c r="A726" s="15" t="inlineStr">
        <is>
          <t>2026-05-26</t>
        </is>
      </c>
      <c r="B726" s="15" t="inlineStr">
        <is>
          <t>e69b980d-9664-5c7d-8206-3414845ea2df</t>
        </is>
      </c>
      <c r="C726" s="15" t="inlineStr">
        <is>
          <t>ID</t>
        </is>
      </c>
      <c r="D726" s="15" t="inlineStr">
        <is>
          <t>1967 Jaguar E-Type Series 1</t>
        </is>
      </c>
      <c r="E726" s="15" t="inlineStr">
        <is>
          <t>07 Post-War Classic (1946-1972)</t>
        </is>
      </c>
      <c r="F726" s="16" t="n">
        <v>1105000</v>
      </c>
      <c r="G726" s="17" t="n">
        <v>0.38</v>
      </c>
      <c r="H726" s="17" t="n">
        <v>0.99</v>
      </c>
      <c r="I726" s="17" t="n">
        <v>0.7772</v>
      </c>
      <c r="J726" s="17" t="n">
        <v>0.53</v>
      </c>
      <c r="K726" s="16">
        <f>ROUND(F726/100*G726*H726*I726/J726,2)</f>
        <v/>
      </c>
      <c r="L726" s="16" t="n">
        <v>6095.91</v>
      </c>
      <c r="M726" s="16">
        <f>L726-K726</f>
        <v/>
      </c>
      <c r="N726" s="15" t="inlineStr">
        <is>
          <t>decline</t>
        </is>
      </c>
      <c r="O726" s="15" t="inlineStr">
        <is>
          <t>indicative</t>
        </is>
      </c>
    </row>
    <row r="727">
      <c r="A727" s="3" t="inlineStr">
        <is>
          <t>2026-05-09</t>
        </is>
      </c>
      <c r="B727" s="3" t="inlineStr">
        <is>
          <t>cd049c1b-17bb-50a9-9c37-54030b0f8586</t>
        </is>
      </c>
      <c r="C727" s="3" t="inlineStr">
        <is>
          <t>NY</t>
        </is>
      </c>
      <c r="D727" s="3" t="inlineStr">
        <is>
          <t>2005 Porsche 911 Turbo S</t>
        </is>
      </c>
      <c r="E727" s="3" t="inlineStr">
        <is>
          <t>01 Luxury Sedan/SUV</t>
        </is>
      </c>
      <c r="F727" s="13" t="n">
        <v>405000</v>
      </c>
      <c r="G727" s="14" t="n">
        <v>0.75</v>
      </c>
      <c r="H727" s="14" t="n">
        <v>1.28</v>
      </c>
      <c r="I727" s="14" t="n">
        <v>0.7772</v>
      </c>
      <c r="J727" s="14" t="n">
        <v>0.53</v>
      </c>
      <c r="K727" s="13">
        <f>ROUND(F727/100*G727*H727*I727/J727,2)</f>
        <v/>
      </c>
      <c r="L727" s="13" t="n">
        <v>5701.42</v>
      </c>
      <c r="M727" s="13">
        <f>L727-K727</f>
        <v/>
      </c>
      <c r="N727" s="3" t="inlineStr">
        <is>
          <t>decline</t>
        </is>
      </c>
      <c r="O727" s="3" t="inlineStr">
        <is>
          <t>indicative</t>
        </is>
      </c>
    </row>
    <row r="728">
      <c r="A728" s="15" t="inlineStr">
        <is>
          <t>2026-05-14</t>
        </is>
      </c>
      <c r="B728" s="15" t="inlineStr">
        <is>
          <t>fd7c87bd-66ef-51fb-86a9-2f281b65acdb</t>
        </is>
      </c>
      <c r="C728" s="15" t="inlineStr">
        <is>
          <t>OH</t>
        </is>
      </c>
      <c r="D728" s="15" t="inlineStr">
        <is>
          <t>1979 Maserati GranTurismo</t>
        </is>
      </c>
      <c r="E728" s="15" t="inlineStr">
        <is>
          <t>01 Luxury Sedan/SUV</t>
        </is>
      </c>
      <c r="F728" s="16" t="n">
        <v>590000</v>
      </c>
      <c r="G728" s="17" t="n">
        <v>0.65</v>
      </c>
      <c r="H728" s="17" t="n">
        <v>1.39</v>
      </c>
      <c r="I728" s="17" t="n">
        <v>0.7772</v>
      </c>
      <c r="J728" s="17" t="n">
        <v>0.53</v>
      </c>
      <c r="K728" s="16">
        <f>ROUND(F728/100*G728*H728*I728/J728,2)</f>
        <v/>
      </c>
      <c r="L728" s="16" t="n">
        <v>7816.95</v>
      </c>
      <c r="M728" s="16">
        <f>L728-K728</f>
        <v/>
      </c>
      <c r="N728" s="15" t="inlineStr">
        <is>
          <t>decline</t>
        </is>
      </c>
      <c r="O728" s="15" t="inlineStr">
        <is>
          <t>indicative</t>
        </is>
      </c>
    </row>
    <row r="729">
      <c r="A729" s="3" t="inlineStr">
        <is>
          <t>2026-05-19</t>
        </is>
      </c>
      <c r="B729" s="3" t="inlineStr">
        <is>
          <t>6478dcd0-7cc6-5705-8d8f-026b27f61f25</t>
        </is>
      </c>
      <c r="C729" s="3" t="inlineStr">
        <is>
          <t>WI</t>
        </is>
      </c>
      <c r="D729" s="3" t="inlineStr">
        <is>
          <t>2021 Ferrari SF90 Stradale</t>
        </is>
      </c>
      <c r="E729" s="3" t="inlineStr">
        <is>
          <t>03 Supercar</t>
        </is>
      </c>
      <c r="F729" s="13" t="n">
        <v>1705000</v>
      </c>
      <c r="G729" s="14" t="n">
        <v>0.8</v>
      </c>
      <c r="H729" s="14" t="n">
        <v>1.2</v>
      </c>
      <c r="I729" s="14" t="n">
        <v>0.7772</v>
      </c>
      <c r="J729" s="14" t="n">
        <v>0.53</v>
      </c>
      <c r="K729" s="13">
        <f>ROUND(F729/100*G729*H729*I729/J729,2)</f>
        <v/>
      </c>
      <c r="L729" s="13" t="n">
        <v>24002.28</v>
      </c>
      <c r="M729" s="13">
        <f>L729-K729</f>
        <v/>
      </c>
      <c r="N729" s="3" t="inlineStr">
        <is>
          <t>bind</t>
        </is>
      </c>
      <c r="O729" s="3" t="inlineStr">
        <is>
          <t>bound</t>
        </is>
      </c>
    </row>
    <row r="730">
      <c r="A730" s="15" t="inlineStr">
        <is>
          <t>2026-05-03</t>
        </is>
      </c>
      <c r="B730" s="15" t="inlineStr">
        <is>
          <t>d6955fdf-9714-51c7-b23a-13d7b59ab017</t>
        </is>
      </c>
      <c r="C730" s="15" t="inlineStr">
        <is>
          <t>SD</t>
        </is>
      </c>
      <c r="D730" s="15" t="inlineStr">
        <is>
          <t>1955 Bentley Continental GT</t>
        </is>
      </c>
      <c r="E730" s="15" t="inlineStr">
        <is>
          <t>01 Luxury Sedan/SUV</t>
        </is>
      </c>
      <c r="F730" s="16" t="n">
        <v>1950000</v>
      </c>
      <c r="G730" s="17" t="n">
        <v>0.55</v>
      </c>
      <c r="H730" s="17" t="n">
        <v>1.11</v>
      </c>
      <c r="I730" s="17" t="n">
        <v>0.7772</v>
      </c>
      <c r="J730" s="17" t="n">
        <v>0.53</v>
      </c>
      <c r="K730" s="16">
        <f>ROUND(F730/100*G730*H730*I730/J730,2)</f>
        <v/>
      </c>
      <c r="L730" s="16" t="n">
        <v>17457.3</v>
      </c>
      <c r="M730" s="16">
        <f>L730-K730</f>
        <v/>
      </c>
      <c r="N730" s="15" t="inlineStr">
        <is>
          <t>bind</t>
        </is>
      </c>
      <c r="O730" s="15" t="inlineStr">
        <is>
          <t>bound</t>
        </is>
      </c>
    </row>
    <row r="731">
      <c r="A731" s="3" t="inlineStr">
        <is>
          <t>2026-05-07</t>
        </is>
      </c>
      <c r="B731" s="3" t="inlineStr">
        <is>
          <t>fa6d50e5-3f05-53f9-80ed-6e496c90f170</t>
        </is>
      </c>
      <c r="C731" s="3" t="inlineStr">
        <is>
          <t>TN</t>
        </is>
      </c>
      <c r="D731" s="3" t="inlineStr">
        <is>
          <t>1992 BMW M8 Competition</t>
        </is>
      </c>
      <c r="E731" s="3" t="inlineStr">
        <is>
          <t>01 Luxury Sedan/SUV</t>
        </is>
      </c>
      <c r="F731" s="13" t="n">
        <v>405000</v>
      </c>
      <c r="G731" s="14" t="n">
        <v>0.75</v>
      </c>
      <c r="H731" s="14" t="n">
        <v>0.98</v>
      </c>
      <c r="I731" s="14" t="n">
        <v>0.7772</v>
      </c>
      <c r="J731" s="14" t="n">
        <v>0.53</v>
      </c>
      <c r="K731" s="13">
        <f>ROUND(F731/100*G731*H731*I731/J731,2)</f>
        <v/>
      </c>
      <c r="L731" s="13" t="n">
        <v>4365.15</v>
      </c>
      <c r="M731" s="13">
        <f>L731-K731</f>
        <v/>
      </c>
      <c r="N731" s="3" t="inlineStr">
        <is>
          <t>bind</t>
        </is>
      </c>
      <c r="O731" s="3" t="inlineStr">
        <is>
          <t>bound</t>
        </is>
      </c>
    </row>
    <row r="732">
      <c r="A732" s="15" t="inlineStr">
        <is>
          <t>2026-05-04</t>
        </is>
      </c>
      <c r="B732" s="15" t="inlineStr">
        <is>
          <t>e1c1cde7-5533-5126-ae53-4eea0b5acd92</t>
        </is>
      </c>
      <c r="C732" s="15" t="inlineStr">
        <is>
          <t>MD</t>
        </is>
      </c>
      <c r="D732" s="15" t="inlineStr">
        <is>
          <t>1976 Mercedes-Benz 280SL Pagoda</t>
        </is>
      </c>
      <c r="E732" s="15" t="inlineStr">
        <is>
          <t>07 Post-War Classic (1946-1972)</t>
        </is>
      </c>
      <c r="F732" s="16" t="n">
        <v>1725000</v>
      </c>
      <c r="G732" s="17" t="n">
        <v>0.38</v>
      </c>
      <c r="H732" s="17" t="n">
        <v>0.95</v>
      </c>
      <c r="I732" s="17" t="n">
        <v>0.7772</v>
      </c>
      <c r="J732" s="17" t="n">
        <v>0.53</v>
      </c>
      <c r="K732" s="16">
        <f>ROUND(F732/100*G732*H732*I732/J732,2)</f>
        <v/>
      </c>
      <c r="L732" s="16" t="n">
        <v>9131.73</v>
      </c>
      <c r="M732" s="16">
        <f>L732-K732</f>
        <v/>
      </c>
      <c r="N732" s="15" t="inlineStr">
        <is>
          <t>decline</t>
        </is>
      </c>
      <c r="O732" s="15" t="inlineStr">
        <is>
          <t>indicative</t>
        </is>
      </c>
    </row>
    <row r="733">
      <c r="A733" s="3" t="inlineStr">
        <is>
          <t>2026-05-01</t>
        </is>
      </c>
      <c r="B733" s="3" t="inlineStr">
        <is>
          <t>999fb6b9-b7e4-5fce-adea-7ed98eda9a52</t>
        </is>
      </c>
      <c r="C733" s="3" t="inlineStr">
        <is>
          <t>SC</t>
        </is>
      </c>
      <c r="D733" s="3" t="inlineStr">
        <is>
          <t>2010 Jaguar E-Type Series 1</t>
        </is>
      </c>
      <c r="E733" s="3" t="inlineStr">
        <is>
          <t>07 Post-War Classic (1946-1972)</t>
        </is>
      </c>
      <c r="F733" s="13" t="n">
        <v>1950000</v>
      </c>
      <c r="G733" s="14" t="n">
        <v>0.38</v>
      </c>
      <c r="H733" s="14" t="n">
        <v>1.24</v>
      </c>
      <c r="I733" s="14" t="n">
        <v>0.7772</v>
      </c>
      <c r="J733" s="14" t="n">
        <v>0.53</v>
      </c>
      <c r="K733" s="13">
        <f>ROUND(F733/100*G733*H733*I733/J733,2)</f>
        <v/>
      </c>
      <c r="L733" s="13" t="n">
        <v>13474.01</v>
      </c>
      <c r="M733" s="13">
        <f>L733-K733</f>
        <v/>
      </c>
      <c r="N733" s="3" t="inlineStr">
        <is>
          <t>bind</t>
        </is>
      </c>
      <c r="O733" s="3" t="inlineStr">
        <is>
          <t>bound</t>
        </is>
      </c>
    </row>
    <row r="734">
      <c r="A734" s="15" t="inlineStr">
        <is>
          <t>2026-05-29</t>
        </is>
      </c>
      <c r="B734" s="15" t="inlineStr">
        <is>
          <t>6fa9329e-1a45-55c9-952e-402210e7ee0c</t>
        </is>
      </c>
      <c r="C734" s="15" t="inlineStr">
        <is>
          <t>TX</t>
        </is>
      </c>
      <c r="D734" s="15" t="inlineStr">
        <is>
          <t>1975 Lamborghini Huracan EVO</t>
        </is>
      </c>
      <c r="E734" s="15" t="inlineStr">
        <is>
          <t>03 Supercar</t>
        </is>
      </c>
      <c r="F734" s="16" t="n">
        <v>1130000</v>
      </c>
      <c r="G734" s="17" t="n">
        <v>0.8</v>
      </c>
      <c r="H734" s="17" t="n">
        <v>1.15</v>
      </c>
      <c r="I734" s="17" t="n">
        <v>0.7772</v>
      </c>
      <c r="J734" s="17" t="n">
        <v>0.53</v>
      </c>
      <c r="K734" s="16">
        <f>ROUND(F734/100*G734*H734*I734/J734,2)</f>
        <v/>
      </c>
      <c r="L734" s="16" t="n">
        <v>15244.85</v>
      </c>
      <c r="M734" s="16">
        <f>L734-K734</f>
        <v/>
      </c>
      <c r="N734" s="15" t="inlineStr">
        <is>
          <t>decline</t>
        </is>
      </c>
      <c r="O734" s="15" t="inlineStr">
        <is>
          <t>indicative</t>
        </is>
      </c>
    </row>
    <row r="735">
      <c r="A735" s="3" t="inlineStr">
        <is>
          <t>2026-05-09</t>
        </is>
      </c>
      <c r="B735" s="3" t="inlineStr">
        <is>
          <t>ddec8cc7-a4a3-580a-bfb1-06d8b6c19587</t>
        </is>
      </c>
      <c r="C735" s="3" t="inlineStr">
        <is>
          <t>MI</t>
        </is>
      </c>
      <c r="D735" s="3" t="inlineStr">
        <is>
          <t>1982 Ferrari SF90 Stradale</t>
        </is>
      </c>
      <c r="E735" s="3" t="inlineStr">
        <is>
          <t>03 Supercar</t>
        </is>
      </c>
      <c r="F735" s="13" t="n">
        <v>1950000</v>
      </c>
      <c r="G735" s="14" t="n">
        <v>0.8</v>
      </c>
      <c r="H735" s="14" t="n">
        <v>1.55</v>
      </c>
      <c r="I735" s="14" t="n">
        <v>0.7772</v>
      </c>
      <c r="J735" s="14" t="n">
        <v>0.53</v>
      </c>
      <c r="K735" s="13">
        <f>ROUND(F735/100*G735*H735*I735/J735,2)</f>
        <v/>
      </c>
      <c r="L735" s="13" t="n">
        <v>35457.92</v>
      </c>
      <c r="M735" s="13">
        <f>L735-K735</f>
        <v/>
      </c>
      <c r="N735" s="3" t="inlineStr">
        <is>
          <t>bind</t>
        </is>
      </c>
      <c r="O735" s="3" t="inlineStr">
        <is>
          <t>bound</t>
        </is>
      </c>
    </row>
    <row r="736">
      <c r="A736" s="15" t="inlineStr">
        <is>
          <t>2026-05-26</t>
        </is>
      </c>
      <c r="B736" s="15" t="inlineStr">
        <is>
          <t>931ff5eb-d514-5326-ab7b-844528da0d16</t>
        </is>
      </c>
      <c r="C736" s="15" t="inlineStr">
        <is>
          <t>MO</t>
        </is>
      </c>
      <c r="D736" s="15" t="inlineStr">
        <is>
          <t>1996 McLaren 750S</t>
        </is>
      </c>
      <c r="E736" s="15" t="inlineStr">
        <is>
          <t>03 Supercar</t>
        </is>
      </c>
      <c r="F736" s="16" t="n">
        <v>1085000</v>
      </c>
      <c r="G736" s="17" t="n">
        <v>0.8</v>
      </c>
      <c r="H736" s="17" t="n">
        <v>1.06</v>
      </c>
      <c r="I736" s="17" t="n">
        <v>0.7772</v>
      </c>
      <c r="J736" s="17" t="n">
        <v>0.53</v>
      </c>
      <c r="K736" s="16">
        <f>ROUND(F736/100*G736*H736*I736/J736,2)</f>
        <v/>
      </c>
      <c r="L736" s="16" t="n">
        <v>13492.19</v>
      </c>
      <c r="M736" s="16">
        <f>L736-K736</f>
        <v/>
      </c>
      <c r="N736" s="15" t="inlineStr">
        <is>
          <t>decline</t>
        </is>
      </c>
      <c r="O736" s="15" t="inlineStr">
        <is>
          <t>indicative</t>
        </is>
      </c>
    </row>
    <row r="737">
      <c r="A737" s="3" t="inlineStr">
        <is>
          <t>2026-05-28</t>
        </is>
      </c>
      <c r="B737" s="3" t="inlineStr">
        <is>
          <t>88ff2d80-453a-5900-aff6-b1000baef416</t>
        </is>
      </c>
      <c r="C737" s="3" t="inlineStr">
        <is>
          <t>MD</t>
        </is>
      </c>
      <c r="D737" s="3" t="inlineStr">
        <is>
          <t>2023 Bentley Continental GT</t>
        </is>
      </c>
      <c r="E737" s="3" t="inlineStr">
        <is>
          <t>01 Luxury Sedan/SUV</t>
        </is>
      </c>
      <c r="F737" s="13" t="n">
        <v>1630000</v>
      </c>
      <c r="G737" s="14" t="n">
        <v>0.55</v>
      </c>
      <c r="H737" s="14" t="n">
        <v>0.95</v>
      </c>
      <c r="I737" s="14" t="n">
        <v>0.7772</v>
      </c>
      <c r="J737" s="14" t="n">
        <v>0.53</v>
      </c>
      <c r="K737" s="13">
        <f>ROUND(F737/100*G737*H737*I737/J737,2)</f>
        <v/>
      </c>
      <c r="L737" s="13" t="n">
        <v>12489.09</v>
      </c>
      <c r="M737" s="13">
        <f>L737-K737</f>
        <v/>
      </c>
      <c r="N737" s="3" t="inlineStr">
        <is>
          <t>bind</t>
        </is>
      </c>
      <c r="O737" s="3" t="inlineStr">
        <is>
          <t>bound</t>
        </is>
      </c>
    </row>
    <row r="738">
      <c r="A738" s="15" t="inlineStr">
        <is>
          <t>2026-05-12</t>
        </is>
      </c>
      <c r="B738" s="15" t="inlineStr">
        <is>
          <t>29fe23cb-378b-5745-9574-f7c76509e628</t>
        </is>
      </c>
      <c r="C738" s="15" t="inlineStr">
        <is>
          <t>SD</t>
        </is>
      </c>
      <c r="D738" s="15" t="inlineStr">
        <is>
          <t>1961 Bentley Continental GT</t>
        </is>
      </c>
      <c r="E738" s="15" t="inlineStr">
        <is>
          <t>01 Luxury Sedan/SUV</t>
        </is>
      </c>
      <c r="F738" s="16" t="n">
        <v>675000</v>
      </c>
      <c r="G738" s="17" t="n">
        <v>0.65</v>
      </c>
      <c r="H738" s="17" t="n">
        <v>1.11</v>
      </c>
      <c r="I738" s="17" t="n">
        <v>0.7772</v>
      </c>
      <c r="J738" s="17" t="n">
        <v>0.53</v>
      </c>
      <c r="K738" s="16">
        <f>ROUND(F738/100*G738*H738*I738/J738,2)</f>
        <v/>
      </c>
      <c r="L738" s="16" t="n">
        <v>7141.63</v>
      </c>
      <c r="M738" s="16">
        <f>L738-K738</f>
        <v/>
      </c>
      <c r="N738" s="15" t="inlineStr">
        <is>
          <t>refer</t>
        </is>
      </c>
      <c r="O738" s="15" t="inlineStr">
        <is>
          <t>indicative</t>
        </is>
      </c>
    </row>
    <row r="739">
      <c r="A739" s="3" t="inlineStr">
        <is>
          <t>2026-05-17</t>
        </is>
      </c>
      <c r="B739" s="3" t="inlineStr">
        <is>
          <t>3e6c6cf6-8f23-5e26-8c0a-ada0f4ad2b3b</t>
        </is>
      </c>
      <c r="C739" s="3" t="inlineStr">
        <is>
          <t>WI</t>
        </is>
      </c>
      <c r="D739" s="3" t="inlineStr">
        <is>
          <t>1996 Mercedes-Benz AMG GT</t>
        </is>
      </c>
      <c r="E739" s="3" t="inlineStr">
        <is>
          <t>01 Luxury Sedan/SUV</t>
        </is>
      </c>
      <c r="F739" s="13" t="n">
        <v>805000</v>
      </c>
      <c r="G739" s="14" t="n">
        <v>0.65</v>
      </c>
      <c r="H739" s="14" t="n">
        <v>1.2</v>
      </c>
      <c r="I739" s="14" t="n">
        <v>0.7772</v>
      </c>
      <c r="J739" s="14" t="n">
        <v>0.53</v>
      </c>
      <c r="K739" s="13">
        <f>ROUND(F739/100*G739*H739*I739/J739,2)</f>
        <v/>
      </c>
      <c r="L739" s="13" t="n">
        <v>9207.620000000001</v>
      </c>
      <c r="M739" s="13">
        <f>L739-K739</f>
        <v/>
      </c>
      <c r="N739" s="3" t="inlineStr">
        <is>
          <t>bind</t>
        </is>
      </c>
      <c r="O739" s="3" t="inlineStr">
        <is>
          <t>bound</t>
        </is>
      </c>
    </row>
    <row r="740">
      <c r="A740" s="15" t="inlineStr">
        <is>
          <t>2026-05-11</t>
        </is>
      </c>
      <c r="B740" s="15" t="inlineStr">
        <is>
          <t>7f76f44f-a22c-52fe-b8ee-6f9258dd71d5</t>
        </is>
      </c>
      <c r="C740" s="15" t="inlineStr">
        <is>
          <t>AL</t>
        </is>
      </c>
      <c r="D740" s="15" t="inlineStr">
        <is>
          <t>2016 Mercedes-Benz AMG GT</t>
        </is>
      </c>
      <c r="E740" s="15" t="inlineStr">
        <is>
          <t>01 Luxury Sedan/SUV</t>
        </is>
      </c>
      <c r="F740" s="16" t="n">
        <v>965000</v>
      </c>
      <c r="G740" s="17" t="n">
        <v>0.65</v>
      </c>
      <c r="H740" s="17" t="n">
        <v>1.27</v>
      </c>
      <c r="I740" s="17" t="n">
        <v>0.7772</v>
      </c>
      <c r="J740" s="17" t="n">
        <v>0.53</v>
      </c>
      <c r="K740" s="16">
        <f>ROUND(F740/100*G740*H740*I740/J740,2)</f>
        <v/>
      </c>
      <c r="L740" s="16" t="n">
        <v>11681.57</v>
      </c>
      <c r="M740" s="16">
        <f>L740-K740</f>
        <v/>
      </c>
      <c r="N740" s="15" t="inlineStr">
        <is>
          <t>bind</t>
        </is>
      </c>
      <c r="O740" s="15" t="inlineStr">
        <is>
          <t>bound</t>
        </is>
      </c>
    </row>
    <row r="741">
      <c r="A741" s="3" t="inlineStr">
        <is>
          <t>2026-05-06</t>
        </is>
      </c>
      <c r="B741" s="3" t="inlineStr">
        <is>
          <t>3a7675c3-9476-58ed-b614-bcbafa89ab12</t>
        </is>
      </c>
      <c r="C741" s="3" t="inlineStr">
        <is>
          <t>SC</t>
        </is>
      </c>
      <c r="D741" s="3" t="inlineStr">
        <is>
          <t>1961 Maserati GranTurismo</t>
        </is>
      </c>
      <c r="E741" s="3" t="inlineStr">
        <is>
          <t>01 Luxury Sedan/SUV</t>
        </is>
      </c>
      <c r="F741" s="13" t="n">
        <v>1190000</v>
      </c>
      <c r="G741" s="14" t="n">
        <v>0.55</v>
      </c>
      <c r="H741" s="14" t="n">
        <v>1.24</v>
      </c>
      <c r="I741" s="14" t="n">
        <v>0.7772</v>
      </c>
      <c r="J741" s="14" t="n">
        <v>0.53</v>
      </c>
      <c r="K741" s="13">
        <f>ROUND(F741/100*G741*H741*I741/J741,2)</f>
        <v/>
      </c>
      <c r="L741" s="13" t="n">
        <v>11901.13</v>
      </c>
      <c r="M741" s="13">
        <f>L741-K741</f>
        <v/>
      </c>
      <c r="N741" s="3" t="inlineStr">
        <is>
          <t>decline</t>
        </is>
      </c>
      <c r="O741" s="3" t="inlineStr">
        <is>
          <t>indicative</t>
        </is>
      </c>
    </row>
    <row r="742">
      <c r="A742" s="15" t="inlineStr">
        <is>
          <t>2026-05-09</t>
        </is>
      </c>
      <c r="B742" s="15" t="inlineStr">
        <is>
          <t>cd40e618-3168-5dba-a7ea-a899e9063e57</t>
        </is>
      </c>
      <c r="C742" s="15" t="inlineStr">
        <is>
          <t>LA</t>
        </is>
      </c>
      <c r="D742" s="15" t="inlineStr">
        <is>
          <t>2023 Mercedes-Benz 280SL Pagoda</t>
        </is>
      </c>
      <c r="E742" s="15" t="inlineStr">
        <is>
          <t>07 Post-War Classic (1946-1972)</t>
        </is>
      </c>
      <c r="F742" s="16" t="n">
        <v>455000</v>
      </c>
      <c r="G742" s="17" t="n">
        <v>0.48</v>
      </c>
      <c r="H742" s="17" t="n">
        <v>1.21</v>
      </c>
      <c r="I742" s="17" t="n">
        <v>0.7772</v>
      </c>
      <c r="J742" s="17" t="n">
        <v>0.53</v>
      </c>
      <c r="K742" s="16">
        <f>ROUND(F742/100*G742*H742*I742/J742,2)</f>
        <v/>
      </c>
      <c r="L742" s="16" t="n">
        <v>3875.2</v>
      </c>
      <c r="M742" s="16">
        <f>L742-K742</f>
        <v/>
      </c>
      <c r="N742" s="15" t="inlineStr">
        <is>
          <t>bind</t>
        </is>
      </c>
      <c r="O742" s="15" t="inlineStr">
        <is>
          <t>bound</t>
        </is>
      </c>
    </row>
    <row r="743">
      <c r="A743" s="3" t="inlineStr">
        <is>
          <t>2026-05-12</t>
        </is>
      </c>
      <c r="B743" s="3" t="inlineStr">
        <is>
          <t>602a8dc9-bea3-5bf6-b804-c428303ee10f</t>
        </is>
      </c>
      <c r="C743" s="3" t="inlineStr">
        <is>
          <t>TX</t>
        </is>
      </c>
      <c r="D743" s="3" t="inlineStr">
        <is>
          <t>1985 Lamborghini Huracan EVO</t>
        </is>
      </c>
      <c r="E743" s="3" t="inlineStr">
        <is>
          <t>03 Supercar</t>
        </is>
      </c>
      <c r="F743" s="13" t="n">
        <v>660000</v>
      </c>
      <c r="G743" s="14" t="n">
        <v>0.95</v>
      </c>
      <c r="H743" s="14" t="n">
        <v>1.15</v>
      </c>
      <c r="I743" s="14" t="n">
        <v>0.7772</v>
      </c>
      <c r="J743" s="14" t="n">
        <v>0.53</v>
      </c>
      <c r="K743" s="13">
        <f>ROUND(F743/100*G743*H743*I743/J743,2)</f>
        <v/>
      </c>
      <c r="L743" s="13" t="n">
        <v>10573.59</v>
      </c>
      <c r="M743" s="13">
        <f>L743-K743</f>
        <v/>
      </c>
      <c r="N743" s="3" t="inlineStr">
        <is>
          <t>bind</t>
        </is>
      </c>
      <c r="O743" s="3" t="inlineStr">
        <is>
          <t>bound</t>
        </is>
      </c>
    </row>
    <row r="744">
      <c r="A744" s="15" t="inlineStr">
        <is>
          <t>2026-05-08</t>
        </is>
      </c>
      <c r="B744" s="15" t="inlineStr">
        <is>
          <t>22b03309-2d0b-59f8-a728-f076e7006211</t>
        </is>
      </c>
      <c r="C744" s="15" t="inlineStr">
        <is>
          <t>AR</t>
        </is>
      </c>
      <c r="D744" s="15" t="inlineStr">
        <is>
          <t>2006 Ringbrothers Mustang</t>
        </is>
      </c>
      <c r="E744" s="15" t="inlineStr">
        <is>
          <t>11 Restomod/Coachbuilt</t>
        </is>
      </c>
      <c r="F744" s="16" t="n">
        <v>565000</v>
      </c>
      <c r="G744" s="17" t="n">
        <v>0.78</v>
      </c>
      <c r="H744" s="17" t="n">
        <v>1.38</v>
      </c>
      <c r="I744" s="17" t="n">
        <v>0.7772</v>
      </c>
      <c r="J744" s="17" t="n">
        <v>0.53</v>
      </c>
      <c r="K744" s="16">
        <f>ROUND(F744/100*G744*H744*I744/J744,2)</f>
        <v/>
      </c>
      <c r="L744" s="16" t="n">
        <v>8918.24</v>
      </c>
      <c r="M744" s="16">
        <f>L744-K744</f>
        <v/>
      </c>
      <c r="N744" s="15" t="inlineStr">
        <is>
          <t>decline</t>
        </is>
      </c>
      <c r="O744" s="15" t="inlineStr">
        <is>
          <t>indicative</t>
        </is>
      </c>
    </row>
    <row r="745">
      <c r="A745" s="3" t="inlineStr">
        <is>
          <t>2026-05-27</t>
        </is>
      </c>
      <c r="B745" s="3" t="inlineStr">
        <is>
          <t>51098df7-bf5b-5b95-94a6-cda4e6c2e069</t>
        </is>
      </c>
      <c r="C745" s="3" t="inlineStr">
        <is>
          <t>FL</t>
        </is>
      </c>
      <c r="D745" s="3" t="inlineStr">
        <is>
          <t>1977 Bentley Continental GT</t>
        </is>
      </c>
      <c r="E745" s="3" t="inlineStr">
        <is>
          <t>01 Luxury Sedan/SUV</t>
        </is>
      </c>
      <c r="F745" s="13" t="n">
        <v>485000</v>
      </c>
      <c r="G745" s="14" t="n">
        <v>0.75</v>
      </c>
      <c r="H745" s="14" t="n">
        <v>1.42</v>
      </c>
      <c r="I745" s="14" t="n">
        <v>0.7772</v>
      </c>
      <c r="J745" s="14" t="n">
        <v>0.53</v>
      </c>
      <c r="K745" s="13">
        <f>ROUND(F745/100*G745*H745*I745/J745,2)</f>
        <v/>
      </c>
      <c r="L745" s="13" t="n">
        <v>7574.4</v>
      </c>
      <c r="M745" s="13">
        <f>L745-K745</f>
        <v/>
      </c>
      <c r="N745" s="3" t="inlineStr">
        <is>
          <t>decline</t>
        </is>
      </c>
      <c r="O745" s="3" t="inlineStr">
        <is>
          <t>indicative</t>
        </is>
      </c>
    </row>
    <row r="746">
      <c r="A746" s="15" t="inlineStr">
        <is>
          <t>2026-05-13</t>
        </is>
      </c>
      <c r="B746" s="15" t="inlineStr">
        <is>
          <t>d6b5a941-a4cb-5a9e-85c6-ffedba02ab0b</t>
        </is>
      </c>
      <c r="C746" s="15" t="inlineStr">
        <is>
          <t>NC</t>
        </is>
      </c>
      <c r="D746" s="15" t="inlineStr">
        <is>
          <t>2004 Porsche 911 Turbo S</t>
        </is>
      </c>
      <c r="E746" s="15" t="inlineStr">
        <is>
          <t>01 Luxury Sedan/SUV</t>
        </is>
      </c>
      <c r="F746" s="16" t="n">
        <v>1295000</v>
      </c>
      <c r="G746" s="17" t="n">
        <v>0.55</v>
      </c>
      <c r="H746" s="17" t="n">
        <v>1.15</v>
      </c>
      <c r="I746" s="17" t="n">
        <v>0.7772</v>
      </c>
      <c r="J746" s="17" t="n">
        <v>0.53</v>
      </c>
      <c r="K746" s="16">
        <f>ROUND(F746/100*G746*H746*I746/J746,2)</f>
        <v/>
      </c>
      <c r="L746" s="16" t="n">
        <v>12011.22</v>
      </c>
      <c r="M746" s="16">
        <f>L746-K746</f>
        <v/>
      </c>
      <c r="N746" s="15" t="inlineStr">
        <is>
          <t>bind</t>
        </is>
      </c>
      <c r="O746" s="15" t="inlineStr">
        <is>
          <t>bound</t>
        </is>
      </c>
    </row>
    <row r="747">
      <c r="A747" s="3" t="inlineStr">
        <is>
          <t>2026-05-21</t>
        </is>
      </c>
      <c r="B747" s="3" t="inlineStr">
        <is>
          <t>b2e21478-771b-5ae4-86c5-5d4a34674a0d</t>
        </is>
      </c>
      <c r="C747" s="3" t="inlineStr">
        <is>
          <t>MI</t>
        </is>
      </c>
      <c r="D747" s="3" t="inlineStr">
        <is>
          <t>2017 Jaguar E-Type Series 1</t>
        </is>
      </c>
      <c r="E747" s="3" t="inlineStr">
        <is>
          <t>07 Post-War Classic (1946-1972)</t>
        </is>
      </c>
      <c r="F747" s="13" t="n">
        <v>600000</v>
      </c>
      <c r="G747" s="14" t="n">
        <v>0.43</v>
      </c>
      <c r="H747" s="14" t="n">
        <v>1.55</v>
      </c>
      <c r="I747" s="14" t="n">
        <v>0.7772</v>
      </c>
      <c r="J747" s="14" t="n">
        <v>0.53</v>
      </c>
      <c r="K747" s="13">
        <f>ROUND(F747/100*G747*H747*I747/J747,2)</f>
        <v/>
      </c>
      <c r="L747" s="13" t="n">
        <v>5864.19</v>
      </c>
      <c r="M747" s="13">
        <f>L747-K747</f>
        <v/>
      </c>
      <c r="N747" s="3" t="inlineStr">
        <is>
          <t>decline</t>
        </is>
      </c>
      <c r="O747" s="3" t="inlineStr">
        <is>
          <t>indicative</t>
        </is>
      </c>
    </row>
    <row r="748">
      <c r="A748" s="15" t="inlineStr">
        <is>
          <t>2026-05-03</t>
        </is>
      </c>
      <c r="B748" s="15" t="inlineStr">
        <is>
          <t>4d685483-e1b4-580a-b6ab-30950eac0d00</t>
        </is>
      </c>
      <c r="C748" s="15" t="inlineStr">
        <is>
          <t>UT</t>
        </is>
      </c>
      <c r="D748" s="15" t="inlineStr">
        <is>
          <t>1956 Ferrari 296 GTB</t>
        </is>
      </c>
      <c r="E748" s="15" t="inlineStr">
        <is>
          <t>03 Supercar</t>
        </is>
      </c>
      <c r="F748" s="16" t="n">
        <v>900000</v>
      </c>
      <c r="G748" s="17" t="n">
        <v>0.95</v>
      </c>
      <c r="H748" s="17" t="n">
        <v>1.35</v>
      </c>
      <c r="I748" s="17" t="n">
        <v>0.7772</v>
      </c>
      <c r="J748" s="17" t="n">
        <v>0.53</v>
      </c>
      <c r="K748" s="16">
        <f>ROUND(F748/100*G748*H748*I748/J748,2)</f>
        <v/>
      </c>
      <c r="L748" s="16" t="n">
        <v>16926.09</v>
      </c>
      <c r="M748" s="16">
        <f>L748-K748</f>
        <v/>
      </c>
      <c r="N748" s="15" t="inlineStr">
        <is>
          <t>bind</t>
        </is>
      </c>
      <c r="O748" s="15" t="inlineStr">
        <is>
          <t>bound</t>
        </is>
      </c>
    </row>
    <row r="749">
      <c r="A749" s="3" t="inlineStr">
        <is>
          <t>2026-05-21</t>
        </is>
      </c>
      <c r="B749" s="3" t="inlineStr">
        <is>
          <t>c2d24ba6-dffe-50b7-815c-b77fe9a993e5</t>
        </is>
      </c>
      <c r="C749" s="3" t="inlineStr">
        <is>
          <t>AL</t>
        </is>
      </c>
      <c r="D749" s="3" t="inlineStr">
        <is>
          <t>2017 BMW M8 Competition</t>
        </is>
      </c>
      <c r="E749" s="3" t="inlineStr">
        <is>
          <t>01 Luxury Sedan/SUV</t>
        </is>
      </c>
      <c r="F749" s="13" t="n">
        <v>1405000</v>
      </c>
      <c r="G749" s="14" t="n">
        <v>0.55</v>
      </c>
      <c r="H749" s="14" t="n">
        <v>1.27</v>
      </c>
      <c r="I749" s="14" t="n">
        <v>0.7772</v>
      </c>
      <c r="J749" s="14" t="n">
        <v>0.53</v>
      </c>
      <c r="K749" s="13">
        <f>ROUND(F749/100*G749*H749*I749/J749,2)</f>
        <v/>
      </c>
      <c r="L749" s="13" t="n">
        <v>14391.29</v>
      </c>
      <c r="M749" s="13">
        <f>L749-K749</f>
        <v/>
      </c>
      <c r="N749" s="3" t="inlineStr">
        <is>
          <t>bind</t>
        </is>
      </c>
      <c r="O749" s="3" t="inlineStr">
        <is>
          <t>bound</t>
        </is>
      </c>
    </row>
    <row r="750">
      <c r="A750" s="15" t="inlineStr">
        <is>
          <t>2026-05-04</t>
        </is>
      </c>
      <c r="B750" s="15" t="inlineStr">
        <is>
          <t>2124f6d7-b1ba-5015-869d-31f17891ff77</t>
        </is>
      </c>
      <c r="C750" s="15" t="inlineStr">
        <is>
          <t>CA</t>
        </is>
      </c>
      <c r="D750" s="15" t="inlineStr">
        <is>
          <t>2006 Mercedes-Benz AMG GT</t>
        </is>
      </c>
      <c r="E750" s="15" t="inlineStr">
        <is>
          <t>01 Luxury Sedan/SUV</t>
        </is>
      </c>
      <c r="F750" s="16" t="n">
        <v>575000</v>
      </c>
      <c r="G750" s="17" t="n">
        <v>0.65</v>
      </c>
      <c r="H750" s="17" t="n">
        <v>1.35</v>
      </c>
      <c r="I750" s="17" t="n">
        <v>0.7772</v>
      </c>
      <c r="J750" s="17" t="n">
        <v>0.53</v>
      </c>
      <c r="K750" s="16">
        <f>ROUND(F750/100*G750*H750*I750/J750,2)</f>
        <v/>
      </c>
      <c r="L750" s="16" t="n">
        <v>7398.98</v>
      </c>
      <c r="M750" s="16">
        <f>L750-K750</f>
        <v/>
      </c>
      <c r="N750" s="15" t="inlineStr">
        <is>
          <t>bind</t>
        </is>
      </c>
      <c r="O750" s="15" t="inlineStr">
        <is>
          <t>bound</t>
        </is>
      </c>
    </row>
    <row r="751">
      <c r="A751" s="3" t="inlineStr">
        <is>
          <t>2026-05-23</t>
        </is>
      </c>
      <c r="B751" s="3" t="inlineStr">
        <is>
          <t>aee47e78-75ef-58d7-81bd-242b9be5633a</t>
        </is>
      </c>
      <c r="C751" s="3" t="inlineStr">
        <is>
          <t>TX</t>
        </is>
      </c>
      <c r="D751" s="3" t="inlineStr">
        <is>
          <t>1969 Porsche 911 Turbo S</t>
        </is>
      </c>
      <c r="E751" s="3" t="inlineStr">
        <is>
          <t>01 Luxury Sedan/SUV</t>
        </is>
      </c>
      <c r="F751" s="13" t="n">
        <v>450000</v>
      </c>
      <c r="G751" s="14" t="n">
        <v>0.75</v>
      </c>
      <c r="H751" s="14" t="n">
        <v>1.15</v>
      </c>
      <c r="I751" s="14" t="n">
        <v>0.7772</v>
      </c>
      <c r="J751" s="14" t="n">
        <v>0.53</v>
      </c>
      <c r="K751" s="13">
        <f>ROUND(F751/100*G751*H751*I751/J751,2)</f>
        <v/>
      </c>
      <c r="L751" s="13" t="n">
        <v>5691.52</v>
      </c>
      <c r="M751" s="13">
        <f>L751-K751</f>
        <v/>
      </c>
      <c r="N751" s="3" t="inlineStr">
        <is>
          <t>bind</t>
        </is>
      </c>
      <c r="O751" s="3" t="inlineStr">
        <is>
          <t>bound</t>
        </is>
      </c>
    </row>
    <row r="752">
      <c r="A752" s="15" t="inlineStr">
        <is>
          <t>2026-05-12</t>
        </is>
      </c>
      <c r="B752" s="15" t="inlineStr">
        <is>
          <t>f063c0be-cf00-5bf4-bb68-05d92d02d9b0</t>
        </is>
      </c>
      <c r="C752" s="15" t="inlineStr">
        <is>
          <t>PA</t>
        </is>
      </c>
      <c r="D752" s="15" t="inlineStr">
        <is>
          <t>1978 Lamborghini Huracan EVO</t>
        </is>
      </c>
      <c r="E752" s="15" t="inlineStr">
        <is>
          <t>03 Supercar</t>
        </is>
      </c>
      <c r="F752" s="16" t="n">
        <v>735000</v>
      </c>
      <c r="G752" s="17" t="n">
        <v>0.95</v>
      </c>
      <c r="H752" s="17" t="n">
        <v>1</v>
      </c>
      <c r="I752" s="17" t="n">
        <v>0.7772</v>
      </c>
      <c r="J752" s="17" t="n">
        <v>0.53</v>
      </c>
      <c r="K752" s="16">
        <f>ROUND(F752/100*G752*H752*I752/J752,2)</f>
        <v/>
      </c>
      <c r="L752" s="16" t="n">
        <v>10239.24</v>
      </c>
      <c r="M752" s="16">
        <f>L752-K752</f>
        <v/>
      </c>
      <c r="N752" s="15" t="inlineStr">
        <is>
          <t>bind</t>
        </is>
      </c>
      <c r="O752" s="15" t="inlineStr">
        <is>
          <t>bound</t>
        </is>
      </c>
    </row>
    <row r="753">
      <c r="A753" s="3" t="inlineStr">
        <is>
          <t>2026-05-07</t>
        </is>
      </c>
      <c r="B753" s="3" t="inlineStr">
        <is>
          <t>2ad71a84-e981-57dc-8212-808bc9d4eb27</t>
        </is>
      </c>
      <c r="C753" s="3" t="inlineStr">
        <is>
          <t>VA</t>
        </is>
      </c>
      <c r="D753" s="3" t="inlineStr">
        <is>
          <t>1999 BMW M8 Competition</t>
        </is>
      </c>
      <c r="E753" s="3" t="inlineStr">
        <is>
          <t>01 Luxury Sedan/SUV</t>
        </is>
      </c>
      <c r="F753" s="13" t="n">
        <v>165000</v>
      </c>
      <c r="G753" s="14" t="n">
        <v>0.92</v>
      </c>
      <c r="H753" s="14" t="n">
        <v>1.09</v>
      </c>
      <c r="I753" s="14" t="n">
        <v>0.7772</v>
      </c>
      <c r="J753" s="14" t="n">
        <v>0.53</v>
      </c>
      <c r="K753" s="13">
        <f>ROUND(F753/100*G753*H753*I753/J753,2)</f>
        <v/>
      </c>
      <c r="L753" s="13" t="n">
        <v>2426.36</v>
      </c>
      <c r="M753" s="13">
        <f>L753-K753</f>
        <v/>
      </c>
      <c r="N753" s="3" t="inlineStr">
        <is>
          <t>bind</t>
        </is>
      </c>
      <c r="O753" s="3" t="inlineStr">
        <is>
          <t>bound</t>
        </is>
      </c>
    </row>
    <row r="754">
      <c r="A754" s="15" t="inlineStr">
        <is>
          <t>2026-05-29</t>
        </is>
      </c>
      <c r="B754" s="15" t="inlineStr">
        <is>
          <t>2677c305-a9f4-5c37-9fde-44dac3c90899</t>
        </is>
      </c>
      <c r="C754" s="15" t="inlineStr">
        <is>
          <t>CT</t>
        </is>
      </c>
      <c r="D754" s="15" t="inlineStr">
        <is>
          <t>1981 Ferrari SF90 Stradale</t>
        </is>
      </c>
      <c r="E754" s="15" t="inlineStr">
        <is>
          <t>03 Supercar</t>
        </is>
      </c>
      <c r="F754" s="16" t="n">
        <v>1315000</v>
      </c>
      <c r="G754" s="17" t="n">
        <v>0.8</v>
      </c>
      <c r="H754" s="17" t="n">
        <v>1.12</v>
      </c>
      <c r="I754" s="17" t="n">
        <v>0.7772</v>
      </c>
      <c r="J754" s="17" t="n">
        <v>0.53</v>
      </c>
      <c r="K754" s="16">
        <f>ROUND(F754/100*G754*H754*I754/J754,2)</f>
        <v/>
      </c>
      <c r="L754" s="16" t="n">
        <v>17277.89</v>
      </c>
      <c r="M754" s="16">
        <f>L754-K754</f>
        <v/>
      </c>
      <c r="N754" s="15" t="inlineStr">
        <is>
          <t>bind</t>
        </is>
      </c>
      <c r="O754" s="15" t="inlineStr">
        <is>
          <t>bound</t>
        </is>
      </c>
    </row>
    <row r="755">
      <c r="A755" s="3" t="inlineStr">
        <is>
          <t>2026-05-20</t>
        </is>
      </c>
      <c r="B755" s="3" t="inlineStr">
        <is>
          <t>7a97c43c-afd0-5c6a-8013-f8c5ed74df4d</t>
        </is>
      </c>
      <c r="C755" s="3" t="inlineStr">
        <is>
          <t>CT</t>
        </is>
      </c>
      <c r="D755" s="3" t="inlineStr">
        <is>
          <t>1961 Aston Martin DB5</t>
        </is>
      </c>
      <c r="E755" s="3" t="inlineStr">
        <is>
          <t>07 Post-War Classic (1946-1972)</t>
        </is>
      </c>
      <c r="F755" s="13" t="n">
        <v>585000</v>
      </c>
      <c r="G755" s="14" t="n">
        <v>0.43</v>
      </c>
      <c r="H755" s="14" t="n">
        <v>1.12</v>
      </c>
      <c r="I755" s="14" t="n">
        <v>0.7772</v>
      </c>
      <c r="J755" s="14" t="n">
        <v>0.53</v>
      </c>
      <c r="K755" s="13">
        <f>ROUND(F755/100*G755*H755*I755/J755,2)</f>
        <v/>
      </c>
      <c r="L755" s="13" t="n">
        <v>4131.42</v>
      </c>
      <c r="M755" s="13">
        <f>L755-K755</f>
        <v/>
      </c>
      <c r="N755" s="3" t="inlineStr">
        <is>
          <t>bind</t>
        </is>
      </c>
      <c r="O755" s="3" t="inlineStr">
        <is>
          <t>bound</t>
        </is>
      </c>
    </row>
    <row r="757">
      <c r="A757" s="11" t="inlineStr">
        <is>
          <t>Rated submissions</t>
        </is>
      </c>
      <c r="C757" s="18">
        <f>COUNTA(B5:B755)</f>
        <v/>
      </c>
    </row>
    <row r="758">
      <c r="A758" s="11" t="inlineStr">
        <is>
          <t>Bound count</t>
        </is>
      </c>
      <c r="C758" s="18">
        <f>COUNTIF(O5:O755,"bound")</f>
        <v/>
      </c>
    </row>
    <row r="759">
      <c r="A759" s="11" t="inlineStr">
        <is>
          <t>Avg premium — all rated</t>
        </is>
      </c>
      <c r="C759" s="19">
        <f>AVERAGE(L5:L755)</f>
        <v/>
      </c>
    </row>
    <row r="760">
      <c r="A760" s="11" t="inlineStr">
        <is>
          <t>Avg premium — BOUND only</t>
        </is>
      </c>
      <c r="C760" s="19">
        <f>AVERAGEIF(O5:O755,"bound",L5:L755)</f>
        <v/>
      </c>
    </row>
    <row r="761">
      <c r="A761" s="11" t="inlineStr">
        <is>
          <t>GWP bound (month)</t>
        </is>
      </c>
      <c r="C761" s="19">
        <f>SUMIF(O5:O755,"bound",L5:L755)</f>
        <v/>
      </c>
    </row>
    <row r="762">
      <c r="A762" s="11" t="inlineStr">
        <is>
          <t>Softening index (month)</t>
        </is>
      </c>
      <c r="C762" s="20" t="n">
        <v>0.7772</v>
      </c>
    </row>
  </sheetData>
  <autoFilter ref="A4:O755"/>
  <mergeCells count="2">
    <mergeCell ref="A1:O1"/>
    <mergeCell ref="A2:O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1F4E79"/>
    <outlinePr summaryBelow="1" summaryRight="1"/>
    <pageSetUpPr/>
  </sheetPr>
  <dimension ref="A1:O9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6" customWidth="1" min="3" max="3"/>
    <col width="24" customWidth="1" min="4" max="4"/>
    <col width="24" customWidth="1" min="5" max="5"/>
    <col width="14" customWidth="1" min="6" max="6"/>
    <col width="12" customWidth="1" min="7" max="7"/>
    <col width="13" customWidth="1" min="8" max="8"/>
    <col width="13" customWidth="1" min="9" max="9"/>
    <col width="13" customWidth="1" min="10" max="10"/>
    <col width="15" customWidth="1" min="11" max="11"/>
    <col width="16" customWidth="1" min="12" max="12"/>
    <col width="9" customWidth="1" min="13" max="13"/>
    <col width="11" customWidth="1" min="14" max="14"/>
    <col width="12" customWidth="1" min="15" max="15"/>
  </cols>
  <sheetData>
    <row r="1" ht="22" customHeight="1">
      <c r="A1" s="4" t="inlineStr">
        <is>
          <t>Monthly Rater — 2026-06  (Month 11 of 12)</t>
        </is>
      </c>
    </row>
    <row r="2">
      <c r="A2" s="5" t="inlineStr">
        <is>
          <t>Softening index 0.7648. Rated Premium = ROUND(AgreedValue/100 × BaseRate × Territory × Softening ÷ Gross-Up, 2); ties to artifact premium within $0.01 (generator rounding).</t>
        </is>
      </c>
    </row>
    <row r="4">
      <c r="A4" s="6" t="inlineStr">
        <is>
          <t>Submitted Date</t>
        </is>
      </c>
      <c r="B4" s="6" t="inlineStr">
        <is>
          <t>Submission ID</t>
        </is>
      </c>
      <c r="C4" s="6" t="inlineStr">
        <is>
          <t>State</t>
        </is>
      </c>
      <c r="D4" s="6" t="inlineStr">
        <is>
          <t>Vehicle</t>
        </is>
      </c>
      <c r="E4" s="6" t="inlineStr">
        <is>
          <t>Rating Class</t>
        </is>
      </c>
      <c r="F4" s="6" t="inlineStr">
        <is>
          <t>Agreed Value</t>
        </is>
      </c>
      <c r="G4" s="6" t="inlineStr">
        <is>
          <t>Base Rate /100</t>
        </is>
      </c>
      <c r="H4" s="6" t="inlineStr">
        <is>
          <t>Territory Factor</t>
        </is>
      </c>
      <c r="I4" s="6" t="inlineStr">
        <is>
          <t>Softening Index</t>
        </is>
      </c>
      <c r="J4" s="6" t="inlineStr">
        <is>
          <t>Gross-Up Divisor</t>
        </is>
      </c>
      <c r="K4" s="6" t="inlineStr">
        <is>
          <t>Rated Premium (calc)</t>
        </is>
      </c>
      <c r="L4" s="6" t="inlineStr">
        <is>
          <t>Premium — Artifact</t>
        </is>
      </c>
      <c r="M4" s="6" t="inlineStr">
        <is>
          <t>Δ</t>
        </is>
      </c>
      <c r="N4" s="6" t="inlineStr">
        <is>
          <t>Disposition</t>
        </is>
      </c>
      <c r="O4" s="6" t="inlineStr">
        <is>
          <t>Premium Kind</t>
        </is>
      </c>
    </row>
    <row r="5">
      <c r="A5" s="3" t="inlineStr">
        <is>
          <t>2026-06-01</t>
        </is>
      </c>
      <c r="B5" s="3" t="inlineStr">
        <is>
          <t>d1cee6a1-99e6-5cbd-9587-cad10dec996c</t>
        </is>
      </c>
      <c r="C5" s="3" t="inlineStr">
        <is>
          <t>NH</t>
        </is>
      </c>
      <c r="D5" s="3" t="inlineStr">
        <is>
          <t>1999 Singer 911 Reimagined</t>
        </is>
      </c>
      <c r="E5" s="3" t="inlineStr">
        <is>
          <t>11 Restomod/Coachbuilt</t>
        </is>
      </c>
      <c r="F5" s="13" t="n">
        <v>915000</v>
      </c>
      <c r="G5" s="14" t="n">
        <v>0.78</v>
      </c>
      <c r="H5" s="14" t="n">
        <v>1.04</v>
      </c>
      <c r="I5" s="14" t="n">
        <v>0.7648</v>
      </c>
      <c r="J5" s="14" t="n">
        <v>0.53</v>
      </c>
      <c r="K5" s="13">
        <f>ROUND(F5/100*G5*H5*I5/J5,2)</f>
        <v/>
      </c>
      <c r="L5" s="13" t="n">
        <v>10710.78</v>
      </c>
      <c r="M5" s="13">
        <f>L5-K5</f>
        <v/>
      </c>
      <c r="N5" s="3" t="inlineStr">
        <is>
          <t>refer</t>
        </is>
      </c>
      <c r="O5" s="3" t="inlineStr">
        <is>
          <t>indicative</t>
        </is>
      </c>
    </row>
    <row r="6">
      <c r="A6" s="15" t="inlineStr">
        <is>
          <t>2026-06-12</t>
        </is>
      </c>
      <c r="B6" s="15" t="inlineStr">
        <is>
          <t>8af62ae1-579a-5433-89f3-03947f1d1bda</t>
        </is>
      </c>
      <c r="C6" s="15" t="inlineStr">
        <is>
          <t>MT</t>
        </is>
      </c>
      <c r="D6" s="15" t="inlineStr">
        <is>
          <t>2010 Aston Martin DB5</t>
        </is>
      </c>
      <c r="E6" s="15" t="inlineStr">
        <is>
          <t>07 Post-War Classic (1946-1972)</t>
        </is>
      </c>
      <c r="F6" s="16" t="n">
        <v>610000</v>
      </c>
      <c r="G6" s="17" t="n">
        <v>0.43</v>
      </c>
      <c r="H6" s="17" t="n">
        <v>0.93</v>
      </c>
      <c r="I6" s="17" t="n">
        <v>0.7648</v>
      </c>
      <c r="J6" s="17" t="n">
        <v>0.53</v>
      </c>
      <c r="K6" s="16">
        <f>ROUND(F6/100*G6*H6*I6/J6,2)</f>
        <v/>
      </c>
      <c r="L6" s="16" t="n">
        <v>3520.08</v>
      </c>
      <c r="M6" s="16">
        <f>L6-K6</f>
        <v/>
      </c>
      <c r="N6" s="15" t="inlineStr">
        <is>
          <t>decline</t>
        </is>
      </c>
      <c r="O6" s="15" t="inlineStr">
        <is>
          <t>indicative</t>
        </is>
      </c>
    </row>
    <row r="7">
      <c r="A7" s="3" t="inlineStr">
        <is>
          <t>2026-06-14</t>
        </is>
      </c>
      <c r="B7" s="3" t="inlineStr">
        <is>
          <t>891908bf-256a-5073-87f3-8f21234da1a4</t>
        </is>
      </c>
      <c r="C7" s="3" t="inlineStr">
        <is>
          <t>TX</t>
        </is>
      </c>
      <c r="D7" s="3" t="inlineStr">
        <is>
          <t>1985 McLaren 750S</t>
        </is>
      </c>
      <c r="E7" s="3" t="inlineStr">
        <is>
          <t>03 Supercar</t>
        </is>
      </c>
      <c r="F7" s="13" t="n">
        <v>1425000</v>
      </c>
      <c r="G7" s="14" t="n">
        <v>0.8</v>
      </c>
      <c r="H7" s="14" t="n">
        <v>1.15</v>
      </c>
      <c r="I7" s="14" t="n">
        <v>0.7648</v>
      </c>
      <c r="J7" s="14" t="n">
        <v>0.53</v>
      </c>
      <c r="K7" s="13">
        <f>ROUND(F7/100*G7*H7*I7/J7,2)</f>
        <v/>
      </c>
      <c r="L7" s="13" t="n">
        <v>18917.98</v>
      </c>
      <c r="M7" s="13">
        <f>L7-K7</f>
        <v/>
      </c>
      <c r="N7" s="3" t="inlineStr">
        <is>
          <t>bind</t>
        </is>
      </c>
      <c r="O7" s="3" t="inlineStr">
        <is>
          <t>bound</t>
        </is>
      </c>
    </row>
    <row r="8">
      <c r="A8" s="15" t="inlineStr">
        <is>
          <t>2026-06-28</t>
        </is>
      </c>
      <c r="B8" s="15" t="inlineStr">
        <is>
          <t>b8e330e1-39b4-5270-9efb-df9b1cac8281</t>
        </is>
      </c>
      <c r="C8" s="15" t="inlineStr">
        <is>
          <t>OR</t>
        </is>
      </c>
      <c r="D8" s="15" t="inlineStr">
        <is>
          <t>1955 Mercedes-Benz AMG GT</t>
        </is>
      </c>
      <c r="E8" s="15" t="inlineStr">
        <is>
          <t>01 Luxury Sedan/SUV</t>
        </is>
      </c>
      <c r="F8" s="16" t="n">
        <v>550000</v>
      </c>
      <c r="G8" s="17" t="n">
        <v>0.65</v>
      </c>
      <c r="H8" s="17" t="n">
        <v>1.13</v>
      </c>
      <c r="I8" s="17" t="n">
        <v>0.7648</v>
      </c>
      <c r="J8" s="17" t="n">
        <v>0.53</v>
      </c>
      <c r="K8" s="16">
        <f>ROUND(F8/100*G8*H8*I8/J8,2)</f>
        <v/>
      </c>
      <c r="L8" s="16" t="n">
        <v>5829.44</v>
      </c>
      <c r="M8" s="16">
        <f>L8-K8</f>
        <v/>
      </c>
      <c r="N8" s="15" t="inlineStr">
        <is>
          <t>bind</t>
        </is>
      </c>
      <c r="O8" s="15" t="inlineStr">
        <is>
          <t>bound</t>
        </is>
      </c>
    </row>
    <row r="9">
      <c r="A9" s="3" t="inlineStr">
        <is>
          <t>2026-06-14</t>
        </is>
      </c>
      <c r="B9" s="3" t="inlineStr">
        <is>
          <t>56893a83-af95-5acd-8655-83141c90cea3</t>
        </is>
      </c>
      <c r="C9" s="3" t="inlineStr">
        <is>
          <t>SD</t>
        </is>
      </c>
      <c r="D9" s="3" t="inlineStr">
        <is>
          <t>1976 Bentley Continental GT</t>
        </is>
      </c>
      <c r="E9" s="3" t="inlineStr">
        <is>
          <t>01 Luxury Sedan/SUV</t>
        </is>
      </c>
      <c r="F9" s="13" t="n">
        <v>635000</v>
      </c>
      <c r="G9" s="14" t="n">
        <v>0.65</v>
      </c>
      <c r="H9" s="14" t="n">
        <v>1.11</v>
      </c>
      <c r="I9" s="14" t="n">
        <v>0.7648</v>
      </c>
      <c r="J9" s="14" t="n">
        <v>0.53</v>
      </c>
      <c r="K9" s="13">
        <f>ROUND(F9/100*G9*H9*I9/J9,2)</f>
        <v/>
      </c>
      <c r="L9" s="13" t="n">
        <v>6611.23</v>
      </c>
      <c r="M9" s="13">
        <f>L9-K9</f>
        <v/>
      </c>
      <c r="N9" s="3" t="inlineStr">
        <is>
          <t>bind</t>
        </is>
      </c>
      <c r="O9" s="3" t="inlineStr">
        <is>
          <t>bound</t>
        </is>
      </c>
    </row>
    <row r="10">
      <c r="A10" s="15" t="inlineStr">
        <is>
          <t>2026-06-18</t>
        </is>
      </c>
      <c r="B10" s="15" t="inlineStr">
        <is>
          <t>3ce4e638-2bee-579f-8830-45e2cf77d0b7</t>
        </is>
      </c>
      <c r="C10" s="15" t="inlineStr">
        <is>
          <t>NC</t>
        </is>
      </c>
      <c r="D10" s="15" t="inlineStr">
        <is>
          <t>1970 Ferrari 296 GTB</t>
        </is>
      </c>
      <c r="E10" s="15" t="inlineStr">
        <is>
          <t>03 Supercar</t>
        </is>
      </c>
      <c r="F10" s="16" t="n">
        <v>435000</v>
      </c>
      <c r="G10" s="17" t="n">
        <v>1.15</v>
      </c>
      <c r="H10" s="17" t="n">
        <v>1.15</v>
      </c>
      <c r="I10" s="17" t="n">
        <v>0.7648</v>
      </c>
      <c r="J10" s="17" t="n">
        <v>0.53</v>
      </c>
      <c r="K10" s="16">
        <f>ROUND(F10/100*G10*H10*I10/J10,2)</f>
        <v/>
      </c>
      <c r="L10" s="16" t="n">
        <v>8301.51</v>
      </c>
      <c r="M10" s="16">
        <f>L10-K10</f>
        <v/>
      </c>
      <c r="N10" s="15" t="inlineStr">
        <is>
          <t>bind</t>
        </is>
      </c>
      <c r="O10" s="15" t="inlineStr">
        <is>
          <t>bound</t>
        </is>
      </c>
    </row>
    <row r="11">
      <c r="A11" s="3" t="inlineStr">
        <is>
          <t>2026-06-17</t>
        </is>
      </c>
      <c r="B11" s="3" t="inlineStr">
        <is>
          <t>7478e2ce-6a41-55f0-81d2-aeae04036cc4</t>
        </is>
      </c>
      <c r="C11" s="3" t="inlineStr">
        <is>
          <t>FL</t>
        </is>
      </c>
      <c r="D11" s="3" t="inlineStr">
        <is>
          <t>1985 Ferrari 296 GTB</t>
        </is>
      </c>
      <c r="E11" s="3" t="inlineStr">
        <is>
          <t>03 Supercar</t>
        </is>
      </c>
      <c r="F11" s="13" t="n">
        <v>1650000</v>
      </c>
      <c r="G11" s="14" t="n">
        <v>0.8</v>
      </c>
      <c r="H11" s="14" t="n">
        <v>1.42</v>
      </c>
      <c r="I11" s="14" t="n">
        <v>0.7648</v>
      </c>
      <c r="J11" s="14" t="n">
        <v>0.53</v>
      </c>
      <c r="K11" s="13">
        <f>ROUND(F11/100*G11*H11*I11/J11,2)</f>
        <v/>
      </c>
      <c r="L11" s="13" t="n">
        <v>27047.95</v>
      </c>
      <c r="M11" s="13">
        <f>L11-K11</f>
        <v/>
      </c>
      <c r="N11" s="3" t="inlineStr">
        <is>
          <t>decline</t>
        </is>
      </c>
      <c r="O11" s="3" t="inlineStr">
        <is>
          <t>indicative</t>
        </is>
      </c>
    </row>
    <row r="12">
      <c r="A12" s="15" t="inlineStr">
        <is>
          <t>2026-06-29</t>
        </is>
      </c>
      <c r="B12" s="15" t="inlineStr">
        <is>
          <t>20ffdcd4-8529-54b9-96c1-e228911f4d92</t>
        </is>
      </c>
      <c r="C12" s="15" t="inlineStr">
        <is>
          <t>OK</t>
        </is>
      </c>
      <c r="D12" s="15" t="inlineStr">
        <is>
          <t>1996 Maserati GranTurismo</t>
        </is>
      </c>
      <c r="E12" s="15" t="inlineStr">
        <is>
          <t>01 Luxury Sedan/SUV</t>
        </is>
      </c>
      <c r="F12" s="16" t="n">
        <v>585000</v>
      </c>
      <c r="G12" s="17" t="n">
        <v>0.65</v>
      </c>
      <c r="H12" s="17" t="n">
        <v>1.26</v>
      </c>
      <c r="I12" s="17" t="n">
        <v>0.7648</v>
      </c>
      <c r="J12" s="17" t="n">
        <v>0.53</v>
      </c>
      <c r="K12" s="16">
        <f>ROUND(F12/100*G12*H12*I12/J12,2)</f>
        <v/>
      </c>
      <c r="L12" s="16" t="n">
        <v>6913.72</v>
      </c>
      <c r="M12" s="16">
        <f>L12-K12</f>
        <v/>
      </c>
      <c r="N12" s="15" t="inlineStr">
        <is>
          <t>decline</t>
        </is>
      </c>
      <c r="O12" s="15" t="inlineStr">
        <is>
          <t>indicative</t>
        </is>
      </c>
    </row>
    <row r="13">
      <c r="A13" s="3" t="inlineStr">
        <is>
          <t>2026-06-30</t>
        </is>
      </c>
      <c r="B13" s="3" t="inlineStr">
        <is>
          <t>6f732944-db8a-5d51-b306-dec06859dd75</t>
        </is>
      </c>
      <c r="C13" s="3" t="inlineStr">
        <is>
          <t>ND</t>
        </is>
      </c>
      <c r="D13" s="3" t="inlineStr">
        <is>
          <t>2012 Aston Martin DB12</t>
        </is>
      </c>
      <c r="E13" s="3" t="inlineStr">
        <is>
          <t>01 Luxury Sedan/SUV</t>
        </is>
      </c>
      <c r="F13" s="13" t="n">
        <v>595000</v>
      </c>
      <c r="G13" s="14" t="n">
        <v>0.65</v>
      </c>
      <c r="H13" s="14" t="n">
        <v>1.02</v>
      </c>
      <c r="I13" s="14" t="n">
        <v>0.7648</v>
      </c>
      <c r="J13" s="14" t="n">
        <v>0.53</v>
      </c>
      <c r="K13" s="13">
        <f>ROUND(F13/100*G13*H13*I13/J13,2)</f>
        <v/>
      </c>
      <c r="L13" s="13" t="n">
        <v>5692.49</v>
      </c>
      <c r="M13" s="13">
        <f>L13-K13</f>
        <v/>
      </c>
      <c r="N13" s="3" t="inlineStr">
        <is>
          <t>decline</t>
        </is>
      </c>
      <c r="O13" s="3" t="inlineStr">
        <is>
          <t>indicative</t>
        </is>
      </c>
    </row>
    <row r="14">
      <c r="A14" s="15" t="inlineStr">
        <is>
          <t>2026-06-10</t>
        </is>
      </c>
      <c r="B14" s="15" t="inlineStr">
        <is>
          <t>6a001b8e-9dec-58ca-bde3-4e3da7e93ae6</t>
        </is>
      </c>
      <c r="C14" s="15" t="inlineStr">
        <is>
          <t>AZ</t>
        </is>
      </c>
      <c r="D14" s="15" t="inlineStr">
        <is>
          <t>1962 Aston Martin DB5</t>
        </is>
      </c>
      <c r="E14" s="15" t="inlineStr">
        <is>
          <t>07 Post-War Classic (1946-1972)</t>
        </is>
      </c>
      <c r="F14" s="16" t="n">
        <v>880000</v>
      </c>
      <c r="G14" s="17" t="n">
        <v>0.43</v>
      </c>
      <c r="H14" s="17" t="n">
        <v>1.01</v>
      </c>
      <c r="I14" s="17" t="n">
        <v>0.7648</v>
      </c>
      <c r="J14" s="17" t="n">
        <v>0.53</v>
      </c>
      <c r="K14" s="16">
        <f>ROUND(F14/100*G14*H14*I14/J14,2)</f>
        <v/>
      </c>
      <c r="L14" s="16" t="n">
        <v>5514.99</v>
      </c>
      <c r="M14" s="16">
        <f>L14-K14</f>
        <v/>
      </c>
      <c r="N14" s="15" t="inlineStr">
        <is>
          <t>bind</t>
        </is>
      </c>
      <c r="O14" s="15" t="inlineStr">
        <is>
          <t>bound</t>
        </is>
      </c>
    </row>
    <row r="15">
      <c r="A15" s="3" t="inlineStr">
        <is>
          <t>2026-06-18</t>
        </is>
      </c>
      <c r="B15" s="3" t="inlineStr">
        <is>
          <t>1f8ddcbe-dd49-5523-9b0d-f42eadb5d1f3</t>
        </is>
      </c>
      <c r="C15" s="3" t="inlineStr">
        <is>
          <t>NV</t>
        </is>
      </c>
      <c r="D15" s="3" t="inlineStr">
        <is>
          <t>2016 Ferrari 296 GTB</t>
        </is>
      </c>
      <c r="E15" s="3" t="inlineStr">
        <is>
          <t>03 Supercar</t>
        </is>
      </c>
      <c r="F15" s="13" t="n">
        <v>1250000</v>
      </c>
      <c r="G15" s="14" t="n">
        <v>0.8</v>
      </c>
      <c r="H15" s="14" t="n">
        <v>1.17</v>
      </c>
      <c r="I15" s="14" t="n">
        <v>0.7648</v>
      </c>
      <c r="J15" s="14" t="n">
        <v>0.53</v>
      </c>
      <c r="K15" s="13">
        <f>ROUND(F15/100*G15*H15*I15/J15,2)</f>
        <v/>
      </c>
      <c r="L15" s="13" t="n">
        <v>16883.32</v>
      </c>
      <c r="M15" s="13">
        <f>L15-K15</f>
        <v/>
      </c>
      <c r="N15" s="3" t="inlineStr">
        <is>
          <t>bind</t>
        </is>
      </c>
      <c r="O15" s="3" t="inlineStr">
        <is>
          <t>bound</t>
        </is>
      </c>
    </row>
    <row r="16">
      <c r="A16" s="15" t="inlineStr">
        <is>
          <t>2026-06-02</t>
        </is>
      </c>
      <c r="B16" s="15" t="inlineStr">
        <is>
          <t>6ad287da-331a-5279-b6fe-de976a0aceea</t>
        </is>
      </c>
      <c r="C16" s="15" t="inlineStr">
        <is>
          <t>TX</t>
        </is>
      </c>
      <c r="D16" s="15" t="inlineStr">
        <is>
          <t>1975 Bentley Continental GT</t>
        </is>
      </c>
      <c r="E16" s="15" t="inlineStr">
        <is>
          <t>01 Luxury Sedan/SUV</t>
        </is>
      </c>
      <c r="F16" s="16" t="n">
        <v>590000</v>
      </c>
      <c r="G16" s="17" t="n">
        <v>0.65</v>
      </c>
      <c r="H16" s="17" t="n">
        <v>1.15</v>
      </c>
      <c r="I16" s="17" t="n">
        <v>0.7648</v>
      </c>
      <c r="J16" s="17" t="n">
        <v>0.53</v>
      </c>
      <c r="K16" s="16">
        <f>ROUND(F16/100*G16*H16*I16/J16,2)</f>
        <v/>
      </c>
      <c r="L16" s="16" t="n">
        <v>6364.08</v>
      </c>
      <c r="M16" s="16">
        <f>L16-K16</f>
        <v/>
      </c>
      <c r="N16" s="15" t="inlineStr">
        <is>
          <t>decline</t>
        </is>
      </c>
      <c r="O16" s="15" t="inlineStr">
        <is>
          <t>indicative</t>
        </is>
      </c>
    </row>
    <row r="17">
      <c r="A17" s="3" t="inlineStr">
        <is>
          <t>2026-06-11</t>
        </is>
      </c>
      <c r="B17" s="3" t="inlineStr">
        <is>
          <t>fde36320-3930-53f4-9fc8-ca5807a755ca</t>
        </is>
      </c>
      <c r="C17" s="3" t="inlineStr">
        <is>
          <t>OR</t>
        </is>
      </c>
      <c r="D17" s="3" t="inlineStr">
        <is>
          <t>1981 Aston Martin DB12</t>
        </is>
      </c>
      <c r="E17" s="3" t="inlineStr">
        <is>
          <t>01 Luxury Sedan/SUV</t>
        </is>
      </c>
      <c r="F17" s="13" t="n">
        <v>780000</v>
      </c>
      <c r="G17" s="14" t="n">
        <v>0.65</v>
      </c>
      <c r="H17" s="14" t="n">
        <v>1.13</v>
      </c>
      <c r="I17" s="14" t="n">
        <v>0.7648</v>
      </c>
      <c r="J17" s="14" t="n">
        <v>0.53</v>
      </c>
      <c r="K17" s="13">
        <f>ROUND(F17/100*G17*H17*I17/J17,2)</f>
        <v/>
      </c>
      <c r="L17" s="13" t="n">
        <v>8267.200000000001</v>
      </c>
      <c r="M17" s="13">
        <f>L17-K17</f>
        <v/>
      </c>
      <c r="N17" s="3" t="inlineStr">
        <is>
          <t>bind</t>
        </is>
      </c>
      <c r="O17" s="3" t="inlineStr">
        <is>
          <t>bound</t>
        </is>
      </c>
    </row>
    <row r="18">
      <c r="A18" s="15" t="inlineStr">
        <is>
          <t>2026-06-12</t>
        </is>
      </c>
      <c r="B18" s="15" t="inlineStr">
        <is>
          <t>89065505-3f34-5989-b2b3-f4263544e479</t>
        </is>
      </c>
      <c r="C18" s="15" t="inlineStr">
        <is>
          <t>GA</t>
        </is>
      </c>
      <c r="D18" s="15" t="inlineStr">
        <is>
          <t>1960 Alfa Romeo 8C 2900</t>
        </is>
      </c>
      <c r="E18" s="15" t="inlineStr">
        <is>
          <t>06 Vintage Pre-War (pre-1946)</t>
        </is>
      </c>
      <c r="F18" s="16" t="n">
        <v>1400000</v>
      </c>
      <c r="G18" s="17" t="n">
        <v>0.34</v>
      </c>
      <c r="H18" s="17" t="n">
        <v>1.12</v>
      </c>
      <c r="I18" s="17" t="n">
        <v>0.7648</v>
      </c>
      <c r="J18" s="17" t="n">
        <v>0.53</v>
      </c>
      <c r="K18" s="16">
        <f>ROUND(F18/100*G18*H18*I18/J18,2)</f>
        <v/>
      </c>
      <c r="L18" s="16" t="n">
        <v>7693.02</v>
      </c>
      <c r="M18" s="16">
        <f>L18-K18</f>
        <v/>
      </c>
      <c r="N18" s="15" t="inlineStr">
        <is>
          <t>decline</t>
        </is>
      </c>
      <c r="O18" s="15" t="inlineStr">
        <is>
          <t>indicative</t>
        </is>
      </c>
    </row>
    <row r="19">
      <c r="A19" s="3" t="inlineStr">
        <is>
          <t>2026-06-18</t>
        </is>
      </c>
      <c r="B19" s="3" t="inlineStr">
        <is>
          <t>c56dd957-5756-5d53-8d1f-a4cc43b37dad</t>
        </is>
      </c>
      <c r="C19" s="3" t="inlineStr">
        <is>
          <t>PA</t>
        </is>
      </c>
      <c r="D19" s="3" t="inlineStr">
        <is>
          <t>1971 Aston Martin DB12</t>
        </is>
      </c>
      <c r="E19" s="3" t="inlineStr">
        <is>
          <t>01 Luxury Sedan/SUV</t>
        </is>
      </c>
      <c r="F19" s="13" t="n">
        <v>1340000</v>
      </c>
      <c r="G19" s="14" t="n">
        <v>0.55</v>
      </c>
      <c r="H19" s="14" t="n">
        <v>1</v>
      </c>
      <c r="I19" s="14" t="n">
        <v>0.7648</v>
      </c>
      <c r="J19" s="14" t="n">
        <v>0.53</v>
      </c>
      <c r="K19" s="13">
        <f>ROUND(F19/100*G19*H19*I19/J19,2)</f>
        <v/>
      </c>
      <c r="L19" s="13" t="n">
        <v>10635.05</v>
      </c>
      <c r="M19" s="13">
        <f>L19-K19</f>
        <v/>
      </c>
      <c r="N19" s="3" t="inlineStr">
        <is>
          <t>decline</t>
        </is>
      </c>
      <c r="O19" s="3" t="inlineStr">
        <is>
          <t>indicative</t>
        </is>
      </c>
    </row>
    <row r="20">
      <c r="A20" s="15" t="inlineStr">
        <is>
          <t>2026-06-24</t>
        </is>
      </c>
      <c r="B20" s="15" t="inlineStr">
        <is>
          <t>7a104b82-94ca-5a9d-ab92-fa91137d7ca6</t>
        </is>
      </c>
      <c r="C20" s="15" t="inlineStr">
        <is>
          <t>DE</t>
        </is>
      </c>
      <c r="D20" s="15" t="inlineStr">
        <is>
          <t>2001 BMW M8 Competition</t>
        </is>
      </c>
      <c r="E20" s="15" t="inlineStr">
        <is>
          <t>01 Luxury Sedan/SUV</t>
        </is>
      </c>
      <c r="F20" s="16" t="n">
        <v>750000</v>
      </c>
      <c r="G20" s="17" t="n">
        <v>0.65</v>
      </c>
      <c r="H20" s="17" t="n">
        <v>1.25</v>
      </c>
      <c r="I20" s="17" t="n">
        <v>0.7648</v>
      </c>
      <c r="J20" s="17" t="n">
        <v>0.53</v>
      </c>
      <c r="K20" s="16">
        <f>ROUND(F20/100*G20*H20*I20/J20,2)</f>
        <v/>
      </c>
      <c r="L20" s="16" t="n">
        <v>8793.4</v>
      </c>
      <c r="M20" s="16">
        <f>L20-K20</f>
        <v/>
      </c>
      <c r="N20" s="15" t="inlineStr">
        <is>
          <t>bind</t>
        </is>
      </c>
      <c r="O20" s="15" t="inlineStr">
        <is>
          <t>bound</t>
        </is>
      </c>
    </row>
    <row r="21">
      <c r="A21" s="3" t="inlineStr">
        <is>
          <t>2026-06-29</t>
        </is>
      </c>
      <c r="B21" s="3" t="inlineStr">
        <is>
          <t>29ca8643-7edb-5786-a398-86d9ae975935</t>
        </is>
      </c>
      <c r="C21" s="3" t="inlineStr">
        <is>
          <t>MI</t>
        </is>
      </c>
      <c r="D21" s="3" t="inlineStr">
        <is>
          <t>1994 Bugatti Type 57</t>
        </is>
      </c>
      <c r="E21" s="3" t="inlineStr">
        <is>
          <t>06 Vintage Pre-War (pre-1946)</t>
        </is>
      </c>
      <c r="F21" s="13" t="n">
        <v>840000</v>
      </c>
      <c r="G21" s="14" t="n">
        <v>0.38</v>
      </c>
      <c r="H21" s="14" t="n">
        <v>1.55</v>
      </c>
      <c r="I21" s="14" t="n">
        <v>0.7648</v>
      </c>
      <c r="J21" s="14" t="n">
        <v>0.53</v>
      </c>
      <c r="K21" s="13">
        <f>ROUND(F21/100*G21*H21*I21/J21,2)</f>
        <v/>
      </c>
      <c r="L21" s="13" t="n">
        <v>7139.48</v>
      </c>
      <c r="M21" s="13">
        <f>L21-K21</f>
        <v/>
      </c>
      <c r="N21" s="3" t="inlineStr">
        <is>
          <t>bind</t>
        </is>
      </c>
      <c r="O21" s="3" t="inlineStr">
        <is>
          <t>bound</t>
        </is>
      </c>
    </row>
    <row r="22">
      <c r="A22" s="15" t="inlineStr">
        <is>
          <t>2026-06-18</t>
        </is>
      </c>
      <c r="B22" s="15" t="inlineStr">
        <is>
          <t>c620805f-b949-5bc6-b0f2-8be7d43e67ea</t>
        </is>
      </c>
      <c r="C22" s="15" t="inlineStr">
        <is>
          <t>NY</t>
        </is>
      </c>
      <c r="D22" s="15" t="inlineStr">
        <is>
          <t>1963 Lamborghini Huracan EVO</t>
        </is>
      </c>
      <c r="E22" s="15" t="inlineStr">
        <is>
          <t>03 Supercar</t>
        </is>
      </c>
      <c r="F22" s="16" t="n">
        <v>385000</v>
      </c>
      <c r="G22" s="17" t="n">
        <v>1.15</v>
      </c>
      <c r="H22" s="17" t="n">
        <v>1.28</v>
      </c>
      <c r="I22" s="17" t="n">
        <v>0.7648</v>
      </c>
      <c r="J22" s="17" t="n">
        <v>0.53</v>
      </c>
      <c r="K22" s="16">
        <f>ROUND(F22/100*G22*H22*I22/J22,2)</f>
        <v/>
      </c>
      <c r="L22" s="16" t="n">
        <v>8177.88</v>
      </c>
      <c r="M22" s="16">
        <f>L22-K22</f>
        <v/>
      </c>
      <c r="N22" s="15" t="inlineStr">
        <is>
          <t>bind</t>
        </is>
      </c>
      <c r="O22" s="15" t="inlineStr">
        <is>
          <t>bound</t>
        </is>
      </c>
    </row>
    <row r="23">
      <c r="A23" s="3" t="inlineStr">
        <is>
          <t>2026-06-28</t>
        </is>
      </c>
      <c r="B23" s="3" t="inlineStr">
        <is>
          <t>5c738e03-b36c-5169-8e98-d08aa40e9573</t>
        </is>
      </c>
      <c r="C23" s="3" t="inlineStr">
        <is>
          <t>MI</t>
        </is>
      </c>
      <c r="D23" s="3" t="inlineStr">
        <is>
          <t>1991 BMW M8 Competition</t>
        </is>
      </c>
      <c r="E23" s="3" t="inlineStr">
        <is>
          <t>01 Luxury Sedan/SUV</t>
        </is>
      </c>
      <c r="F23" s="13" t="n">
        <v>910000</v>
      </c>
      <c r="G23" s="14" t="n">
        <v>0.65</v>
      </c>
      <c r="H23" s="14" t="n">
        <v>1.55</v>
      </c>
      <c r="I23" s="14" t="n">
        <v>0.7648</v>
      </c>
      <c r="J23" s="14" t="n">
        <v>0.53</v>
      </c>
      <c r="K23" s="13">
        <f>ROUND(F23/100*G23*H23*I23/J23,2)</f>
        <v/>
      </c>
      <c r="L23" s="13" t="n">
        <v>13229.95</v>
      </c>
      <c r="M23" s="13">
        <f>L23-K23</f>
        <v/>
      </c>
      <c r="N23" s="3" t="inlineStr">
        <is>
          <t>bind</t>
        </is>
      </c>
      <c r="O23" s="3" t="inlineStr">
        <is>
          <t>bound</t>
        </is>
      </c>
    </row>
    <row r="24">
      <c r="A24" s="15" t="inlineStr">
        <is>
          <t>2026-06-27</t>
        </is>
      </c>
      <c r="B24" s="15" t="inlineStr">
        <is>
          <t>cba85396-5dd4-5846-8271-96c5c43a3c1a</t>
        </is>
      </c>
      <c r="C24" s="15" t="inlineStr">
        <is>
          <t>CA</t>
        </is>
      </c>
      <c r="D24" s="15" t="inlineStr">
        <is>
          <t>1962 Aston Martin DB12</t>
        </is>
      </c>
      <c r="E24" s="15" t="inlineStr">
        <is>
          <t>01 Luxury Sedan/SUV</t>
        </is>
      </c>
      <c r="F24" s="16" t="n">
        <v>660000</v>
      </c>
      <c r="G24" s="17" t="n">
        <v>0.65</v>
      </c>
      <c r="H24" s="17" t="n">
        <v>1.35</v>
      </c>
      <c r="I24" s="17" t="n">
        <v>0.7648</v>
      </c>
      <c r="J24" s="17" t="n">
        <v>0.53</v>
      </c>
      <c r="K24" s="16">
        <f>ROUND(F24/100*G24*H24*I24/J24,2)</f>
        <v/>
      </c>
      <c r="L24" s="16" t="n">
        <v>8357.24</v>
      </c>
      <c r="M24" s="16">
        <f>L24-K24</f>
        <v/>
      </c>
      <c r="N24" s="15" t="inlineStr">
        <is>
          <t>decline</t>
        </is>
      </c>
      <c r="O24" s="15" t="inlineStr">
        <is>
          <t>indicative</t>
        </is>
      </c>
    </row>
    <row r="25">
      <c r="A25" s="3" t="inlineStr">
        <is>
          <t>2026-06-07</t>
        </is>
      </c>
      <c r="B25" s="3" t="inlineStr">
        <is>
          <t>87e8e54b-2755-5ad9-bee6-8352d9866fd3</t>
        </is>
      </c>
      <c r="C25" s="3" t="inlineStr">
        <is>
          <t>TX</t>
        </is>
      </c>
      <c r="D25" s="3" t="inlineStr">
        <is>
          <t>1994 Bentley Continental GT</t>
        </is>
      </c>
      <c r="E25" s="3" t="inlineStr">
        <is>
          <t>01 Luxury Sedan/SUV</t>
        </is>
      </c>
      <c r="F25" s="13" t="n">
        <v>815000</v>
      </c>
      <c r="G25" s="14" t="n">
        <v>0.65</v>
      </c>
      <c r="H25" s="14" t="n">
        <v>1.15</v>
      </c>
      <c r="I25" s="14" t="n">
        <v>0.7648</v>
      </c>
      <c r="J25" s="14" t="n">
        <v>0.53</v>
      </c>
      <c r="K25" s="13">
        <f>ROUND(F25/100*G25*H25*I25/J25,2)</f>
        <v/>
      </c>
      <c r="L25" s="13" t="n">
        <v>8791.049999999999</v>
      </c>
      <c r="M25" s="13">
        <f>L25-K25</f>
        <v/>
      </c>
      <c r="N25" s="3" t="inlineStr">
        <is>
          <t>bind</t>
        </is>
      </c>
      <c r="O25" s="3" t="inlineStr">
        <is>
          <t>bound</t>
        </is>
      </c>
    </row>
    <row r="26">
      <c r="A26" s="15" t="inlineStr">
        <is>
          <t>2026-06-12</t>
        </is>
      </c>
      <c r="B26" s="15" t="inlineStr">
        <is>
          <t>9411e7dc-ef58-5585-88ab-286d560c30bd</t>
        </is>
      </c>
      <c r="C26" s="15" t="inlineStr">
        <is>
          <t>NY</t>
        </is>
      </c>
      <c r="D26" s="15" t="inlineStr">
        <is>
          <t>1969 McLaren 750S</t>
        </is>
      </c>
      <c r="E26" s="15" t="inlineStr">
        <is>
          <t>03 Supercar</t>
        </is>
      </c>
      <c r="F26" s="16" t="n">
        <v>440000</v>
      </c>
      <c r="G26" s="17" t="n">
        <v>1.15</v>
      </c>
      <c r="H26" s="17" t="n">
        <v>1.28</v>
      </c>
      <c r="I26" s="17" t="n">
        <v>0.7648</v>
      </c>
      <c r="J26" s="17" t="n">
        <v>0.53</v>
      </c>
      <c r="K26" s="16">
        <f>ROUND(F26/100*G26*H26*I26/J26,2)</f>
        <v/>
      </c>
      <c r="L26" s="16" t="n">
        <v>9346.15</v>
      </c>
      <c r="M26" s="16">
        <f>L26-K26</f>
        <v/>
      </c>
      <c r="N26" s="15" t="inlineStr">
        <is>
          <t>bind</t>
        </is>
      </c>
      <c r="O26" s="15" t="inlineStr">
        <is>
          <t>bound</t>
        </is>
      </c>
    </row>
    <row r="27">
      <c r="A27" s="3" t="inlineStr">
        <is>
          <t>2026-06-03</t>
        </is>
      </c>
      <c r="B27" s="3" t="inlineStr">
        <is>
          <t>ef6f7d3c-cc3e-5ab6-8ae0-273dd825128f</t>
        </is>
      </c>
      <c r="C27" s="3" t="inlineStr">
        <is>
          <t>LA</t>
        </is>
      </c>
      <c r="D27" s="3" t="inlineStr">
        <is>
          <t>2024 Alfa Romeo 8C 2900</t>
        </is>
      </c>
      <c r="E27" s="3" t="inlineStr">
        <is>
          <t>06 Vintage Pre-War (pre-1946)</t>
        </is>
      </c>
      <c r="F27" s="13" t="n">
        <v>1950000</v>
      </c>
      <c r="G27" s="14" t="n">
        <v>0.34</v>
      </c>
      <c r="H27" s="14" t="n">
        <v>1.21</v>
      </c>
      <c r="I27" s="14" t="n">
        <v>0.7648</v>
      </c>
      <c r="J27" s="14" t="n">
        <v>0.53</v>
      </c>
      <c r="K27" s="13">
        <f>ROUND(F27/100*G27*H27*I27/J27,2)</f>
        <v/>
      </c>
      <c r="L27" s="13" t="n">
        <v>11576.33</v>
      </c>
      <c r="M27" s="13">
        <f>L27-K27</f>
        <v/>
      </c>
      <c r="N27" s="3" t="inlineStr">
        <is>
          <t>decline</t>
        </is>
      </c>
      <c r="O27" s="3" t="inlineStr">
        <is>
          <t>indicative</t>
        </is>
      </c>
    </row>
    <row r="28">
      <c r="A28" s="15" t="inlineStr">
        <is>
          <t>2026-06-27</t>
        </is>
      </c>
      <c r="B28" s="15" t="inlineStr">
        <is>
          <t>91dfeac4-014a-59a2-931f-444c870f3f52</t>
        </is>
      </c>
      <c r="C28" s="15" t="inlineStr">
        <is>
          <t>GA</t>
        </is>
      </c>
      <c r="D28" s="15" t="inlineStr">
        <is>
          <t>2014 Aston Martin DB12</t>
        </is>
      </c>
      <c r="E28" s="15" t="inlineStr">
        <is>
          <t>01 Luxury Sedan/SUV</t>
        </is>
      </c>
      <c r="F28" s="16" t="n">
        <v>575000</v>
      </c>
      <c r="G28" s="17" t="n">
        <v>0.65</v>
      </c>
      <c r="H28" s="17" t="n">
        <v>1.12</v>
      </c>
      <c r="I28" s="17" t="n">
        <v>0.7648</v>
      </c>
      <c r="J28" s="17" t="n">
        <v>0.53</v>
      </c>
      <c r="K28" s="16">
        <f>ROUND(F28/100*G28*H28*I28/J28,2)</f>
        <v/>
      </c>
      <c r="L28" s="16" t="n">
        <v>6040.47</v>
      </c>
      <c r="M28" s="16">
        <f>L28-K28</f>
        <v/>
      </c>
      <c r="N28" s="15" t="inlineStr">
        <is>
          <t>bind</t>
        </is>
      </c>
      <c r="O28" s="15" t="inlineStr">
        <is>
          <t>bound</t>
        </is>
      </c>
    </row>
    <row r="29">
      <c r="A29" s="3" t="inlineStr">
        <is>
          <t>2026-06-20</t>
        </is>
      </c>
      <c r="B29" s="3" t="inlineStr">
        <is>
          <t>eb07d2e7-3e31-550d-89de-a4d14f2c664f</t>
        </is>
      </c>
      <c r="C29" s="3" t="inlineStr">
        <is>
          <t>CO</t>
        </is>
      </c>
      <c r="D29" s="3" t="inlineStr">
        <is>
          <t>1958 Bentley Continental GT</t>
        </is>
      </c>
      <c r="E29" s="3" t="inlineStr">
        <is>
          <t>01 Luxury Sedan/SUV</t>
        </is>
      </c>
      <c r="F29" s="13" t="n">
        <v>415000</v>
      </c>
      <c r="G29" s="14" t="n">
        <v>0.75</v>
      </c>
      <c r="H29" s="14" t="n">
        <v>1.1</v>
      </c>
      <c r="I29" s="14" t="n">
        <v>0.7648</v>
      </c>
      <c r="J29" s="14" t="n">
        <v>0.53</v>
      </c>
      <c r="K29" s="13">
        <f>ROUND(F29/100*G29*H29*I29/J29,2)</f>
        <v/>
      </c>
      <c r="L29" s="13" t="n">
        <v>4940.54</v>
      </c>
      <c r="M29" s="13">
        <f>L29-K29</f>
        <v/>
      </c>
      <c r="N29" s="3" t="inlineStr">
        <is>
          <t>bind</t>
        </is>
      </c>
      <c r="O29" s="3" t="inlineStr">
        <is>
          <t>bound</t>
        </is>
      </c>
    </row>
    <row r="30">
      <c r="A30" s="15" t="inlineStr">
        <is>
          <t>2026-06-11</t>
        </is>
      </c>
      <c r="B30" s="15" t="inlineStr">
        <is>
          <t>14302977-95cd-53b0-968b-33903f144132</t>
        </is>
      </c>
      <c r="C30" s="15" t="inlineStr">
        <is>
          <t>CA</t>
        </is>
      </c>
      <c r="D30" s="15" t="inlineStr">
        <is>
          <t>2010 Mercedes-Benz AMG GT</t>
        </is>
      </c>
      <c r="E30" s="15" t="inlineStr">
        <is>
          <t>01 Luxury Sedan/SUV</t>
        </is>
      </c>
      <c r="F30" s="16" t="n">
        <v>170000</v>
      </c>
      <c r="G30" s="17" t="n">
        <v>0.92</v>
      </c>
      <c r="H30" s="17" t="n">
        <v>1.35</v>
      </c>
      <c r="I30" s="17" t="n">
        <v>0.7648</v>
      </c>
      <c r="J30" s="17" t="n">
        <v>0.53</v>
      </c>
      <c r="K30" s="16">
        <f>ROUND(F30/100*G30*H30*I30/J30,2)</f>
        <v/>
      </c>
      <c r="L30" s="16" t="n">
        <v>3046.79</v>
      </c>
      <c r="M30" s="16">
        <f>L30-K30</f>
        <v/>
      </c>
      <c r="N30" s="15" t="inlineStr">
        <is>
          <t>bind</t>
        </is>
      </c>
      <c r="O30" s="15" t="inlineStr">
        <is>
          <t>bound</t>
        </is>
      </c>
    </row>
    <row r="31">
      <c r="A31" s="3" t="inlineStr">
        <is>
          <t>2026-06-22</t>
        </is>
      </c>
      <c r="B31" s="3" t="inlineStr">
        <is>
          <t>a047f1fe-7016-5961-bd74-f9b9be9f0839</t>
        </is>
      </c>
      <c r="C31" s="3" t="inlineStr">
        <is>
          <t>CT</t>
        </is>
      </c>
      <c r="D31" s="3" t="inlineStr">
        <is>
          <t>1979 Maserati GranTurismo</t>
        </is>
      </c>
      <c r="E31" s="3" t="inlineStr">
        <is>
          <t>01 Luxury Sedan/SUV</t>
        </is>
      </c>
      <c r="F31" s="13" t="n">
        <v>335000</v>
      </c>
      <c r="G31" s="14" t="n">
        <v>0.75</v>
      </c>
      <c r="H31" s="14" t="n">
        <v>1.12</v>
      </c>
      <c r="I31" s="14" t="n">
        <v>0.7648</v>
      </c>
      <c r="J31" s="14" t="n">
        <v>0.53</v>
      </c>
      <c r="K31" s="13">
        <f>ROUND(F31/100*G31*H31*I31/J31,2)</f>
        <v/>
      </c>
      <c r="L31" s="13" t="n">
        <v>4060.65</v>
      </c>
      <c r="M31" s="13">
        <f>L31-K31</f>
        <v/>
      </c>
      <c r="N31" s="3" t="inlineStr">
        <is>
          <t>decline</t>
        </is>
      </c>
      <c r="O31" s="3" t="inlineStr">
        <is>
          <t>indicative</t>
        </is>
      </c>
    </row>
    <row r="32">
      <c r="A32" s="15" t="inlineStr">
        <is>
          <t>2026-06-02</t>
        </is>
      </c>
      <c r="B32" s="15" t="inlineStr">
        <is>
          <t>7d62b56a-d891-5bf4-8ab4-9b1ee273d58f</t>
        </is>
      </c>
      <c r="C32" s="15" t="inlineStr">
        <is>
          <t>MD</t>
        </is>
      </c>
      <c r="D32" s="15" t="inlineStr">
        <is>
          <t>2001 Mercedes-Benz 280SL Pagoda</t>
        </is>
      </c>
      <c r="E32" s="15" t="inlineStr">
        <is>
          <t>07 Post-War Classic (1946-1972)</t>
        </is>
      </c>
      <c r="F32" s="16" t="n">
        <v>505000</v>
      </c>
      <c r="G32" s="17" t="n">
        <v>0.43</v>
      </c>
      <c r="H32" s="17" t="n">
        <v>0.95</v>
      </c>
      <c r="I32" s="17" t="n">
        <v>0.7648</v>
      </c>
      <c r="J32" s="17" t="n">
        <v>0.53</v>
      </c>
      <c r="K32" s="16">
        <f>ROUND(F32/100*G32*H32*I32/J32,2)</f>
        <v/>
      </c>
      <c r="L32" s="16" t="n">
        <v>2976.84</v>
      </c>
      <c r="M32" s="16">
        <f>L32-K32</f>
        <v/>
      </c>
      <c r="N32" s="15" t="inlineStr">
        <is>
          <t>refer</t>
        </is>
      </c>
      <c r="O32" s="15" t="inlineStr">
        <is>
          <t>indicative</t>
        </is>
      </c>
    </row>
    <row r="33">
      <c r="A33" s="3" t="inlineStr">
        <is>
          <t>2026-06-16</t>
        </is>
      </c>
      <c r="B33" s="3" t="inlineStr">
        <is>
          <t>f6f18d04-d78d-5142-b596-237ce3ad336b</t>
        </is>
      </c>
      <c r="C33" s="3" t="inlineStr">
        <is>
          <t>VA</t>
        </is>
      </c>
      <c r="D33" s="3" t="inlineStr">
        <is>
          <t>1999 Mercedes-Benz AMG GT</t>
        </is>
      </c>
      <c r="E33" s="3" t="inlineStr">
        <is>
          <t>01 Luxury Sedan/SUV</t>
        </is>
      </c>
      <c r="F33" s="13" t="n">
        <v>250000</v>
      </c>
      <c r="G33" s="14" t="n">
        <v>0.75</v>
      </c>
      <c r="H33" s="14" t="n">
        <v>1.09</v>
      </c>
      <c r="I33" s="14" t="n">
        <v>0.7648</v>
      </c>
      <c r="J33" s="14" t="n">
        <v>0.53</v>
      </c>
      <c r="K33" s="13">
        <f>ROUND(F33/100*G33*H33*I33/J33,2)</f>
        <v/>
      </c>
      <c r="L33" s="13" t="n">
        <v>2949.17</v>
      </c>
      <c r="M33" s="13">
        <f>L33-K33</f>
        <v/>
      </c>
      <c r="N33" s="3" t="inlineStr">
        <is>
          <t>bind</t>
        </is>
      </c>
      <c r="O33" s="3" t="inlineStr">
        <is>
          <t>bound</t>
        </is>
      </c>
    </row>
    <row r="34">
      <c r="A34" s="15" t="inlineStr">
        <is>
          <t>2026-06-07</t>
        </is>
      </c>
      <c r="B34" s="15" t="inlineStr">
        <is>
          <t>713c8f8d-7780-5028-a501-f6d87e88d249</t>
        </is>
      </c>
      <c r="C34" s="15" t="inlineStr">
        <is>
          <t>TN</t>
        </is>
      </c>
      <c r="D34" s="15" t="inlineStr">
        <is>
          <t>1959 Mercedes-Benz AMG GT</t>
        </is>
      </c>
      <c r="E34" s="15" t="inlineStr">
        <is>
          <t>01 Luxury Sedan/SUV</t>
        </is>
      </c>
      <c r="F34" s="16" t="n">
        <v>555000</v>
      </c>
      <c r="G34" s="17" t="n">
        <v>0.65</v>
      </c>
      <c r="H34" s="17" t="n">
        <v>0.98</v>
      </c>
      <c r="I34" s="17" t="n">
        <v>0.7648</v>
      </c>
      <c r="J34" s="17" t="n">
        <v>0.53</v>
      </c>
      <c r="K34" s="16">
        <f>ROUND(F34/100*G34*H34*I34/J34,2)</f>
        <v/>
      </c>
      <c r="L34" s="16" t="n">
        <v>5101.58</v>
      </c>
      <c r="M34" s="16">
        <f>L34-K34</f>
        <v/>
      </c>
      <c r="N34" s="15" t="inlineStr">
        <is>
          <t>bind</t>
        </is>
      </c>
      <c r="O34" s="15" t="inlineStr">
        <is>
          <t>bound</t>
        </is>
      </c>
    </row>
    <row r="35">
      <c r="A35" s="3" t="inlineStr">
        <is>
          <t>2026-06-11</t>
        </is>
      </c>
      <c r="B35" s="3" t="inlineStr">
        <is>
          <t>4a10645a-8c63-550d-8346-3927037fb7f4</t>
        </is>
      </c>
      <c r="C35" s="3" t="inlineStr">
        <is>
          <t>CT</t>
        </is>
      </c>
      <c r="D35" s="3" t="inlineStr">
        <is>
          <t>2010 Mercedes-Benz AMG GT</t>
        </is>
      </c>
      <c r="E35" s="3" t="inlineStr">
        <is>
          <t>01 Luxury Sedan/SUV</t>
        </is>
      </c>
      <c r="F35" s="13" t="n">
        <v>495000</v>
      </c>
      <c r="G35" s="14" t="n">
        <v>0.75</v>
      </c>
      <c r="H35" s="14" t="n">
        <v>1.12</v>
      </c>
      <c r="I35" s="14" t="n">
        <v>0.7648</v>
      </c>
      <c r="J35" s="14" t="n">
        <v>0.53</v>
      </c>
      <c r="K35" s="13">
        <f>ROUND(F35/100*G35*H35*I35/J35,2)</f>
        <v/>
      </c>
      <c r="L35" s="13" t="n">
        <v>6000.07</v>
      </c>
      <c r="M35" s="13">
        <f>L35-K35</f>
        <v/>
      </c>
      <c r="N35" s="3" t="inlineStr">
        <is>
          <t>bind</t>
        </is>
      </c>
      <c r="O35" s="3" t="inlineStr">
        <is>
          <t>bound</t>
        </is>
      </c>
    </row>
    <row r="36">
      <c r="A36" s="15" t="inlineStr">
        <is>
          <t>2026-06-09</t>
        </is>
      </c>
      <c r="B36" s="15" t="inlineStr">
        <is>
          <t>06fe1633-9346-540d-957d-6a4d8529ddb7</t>
        </is>
      </c>
      <c r="C36" s="15" t="inlineStr">
        <is>
          <t>WA</t>
        </is>
      </c>
      <c r="D36" s="15" t="inlineStr">
        <is>
          <t>1969 Ferrari 275 GTB/4</t>
        </is>
      </c>
      <c r="E36" s="15" t="inlineStr">
        <is>
          <t>07 Post-War Classic (1946-1972)</t>
        </is>
      </c>
      <c r="F36" s="16" t="n">
        <v>1065000</v>
      </c>
      <c r="G36" s="17" t="n">
        <v>0.38</v>
      </c>
      <c r="H36" s="17" t="n">
        <v>0.96</v>
      </c>
      <c r="I36" s="17" t="n">
        <v>0.7648</v>
      </c>
      <c r="J36" s="17" t="n">
        <v>0.53</v>
      </c>
      <c r="K36" s="16">
        <f>ROUND(F36/100*G36*H36*I36/J36,2)</f>
        <v/>
      </c>
      <c r="L36" s="16" t="n">
        <v>5606.31</v>
      </c>
      <c r="M36" s="16">
        <f>L36-K36</f>
        <v/>
      </c>
      <c r="N36" s="15" t="inlineStr">
        <is>
          <t>decline</t>
        </is>
      </c>
      <c r="O36" s="15" t="inlineStr">
        <is>
          <t>indicative</t>
        </is>
      </c>
    </row>
    <row r="37">
      <c r="A37" s="3" t="inlineStr">
        <is>
          <t>2026-06-06</t>
        </is>
      </c>
      <c r="B37" s="3" t="inlineStr">
        <is>
          <t>425744fc-822c-518e-8bad-f72d9a8138b4</t>
        </is>
      </c>
      <c r="C37" s="3" t="inlineStr">
        <is>
          <t>AR</t>
        </is>
      </c>
      <c r="D37" s="3" t="inlineStr">
        <is>
          <t>1997 Porsche 911 Turbo S</t>
        </is>
      </c>
      <c r="E37" s="3" t="inlineStr">
        <is>
          <t>01 Luxury Sedan/SUV</t>
        </is>
      </c>
      <c r="F37" s="13" t="n">
        <v>540000</v>
      </c>
      <c r="G37" s="14" t="n">
        <v>0.65</v>
      </c>
      <c r="H37" s="14" t="n">
        <v>1.38</v>
      </c>
      <c r="I37" s="14" t="n">
        <v>0.7648</v>
      </c>
      <c r="J37" s="14" t="n">
        <v>0.53</v>
      </c>
      <c r="K37" s="13">
        <f>ROUND(F37/100*G37*H37*I37/J37,2)</f>
        <v/>
      </c>
      <c r="L37" s="13" t="n">
        <v>6989.7</v>
      </c>
      <c r="M37" s="13">
        <f>L37-K37</f>
        <v/>
      </c>
      <c r="N37" s="3" t="inlineStr">
        <is>
          <t>bind</t>
        </is>
      </c>
      <c r="O37" s="3" t="inlineStr">
        <is>
          <t>bound</t>
        </is>
      </c>
    </row>
    <row r="38">
      <c r="A38" s="15" t="inlineStr">
        <is>
          <t>2026-06-30</t>
        </is>
      </c>
      <c r="B38" s="15" t="inlineStr">
        <is>
          <t>fd7a5d2a-0d12-55d2-bd3a-2167300814a5</t>
        </is>
      </c>
      <c r="C38" s="15" t="inlineStr">
        <is>
          <t>CO</t>
        </is>
      </c>
      <c r="D38" s="15" t="inlineStr">
        <is>
          <t>1964 Mercedes-Benz AMG GT</t>
        </is>
      </c>
      <c r="E38" s="15" t="inlineStr">
        <is>
          <t>01 Luxury Sedan/SUV</t>
        </is>
      </c>
      <c r="F38" s="16" t="n">
        <v>790000</v>
      </c>
      <c r="G38" s="17" t="n">
        <v>0.65</v>
      </c>
      <c r="H38" s="17" t="n">
        <v>1.1</v>
      </c>
      <c r="I38" s="17" t="n">
        <v>0.7648</v>
      </c>
      <c r="J38" s="17" t="n">
        <v>0.53</v>
      </c>
      <c r="K38" s="16">
        <f>ROUND(F38/100*G38*H38*I38/J38,2)</f>
        <v/>
      </c>
      <c r="L38" s="16" t="n">
        <v>8150.89</v>
      </c>
      <c r="M38" s="16">
        <f>L38-K38</f>
        <v/>
      </c>
      <c r="N38" s="15" t="inlineStr">
        <is>
          <t>bind</t>
        </is>
      </c>
      <c r="O38" s="15" t="inlineStr">
        <is>
          <t>bound</t>
        </is>
      </c>
    </row>
    <row r="39">
      <c r="A39" s="3" t="inlineStr">
        <is>
          <t>2026-06-19</t>
        </is>
      </c>
      <c r="B39" s="3" t="inlineStr">
        <is>
          <t>9f9c4335-338e-5112-8186-eefd0d169384</t>
        </is>
      </c>
      <c r="C39" s="3" t="inlineStr">
        <is>
          <t>KY</t>
        </is>
      </c>
      <c r="D39" s="3" t="inlineStr">
        <is>
          <t>1977 Porsche 911 Turbo S</t>
        </is>
      </c>
      <c r="E39" s="3" t="inlineStr">
        <is>
          <t>01 Luxury Sedan/SUV</t>
        </is>
      </c>
      <c r="F39" s="13" t="n">
        <v>855000</v>
      </c>
      <c r="G39" s="14" t="n">
        <v>0.65</v>
      </c>
      <c r="H39" s="14" t="n">
        <v>1.34</v>
      </c>
      <c r="I39" s="14" t="n">
        <v>0.7648</v>
      </c>
      <c r="J39" s="14" t="n">
        <v>0.53</v>
      </c>
      <c r="K39" s="13">
        <f>ROUND(F39/100*G39*H39*I39/J39,2)</f>
        <v/>
      </c>
      <c r="L39" s="13" t="n">
        <v>10746.24</v>
      </c>
      <c r="M39" s="13">
        <f>L39-K39</f>
        <v/>
      </c>
      <c r="N39" s="3" t="inlineStr">
        <is>
          <t>bind</t>
        </is>
      </c>
      <c r="O39" s="3" t="inlineStr">
        <is>
          <t>bound</t>
        </is>
      </c>
    </row>
    <row r="40">
      <c r="A40" s="15" t="inlineStr">
        <is>
          <t>2026-06-11</t>
        </is>
      </c>
      <c r="B40" s="15" t="inlineStr">
        <is>
          <t>01f6716d-0b59-577b-bc08-46d32388b0c2</t>
        </is>
      </c>
      <c r="C40" s="15" t="inlineStr">
        <is>
          <t>WV</t>
        </is>
      </c>
      <c r="D40" s="15" t="inlineStr">
        <is>
          <t>2018 Maserati GranTurismo</t>
        </is>
      </c>
      <c r="E40" s="15" t="inlineStr">
        <is>
          <t>01 Luxury Sedan/SUV</t>
        </is>
      </c>
      <c r="F40" s="16" t="n">
        <v>865000</v>
      </c>
      <c r="G40" s="17" t="n">
        <v>0.65</v>
      </c>
      <c r="H40" s="17" t="n">
        <v>1.33</v>
      </c>
      <c r="I40" s="17" t="n">
        <v>0.7648</v>
      </c>
      <c r="J40" s="17" t="n">
        <v>0.53</v>
      </c>
      <c r="K40" s="16">
        <f>ROUND(F40/100*G40*H40*I40/J40,2)</f>
        <v/>
      </c>
      <c r="L40" s="16" t="n">
        <v>10790.78</v>
      </c>
      <c r="M40" s="16">
        <f>L40-K40</f>
        <v/>
      </c>
      <c r="N40" s="15" t="inlineStr">
        <is>
          <t>bind</t>
        </is>
      </c>
      <c r="O40" s="15" t="inlineStr">
        <is>
          <t>bound</t>
        </is>
      </c>
    </row>
    <row r="41">
      <c r="A41" s="3" t="inlineStr">
        <is>
          <t>2026-06-30</t>
        </is>
      </c>
      <c r="B41" s="3" t="inlineStr">
        <is>
          <t>222211cf-3b90-5b51-bb65-22a9993c6274</t>
        </is>
      </c>
      <c r="C41" s="3" t="inlineStr">
        <is>
          <t>TX</t>
        </is>
      </c>
      <c r="D41" s="3" t="inlineStr">
        <is>
          <t>1981 Maserati GranTurismo</t>
        </is>
      </c>
      <c r="E41" s="3" t="inlineStr">
        <is>
          <t>01 Luxury Sedan/SUV</t>
        </is>
      </c>
      <c r="F41" s="13" t="n">
        <v>970000</v>
      </c>
      <c r="G41" s="14" t="n">
        <v>0.65</v>
      </c>
      <c r="H41" s="14" t="n">
        <v>1.15</v>
      </c>
      <c r="I41" s="14" t="n">
        <v>0.7648</v>
      </c>
      <c r="J41" s="14" t="n">
        <v>0.53</v>
      </c>
      <c r="K41" s="13">
        <f>ROUND(F41/100*G41*H41*I41/J41,2)</f>
        <v/>
      </c>
      <c r="L41" s="13" t="n">
        <v>10462.97</v>
      </c>
      <c r="M41" s="13">
        <f>L41-K41</f>
        <v/>
      </c>
      <c r="N41" s="3" t="inlineStr">
        <is>
          <t>refer</t>
        </is>
      </c>
      <c r="O41" s="3" t="inlineStr">
        <is>
          <t>indicative</t>
        </is>
      </c>
    </row>
    <row r="42">
      <c r="A42" s="15" t="inlineStr">
        <is>
          <t>2026-06-28</t>
        </is>
      </c>
      <c r="B42" s="15" t="inlineStr">
        <is>
          <t>9ab24926-f81d-58ac-8fe3-ab3dbbcae522</t>
        </is>
      </c>
      <c r="C42" s="15" t="inlineStr">
        <is>
          <t>VT</t>
        </is>
      </c>
      <c r="D42" s="15" t="inlineStr">
        <is>
          <t>1998 Maserati GranTurismo</t>
        </is>
      </c>
      <c r="E42" s="15" t="inlineStr">
        <is>
          <t>01 Luxury Sedan/SUV</t>
        </is>
      </c>
      <c r="F42" s="16" t="n">
        <v>650000</v>
      </c>
      <c r="G42" s="17" t="n">
        <v>0.65</v>
      </c>
      <c r="H42" s="17" t="n">
        <v>1.22</v>
      </c>
      <c r="I42" s="17" t="n">
        <v>0.7648</v>
      </c>
      <c r="J42" s="17" t="n">
        <v>0.53</v>
      </c>
      <c r="K42" s="16">
        <f>ROUND(F42/100*G42*H42*I42/J42,2)</f>
        <v/>
      </c>
      <c r="L42" s="16" t="n">
        <v>7438.04</v>
      </c>
      <c r="M42" s="16">
        <f>L42-K42</f>
        <v/>
      </c>
      <c r="N42" s="15" t="inlineStr">
        <is>
          <t>bind</t>
        </is>
      </c>
      <c r="O42" s="15" t="inlineStr">
        <is>
          <t>bound</t>
        </is>
      </c>
    </row>
    <row r="43">
      <c r="A43" s="3" t="inlineStr">
        <is>
          <t>2026-06-27</t>
        </is>
      </c>
      <c r="B43" s="3" t="inlineStr">
        <is>
          <t>6040bd6e-92f8-5399-a243-d36c8d0b5e36</t>
        </is>
      </c>
      <c r="C43" s="3" t="inlineStr">
        <is>
          <t>KS</t>
        </is>
      </c>
      <c r="D43" s="3" t="inlineStr">
        <is>
          <t>1992 Bentley Continental GT</t>
        </is>
      </c>
      <c r="E43" s="3" t="inlineStr">
        <is>
          <t>01 Luxury Sedan/SUV</t>
        </is>
      </c>
      <c r="F43" s="13" t="n">
        <v>450000</v>
      </c>
      <c r="G43" s="14" t="n">
        <v>0.75</v>
      </c>
      <c r="H43" s="14" t="n">
        <v>0.97</v>
      </c>
      <c r="I43" s="14" t="n">
        <v>0.7648</v>
      </c>
      <c r="J43" s="14" t="n">
        <v>0.53</v>
      </c>
      <c r="K43" s="13">
        <f>ROUND(F43/100*G43*H43*I43/J43,2)</f>
        <v/>
      </c>
      <c r="L43" s="13" t="n">
        <v>4724.09</v>
      </c>
      <c r="M43" s="13">
        <f>L43-K43</f>
        <v/>
      </c>
      <c r="N43" s="3" t="inlineStr">
        <is>
          <t>bind</t>
        </is>
      </c>
      <c r="O43" s="3" t="inlineStr">
        <is>
          <t>bound</t>
        </is>
      </c>
    </row>
    <row r="44">
      <c r="A44" s="15" t="inlineStr">
        <is>
          <t>2026-06-04</t>
        </is>
      </c>
      <c r="B44" s="15" t="inlineStr">
        <is>
          <t>76c799b7-f018-5f14-8930-bb31c16df9ed</t>
        </is>
      </c>
      <c r="C44" s="15" t="inlineStr">
        <is>
          <t>VT</t>
        </is>
      </c>
      <c r="D44" s="15" t="inlineStr">
        <is>
          <t>1973 Aston Martin DB12</t>
        </is>
      </c>
      <c r="E44" s="15" t="inlineStr">
        <is>
          <t>01 Luxury Sedan/SUV</t>
        </is>
      </c>
      <c r="F44" s="16" t="n">
        <v>350000</v>
      </c>
      <c r="G44" s="17" t="n">
        <v>0.75</v>
      </c>
      <c r="H44" s="17" t="n">
        <v>1.22</v>
      </c>
      <c r="I44" s="17" t="n">
        <v>0.7648</v>
      </c>
      <c r="J44" s="17" t="n">
        <v>0.53</v>
      </c>
      <c r="K44" s="16">
        <f>ROUND(F44/100*G44*H44*I44/J44,2)</f>
        <v/>
      </c>
      <c r="L44" s="16" t="n">
        <v>4621.27</v>
      </c>
      <c r="M44" s="16">
        <f>L44-K44</f>
        <v/>
      </c>
      <c r="N44" s="15" t="inlineStr">
        <is>
          <t>bind</t>
        </is>
      </c>
      <c r="O44" s="15" t="inlineStr">
        <is>
          <t>bound</t>
        </is>
      </c>
    </row>
    <row r="45">
      <c r="A45" s="3" t="inlineStr">
        <is>
          <t>2026-06-08</t>
        </is>
      </c>
      <c r="B45" s="3" t="inlineStr">
        <is>
          <t>a03a0e39-6d82-5bab-8439-06e9c3172c51</t>
        </is>
      </c>
      <c r="C45" s="3" t="inlineStr">
        <is>
          <t>MT</t>
        </is>
      </c>
      <c r="D45" s="3" t="inlineStr">
        <is>
          <t>1977 Porsche 911 Turbo S</t>
        </is>
      </c>
      <c r="E45" s="3" t="inlineStr">
        <is>
          <t>01 Luxury Sedan/SUV</t>
        </is>
      </c>
      <c r="F45" s="13" t="n">
        <v>565000</v>
      </c>
      <c r="G45" s="14" t="n">
        <v>0.65</v>
      </c>
      <c r="H45" s="14" t="n">
        <v>0.93</v>
      </c>
      <c r="I45" s="14" t="n">
        <v>0.7648</v>
      </c>
      <c r="J45" s="14" t="n">
        <v>0.53</v>
      </c>
      <c r="K45" s="13">
        <f>ROUND(F45/100*G45*H45*I45/J45,2)</f>
        <v/>
      </c>
      <c r="L45" s="13" t="n">
        <v>4928.52</v>
      </c>
      <c r="M45" s="13">
        <f>L45-K45</f>
        <v/>
      </c>
      <c r="N45" s="3" t="inlineStr">
        <is>
          <t>bind</t>
        </is>
      </c>
      <c r="O45" s="3" t="inlineStr">
        <is>
          <t>bound</t>
        </is>
      </c>
    </row>
    <row r="46">
      <c r="A46" s="15" t="inlineStr">
        <is>
          <t>2026-06-22</t>
        </is>
      </c>
      <c r="B46" s="15" t="inlineStr">
        <is>
          <t>0498d8c3-e976-50f5-b7a0-57fa5d135830</t>
        </is>
      </c>
      <c r="C46" s="15" t="inlineStr">
        <is>
          <t>OR</t>
        </is>
      </c>
      <c r="D46" s="15" t="inlineStr">
        <is>
          <t>1976 Lamborghini Huracan EVO</t>
        </is>
      </c>
      <c r="E46" s="15" t="inlineStr">
        <is>
          <t>03 Supercar</t>
        </is>
      </c>
      <c r="F46" s="16" t="n">
        <v>1270000</v>
      </c>
      <c r="G46" s="17" t="n">
        <v>0.8</v>
      </c>
      <c r="H46" s="17" t="n">
        <v>1.13</v>
      </c>
      <c r="I46" s="17" t="n">
        <v>0.7648</v>
      </c>
      <c r="J46" s="17" t="n">
        <v>0.53</v>
      </c>
      <c r="K46" s="16">
        <f>ROUND(F46/100*G46*H46*I46/J46,2)</f>
        <v/>
      </c>
      <c r="L46" s="16" t="n">
        <v>16567.01</v>
      </c>
      <c r="M46" s="16">
        <f>L46-K46</f>
        <v/>
      </c>
      <c r="N46" s="15" t="inlineStr">
        <is>
          <t>decline</t>
        </is>
      </c>
      <c r="O46" s="15" t="inlineStr">
        <is>
          <t>indicative</t>
        </is>
      </c>
    </row>
    <row r="47">
      <c r="A47" s="3" t="inlineStr">
        <is>
          <t>2026-06-15</t>
        </is>
      </c>
      <c r="B47" s="3" t="inlineStr">
        <is>
          <t>52ccbe3b-1bf4-5376-a608-945e1e1dac49</t>
        </is>
      </c>
      <c r="C47" s="3" t="inlineStr">
        <is>
          <t>CA</t>
        </is>
      </c>
      <c r="D47" s="3" t="inlineStr">
        <is>
          <t>1977 Mercedes-Benz AMG GT</t>
        </is>
      </c>
      <c r="E47" s="3" t="inlineStr">
        <is>
          <t>01 Luxury Sedan/SUV</t>
        </is>
      </c>
      <c r="F47" s="13" t="n">
        <v>365000</v>
      </c>
      <c r="G47" s="14" t="n">
        <v>0.75</v>
      </c>
      <c r="H47" s="14" t="n">
        <v>1.35</v>
      </c>
      <c r="I47" s="14" t="n">
        <v>0.7648</v>
      </c>
      <c r="J47" s="14" t="n">
        <v>0.53</v>
      </c>
      <c r="K47" s="13">
        <f>ROUND(F47/100*G47*H47*I47/J47,2)</f>
        <v/>
      </c>
      <c r="L47" s="13" t="n">
        <v>5332.86</v>
      </c>
      <c r="M47" s="13">
        <f>L47-K47</f>
        <v/>
      </c>
      <c r="N47" s="3" t="inlineStr">
        <is>
          <t>bind</t>
        </is>
      </c>
      <c r="O47" s="3" t="inlineStr">
        <is>
          <t>bound</t>
        </is>
      </c>
    </row>
    <row r="48">
      <c r="A48" s="15" t="inlineStr">
        <is>
          <t>2026-06-18</t>
        </is>
      </c>
      <c r="B48" s="15" t="inlineStr">
        <is>
          <t>519058d2-5701-55fb-aba9-97ab74a7c583</t>
        </is>
      </c>
      <c r="C48" s="15" t="inlineStr">
        <is>
          <t>TX</t>
        </is>
      </c>
      <c r="D48" s="15" t="inlineStr">
        <is>
          <t>1990 McLaren 750S</t>
        </is>
      </c>
      <c r="E48" s="15" t="inlineStr">
        <is>
          <t>03 Supercar</t>
        </is>
      </c>
      <c r="F48" s="16" t="n">
        <v>565000</v>
      </c>
      <c r="G48" s="17" t="n">
        <v>0.95</v>
      </c>
      <c r="H48" s="17" t="n">
        <v>1.15</v>
      </c>
      <c r="I48" s="17" t="n">
        <v>0.7648</v>
      </c>
      <c r="J48" s="17" t="n">
        <v>0.53</v>
      </c>
      <c r="K48" s="16">
        <f>ROUND(F48/100*G48*H48*I48/J48,2)</f>
        <v/>
      </c>
      <c r="L48" s="16" t="n">
        <v>8907.209999999999</v>
      </c>
      <c r="M48" s="16">
        <f>L48-K48</f>
        <v/>
      </c>
      <c r="N48" s="15" t="inlineStr">
        <is>
          <t>decline</t>
        </is>
      </c>
      <c r="O48" s="15" t="inlineStr">
        <is>
          <t>indicative</t>
        </is>
      </c>
    </row>
    <row r="49">
      <c r="A49" s="3" t="inlineStr">
        <is>
          <t>2026-06-11</t>
        </is>
      </c>
      <c r="B49" s="3" t="inlineStr">
        <is>
          <t>50fc9653-2be9-5db5-91b9-cbb3c0316084</t>
        </is>
      </c>
      <c r="C49" s="3" t="inlineStr">
        <is>
          <t>PA</t>
        </is>
      </c>
      <c r="D49" s="3" t="inlineStr">
        <is>
          <t>1977 Mercedes-Benz AMG GT</t>
        </is>
      </c>
      <c r="E49" s="3" t="inlineStr">
        <is>
          <t>01 Luxury Sedan/SUV</t>
        </is>
      </c>
      <c r="F49" s="13" t="n">
        <v>490000</v>
      </c>
      <c r="G49" s="14" t="n">
        <v>0.75</v>
      </c>
      <c r="H49" s="14" t="n">
        <v>1</v>
      </c>
      <c r="I49" s="14" t="n">
        <v>0.7648</v>
      </c>
      <c r="J49" s="14" t="n">
        <v>0.53</v>
      </c>
      <c r="K49" s="13">
        <f>ROUND(F49/100*G49*H49*I49/J49,2)</f>
        <v/>
      </c>
      <c r="L49" s="13" t="n">
        <v>5303.09</v>
      </c>
      <c r="M49" s="13">
        <f>L49-K49</f>
        <v/>
      </c>
      <c r="N49" s="3" t="inlineStr">
        <is>
          <t>bind</t>
        </is>
      </c>
      <c r="O49" s="3" t="inlineStr">
        <is>
          <t>bound</t>
        </is>
      </c>
    </row>
    <row r="50">
      <c r="A50" s="15" t="inlineStr">
        <is>
          <t>2026-06-03</t>
        </is>
      </c>
      <c r="B50" s="15" t="inlineStr">
        <is>
          <t>9db9223f-0ef9-5bde-971d-d3ea3b194d0e</t>
        </is>
      </c>
      <c r="C50" s="15" t="inlineStr">
        <is>
          <t>WA</t>
        </is>
      </c>
      <c r="D50" s="15" t="inlineStr">
        <is>
          <t>1959 Aston Martin DB12</t>
        </is>
      </c>
      <c r="E50" s="15" t="inlineStr">
        <is>
          <t>01 Luxury Sedan/SUV</t>
        </is>
      </c>
      <c r="F50" s="16" t="n">
        <v>320000</v>
      </c>
      <c r="G50" s="17" t="n">
        <v>0.75</v>
      </c>
      <c r="H50" s="17" t="n">
        <v>0.96</v>
      </c>
      <c r="I50" s="17" t="n">
        <v>0.7648</v>
      </c>
      <c r="J50" s="17" t="n">
        <v>0.53</v>
      </c>
      <c r="K50" s="16">
        <f>ROUND(F50/100*G50*H50*I50/J50,2)</f>
        <v/>
      </c>
      <c r="L50" s="16" t="n">
        <v>3324.72</v>
      </c>
      <c r="M50" s="16">
        <f>L50-K50</f>
        <v/>
      </c>
      <c r="N50" s="15" t="inlineStr">
        <is>
          <t>bind</t>
        </is>
      </c>
      <c r="O50" s="15" t="inlineStr">
        <is>
          <t>bound</t>
        </is>
      </c>
    </row>
    <row r="51">
      <c r="A51" s="3" t="inlineStr">
        <is>
          <t>2026-06-14</t>
        </is>
      </c>
      <c r="B51" s="3" t="inlineStr">
        <is>
          <t>d643daea-5556-51f1-a838-62473fa8bdfe</t>
        </is>
      </c>
      <c r="C51" s="3" t="inlineStr">
        <is>
          <t>NE</t>
        </is>
      </c>
      <c r="D51" s="3" t="inlineStr">
        <is>
          <t>1978 Icon Derelict</t>
        </is>
      </c>
      <c r="E51" s="3" t="inlineStr">
        <is>
          <t>11 Restomod/Coachbuilt</t>
        </is>
      </c>
      <c r="F51" s="13" t="n">
        <v>805000</v>
      </c>
      <c r="G51" s="14" t="n">
        <v>0.78</v>
      </c>
      <c r="H51" s="14" t="n">
        <v>1.3</v>
      </c>
      <c r="I51" s="14" t="n">
        <v>0.7648</v>
      </c>
      <c r="J51" s="14" t="n">
        <v>0.53</v>
      </c>
      <c r="K51" s="13">
        <f>ROUND(F51/100*G51*H51*I51/J51,2)</f>
        <v/>
      </c>
      <c r="L51" s="13" t="n">
        <v>11778.93</v>
      </c>
      <c r="M51" s="13">
        <f>L51-K51</f>
        <v/>
      </c>
      <c r="N51" s="3" t="inlineStr">
        <is>
          <t>bind</t>
        </is>
      </c>
      <c r="O51" s="3" t="inlineStr">
        <is>
          <t>bound</t>
        </is>
      </c>
    </row>
    <row r="52">
      <c r="A52" s="15" t="inlineStr">
        <is>
          <t>2026-06-30</t>
        </is>
      </c>
      <c r="B52" s="15" t="inlineStr">
        <is>
          <t>8c778edf-ff1f-529d-bbe1-c13508ade441</t>
        </is>
      </c>
      <c r="C52" s="15" t="inlineStr">
        <is>
          <t>RI</t>
        </is>
      </c>
      <c r="D52" s="15" t="inlineStr">
        <is>
          <t>1979 Aston Martin DB12</t>
        </is>
      </c>
      <c r="E52" s="15" t="inlineStr">
        <is>
          <t>01 Luxury Sedan/SUV</t>
        </is>
      </c>
      <c r="F52" s="16" t="n">
        <v>410000</v>
      </c>
      <c r="G52" s="17" t="n">
        <v>0.75</v>
      </c>
      <c r="H52" s="17" t="n">
        <v>1.37</v>
      </c>
      <c r="I52" s="17" t="n">
        <v>0.7648</v>
      </c>
      <c r="J52" s="17" t="n">
        <v>0.53</v>
      </c>
      <c r="K52" s="16">
        <f>ROUND(F52/100*G52*H52*I52/J52,2)</f>
        <v/>
      </c>
      <c r="L52" s="16" t="n">
        <v>6079.07</v>
      </c>
      <c r="M52" s="16">
        <f>L52-K52</f>
        <v/>
      </c>
      <c r="N52" s="15" t="inlineStr">
        <is>
          <t>decline</t>
        </is>
      </c>
      <c r="O52" s="15" t="inlineStr">
        <is>
          <t>indicative</t>
        </is>
      </c>
    </row>
    <row r="53">
      <c r="A53" s="3" t="inlineStr">
        <is>
          <t>2026-06-06</t>
        </is>
      </c>
      <c r="B53" s="3" t="inlineStr">
        <is>
          <t>64aff454-38e6-5c71-9d61-8739089b15d6</t>
        </is>
      </c>
      <c r="C53" s="3" t="inlineStr">
        <is>
          <t>NM</t>
        </is>
      </c>
      <c r="D53" s="3" t="inlineStr">
        <is>
          <t>2016 Jaguar E-Type Series 1</t>
        </is>
      </c>
      <c r="E53" s="3" t="inlineStr">
        <is>
          <t>07 Post-War Classic (1946-1972)</t>
        </is>
      </c>
      <c r="F53" s="13" t="n">
        <v>690000</v>
      </c>
      <c r="G53" s="14" t="n">
        <v>0.43</v>
      </c>
      <c r="H53" s="14" t="n">
        <v>1.28</v>
      </c>
      <c r="I53" s="14" t="n">
        <v>0.7648</v>
      </c>
      <c r="J53" s="14" t="n">
        <v>0.53</v>
      </c>
      <c r="K53" s="13">
        <f>ROUND(F53/100*G53*H53*I53/J53,2)</f>
        <v/>
      </c>
      <c r="L53" s="13" t="n">
        <v>5480.24</v>
      </c>
      <c r="M53" s="13">
        <f>L53-K53</f>
        <v/>
      </c>
      <c r="N53" s="3" t="inlineStr">
        <is>
          <t>bind</t>
        </is>
      </c>
      <c r="O53" s="3" t="inlineStr">
        <is>
          <t>bound</t>
        </is>
      </c>
    </row>
    <row r="54">
      <c r="A54" s="15" t="inlineStr">
        <is>
          <t>2026-06-14</t>
        </is>
      </c>
      <c r="B54" s="15" t="inlineStr">
        <is>
          <t>14786db7-1d42-586d-856a-707e91e95955</t>
        </is>
      </c>
      <c r="C54" s="15" t="inlineStr">
        <is>
          <t>NC</t>
        </is>
      </c>
      <c r="D54" s="15" t="inlineStr">
        <is>
          <t>1956 BMW M8 Competition</t>
        </is>
      </c>
      <c r="E54" s="15" t="inlineStr">
        <is>
          <t>01 Luxury Sedan/SUV</t>
        </is>
      </c>
      <c r="F54" s="16" t="n">
        <v>535000</v>
      </c>
      <c r="G54" s="17" t="n">
        <v>0.65</v>
      </c>
      <c r="H54" s="17" t="n">
        <v>1.15</v>
      </c>
      <c r="I54" s="17" t="n">
        <v>0.7648</v>
      </c>
      <c r="J54" s="17" t="n">
        <v>0.53</v>
      </c>
      <c r="K54" s="16">
        <f>ROUND(F54/100*G54*H54*I54/J54,2)</f>
        <v/>
      </c>
      <c r="L54" s="16" t="n">
        <v>5770.81</v>
      </c>
      <c r="M54" s="16">
        <f>L54-K54</f>
        <v/>
      </c>
      <c r="N54" s="15" t="inlineStr">
        <is>
          <t>bind</t>
        </is>
      </c>
      <c r="O54" s="15" t="inlineStr">
        <is>
          <t>bound</t>
        </is>
      </c>
    </row>
    <row r="55">
      <c r="A55" s="3" t="inlineStr">
        <is>
          <t>2026-06-02</t>
        </is>
      </c>
      <c r="B55" s="3" t="inlineStr">
        <is>
          <t>54450829-9c32-5074-b8d6-23bbd4cc647b</t>
        </is>
      </c>
      <c r="C55" s="3" t="inlineStr">
        <is>
          <t>IL</t>
        </is>
      </c>
      <c r="D55" s="3" t="inlineStr">
        <is>
          <t>2005 Ferrari 275 GTB/4</t>
        </is>
      </c>
      <c r="E55" s="3" t="inlineStr">
        <is>
          <t>07 Post-War Classic (1946-1972)</t>
        </is>
      </c>
      <c r="F55" s="13" t="n">
        <v>805000</v>
      </c>
      <c r="G55" s="14" t="n">
        <v>0.43</v>
      </c>
      <c r="H55" s="14" t="n">
        <v>1.36</v>
      </c>
      <c r="I55" s="14" t="n">
        <v>0.7648</v>
      </c>
      <c r="J55" s="14" t="n">
        <v>0.53</v>
      </c>
      <c r="K55" s="13">
        <f>ROUND(F55/100*G55*H55*I55/J55,2)</f>
        <v/>
      </c>
      <c r="L55" s="13" t="n">
        <v>6793.21</v>
      </c>
      <c r="M55" s="13">
        <f>L55-K55</f>
        <v/>
      </c>
      <c r="N55" s="3" t="inlineStr">
        <is>
          <t>bind</t>
        </is>
      </c>
      <c r="O55" s="3" t="inlineStr">
        <is>
          <t>bound</t>
        </is>
      </c>
    </row>
    <row r="56">
      <c r="A56" s="15" t="inlineStr">
        <is>
          <t>2026-06-22</t>
        </is>
      </c>
      <c r="B56" s="15" t="inlineStr">
        <is>
          <t>b2c7068f-651f-5c48-9016-c4e72df9cd2a</t>
        </is>
      </c>
      <c r="C56" s="15" t="inlineStr">
        <is>
          <t>OR</t>
        </is>
      </c>
      <c r="D56" s="15" t="inlineStr">
        <is>
          <t>1982 Aston Martin DB12</t>
        </is>
      </c>
      <c r="E56" s="15" t="inlineStr">
        <is>
          <t>01 Luxury Sedan/SUV</t>
        </is>
      </c>
      <c r="F56" s="16" t="n">
        <v>305000</v>
      </c>
      <c r="G56" s="17" t="n">
        <v>0.75</v>
      </c>
      <c r="H56" s="17" t="n">
        <v>1.13</v>
      </c>
      <c r="I56" s="17" t="n">
        <v>0.7648</v>
      </c>
      <c r="J56" s="17" t="n">
        <v>0.53</v>
      </c>
      <c r="K56" s="16">
        <f>ROUND(F56/100*G56*H56*I56/J56,2)</f>
        <v/>
      </c>
      <c r="L56" s="16" t="n">
        <v>3730.02</v>
      </c>
      <c r="M56" s="16">
        <f>L56-K56</f>
        <v/>
      </c>
      <c r="N56" s="15" t="inlineStr">
        <is>
          <t>bind</t>
        </is>
      </c>
      <c r="O56" s="15" t="inlineStr">
        <is>
          <t>bound</t>
        </is>
      </c>
    </row>
    <row r="57">
      <c r="A57" s="3" t="inlineStr">
        <is>
          <t>2026-06-30</t>
        </is>
      </c>
      <c r="B57" s="3" t="inlineStr">
        <is>
          <t>7cf0a368-782b-596c-89af-298db1e6728c</t>
        </is>
      </c>
      <c r="C57" s="3" t="inlineStr">
        <is>
          <t>CA</t>
        </is>
      </c>
      <c r="D57" s="3" t="inlineStr">
        <is>
          <t>1997 Ferrari 296 GTB</t>
        </is>
      </c>
      <c r="E57" s="3" t="inlineStr">
        <is>
          <t>03 Supercar</t>
        </is>
      </c>
      <c r="F57" s="13" t="n">
        <v>935000</v>
      </c>
      <c r="G57" s="14" t="n">
        <v>0.95</v>
      </c>
      <c r="H57" s="14" t="n">
        <v>1.35</v>
      </c>
      <c r="I57" s="14" t="n">
        <v>0.7648</v>
      </c>
      <c r="J57" s="14" t="n">
        <v>0.53</v>
      </c>
      <c r="K57" s="13">
        <f>ROUND(F57/100*G57*H57*I57/J57,2)</f>
        <v/>
      </c>
      <c r="L57" s="13" t="n">
        <v>17303.78</v>
      </c>
      <c r="M57" s="13">
        <f>L57-K57</f>
        <v/>
      </c>
      <c r="N57" s="3" t="inlineStr">
        <is>
          <t>decline</t>
        </is>
      </c>
      <c r="O57" s="3" t="inlineStr">
        <is>
          <t>indicative</t>
        </is>
      </c>
    </row>
    <row r="58">
      <c r="A58" s="15" t="inlineStr">
        <is>
          <t>2026-06-11</t>
        </is>
      </c>
      <c r="B58" s="15" t="inlineStr">
        <is>
          <t>cef852a2-ea04-547c-a425-e66148dd5f2e</t>
        </is>
      </c>
      <c r="C58" s="15" t="inlineStr">
        <is>
          <t>TX</t>
        </is>
      </c>
      <c r="D58" s="15" t="inlineStr">
        <is>
          <t>1971 BMW M8 Competition</t>
        </is>
      </c>
      <c r="E58" s="15" t="inlineStr">
        <is>
          <t>01 Luxury Sedan/SUV</t>
        </is>
      </c>
      <c r="F58" s="16" t="n">
        <v>625000</v>
      </c>
      <c r="G58" s="17" t="n">
        <v>0.65</v>
      </c>
      <c r="H58" s="17" t="n">
        <v>1.15</v>
      </c>
      <c r="I58" s="17" t="n">
        <v>0.7648</v>
      </c>
      <c r="J58" s="17" t="n">
        <v>0.53</v>
      </c>
      <c r="K58" s="16">
        <f>ROUND(F58/100*G58*H58*I58/J58,2)</f>
        <v/>
      </c>
      <c r="L58" s="16" t="n">
        <v>6741.6</v>
      </c>
      <c r="M58" s="16">
        <f>L58-K58</f>
        <v/>
      </c>
      <c r="N58" s="15" t="inlineStr">
        <is>
          <t>bind</t>
        </is>
      </c>
      <c r="O58" s="15" t="inlineStr">
        <is>
          <t>bound</t>
        </is>
      </c>
    </row>
    <row r="59">
      <c r="A59" s="3" t="inlineStr">
        <is>
          <t>2026-06-19</t>
        </is>
      </c>
      <c r="B59" s="3" t="inlineStr">
        <is>
          <t>ac2d3bc5-3135-552c-84a9-ecdc56bc48b7</t>
        </is>
      </c>
      <c r="C59" s="3" t="inlineStr">
        <is>
          <t>PA</t>
        </is>
      </c>
      <c r="D59" s="3" t="inlineStr">
        <is>
          <t>1960 Maserati GranTurismo</t>
        </is>
      </c>
      <c r="E59" s="3" t="inlineStr">
        <is>
          <t>01 Luxury Sedan/SUV</t>
        </is>
      </c>
      <c r="F59" s="13" t="n">
        <v>645000</v>
      </c>
      <c r="G59" s="14" t="n">
        <v>0.65</v>
      </c>
      <c r="H59" s="14" t="n">
        <v>1</v>
      </c>
      <c r="I59" s="14" t="n">
        <v>0.7648</v>
      </c>
      <c r="J59" s="14" t="n">
        <v>0.53</v>
      </c>
      <c r="K59" s="13">
        <f>ROUND(F59/100*G59*H59*I59/J59,2)</f>
        <v/>
      </c>
      <c r="L59" s="13" t="n">
        <v>6049.86</v>
      </c>
      <c r="M59" s="13">
        <f>L59-K59</f>
        <v/>
      </c>
      <c r="N59" s="3" t="inlineStr">
        <is>
          <t>decline</t>
        </is>
      </c>
      <c r="O59" s="3" t="inlineStr">
        <is>
          <t>indicative</t>
        </is>
      </c>
    </row>
    <row r="60">
      <c r="A60" s="15" t="inlineStr">
        <is>
          <t>2026-06-12</t>
        </is>
      </c>
      <c r="B60" s="15" t="inlineStr">
        <is>
          <t>98b2e886-27f1-5912-97d9-44277fac689b</t>
        </is>
      </c>
      <c r="C60" s="15" t="inlineStr">
        <is>
          <t>FL</t>
        </is>
      </c>
      <c r="D60" s="15" t="inlineStr">
        <is>
          <t>1959 Bentley Continental GT</t>
        </is>
      </c>
      <c r="E60" s="15" t="inlineStr">
        <is>
          <t>01 Luxury Sedan/SUV</t>
        </is>
      </c>
      <c r="F60" s="16" t="n">
        <v>590000</v>
      </c>
      <c r="G60" s="17" t="n">
        <v>0.65</v>
      </c>
      <c r="H60" s="17" t="n">
        <v>1.42</v>
      </c>
      <c r="I60" s="17" t="n">
        <v>0.7648</v>
      </c>
      <c r="J60" s="17" t="n">
        <v>0.53</v>
      </c>
      <c r="K60" s="16">
        <f>ROUND(F60/100*G60*H60*I60/J60,2)</f>
        <v/>
      </c>
      <c r="L60" s="16" t="n">
        <v>7858.25</v>
      </c>
      <c r="M60" s="16">
        <f>L60-K60</f>
        <v/>
      </c>
      <c r="N60" s="15" t="inlineStr">
        <is>
          <t>bind</t>
        </is>
      </c>
      <c r="O60" s="15" t="inlineStr">
        <is>
          <t>bound</t>
        </is>
      </c>
    </row>
    <row r="61">
      <c r="A61" s="3" t="inlineStr">
        <is>
          <t>2026-06-23</t>
        </is>
      </c>
      <c r="B61" s="3" t="inlineStr">
        <is>
          <t>907ebb5b-7030-5c61-9006-a4150de12e04</t>
        </is>
      </c>
      <c r="C61" s="3" t="inlineStr">
        <is>
          <t>CO</t>
        </is>
      </c>
      <c r="D61" s="3" t="inlineStr">
        <is>
          <t>1971 BMW M8 Competition</t>
        </is>
      </c>
      <c r="E61" s="3" t="inlineStr">
        <is>
          <t>01 Luxury Sedan/SUV</t>
        </is>
      </c>
      <c r="F61" s="13" t="n">
        <v>620000</v>
      </c>
      <c r="G61" s="14" t="n">
        <v>0.65</v>
      </c>
      <c r="H61" s="14" t="n">
        <v>1.1</v>
      </c>
      <c r="I61" s="14" t="n">
        <v>0.7648</v>
      </c>
      <c r="J61" s="14" t="n">
        <v>0.53</v>
      </c>
      <c r="K61" s="13">
        <f>ROUND(F61/100*G61*H61*I61/J61,2)</f>
        <v/>
      </c>
      <c r="L61" s="13" t="n">
        <v>6396.9</v>
      </c>
      <c r="M61" s="13">
        <f>L61-K61</f>
        <v/>
      </c>
      <c r="N61" s="3" t="inlineStr">
        <is>
          <t>bind</t>
        </is>
      </c>
      <c r="O61" s="3" t="inlineStr">
        <is>
          <t>bound</t>
        </is>
      </c>
    </row>
    <row r="62">
      <c r="A62" s="15" t="inlineStr">
        <is>
          <t>2026-06-23</t>
        </is>
      </c>
      <c r="B62" s="15" t="inlineStr">
        <is>
          <t>b574088d-ab5f-59b9-bf25-11aa8af762cf</t>
        </is>
      </c>
      <c r="C62" s="15" t="inlineStr">
        <is>
          <t>VA</t>
        </is>
      </c>
      <c r="D62" s="15" t="inlineStr">
        <is>
          <t>1976 Maserati GranTurismo</t>
        </is>
      </c>
      <c r="E62" s="15" t="inlineStr">
        <is>
          <t>01 Luxury Sedan/SUV</t>
        </is>
      </c>
      <c r="F62" s="16" t="n">
        <v>585000</v>
      </c>
      <c r="G62" s="17" t="n">
        <v>0.65</v>
      </c>
      <c r="H62" s="17" t="n">
        <v>1.09</v>
      </c>
      <c r="I62" s="17" t="n">
        <v>0.7648</v>
      </c>
      <c r="J62" s="17" t="n">
        <v>0.53</v>
      </c>
      <c r="K62" s="16">
        <f>ROUND(F62/100*G62*H62*I62/J62,2)</f>
        <v/>
      </c>
      <c r="L62" s="16" t="n">
        <v>5980.92</v>
      </c>
      <c r="M62" s="16">
        <f>L62-K62</f>
        <v/>
      </c>
      <c r="N62" s="15" t="inlineStr">
        <is>
          <t>bind</t>
        </is>
      </c>
      <c r="O62" s="15" t="inlineStr">
        <is>
          <t>bound</t>
        </is>
      </c>
    </row>
    <row r="63">
      <c r="A63" s="3" t="inlineStr">
        <is>
          <t>2026-06-24</t>
        </is>
      </c>
      <c r="B63" s="3" t="inlineStr">
        <is>
          <t>7b039227-3337-5a4b-a97a-a76c03f241f2</t>
        </is>
      </c>
      <c r="C63" s="3" t="inlineStr">
        <is>
          <t>NC</t>
        </is>
      </c>
      <c r="D63" s="3" t="inlineStr">
        <is>
          <t>1989 Mercedes-Benz 280SL Pagoda</t>
        </is>
      </c>
      <c r="E63" s="3" t="inlineStr">
        <is>
          <t>07 Post-War Classic (1946-1972)</t>
        </is>
      </c>
      <c r="F63" s="13" t="n">
        <v>885000</v>
      </c>
      <c r="G63" s="14" t="n">
        <v>0.43</v>
      </c>
      <c r="H63" s="14" t="n">
        <v>1.15</v>
      </c>
      <c r="I63" s="14" t="n">
        <v>0.7648</v>
      </c>
      <c r="J63" s="14" t="n">
        <v>0.53</v>
      </c>
      <c r="K63" s="13">
        <f>ROUND(F63/100*G63*H63*I63/J63,2)</f>
        <v/>
      </c>
      <c r="L63" s="13" t="n">
        <v>6315.12</v>
      </c>
      <c r="M63" s="13">
        <f>L63-K63</f>
        <v/>
      </c>
      <c r="N63" s="3" t="inlineStr">
        <is>
          <t>refer</t>
        </is>
      </c>
      <c r="O63" s="3" t="inlineStr">
        <is>
          <t>indicative</t>
        </is>
      </c>
    </row>
    <row r="64">
      <c r="A64" s="15" t="inlineStr">
        <is>
          <t>2026-06-21</t>
        </is>
      </c>
      <c r="B64" s="15" t="inlineStr">
        <is>
          <t>e4b5e494-5a2f-5f14-9316-8495053a4624</t>
        </is>
      </c>
      <c r="C64" s="15" t="inlineStr">
        <is>
          <t>TX</t>
        </is>
      </c>
      <c r="D64" s="15" t="inlineStr">
        <is>
          <t>1987 Jaguar E-Type Series 1</t>
        </is>
      </c>
      <c r="E64" s="15" t="inlineStr">
        <is>
          <t>07 Post-War Classic (1946-1972)</t>
        </is>
      </c>
      <c r="F64" s="16" t="n">
        <v>825000</v>
      </c>
      <c r="G64" s="17" t="n">
        <v>0.43</v>
      </c>
      <c r="H64" s="17" t="n">
        <v>1.15</v>
      </c>
      <c r="I64" s="17" t="n">
        <v>0.7648</v>
      </c>
      <c r="J64" s="17" t="n">
        <v>0.53</v>
      </c>
      <c r="K64" s="16">
        <f>ROUND(F64/100*G64*H64*I64/J64,2)</f>
        <v/>
      </c>
      <c r="L64" s="16" t="n">
        <v>5886.98</v>
      </c>
      <c r="M64" s="16">
        <f>L64-K64</f>
        <v/>
      </c>
      <c r="N64" s="15" t="inlineStr">
        <is>
          <t>bind</t>
        </is>
      </c>
      <c r="O64" s="15" t="inlineStr">
        <is>
          <t>bound</t>
        </is>
      </c>
    </row>
    <row r="65">
      <c r="A65" s="3" t="inlineStr">
        <is>
          <t>2026-06-11</t>
        </is>
      </c>
      <c r="B65" s="3" t="inlineStr">
        <is>
          <t>768b51c4-0987-5b09-8c11-50301f4f1053</t>
        </is>
      </c>
      <c r="C65" s="3" t="inlineStr">
        <is>
          <t>NC</t>
        </is>
      </c>
      <c r="D65" s="3" t="inlineStr">
        <is>
          <t>1999 Lamborghini Huracan EVO</t>
        </is>
      </c>
      <c r="E65" s="3" t="inlineStr">
        <is>
          <t>03 Supercar</t>
        </is>
      </c>
      <c r="F65" s="13" t="n">
        <v>670000</v>
      </c>
      <c r="G65" s="14" t="n">
        <v>0.95</v>
      </c>
      <c r="H65" s="14" t="n">
        <v>1.15</v>
      </c>
      <c r="I65" s="14" t="n">
        <v>0.7648</v>
      </c>
      <c r="J65" s="14" t="n">
        <v>0.53</v>
      </c>
      <c r="K65" s="13">
        <f>ROUND(F65/100*G65*H65*I65/J65,2)</f>
        <v/>
      </c>
      <c r="L65" s="13" t="n">
        <v>10562.54</v>
      </c>
      <c r="M65" s="13">
        <f>L65-K65</f>
        <v/>
      </c>
      <c r="N65" s="3" t="inlineStr">
        <is>
          <t>bind</t>
        </is>
      </c>
      <c r="O65" s="3" t="inlineStr">
        <is>
          <t>bound</t>
        </is>
      </c>
    </row>
    <row r="66">
      <c r="A66" s="15" t="inlineStr">
        <is>
          <t>2026-06-05</t>
        </is>
      </c>
      <c r="B66" s="15" t="inlineStr">
        <is>
          <t>e811828d-7948-54d1-bd2f-43563b31ca1c</t>
        </is>
      </c>
      <c r="C66" s="15" t="inlineStr">
        <is>
          <t>CA</t>
        </is>
      </c>
      <c r="D66" s="15" t="inlineStr">
        <is>
          <t>2011 Jaguar E-Type Series 1</t>
        </is>
      </c>
      <c r="E66" s="15" t="inlineStr">
        <is>
          <t>07 Post-War Classic (1946-1972)</t>
        </is>
      </c>
      <c r="F66" s="16" t="n">
        <v>455000</v>
      </c>
      <c r="G66" s="17" t="n">
        <v>0.48</v>
      </c>
      <c r="H66" s="17" t="n">
        <v>1.35</v>
      </c>
      <c r="I66" s="17" t="n">
        <v>0.7648</v>
      </c>
      <c r="J66" s="17" t="n">
        <v>0.53</v>
      </c>
      <c r="K66" s="16">
        <f>ROUND(F66/100*G66*H66*I66/J66,2)</f>
        <v/>
      </c>
      <c r="L66" s="16" t="n">
        <v>4254.6</v>
      </c>
      <c r="M66" s="16">
        <f>L66-K66</f>
        <v/>
      </c>
      <c r="N66" s="15" t="inlineStr">
        <is>
          <t>bind</t>
        </is>
      </c>
      <c r="O66" s="15" t="inlineStr">
        <is>
          <t>bound</t>
        </is>
      </c>
    </row>
    <row r="67">
      <c r="A67" s="3" t="inlineStr">
        <is>
          <t>2026-06-26</t>
        </is>
      </c>
      <c r="B67" s="3" t="inlineStr">
        <is>
          <t>628207a2-486e-5aea-be9b-0b9a33e5c419</t>
        </is>
      </c>
      <c r="C67" s="3" t="inlineStr">
        <is>
          <t>KY</t>
        </is>
      </c>
      <c r="D67" s="3" t="inlineStr">
        <is>
          <t>2003 Mercedes-Benz 280SL Pagoda</t>
        </is>
      </c>
      <c r="E67" s="3" t="inlineStr">
        <is>
          <t>07 Post-War Classic (1946-1972)</t>
        </is>
      </c>
      <c r="F67" s="13" t="n">
        <v>600000</v>
      </c>
      <c r="G67" s="14" t="n">
        <v>0.43</v>
      </c>
      <c r="H67" s="14" t="n">
        <v>1.34</v>
      </c>
      <c r="I67" s="14" t="n">
        <v>0.7648</v>
      </c>
      <c r="J67" s="14" t="n">
        <v>0.53</v>
      </c>
      <c r="K67" s="13">
        <f>ROUND(F67/100*G67*H67*I67/J67,2)</f>
        <v/>
      </c>
      <c r="L67" s="13" t="n">
        <v>4988.81</v>
      </c>
      <c r="M67" s="13">
        <f>L67-K67</f>
        <v/>
      </c>
      <c r="N67" s="3" t="inlineStr">
        <is>
          <t>bind</t>
        </is>
      </c>
      <c r="O67" s="3" t="inlineStr">
        <is>
          <t>bound</t>
        </is>
      </c>
    </row>
    <row r="68">
      <c r="A68" s="15" t="inlineStr">
        <is>
          <t>2026-06-27</t>
        </is>
      </c>
      <c r="B68" s="15" t="inlineStr">
        <is>
          <t>b6dfb0d9-b258-5c01-848a-1eb599130690</t>
        </is>
      </c>
      <c r="C68" s="15" t="inlineStr">
        <is>
          <t>FL</t>
        </is>
      </c>
      <c r="D68" s="15" t="inlineStr">
        <is>
          <t>2002 Mercedes-Benz AMG GT</t>
        </is>
      </c>
      <c r="E68" s="15" t="inlineStr">
        <is>
          <t>01 Luxury Sedan/SUV</t>
        </is>
      </c>
      <c r="F68" s="16" t="n">
        <v>885000</v>
      </c>
      <c r="G68" s="17" t="n">
        <v>0.65</v>
      </c>
      <c r="H68" s="17" t="n">
        <v>1.42</v>
      </c>
      <c r="I68" s="17" t="n">
        <v>0.7648</v>
      </c>
      <c r="J68" s="17" t="n">
        <v>0.53</v>
      </c>
      <c r="K68" s="16">
        <f>ROUND(F68/100*G68*H68*I68/J68,2)</f>
        <v/>
      </c>
      <c r="L68" s="16" t="n">
        <v>11787.37</v>
      </c>
      <c r="M68" s="16">
        <f>L68-K68</f>
        <v/>
      </c>
      <c r="N68" s="15" t="inlineStr">
        <is>
          <t>bind</t>
        </is>
      </c>
      <c r="O68" s="15" t="inlineStr">
        <is>
          <t>bound</t>
        </is>
      </c>
    </row>
    <row r="69">
      <c r="A69" s="3" t="inlineStr">
        <is>
          <t>2026-06-09</t>
        </is>
      </c>
      <c r="B69" s="3" t="inlineStr">
        <is>
          <t>09fa0550-f5d1-590a-a4a6-d7a4d36f196c</t>
        </is>
      </c>
      <c r="C69" s="3" t="inlineStr">
        <is>
          <t>KS</t>
        </is>
      </c>
      <c r="D69" s="3" t="inlineStr">
        <is>
          <t>1961 Mercedes-Benz AMG GT</t>
        </is>
      </c>
      <c r="E69" s="3" t="inlineStr">
        <is>
          <t>01 Luxury Sedan/SUV</t>
        </is>
      </c>
      <c r="F69" s="13" t="n">
        <v>860000</v>
      </c>
      <c r="G69" s="14" t="n">
        <v>0.65</v>
      </c>
      <c r="H69" s="14" t="n">
        <v>0.97</v>
      </c>
      <c r="I69" s="14" t="n">
        <v>0.7648</v>
      </c>
      <c r="J69" s="14" t="n">
        <v>0.53</v>
      </c>
      <c r="K69" s="13">
        <f>ROUND(F69/100*G69*H69*I69/J69,2)</f>
        <v/>
      </c>
      <c r="L69" s="13" t="n">
        <v>7824.48</v>
      </c>
      <c r="M69" s="13">
        <f>L69-K69</f>
        <v/>
      </c>
      <c r="N69" s="3" t="inlineStr">
        <is>
          <t>bind</t>
        </is>
      </c>
      <c r="O69" s="3" t="inlineStr">
        <is>
          <t>bound</t>
        </is>
      </c>
    </row>
    <row r="70">
      <c r="A70" s="15" t="inlineStr">
        <is>
          <t>2026-06-28</t>
        </is>
      </c>
      <c r="B70" s="15" t="inlineStr">
        <is>
          <t>cf934866-5766-5691-8f96-676d96490a54</t>
        </is>
      </c>
      <c r="C70" s="15" t="inlineStr">
        <is>
          <t>AZ</t>
        </is>
      </c>
      <c r="D70" s="15" t="inlineStr">
        <is>
          <t>1965 Lamborghini Huracan EVO</t>
        </is>
      </c>
      <c r="E70" s="15" t="inlineStr">
        <is>
          <t>03 Supercar</t>
        </is>
      </c>
      <c r="F70" s="16" t="n">
        <v>780000</v>
      </c>
      <c r="G70" s="17" t="n">
        <v>0.95</v>
      </c>
      <c r="H70" s="17" t="n">
        <v>1.01</v>
      </c>
      <c r="I70" s="17" t="n">
        <v>0.7648</v>
      </c>
      <c r="J70" s="17" t="n">
        <v>0.53</v>
      </c>
      <c r="K70" s="16">
        <f>ROUND(F70/100*G70*H70*I70/J70,2)</f>
        <v/>
      </c>
      <c r="L70" s="16" t="n">
        <v>10799.69</v>
      </c>
      <c r="M70" s="16">
        <f>L70-K70</f>
        <v/>
      </c>
      <c r="N70" s="15" t="inlineStr">
        <is>
          <t>decline</t>
        </is>
      </c>
      <c r="O70" s="15" t="inlineStr">
        <is>
          <t>indicative</t>
        </is>
      </c>
    </row>
    <row r="71">
      <c r="A71" s="3" t="inlineStr">
        <is>
          <t>2026-06-01</t>
        </is>
      </c>
      <c r="B71" s="3" t="inlineStr">
        <is>
          <t>17b9f473-fb6a-52a9-9553-f0647002ceb3</t>
        </is>
      </c>
      <c r="C71" s="3" t="inlineStr">
        <is>
          <t>CT</t>
        </is>
      </c>
      <c r="D71" s="3" t="inlineStr">
        <is>
          <t>1988 Maserati GranTurismo</t>
        </is>
      </c>
      <c r="E71" s="3" t="inlineStr">
        <is>
          <t>01 Luxury Sedan/SUV</t>
        </is>
      </c>
      <c r="F71" s="13" t="n">
        <v>860000</v>
      </c>
      <c r="G71" s="14" t="n">
        <v>0.65</v>
      </c>
      <c r="H71" s="14" t="n">
        <v>1.12</v>
      </c>
      <c r="I71" s="14" t="n">
        <v>0.7648</v>
      </c>
      <c r="J71" s="14" t="n">
        <v>0.53</v>
      </c>
      <c r="K71" s="13">
        <f>ROUND(F71/100*G71*H71*I71/J71,2)</f>
        <v/>
      </c>
      <c r="L71" s="13" t="n">
        <v>9034.450000000001</v>
      </c>
      <c r="M71" s="13">
        <f>L71-K71</f>
        <v/>
      </c>
      <c r="N71" s="3" t="inlineStr">
        <is>
          <t>bind</t>
        </is>
      </c>
      <c r="O71" s="3" t="inlineStr">
        <is>
          <t>bound</t>
        </is>
      </c>
    </row>
    <row r="72">
      <c r="A72" s="15" t="inlineStr">
        <is>
          <t>2026-06-23</t>
        </is>
      </c>
      <c r="B72" s="15" t="inlineStr">
        <is>
          <t>54339f35-9113-5d9c-a826-417c76ddf5ca</t>
        </is>
      </c>
      <c r="C72" s="15" t="inlineStr">
        <is>
          <t>UT</t>
        </is>
      </c>
      <c r="D72" s="15" t="inlineStr">
        <is>
          <t>1990 Mercedes-Benz AMG GT</t>
        </is>
      </c>
      <c r="E72" s="15" t="inlineStr">
        <is>
          <t>01 Luxury Sedan/SUV</t>
        </is>
      </c>
      <c r="F72" s="16" t="n">
        <v>500000</v>
      </c>
      <c r="G72" s="17" t="n">
        <v>0.65</v>
      </c>
      <c r="H72" s="17" t="n">
        <v>1.35</v>
      </c>
      <c r="I72" s="17" t="n">
        <v>0.7648</v>
      </c>
      <c r="J72" s="17" t="n">
        <v>0.53</v>
      </c>
      <c r="K72" s="16">
        <f>ROUND(F72/100*G72*H72*I72/J72,2)</f>
        <v/>
      </c>
      <c r="L72" s="16" t="n">
        <v>6331.24</v>
      </c>
      <c r="M72" s="16">
        <f>L72-K72</f>
        <v/>
      </c>
      <c r="N72" s="15" t="inlineStr">
        <is>
          <t>refer</t>
        </is>
      </c>
      <c r="O72" s="15" t="inlineStr">
        <is>
          <t>indicative</t>
        </is>
      </c>
    </row>
    <row r="73">
      <c r="A73" s="3" t="inlineStr">
        <is>
          <t>2026-06-09</t>
        </is>
      </c>
      <c r="B73" s="3" t="inlineStr">
        <is>
          <t>b6f194ce-bd60-5675-9685-7fcfe74a69f3</t>
        </is>
      </c>
      <c r="C73" s="3" t="inlineStr">
        <is>
          <t>NY</t>
        </is>
      </c>
      <c r="D73" s="3" t="inlineStr">
        <is>
          <t>1973 Bugatti Type 57</t>
        </is>
      </c>
      <c r="E73" s="3" t="inlineStr">
        <is>
          <t>06 Vintage Pre-War (pre-1946)</t>
        </is>
      </c>
      <c r="F73" s="13" t="n">
        <v>415000</v>
      </c>
      <c r="G73" s="14" t="n">
        <v>0.42</v>
      </c>
      <c r="H73" s="14" t="n">
        <v>1.28</v>
      </c>
      <c r="I73" s="14" t="n">
        <v>0.7648</v>
      </c>
      <c r="J73" s="14" t="n">
        <v>0.53</v>
      </c>
      <c r="K73" s="13">
        <f>ROUND(F73/100*G73*H73*I73/J73,2)</f>
        <v/>
      </c>
      <c r="L73" s="13" t="n">
        <v>3219.43</v>
      </c>
      <c r="M73" s="13">
        <f>L73-K73</f>
        <v/>
      </c>
      <c r="N73" s="3" t="inlineStr">
        <is>
          <t>bind</t>
        </is>
      </c>
      <c r="O73" s="3" t="inlineStr">
        <is>
          <t>bound</t>
        </is>
      </c>
    </row>
    <row r="74">
      <c r="A74" s="15" t="inlineStr">
        <is>
          <t>2026-06-05</t>
        </is>
      </c>
      <c r="B74" s="15" t="inlineStr">
        <is>
          <t>a7356081-c8bf-5b7c-83e1-9dbe1db43bf2</t>
        </is>
      </c>
      <c r="C74" s="15" t="inlineStr">
        <is>
          <t>GA</t>
        </is>
      </c>
      <c r="D74" s="15" t="inlineStr">
        <is>
          <t>1981 Aston Martin DB5</t>
        </is>
      </c>
      <c r="E74" s="15" t="inlineStr">
        <is>
          <t>07 Post-War Classic (1946-1972)</t>
        </is>
      </c>
      <c r="F74" s="16" t="n">
        <v>915000</v>
      </c>
      <c r="G74" s="17" t="n">
        <v>0.43</v>
      </c>
      <c r="H74" s="17" t="n">
        <v>1.12</v>
      </c>
      <c r="I74" s="17" t="n">
        <v>0.7648</v>
      </c>
      <c r="J74" s="17" t="n">
        <v>0.53</v>
      </c>
      <c r="K74" s="16">
        <f>ROUND(F74/100*G74*H74*I74/J74,2)</f>
        <v/>
      </c>
      <c r="L74" s="16" t="n">
        <v>6358.87</v>
      </c>
      <c r="M74" s="16">
        <f>L74-K74</f>
        <v/>
      </c>
      <c r="N74" s="15" t="inlineStr">
        <is>
          <t>bind</t>
        </is>
      </c>
      <c r="O74" s="15" t="inlineStr">
        <is>
          <t>bound</t>
        </is>
      </c>
    </row>
    <row r="75">
      <c r="A75" s="3" t="inlineStr">
        <is>
          <t>2026-06-11</t>
        </is>
      </c>
      <c r="B75" s="3" t="inlineStr">
        <is>
          <t>822d8a67-a6c7-579d-8d29-000d0f0f79f1</t>
        </is>
      </c>
      <c r="C75" s="3" t="inlineStr">
        <is>
          <t>OH</t>
        </is>
      </c>
      <c r="D75" s="3" t="inlineStr">
        <is>
          <t>2012 Porsche 911 Turbo S</t>
        </is>
      </c>
      <c r="E75" s="3" t="inlineStr">
        <is>
          <t>01 Luxury Sedan/SUV</t>
        </is>
      </c>
      <c r="F75" s="13" t="n">
        <v>495000</v>
      </c>
      <c r="G75" s="14" t="n">
        <v>0.75</v>
      </c>
      <c r="H75" s="14" t="n">
        <v>1.39</v>
      </c>
      <c r="I75" s="14" t="n">
        <v>0.7648</v>
      </c>
      <c r="J75" s="14" t="n">
        <v>0.53</v>
      </c>
      <c r="K75" s="13">
        <f>ROUND(F75/100*G75*H75*I75/J75,2)</f>
        <v/>
      </c>
      <c r="L75" s="13" t="n">
        <v>7446.52</v>
      </c>
      <c r="M75" s="13">
        <f>L75-K75</f>
        <v/>
      </c>
      <c r="N75" s="3" t="inlineStr">
        <is>
          <t>refer</t>
        </is>
      </c>
      <c r="O75" s="3" t="inlineStr">
        <is>
          <t>indicative</t>
        </is>
      </c>
    </row>
    <row r="76">
      <c r="A76" s="15" t="inlineStr">
        <is>
          <t>2026-06-03</t>
        </is>
      </c>
      <c r="B76" s="15" t="inlineStr">
        <is>
          <t>93c4adb9-3c2a-5dfd-a005-4c625d3930c7</t>
        </is>
      </c>
      <c r="C76" s="15" t="inlineStr">
        <is>
          <t>MA</t>
        </is>
      </c>
      <c r="D76" s="15" t="inlineStr">
        <is>
          <t>2000 Porsche 911 Turbo S</t>
        </is>
      </c>
      <c r="E76" s="15" t="inlineStr">
        <is>
          <t>01 Luxury Sedan/SUV</t>
        </is>
      </c>
      <c r="F76" s="16" t="n">
        <v>470000</v>
      </c>
      <c r="G76" s="17" t="n">
        <v>0.75</v>
      </c>
      <c r="H76" s="17" t="n">
        <v>1.25</v>
      </c>
      <c r="I76" s="17" t="n">
        <v>0.7648</v>
      </c>
      <c r="J76" s="17" t="n">
        <v>0.53</v>
      </c>
      <c r="K76" s="16">
        <f>ROUND(F76/100*G76*H76*I76/J76,2)</f>
        <v/>
      </c>
      <c r="L76" s="16" t="n">
        <v>6358.3</v>
      </c>
      <c r="M76" s="16">
        <f>L76-K76</f>
        <v/>
      </c>
      <c r="N76" s="15" t="inlineStr">
        <is>
          <t>decline</t>
        </is>
      </c>
      <c r="O76" s="15" t="inlineStr">
        <is>
          <t>indicative</t>
        </is>
      </c>
    </row>
    <row r="77">
      <c r="A77" s="3" t="inlineStr">
        <is>
          <t>2026-06-04</t>
        </is>
      </c>
      <c r="B77" s="3" t="inlineStr">
        <is>
          <t>9d47dd8e-fbc9-5ac2-9575-da1584b1ea65</t>
        </is>
      </c>
      <c r="C77" s="3" t="inlineStr">
        <is>
          <t>DE</t>
        </is>
      </c>
      <c r="D77" s="3" t="inlineStr">
        <is>
          <t>1979 Aston Martin DB12</t>
        </is>
      </c>
      <c r="E77" s="3" t="inlineStr">
        <is>
          <t>01 Luxury Sedan/SUV</t>
        </is>
      </c>
      <c r="F77" s="13" t="n">
        <v>810000</v>
      </c>
      <c r="G77" s="14" t="n">
        <v>0.65</v>
      </c>
      <c r="H77" s="14" t="n">
        <v>1.25</v>
      </c>
      <c r="I77" s="14" t="n">
        <v>0.7648</v>
      </c>
      <c r="J77" s="14" t="n">
        <v>0.53</v>
      </c>
      <c r="K77" s="13">
        <f>ROUND(F77/100*G77*H77*I77/J77,2)</f>
        <v/>
      </c>
      <c r="L77" s="13" t="n">
        <v>9496.870000000001</v>
      </c>
      <c r="M77" s="13">
        <f>L77-K77</f>
        <v/>
      </c>
      <c r="N77" s="3" t="inlineStr">
        <is>
          <t>bind</t>
        </is>
      </c>
      <c r="O77" s="3" t="inlineStr">
        <is>
          <t>bound</t>
        </is>
      </c>
    </row>
    <row r="78">
      <c r="A78" s="15" t="inlineStr">
        <is>
          <t>2026-06-03</t>
        </is>
      </c>
      <c r="B78" s="15" t="inlineStr">
        <is>
          <t>91be5257-0a7a-5238-9059-42a85ba8655f</t>
        </is>
      </c>
      <c r="C78" s="15" t="inlineStr">
        <is>
          <t>TN</t>
        </is>
      </c>
      <c r="D78" s="15" t="inlineStr">
        <is>
          <t>1978 Mercedes-Benz AMG GT</t>
        </is>
      </c>
      <c r="E78" s="15" t="inlineStr">
        <is>
          <t>01 Luxury Sedan/SUV</t>
        </is>
      </c>
      <c r="F78" s="16" t="n">
        <v>455000</v>
      </c>
      <c r="G78" s="17" t="n">
        <v>0.75</v>
      </c>
      <c r="H78" s="17" t="n">
        <v>0.98</v>
      </c>
      <c r="I78" s="17" t="n">
        <v>0.7648</v>
      </c>
      <c r="J78" s="17" t="n">
        <v>0.53</v>
      </c>
      <c r="K78" s="16">
        <f>ROUND(F78/100*G78*H78*I78/J78,2)</f>
        <v/>
      </c>
      <c r="L78" s="16" t="n">
        <v>4825.82</v>
      </c>
      <c r="M78" s="16">
        <f>L78-K78</f>
        <v/>
      </c>
      <c r="N78" s="15" t="inlineStr">
        <is>
          <t>bind</t>
        </is>
      </c>
      <c r="O78" s="15" t="inlineStr">
        <is>
          <t>bound</t>
        </is>
      </c>
    </row>
    <row r="79">
      <c r="A79" s="3" t="inlineStr">
        <is>
          <t>2026-06-09</t>
        </is>
      </c>
      <c r="B79" s="3" t="inlineStr">
        <is>
          <t>8e8512b3-bc78-5921-8a75-4f8bf3531376</t>
        </is>
      </c>
      <c r="C79" s="3" t="inlineStr">
        <is>
          <t>MO</t>
        </is>
      </c>
      <c r="D79" s="3" t="inlineStr">
        <is>
          <t>1985 McLaren 750S</t>
        </is>
      </c>
      <c r="E79" s="3" t="inlineStr">
        <is>
          <t>03 Supercar</t>
        </is>
      </c>
      <c r="F79" s="13" t="n">
        <v>405000</v>
      </c>
      <c r="G79" s="14" t="n">
        <v>1.15</v>
      </c>
      <c r="H79" s="14" t="n">
        <v>1.06</v>
      </c>
      <c r="I79" s="14" t="n">
        <v>0.7648</v>
      </c>
      <c r="J79" s="14" t="n">
        <v>0.53</v>
      </c>
      <c r="K79" s="13">
        <f>ROUND(F79/100*G79*H79*I79/J79,2)</f>
        <v/>
      </c>
      <c r="L79" s="13" t="n">
        <v>7124.11</v>
      </c>
      <c r="M79" s="13">
        <f>L79-K79</f>
        <v/>
      </c>
      <c r="N79" s="3" t="inlineStr">
        <is>
          <t>bind</t>
        </is>
      </c>
      <c r="O79" s="3" t="inlineStr">
        <is>
          <t>bound</t>
        </is>
      </c>
    </row>
    <row r="80">
      <c r="A80" s="15" t="inlineStr">
        <is>
          <t>2026-06-23</t>
        </is>
      </c>
      <c r="B80" s="15" t="inlineStr">
        <is>
          <t>f8255922-57da-5e24-8492-782545d12117</t>
        </is>
      </c>
      <c r="C80" s="15" t="inlineStr">
        <is>
          <t>KY</t>
        </is>
      </c>
      <c r="D80" s="15" t="inlineStr">
        <is>
          <t>1955 Lamborghini Huracan EVO</t>
        </is>
      </c>
      <c r="E80" s="15" t="inlineStr">
        <is>
          <t>03 Supercar</t>
        </is>
      </c>
      <c r="F80" s="16" t="n">
        <v>335000</v>
      </c>
      <c r="G80" s="17" t="n">
        <v>1.15</v>
      </c>
      <c r="H80" s="17" t="n">
        <v>1.34</v>
      </c>
      <c r="I80" s="17" t="n">
        <v>0.7648</v>
      </c>
      <c r="J80" s="17" t="n">
        <v>0.53</v>
      </c>
      <c r="K80" s="16">
        <f>ROUND(F80/100*G80*H80*I80/J80,2)</f>
        <v/>
      </c>
      <c r="L80" s="16" t="n">
        <v>7449.37</v>
      </c>
      <c r="M80" s="16">
        <f>L80-K80</f>
        <v/>
      </c>
      <c r="N80" s="15" t="inlineStr">
        <is>
          <t>refer</t>
        </is>
      </c>
      <c r="O80" s="15" t="inlineStr">
        <is>
          <t>indicative</t>
        </is>
      </c>
    </row>
    <row r="81">
      <c r="A81" s="3" t="inlineStr">
        <is>
          <t>2026-06-09</t>
        </is>
      </c>
      <c r="B81" s="3" t="inlineStr">
        <is>
          <t>09ab0869-d493-5a36-827d-625b11795cee</t>
        </is>
      </c>
      <c r="C81" s="3" t="inlineStr">
        <is>
          <t>CA</t>
        </is>
      </c>
      <c r="D81" s="3" t="inlineStr">
        <is>
          <t>2018 Aston Martin DB12</t>
        </is>
      </c>
      <c r="E81" s="3" t="inlineStr">
        <is>
          <t>01 Luxury Sedan/SUV</t>
        </is>
      </c>
      <c r="F81" s="13" t="n">
        <v>905000</v>
      </c>
      <c r="G81" s="14" t="n">
        <v>0.65</v>
      </c>
      <c r="H81" s="14" t="n">
        <v>1.35</v>
      </c>
      <c r="I81" s="14" t="n">
        <v>0.7648</v>
      </c>
      <c r="J81" s="14" t="n">
        <v>0.53</v>
      </c>
      <c r="K81" s="13">
        <f>ROUND(F81/100*G81*H81*I81/J81,2)</f>
        <v/>
      </c>
      <c r="L81" s="13" t="n">
        <v>11459.56</v>
      </c>
      <c r="M81" s="13">
        <f>L81-K81</f>
        <v/>
      </c>
      <c r="N81" s="3" t="inlineStr">
        <is>
          <t>refer</t>
        </is>
      </c>
      <c r="O81" s="3" t="inlineStr">
        <is>
          <t>indicative</t>
        </is>
      </c>
    </row>
    <row r="82">
      <c r="A82" s="15" t="inlineStr">
        <is>
          <t>2026-06-27</t>
        </is>
      </c>
      <c r="B82" s="15" t="inlineStr">
        <is>
          <t>41565c08-f38a-55af-acab-0e9a127d373f</t>
        </is>
      </c>
      <c r="C82" s="15" t="inlineStr">
        <is>
          <t>SC</t>
        </is>
      </c>
      <c r="D82" s="15" t="inlineStr">
        <is>
          <t>1972 Aston Martin DB5</t>
        </is>
      </c>
      <c r="E82" s="15" t="inlineStr">
        <is>
          <t>07 Post-War Classic (1946-1972)</t>
        </is>
      </c>
      <c r="F82" s="16" t="n">
        <v>830000</v>
      </c>
      <c r="G82" s="17" t="n">
        <v>0.43</v>
      </c>
      <c r="H82" s="17" t="n">
        <v>1.24</v>
      </c>
      <c r="I82" s="17" t="n">
        <v>0.7648</v>
      </c>
      <c r="J82" s="17" t="n">
        <v>0.53</v>
      </c>
      <c r="K82" s="16">
        <f>ROUND(F82/100*G82*H82*I82/J82,2)</f>
        <v/>
      </c>
      <c r="L82" s="16" t="n">
        <v>6386.16</v>
      </c>
      <c r="M82" s="16">
        <f>L82-K82</f>
        <v/>
      </c>
      <c r="N82" s="15" t="inlineStr">
        <is>
          <t>bind</t>
        </is>
      </c>
      <c r="O82" s="15" t="inlineStr">
        <is>
          <t>bound</t>
        </is>
      </c>
    </row>
    <row r="83">
      <c r="A83" s="3" t="inlineStr">
        <is>
          <t>2026-06-05</t>
        </is>
      </c>
      <c r="B83" s="3" t="inlineStr">
        <is>
          <t>21b4e4ef-71c4-500e-8a21-45a7f64bae68</t>
        </is>
      </c>
      <c r="C83" s="3" t="inlineStr">
        <is>
          <t>FL</t>
        </is>
      </c>
      <c r="D83" s="3" t="inlineStr">
        <is>
          <t>1996 Aston Martin DB12</t>
        </is>
      </c>
      <c r="E83" s="3" t="inlineStr">
        <is>
          <t>01 Luxury Sedan/SUV</t>
        </is>
      </c>
      <c r="F83" s="13" t="n">
        <v>890000</v>
      </c>
      <c r="G83" s="14" t="n">
        <v>0.65</v>
      </c>
      <c r="H83" s="14" t="n">
        <v>1.42</v>
      </c>
      <c r="I83" s="14" t="n">
        <v>0.7648</v>
      </c>
      <c r="J83" s="14" t="n">
        <v>0.53</v>
      </c>
      <c r="K83" s="13">
        <f>ROUND(F83/100*G83*H83*I83/J83,2)</f>
        <v/>
      </c>
      <c r="L83" s="13" t="n">
        <v>11853.96</v>
      </c>
      <c r="M83" s="13">
        <f>L83-K83</f>
        <v/>
      </c>
      <c r="N83" s="3" t="inlineStr">
        <is>
          <t>bind</t>
        </is>
      </c>
      <c r="O83" s="3" t="inlineStr">
        <is>
          <t>bound</t>
        </is>
      </c>
    </row>
    <row r="84">
      <c r="A84" s="15" t="inlineStr">
        <is>
          <t>2026-06-22</t>
        </is>
      </c>
      <c r="B84" s="15" t="inlineStr">
        <is>
          <t>85eb27cb-47ed-5d42-8b44-f57bb5b0c3c9</t>
        </is>
      </c>
      <c r="C84" s="15" t="inlineStr">
        <is>
          <t>NJ</t>
        </is>
      </c>
      <c r="D84" s="15" t="inlineStr">
        <is>
          <t>1975 Jaguar E-Type Series 1</t>
        </is>
      </c>
      <c r="E84" s="15" t="inlineStr">
        <is>
          <t>07 Post-War Classic (1946-1972)</t>
        </is>
      </c>
      <c r="F84" s="16" t="n">
        <v>1070000</v>
      </c>
      <c r="G84" s="17" t="n">
        <v>0.38</v>
      </c>
      <c r="H84" s="17" t="n">
        <v>0.91</v>
      </c>
      <c r="I84" s="17" t="n">
        <v>0.7648</v>
      </c>
      <c r="J84" s="17" t="n">
        <v>0.53</v>
      </c>
      <c r="K84" s="16">
        <f>ROUND(F84/100*G84*H84*I84/J84,2)</f>
        <v/>
      </c>
      <c r="L84" s="16" t="n">
        <v>5339.26</v>
      </c>
      <c r="M84" s="16">
        <f>L84-K84</f>
        <v/>
      </c>
      <c r="N84" s="15" t="inlineStr">
        <is>
          <t>decline</t>
        </is>
      </c>
      <c r="O84" s="15" t="inlineStr">
        <is>
          <t>indicative</t>
        </is>
      </c>
    </row>
    <row r="85">
      <c r="A85" s="3" t="inlineStr">
        <is>
          <t>2026-06-15</t>
        </is>
      </c>
      <c r="B85" s="3" t="inlineStr">
        <is>
          <t>e3ee4c4a-d7ef-5340-945b-2c6b270e30d9</t>
        </is>
      </c>
      <c r="C85" s="3" t="inlineStr">
        <is>
          <t>PA</t>
        </is>
      </c>
      <c r="D85" s="3" t="inlineStr">
        <is>
          <t>1957 Porsche 911 Turbo S</t>
        </is>
      </c>
      <c r="E85" s="3" t="inlineStr">
        <is>
          <t>01 Luxury Sedan/SUV</t>
        </is>
      </c>
      <c r="F85" s="13" t="n">
        <v>1185000</v>
      </c>
      <c r="G85" s="14" t="n">
        <v>0.55</v>
      </c>
      <c r="H85" s="14" t="n">
        <v>1</v>
      </c>
      <c r="I85" s="14" t="n">
        <v>0.7648</v>
      </c>
      <c r="J85" s="14" t="n">
        <v>0.53</v>
      </c>
      <c r="K85" s="13">
        <f>ROUND(F85/100*G85*H85*I85/J85,2)</f>
        <v/>
      </c>
      <c r="L85" s="13" t="n">
        <v>9404.879999999999</v>
      </c>
      <c r="M85" s="13">
        <f>L85-K85</f>
        <v/>
      </c>
      <c r="N85" s="3" t="inlineStr">
        <is>
          <t>decline</t>
        </is>
      </c>
      <c r="O85" s="3" t="inlineStr">
        <is>
          <t>indicative</t>
        </is>
      </c>
    </row>
    <row r="86">
      <c r="A86" s="15" t="inlineStr">
        <is>
          <t>2026-06-21</t>
        </is>
      </c>
      <c r="B86" s="15" t="inlineStr">
        <is>
          <t>c50cfb06-80b5-539d-815b-e7236fcc5eb3</t>
        </is>
      </c>
      <c r="C86" s="15" t="inlineStr">
        <is>
          <t>KY</t>
        </is>
      </c>
      <c r="D86" s="15" t="inlineStr">
        <is>
          <t>2003 Aston Martin DB12</t>
        </is>
      </c>
      <c r="E86" s="15" t="inlineStr">
        <is>
          <t>01 Luxury Sedan/SUV</t>
        </is>
      </c>
      <c r="F86" s="16" t="n">
        <v>410000</v>
      </c>
      <c r="G86" s="17" t="n">
        <v>0.75</v>
      </c>
      <c r="H86" s="17" t="n">
        <v>1.34</v>
      </c>
      <c r="I86" s="17" t="n">
        <v>0.7648</v>
      </c>
      <c r="J86" s="17" t="n">
        <v>0.53</v>
      </c>
      <c r="K86" s="16">
        <f>ROUND(F86/100*G86*H86*I86/J86,2)</f>
        <v/>
      </c>
      <c r="L86" s="16" t="n">
        <v>5945.96</v>
      </c>
      <c r="M86" s="16">
        <f>L86-K86</f>
        <v/>
      </c>
      <c r="N86" s="15" t="inlineStr">
        <is>
          <t>bind</t>
        </is>
      </c>
      <c r="O86" s="15" t="inlineStr">
        <is>
          <t>bound</t>
        </is>
      </c>
    </row>
    <row r="87">
      <c r="A87" s="3" t="inlineStr">
        <is>
          <t>2026-06-03</t>
        </is>
      </c>
      <c r="B87" s="3" t="inlineStr">
        <is>
          <t>e8b6c68b-e506-5fc9-9906-4d2140ecaf94</t>
        </is>
      </c>
      <c r="C87" s="3" t="inlineStr">
        <is>
          <t>WI</t>
        </is>
      </c>
      <c r="D87" s="3" t="inlineStr">
        <is>
          <t>1989 Porsche 911 Turbo S</t>
        </is>
      </c>
      <c r="E87" s="3" t="inlineStr">
        <is>
          <t>01 Luxury Sedan/SUV</t>
        </is>
      </c>
      <c r="F87" s="13" t="n">
        <v>465000</v>
      </c>
      <c r="G87" s="14" t="n">
        <v>0.75</v>
      </c>
      <c r="H87" s="14" t="n">
        <v>1.2</v>
      </c>
      <c r="I87" s="14" t="n">
        <v>0.7648</v>
      </c>
      <c r="J87" s="14" t="n">
        <v>0.53</v>
      </c>
      <c r="K87" s="13">
        <f>ROUND(F87/100*G87*H87*I87/J87,2)</f>
        <v/>
      </c>
      <c r="L87" s="13" t="n">
        <v>6039.04</v>
      </c>
      <c r="M87" s="13">
        <f>L87-K87</f>
        <v/>
      </c>
      <c r="N87" s="3" t="inlineStr">
        <is>
          <t>bind</t>
        </is>
      </c>
      <c r="O87" s="3" t="inlineStr">
        <is>
          <t>bound</t>
        </is>
      </c>
    </row>
    <row r="88">
      <c r="A88" s="15" t="inlineStr">
        <is>
          <t>2026-06-27</t>
        </is>
      </c>
      <c r="B88" s="15" t="inlineStr">
        <is>
          <t>3949b890-7848-5f87-b81b-d49e23f0a121</t>
        </is>
      </c>
      <c r="C88" s="15" t="inlineStr">
        <is>
          <t>LA</t>
        </is>
      </c>
      <c r="D88" s="15" t="inlineStr">
        <is>
          <t>1967 Mercedes-Benz AMG GT</t>
        </is>
      </c>
      <c r="E88" s="15" t="inlineStr">
        <is>
          <t>01 Luxury Sedan/SUV</t>
        </is>
      </c>
      <c r="F88" s="16" t="n">
        <v>1950000</v>
      </c>
      <c r="G88" s="17" t="n">
        <v>0.55</v>
      </c>
      <c r="H88" s="17" t="n">
        <v>1.21</v>
      </c>
      <c r="I88" s="17" t="n">
        <v>0.7648</v>
      </c>
      <c r="J88" s="17" t="n">
        <v>0.53</v>
      </c>
      <c r="K88" s="16">
        <f>ROUND(F88/100*G88*H88*I88/J88,2)</f>
        <v/>
      </c>
      <c r="L88" s="16" t="n">
        <v>18726.42</v>
      </c>
      <c r="M88" s="16">
        <f>L88-K88</f>
        <v/>
      </c>
      <c r="N88" s="15" t="inlineStr">
        <is>
          <t>decline</t>
        </is>
      </c>
      <c r="O88" s="15" t="inlineStr">
        <is>
          <t>indicative</t>
        </is>
      </c>
    </row>
    <row r="89">
      <c r="A89" s="3" t="inlineStr">
        <is>
          <t>2026-06-01</t>
        </is>
      </c>
      <c r="B89" s="3" t="inlineStr">
        <is>
          <t>15eb799d-6213-5282-bd76-451fb18a41db</t>
        </is>
      </c>
      <c r="C89" s="3" t="inlineStr">
        <is>
          <t>TX</t>
        </is>
      </c>
      <c r="D89" s="3" t="inlineStr">
        <is>
          <t>1984 Singer 911 Reimagined</t>
        </is>
      </c>
      <c r="E89" s="3" t="inlineStr">
        <is>
          <t>11 Restomod/Coachbuilt</t>
        </is>
      </c>
      <c r="F89" s="13" t="n">
        <v>740000</v>
      </c>
      <c r="G89" s="14" t="n">
        <v>0.78</v>
      </c>
      <c r="H89" s="14" t="n">
        <v>1.15</v>
      </c>
      <c r="I89" s="14" t="n">
        <v>0.7648</v>
      </c>
      <c r="J89" s="14" t="n">
        <v>0.53</v>
      </c>
      <c r="K89" s="13">
        <f>ROUND(F89/100*G89*H89*I89/J89,2)</f>
        <v/>
      </c>
      <c r="L89" s="13" t="n">
        <v>9578.469999999999</v>
      </c>
      <c r="M89" s="13">
        <f>L89-K89</f>
        <v/>
      </c>
      <c r="N89" s="3" t="inlineStr">
        <is>
          <t>bind</t>
        </is>
      </c>
      <c r="O89" s="3" t="inlineStr">
        <is>
          <t>bound</t>
        </is>
      </c>
    </row>
    <row r="90">
      <c r="A90" s="15" t="inlineStr">
        <is>
          <t>2026-06-02</t>
        </is>
      </c>
      <c r="B90" s="15" t="inlineStr">
        <is>
          <t>10ef202e-f589-5532-a00e-b52e2b967421</t>
        </is>
      </c>
      <c r="C90" s="15" t="inlineStr">
        <is>
          <t>MA</t>
        </is>
      </c>
      <c r="D90" s="15" t="inlineStr">
        <is>
          <t>1961 Porsche 911 Turbo S</t>
        </is>
      </c>
      <c r="E90" s="15" t="inlineStr">
        <is>
          <t>01 Luxury Sedan/SUV</t>
        </is>
      </c>
      <c r="F90" s="16" t="n">
        <v>575000</v>
      </c>
      <c r="G90" s="17" t="n">
        <v>0.65</v>
      </c>
      <c r="H90" s="17" t="n">
        <v>1.25</v>
      </c>
      <c r="I90" s="17" t="n">
        <v>0.7648</v>
      </c>
      <c r="J90" s="17" t="n">
        <v>0.53</v>
      </c>
      <c r="K90" s="16">
        <f>ROUND(F90/100*G90*H90*I90/J90,2)</f>
        <v/>
      </c>
      <c r="L90" s="16" t="n">
        <v>6741.6</v>
      </c>
      <c r="M90" s="16">
        <f>L90-K90</f>
        <v/>
      </c>
      <c r="N90" s="15" t="inlineStr">
        <is>
          <t>bind</t>
        </is>
      </c>
      <c r="O90" s="15" t="inlineStr">
        <is>
          <t>bound</t>
        </is>
      </c>
    </row>
    <row r="91">
      <c r="A91" s="3" t="inlineStr">
        <is>
          <t>2026-06-07</t>
        </is>
      </c>
      <c r="B91" s="3" t="inlineStr">
        <is>
          <t>927983f2-c98b-5f21-9f4a-8f20f1b5aca3</t>
        </is>
      </c>
      <c r="C91" s="3" t="inlineStr">
        <is>
          <t>ME</t>
        </is>
      </c>
      <c r="D91" s="3" t="inlineStr">
        <is>
          <t>2004 Ferrari SF90 Stradale</t>
        </is>
      </c>
      <c r="E91" s="3" t="inlineStr">
        <is>
          <t>03 Supercar</t>
        </is>
      </c>
      <c r="F91" s="13" t="n">
        <v>535000</v>
      </c>
      <c r="G91" s="14" t="n">
        <v>0.95</v>
      </c>
      <c r="H91" s="14" t="n">
        <v>1.08</v>
      </c>
      <c r="I91" s="14" t="n">
        <v>0.7648</v>
      </c>
      <c r="J91" s="14" t="n">
        <v>0.53</v>
      </c>
      <c r="K91" s="13">
        <f>ROUND(F91/100*G91*H91*I91/J91,2)</f>
        <v/>
      </c>
      <c r="L91" s="13" t="n">
        <v>7920.87</v>
      </c>
      <c r="M91" s="13">
        <f>L91-K91</f>
        <v/>
      </c>
      <c r="N91" s="3" t="inlineStr">
        <is>
          <t>decline</t>
        </is>
      </c>
      <c r="O91" s="3" t="inlineStr">
        <is>
          <t>indicative</t>
        </is>
      </c>
    </row>
    <row r="92">
      <c r="A92" s="15" t="inlineStr">
        <is>
          <t>2026-06-05</t>
        </is>
      </c>
      <c r="B92" s="15" t="inlineStr">
        <is>
          <t>c4badf40-b9f0-56f0-956c-8d56894b5fe8</t>
        </is>
      </c>
      <c r="C92" s="15" t="inlineStr">
        <is>
          <t>FL</t>
        </is>
      </c>
      <c r="D92" s="15" t="inlineStr">
        <is>
          <t>1976 Mercedes-Benz AMG GT</t>
        </is>
      </c>
      <c r="E92" s="15" t="inlineStr">
        <is>
          <t>01 Luxury Sedan/SUV</t>
        </is>
      </c>
      <c r="F92" s="16" t="n">
        <v>900000</v>
      </c>
      <c r="G92" s="17" t="n">
        <v>0.65</v>
      </c>
      <c r="H92" s="17" t="n">
        <v>1.42</v>
      </c>
      <c r="I92" s="17" t="n">
        <v>0.7648</v>
      </c>
      <c r="J92" s="17" t="n">
        <v>0.53</v>
      </c>
      <c r="K92" s="16">
        <f>ROUND(F92/100*G92*H92*I92/J92,2)</f>
        <v/>
      </c>
      <c r="L92" s="16" t="n">
        <v>11987.15</v>
      </c>
      <c r="M92" s="16">
        <f>L92-K92</f>
        <v/>
      </c>
      <c r="N92" s="15" t="inlineStr">
        <is>
          <t>bind</t>
        </is>
      </c>
      <c r="O92" s="15" t="inlineStr">
        <is>
          <t>bound</t>
        </is>
      </c>
    </row>
    <row r="93">
      <c r="A93" s="3" t="inlineStr">
        <is>
          <t>2026-06-08</t>
        </is>
      </c>
      <c r="B93" s="3" t="inlineStr">
        <is>
          <t>9fbe67d4-a7fa-58c5-9477-a7075cc826ab</t>
        </is>
      </c>
      <c r="C93" s="3" t="inlineStr">
        <is>
          <t>MA</t>
        </is>
      </c>
      <c r="D93" s="3" t="inlineStr">
        <is>
          <t>2017 Mercedes-Benz 280SL Pagoda</t>
        </is>
      </c>
      <c r="E93" s="3" t="inlineStr">
        <is>
          <t>07 Post-War Classic (1946-1972)</t>
        </is>
      </c>
      <c r="F93" s="13" t="n">
        <v>1265000</v>
      </c>
      <c r="G93" s="14" t="n">
        <v>0.38</v>
      </c>
      <c r="H93" s="14" t="n">
        <v>1.25</v>
      </c>
      <c r="I93" s="14" t="n">
        <v>0.7648</v>
      </c>
      <c r="J93" s="14" t="n">
        <v>0.53</v>
      </c>
      <c r="K93" s="13">
        <f>ROUND(F93/100*G93*H93*I93/J93,2)</f>
        <v/>
      </c>
      <c r="L93" s="13" t="n">
        <v>8670.74</v>
      </c>
      <c r="M93" s="13">
        <f>L93-K93</f>
        <v/>
      </c>
      <c r="N93" s="3" t="inlineStr">
        <is>
          <t>bind</t>
        </is>
      </c>
      <c r="O93" s="3" t="inlineStr">
        <is>
          <t>bound</t>
        </is>
      </c>
    </row>
    <row r="94">
      <c r="A94" s="15" t="inlineStr">
        <is>
          <t>2026-06-29</t>
        </is>
      </c>
      <c r="B94" s="15" t="inlineStr">
        <is>
          <t>b71394e5-45f4-5150-857b-55d9d98428c4</t>
        </is>
      </c>
      <c r="C94" s="15" t="inlineStr">
        <is>
          <t>WA</t>
        </is>
      </c>
      <c r="D94" s="15" t="inlineStr">
        <is>
          <t>1990 Lamborghini Huracan EVO</t>
        </is>
      </c>
      <c r="E94" s="15" t="inlineStr">
        <is>
          <t>03 Supercar</t>
        </is>
      </c>
      <c r="F94" s="16" t="n">
        <v>1080000</v>
      </c>
      <c r="G94" s="17" t="n">
        <v>0.8</v>
      </c>
      <c r="H94" s="17" t="n">
        <v>0.96</v>
      </c>
      <c r="I94" s="17" t="n">
        <v>0.7648</v>
      </c>
      <c r="J94" s="17" t="n">
        <v>0.53</v>
      </c>
      <c r="K94" s="16">
        <f>ROUND(F94/100*G94*H94*I94/J94,2)</f>
        <v/>
      </c>
      <c r="L94" s="16" t="n">
        <v>11968.97</v>
      </c>
      <c r="M94" s="16">
        <f>L94-K94</f>
        <v/>
      </c>
      <c r="N94" s="15" t="inlineStr">
        <is>
          <t>bind</t>
        </is>
      </c>
      <c r="O94" s="15" t="inlineStr">
        <is>
          <t>bound</t>
        </is>
      </c>
    </row>
    <row r="95">
      <c r="A95" s="3" t="inlineStr">
        <is>
          <t>2026-06-25</t>
        </is>
      </c>
      <c r="B95" s="3" t="inlineStr">
        <is>
          <t>48c98897-d998-5647-b8a5-f5477b6a4217</t>
        </is>
      </c>
      <c r="C95" s="3" t="inlineStr">
        <is>
          <t>PA</t>
        </is>
      </c>
      <c r="D95" s="3" t="inlineStr">
        <is>
          <t>1977 BMW M8 Competition</t>
        </is>
      </c>
      <c r="E95" s="3" t="inlineStr">
        <is>
          <t>01 Luxury Sedan/SUV</t>
        </is>
      </c>
      <c r="F95" s="13" t="n">
        <v>300000</v>
      </c>
      <c r="G95" s="14" t="n">
        <v>0.75</v>
      </c>
      <c r="H95" s="14" t="n">
        <v>1</v>
      </c>
      <c r="I95" s="14" t="n">
        <v>0.7648</v>
      </c>
      <c r="J95" s="14" t="n">
        <v>0.53</v>
      </c>
      <c r="K95" s="13">
        <f>ROUND(F95/100*G95*H95*I95/J95,2)</f>
        <v/>
      </c>
      <c r="L95" s="13" t="n">
        <v>3246.79</v>
      </c>
      <c r="M95" s="13">
        <f>L95-K95</f>
        <v/>
      </c>
      <c r="N95" s="3" t="inlineStr">
        <is>
          <t>bind</t>
        </is>
      </c>
      <c r="O95" s="3" t="inlineStr">
        <is>
          <t>bound</t>
        </is>
      </c>
    </row>
    <row r="96">
      <c r="A96" s="15" t="inlineStr">
        <is>
          <t>2026-06-19</t>
        </is>
      </c>
      <c r="B96" s="15" t="inlineStr">
        <is>
          <t>19fb7550-90a7-50dd-ae70-3126b55ff675</t>
        </is>
      </c>
      <c r="C96" s="15" t="inlineStr">
        <is>
          <t>CA</t>
        </is>
      </c>
      <c r="D96" s="15" t="inlineStr">
        <is>
          <t>1992 Porsche 911 Turbo S</t>
        </is>
      </c>
      <c r="E96" s="15" t="inlineStr">
        <is>
          <t>01 Luxury Sedan/SUV</t>
        </is>
      </c>
      <c r="F96" s="16" t="n">
        <v>650000</v>
      </c>
      <c r="G96" s="17" t="n">
        <v>0.65</v>
      </c>
      <c r="H96" s="17" t="n">
        <v>1.35</v>
      </c>
      <c r="I96" s="17" t="n">
        <v>0.7648</v>
      </c>
      <c r="J96" s="17" t="n">
        <v>0.53</v>
      </c>
      <c r="K96" s="16">
        <f>ROUND(F96/100*G96*H96*I96/J96,2)</f>
        <v/>
      </c>
      <c r="L96" s="16" t="n">
        <v>8230.620000000001</v>
      </c>
      <c r="M96" s="16">
        <f>L96-K96</f>
        <v/>
      </c>
      <c r="N96" s="15" t="inlineStr">
        <is>
          <t>bind</t>
        </is>
      </c>
      <c r="O96" s="15" t="inlineStr">
        <is>
          <t>bound</t>
        </is>
      </c>
    </row>
    <row r="97">
      <c r="A97" s="3" t="inlineStr">
        <is>
          <t>2026-06-23</t>
        </is>
      </c>
      <c r="B97" s="3" t="inlineStr">
        <is>
          <t>93162f9e-2892-5c38-a16d-fd86b2faad4f</t>
        </is>
      </c>
      <c r="C97" s="3" t="inlineStr">
        <is>
          <t>WY</t>
        </is>
      </c>
      <c r="D97" s="3" t="inlineStr">
        <is>
          <t>2003 Singer 911 Reimagined</t>
        </is>
      </c>
      <c r="E97" s="3" t="inlineStr">
        <is>
          <t>11 Restomod/Coachbuilt</t>
        </is>
      </c>
      <c r="F97" s="13" t="n">
        <v>635000</v>
      </c>
      <c r="G97" s="14" t="n">
        <v>0.78</v>
      </c>
      <c r="H97" s="14" t="n">
        <v>1.07</v>
      </c>
      <c r="I97" s="14" t="n">
        <v>0.7648</v>
      </c>
      <c r="J97" s="14" t="n">
        <v>0.53</v>
      </c>
      <c r="K97" s="13">
        <f>ROUND(F97/100*G97*H97*I97/J97,2)</f>
        <v/>
      </c>
      <c r="L97" s="13" t="n">
        <v>7647.58</v>
      </c>
      <c r="M97" s="13">
        <f>L97-K97</f>
        <v/>
      </c>
      <c r="N97" s="3" t="inlineStr">
        <is>
          <t>bind</t>
        </is>
      </c>
      <c r="O97" s="3" t="inlineStr">
        <is>
          <t>bound</t>
        </is>
      </c>
    </row>
    <row r="98">
      <c r="A98" s="15" t="inlineStr">
        <is>
          <t>2026-06-06</t>
        </is>
      </c>
      <c r="B98" s="15" t="inlineStr">
        <is>
          <t>639f37ba-532a-570e-966e-831f7448118c</t>
        </is>
      </c>
      <c r="C98" s="15" t="inlineStr">
        <is>
          <t>CA</t>
        </is>
      </c>
      <c r="D98" s="15" t="inlineStr">
        <is>
          <t>1997 Bentley Continental GT</t>
        </is>
      </c>
      <c r="E98" s="15" t="inlineStr">
        <is>
          <t>01 Luxury Sedan/SUV</t>
        </is>
      </c>
      <c r="F98" s="16" t="n">
        <v>440000</v>
      </c>
      <c r="G98" s="17" t="n">
        <v>0.75</v>
      </c>
      <c r="H98" s="17" t="n">
        <v>1.35</v>
      </c>
      <c r="I98" s="17" t="n">
        <v>0.7648</v>
      </c>
      <c r="J98" s="17" t="n">
        <v>0.53</v>
      </c>
      <c r="K98" s="16">
        <f>ROUND(F98/100*G98*H98*I98/J98,2)</f>
        <v/>
      </c>
      <c r="L98" s="16" t="n">
        <v>6428.65</v>
      </c>
      <c r="M98" s="16">
        <f>L98-K98</f>
        <v/>
      </c>
      <c r="N98" s="15" t="inlineStr">
        <is>
          <t>bind</t>
        </is>
      </c>
      <c r="O98" s="15" t="inlineStr">
        <is>
          <t>bound</t>
        </is>
      </c>
    </row>
    <row r="99">
      <c r="A99" s="3" t="inlineStr">
        <is>
          <t>2026-06-30</t>
        </is>
      </c>
      <c r="B99" s="3" t="inlineStr">
        <is>
          <t>30f921ef-9d0c-57ab-85bd-44958b4a41e5</t>
        </is>
      </c>
      <c r="C99" s="3" t="inlineStr">
        <is>
          <t>OH</t>
        </is>
      </c>
      <c r="D99" s="3" t="inlineStr">
        <is>
          <t>1976 Maserati GranTurismo</t>
        </is>
      </c>
      <c r="E99" s="3" t="inlineStr">
        <is>
          <t>01 Luxury Sedan/SUV</t>
        </is>
      </c>
      <c r="F99" s="13" t="n">
        <v>400000</v>
      </c>
      <c r="G99" s="14" t="n">
        <v>0.75</v>
      </c>
      <c r="H99" s="14" t="n">
        <v>1.39</v>
      </c>
      <c r="I99" s="14" t="n">
        <v>0.7648</v>
      </c>
      <c r="J99" s="14" t="n">
        <v>0.53</v>
      </c>
      <c r="K99" s="13">
        <f>ROUND(F99/100*G99*H99*I99/J99,2)</f>
        <v/>
      </c>
      <c r="L99" s="13" t="n">
        <v>6017.39</v>
      </c>
      <c r="M99" s="13">
        <f>L99-K99</f>
        <v/>
      </c>
      <c r="N99" s="3" t="inlineStr">
        <is>
          <t>decline</t>
        </is>
      </c>
      <c r="O99" s="3" t="inlineStr">
        <is>
          <t>indicative</t>
        </is>
      </c>
    </row>
    <row r="100">
      <c r="A100" s="15" t="inlineStr">
        <is>
          <t>2026-06-16</t>
        </is>
      </c>
      <c r="B100" s="15" t="inlineStr">
        <is>
          <t>35d2320f-c958-5dfa-b960-735c3778e9af</t>
        </is>
      </c>
      <c r="C100" s="15" t="inlineStr">
        <is>
          <t>NY</t>
        </is>
      </c>
      <c r="D100" s="15" t="inlineStr">
        <is>
          <t>1991 Aston Martin DB12</t>
        </is>
      </c>
      <c r="E100" s="15" t="inlineStr">
        <is>
          <t>01 Luxury Sedan/SUV</t>
        </is>
      </c>
      <c r="F100" s="16" t="n">
        <v>725000</v>
      </c>
      <c r="G100" s="17" t="n">
        <v>0.65</v>
      </c>
      <c r="H100" s="17" t="n">
        <v>1.28</v>
      </c>
      <c r="I100" s="17" t="n">
        <v>0.7648</v>
      </c>
      <c r="J100" s="17" t="n">
        <v>0.53</v>
      </c>
      <c r="K100" s="16">
        <f>ROUND(F100/100*G100*H100*I100/J100,2)</f>
        <v/>
      </c>
      <c r="L100" s="16" t="n">
        <v>8704.290000000001</v>
      </c>
      <c r="M100" s="16">
        <f>L100-K100</f>
        <v/>
      </c>
      <c r="N100" s="15" t="inlineStr">
        <is>
          <t>bind</t>
        </is>
      </c>
      <c r="O100" s="15" t="inlineStr">
        <is>
          <t>bound</t>
        </is>
      </c>
    </row>
    <row r="101">
      <c r="A101" s="3" t="inlineStr">
        <is>
          <t>2026-06-03</t>
        </is>
      </c>
      <c r="B101" s="3" t="inlineStr">
        <is>
          <t>8aed184f-c38c-57d6-b49e-89f629f1f77e</t>
        </is>
      </c>
      <c r="C101" s="3" t="inlineStr">
        <is>
          <t>MI</t>
        </is>
      </c>
      <c r="D101" s="3" t="inlineStr">
        <is>
          <t>2019 McLaren 750S</t>
        </is>
      </c>
      <c r="E101" s="3" t="inlineStr">
        <is>
          <t>03 Supercar</t>
        </is>
      </c>
      <c r="F101" s="13" t="n">
        <v>1485000</v>
      </c>
      <c r="G101" s="14" t="n">
        <v>0.8</v>
      </c>
      <c r="H101" s="14" t="n">
        <v>1.55</v>
      </c>
      <c r="I101" s="14" t="n">
        <v>0.7648</v>
      </c>
      <c r="J101" s="14" t="n">
        <v>0.53</v>
      </c>
      <c r="K101" s="13">
        <f>ROUND(F101/100*G101*H101*I101/J101,2)</f>
        <v/>
      </c>
      <c r="L101" s="13" t="n">
        <v>26571.75</v>
      </c>
      <c r="M101" s="13">
        <f>L101-K101</f>
        <v/>
      </c>
      <c r="N101" s="3" t="inlineStr">
        <is>
          <t>bind</t>
        </is>
      </c>
      <c r="O101" s="3" t="inlineStr">
        <is>
          <t>bound</t>
        </is>
      </c>
    </row>
    <row r="102">
      <c r="A102" s="15" t="inlineStr">
        <is>
          <t>2026-06-03</t>
        </is>
      </c>
      <c r="B102" s="15" t="inlineStr">
        <is>
          <t>2a313eee-5db3-5bae-806b-3dcd78af3a1c</t>
        </is>
      </c>
      <c r="C102" s="15" t="inlineStr">
        <is>
          <t>ND</t>
        </is>
      </c>
      <c r="D102" s="15" t="inlineStr">
        <is>
          <t>1981 McLaren 750S</t>
        </is>
      </c>
      <c r="E102" s="15" t="inlineStr">
        <is>
          <t>03 Supercar</t>
        </is>
      </c>
      <c r="F102" s="16" t="n">
        <v>975000</v>
      </c>
      <c r="G102" s="17" t="n">
        <v>0.95</v>
      </c>
      <c r="H102" s="17" t="n">
        <v>1.02</v>
      </c>
      <c r="I102" s="17" t="n">
        <v>0.7648</v>
      </c>
      <c r="J102" s="17" t="n">
        <v>0.53</v>
      </c>
      <c r="K102" s="16">
        <f>ROUND(F102/100*G102*H102*I102/J102,2)</f>
        <v/>
      </c>
      <c r="L102" s="16" t="n">
        <v>13633.28</v>
      </c>
      <c r="M102" s="16">
        <f>L102-K102</f>
        <v/>
      </c>
      <c r="N102" s="15" t="inlineStr">
        <is>
          <t>decline</t>
        </is>
      </c>
      <c r="O102" s="15" t="inlineStr">
        <is>
          <t>indicative</t>
        </is>
      </c>
    </row>
    <row r="103">
      <c r="A103" s="3" t="inlineStr">
        <is>
          <t>2026-06-16</t>
        </is>
      </c>
      <c r="B103" s="3" t="inlineStr">
        <is>
          <t>4014dcf9-fc08-542c-ae9d-f1ff7fa91d70</t>
        </is>
      </c>
      <c r="C103" s="3" t="inlineStr">
        <is>
          <t>MI</t>
        </is>
      </c>
      <c r="D103" s="3" t="inlineStr">
        <is>
          <t>2004 Aston Martin DB12</t>
        </is>
      </c>
      <c r="E103" s="3" t="inlineStr">
        <is>
          <t>01 Luxury Sedan/SUV</t>
        </is>
      </c>
      <c r="F103" s="13" t="n">
        <v>765000</v>
      </c>
      <c r="G103" s="14" t="n">
        <v>0.65</v>
      </c>
      <c r="H103" s="14" t="n">
        <v>1.55</v>
      </c>
      <c r="I103" s="14" t="n">
        <v>0.7648</v>
      </c>
      <c r="J103" s="14" t="n">
        <v>0.53</v>
      </c>
      <c r="K103" s="13">
        <f>ROUND(F103/100*G103*H103*I103/J103,2)</f>
        <v/>
      </c>
      <c r="L103" s="13" t="n">
        <v>11121.89</v>
      </c>
      <c r="M103" s="13">
        <f>L103-K103</f>
        <v/>
      </c>
      <c r="N103" s="3" t="inlineStr">
        <is>
          <t>bind</t>
        </is>
      </c>
      <c r="O103" s="3" t="inlineStr">
        <is>
          <t>bound</t>
        </is>
      </c>
    </row>
    <row r="104">
      <c r="A104" s="15" t="inlineStr">
        <is>
          <t>2026-06-27</t>
        </is>
      </c>
      <c r="B104" s="15" t="inlineStr">
        <is>
          <t>b9b34d9e-abd5-5347-9219-636c0f5a8eb0</t>
        </is>
      </c>
      <c r="C104" s="15" t="inlineStr">
        <is>
          <t>NM</t>
        </is>
      </c>
      <c r="D104" s="15" t="inlineStr">
        <is>
          <t>2008 Maserati GranTurismo</t>
        </is>
      </c>
      <c r="E104" s="15" t="inlineStr">
        <is>
          <t>01 Luxury Sedan/SUV</t>
        </is>
      </c>
      <c r="F104" s="16" t="n">
        <v>305000</v>
      </c>
      <c r="G104" s="17" t="n">
        <v>0.75</v>
      </c>
      <c r="H104" s="17" t="n">
        <v>1.28</v>
      </c>
      <c r="I104" s="17" t="n">
        <v>0.7648</v>
      </c>
      <c r="J104" s="17" t="n">
        <v>0.53</v>
      </c>
      <c r="K104" s="16">
        <f>ROUND(F104/100*G104*H104*I104/J104,2)</f>
        <v/>
      </c>
      <c r="L104" s="16" t="n">
        <v>4225.16</v>
      </c>
      <c r="M104" s="16">
        <f>L104-K104</f>
        <v/>
      </c>
      <c r="N104" s="15" t="inlineStr">
        <is>
          <t>decline</t>
        </is>
      </c>
      <c r="O104" s="15" t="inlineStr">
        <is>
          <t>indicative</t>
        </is>
      </c>
    </row>
    <row r="105">
      <c r="A105" s="3" t="inlineStr">
        <is>
          <t>2026-06-04</t>
        </is>
      </c>
      <c r="B105" s="3" t="inlineStr">
        <is>
          <t>6090175d-9fc8-54a3-82d0-3d1c73f894a9</t>
        </is>
      </c>
      <c r="C105" s="3" t="inlineStr">
        <is>
          <t>MA</t>
        </is>
      </c>
      <c r="D105" s="3" t="inlineStr">
        <is>
          <t>1973 Mercedes-Benz AMG GT</t>
        </is>
      </c>
      <c r="E105" s="3" t="inlineStr">
        <is>
          <t>01 Luxury Sedan/SUV</t>
        </is>
      </c>
      <c r="F105" s="13" t="n">
        <v>530000</v>
      </c>
      <c r="G105" s="14" t="n">
        <v>0.65</v>
      </c>
      <c r="H105" s="14" t="n">
        <v>1.25</v>
      </c>
      <c r="I105" s="14" t="n">
        <v>0.7648</v>
      </c>
      <c r="J105" s="14" t="n">
        <v>0.53</v>
      </c>
      <c r="K105" s="13">
        <f>ROUND(F105/100*G105*H105*I105/J105,2)</f>
        <v/>
      </c>
      <c r="L105" s="13" t="n">
        <v>6214</v>
      </c>
      <c r="M105" s="13">
        <f>L105-K105</f>
        <v/>
      </c>
      <c r="N105" s="3" t="inlineStr">
        <is>
          <t>decline</t>
        </is>
      </c>
      <c r="O105" s="3" t="inlineStr">
        <is>
          <t>indicative</t>
        </is>
      </c>
    </row>
    <row r="106">
      <c r="A106" s="15" t="inlineStr">
        <is>
          <t>2026-06-27</t>
        </is>
      </c>
      <c r="B106" s="15" t="inlineStr">
        <is>
          <t>c6143c41-5b49-5b35-a0a0-34f5e3525272</t>
        </is>
      </c>
      <c r="C106" s="15" t="inlineStr">
        <is>
          <t>WA</t>
        </is>
      </c>
      <c r="D106" s="15" t="inlineStr">
        <is>
          <t>1993 Mercedes-Benz AMG GT</t>
        </is>
      </c>
      <c r="E106" s="15" t="inlineStr">
        <is>
          <t>01 Luxury Sedan/SUV</t>
        </is>
      </c>
      <c r="F106" s="16" t="n">
        <v>925000</v>
      </c>
      <c r="G106" s="17" t="n">
        <v>0.65</v>
      </c>
      <c r="H106" s="17" t="n">
        <v>0.96</v>
      </c>
      <c r="I106" s="17" t="n">
        <v>0.7648</v>
      </c>
      <c r="J106" s="17" t="n">
        <v>0.53</v>
      </c>
      <c r="K106" s="16">
        <f>ROUND(F106/100*G106*H106*I106/J106,2)</f>
        <v/>
      </c>
      <c r="L106" s="16" t="n">
        <v>8329.110000000001</v>
      </c>
      <c r="M106" s="16">
        <f>L106-K106</f>
        <v/>
      </c>
      <c r="N106" s="15" t="inlineStr">
        <is>
          <t>decline</t>
        </is>
      </c>
      <c r="O106" s="15" t="inlineStr">
        <is>
          <t>indicative</t>
        </is>
      </c>
    </row>
    <row r="107">
      <c r="A107" s="3" t="inlineStr">
        <is>
          <t>2026-06-17</t>
        </is>
      </c>
      <c r="B107" s="3" t="inlineStr">
        <is>
          <t>6087179a-0375-5110-9893-6e1ef3e813d6</t>
        </is>
      </c>
      <c r="C107" s="3" t="inlineStr">
        <is>
          <t>OK</t>
        </is>
      </c>
      <c r="D107" s="3" t="inlineStr">
        <is>
          <t>1998 BMW M8 Competition</t>
        </is>
      </c>
      <c r="E107" s="3" t="inlineStr">
        <is>
          <t>01 Luxury Sedan/SUV</t>
        </is>
      </c>
      <c r="F107" s="13" t="n">
        <v>860000</v>
      </c>
      <c r="G107" s="14" t="n">
        <v>0.65</v>
      </c>
      <c r="H107" s="14" t="n">
        <v>1.26</v>
      </c>
      <c r="I107" s="14" t="n">
        <v>0.7648</v>
      </c>
      <c r="J107" s="14" t="n">
        <v>0.53</v>
      </c>
      <c r="K107" s="13">
        <f>ROUND(F107/100*G107*H107*I107/J107,2)</f>
        <v/>
      </c>
      <c r="L107" s="13" t="n">
        <v>10163.76</v>
      </c>
      <c r="M107" s="13">
        <f>L107-K107</f>
        <v/>
      </c>
      <c r="N107" s="3" t="inlineStr">
        <is>
          <t>bind</t>
        </is>
      </c>
      <c r="O107" s="3" t="inlineStr">
        <is>
          <t>bound</t>
        </is>
      </c>
    </row>
    <row r="108">
      <c r="A108" s="15" t="inlineStr">
        <is>
          <t>2026-06-01</t>
        </is>
      </c>
      <c r="B108" s="15" t="inlineStr">
        <is>
          <t>b585c566-9597-5062-8003-d3cb23c4dcf3</t>
        </is>
      </c>
      <c r="C108" s="15" t="inlineStr">
        <is>
          <t>PA</t>
        </is>
      </c>
      <c r="D108" s="15" t="inlineStr">
        <is>
          <t>2006 Ferrari 296 GTB</t>
        </is>
      </c>
      <c r="E108" s="15" t="inlineStr">
        <is>
          <t>03 Supercar</t>
        </is>
      </c>
      <c r="F108" s="16" t="n">
        <v>1100000</v>
      </c>
      <c r="G108" s="17" t="n">
        <v>0.8</v>
      </c>
      <c r="H108" s="17" t="n">
        <v>1</v>
      </c>
      <c r="I108" s="17" t="n">
        <v>0.7648</v>
      </c>
      <c r="J108" s="17" t="n">
        <v>0.53</v>
      </c>
      <c r="K108" s="16">
        <f>ROUND(F108/100*G108*H108*I108/J108,2)</f>
        <v/>
      </c>
      <c r="L108" s="16" t="n">
        <v>12698.56</v>
      </c>
      <c r="M108" s="16">
        <f>L108-K108</f>
        <v/>
      </c>
      <c r="N108" s="15" t="inlineStr">
        <is>
          <t>refer</t>
        </is>
      </c>
      <c r="O108" s="15" t="inlineStr">
        <is>
          <t>indicative</t>
        </is>
      </c>
    </row>
    <row r="109">
      <c r="A109" s="3" t="inlineStr">
        <is>
          <t>2026-06-07</t>
        </is>
      </c>
      <c r="B109" s="3" t="inlineStr">
        <is>
          <t>7d9d2c01-712c-506a-99c0-702e2aa614c7</t>
        </is>
      </c>
      <c r="C109" s="3" t="inlineStr">
        <is>
          <t>MI</t>
        </is>
      </c>
      <c r="D109" s="3" t="inlineStr">
        <is>
          <t>1977 Alfa Romeo 8C 2900</t>
        </is>
      </c>
      <c r="E109" s="3" t="inlineStr">
        <is>
          <t>06 Vintage Pre-War (pre-1946)</t>
        </is>
      </c>
      <c r="F109" s="13" t="n">
        <v>680000</v>
      </c>
      <c r="G109" s="14" t="n">
        <v>0.38</v>
      </c>
      <c r="H109" s="14" t="n">
        <v>1.55</v>
      </c>
      <c r="I109" s="14" t="n">
        <v>0.7648</v>
      </c>
      <c r="J109" s="14" t="n">
        <v>0.53</v>
      </c>
      <c r="K109" s="13">
        <f>ROUND(F109/100*G109*H109*I109/J109,2)</f>
        <v/>
      </c>
      <c r="L109" s="13" t="n">
        <v>5779.58</v>
      </c>
      <c r="M109" s="13">
        <f>L109-K109</f>
        <v/>
      </c>
      <c r="N109" s="3" t="inlineStr">
        <is>
          <t>decline</t>
        </is>
      </c>
      <c r="O109" s="3" t="inlineStr">
        <is>
          <t>indicative</t>
        </is>
      </c>
    </row>
    <row r="110">
      <c r="A110" s="15" t="inlineStr">
        <is>
          <t>2026-06-16</t>
        </is>
      </c>
      <c r="B110" s="15" t="inlineStr">
        <is>
          <t>b4e9f342-537d-5e0d-af8e-853998775e76</t>
        </is>
      </c>
      <c r="C110" s="15" t="inlineStr">
        <is>
          <t>AK</t>
        </is>
      </c>
      <c r="D110" s="15" t="inlineStr">
        <is>
          <t>2013 Ferrari 296 GTB</t>
        </is>
      </c>
      <c r="E110" s="15" t="inlineStr">
        <is>
          <t>03 Supercar</t>
        </is>
      </c>
      <c r="F110" s="16" t="n">
        <v>855000</v>
      </c>
      <c r="G110" s="17" t="n">
        <v>0.95</v>
      </c>
      <c r="H110" s="17" t="n">
        <v>1.14</v>
      </c>
      <c r="I110" s="17" t="n">
        <v>0.7648</v>
      </c>
      <c r="J110" s="17" t="n">
        <v>0.53</v>
      </c>
      <c r="K110" s="16">
        <f>ROUND(F110/100*G110*H110*I110/J110,2)</f>
        <v/>
      </c>
      <c r="L110" s="16" t="n">
        <v>13361.85</v>
      </c>
      <c r="M110" s="16">
        <f>L110-K110</f>
        <v/>
      </c>
      <c r="N110" s="15" t="inlineStr">
        <is>
          <t>decline</t>
        </is>
      </c>
      <c r="O110" s="15" t="inlineStr">
        <is>
          <t>indicative</t>
        </is>
      </c>
    </row>
    <row r="111">
      <c r="A111" s="3" t="inlineStr">
        <is>
          <t>2026-06-02</t>
        </is>
      </c>
      <c r="B111" s="3" t="inlineStr">
        <is>
          <t>3f3f0005-445c-5e8f-9f41-6fa151b1a290</t>
        </is>
      </c>
      <c r="C111" s="3" t="inlineStr">
        <is>
          <t>IL</t>
        </is>
      </c>
      <c r="D111" s="3" t="inlineStr">
        <is>
          <t>1967 Bentley Continental GT</t>
        </is>
      </c>
      <c r="E111" s="3" t="inlineStr">
        <is>
          <t>01 Luxury Sedan/SUV</t>
        </is>
      </c>
      <c r="F111" s="13" t="n">
        <v>330000</v>
      </c>
      <c r="G111" s="14" t="n">
        <v>0.75</v>
      </c>
      <c r="H111" s="14" t="n">
        <v>1.36</v>
      </c>
      <c r="I111" s="14" t="n">
        <v>0.7648</v>
      </c>
      <c r="J111" s="14" t="n">
        <v>0.53</v>
      </c>
      <c r="K111" s="13">
        <f>ROUND(F111/100*G111*H111*I111/J111,2)</f>
        <v/>
      </c>
      <c r="L111" s="13" t="n">
        <v>4857.2</v>
      </c>
      <c r="M111" s="13">
        <f>L111-K111</f>
        <v/>
      </c>
      <c r="N111" s="3" t="inlineStr">
        <is>
          <t>bind</t>
        </is>
      </c>
      <c r="O111" s="3" t="inlineStr">
        <is>
          <t>bound</t>
        </is>
      </c>
    </row>
    <row r="112">
      <c r="A112" s="15" t="inlineStr">
        <is>
          <t>2026-06-27</t>
        </is>
      </c>
      <c r="B112" s="15" t="inlineStr">
        <is>
          <t>c21c18cb-4ff6-57b2-8edf-eef950d4cf9b</t>
        </is>
      </c>
      <c r="C112" s="15" t="inlineStr">
        <is>
          <t>NY</t>
        </is>
      </c>
      <c r="D112" s="15" t="inlineStr">
        <is>
          <t>2021 Maserati GranTurismo</t>
        </is>
      </c>
      <c r="E112" s="15" t="inlineStr">
        <is>
          <t>01 Luxury Sedan/SUV</t>
        </is>
      </c>
      <c r="F112" s="16" t="n">
        <v>825000</v>
      </c>
      <c r="G112" s="17" t="n">
        <v>0.65</v>
      </c>
      <c r="H112" s="17" t="n">
        <v>1.28</v>
      </c>
      <c r="I112" s="17" t="n">
        <v>0.7648</v>
      </c>
      <c r="J112" s="17" t="n">
        <v>0.53</v>
      </c>
      <c r="K112" s="16">
        <f>ROUND(F112/100*G112*H112*I112/J112,2)</f>
        <v/>
      </c>
      <c r="L112" s="16" t="n">
        <v>9904.879999999999</v>
      </c>
      <c r="M112" s="16">
        <f>L112-K112</f>
        <v/>
      </c>
      <c r="N112" s="15" t="inlineStr">
        <is>
          <t>refer</t>
        </is>
      </c>
      <c r="O112" s="15" t="inlineStr">
        <is>
          <t>indicative</t>
        </is>
      </c>
    </row>
    <row r="113">
      <c r="A113" s="3" t="inlineStr">
        <is>
          <t>2026-06-17</t>
        </is>
      </c>
      <c r="B113" s="3" t="inlineStr">
        <is>
          <t>22afa631-dbe6-5cc8-a3c5-52c2ad212538</t>
        </is>
      </c>
      <c r="C113" s="3" t="inlineStr">
        <is>
          <t>PA</t>
        </is>
      </c>
      <c r="D113" s="3" t="inlineStr">
        <is>
          <t>2010 Mercedes-Benz 280SL Pagoda</t>
        </is>
      </c>
      <c r="E113" s="3" t="inlineStr">
        <is>
          <t>07 Post-War Classic (1946-1972)</t>
        </is>
      </c>
      <c r="F113" s="13" t="n">
        <v>1950000</v>
      </c>
      <c r="G113" s="14" t="n">
        <v>0.38</v>
      </c>
      <c r="H113" s="14" t="n">
        <v>1</v>
      </c>
      <c r="I113" s="14" t="n">
        <v>0.7648</v>
      </c>
      <c r="J113" s="14" t="n">
        <v>0.53</v>
      </c>
      <c r="K113" s="13">
        <f>ROUND(F113/100*G113*H113*I113/J113,2)</f>
        <v/>
      </c>
      <c r="L113" s="13" t="n">
        <v>10692.77</v>
      </c>
      <c r="M113" s="13">
        <f>L113-K113</f>
        <v/>
      </c>
      <c r="N113" s="3" t="inlineStr">
        <is>
          <t>decline</t>
        </is>
      </c>
      <c r="O113" s="3" t="inlineStr">
        <is>
          <t>indicative</t>
        </is>
      </c>
    </row>
    <row r="114">
      <c r="A114" s="15" t="inlineStr">
        <is>
          <t>2026-06-14</t>
        </is>
      </c>
      <c r="B114" s="15" t="inlineStr">
        <is>
          <t>01dd68cc-9887-5e8b-8258-74c1435b4db9</t>
        </is>
      </c>
      <c r="C114" s="15" t="inlineStr">
        <is>
          <t>CT</t>
        </is>
      </c>
      <c r="D114" s="15" t="inlineStr">
        <is>
          <t>2021 Ferrari 296 GTB</t>
        </is>
      </c>
      <c r="E114" s="15" t="inlineStr">
        <is>
          <t>03 Supercar</t>
        </is>
      </c>
      <c r="F114" s="16" t="n">
        <v>435000</v>
      </c>
      <c r="G114" s="17" t="n">
        <v>1.15</v>
      </c>
      <c r="H114" s="17" t="n">
        <v>1.12</v>
      </c>
      <c r="I114" s="17" t="n">
        <v>0.7648</v>
      </c>
      <c r="J114" s="17" t="n">
        <v>0.53</v>
      </c>
      <c r="K114" s="16">
        <f>ROUND(F114/100*G114*H114*I114/J114,2)</f>
        <v/>
      </c>
      <c r="L114" s="16" t="n">
        <v>8084.95</v>
      </c>
      <c r="M114" s="16">
        <f>L114-K114</f>
        <v/>
      </c>
      <c r="N114" s="15" t="inlineStr">
        <is>
          <t>decline</t>
        </is>
      </c>
      <c r="O114" s="15" t="inlineStr">
        <is>
          <t>indicative</t>
        </is>
      </c>
    </row>
    <row r="115">
      <c r="A115" s="3" t="inlineStr">
        <is>
          <t>2026-06-16</t>
        </is>
      </c>
      <c r="B115" s="3" t="inlineStr">
        <is>
          <t>d6c92332-46e0-5462-ac8c-f9c32fb976f1</t>
        </is>
      </c>
      <c r="C115" s="3" t="inlineStr">
        <is>
          <t>WV</t>
        </is>
      </c>
      <c r="D115" s="3" t="inlineStr">
        <is>
          <t>1994 Jaguar E-Type Series 1</t>
        </is>
      </c>
      <c r="E115" s="3" t="inlineStr">
        <is>
          <t>07 Post-War Classic (1946-1972)</t>
        </is>
      </c>
      <c r="F115" s="13" t="n">
        <v>530000</v>
      </c>
      <c r="G115" s="14" t="n">
        <v>0.43</v>
      </c>
      <c r="H115" s="14" t="n">
        <v>1.33</v>
      </c>
      <c r="I115" s="14" t="n">
        <v>0.7648</v>
      </c>
      <c r="J115" s="14" t="n">
        <v>0.53</v>
      </c>
      <c r="K115" s="13">
        <f>ROUND(F115/100*G115*H115*I115/J115,2)</f>
        <v/>
      </c>
      <c r="L115" s="13" t="n">
        <v>4373.89</v>
      </c>
      <c r="M115" s="13">
        <f>L115-K115</f>
        <v/>
      </c>
      <c r="N115" s="3" t="inlineStr">
        <is>
          <t>bind</t>
        </is>
      </c>
      <c r="O115" s="3" t="inlineStr">
        <is>
          <t>bound</t>
        </is>
      </c>
    </row>
    <row r="116">
      <c r="A116" s="15" t="inlineStr">
        <is>
          <t>2026-06-30</t>
        </is>
      </c>
      <c r="B116" s="15" t="inlineStr">
        <is>
          <t>a9e5586d-ad00-558b-ba9e-657ebb8c88dd</t>
        </is>
      </c>
      <c r="C116" s="15" t="inlineStr">
        <is>
          <t>TX</t>
        </is>
      </c>
      <c r="D116" s="15" t="inlineStr">
        <is>
          <t>1986 Porsche 911 Turbo S</t>
        </is>
      </c>
      <c r="E116" s="15" t="inlineStr">
        <is>
          <t>01 Luxury Sedan/SUV</t>
        </is>
      </c>
      <c r="F116" s="16" t="n">
        <v>295000</v>
      </c>
      <c r="G116" s="17" t="n">
        <v>0.75</v>
      </c>
      <c r="H116" s="17" t="n">
        <v>1.15</v>
      </c>
      <c r="I116" s="17" t="n">
        <v>0.7648</v>
      </c>
      <c r="J116" s="17" t="n">
        <v>0.53</v>
      </c>
      <c r="K116" s="16">
        <f>ROUND(F116/100*G116*H116*I116/J116,2)</f>
        <v/>
      </c>
      <c r="L116" s="16" t="n">
        <v>3671.58</v>
      </c>
      <c r="M116" s="16">
        <f>L116-K116</f>
        <v/>
      </c>
      <c r="N116" s="15" t="inlineStr">
        <is>
          <t>bind</t>
        </is>
      </c>
      <c r="O116" s="15" t="inlineStr">
        <is>
          <t>bound</t>
        </is>
      </c>
    </row>
    <row r="117">
      <c r="A117" s="3" t="inlineStr">
        <is>
          <t>2026-06-07</t>
        </is>
      </c>
      <c r="B117" s="3" t="inlineStr">
        <is>
          <t>284d512e-bf4b-5a35-b3de-c6cd4abbf5b8</t>
        </is>
      </c>
      <c r="C117" s="3" t="inlineStr">
        <is>
          <t>KY</t>
        </is>
      </c>
      <c r="D117" s="3" t="inlineStr">
        <is>
          <t>2014 Mercedes-Benz AMG GT</t>
        </is>
      </c>
      <c r="E117" s="3" t="inlineStr">
        <is>
          <t>01 Luxury Sedan/SUV</t>
        </is>
      </c>
      <c r="F117" s="13" t="n">
        <v>200000</v>
      </c>
      <c r="G117" s="14" t="n">
        <v>0.92</v>
      </c>
      <c r="H117" s="14" t="n">
        <v>1.34</v>
      </c>
      <c r="I117" s="14" t="n">
        <v>0.7648</v>
      </c>
      <c r="J117" s="14" t="n">
        <v>0.53</v>
      </c>
      <c r="K117" s="13">
        <f>ROUND(F117/100*G117*H117*I117/J117,2)</f>
        <v/>
      </c>
      <c r="L117" s="13" t="n">
        <v>3557.91</v>
      </c>
      <c r="M117" s="13">
        <f>L117-K117</f>
        <v/>
      </c>
      <c r="N117" s="3" t="inlineStr">
        <is>
          <t>refer</t>
        </is>
      </c>
      <c r="O117" s="3" t="inlineStr">
        <is>
          <t>indicative</t>
        </is>
      </c>
    </row>
    <row r="118">
      <c r="A118" s="15" t="inlineStr">
        <is>
          <t>2026-06-28</t>
        </is>
      </c>
      <c r="B118" s="15" t="inlineStr">
        <is>
          <t>9eb6bd70-eb31-58fd-872e-6690cc1b1e6a</t>
        </is>
      </c>
      <c r="C118" s="15" t="inlineStr">
        <is>
          <t>WI</t>
        </is>
      </c>
      <c r="D118" s="15" t="inlineStr">
        <is>
          <t>2023 Bentley Continental GT</t>
        </is>
      </c>
      <c r="E118" s="15" t="inlineStr">
        <is>
          <t>01 Luxury Sedan/SUV</t>
        </is>
      </c>
      <c r="F118" s="16" t="n">
        <v>555000</v>
      </c>
      <c r="G118" s="17" t="n">
        <v>0.65</v>
      </c>
      <c r="H118" s="17" t="n">
        <v>1.2</v>
      </c>
      <c r="I118" s="17" t="n">
        <v>0.7648</v>
      </c>
      <c r="J118" s="17" t="n">
        <v>0.53</v>
      </c>
      <c r="K118" s="16">
        <f>ROUND(F118/100*G118*H118*I118/J118,2)</f>
        <v/>
      </c>
      <c r="L118" s="16" t="n">
        <v>6246.83</v>
      </c>
      <c r="M118" s="16">
        <f>L118-K118</f>
        <v/>
      </c>
      <c r="N118" s="15" t="inlineStr">
        <is>
          <t>refer</t>
        </is>
      </c>
      <c r="O118" s="15" t="inlineStr">
        <is>
          <t>indicative</t>
        </is>
      </c>
    </row>
    <row r="119">
      <c r="A119" s="3" t="inlineStr">
        <is>
          <t>2026-06-25</t>
        </is>
      </c>
      <c r="B119" s="3" t="inlineStr">
        <is>
          <t>0c0299a0-1653-5793-8e6e-613b7c8ceefd</t>
        </is>
      </c>
      <c r="C119" s="3" t="inlineStr">
        <is>
          <t>NE</t>
        </is>
      </c>
      <c r="D119" s="3" t="inlineStr">
        <is>
          <t>2008 Porsche 911 Turbo S</t>
        </is>
      </c>
      <c r="E119" s="3" t="inlineStr">
        <is>
          <t>01 Luxury Sedan/SUV</t>
        </is>
      </c>
      <c r="F119" s="13" t="n">
        <v>205000</v>
      </c>
      <c r="G119" s="14" t="n">
        <v>0.92</v>
      </c>
      <c r="H119" s="14" t="n">
        <v>1.3</v>
      </c>
      <c r="I119" s="14" t="n">
        <v>0.7648</v>
      </c>
      <c r="J119" s="14" t="n">
        <v>0.53</v>
      </c>
      <c r="K119" s="13">
        <f>ROUND(F119/100*G119*H119*I119/J119,2)</f>
        <v/>
      </c>
      <c r="L119" s="13" t="n">
        <v>3538</v>
      </c>
      <c r="M119" s="13">
        <f>L119-K119</f>
        <v/>
      </c>
      <c r="N119" s="3" t="inlineStr">
        <is>
          <t>bind</t>
        </is>
      </c>
      <c r="O119" s="3" t="inlineStr">
        <is>
          <t>bound</t>
        </is>
      </c>
    </row>
    <row r="120">
      <c r="A120" s="15" t="inlineStr">
        <is>
          <t>2026-06-03</t>
        </is>
      </c>
      <c r="B120" s="15" t="inlineStr">
        <is>
          <t>aaf8d2ef-a099-5696-8f3d-946f04808af2</t>
        </is>
      </c>
      <c r="C120" s="15" t="inlineStr">
        <is>
          <t>VA</t>
        </is>
      </c>
      <c r="D120" s="15" t="inlineStr">
        <is>
          <t>1980 Bentley Continental GT</t>
        </is>
      </c>
      <c r="E120" s="15" t="inlineStr">
        <is>
          <t>01 Luxury Sedan/SUV</t>
        </is>
      </c>
      <c r="F120" s="16" t="n">
        <v>450000</v>
      </c>
      <c r="G120" s="17" t="n">
        <v>0.75</v>
      </c>
      <c r="H120" s="17" t="n">
        <v>1.09</v>
      </c>
      <c r="I120" s="17" t="n">
        <v>0.7648</v>
      </c>
      <c r="J120" s="17" t="n">
        <v>0.53</v>
      </c>
      <c r="K120" s="16">
        <f>ROUND(F120/100*G120*H120*I120/J120,2)</f>
        <v/>
      </c>
      <c r="L120" s="16" t="n">
        <v>5308.51</v>
      </c>
      <c r="M120" s="16">
        <f>L120-K120</f>
        <v/>
      </c>
      <c r="N120" s="15" t="inlineStr">
        <is>
          <t>bind</t>
        </is>
      </c>
      <c r="O120" s="15" t="inlineStr">
        <is>
          <t>bound</t>
        </is>
      </c>
    </row>
    <row r="121">
      <c r="A121" s="3" t="inlineStr">
        <is>
          <t>2026-06-29</t>
        </is>
      </c>
      <c r="B121" s="3" t="inlineStr">
        <is>
          <t>1caeb08e-0b1f-56c1-9cc7-a5d51fbe75e1</t>
        </is>
      </c>
      <c r="C121" s="3" t="inlineStr">
        <is>
          <t>NM</t>
        </is>
      </c>
      <c r="D121" s="3" t="inlineStr">
        <is>
          <t>1975 Porsche 911 Turbo S</t>
        </is>
      </c>
      <c r="E121" s="3" t="inlineStr">
        <is>
          <t>01 Luxury Sedan/SUV</t>
        </is>
      </c>
      <c r="F121" s="13" t="n">
        <v>470000</v>
      </c>
      <c r="G121" s="14" t="n">
        <v>0.75</v>
      </c>
      <c r="H121" s="14" t="n">
        <v>1.28</v>
      </c>
      <c r="I121" s="14" t="n">
        <v>0.7648</v>
      </c>
      <c r="J121" s="14" t="n">
        <v>0.53</v>
      </c>
      <c r="K121" s="13">
        <f>ROUND(F121/100*G121*H121*I121/J121,2)</f>
        <v/>
      </c>
      <c r="L121" s="13" t="n">
        <v>6510.9</v>
      </c>
      <c r="M121" s="13">
        <f>L121-K121</f>
        <v/>
      </c>
      <c r="N121" s="3" t="inlineStr">
        <is>
          <t>bind</t>
        </is>
      </c>
      <c r="O121" s="3" t="inlineStr">
        <is>
          <t>bound</t>
        </is>
      </c>
    </row>
    <row r="122">
      <c r="A122" s="15" t="inlineStr">
        <is>
          <t>2026-06-15</t>
        </is>
      </c>
      <c r="B122" s="15" t="inlineStr">
        <is>
          <t>73c52d04-edf1-5ade-b6ec-895227249208</t>
        </is>
      </c>
      <c r="C122" s="15" t="inlineStr">
        <is>
          <t>IL</t>
        </is>
      </c>
      <c r="D122" s="15" t="inlineStr">
        <is>
          <t>1958 Lamborghini Huracan EVO</t>
        </is>
      </c>
      <c r="E122" s="15" t="inlineStr">
        <is>
          <t>03 Supercar</t>
        </is>
      </c>
      <c r="F122" s="16" t="n">
        <v>620000</v>
      </c>
      <c r="G122" s="17" t="n">
        <v>0.95</v>
      </c>
      <c r="H122" s="17" t="n">
        <v>1.36</v>
      </c>
      <c r="I122" s="17" t="n">
        <v>0.7648</v>
      </c>
      <c r="J122" s="17" t="n">
        <v>0.53</v>
      </c>
      <c r="K122" s="16">
        <f>ROUND(F122/100*G122*H122*I122/J122,2)</f>
        <v/>
      </c>
      <c r="L122" s="16" t="n">
        <v>11559.16</v>
      </c>
      <c r="M122" s="16">
        <f>L122-K122</f>
        <v/>
      </c>
      <c r="N122" s="15" t="inlineStr">
        <is>
          <t>bind</t>
        </is>
      </c>
      <c r="O122" s="15" t="inlineStr">
        <is>
          <t>bound</t>
        </is>
      </c>
    </row>
    <row r="123">
      <c r="A123" s="3" t="inlineStr">
        <is>
          <t>2026-06-06</t>
        </is>
      </c>
      <c r="B123" s="3" t="inlineStr">
        <is>
          <t>bb26e772-dae5-5e56-913a-10c033bc89f9</t>
        </is>
      </c>
      <c r="C123" s="3" t="inlineStr">
        <is>
          <t>CT</t>
        </is>
      </c>
      <c r="D123" s="3" t="inlineStr">
        <is>
          <t>1977 Porsche 911 Turbo S</t>
        </is>
      </c>
      <c r="E123" s="3" t="inlineStr">
        <is>
          <t>01 Luxury Sedan/SUV</t>
        </is>
      </c>
      <c r="F123" s="13" t="n">
        <v>685000</v>
      </c>
      <c r="G123" s="14" t="n">
        <v>0.65</v>
      </c>
      <c r="H123" s="14" t="n">
        <v>1.12</v>
      </c>
      <c r="I123" s="14" t="n">
        <v>0.7648</v>
      </c>
      <c r="J123" s="14" t="n">
        <v>0.53</v>
      </c>
      <c r="K123" s="13">
        <f>ROUND(F123/100*G123*H123*I123/J123,2)</f>
        <v/>
      </c>
      <c r="L123" s="13" t="n">
        <v>7196.05</v>
      </c>
      <c r="M123" s="13">
        <f>L123-K123</f>
        <v/>
      </c>
      <c r="N123" s="3" t="inlineStr">
        <is>
          <t>bind</t>
        </is>
      </c>
      <c r="O123" s="3" t="inlineStr">
        <is>
          <t>bound</t>
        </is>
      </c>
    </row>
    <row r="124">
      <c r="A124" s="15" t="inlineStr">
        <is>
          <t>2026-06-18</t>
        </is>
      </c>
      <c r="B124" s="15" t="inlineStr">
        <is>
          <t>1b49f2c3-502d-5e03-9481-ac15beb836fb</t>
        </is>
      </c>
      <c r="C124" s="15" t="inlineStr">
        <is>
          <t>VA</t>
        </is>
      </c>
      <c r="D124" s="15" t="inlineStr">
        <is>
          <t>2017 BMW M8 Competition</t>
        </is>
      </c>
      <c r="E124" s="15" t="inlineStr">
        <is>
          <t>01 Luxury Sedan/SUV</t>
        </is>
      </c>
      <c r="F124" s="16" t="n">
        <v>1195000</v>
      </c>
      <c r="G124" s="17" t="n">
        <v>0.55</v>
      </c>
      <c r="H124" s="17" t="n">
        <v>1.09</v>
      </c>
      <c r="I124" s="17" t="n">
        <v>0.7648</v>
      </c>
      <c r="J124" s="17" t="n">
        <v>0.53</v>
      </c>
      <c r="K124" s="16">
        <f>ROUND(F124/100*G124*H124*I124/J124,2)</f>
        <v/>
      </c>
      <c r="L124" s="16" t="n">
        <v>10337.82</v>
      </c>
      <c r="M124" s="16">
        <f>L124-K124</f>
        <v/>
      </c>
      <c r="N124" s="15" t="inlineStr">
        <is>
          <t>bind</t>
        </is>
      </c>
      <c r="O124" s="15" t="inlineStr">
        <is>
          <t>bound</t>
        </is>
      </c>
    </row>
    <row r="125">
      <c r="A125" s="3" t="inlineStr">
        <is>
          <t>2026-06-27</t>
        </is>
      </c>
      <c r="B125" s="3" t="inlineStr">
        <is>
          <t>f6518d62-c967-5bcd-9b33-5d5a6f034027</t>
        </is>
      </c>
      <c r="C125" s="3" t="inlineStr">
        <is>
          <t>MD</t>
        </is>
      </c>
      <c r="D125" s="3" t="inlineStr">
        <is>
          <t>1993 Bentley Continental GT</t>
        </is>
      </c>
      <c r="E125" s="3" t="inlineStr">
        <is>
          <t>01 Luxury Sedan/SUV</t>
        </is>
      </c>
      <c r="F125" s="13" t="n">
        <v>355000</v>
      </c>
      <c r="G125" s="14" t="n">
        <v>0.75</v>
      </c>
      <c r="H125" s="14" t="n">
        <v>0.95</v>
      </c>
      <c r="I125" s="14" t="n">
        <v>0.7648</v>
      </c>
      <c r="J125" s="14" t="n">
        <v>0.53</v>
      </c>
      <c r="K125" s="13">
        <f>ROUND(F125/100*G125*H125*I125/J125,2)</f>
        <v/>
      </c>
      <c r="L125" s="13" t="n">
        <v>3649.94</v>
      </c>
      <c r="M125" s="13">
        <f>L125-K125</f>
        <v/>
      </c>
      <c r="N125" s="3" t="inlineStr">
        <is>
          <t>bind</t>
        </is>
      </c>
      <c r="O125" s="3" t="inlineStr">
        <is>
          <t>bound</t>
        </is>
      </c>
    </row>
    <row r="126">
      <c r="A126" s="15" t="inlineStr">
        <is>
          <t>2026-06-21</t>
        </is>
      </c>
      <c r="B126" s="15" t="inlineStr">
        <is>
          <t>003f8686-b567-5b71-a777-52b5baf4a984</t>
        </is>
      </c>
      <c r="C126" s="15" t="inlineStr">
        <is>
          <t>NY</t>
        </is>
      </c>
      <c r="D126" s="15" t="inlineStr">
        <is>
          <t>1961 Aston Martin DB12</t>
        </is>
      </c>
      <c r="E126" s="15" t="inlineStr">
        <is>
          <t>01 Luxury Sedan/SUV</t>
        </is>
      </c>
      <c r="F126" s="16" t="n">
        <v>470000</v>
      </c>
      <c r="G126" s="17" t="n">
        <v>0.75</v>
      </c>
      <c r="H126" s="17" t="n">
        <v>1.28</v>
      </c>
      <c r="I126" s="17" t="n">
        <v>0.7648</v>
      </c>
      <c r="J126" s="17" t="n">
        <v>0.53</v>
      </c>
      <c r="K126" s="16">
        <f>ROUND(F126/100*G126*H126*I126/J126,2)</f>
        <v/>
      </c>
      <c r="L126" s="16" t="n">
        <v>6510.9</v>
      </c>
      <c r="M126" s="16">
        <f>L126-K126</f>
        <v/>
      </c>
      <c r="N126" s="15" t="inlineStr">
        <is>
          <t>decline</t>
        </is>
      </c>
      <c r="O126" s="15" t="inlineStr">
        <is>
          <t>indicative</t>
        </is>
      </c>
    </row>
    <row r="127">
      <c r="A127" s="3" t="inlineStr">
        <is>
          <t>2026-06-12</t>
        </is>
      </c>
      <c r="B127" s="3" t="inlineStr">
        <is>
          <t>fcccce4a-9340-54dd-a3ff-e7f3bc434432</t>
        </is>
      </c>
      <c r="C127" s="3" t="inlineStr">
        <is>
          <t>FL</t>
        </is>
      </c>
      <c r="D127" s="3" t="inlineStr">
        <is>
          <t>2022 Aston Martin DB12</t>
        </is>
      </c>
      <c r="E127" s="3" t="inlineStr">
        <is>
          <t>01 Luxury Sedan/SUV</t>
        </is>
      </c>
      <c r="F127" s="13" t="n">
        <v>710000</v>
      </c>
      <c r="G127" s="14" t="n">
        <v>0.65</v>
      </c>
      <c r="H127" s="14" t="n">
        <v>1.42</v>
      </c>
      <c r="I127" s="14" t="n">
        <v>0.7648</v>
      </c>
      <c r="J127" s="14" t="n">
        <v>0.53</v>
      </c>
      <c r="K127" s="13">
        <f>ROUND(F127/100*G127*H127*I127/J127,2)</f>
        <v/>
      </c>
      <c r="L127" s="13" t="n">
        <v>9456.540000000001</v>
      </c>
      <c r="M127" s="13">
        <f>L127-K127</f>
        <v/>
      </c>
      <c r="N127" s="3" t="inlineStr">
        <is>
          <t>bind</t>
        </is>
      </c>
      <c r="O127" s="3" t="inlineStr">
        <is>
          <t>bound</t>
        </is>
      </c>
    </row>
    <row r="128">
      <c r="A128" s="15" t="inlineStr">
        <is>
          <t>2026-06-24</t>
        </is>
      </c>
      <c r="B128" s="15" t="inlineStr">
        <is>
          <t>a49be8eb-06a5-5e28-940f-e7f7ffe14041</t>
        </is>
      </c>
      <c r="C128" s="15" t="inlineStr">
        <is>
          <t>CA</t>
        </is>
      </c>
      <c r="D128" s="15" t="inlineStr">
        <is>
          <t>2010 Porsche 911 Turbo S</t>
        </is>
      </c>
      <c r="E128" s="15" t="inlineStr">
        <is>
          <t>01 Luxury Sedan/SUV</t>
        </is>
      </c>
      <c r="F128" s="16" t="n">
        <v>325000</v>
      </c>
      <c r="G128" s="17" t="n">
        <v>0.75</v>
      </c>
      <c r="H128" s="17" t="n">
        <v>1.35</v>
      </c>
      <c r="I128" s="17" t="n">
        <v>0.7648</v>
      </c>
      <c r="J128" s="17" t="n">
        <v>0.53</v>
      </c>
      <c r="K128" s="16">
        <f>ROUND(F128/100*G128*H128*I128/J128,2)</f>
        <v/>
      </c>
      <c r="L128" s="16" t="n">
        <v>4748.44</v>
      </c>
      <c r="M128" s="16">
        <f>L128-K128</f>
        <v/>
      </c>
      <c r="N128" s="15" t="inlineStr">
        <is>
          <t>decline</t>
        </is>
      </c>
      <c r="O128" s="15" t="inlineStr">
        <is>
          <t>indicative</t>
        </is>
      </c>
    </row>
    <row r="129">
      <c r="A129" s="3" t="inlineStr">
        <is>
          <t>2026-06-11</t>
        </is>
      </c>
      <c r="B129" s="3" t="inlineStr">
        <is>
          <t>bbc88029-16b6-5bf4-80d5-25c2887282b6</t>
        </is>
      </c>
      <c r="C129" s="3" t="inlineStr">
        <is>
          <t>VA</t>
        </is>
      </c>
      <c r="D129" s="3" t="inlineStr">
        <is>
          <t>2020 Lamborghini Huracan EVO</t>
        </is>
      </c>
      <c r="E129" s="3" t="inlineStr">
        <is>
          <t>03 Supercar</t>
        </is>
      </c>
      <c r="F129" s="13" t="n">
        <v>270000</v>
      </c>
      <c r="G129" s="14" t="n">
        <v>1.15</v>
      </c>
      <c r="H129" s="14" t="n">
        <v>1.09</v>
      </c>
      <c r="I129" s="14" t="n">
        <v>0.7648</v>
      </c>
      <c r="J129" s="14" t="n">
        <v>0.53</v>
      </c>
      <c r="K129" s="13">
        <f>ROUND(F129/100*G129*H129*I129/J129,2)</f>
        <v/>
      </c>
      <c r="L129" s="13" t="n">
        <v>4883.82</v>
      </c>
      <c r="M129" s="13">
        <f>L129-K129</f>
        <v/>
      </c>
      <c r="N129" s="3" t="inlineStr">
        <is>
          <t>decline</t>
        </is>
      </c>
      <c r="O129" s="3" t="inlineStr">
        <is>
          <t>indicative</t>
        </is>
      </c>
    </row>
    <row r="130">
      <c r="A130" s="15" t="inlineStr">
        <is>
          <t>2026-06-05</t>
        </is>
      </c>
      <c r="B130" s="15" t="inlineStr">
        <is>
          <t>fbbac4e3-cd86-5525-88b6-e4486c118f24</t>
        </is>
      </c>
      <c r="C130" s="15" t="inlineStr">
        <is>
          <t>OH</t>
        </is>
      </c>
      <c r="D130" s="15" t="inlineStr">
        <is>
          <t>1960 Bentley Continental GT</t>
        </is>
      </c>
      <c r="E130" s="15" t="inlineStr">
        <is>
          <t>01 Luxury Sedan/SUV</t>
        </is>
      </c>
      <c r="F130" s="16" t="n">
        <v>575000</v>
      </c>
      <c r="G130" s="17" t="n">
        <v>0.65</v>
      </c>
      <c r="H130" s="17" t="n">
        <v>1.39</v>
      </c>
      <c r="I130" s="17" t="n">
        <v>0.7648</v>
      </c>
      <c r="J130" s="17" t="n">
        <v>0.53</v>
      </c>
      <c r="K130" s="16">
        <f>ROUND(F130/100*G130*H130*I130/J130,2)</f>
        <v/>
      </c>
      <c r="L130" s="16" t="n">
        <v>7496.66</v>
      </c>
      <c r="M130" s="16">
        <f>L130-K130</f>
        <v/>
      </c>
      <c r="N130" s="15" t="inlineStr">
        <is>
          <t>bind</t>
        </is>
      </c>
      <c r="O130" s="15" t="inlineStr">
        <is>
          <t>bound</t>
        </is>
      </c>
    </row>
    <row r="131">
      <c r="A131" s="3" t="inlineStr">
        <is>
          <t>2026-06-25</t>
        </is>
      </c>
      <c r="B131" s="3" t="inlineStr">
        <is>
          <t>e9d9fc26-6b23-5fcf-8c05-3af05f7bd502</t>
        </is>
      </c>
      <c r="C131" s="3" t="inlineStr">
        <is>
          <t>KS</t>
        </is>
      </c>
      <c r="D131" s="3" t="inlineStr">
        <is>
          <t>2001 Maserati GranTurismo</t>
        </is>
      </c>
      <c r="E131" s="3" t="inlineStr">
        <is>
          <t>01 Luxury Sedan/SUV</t>
        </is>
      </c>
      <c r="F131" s="13" t="n">
        <v>830000</v>
      </c>
      <c r="G131" s="14" t="n">
        <v>0.65</v>
      </c>
      <c r="H131" s="14" t="n">
        <v>0.97</v>
      </c>
      <c r="I131" s="14" t="n">
        <v>0.7648</v>
      </c>
      <c r="J131" s="14" t="n">
        <v>0.53</v>
      </c>
      <c r="K131" s="13">
        <f>ROUND(F131/100*G131*H131*I131/J131,2)</f>
        <v/>
      </c>
      <c r="L131" s="13" t="n">
        <v>7551.54</v>
      </c>
      <c r="M131" s="13">
        <f>L131-K131</f>
        <v/>
      </c>
      <c r="N131" s="3" t="inlineStr">
        <is>
          <t>bind</t>
        </is>
      </c>
      <c r="O131" s="3" t="inlineStr">
        <is>
          <t>bound</t>
        </is>
      </c>
    </row>
    <row r="132">
      <c r="A132" s="15" t="inlineStr">
        <is>
          <t>2026-06-03</t>
        </is>
      </c>
      <c r="B132" s="15" t="inlineStr">
        <is>
          <t>b7f512e8-bd74-56c6-b7bc-bd74c1d56c3f</t>
        </is>
      </c>
      <c r="C132" s="15" t="inlineStr">
        <is>
          <t>PA</t>
        </is>
      </c>
      <c r="D132" s="15" t="inlineStr">
        <is>
          <t>1960 Porsche 911 Turbo S</t>
        </is>
      </c>
      <c r="E132" s="15" t="inlineStr">
        <is>
          <t>01 Luxury Sedan/SUV</t>
        </is>
      </c>
      <c r="F132" s="16" t="n">
        <v>450000</v>
      </c>
      <c r="G132" s="17" t="n">
        <v>0.75</v>
      </c>
      <c r="H132" s="17" t="n">
        <v>1</v>
      </c>
      <c r="I132" s="17" t="n">
        <v>0.7648</v>
      </c>
      <c r="J132" s="17" t="n">
        <v>0.53</v>
      </c>
      <c r="K132" s="16">
        <f>ROUND(F132/100*G132*H132*I132/J132,2)</f>
        <v/>
      </c>
      <c r="L132" s="16" t="n">
        <v>4870.19</v>
      </c>
      <c r="M132" s="16">
        <f>L132-K132</f>
        <v/>
      </c>
      <c r="N132" s="15" t="inlineStr">
        <is>
          <t>bind</t>
        </is>
      </c>
      <c r="O132" s="15" t="inlineStr">
        <is>
          <t>bound</t>
        </is>
      </c>
    </row>
    <row r="133">
      <c r="A133" s="3" t="inlineStr">
        <is>
          <t>2026-06-03</t>
        </is>
      </c>
      <c r="B133" s="3" t="inlineStr">
        <is>
          <t>128f1444-31aa-5947-a7ed-2603ad1ec236</t>
        </is>
      </c>
      <c r="C133" s="3" t="inlineStr">
        <is>
          <t>KY</t>
        </is>
      </c>
      <c r="D133" s="3" t="inlineStr">
        <is>
          <t>1983 BMW M8 Competition</t>
        </is>
      </c>
      <c r="E133" s="3" t="inlineStr">
        <is>
          <t>01 Luxury Sedan/SUV</t>
        </is>
      </c>
      <c r="F133" s="13" t="n">
        <v>765000</v>
      </c>
      <c r="G133" s="14" t="n">
        <v>0.65</v>
      </c>
      <c r="H133" s="14" t="n">
        <v>1.34</v>
      </c>
      <c r="I133" s="14" t="n">
        <v>0.7648</v>
      </c>
      <c r="J133" s="14" t="n">
        <v>0.53</v>
      </c>
      <c r="K133" s="13">
        <f>ROUND(F133/100*G133*H133*I133/J133,2)</f>
        <v/>
      </c>
      <c r="L133" s="13" t="n">
        <v>9615.049999999999</v>
      </c>
      <c r="M133" s="13">
        <f>L133-K133</f>
        <v/>
      </c>
      <c r="N133" s="3" t="inlineStr">
        <is>
          <t>decline</t>
        </is>
      </c>
      <c r="O133" s="3" t="inlineStr">
        <is>
          <t>indicative</t>
        </is>
      </c>
    </row>
    <row r="134">
      <c r="A134" s="15" t="inlineStr">
        <is>
          <t>2026-06-24</t>
        </is>
      </c>
      <c r="B134" s="15" t="inlineStr">
        <is>
          <t>ed07d19d-9b30-567a-a78e-547841aaaa2d</t>
        </is>
      </c>
      <c r="C134" s="15" t="inlineStr">
        <is>
          <t>OK</t>
        </is>
      </c>
      <c r="D134" s="15" t="inlineStr">
        <is>
          <t>1979 Porsche 911 Turbo S</t>
        </is>
      </c>
      <c r="E134" s="15" t="inlineStr">
        <is>
          <t>01 Luxury Sedan/SUV</t>
        </is>
      </c>
      <c r="F134" s="16" t="n">
        <v>255000</v>
      </c>
      <c r="G134" s="17" t="n">
        <v>0.75</v>
      </c>
      <c r="H134" s="17" t="n">
        <v>1.26</v>
      </c>
      <c r="I134" s="17" t="n">
        <v>0.7648</v>
      </c>
      <c r="J134" s="17" t="n">
        <v>0.53</v>
      </c>
      <c r="K134" s="16">
        <f>ROUND(F134/100*G134*H134*I134/J134,2)</f>
        <v/>
      </c>
      <c r="L134" s="16" t="n">
        <v>3477.32</v>
      </c>
      <c r="M134" s="16">
        <f>L134-K134</f>
        <v/>
      </c>
      <c r="N134" s="15" t="inlineStr">
        <is>
          <t>bind</t>
        </is>
      </c>
      <c r="O134" s="15" t="inlineStr">
        <is>
          <t>bound</t>
        </is>
      </c>
    </row>
    <row r="135">
      <c r="A135" s="3" t="inlineStr">
        <is>
          <t>2026-06-16</t>
        </is>
      </c>
      <c r="B135" s="3" t="inlineStr">
        <is>
          <t>80470ad6-5050-5506-9d0a-51ea968efe48</t>
        </is>
      </c>
      <c r="C135" s="3" t="inlineStr">
        <is>
          <t>WA</t>
        </is>
      </c>
      <c r="D135" s="3" t="inlineStr">
        <is>
          <t>2017 Maserati GranTurismo</t>
        </is>
      </c>
      <c r="E135" s="3" t="inlineStr">
        <is>
          <t>01 Luxury Sedan/SUV</t>
        </is>
      </c>
      <c r="F135" s="13" t="n">
        <v>1345000</v>
      </c>
      <c r="G135" s="14" t="n">
        <v>0.55</v>
      </c>
      <c r="H135" s="14" t="n">
        <v>0.96</v>
      </c>
      <c r="I135" s="14" t="n">
        <v>0.7648</v>
      </c>
      <c r="J135" s="14" t="n">
        <v>0.53</v>
      </c>
      <c r="K135" s="13">
        <f>ROUND(F135/100*G135*H135*I135/J135,2)</f>
        <v/>
      </c>
      <c r="L135" s="13" t="n">
        <v>10247.75</v>
      </c>
      <c r="M135" s="13">
        <f>L135-K135</f>
        <v/>
      </c>
      <c r="N135" s="3" t="inlineStr">
        <is>
          <t>bind</t>
        </is>
      </c>
      <c r="O135" s="3" t="inlineStr">
        <is>
          <t>bound</t>
        </is>
      </c>
    </row>
    <row r="136">
      <c r="A136" s="15" t="inlineStr">
        <is>
          <t>2026-06-20</t>
        </is>
      </c>
      <c r="B136" s="15" t="inlineStr">
        <is>
          <t>b11eaedb-8df4-5e08-85bd-8e91c44d6940</t>
        </is>
      </c>
      <c r="C136" s="15" t="inlineStr">
        <is>
          <t>ND</t>
        </is>
      </c>
      <c r="D136" s="15" t="inlineStr">
        <is>
          <t>2023 Maserati GranTurismo</t>
        </is>
      </c>
      <c r="E136" s="15" t="inlineStr">
        <is>
          <t>01 Luxury Sedan/SUV</t>
        </is>
      </c>
      <c r="F136" s="16" t="n">
        <v>195000</v>
      </c>
      <c r="G136" s="17" t="n">
        <v>0.92</v>
      </c>
      <c r="H136" s="17" t="n">
        <v>1.02</v>
      </c>
      <c r="I136" s="17" t="n">
        <v>0.7648</v>
      </c>
      <c r="J136" s="17" t="n">
        <v>0.53</v>
      </c>
      <c r="K136" s="16">
        <f>ROUND(F136/100*G136*H136*I136/J136,2)</f>
        <v/>
      </c>
      <c r="L136" s="16" t="n">
        <v>2640.55</v>
      </c>
      <c r="M136" s="16">
        <f>L136-K136</f>
        <v/>
      </c>
      <c r="N136" s="15" t="inlineStr">
        <is>
          <t>bind</t>
        </is>
      </c>
      <c r="O136" s="15" t="inlineStr">
        <is>
          <t>bound</t>
        </is>
      </c>
    </row>
    <row r="137">
      <c r="A137" s="3" t="inlineStr">
        <is>
          <t>2026-06-15</t>
        </is>
      </c>
      <c r="B137" s="3" t="inlineStr">
        <is>
          <t>94a3cf8f-3fc7-593c-b12d-e7e73d1e7f6a</t>
        </is>
      </c>
      <c r="C137" s="3" t="inlineStr">
        <is>
          <t>AZ</t>
        </is>
      </c>
      <c r="D137" s="3" t="inlineStr">
        <is>
          <t>2005 McLaren 750S</t>
        </is>
      </c>
      <c r="E137" s="3" t="inlineStr">
        <is>
          <t>03 Supercar</t>
        </is>
      </c>
      <c r="F137" s="13" t="n">
        <v>545000</v>
      </c>
      <c r="G137" s="14" t="n">
        <v>0.95</v>
      </c>
      <c r="H137" s="14" t="n">
        <v>1.01</v>
      </c>
      <c r="I137" s="14" t="n">
        <v>0.7648</v>
      </c>
      <c r="J137" s="14" t="n">
        <v>0.53</v>
      </c>
      <c r="K137" s="13">
        <f>ROUND(F137/100*G137*H137*I137/J137,2)</f>
        <v/>
      </c>
      <c r="L137" s="13" t="n">
        <v>7545.95</v>
      </c>
      <c r="M137" s="13">
        <f>L137-K137</f>
        <v/>
      </c>
      <c r="N137" s="3" t="inlineStr">
        <is>
          <t>bind</t>
        </is>
      </c>
      <c r="O137" s="3" t="inlineStr">
        <is>
          <t>bound</t>
        </is>
      </c>
    </row>
    <row r="138">
      <c r="A138" s="15" t="inlineStr">
        <is>
          <t>2026-06-11</t>
        </is>
      </c>
      <c r="B138" s="15" t="inlineStr">
        <is>
          <t>ccb6189c-6b76-5c30-91f1-290ba1e664a6</t>
        </is>
      </c>
      <c r="C138" s="15" t="inlineStr">
        <is>
          <t>NY</t>
        </is>
      </c>
      <c r="D138" s="15" t="inlineStr">
        <is>
          <t>1990 Aston Martin DB12</t>
        </is>
      </c>
      <c r="E138" s="15" t="inlineStr">
        <is>
          <t>01 Luxury Sedan/SUV</t>
        </is>
      </c>
      <c r="F138" s="16" t="n">
        <v>620000</v>
      </c>
      <c r="G138" s="17" t="n">
        <v>0.65</v>
      </c>
      <c r="H138" s="17" t="n">
        <v>1.28</v>
      </c>
      <c r="I138" s="17" t="n">
        <v>0.7648</v>
      </c>
      <c r="J138" s="17" t="n">
        <v>0.53</v>
      </c>
      <c r="K138" s="16">
        <f>ROUND(F138/100*G138*H138*I138/J138,2)</f>
        <v/>
      </c>
      <c r="L138" s="16" t="n">
        <v>7443.67</v>
      </c>
      <c r="M138" s="16">
        <f>L138-K138</f>
        <v/>
      </c>
      <c r="N138" s="15" t="inlineStr">
        <is>
          <t>bind</t>
        </is>
      </c>
      <c r="O138" s="15" t="inlineStr">
        <is>
          <t>bound</t>
        </is>
      </c>
    </row>
    <row r="139">
      <c r="A139" s="3" t="inlineStr">
        <is>
          <t>2026-06-21</t>
        </is>
      </c>
      <c r="B139" s="3" t="inlineStr">
        <is>
          <t>86e5af8a-554b-5015-af2b-d38a5049154c</t>
        </is>
      </c>
      <c r="C139" s="3" t="inlineStr">
        <is>
          <t>MI</t>
        </is>
      </c>
      <c r="D139" s="3" t="inlineStr">
        <is>
          <t>2021 Porsche 911 Turbo S</t>
        </is>
      </c>
      <c r="E139" s="3" t="inlineStr">
        <is>
          <t>01 Luxury Sedan/SUV</t>
        </is>
      </c>
      <c r="F139" s="13" t="n">
        <v>455000</v>
      </c>
      <c r="G139" s="14" t="n">
        <v>0.75</v>
      </c>
      <c r="H139" s="14" t="n">
        <v>1.55</v>
      </c>
      <c r="I139" s="14" t="n">
        <v>0.7648</v>
      </c>
      <c r="J139" s="14" t="n">
        <v>0.53</v>
      </c>
      <c r="K139" s="13">
        <f>ROUND(F139/100*G139*H139*I139/J139,2)</f>
        <v/>
      </c>
      <c r="L139" s="13" t="n">
        <v>7632.67</v>
      </c>
      <c r="M139" s="13">
        <f>L139-K139</f>
        <v/>
      </c>
      <c r="N139" s="3" t="inlineStr">
        <is>
          <t>bind</t>
        </is>
      </c>
      <c r="O139" s="3" t="inlineStr">
        <is>
          <t>bound</t>
        </is>
      </c>
    </row>
    <row r="140">
      <c r="A140" s="15" t="inlineStr">
        <is>
          <t>2026-06-02</t>
        </is>
      </c>
      <c r="B140" s="15" t="inlineStr">
        <is>
          <t>feb40624-3335-5cd7-933c-f68cbd06aae5</t>
        </is>
      </c>
      <c r="C140" s="15" t="inlineStr">
        <is>
          <t>PA</t>
        </is>
      </c>
      <c r="D140" s="15" t="inlineStr">
        <is>
          <t>1962 Mercedes-Benz AMG GT</t>
        </is>
      </c>
      <c r="E140" s="15" t="inlineStr">
        <is>
          <t>01 Luxury Sedan/SUV</t>
        </is>
      </c>
      <c r="F140" s="16" t="n">
        <v>535000</v>
      </c>
      <c r="G140" s="17" t="n">
        <v>0.65</v>
      </c>
      <c r="H140" s="17" t="n">
        <v>1</v>
      </c>
      <c r="I140" s="17" t="n">
        <v>0.7648</v>
      </c>
      <c r="J140" s="17" t="n">
        <v>0.53</v>
      </c>
      <c r="K140" s="16">
        <f>ROUND(F140/100*G140*H140*I140/J140,2)</f>
        <v/>
      </c>
      <c r="L140" s="16" t="n">
        <v>5018.1</v>
      </c>
      <c r="M140" s="16">
        <f>L140-K140</f>
        <v/>
      </c>
      <c r="N140" s="15" t="inlineStr">
        <is>
          <t>bind</t>
        </is>
      </c>
      <c r="O140" s="15" t="inlineStr">
        <is>
          <t>bound</t>
        </is>
      </c>
    </row>
    <row r="141">
      <c r="A141" s="3" t="inlineStr">
        <is>
          <t>2026-06-10</t>
        </is>
      </c>
      <c r="B141" s="3" t="inlineStr">
        <is>
          <t>d9a30025-1641-5fac-b32e-7ae2127139ed</t>
        </is>
      </c>
      <c r="C141" s="3" t="inlineStr">
        <is>
          <t>IL</t>
        </is>
      </c>
      <c r="D141" s="3" t="inlineStr">
        <is>
          <t>1989 BMW M8 Competition</t>
        </is>
      </c>
      <c r="E141" s="3" t="inlineStr">
        <is>
          <t>01 Luxury Sedan/SUV</t>
        </is>
      </c>
      <c r="F141" s="13" t="n">
        <v>1725000</v>
      </c>
      <c r="G141" s="14" t="n">
        <v>0.55</v>
      </c>
      <c r="H141" s="14" t="n">
        <v>1.36</v>
      </c>
      <c r="I141" s="14" t="n">
        <v>0.7648</v>
      </c>
      <c r="J141" s="14" t="n">
        <v>0.53</v>
      </c>
      <c r="K141" s="13">
        <f>ROUND(F141/100*G141*H141*I141/J141,2)</f>
        <v/>
      </c>
      <c r="L141" s="13" t="n">
        <v>18619.27</v>
      </c>
      <c r="M141" s="13">
        <f>L141-K141</f>
        <v/>
      </c>
      <c r="N141" s="3" t="inlineStr">
        <is>
          <t>bind</t>
        </is>
      </c>
      <c r="O141" s="3" t="inlineStr">
        <is>
          <t>bound</t>
        </is>
      </c>
    </row>
    <row r="142">
      <c r="A142" s="15" t="inlineStr">
        <is>
          <t>2026-06-02</t>
        </is>
      </c>
      <c r="B142" s="15" t="inlineStr">
        <is>
          <t>90ac225c-5e33-5f62-b941-d8508bff1cf0</t>
        </is>
      </c>
      <c r="C142" s="15" t="inlineStr">
        <is>
          <t>CT</t>
        </is>
      </c>
      <c r="D142" s="15" t="inlineStr">
        <is>
          <t>1970 BMW M8 Competition</t>
        </is>
      </c>
      <c r="E142" s="15" t="inlineStr">
        <is>
          <t>01 Luxury Sedan/SUV</t>
        </is>
      </c>
      <c r="F142" s="16" t="n">
        <v>735000</v>
      </c>
      <c r="G142" s="17" t="n">
        <v>0.65</v>
      </c>
      <c r="H142" s="17" t="n">
        <v>1.12</v>
      </c>
      <c r="I142" s="17" t="n">
        <v>0.7648</v>
      </c>
      <c r="J142" s="17" t="n">
        <v>0.53</v>
      </c>
      <c r="K142" s="16">
        <f>ROUND(F142/100*G142*H142*I142/J142,2)</f>
        <v/>
      </c>
      <c r="L142" s="16" t="n">
        <v>7721.31</v>
      </c>
      <c r="M142" s="16">
        <f>L142-K142</f>
        <v/>
      </c>
      <c r="N142" s="15" t="inlineStr">
        <is>
          <t>bind</t>
        </is>
      </c>
      <c r="O142" s="15" t="inlineStr">
        <is>
          <t>bound</t>
        </is>
      </c>
    </row>
    <row r="143">
      <c r="A143" s="3" t="inlineStr">
        <is>
          <t>2026-06-12</t>
        </is>
      </c>
      <c r="B143" s="3" t="inlineStr">
        <is>
          <t>d0170844-0c41-53f5-8ba0-fbeb0b60ca10</t>
        </is>
      </c>
      <c r="C143" s="3" t="inlineStr">
        <is>
          <t>GA</t>
        </is>
      </c>
      <c r="D143" s="3" t="inlineStr">
        <is>
          <t>2017 Mercedes-Benz AMG GT</t>
        </is>
      </c>
      <c r="E143" s="3" t="inlineStr">
        <is>
          <t>01 Luxury Sedan/SUV</t>
        </is>
      </c>
      <c r="F143" s="13" t="n">
        <v>280000</v>
      </c>
      <c r="G143" s="14" t="n">
        <v>0.75</v>
      </c>
      <c r="H143" s="14" t="n">
        <v>1.12</v>
      </c>
      <c r="I143" s="14" t="n">
        <v>0.7648</v>
      </c>
      <c r="J143" s="14" t="n">
        <v>0.53</v>
      </c>
      <c r="K143" s="13">
        <f>ROUND(F143/100*G143*H143*I143/J143,2)</f>
        <v/>
      </c>
      <c r="L143" s="13" t="n">
        <v>3393.98</v>
      </c>
      <c r="M143" s="13">
        <f>L143-K143</f>
        <v/>
      </c>
      <c r="N143" s="3" t="inlineStr">
        <is>
          <t>decline</t>
        </is>
      </c>
      <c r="O143" s="3" t="inlineStr">
        <is>
          <t>indicative</t>
        </is>
      </c>
    </row>
    <row r="144">
      <c r="A144" s="15" t="inlineStr">
        <is>
          <t>2026-06-04</t>
        </is>
      </c>
      <c r="B144" s="15" t="inlineStr">
        <is>
          <t>4d95063a-c19d-5ade-9069-c1d9a77cf9f8</t>
        </is>
      </c>
      <c r="C144" s="15" t="inlineStr">
        <is>
          <t>NE</t>
        </is>
      </c>
      <c r="D144" s="15" t="inlineStr">
        <is>
          <t>1975 Porsche 911 Turbo S</t>
        </is>
      </c>
      <c r="E144" s="15" t="inlineStr">
        <is>
          <t>01 Luxury Sedan/SUV</t>
        </is>
      </c>
      <c r="F144" s="16" t="n">
        <v>970000</v>
      </c>
      <c r="G144" s="17" t="n">
        <v>0.65</v>
      </c>
      <c r="H144" s="17" t="n">
        <v>1.3</v>
      </c>
      <c r="I144" s="17" t="n">
        <v>0.7648</v>
      </c>
      <c r="J144" s="17" t="n">
        <v>0.53</v>
      </c>
      <c r="K144" s="16">
        <f>ROUND(F144/100*G144*H144*I144/J144,2)</f>
        <v/>
      </c>
      <c r="L144" s="16" t="n">
        <v>11827.7</v>
      </c>
      <c r="M144" s="16">
        <f>L144-K144</f>
        <v/>
      </c>
      <c r="N144" s="15" t="inlineStr">
        <is>
          <t>bind</t>
        </is>
      </c>
      <c r="O144" s="15" t="inlineStr">
        <is>
          <t>bound</t>
        </is>
      </c>
    </row>
    <row r="145">
      <c r="A145" s="3" t="inlineStr">
        <is>
          <t>2026-06-26</t>
        </is>
      </c>
      <c r="B145" s="3" t="inlineStr">
        <is>
          <t>9da67601-f18e-5f34-a379-7a616a3e527a</t>
        </is>
      </c>
      <c r="C145" s="3" t="inlineStr">
        <is>
          <t>OK</t>
        </is>
      </c>
      <c r="D145" s="3" t="inlineStr">
        <is>
          <t>2023 Aston Martin DB12</t>
        </is>
      </c>
      <c r="E145" s="3" t="inlineStr">
        <is>
          <t>01 Luxury Sedan/SUV</t>
        </is>
      </c>
      <c r="F145" s="13" t="n">
        <v>400000</v>
      </c>
      <c r="G145" s="14" t="n">
        <v>0.75</v>
      </c>
      <c r="H145" s="14" t="n">
        <v>1.26</v>
      </c>
      <c r="I145" s="14" t="n">
        <v>0.7648</v>
      </c>
      <c r="J145" s="14" t="n">
        <v>0.53</v>
      </c>
      <c r="K145" s="13">
        <f>ROUND(F145/100*G145*H145*I145/J145,2)</f>
        <v/>
      </c>
      <c r="L145" s="13" t="n">
        <v>5454.61</v>
      </c>
      <c r="M145" s="13">
        <f>L145-K145</f>
        <v/>
      </c>
      <c r="N145" s="3" t="inlineStr">
        <is>
          <t>bind</t>
        </is>
      </c>
      <c r="O145" s="3" t="inlineStr">
        <is>
          <t>bound</t>
        </is>
      </c>
    </row>
    <row r="146">
      <c r="A146" s="15" t="inlineStr">
        <is>
          <t>2026-06-23</t>
        </is>
      </c>
      <c r="B146" s="15" t="inlineStr">
        <is>
          <t>8e1f8597-95df-5495-a0b2-83a9aef8b2c5</t>
        </is>
      </c>
      <c r="C146" s="15" t="inlineStr">
        <is>
          <t>NY</t>
        </is>
      </c>
      <c r="D146" s="15" t="inlineStr">
        <is>
          <t>1995 Ferrari SF90 Stradale</t>
        </is>
      </c>
      <c r="E146" s="15" t="inlineStr">
        <is>
          <t>03 Supercar</t>
        </is>
      </c>
      <c r="F146" s="16" t="n">
        <v>170000</v>
      </c>
      <c r="G146" s="17" t="n">
        <v>1.42</v>
      </c>
      <c r="H146" s="17" t="n">
        <v>1.28</v>
      </c>
      <c r="I146" s="17" t="n">
        <v>0.7648</v>
      </c>
      <c r="J146" s="17" t="n">
        <v>0.53</v>
      </c>
      <c r="K146" s="16">
        <f>ROUND(F146/100*G146*H146*I146/J146,2)</f>
        <v/>
      </c>
      <c r="L146" s="16" t="n">
        <v>4458.81</v>
      </c>
      <c r="M146" s="16">
        <f>L146-K146</f>
        <v/>
      </c>
      <c r="N146" s="15" t="inlineStr">
        <is>
          <t>bind</t>
        </is>
      </c>
      <c r="O146" s="15" t="inlineStr">
        <is>
          <t>bound</t>
        </is>
      </c>
    </row>
    <row r="147">
      <c r="A147" s="3" t="inlineStr">
        <is>
          <t>2026-06-15</t>
        </is>
      </c>
      <c r="B147" s="3" t="inlineStr">
        <is>
          <t>9795a41a-4e9e-5649-8cd7-3cf0cb63a9f6</t>
        </is>
      </c>
      <c r="C147" s="3" t="inlineStr">
        <is>
          <t>NY</t>
        </is>
      </c>
      <c r="D147" s="3" t="inlineStr">
        <is>
          <t>2006 Bentley Continental GT</t>
        </is>
      </c>
      <c r="E147" s="3" t="inlineStr">
        <is>
          <t>01 Luxury Sedan/SUV</t>
        </is>
      </c>
      <c r="F147" s="13" t="n">
        <v>610000</v>
      </c>
      <c r="G147" s="14" t="n">
        <v>0.65</v>
      </c>
      <c r="H147" s="14" t="n">
        <v>1.28</v>
      </c>
      <c r="I147" s="14" t="n">
        <v>0.7648</v>
      </c>
      <c r="J147" s="14" t="n">
        <v>0.53</v>
      </c>
      <c r="K147" s="13">
        <f>ROUND(F147/100*G147*H147*I147/J147,2)</f>
        <v/>
      </c>
      <c r="L147" s="13" t="n">
        <v>7323.61</v>
      </c>
      <c r="M147" s="13">
        <f>L147-K147</f>
        <v/>
      </c>
      <c r="N147" s="3" t="inlineStr">
        <is>
          <t>bind</t>
        </is>
      </c>
      <c r="O147" s="3" t="inlineStr">
        <is>
          <t>bound</t>
        </is>
      </c>
    </row>
    <row r="148">
      <c r="A148" s="15" t="inlineStr">
        <is>
          <t>2026-06-05</t>
        </is>
      </c>
      <c r="B148" s="15" t="inlineStr">
        <is>
          <t>97cfd362-53b6-56a6-86ee-92bbc5ea9614</t>
        </is>
      </c>
      <c r="C148" s="15" t="inlineStr">
        <is>
          <t>NY</t>
        </is>
      </c>
      <c r="D148" s="15" t="inlineStr">
        <is>
          <t>1971 Lamborghini Huracan EVO</t>
        </is>
      </c>
      <c r="E148" s="15" t="inlineStr">
        <is>
          <t>03 Supercar</t>
        </is>
      </c>
      <c r="F148" s="16" t="n">
        <v>970000</v>
      </c>
      <c r="G148" s="17" t="n">
        <v>0.95</v>
      </c>
      <c r="H148" s="17" t="n">
        <v>1.28</v>
      </c>
      <c r="I148" s="17" t="n">
        <v>0.7648</v>
      </c>
      <c r="J148" s="17" t="n">
        <v>0.53</v>
      </c>
      <c r="K148" s="16">
        <f>ROUND(F148/100*G148*H148*I148/J148,2)</f>
        <v/>
      </c>
      <c r="L148" s="16" t="n">
        <v>17020.69</v>
      </c>
      <c r="M148" s="16">
        <f>L148-K148</f>
        <v/>
      </c>
      <c r="N148" s="15" t="inlineStr">
        <is>
          <t>bind</t>
        </is>
      </c>
      <c r="O148" s="15" t="inlineStr">
        <is>
          <t>bound</t>
        </is>
      </c>
    </row>
    <row r="149">
      <c r="A149" s="3" t="inlineStr">
        <is>
          <t>2026-06-19</t>
        </is>
      </c>
      <c r="B149" s="3" t="inlineStr">
        <is>
          <t>e5f20670-37d0-58c3-9d8c-dfce4b7bb219</t>
        </is>
      </c>
      <c r="C149" s="3" t="inlineStr">
        <is>
          <t>FL</t>
        </is>
      </c>
      <c r="D149" s="3" t="inlineStr">
        <is>
          <t>1991 Bentley Continental GT</t>
        </is>
      </c>
      <c r="E149" s="3" t="inlineStr">
        <is>
          <t>01 Luxury Sedan/SUV</t>
        </is>
      </c>
      <c r="F149" s="13" t="n">
        <v>275000</v>
      </c>
      <c r="G149" s="14" t="n">
        <v>0.75</v>
      </c>
      <c r="H149" s="14" t="n">
        <v>1.42</v>
      </c>
      <c r="I149" s="14" t="n">
        <v>0.7648</v>
      </c>
      <c r="J149" s="14" t="n">
        <v>0.53</v>
      </c>
      <c r="K149" s="13">
        <f>ROUND(F149/100*G149*H149*I149/J149,2)</f>
        <v/>
      </c>
      <c r="L149" s="13" t="n">
        <v>4226.24</v>
      </c>
      <c r="M149" s="13">
        <f>L149-K149</f>
        <v/>
      </c>
      <c r="N149" s="3" t="inlineStr">
        <is>
          <t>bind</t>
        </is>
      </c>
      <c r="O149" s="3" t="inlineStr">
        <is>
          <t>bound</t>
        </is>
      </c>
    </row>
    <row r="150">
      <c r="A150" s="15" t="inlineStr">
        <is>
          <t>2026-06-18</t>
        </is>
      </c>
      <c r="B150" s="15" t="inlineStr">
        <is>
          <t>8bb2b645-3d08-5ff5-a0ae-81e67bac637d</t>
        </is>
      </c>
      <c r="C150" s="15" t="inlineStr">
        <is>
          <t>NE</t>
        </is>
      </c>
      <c r="D150" s="15" t="inlineStr">
        <is>
          <t>2003 Ferrari 275 GTB/4</t>
        </is>
      </c>
      <c r="E150" s="15" t="inlineStr">
        <is>
          <t>07 Post-War Classic (1946-1972)</t>
        </is>
      </c>
      <c r="F150" s="16" t="n">
        <v>1245000</v>
      </c>
      <c r="G150" s="17" t="n">
        <v>0.38</v>
      </c>
      <c r="H150" s="17" t="n">
        <v>1.3</v>
      </c>
      <c r="I150" s="17" t="n">
        <v>0.7648</v>
      </c>
      <c r="J150" s="17" t="n">
        <v>0.53</v>
      </c>
      <c r="K150" s="16">
        <f>ROUND(F150/100*G150*H150*I150/J150,2)</f>
        <v/>
      </c>
      <c r="L150" s="16" t="n">
        <v>8875</v>
      </c>
      <c r="M150" s="16">
        <f>L150-K150</f>
        <v/>
      </c>
      <c r="N150" s="15" t="inlineStr">
        <is>
          <t>bind</t>
        </is>
      </c>
      <c r="O150" s="15" t="inlineStr">
        <is>
          <t>bound</t>
        </is>
      </c>
    </row>
    <row r="151">
      <c r="A151" s="3" t="inlineStr">
        <is>
          <t>2026-06-29</t>
        </is>
      </c>
      <c r="B151" s="3" t="inlineStr">
        <is>
          <t>eac0bdd2-2f9e-5ad9-86e1-fefb8a229437</t>
        </is>
      </c>
      <c r="C151" s="3" t="inlineStr">
        <is>
          <t>IL</t>
        </is>
      </c>
      <c r="D151" s="3" t="inlineStr">
        <is>
          <t>2009 BMW M8 Competition</t>
        </is>
      </c>
      <c r="E151" s="3" t="inlineStr">
        <is>
          <t>01 Luxury Sedan/SUV</t>
        </is>
      </c>
      <c r="F151" s="13" t="n">
        <v>1165000</v>
      </c>
      <c r="G151" s="14" t="n">
        <v>0.55</v>
      </c>
      <c r="H151" s="14" t="n">
        <v>1.36</v>
      </c>
      <c r="I151" s="14" t="n">
        <v>0.7648</v>
      </c>
      <c r="J151" s="14" t="n">
        <v>0.53</v>
      </c>
      <c r="K151" s="13">
        <f>ROUND(F151/100*G151*H151*I151/J151,2)</f>
        <v/>
      </c>
      <c r="L151" s="13" t="n">
        <v>12574.76</v>
      </c>
      <c r="M151" s="13">
        <f>L151-K151</f>
        <v/>
      </c>
      <c r="N151" s="3" t="inlineStr">
        <is>
          <t>refer</t>
        </is>
      </c>
      <c r="O151" s="3" t="inlineStr">
        <is>
          <t>indicative</t>
        </is>
      </c>
    </row>
    <row r="152">
      <c r="A152" s="15" t="inlineStr">
        <is>
          <t>2026-06-20</t>
        </is>
      </c>
      <c r="B152" s="15" t="inlineStr">
        <is>
          <t>f00c9960-6a35-5443-9c9e-8293819c8d80</t>
        </is>
      </c>
      <c r="C152" s="15" t="inlineStr">
        <is>
          <t>IN</t>
        </is>
      </c>
      <c r="D152" s="15" t="inlineStr">
        <is>
          <t>2001 Bentley Continental GT</t>
        </is>
      </c>
      <c r="E152" s="15" t="inlineStr">
        <is>
          <t>01 Luxury Sedan/SUV</t>
        </is>
      </c>
      <c r="F152" s="16" t="n">
        <v>745000</v>
      </c>
      <c r="G152" s="17" t="n">
        <v>0.65</v>
      </c>
      <c r="H152" s="17" t="n">
        <v>1.23</v>
      </c>
      <c r="I152" s="17" t="n">
        <v>0.7648</v>
      </c>
      <c r="J152" s="17" t="n">
        <v>0.53</v>
      </c>
      <c r="K152" s="16">
        <f>ROUND(F152/100*G152*H152*I152/J152,2)</f>
        <v/>
      </c>
      <c r="L152" s="16" t="n">
        <v>8595.01</v>
      </c>
      <c r="M152" s="16">
        <f>L152-K152</f>
        <v/>
      </c>
      <c r="N152" s="15" t="inlineStr">
        <is>
          <t>bind</t>
        </is>
      </c>
      <c r="O152" s="15" t="inlineStr">
        <is>
          <t>bound</t>
        </is>
      </c>
    </row>
    <row r="153">
      <c r="A153" s="3" t="inlineStr">
        <is>
          <t>2026-06-28</t>
        </is>
      </c>
      <c r="B153" s="3" t="inlineStr">
        <is>
          <t>7b2ff823-00b8-5546-9349-f6e12556a9f6</t>
        </is>
      </c>
      <c r="C153" s="3" t="inlineStr">
        <is>
          <t>NM</t>
        </is>
      </c>
      <c r="D153" s="3" t="inlineStr">
        <is>
          <t>1971 Porsche 911 Turbo S</t>
        </is>
      </c>
      <c r="E153" s="3" t="inlineStr">
        <is>
          <t>01 Luxury Sedan/SUV</t>
        </is>
      </c>
      <c r="F153" s="13" t="n">
        <v>285000</v>
      </c>
      <c r="G153" s="14" t="n">
        <v>0.75</v>
      </c>
      <c r="H153" s="14" t="n">
        <v>1.28</v>
      </c>
      <c r="I153" s="14" t="n">
        <v>0.7648</v>
      </c>
      <c r="J153" s="14" t="n">
        <v>0.53</v>
      </c>
      <c r="K153" s="13">
        <f>ROUND(F153/100*G153*H153*I153/J153,2)</f>
        <v/>
      </c>
      <c r="L153" s="13" t="n">
        <v>3948.1</v>
      </c>
      <c r="M153" s="13">
        <f>L153-K153</f>
        <v/>
      </c>
      <c r="N153" s="3" t="inlineStr">
        <is>
          <t>bind</t>
        </is>
      </c>
      <c r="O153" s="3" t="inlineStr">
        <is>
          <t>bound</t>
        </is>
      </c>
    </row>
    <row r="154">
      <c r="A154" s="15" t="inlineStr">
        <is>
          <t>2026-06-23</t>
        </is>
      </c>
      <c r="B154" s="15" t="inlineStr">
        <is>
          <t>21011176-d930-5d00-b714-3f2c65fd6939</t>
        </is>
      </c>
      <c r="C154" s="15" t="inlineStr">
        <is>
          <t>PA</t>
        </is>
      </c>
      <c r="D154" s="15" t="inlineStr">
        <is>
          <t>1982 Aston Martin DB5</t>
        </is>
      </c>
      <c r="E154" s="15" t="inlineStr">
        <is>
          <t>07 Post-War Classic (1946-1972)</t>
        </is>
      </c>
      <c r="F154" s="16" t="n">
        <v>325000</v>
      </c>
      <c r="G154" s="17" t="n">
        <v>0.48</v>
      </c>
      <c r="H154" s="17" t="n">
        <v>1</v>
      </c>
      <c r="I154" s="17" t="n">
        <v>0.7648</v>
      </c>
      <c r="J154" s="17" t="n">
        <v>0.53</v>
      </c>
      <c r="K154" s="16">
        <f>ROUND(F154/100*G154*H154*I154/J154,2)</f>
        <v/>
      </c>
      <c r="L154" s="16" t="n">
        <v>2251.11</v>
      </c>
      <c r="M154" s="16">
        <f>L154-K154</f>
        <v/>
      </c>
      <c r="N154" s="15" t="inlineStr">
        <is>
          <t>decline</t>
        </is>
      </c>
      <c r="O154" s="15" t="inlineStr">
        <is>
          <t>indicative</t>
        </is>
      </c>
    </row>
    <row r="155">
      <c r="A155" s="3" t="inlineStr">
        <is>
          <t>2026-06-28</t>
        </is>
      </c>
      <c r="B155" s="3" t="inlineStr">
        <is>
          <t>f0066590-e86c-52fc-ae9e-95106b9424c6</t>
        </is>
      </c>
      <c r="C155" s="3" t="inlineStr">
        <is>
          <t>NV</t>
        </is>
      </c>
      <c r="D155" s="3" t="inlineStr">
        <is>
          <t>2019 BMW M8 Competition</t>
        </is>
      </c>
      <c r="E155" s="3" t="inlineStr">
        <is>
          <t>01 Luxury Sedan/SUV</t>
        </is>
      </c>
      <c r="F155" s="13" t="n">
        <v>515000</v>
      </c>
      <c r="G155" s="14" t="n">
        <v>0.65</v>
      </c>
      <c r="H155" s="14" t="n">
        <v>1.17</v>
      </c>
      <c r="I155" s="14" t="n">
        <v>0.7648</v>
      </c>
      <c r="J155" s="14" t="n">
        <v>0.53</v>
      </c>
      <c r="K155" s="13">
        <f>ROUND(F155/100*G155*H155*I155/J155,2)</f>
        <v/>
      </c>
      <c r="L155" s="13" t="n">
        <v>5651.69</v>
      </c>
      <c r="M155" s="13">
        <f>L155-K155</f>
        <v/>
      </c>
      <c r="N155" s="3" t="inlineStr">
        <is>
          <t>refer</t>
        </is>
      </c>
      <c r="O155" s="3" t="inlineStr">
        <is>
          <t>indicative</t>
        </is>
      </c>
    </row>
    <row r="156">
      <c r="A156" s="15" t="inlineStr">
        <is>
          <t>2026-06-23</t>
        </is>
      </c>
      <c r="B156" s="15" t="inlineStr">
        <is>
          <t>7c27c6b0-b586-5704-851b-9006a7d22fcc</t>
        </is>
      </c>
      <c r="C156" s="15" t="inlineStr">
        <is>
          <t>WA</t>
        </is>
      </c>
      <c r="D156" s="15" t="inlineStr">
        <is>
          <t>2019 BMW M8 Competition</t>
        </is>
      </c>
      <c r="E156" s="15" t="inlineStr">
        <is>
          <t>01 Luxury Sedan/SUV</t>
        </is>
      </c>
      <c r="F156" s="16" t="n">
        <v>805000</v>
      </c>
      <c r="G156" s="17" t="n">
        <v>0.65</v>
      </c>
      <c r="H156" s="17" t="n">
        <v>0.96</v>
      </c>
      <c r="I156" s="17" t="n">
        <v>0.7648</v>
      </c>
      <c r="J156" s="17" t="n">
        <v>0.53</v>
      </c>
      <c r="K156" s="16">
        <f>ROUND(F156/100*G156*H156*I156/J156,2)</f>
        <v/>
      </c>
      <c r="L156" s="16" t="n">
        <v>7248.58</v>
      </c>
      <c r="M156" s="16">
        <f>L156-K156</f>
        <v/>
      </c>
      <c r="N156" s="15" t="inlineStr">
        <is>
          <t>bind</t>
        </is>
      </c>
      <c r="O156" s="15" t="inlineStr">
        <is>
          <t>bound</t>
        </is>
      </c>
    </row>
    <row r="157">
      <c r="A157" s="3" t="inlineStr">
        <is>
          <t>2026-06-18</t>
        </is>
      </c>
      <c r="B157" s="3" t="inlineStr">
        <is>
          <t>8dea3bac-90b6-59be-888e-b26cacc6006d</t>
        </is>
      </c>
      <c r="C157" s="3" t="inlineStr">
        <is>
          <t>SC</t>
        </is>
      </c>
      <c r="D157" s="3" t="inlineStr">
        <is>
          <t>1955 BMW M8 Competition</t>
        </is>
      </c>
      <c r="E157" s="3" t="inlineStr">
        <is>
          <t>01 Luxury Sedan/SUV</t>
        </is>
      </c>
      <c r="F157" s="13" t="n">
        <v>260000</v>
      </c>
      <c r="G157" s="14" t="n">
        <v>0.75</v>
      </c>
      <c r="H157" s="14" t="n">
        <v>1.24</v>
      </c>
      <c r="I157" s="14" t="n">
        <v>0.7648</v>
      </c>
      <c r="J157" s="14" t="n">
        <v>0.53</v>
      </c>
      <c r="K157" s="13">
        <f>ROUND(F157/100*G157*H157*I157/J157,2)</f>
        <v/>
      </c>
      <c r="L157" s="13" t="n">
        <v>3489.22</v>
      </c>
      <c r="M157" s="13">
        <f>L157-K157</f>
        <v/>
      </c>
      <c r="N157" s="3" t="inlineStr">
        <is>
          <t>decline</t>
        </is>
      </c>
      <c r="O157" s="3" t="inlineStr">
        <is>
          <t>indicative</t>
        </is>
      </c>
    </row>
    <row r="158">
      <c r="A158" s="15" t="inlineStr">
        <is>
          <t>2026-06-02</t>
        </is>
      </c>
      <c r="B158" s="15" t="inlineStr">
        <is>
          <t>711ba2be-f635-506f-a179-71086e125d6c</t>
        </is>
      </c>
      <c r="C158" s="15" t="inlineStr">
        <is>
          <t>IL</t>
        </is>
      </c>
      <c r="D158" s="15" t="inlineStr">
        <is>
          <t>1991 Porsche 911 Turbo S</t>
        </is>
      </c>
      <c r="E158" s="15" t="inlineStr">
        <is>
          <t>01 Luxury Sedan/SUV</t>
        </is>
      </c>
      <c r="F158" s="16" t="n">
        <v>1045000</v>
      </c>
      <c r="G158" s="17" t="n">
        <v>0.55</v>
      </c>
      <c r="H158" s="17" t="n">
        <v>1.36</v>
      </c>
      <c r="I158" s="17" t="n">
        <v>0.7648</v>
      </c>
      <c r="J158" s="17" t="n">
        <v>0.53</v>
      </c>
      <c r="K158" s="16">
        <f>ROUND(F158/100*G158*H158*I158/J158,2)</f>
        <v/>
      </c>
      <c r="L158" s="16" t="n">
        <v>11279.5</v>
      </c>
      <c r="M158" s="16">
        <f>L158-K158</f>
        <v/>
      </c>
      <c r="N158" s="15" t="inlineStr">
        <is>
          <t>bind</t>
        </is>
      </c>
      <c r="O158" s="15" t="inlineStr">
        <is>
          <t>bound</t>
        </is>
      </c>
    </row>
    <row r="159">
      <c r="A159" s="3" t="inlineStr">
        <is>
          <t>2026-06-04</t>
        </is>
      </c>
      <c r="B159" s="3" t="inlineStr">
        <is>
          <t>e96bf74e-a7a5-5f2e-8271-5f684eb3ae88</t>
        </is>
      </c>
      <c r="C159" s="3" t="inlineStr">
        <is>
          <t>MN</t>
        </is>
      </c>
      <c r="D159" s="3" t="inlineStr">
        <is>
          <t>2005 Porsche 911 Turbo S</t>
        </is>
      </c>
      <c r="E159" s="3" t="inlineStr">
        <is>
          <t>01 Luxury Sedan/SUV</t>
        </is>
      </c>
      <c r="F159" s="13" t="n">
        <v>820000</v>
      </c>
      <c r="G159" s="14" t="n">
        <v>0.65</v>
      </c>
      <c r="H159" s="14" t="n">
        <v>1.32</v>
      </c>
      <c r="I159" s="14" t="n">
        <v>0.7648</v>
      </c>
      <c r="J159" s="14" t="n">
        <v>0.53</v>
      </c>
      <c r="K159" s="13">
        <f>ROUND(F159/100*G159*H159*I159/J159,2)</f>
        <v/>
      </c>
      <c r="L159" s="13" t="n">
        <v>10152.51</v>
      </c>
      <c r="M159" s="13">
        <f>L159-K159</f>
        <v/>
      </c>
      <c r="N159" s="3" t="inlineStr">
        <is>
          <t>bind</t>
        </is>
      </c>
      <c r="O159" s="3" t="inlineStr">
        <is>
          <t>bound</t>
        </is>
      </c>
    </row>
    <row r="160">
      <c r="A160" s="15" t="inlineStr">
        <is>
          <t>2026-06-17</t>
        </is>
      </c>
      <c r="B160" s="15" t="inlineStr">
        <is>
          <t>46f765f8-5715-5f19-aa9b-16a03919e4d2</t>
        </is>
      </c>
      <c r="C160" s="15" t="inlineStr">
        <is>
          <t>AK</t>
        </is>
      </c>
      <c r="D160" s="15" t="inlineStr">
        <is>
          <t>1982 Mercedes-Benz AMG GT</t>
        </is>
      </c>
      <c r="E160" s="15" t="inlineStr">
        <is>
          <t>01 Luxury Sedan/SUV</t>
        </is>
      </c>
      <c r="F160" s="16" t="n">
        <v>845000</v>
      </c>
      <c r="G160" s="17" t="n">
        <v>0.65</v>
      </c>
      <c r="H160" s="17" t="n">
        <v>1.14</v>
      </c>
      <c r="I160" s="17" t="n">
        <v>0.7648</v>
      </c>
      <c r="J160" s="17" t="n">
        <v>0.53</v>
      </c>
      <c r="K160" s="16">
        <f>ROUND(F160/100*G160*H160*I160/J160,2)</f>
        <v/>
      </c>
      <c r="L160" s="16" t="n">
        <v>9035.389999999999</v>
      </c>
      <c r="M160" s="16">
        <f>L160-K160</f>
        <v/>
      </c>
      <c r="N160" s="15" t="inlineStr">
        <is>
          <t>bind</t>
        </is>
      </c>
      <c r="O160" s="15" t="inlineStr">
        <is>
          <t>bound</t>
        </is>
      </c>
    </row>
    <row r="161">
      <c r="A161" s="3" t="inlineStr">
        <is>
          <t>2026-06-03</t>
        </is>
      </c>
      <c r="B161" s="3" t="inlineStr">
        <is>
          <t>3dcab227-6c5d-57f4-ade6-91f2b52869ed</t>
        </is>
      </c>
      <c r="C161" s="3" t="inlineStr">
        <is>
          <t>IN</t>
        </is>
      </c>
      <c r="D161" s="3" t="inlineStr">
        <is>
          <t>2017 McLaren 750S</t>
        </is>
      </c>
      <c r="E161" s="3" t="inlineStr">
        <is>
          <t>03 Supercar</t>
        </is>
      </c>
      <c r="F161" s="13" t="n">
        <v>780000</v>
      </c>
      <c r="G161" s="14" t="n">
        <v>0.95</v>
      </c>
      <c r="H161" s="14" t="n">
        <v>1.23</v>
      </c>
      <c r="I161" s="14" t="n">
        <v>0.7648</v>
      </c>
      <c r="J161" s="14" t="n">
        <v>0.53</v>
      </c>
      <c r="K161" s="13">
        <f>ROUND(F161/100*G161*H161*I161/J161,2)</f>
        <v/>
      </c>
      <c r="L161" s="13" t="n">
        <v>13152.1</v>
      </c>
      <c r="M161" s="13">
        <f>L161-K161</f>
        <v/>
      </c>
      <c r="N161" s="3" t="inlineStr">
        <is>
          <t>bind</t>
        </is>
      </c>
      <c r="O161" s="3" t="inlineStr">
        <is>
          <t>bound</t>
        </is>
      </c>
    </row>
    <row r="162">
      <c r="A162" s="15" t="inlineStr">
        <is>
          <t>2026-06-22</t>
        </is>
      </c>
      <c r="B162" s="15" t="inlineStr">
        <is>
          <t>b9e1f813-6bdd-5f1c-aec4-7da2227e4b1c</t>
        </is>
      </c>
      <c r="C162" s="15" t="inlineStr">
        <is>
          <t>CO</t>
        </is>
      </c>
      <c r="D162" s="15" t="inlineStr">
        <is>
          <t>1955 Aston Martin DB5</t>
        </is>
      </c>
      <c r="E162" s="15" t="inlineStr">
        <is>
          <t>07 Post-War Classic (1946-1972)</t>
        </is>
      </c>
      <c r="F162" s="16" t="n">
        <v>1575000</v>
      </c>
      <c r="G162" s="17" t="n">
        <v>0.38</v>
      </c>
      <c r="H162" s="17" t="n">
        <v>1.1</v>
      </c>
      <c r="I162" s="17" t="n">
        <v>0.7648</v>
      </c>
      <c r="J162" s="17" t="n">
        <v>0.53</v>
      </c>
      <c r="K162" s="16">
        <f>ROUND(F162/100*G162*H162*I162/J162,2)</f>
        <v/>
      </c>
      <c r="L162" s="16" t="n">
        <v>9500.120000000001</v>
      </c>
      <c r="M162" s="16">
        <f>L162-K162</f>
        <v/>
      </c>
      <c r="N162" s="15" t="inlineStr">
        <is>
          <t>bind</t>
        </is>
      </c>
      <c r="O162" s="15" t="inlineStr">
        <is>
          <t>bound</t>
        </is>
      </c>
    </row>
    <row r="163">
      <c r="A163" s="3" t="inlineStr">
        <is>
          <t>2026-06-03</t>
        </is>
      </c>
      <c r="B163" s="3" t="inlineStr">
        <is>
          <t>3ac73c4a-1442-5495-8a02-bbbde2446884</t>
        </is>
      </c>
      <c r="C163" s="3" t="inlineStr">
        <is>
          <t>MI</t>
        </is>
      </c>
      <c r="D163" s="3" t="inlineStr">
        <is>
          <t>1976 Ferrari 275 GTB/4</t>
        </is>
      </c>
      <c r="E163" s="3" t="inlineStr">
        <is>
          <t>07 Post-War Classic (1946-1972)</t>
        </is>
      </c>
      <c r="F163" s="13" t="n">
        <v>215000</v>
      </c>
      <c r="G163" s="14" t="n">
        <v>0.57</v>
      </c>
      <c r="H163" s="14" t="n">
        <v>1.55</v>
      </c>
      <c r="I163" s="14" t="n">
        <v>0.7648</v>
      </c>
      <c r="J163" s="14" t="n">
        <v>0.53</v>
      </c>
      <c r="K163" s="13">
        <f>ROUND(F163/100*G163*H163*I163/J163,2)</f>
        <v/>
      </c>
      <c r="L163" s="13" t="n">
        <v>2741.05</v>
      </c>
      <c r="M163" s="13">
        <f>L163-K163</f>
        <v/>
      </c>
      <c r="N163" s="3" t="inlineStr">
        <is>
          <t>bind</t>
        </is>
      </c>
      <c r="O163" s="3" t="inlineStr">
        <is>
          <t>bound</t>
        </is>
      </c>
    </row>
    <row r="164">
      <c r="A164" s="15" t="inlineStr">
        <is>
          <t>2026-06-29</t>
        </is>
      </c>
      <c r="B164" s="15" t="inlineStr">
        <is>
          <t>485903f9-285d-5c36-8b5f-d40ac83eb7d4</t>
        </is>
      </c>
      <c r="C164" s="15" t="inlineStr">
        <is>
          <t>CA</t>
        </is>
      </c>
      <c r="D164" s="15" t="inlineStr">
        <is>
          <t>1961 BMW M8 Competition</t>
        </is>
      </c>
      <c r="E164" s="15" t="inlineStr">
        <is>
          <t>01 Luxury Sedan/SUV</t>
        </is>
      </c>
      <c r="F164" s="16" t="n">
        <v>645000</v>
      </c>
      <c r="G164" s="17" t="n">
        <v>0.65</v>
      </c>
      <c r="H164" s="17" t="n">
        <v>1.35</v>
      </c>
      <c r="I164" s="17" t="n">
        <v>0.7648</v>
      </c>
      <c r="J164" s="17" t="n">
        <v>0.53</v>
      </c>
      <c r="K164" s="16">
        <f>ROUND(F164/100*G164*H164*I164/J164,2)</f>
        <v/>
      </c>
      <c r="L164" s="16" t="n">
        <v>8167.31</v>
      </c>
      <c r="M164" s="16">
        <f>L164-K164</f>
        <v/>
      </c>
      <c r="N164" s="15" t="inlineStr">
        <is>
          <t>bind</t>
        </is>
      </c>
      <c r="O164" s="15" t="inlineStr">
        <is>
          <t>bound</t>
        </is>
      </c>
    </row>
    <row r="165">
      <c r="A165" s="3" t="inlineStr">
        <is>
          <t>2026-06-20</t>
        </is>
      </c>
      <c r="B165" s="3" t="inlineStr">
        <is>
          <t>8c35e52b-8796-5fc5-83b3-0684a41056c4</t>
        </is>
      </c>
      <c r="C165" s="3" t="inlineStr">
        <is>
          <t>WA</t>
        </is>
      </c>
      <c r="D165" s="3" t="inlineStr">
        <is>
          <t>2001 Bugatti Type 57</t>
        </is>
      </c>
      <c r="E165" s="3" t="inlineStr">
        <is>
          <t>06 Vintage Pre-War (pre-1946)</t>
        </is>
      </c>
      <c r="F165" s="13" t="n">
        <v>790000</v>
      </c>
      <c r="G165" s="14" t="n">
        <v>0.38</v>
      </c>
      <c r="H165" s="14" t="n">
        <v>0.96</v>
      </c>
      <c r="I165" s="14" t="n">
        <v>0.7648</v>
      </c>
      <c r="J165" s="14" t="n">
        <v>0.53</v>
      </c>
      <c r="K165" s="13">
        <f>ROUND(F165/100*G165*H165*I165/J165,2)</f>
        <v/>
      </c>
      <c r="L165" s="13" t="n">
        <v>4158.66</v>
      </c>
      <c r="M165" s="13">
        <f>L165-K165</f>
        <v/>
      </c>
      <c r="N165" s="3" t="inlineStr">
        <is>
          <t>bind</t>
        </is>
      </c>
      <c r="O165" s="3" t="inlineStr">
        <is>
          <t>bound</t>
        </is>
      </c>
    </row>
    <row r="166">
      <c r="A166" s="15" t="inlineStr">
        <is>
          <t>2026-06-22</t>
        </is>
      </c>
      <c r="B166" s="15" t="inlineStr">
        <is>
          <t>83e98d86-8348-5658-9dd3-dbba279c0bf0</t>
        </is>
      </c>
      <c r="C166" s="15" t="inlineStr">
        <is>
          <t>SD</t>
        </is>
      </c>
      <c r="D166" s="15" t="inlineStr">
        <is>
          <t>1981 BMW M8 Competition</t>
        </is>
      </c>
      <c r="E166" s="15" t="inlineStr">
        <is>
          <t>01 Luxury Sedan/SUV</t>
        </is>
      </c>
      <c r="F166" s="16" t="n">
        <v>1045000</v>
      </c>
      <c r="G166" s="17" t="n">
        <v>0.55</v>
      </c>
      <c r="H166" s="17" t="n">
        <v>1.11</v>
      </c>
      <c r="I166" s="17" t="n">
        <v>0.7648</v>
      </c>
      <c r="J166" s="17" t="n">
        <v>0.53</v>
      </c>
      <c r="K166" s="16">
        <f>ROUND(F166/100*G166*H166*I166/J166,2)</f>
        <v/>
      </c>
      <c r="L166" s="16" t="n">
        <v>9206.07</v>
      </c>
      <c r="M166" s="16">
        <f>L166-K166</f>
        <v/>
      </c>
      <c r="N166" s="15" t="inlineStr">
        <is>
          <t>decline</t>
        </is>
      </c>
      <c r="O166" s="15" t="inlineStr">
        <is>
          <t>indicative</t>
        </is>
      </c>
    </row>
    <row r="167">
      <c r="A167" s="3" t="inlineStr">
        <is>
          <t>2026-06-24</t>
        </is>
      </c>
      <c r="B167" s="3" t="inlineStr">
        <is>
          <t>e5cf79b9-ea35-5211-9628-c52ad8a0171e</t>
        </is>
      </c>
      <c r="C167" s="3" t="inlineStr">
        <is>
          <t>VT</t>
        </is>
      </c>
      <c r="D167" s="3" t="inlineStr">
        <is>
          <t>2015 Bentley Continental GT</t>
        </is>
      </c>
      <c r="E167" s="3" t="inlineStr">
        <is>
          <t>01 Luxury Sedan/SUV</t>
        </is>
      </c>
      <c r="F167" s="13" t="n">
        <v>420000</v>
      </c>
      <c r="G167" s="14" t="n">
        <v>0.75</v>
      </c>
      <c r="H167" s="14" t="n">
        <v>1.22</v>
      </c>
      <c r="I167" s="14" t="n">
        <v>0.7648</v>
      </c>
      <c r="J167" s="14" t="n">
        <v>0.53</v>
      </c>
      <c r="K167" s="13">
        <f>ROUND(F167/100*G167*H167*I167/J167,2)</f>
        <v/>
      </c>
      <c r="L167" s="13" t="n">
        <v>5545.52</v>
      </c>
      <c r="M167" s="13">
        <f>L167-K167</f>
        <v/>
      </c>
      <c r="N167" s="3" t="inlineStr">
        <is>
          <t>bind</t>
        </is>
      </c>
      <c r="O167" s="3" t="inlineStr">
        <is>
          <t>bound</t>
        </is>
      </c>
    </row>
    <row r="168">
      <c r="A168" s="15" t="inlineStr">
        <is>
          <t>2026-06-07</t>
        </is>
      </c>
      <c r="B168" s="15" t="inlineStr">
        <is>
          <t>12407380-94af-5c50-b6ac-3aceb4c08159</t>
        </is>
      </c>
      <c r="C168" s="15" t="inlineStr">
        <is>
          <t>NY</t>
        </is>
      </c>
      <c r="D168" s="15" t="inlineStr">
        <is>
          <t>2011 Lamborghini Huracan EVO</t>
        </is>
      </c>
      <c r="E168" s="15" t="inlineStr">
        <is>
          <t>03 Supercar</t>
        </is>
      </c>
      <c r="F168" s="16" t="n">
        <v>735000</v>
      </c>
      <c r="G168" s="17" t="n">
        <v>0.95</v>
      </c>
      <c r="H168" s="17" t="n">
        <v>1.28</v>
      </c>
      <c r="I168" s="17" t="n">
        <v>0.7648</v>
      </c>
      <c r="J168" s="17" t="n">
        <v>0.53</v>
      </c>
      <c r="K168" s="16">
        <f>ROUND(F168/100*G168*H168*I168/J168,2)</f>
        <v/>
      </c>
      <c r="L168" s="16" t="n">
        <v>12897.13</v>
      </c>
      <c r="M168" s="16">
        <f>L168-K168</f>
        <v/>
      </c>
      <c r="N168" s="15" t="inlineStr">
        <is>
          <t>decline</t>
        </is>
      </c>
      <c r="O168" s="15" t="inlineStr">
        <is>
          <t>indicative</t>
        </is>
      </c>
    </row>
    <row r="169">
      <c r="A169" s="3" t="inlineStr">
        <is>
          <t>2026-06-17</t>
        </is>
      </c>
      <c r="B169" s="3" t="inlineStr">
        <is>
          <t>d6095963-53ee-5ef0-a039-e49e9f215933</t>
        </is>
      </c>
      <c r="C169" s="3" t="inlineStr">
        <is>
          <t>VT</t>
        </is>
      </c>
      <c r="D169" s="3" t="inlineStr">
        <is>
          <t>2016 Aston Martin DB12</t>
        </is>
      </c>
      <c r="E169" s="3" t="inlineStr">
        <is>
          <t>01 Luxury Sedan/SUV</t>
        </is>
      </c>
      <c r="F169" s="13" t="n">
        <v>760000</v>
      </c>
      <c r="G169" s="14" t="n">
        <v>0.65</v>
      </c>
      <c r="H169" s="14" t="n">
        <v>1.22</v>
      </c>
      <c r="I169" s="14" t="n">
        <v>0.7648</v>
      </c>
      <c r="J169" s="14" t="n">
        <v>0.53</v>
      </c>
      <c r="K169" s="13">
        <f>ROUND(F169/100*G169*H169*I169/J169,2)</f>
        <v/>
      </c>
      <c r="L169" s="13" t="n">
        <v>8696.790000000001</v>
      </c>
      <c r="M169" s="13">
        <f>L169-K169</f>
        <v/>
      </c>
      <c r="N169" s="3" t="inlineStr">
        <is>
          <t>decline</t>
        </is>
      </c>
      <c r="O169" s="3" t="inlineStr">
        <is>
          <t>indicative</t>
        </is>
      </c>
    </row>
    <row r="170">
      <c r="A170" s="15" t="inlineStr">
        <is>
          <t>2026-06-01</t>
        </is>
      </c>
      <c r="B170" s="15" t="inlineStr">
        <is>
          <t>109ead7e-ffc6-5db4-bb40-a6fc7ad7892f</t>
        </is>
      </c>
      <c r="C170" s="15" t="inlineStr">
        <is>
          <t>FL</t>
        </is>
      </c>
      <c r="D170" s="15" t="inlineStr">
        <is>
          <t>1970 Porsche 911 Turbo S</t>
        </is>
      </c>
      <c r="E170" s="15" t="inlineStr">
        <is>
          <t>01 Luxury Sedan/SUV</t>
        </is>
      </c>
      <c r="F170" s="16" t="n">
        <v>435000</v>
      </c>
      <c r="G170" s="17" t="n">
        <v>0.75</v>
      </c>
      <c r="H170" s="17" t="n">
        <v>1.42</v>
      </c>
      <c r="I170" s="17" t="n">
        <v>0.7648</v>
      </c>
      <c r="J170" s="17" t="n">
        <v>0.53</v>
      </c>
      <c r="K170" s="16">
        <f>ROUND(F170/100*G170*H170*I170/J170,2)</f>
        <v/>
      </c>
      <c r="L170" s="16" t="n">
        <v>6685.15</v>
      </c>
      <c r="M170" s="16">
        <f>L170-K170</f>
        <v/>
      </c>
      <c r="N170" s="15" t="inlineStr">
        <is>
          <t>bind</t>
        </is>
      </c>
      <c r="O170" s="15" t="inlineStr">
        <is>
          <t>bound</t>
        </is>
      </c>
    </row>
    <row r="171">
      <c r="A171" s="3" t="inlineStr">
        <is>
          <t>2026-06-09</t>
        </is>
      </c>
      <c r="B171" s="3" t="inlineStr">
        <is>
          <t>3e9d601c-3463-540d-abf7-eac25da0a8b9</t>
        </is>
      </c>
      <c r="C171" s="3" t="inlineStr">
        <is>
          <t>TX</t>
        </is>
      </c>
      <c r="D171" s="3" t="inlineStr">
        <is>
          <t>1989 Maserati GranTurismo</t>
        </is>
      </c>
      <c r="E171" s="3" t="inlineStr">
        <is>
          <t>01 Luxury Sedan/SUV</t>
        </is>
      </c>
      <c r="F171" s="13" t="n">
        <v>695000</v>
      </c>
      <c r="G171" s="14" t="n">
        <v>0.65</v>
      </c>
      <c r="H171" s="14" t="n">
        <v>1.15</v>
      </c>
      <c r="I171" s="14" t="n">
        <v>0.7648</v>
      </c>
      <c r="J171" s="14" t="n">
        <v>0.53</v>
      </c>
      <c r="K171" s="13">
        <f>ROUND(F171/100*G171*H171*I171/J171,2)</f>
        <v/>
      </c>
      <c r="L171" s="13" t="n">
        <v>7496.66</v>
      </c>
      <c r="M171" s="13">
        <f>L171-K171</f>
        <v/>
      </c>
      <c r="N171" s="3" t="inlineStr">
        <is>
          <t>bind</t>
        </is>
      </c>
      <c r="O171" s="3" t="inlineStr">
        <is>
          <t>bound</t>
        </is>
      </c>
    </row>
    <row r="172">
      <c r="A172" s="15" t="inlineStr">
        <is>
          <t>2026-06-19</t>
        </is>
      </c>
      <c r="B172" s="15" t="inlineStr">
        <is>
          <t>3372723d-8d25-509d-a154-ff06ebaf9cfa</t>
        </is>
      </c>
      <c r="C172" s="15" t="inlineStr">
        <is>
          <t>CA</t>
        </is>
      </c>
      <c r="D172" s="15" t="inlineStr">
        <is>
          <t>1998 Mercedes-Benz AMG GT</t>
        </is>
      </c>
      <c r="E172" s="15" t="inlineStr">
        <is>
          <t>01 Luxury Sedan/SUV</t>
        </is>
      </c>
      <c r="F172" s="16" t="n">
        <v>715000</v>
      </c>
      <c r="G172" s="17" t="n">
        <v>0.65</v>
      </c>
      <c r="H172" s="17" t="n">
        <v>1.35</v>
      </c>
      <c r="I172" s="17" t="n">
        <v>0.7648</v>
      </c>
      <c r="J172" s="17" t="n">
        <v>0.53</v>
      </c>
      <c r="K172" s="16">
        <f>ROUND(F172/100*G172*H172*I172/J172,2)</f>
        <v/>
      </c>
      <c r="L172" s="16" t="n">
        <v>9053.68</v>
      </c>
      <c r="M172" s="16">
        <f>L172-K172</f>
        <v/>
      </c>
      <c r="N172" s="15" t="inlineStr">
        <is>
          <t>bind</t>
        </is>
      </c>
      <c r="O172" s="15" t="inlineStr">
        <is>
          <t>bound</t>
        </is>
      </c>
    </row>
    <row r="173">
      <c r="A173" s="3" t="inlineStr">
        <is>
          <t>2026-06-08</t>
        </is>
      </c>
      <c r="B173" s="3" t="inlineStr">
        <is>
          <t>ae29b969-daae-5b8b-89c3-f66d8390337f</t>
        </is>
      </c>
      <c r="C173" s="3" t="inlineStr">
        <is>
          <t>OH</t>
        </is>
      </c>
      <c r="D173" s="3" t="inlineStr">
        <is>
          <t>2001 Bentley Continental GT</t>
        </is>
      </c>
      <c r="E173" s="3" t="inlineStr">
        <is>
          <t>01 Luxury Sedan/SUV</t>
        </is>
      </c>
      <c r="F173" s="13" t="n">
        <v>600000</v>
      </c>
      <c r="G173" s="14" t="n">
        <v>0.65</v>
      </c>
      <c r="H173" s="14" t="n">
        <v>1.39</v>
      </c>
      <c r="I173" s="14" t="n">
        <v>0.7648</v>
      </c>
      <c r="J173" s="14" t="n">
        <v>0.53</v>
      </c>
      <c r="K173" s="13">
        <f>ROUND(F173/100*G173*H173*I173/J173,2)</f>
        <v/>
      </c>
      <c r="L173" s="13" t="n">
        <v>7822.6</v>
      </c>
      <c r="M173" s="13">
        <f>L173-K173</f>
        <v/>
      </c>
      <c r="N173" s="3" t="inlineStr">
        <is>
          <t>refer</t>
        </is>
      </c>
      <c r="O173" s="3" t="inlineStr">
        <is>
          <t>indicative</t>
        </is>
      </c>
    </row>
    <row r="174">
      <c r="A174" s="15" t="inlineStr">
        <is>
          <t>2026-06-14</t>
        </is>
      </c>
      <c r="B174" s="15" t="inlineStr">
        <is>
          <t>7a21c4c8-5d7d-50c6-b47e-ec7b6f2a24b0</t>
        </is>
      </c>
      <c r="C174" s="15" t="inlineStr">
        <is>
          <t>FL</t>
        </is>
      </c>
      <c r="D174" s="15" t="inlineStr">
        <is>
          <t>1999 McLaren 750S</t>
        </is>
      </c>
      <c r="E174" s="15" t="inlineStr">
        <is>
          <t>03 Supercar</t>
        </is>
      </c>
      <c r="F174" s="16" t="n">
        <v>410000</v>
      </c>
      <c r="G174" s="17" t="n">
        <v>1.15</v>
      </c>
      <c r="H174" s="17" t="n">
        <v>1.42</v>
      </c>
      <c r="I174" s="17" t="n">
        <v>0.7648</v>
      </c>
      <c r="J174" s="17" t="n">
        <v>0.53</v>
      </c>
      <c r="K174" s="16">
        <f>ROUND(F174/100*G174*H174*I174/J174,2)</f>
        <v/>
      </c>
      <c r="L174" s="16" t="n">
        <v>9661.440000000001</v>
      </c>
      <c r="M174" s="16">
        <f>L174-K174</f>
        <v/>
      </c>
      <c r="N174" s="15" t="inlineStr">
        <is>
          <t>refer</t>
        </is>
      </c>
      <c r="O174" s="15" t="inlineStr">
        <is>
          <t>indicative</t>
        </is>
      </c>
    </row>
    <row r="175">
      <c r="A175" s="3" t="inlineStr">
        <is>
          <t>2026-06-22</t>
        </is>
      </c>
      <c r="B175" s="3" t="inlineStr">
        <is>
          <t>d9938a22-fc0a-5ab1-9fb0-0e1a77904bee</t>
        </is>
      </c>
      <c r="C175" s="3" t="inlineStr">
        <is>
          <t>IL</t>
        </is>
      </c>
      <c r="D175" s="3" t="inlineStr">
        <is>
          <t>1991 BMW M8 Competition</t>
        </is>
      </c>
      <c r="E175" s="3" t="inlineStr">
        <is>
          <t>01 Luxury Sedan/SUV</t>
        </is>
      </c>
      <c r="F175" s="13" t="n">
        <v>675000</v>
      </c>
      <c r="G175" s="14" t="n">
        <v>0.65</v>
      </c>
      <c r="H175" s="14" t="n">
        <v>1.36</v>
      </c>
      <c r="I175" s="14" t="n">
        <v>0.7648</v>
      </c>
      <c r="J175" s="14" t="n">
        <v>0.53</v>
      </c>
      <c r="K175" s="13">
        <f>ROUND(F175/100*G175*H175*I175/J175,2)</f>
        <v/>
      </c>
      <c r="L175" s="13" t="n">
        <v>8610.49</v>
      </c>
      <c r="M175" s="13">
        <f>L175-K175</f>
        <v/>
      </c>
      <c r="N175" s="3" t="inlineStr">
        <is>
          <t>bind</t>
        </is>
      </c>
      <c r="O175" s="3" t="inlineStr">
        <is>
          <t>bound</t>
        </is>
      </c>
    </row>
    <row r="176">
      <c r="A176" s="15" t="inlineStr">
        <is>
          <t>2026-06-24</t>
        </is>
      </c>
      <c r="B176" s="15" t="inlineStr">
        <is>
          <t>240c986d-d439-5144-8a07-6a7d3c2df005</t>
        </is>
      </c>
      <c r="C176" s="15" t="inlineStr">
        <is>
          <t>CT</t>
        </is>
      </c>
      <c r="D176" s="15" t="inlineStr">
        <is>
          <t>1968 Bentley Continental GT</t>
        </is>
      </c>
      <c r="E176" s="15" t="inlineStr">
        <is>
          <t>01 Luxury Sedan/SUV</t>
        </is>
      </c>
      <c r="F176" s="16" t="n">
        <v>820000</v>
      </c>
      <c r="G176" s="17" t="n">
        <v>0.65</v>
      </c>
      <c r="H176" s="17" t="n">
        <v>1.12</v>
      </c>
      <c r="I176" s="17" t="n">
        <v>0.7648</v>
      </c>
      <c r="J176" s="17" t="n">
        <v>0.53</v>
      </c>
      <c r="K176" s="16">
        <f>ROUND(F176/100*G176*H176*I176/J176,2)</f>
        <v/>
      </c>
      <c r="L176" s="16" t="n">
        <v>8614.25</v>
      </c>
      <c r="M176" s="16">
        <f>L176-K176</f>
        <v/>
      </c>
      <c r="N176" s="15" t="inlineStr">
        <is>
          <t>bind</t>
        </is>
      </c>
      <c r="O176" s="15" t="inlineStr">
        <is>
          <t>bound</t>
        </is>
      </c>
    </row>
    <row r="177">
      <c r="A177" s="3" t="inlineStr">
        <is>
          <t>2026-06-21</t>
        </is>
      </c>
      <c r="B177" s="3" t="inlineStr">
        <is>
          <t>14a805ff-b1a2-549e-b4cf-1171908c577f</t>
        </is>
      </c>
      <c r="C177" s="3" t="inlineStr">
        <is>
          <t>HI</t>
        </is>
      </c>
      <c r="D177" s="3" t="inlineStr">
        <is>
          <t>1982 Maserati GranTurismo</t>
        </is>
      </c>
      <c r="E177" s="3" t="inlineStr">
        <is>
          <t>01 Luxury Sedan/SUV</t>
        </is>
      </c>
      <c r="F177" s="13" t="n">
        <v>830000</v>
      </c>
      <c r="G177" s="14" t="n">
        <v>0.65</v>
      </c>
      <c r="H177" s="14" t="n">
        <v>1.3</v>
      </c>
      <c r="I177" s="14" t="n">
        <v>0.7648</v>
      </c>
      <c r="J177" s="14" t="n">
        <v>0.53</v>
      </c>
      <c r="K177" s="13">
        <f>ROUND(F177/100*G177*H177*I177/J177,2)</f>
        <v/>
      </c>
      <c r="L177" s="13" t="n">
        <v>10120.61</v>
      </c>
      <c r="M177" s="13">
        <f>L177-K177</f>
        <v/>
      </c>
      <c r="N177" s="3" t="inlineStr">
        <is>
          <t>bind</t>
        </is>
      </c>
      <c r="O177" s="3" t="inlineStr">
        <is>
          <t>bound</t>
        </is>
      </c>
    </row>
    <row r="178">
      <c r="A178" s="15" t="inlineStr">
        <is>
          <t>2026-06-22</t>
        </is>
      </c>
      <c r="B178" s="15" t="inlineStr">
        <is>
          <t>b3fb0ba7-2a43-562c-a148-d570dfba346e</t>
        </is>
      </c>
      <c r="C178" s="15" t="inlineStr">
        <is>
          <t>GA</t>
        </is>
      </c>
      <c r="D178" s="15" t="inlineStr">
        <is>
          <t>1988 Mercedes-Benz AMG GT</t>
        </is>
      </c>
      <c r="E178" s="15" t="inlineStr">
        <is>
          <t>01 Luxury Sedan/SUV</t>
        </is>
      </c>
      <c r="F178" s="16" t="n">
        <v>845000</v>
      </c>
      <c r="G178" s="17" t="n">
        <v>0.65</v>
      </c>
      <c r="H178" s="17" t="n">
        <v>1.12</v>
      </c>
      <c r="I178" s="17" t="n">
        <v>0.7648</v>
      </c>
      <c r="J178" s="17" t="n">
        <v>0.53</v>
      </c>
      <c r="K178" s="16">
        <f>ROUND(F178/100*G178*H178*I178/J178,2)</f>
        <v/>
      </c>
      <c r="L178" s="16" t="n">
        <v>8876.870000000001</v>
      </c>
      <c r="M178" s="16">
        <f>L178-K178</f>
        <v/>
      </c>
      <c r="N178" s="15" t="inlineStr">
        <is>
          <t>decline</t>
        </is>
      </c>
      <c r="O178" s="15" t="inlineStr">
        <is>
          <t>indicative</t>
        </is>
      </c>
    </row>
    <row r="179">
      <c r="A179" s="3" t="inlineStr">
        <is>
          <t>2026-06-17</t>
        </is>
      </c>
      <c r="B179" s="3" t="inlineStr">
        <is>
          <t>ddcfb751-14b3-5027-a663-d735abd77fcb</t>
        </is>
      </c>
      <c r="C179" s="3" t="inlineStr">
        <is>
          <t>MD</t>
        </is>
      </c>
      <c r="D179" s="3" t="inlineStr">
        <is>
          <t>1973 Mercedes-Benz AMG GT</t>
        </is>
      </c>
      <c r="E179" s="3" t="inlineStr">
        <is>
          <t>01 Luxury Sedan/SUV</t>
        </is>
      </c>
      <c r="F179" s="13" t="n">
        <v>345000</v>
      </c>
      <c r="G179" s="14" t="n">
        <v>0.75</v>
      </c>
      <c r="H179" s="14" t="n">
        <v>0.95</v>
      </c>
      <c r="I179" s="14" t="n">
        <v>0.7648</v>
      </c>
      <c r="J179" s="14" t="n">
        <v>0.53</v>
      </c>
      <c r="K179" s="13">
        <f>ROUND(F179/100*G179*H179*I179/J179,2)</f>
        <v/>
      </c>
      <c r="L179" s="13" t="n">
        <v>3547.12</v>
      </c>
      <c r="M179" s="13">
        <f>L179-K179</f>
        <v/>
      </c>
      <c r="N179" s="3" t="inlineStr">
        <is>
          <t>bind</t>
        </is>
      </c>
      <c r="O179" s="3" t="inlineStr">
        <is>
          <t>bound</t>
        </is>
      </c>
    </row>
    <row r="180">
      <c r="A180" s="15" t="inlineStr">
        <is>
          <t>2026-06-19</t>
        </is>
      </c>
      <c r="B180" s="15" t="inlineStr">
        <is>
          <t>12aceab3-8968-5517-b996-2f5e6694e9f5</t>
        </is>
      </c>
      <c r="C180" s="15" t="inlineStr">
        <is>
          <t>OH</t>
        </is>
      </c>
      <c r="D180" s="15" t="inlineStr">
        <is>
          <t>2023 Bentley 4.5 Litre</t>
        </is>
      </c>
      <c r="E180" s="15" t="inlineStr">
        <is>
          <t>06 Vintage Pre-War (pre-1946)</t>
        </is>
      </c>
      <c r="F180" s="16" t="n">
        <v>990000</v>
      </c>
      <c r="G180" s="17" t="n">
        <v>0.38</v>
      </c>
      <c r="H180" s="17" t="n">
        <v>1.39</v>
      </c>
      <c r="I180" s="17" t="n">
        <v>0.7648</v>
      </c>
      <c r="J180" s="17" t="n">
        <v>0.53</v>
      </c>
      <c r="K180" s="16">
        <f>ROUND(F180/100*G180*H180*I180/J180,2)</f>
        <v/>
      </c>
      <c r="L180" s="16" t="n">
        <v>7545.81</v>
      </c>
      <c r="M180" s="16">
        <f>L180-K180</f>
        <v/>
      </c>
      <c r="N180" s="15" t="inlineStr">
        <is>
          <t>refer</t>
        </is>
      </c>
      <c r="O180" s="15" t="inlineStr">
        <is>
          <t>indicative</t>
        </is>
      </c>
    </row>
    <row r="181">
      <c r="A181" s="3" t="inlineStr">
        <is>
          <t>2026-06-24</t>
        </is>
      </c>
      <c r="B181" s="3" t="inlineStr">
        <is>
          <t>1e294b4b-0413-53e6-a911-3e6787814c50</t>
        </is>
      </c>
      <c r="C181" s="3" t="inlineStr">
        <is>
          <t>MO</t>
        </is>
      </c>
      <c r="D181" s="3" t="inlineStr">
        <is>
          <t>1991 Maserati GranTurismo</t>
        </is>
      </c>
      <c r="E181" s="3" t="inlineStr">
        <is>
          <t>01 Luxury Sedan/SUV</t>
        </is>
      </c>
      <c r="F181" s="13" t="n">
        <v>385000</v>
      </c>
      <c r="G181" s="14" t="n">
        <v>0.75</v>
      </c>
      <c r="H181" s="14" t="n">
        <v>1.06</v>
      </c>
      <c r="I181" s="14" t="n">
        <v>0.7648</v>
      </c>
      <c r="J181" s="14" t="n">
        <v>0.53</v>
      </c>
      <c r="K181" s="13">
        <f>ROUND(F181/100*G181*H181*I181/J181,2)</f>
        <v/>
      </c>
      <c r="L181" s="13" t="n">
        <v>4416.72</v>
      </c>
      <c r="M181" s="13">
        <f>L181-K181</f>
        <v/>
      </c>
      <c r="N181" s="3" t="inlineStr">
        <is>
          <t>bind</t>
        </is>
      </c>
      <c r="O181" s="3" t="inlineStr">
        <is>
          <t>bound</t>
        </is>
      </c>
    </row>
    <row r="182">
      <c r="A182" s="15" t="inlineStr">
        <is>
          <t>2026-06-16</t>
        </is>
      </c>
      <c r="B182" s="15" t="inlineStr">
        <is>
          <t>22c01963-c42f-5526-9bc0-cc26d9e2bbf2</t>
        </is>
      </c>
      <c r="C182" s="15" t="inlineStr">
        <is>
          <t>MI</t>
        </is>
      </c>
      <c r="D182" s="15" t="inlineStr">
        <is>
          <t>1973 Maserati GranTurismo</t>
        </is>
      </c>
      <c r="E182" s="15" t="inlineStr">
        <is>
          <t>01 Luxury Sedan/SUV</t>
        </is>
      </c>
      <c r="F182" s="16" t="n">
        <v>840000</v>
      </c>
      <c r="G182" s="17" t="n">
        <v>0.65</v>
      </c>
      <c r="H182" s="17" t="n">
        <v>1.55</v>
      </c>
      <c r="I182" s="17" t="n">
        <v>0.7648</v>
      </c>
      <c r="J182" s="17" t="n">
        <v>0.53</v>
      </c>
      <c r="K182" s="16">
        <f>ROUND(F182/100*G182*H182*I182/J182,2)</f>
        <v/>
      </c>
      <c r="L182" s="16" t="n">
        <v>12212.27</v>
      </c>
      <c r="M182" s="16">
        <f>L182-K182</f>
        <v/>
      </c>
      <c r="N182" s="15" t="inlineStr">
        <is>
          <t>bind</t>
        </is>
      </c>
      <c r="O182" s="15" t="inlineStr">
        <is>
          <t>bound</t>
        </is>
      </c>
    </row>
    <row r="183">
      <c r="A183" s="3" t="inlineStr">
        <is>
          <t>2026-06-22</t>
        </is>
      </c>
      <c r="B183" s="3" t="inlineStr">
        <is>
          <t>9d17458b-3fdb-53fb-8285-8c27ba0342ad</t>
        </is>
      </c>
      <c r="C183" s="3" t="inlineStr">
        <is>
          <t>OH</t>
        </is>
      </c>
      <c r="D183" s="3" t="inlineStr">
        <is>
          <t>2023 Aston Martin DB12</t>
        </is>
      </c>
      <c r="E183" s="3" t="inlineStr">
        <is>
          <t>01 Luxury Sedan/SUV</t>
        </is>
      </c>
      <c r="F183" s="13" t="n">
        <v>175000</v>
      </c>
      <c r="G183" s="14" t="n">
        <v>0.92</v>
      </c>
      <c r="H183" s="14" t="n">
        <v>1.39</v>
      </c>
      <c r="I183" s="14" t="n">
        <v>0.7648</v>
      </c>
      <c r="J183" s="14" t="n">
        <v>0.53</v>
      </c>
      <c r="K183" s="13">
        <f>ROUND(F183/100*G183*H183*I183/J183,2)</f>
        <v/>
      </c>
      <c r="L183" s="13" t="n">
        <v>3229.33</v>
      </c>
      <c r="M183" s="13">
        <f>L183-K183</f>
        <v/>
      </c>
      <c r="N183" s="3" t="inlineStr">
        <is>
          <t>bind</t>
        </is>
      </c>
      <c r="O183" s="3" t="inlineStr">
        <is>
          <t>bound</t>
        </is>
      </c>
    </row>
    <row r="184">
      <c r="A184" s="15" t="inlineStr">
        <is>
          <t>2026-06-05</t>
        </is>
      </c>
      <c r="B184" s="15" t="inlineStr">
        <is>
          <t>c7bf26b7-2935-5626-8697-ff10e8b07558</t>
        </is>
      </c>
      <c r="C184" s="15" t="inlineStr">
        <is>
          <t>MN</t>
        </is>
      </c>
      <c r="D184" s="15" t="inlineStr">
        <is>
          <t>1959 Bentley Continental GT</t>
        </is>
      </c>
      <c r="E184" s="15" t="inlineStr">
        <is>
          <t>01 Luxury Sedan/SUV</t>
        </is>
      </c>
      <c r="F184" s="16" t="n">
        <v>885000</v>
      </c>
      <c r="G184" s="17" t="n">
        <v>0.65</v>
      </c>
      <c r="H184" s="17" t="n">
        <v>1.32</v>
      </c>
      <c r="I184" s="17" t="n">
        <v>0.7648</v>
      </c>
      <c r="J184" s="17" t="n">
        <v>0.53</v>
      </c>
      <c r="K184" s="16">
        <f>ROUND(F184/100*G184*H184*I184/J184,2)</f>
        <v/>
      </c>
      <c r="L184" s="16" t="n">
        <v>10957.27</v>
      </c>
      <c r="M184" s="16">
        <f>L184-K184</f>
        <v/>
      </c>
      <c r="N184" s="15" t="inlineStr">
        <is>
          <t>bind</t>
        </is>
      </c>
      <c r="O184" s="15" t="inlineStr">
        <is>
          <t>bound</t>
        </is>
      </c>
    </row>
    <row r="185">
      <c r="A185" s="3" t="inlineStr">
        <is>
          <t>2026-06-07</t>
        </is>
      </c>
      <c r="B185" s="3" t="inlineStr">
        <is>
          <t>89f71049-c7d0-5223-a467-9a3100c6c6ab</t>
        </is>
      </c>
      <c r="C185" s="3" t="inlineStr">
        <is>
          <t>RI</t>
        </is>
      </c>
      <c r="D185" s="3" t="inlineStr">
        <is>
          <t>1984 Bentley Continental GT</t>
        </is>
      </c>
      <c r="E185" s="3" t="inlineStr">
        <is>
          <t>01 Luxury Sedan/SUV</t>
        </is>
      </c>
      <c r="F185" s="13" t="n">
        <v>345000</v>
      </c>
      <c r="G185" s="14" t="n">
        <v>0.75</v>
      </c>
      <c r="H185" s="14" t="n">
        <v>1.37</v>
      </c>
      <c r="I185" s="14" t="n">
        <v>0.7648</v>
      </c>
      <c r="J185" s="14" t="n">
        <v>0.53</v>
      </c>
      <c r="K185" s="13">
        <f>ROUND(F185/100*G185*H185*I185/J185,2)</f>
        <v/>
      </c>
      <c r="L185" s="13" t="n">
        <v>5115.32</v>
      </c>
      <c r="M185" s="13">
        <f>L185-K185</f>
        <v/>
      </c>
      <c r="N185" s="3" t="inlineStr">
        <is>
          <t>bind</t>
        </is>
      </c>
      <c r="O185" s="3" t="inlineStr">
        <is>
          <t>bound</t>
        </is>
      </c>
    </row>
    <row r="186">
      <c r="A186" s="15" t="inlineStr">
        <is>
          <t>2026-06-09</t>
        </is>
      </c>
      <c r="B186" s="15" t="inlineStr">
        <is>
          <t>65424561-d176-569b-ad02-5b2b072f95ca</t>
        </is>
      </c>
      <c r="C186" s="15" t="inlineStr">
        <is>
          <t>WA</t>
        </is>
      </c>
      <c r="D186" s="15" t="inlineStr">
        <is>
          <t>1983 Aston Martin DB12</t>
        </is>
      </c>
      <c r="E186" s="15" t="inlineStr">
        <is>
          <t>01 Luxury Sedan/SUV</t>
        </is>
      </c>
      <c r="F186" s="16" t="n">
        <v>635000</v>
      </c>
      <c r="G186" s="17" t="n">
        <v>0.65</v>
      </c>
      <c r="H186" s="17" t="n">
        <v>0.96</v>
      </c>
      <c r="I186" s="17" t="n">
        <v>0.7648</v>
      </c>
      <c r="J186" s="17" t="n">
        <v>0.53</v>
      </c>
      <c r="K186" s="16">
        <f>ROUND(F186/100*G186*H186*I186/J186,2)</f>
        <v/>
      </c>
      <c r="L186" s="16" t="n">
        <v>5717.82</v>
      </c>
      <c r="M186" s="16">
        <f>L186-K186</f>
        <v/>
      </c>
      <c r="N186" s="15" t="inlineStr">
        <is>
          <t>refer</t>
        </is>
      </c>
      <c r="O186" s="15" t="inlineStr">
        <is>
          <t>indicative</t>
        </is>
      </c>
    </row>
    <row r="187">
      <c r="A187" s="3" t="inlineStr">
        <is>
          <t>2026-06-09</t>
        </is>
      </c>
      <c r="B187" s="3" t="inlineStr">
        <is>
          <t>408af271-8496-5008-a25a-f8238209f053</t>
        </is>
      </c>
      <c r="C187" s="3" t="inlineStr">
        <is>
          <t>WA</t>
        </is>
      </c>
      <c r="D187" s="3" t="inlineStr">
        <is>
          <t>1962 Lamborghini Huracan EVO</t>
        </is>
      </c>
      <c r="E187" s="3" t="inlineStr">
        <is>
          <t>03 Supercar</t>
        </is>
      </c>
      <c r="F187" s="13" t="n">
        <v>450000</v>
      </c>
      <c r="G187" s="14" t="n">
        <v>1.15</v>
      </c>
      <c r="H187" s="14" t="n">
        <v>0.96</v>
      </c>
      <c r="I187" s="14" t="n">
        <v>0.7648</v>
      </c>
      <c r="J187" s="14" t="n">
        <v>0.53</v>
      </c>
      <c r="K187" s="13">
        <f>ROUND(F187/100*G187*H187*I187/J187,2)</f>
        <v/>
      </c>
      <c r="L187" s="13" t="n">
        <v>7168.91</v>
      </c>
      <c r="M187" s="13">
        <f>L187-K187</f>
        <v/>
      </c>
      <c r="N187" s="3" t="inlineStr">
        <is>
          <t>bind</t>
        </is>
      </c>
      <c r="O187" s="3" t="inlineStr">
        <is>
          <t>bound</t>
        </is>
      </c>
    </row>
    <row r="188">
      <c r="A188" s="15" t="inlineStr">
        <is>
          <t>2026-06-10</t>
        </is>
      </c>
      <c r="B188" s="15" t="inlineStr">
        <is>
          <t>1ab7a150-5f6f-559a-a4a4-8533da0cc31e</t>
        </is>
      </c>
      <c r="C188" s="15" t="inlineStr">
        <is>
          <t>CT</t>
        </is>
      </c>
      <c r="D188" s="15" t="inlineStr">
        <is>
          <t>2013 Maserati GranTurismo</t>
        </is>
      </c>
      <c r="E188" s="15" t="inlineStr">
        <is>
          <t>01 Luxury Sedan/SUV</t>
        </is>
      </c>
      <c r="F188" s="16" t="n">
        <v>335000</v>
      </c>
      <c r="G188" s="17" t="n">
        <v>0.75</v>
      </c>
      <c r="H188" s="17" t="n">
        <v>1.12</v>
      </c>
      <c r="I188" s="17" t="n">
        <v>0.7648</v>
      </c>
      <c r="J188" s="17" t="n">
        <v>0.53</v>
      </c>
      <c r="K188" s="16">
        <f>ROUND(F188/100*G188*H188*I188/J188,2)</f>
        <v/>
      </c>
      <c r="L188" s="16" t="n">
        <v>4060.65</v>
      </c>
      <c r="M188" s="16">
        <f>L188-K188</f>
        <v/>
      </c>
      <c r="N188" s="15" t="inlineStr">
        <is>
          <t>bind</t>
        </is>
      </c>
      <c r="O188" s="15" t="inlineStr">
        <is>
          <t>bound</t>
        </is>
      </c>
    </row>
    <row r="189">
      <c r="A189" s="3" t="inlineStr">
        <is>
          <t>2026-06-20</t>
        </is>
      </c>
      <c r="B189" s="3" t="inlineStr">
        <is>
          <t>cb03759a-847a-560c-9dd7-7f4aa41d9f6d</t>
        </is>
      </c>
      <c r="C189" s="3" t="inlineStr">
        <is>
          <t>TX</t>
        </is>
      </c>
      <c r="D189" s="3" t="inlineStr">
        <is>
          <t>1970 Maserati GranTurismo</t>
        </is>
      </c>
      <c r="E189" s="3" t="inlineStr">
        <is>
          <t>01 Luxury Sedan/SUV</t>
        </is>
      </c>
      <c r="F189" s="13" t="n">
        <v>395000</v>
      </c>
      <c r="G189" s="14" t="n">
        <v>0.75</v>
      </c>
      <c r="H189" s="14" t="n">
        <v>1.15</v>
      </c>
      <c r="I189" s="14" t="n">
        <v>0.7648</v>
      </c>
      <c r="J189" s="14" t="n">
        <v>0.53</v>
      </c>
      <c r="K189" s="13">
        <f>ROUND(F189/100*G189*H189*I189/J189,2)</f>
        <v/>
      </c>
      <c r="L189" s="13" t="n">
        <v>4916.19</v>
      </c>
      <c r="M189" s="13">
        <f>L189-K189</f>
        <v/>
      </c>
      <c r="N189" s="3" t="inlineStr">
        <is>
          <t>bind</t>
        </is>
      </c>
      <c r="O189" s="3" t="inlineStr">
        <is>
          <t>bound</t>
        </is>
      </c>
    </row>
    <row r="190">
      <c r="A190" s="15" t="inlineStr">
        <is>
          <t>2026-06-14</t>
        </is>
      </c>
      <c r="B190" s="15" t="inlineStr">
        <is>
          <t>fd7d062c-f722-5344-9a2d-42252655f9a6</t>
        </is>
      </c>
      <c r="C190" s="15" t="inlineStr">
        <is>
          <t>OH</t>
        </is>
      </c>
      <c r="D190" s="15" t="inlineStr">
        <is>
          <t>1975 Bentley Continental GT</t>
        </is>
      </c>
      <c r="E190" s="15" t="inlineStr">
        <is>
          <t>01 Luxury Sedan/SUV</t>
        </is>
      </c>
      <c r="F190" s="16" t="n">
        <v>1295000</v>
      </c>
      <c r="G190" s="17" t="n">
        <v>0.55</v>
      </c>
      <c r="H190" s="17" t="n">
        <v>1.39</v>
      </c>
      <c r="I190" s="17" t="n">
        <v>0.7648</v>
      </c>
      <c r="J190" s="17" t="n">
        <v>0.53</v>
      </c>
      <c r="K190" s="16">
        <f>ROUND(F190/100*G190*H190*I190/J190,2)</f>
        <v/>
      </c>
      <c r="L190" s="16" t="n">
        <v>14286.28</v>
      </c>
      <c r="M190" s="16">
        <f>L190-K190</f>
        <v/>
      </c>
      <c r="N190" s="15" t="inlineStr">
        <is>
          <t>decline</t>
        </is>
      </c>
      <c r="O190" s="15" t="inlineStr">
        <is>
          <t>indicative</t>
        </is>
      </c>
    </row>
    <row r="191">
      <c r="A191" s="3" t="inlineStr">
        <is>
          <t>2026-06-16</t>
        </is>
      </c>
      <c r="B191" s="3" t="inlineStr">
        <is>
          <t>c7594a20-ad45-59f7-b798-0defe1f4eb1b</t>
        </is>
      </c>
      <c r="C191" s="3" t="inlineStr">
        <is>
          <t>WY</t>
        </is>
      </c>
      <c r="D191" s="3" t="inlineStr">
        <is>
          <t>2007 Mercedes-Benz 280SL Pagoda</t>
        </is>
      </c>
      <c r="E191" s="3" t="inlineStr">
        <is>
          <t>07 Post-War Classic (1946-1972)</t>
        </is>
      </c>
      <c r="F191" s="13" t="n">
        <v>550000</v>
      </c>
      <c r="G191" s="14" t="n">
        <v>0.43</v>
      </c>
      <c r="H191" s="14" t="n">
        <v>1.07</v>
      </c>
      <c r="I191" s="14" t="n">
        <v>0.7648</v>
      </c>
      <c r="J191" s="14" t="n">
        <v>0.53</v>
      </c>
      <c r="K191" s="13">
        <f>ROUND(F191/100*G191*H191*I191/J191,2)</f>
        <v/>
      </c>
      <c r="L191" s="13" t="n">
        <v>3651.63</v>
      </c>
      <c r="M191" s="13">
        <f>L191-K191</f>
        <v/>
      </c>
      <c r="N191" s="3" t="inlineStr">
        <is>
          <t>decline</t>
        </is>
      </c>
      <c r="O191" s="3" t="inlineStr">
        <is>
          <t>indicative</t>
        </is>
      </c>
    </row>
    <row r="192">
      <c r="A192" s="15" t="inlineStr">
        <is>
          <t>2026-06-22</t>
        </is>
      </c>
      <c r="B192" s="15" t="inlineStr">
        <is>
          <t>9713efce-9e31-50e8-b269-7e506402287f</t>
        </is>
      </c>
      <c r="C192" s="15" t="inlineStr">
        <is>
          <t>WA</t>
        </is>
      </c>
      <c r="D192" s="15" t="inlineStr">
        <is>
          <t>1990 Maserati GranTurismo</t>
        </is>
      </c>
      <c r="E192" s="15" t="inlineStr">
        <is>
          <t>01 Luxury Sedan/SUV</t>
        </is>
      </c>
      <c r="F192" s="16" t="n">
        <v>835000</v>
      </c>
      <c r="G192" s="17" t="n">
        <v>0.65</v>
      </c>
      <c r="H192" s="17" t="n">
        <v>0.96</v>
      </c>
      <c r="I192" s="17" t="n">
        <v>0.7648</v>
      </c>
      <c r="J192" s="17" t="n">
        <v>0.53</v>
      </c>
      <c r="K192" s="16">
        <f>ROUND(F192/100*G192*H192*I192/J192,2)</f>
        <v/>
      </c>
      <c r="L192" s="16" t="n">
        <v>7518.7</v>
      </c>
      <c r="M192" s="16">
        <f>L192-K192</f>
        <v/>
      </c>
      <c r="N192" s="15" t="inlineStr">
        <is>
          <t>decline</t>
        </is>
      </c>
      <c r="O192" s="15" t="inlineStr">
        <is>
          <t>indicative</t>
        </is>
      </c>
    </row>
    <row r="193">
      <c r="A193" s="3" t="inlineStr">
        <is>
          <t>2026-06-29</t>
        </is>
      </c>
      <c r="B193" s="3" t="inlineStr">
        <is>
          <t>f0961f7d-ecf2-517f-ba50-0348c8cae0fb</t>
        </is>
      </c>
      <c r="C193" s="3" t="inlineStr">
        <is>
          <t>VA</t>
        </is>
      </c>
      <c r="D193" s="3" t="inlineStr">
        <is>
          <t>2009 Maserati GranTurismo</t>
        </is>
      </c>
      <c r="E193" s="3" t="inlineStr">
        <is>
          <t>01 Luxury Sedan/SUV</t>
        </is>
      </c>
      <c r="F193" s="13" t="n">
        <v>730000</v>
      </c>
      <c r="G193" s="14" t="n">
        <v>0.65</v>
      </c>
      <c r="H193" s="14" t="n">
        <v>1.09</v>
      </c>
      <c r="I193" s="14" t="n">
        <v>0.7648</v>
      </c>
      <c r="J193" s="14" t="n">
        <v>0.53</v>
      </c>
      <c r="K193" s="13">
        <f>ROUND(F193/100*G193*H193*I193/J193,2)</f>
        <v/>
      </c>
      <c r="L193" s="13" t="n">
        <v>7463.36</v>
      </c>
      <c r="M193" s="13">
        <f>L193-K193</f>
        <v/>
      </c>
      <c r="N193" s="3" t="inlineStr">
        <is>
          <t>bind</t>
        </is>
      </c>
      <c r="O193" s="3" t="inlineStr">
        <is>
          <t>bound</t>
        </is>
      </c>
    </row>
    <row r="194">
      <c r="A194" s="15" t="inlineStr">
        <is>
          <t>2026-06-04</t>
        </is>
      </c>
      <c r="B194" s="15" t="inlineStr">
        <is>
          <t>a9492751-2abb-5fef-9da0-6862202daabf</t>
        </is>
      </c>
      <c r="C194" s="15" t="inlineStr">
        <is>
          <t>TX</t>
        </is>
      </c>
      <c r="D194" s="15" t="inlineStr">
        <is>
          <t>1956 McLaren 750S</t>
        </is>
      </c>
      <c r="E194" s="15" t="inlineStr">
        <is>
          <t>03 Supercar</t>
        </is>
      </c>
      <c r="F194" s="16" t="n">
        <v>1950000</v>
      </c>
      <c r="G194" s="17" t="n">
        <v>0.8</v>
      </c>
      <c r="H194" s="17" t="n">
        <v>1.15</v>
      </c>
      <c r="I194" s="17" t="n">
        <v>0.7648</v>
      </c>
      <c r="J194" s="17" t="n">
        <v>0.53</v>
      </c>
      <c r="K194" s="16">
        <f>ROUND(F194/100*G194*H194*I194/J194,2)</f>
        <v/>
      </c>
      <c r="L194" s="16" t="n">
        <v>25887.76</v>
      </c>
      <c r="M194" s="16">
        <f>L194-K194</f>
        <v/>
      </c>
      <c r="N194" s="15" t="inlineStr">
        <is>
          <t>decline</t>
        </is>
      </c>
      <c r="O194" s="15" t="inlineStr">
        <is>
          <t>indicative</t>
        </is>
      </c>
    </row>
    <row r="195">
      <c r="A195" s="3" t="inlineStr">
        <is>
          <t>2026-06-05</t>
        </is>
      </c>
      <c r="B195" s="3" t="inlineStr">
        <is>
          <t>94f06b73-437d-5964-8202-6520b847efd3</t>
        </is>
      </c>
      <c r="C195" s="3" t="inlineStr">
        <is>
          <t>SC</t>
        </is>
      </c>
      <c r="D195" s="3" t="inlineStr">
        <is>
          <t>1995 Alfa Romeo 8C 2900</t>
        </is>
      </c>
      <c r="E195" s="3" t="inlineStr">
        <is>
          <t>06 Vintage Pre-War (pre-1946)</t>
        </is>
      </c>
      <c r="F195" s="13" t="n">
        <v>915000</v>
      </c>
      <c r="G195" s="14" t="n">
        <v>0.38</v>
      </c>
      <c r="H195" s="14" t="n">
        <v>1.24</v>
      </c>
      <c r="I195" s="14" t="n">
        <v>0.7648</v>
      </c>
      <c r="J195" s="14" t="n">
        <v>0.53</v>
      </c>
      <c r="K195" s="13">
        <f>ROUND(F195/100*G195*H195*I195/J195,2)</f>
        <v/>
      </c>
      <c r="L195" s="13" t="n">
        <v>6221.55</v>
      </c>
      <c r="M195" s="13">
        <f>L195-K195</f>
        <v/>
      </c>
      <c r="N195" s="3" t="inlineStr">
        <is>
          <t>bind</t>
        </is>
      </c>
      <c r="O195" s="3" t="inlineStr">
        <is>
          <t>bound</t>
        </is>
      </c>
    </row>
    <row r="196">
      <c r="A196" s="15" t="inlineStr">
        <is>
          <t>2026-06-26</t>
        </is>
      </c>
      <c r="B196" s="15" t="inlineStr">
        <is>
          <t>37a70f0a-9d5f-5560-bd84-787eae0c2d41</t>
        </is>
      </c>
      <c r="C196" s="15" t="inlineStr">
        <is>
          <t>GA</t>
        </is>
      </c>
      <c r="D196" s="15" t="inlineStr">
        <is>
          <t>1966 Maserati GranTurismo</t>
        </is>
      </c>
      <c r="E196" s="15" t="inlineStr">
        <is>
          <t>01 Luxury Sedan/SUV</t>
        </is>
      </c>
      <c r="F196" s="16" t="n">
        <v>220000</v>
      </c>
      <c r="G196" s="17" t="n">
        <v>0.92</v>
      </c>
      <c r="H196" s="17" t="n">
        <v>1.12</v>
      </c>
      <c r="I196" s="17" t="n">
        <v>0.7648</v>
      </c>
      <c r="J196" s="17" t="n">
        <v>0.53</v>
      </c>
      <c r="K196" s="16">
        <f>ROUND(F196/100*G196*H196*I196/J196,2)</f>
        <v/>
      </c>
      <c r="L196" s="16" t="n">
        <v>3271.15</v>
      </c>
      <c r="M196" s="16">
        <f>L196-K196</f>
        <v/>
      </c>
      <c r="N196" s="15" t="inlineStr">
        <is>
          <t>bind</t>
        </is>
      </c>
      <c r="O196" s="15" t="inlineStr">
        <is>
          <t>bound</t>
        </is>
      </c>
    </row>
    <row r="197">
      <c r="A197" s="3" t="inlineStr">
        <is>
          <t>2026-06-26</t>
        </is>
      </c>
      <c r="B197" s="3" t="inlineStr">
        <is>
          <t>33727697-e12a-5a8a-a8cd-a3337d323522</t>
        </is>
      </c>
      <c r="C197" s="3" t="inlineStr">
        <is>
          <t>OH</t>
        </is>
      </c>
      <c r="D197" s="3" t="inlineStr">
        <is>
          <t>2009 Aston Martin DB5</t>
        </is>
      </c>
      <c r="E197" s="3" t="inlineStr">
        <is>
          <t>07 Post-War Classic (1946-1972)</t>
        </is>
      </c>
      <c r="F197" s="13" t="n">
        <v>905000</v>
      </c>
      <c r="G197" s="14" t="n">
        <v>0.43</v>
      </c>
      <c r="H197" s="14" t="n">
        <v>1.39</v>
      </c>
      <c r="I197" s="14" t="n">
        <v>0.7648</v>
      </c>
      <c r="J197" s="14" t="n">
        <v>0.53</v>
      </c>
      <c r="K197" s="13">
        <f>ROUND(F197/100*G197*H197*I197/J197,2)</f>
        <v/>
      </c>
      <c r="L197" s="13" t="n">
        <v>7805.56</v>
      </c>
      <c r="M197" s="13">
        <f>L197-K197</f>
        <v/>
      </c>
      <c r="N197" s="3" t="inlineStr">
        <is>
          <t>bind</t>
        </is>
      </c>
      <c r="O197" s="3" t="inlineStr">
        <is>
          <t>bound</t>
        </is>
      </c>
    </row>
    <row r="198">
      <c r="A198" s="15" t="inlineStr">
        <is>
          <t>2026-06-09</t>
        </is>
      </c>
      <c r="B198" s="15" t="inlineStr">
        <is>
          <t>cdcf8bf7-fb58-59d6-b80e-d5ec3e8e6f76</t>
        </is>
      </c>
      <c r="C198" s="15" t="inlineStr">
        <is>
          <t>TX</t>
        </is>
      </c>
      <c r="D198" s="15" t="inlineStr">
        <is>
          <t>1967 Mercedes-Benz AMG GT</t>
        </is>
      </c>
      <c r="E198" s="15" t="inlineStr">
        <is>
          <t>01 Luxury Sedan/SUV</t>
        </is>
      </c>
      <c r="F198" s="16" t="n">
        <v>1215000</v>
      </c>
      <c r="G198" s="17" t="n">
        <v>0.55</v>
      </c>
      <c r="H198" s="17" t="n">
        <v>1.15</v>
      </c>
      <c r="I198" s="17" t="n">
        <v>0.7648</v>
      </c>
      <c r="J198" s="17" t="n">
        <v>0.53</v>
      </c>
      <c r="K198" s="16">
        <f>ROUND(F198/100*G198*H198*I198/J198,2)</f>
        <v/>
      </c>
      <c r="L198" s="16" t="n">
        <v>11089.42</v>
      </c>
      <c r="M198" s="16">
        <f>L198-K198</f>
        <v/>
      </c>
      <c r="N198" s="15" t="inlineStr">
        <is>
          <t>bind</t>
        </is>
      </c>
      <c r="O198" s="15" t="inlineStr">
        <is>
          <t>bound</t>
        </is>
      </c>
    </row>
    <row r="199">
      <c r="A199" s="3" t="inlineStr">
        <is>
          <t>2026-06-07</t>
        </is>
      </c>
      <c r="B199" s="3" t="inlineStr">
        <is>
          <t>0ad636f4-c879-541a-b25b-1a58307502b0</t>
        </is>
      </c>
      <c r="C199" s="3" t="inlineStr">
        <is>
          <t>CO</t>
        </is>
      </c>
      <c r="D199" s="3" t="inlineStr">
        <is>
          <t>1956 Bentley Continental GT</t>
        </is>
      </c>
      <c r="E199" s="3" t="inlineStr">
        <is>
          <t>01 Luxury Sedan/SUV</t>
        </is>
      </c>
      <c r="F199" s="13" t="n">
        <v>1250000</v>
      </c>
      <c r="G199" s="14" t="n">
        <v>0.55</v>
      </c>
      <c r="H199" s="14" t="n">
        <v>1.1</v>
      </c>
      <c r="I199" s="14" t="n">
        <v>0.7648</v>
      </c>
      <c r="J199" s="14" t="n">
        <v>0.53</v>
      </c>
      <c r="K199" s="13">
        <f>ROUND(F199/100*G199*H199*I199/J199,2)</f>
        <v/>
      </c>
      <c r="L199" s="13" t="n">
        <v>10912.83</v>
      </c>
      <c r="M199" s="13">
        <f>L199-K199</f>
        <v/>
      </c>
      <c r="N199" s="3" t="inlineStr">
        <is>
          <t>bind</t>
        </is>
      </c>
      <c r="O199" s="3" t="inlineStr">
        <is>
          <t>bound</t>
        </is>
      </c>
    </row>
    <row r="200">
      <c r="A200" s="15" t="inlineStr">
        <is>
          <t>2026-06-17</t>
        </is>
      </c>
      <c r="B200" s="15" t="inlineStr">
        <is>
          <t>34902543-40e3-5577-b881-aca7939e4c9c</t>
        </is>
      </c>
      <c r="C200" s="15" t="inlineStr">
        <is>
          <t>FL</t>
        </is>
      </c>
      <c r="D200" s="15" t="inlineStr">
        <is>
          <t>1973 Bentley Continental GT</t>
        </is>
      </c>
      <c r="E200" s="15" t="inlineStr">
        <is>
          <t>01 Luxury Sedan/SUV</t>
        </is>
      </c>
      <c r="F200" s="16" t="n">
        <v>745000</v>
      </c>
      <c r="G200" s="17" t="n">
        <v>0.65</v>
      </c>
      <c r="H200" s="17" t="n">
        <v>1.42</v>
      </c>
      <c r="I200" s="17" t="n">
        <v>0.7648</v>
      </c>
      <c r="J200" s="17" t="n">
        <v>0.53</v>
      </c>
      <c r="K200" s="16">
        <f>ROUND(F200/100*G200*H200*I200/J200,2)</f>
        <v/>
      </c>
      <c r="L200" s="16" t="n">
        <v>9922.709999999999</v>
      </c>
      <c r="M200" s="16">
        <f>L200-K200</f>
        <v/>
      </c>
      <c r="N200" s="15" t="inlineStr">
        <is>
          <t>bind</t>
        </is>
      </c>
      <c r="O200" s="15" t="inlineStr">
        <is>
          <t>bound</t>
        </is>
      </c>
    </row>
    <row r="201">
      <c r="A201" s="3" t="inlineStr">
        <is>
          <t>2026-06-22</t>
        </is>
      </c>
      <c r="B201" s="3" t="inlineStr">
        <is>
          <t>dc9c7e0b-33e6-5c7e-9846-da5dd485df91</t>
        </is>
      </c>
      <c r="C201" s="3" t="inlineStr">
        <is>
          <t>CA</t>
        </is>
      </c>
      <c r="D201" s="3" t="inlineStr">
        <is>
          <t>2006 Bentley Continental GT</t>
        </is>
      </c>
      <c r="E201" s="3" t="inlineStr">
        <is>
          <t>01 Luxury Sedan/SUV</t>
        </is>
      </c>
      <c r="F201" s="13" t="n">
        <v>850000</v>
      </c>
      <c r="G201" s="14" t="n">
        <v>0.65</v>
      </c>
      <c r="H201" s="14" t="n">
        <v>1.35</v>
      </c>
      <c r="I201" s="14" t="n">
        <v>0.7648</v>
      </c>
      <c r="J201" s="14" t="n">
        <v>0.53</v>
      </c>
      <c r="K201" s="13">
        <f>ROUND(F201/100*G201*H201*I201/J201,2)</f>
        <v/>
      </c>
      <c r="L201" s="13" t="n">
        <v>10763.11</v>
      </c>
      <c r="M201" s="13">
        <f>L201-K201</f>
        <v/>
      </c>
      <c r="N201" s="3" t="inlineStr">
        <is>
          <t>bind</t>
        </is>
      </c>
      <c r="O201" s="3" t="inlineStr">
        <is>
          <t>bound</t>
        </is>
      </c>
    </row>
    <row r="202">
      <c r="A202" s="15" t="inlineStr">
        <is>
          <t>2026-06-23</t>
        </is>
      </c>
      <c r="B202" s="15" t="inlineStr">
        <is>
          <t>9dcf3b09-aa5b-5f00-a8ad-09979a3ad6f1</t>
        </is>
      </c>
      <c r="C202" s="15" t="inlineStr">
        <is>
          <t>IL</t>
        </is>
      </c>
      <c r="D202" s="15" t="inlineStr">
        <is>
          <t>1969 Mercedes-Benz 280SL Pagoda</t>
        </is>
      </c>
      <c r="E202" s="15" t="inlineStr">
        <is>
          <t>07 Post-War Classic (1946-1972)</t>
        </is>
      </c>
      <c r="F202" s="16" t="n">
        <v>1545000</v>
      </c>
      <c r="G202" s="17" t="n">
        <v>0.38</v>
      </c>
      <c r="H202" s="17" t="n">
        <v>1.36</v>
      </c>
      <c r="I202" s="17" t="n">
        <v>0.7648</v>
      </c>
      <c r="J202" s="17" t="n">
        <v>0.53</v>
      </c>
      <c r="K202" s="16">
        <f>ROUND(F202/100*G202*H202*I202/J202,2)</f>
        <v/>
      </c>
      <c r="L202" s="16" t="n">
        <v>11521.87</v>
      </c>
      <c r="M202" s="16">
        <f>L202-K202</f>
        <v/>
      </c>
      <c r="N202" s="15" t="inlineStr">
        <is>
          <t>decline</t>
        </is>
      </c>
      <c r="O202" s="15" t="inlineStr">
        <is>
          <t>indicative</t>
        </is>
      </c>
    </row>
    <row r="203">
      <c r="A203" s="3" t="inlineStr">
        <is>
          <t>2026-06-18</t>
        </is>
      </c>
      <c r="B203" s="3" t="inlineStr">
        <is>
          <t>aee4f721-2698-560a-9cff-11181a50e9f3</t>
        </is>
      </c>
      <c r="C203" s="3" t="inlineStr">
        <is>
          <t>NH</t>
        </is>
      </c>
      <c r="D203" s="3" t="inlineStr">
        <is>
          <t>1997 Mercedes-Benz AMG GT</t>
        </is>
      </c>
      <c r="E203" s="3" t="inlineStr">
        <is>
          <t>01 Luxury Sedan/SUV</t>
        </is>
      </c>
      <c r="F203" s="13" t="n">
        <v>935000</v>
      </c>
      <c r="G203" s="14" t="n">
        <v>0.65</v>
      </c>
      <c r="H203" s="14" t="n">
        <v>1.04</v>
      </c>
      <c r="I203" s="14" t="n">
        <v>0.7648</v>
      </c>
      <c r="J203" s="14" t="n">
        <v>0.53</v>
      </c>
      <c r="K203" s="13">
        <f>ROUND(F203/100*G203*H203*I203/J203,2)</f>
        <v/>
      </c>
      <c r="L203" s="13" t="n">
        <v>9120.74</v>
      </c>
      <c r="M203" s="13">
        <f>L203-K203</f>
        <v/>
      </c>
      <c r="N203" s="3" t="inlineStr">
        <is>
          <t>bind</t>
        </is>
      </c>
      <c r="O203" s="3" t="inlineStr">
        <is>
          <t>bound</t>
        </is>
      </c>
    </row>
    <row r="204">
      <c r="A204" s="15" t="inlineStr">
        <is>
          <t>2026-06-30</t>
        </is>
      </c>
      <c r="B204" s="15" t="inlineStr">
        <is>
          <t>309d73ef-77c6-5593-acf0-4f80aa6cc24d</t>
        </is>
      </c>
      <c r="C204" s="15" t="inlineStr">
        <is>
          <t>ND</t>
        </is>
      </c>
      <c r="D204" s="15" t="inlineStr">
        <is>
          <t>2020 Lamborghini Huracan EVO</t>
        </is>
      </c>
      <c r="E204" s="15" t="inlineStr">
        <is>
          <t>03 Supercar</t>
        </is>
      </c>
      <c r="F204" s="16" t="n">
        <v>1950000</v>
      </c>
      <c r="G204" s="17" t="n">
        <v>0.8</v>
      </c>
      <c r="H204" s="17" t="n">
        <v>1.02</v>
      </c>
      <c r="I204" s="17" t="n">
        <v>0.7648</v>
      </c>
      <c r="J204" s="17" t="n">
        <v>0.53</v>
      </c>
      <c r="K204" s="16">
        <f>ROUND(F204/100*G204*H204*I204/J204,2)</f>
        <v/>
      </c>
      <c r="L204" s="16" t="n">
        <v>22961.32</v>
      </c>
      <c r="M204" s="16">
        <f>L204-K204</f>
        <v/>
      </c>
      <c r="N204" s="15" t="inlineStr">
        <is>
          <t>bind</t>
        </is>
      </c>
      <c r="O204" s="15" t="inlineStr">
        <is>
          <t>bound</t>
        </is>
      </c>
    </row>
    <row r="205">
      <c r="A205" s="3" t="inlineStr">
        <is>
          <t>2026-06-09</t>
        </is>
      </c>
      <c r="B205" s="3" t="inlineStr">
        <is>
          <t>b4b007fa-0ec5-5316-9e98-5de5f2a0b317</t>
        </is>
      </c>
      <c r="C205" s="3" t="inlineStr">
        <is>
          <t>IN</t>
        </is>
      </c>
      <c r="D205" s="3" t="inlineStr">
        <is>
          <t>2020 Mercedes-Benz AMG GT</t>
        </is>
      </c>
      <c r="E205" s="3" t="inlineStr">
        <is>
          <t>01 Luxury Sedan/SUV</t>
        </is>
      </c>
      <c r="F205" s="13" t="n">
        <v>500000</v>
      </c>
      <c r="G205" s="14" t="n">
        <v>0.65</v>
      </c>
      <c r="H205" s="14" t="n">
        <v>1.23</v>
      </c>
      <c r="I205" s="14" t="n">
        <v>0.7648</v>
      </c>
      <c r="J205" s="14" t="n">
        <v>0.53</v>
      </c>
      <c r="K205" s="13">
        <f>ROUND(F205/100*G205*H205*I205/J205,2)</f>
        <v/>
      </c>
      <c r="L205" s="13" t="n">
        <v>5768.47</v>
      </c>
      <c r="M205" s="13">
        <f>L205-K205</f>
        <v/>
      </c>
      <c r="N205" s="3" t="inlineStr">
        <is>
          <t>bind</t>
        </is>
      </c>
      <c r="O205" s="3" t="inlineStr">
        <is>
          <t>bound</t>
        </is>
      </c>
    </row>
    <row r="206">
      <c r="A206" s="15" t="inlineStr">
        <is>
          <t>2026-06-08</t>
        </is>
      </c>
      <c r="B206" s="15" t="inlineStr">
        <is>
          <t>469299fc-4a20-5c23-b8dc-23241fb6f95f</t>
        </is>
      </c>
      <c r="C206" s="15" t="inlineStr">
        <is>
          <t>MN</t>
        </is>
      </c>
      <c r="D206" s="15" t="inlineStr">
        <is>
          <t>1990 Porsche 911 Turbo S</t>
        </is>
      </c>
      <c r="E206" s="15" t="inlineStr">
        <is>
          <t>01 Luxury Sedan/SUV</t>
        </is>
      </c>
      <c r="F206" s="16" t="n">
        <v>485000</v>
      </c>
      <c r="G206" s="17" t="n">
        <v>0.75</v>
      </c>
      <c r="H206" s="17" t="n">
        <v>1.32</v>
      </c>
      <c r="I206" s="17" t="n">
        <v>0.7648</v>
      </c>
      <c r="J206" s="17" t="n">
        <v>0.53</v>
      </c>
      <c r="K206" s="16">
        <f>ROUND(F206/100*G206*H206*I206/J206,2)</f>
        <v/>
      </c>
      <c r="L206" s="16" t="n">
        <v>6928.65</v>
      </c>
      <c r="M206" s="16">
        <f>L206-K206</f>
        <v/>
      </c>
      <c r="N206" s="15" t="inlineStr">
        <is>
          <t>bind</t>
        </is>
      </c>
      <c r="O206" s="15" t="inlineStr">
        <is>
          <t>bound</t>
        </is>
      </c>
    </row>
    <row r="207">
      <c r="A207" s="3" t="inlineStr">
        <is>
          <t>2026-06-07</t>
        </is>
      </c>
      <c r="B207" s="3" t="inlineStr">
        <is>
          <t>54e7fea2-1157-5952-8f2a-9f02ad9e817d</t>
        </is>
      </c>
      <c r="C207" s="3" t="inlineStr">
        <is>
          <t>WV</t>
        </is>
      </c>
      <c r="D207" s="3" t="inlineStr">
        <is>
          <t>2011 Bentley Continental GT</t>
        </is>
      </c>
      <c r="E207" s="3" t="inlineStr">
        <is>
          <t>01 Luxury Sedan/SUV</t>
        </is>
      </c>
      <c r="F207" s="13" t="n">
        <v>400000</v>
      </c>
      <c r="G207" s="14" t="n">
        <v>0.75</v>
      </c>
      <c r="H207" s="14" t="n">
        <v>1.33</v>
      </c>
      <c r="I207" s="14" t="n">
        <v>0.7648</v>
      </c>
      <c r="J207" s="14" t="n">
        <v>0.53</v>
      </c>
      <c r="K207" s="13">
        <f>ROUND(F207/100*G207*H207*I207/J207,2)</f>
        <v/>
      </c>
      <c r="L207" s="13" t="n">
        <v>5757.64</v>
      </c>
      <c r="M207" s="13">
        <f>L207-K207</f>
        <v/>
      </c>
      <c r="N207" s="3" t="inlineStr">
        <is>
          <t>bind</t>
        </is>
      </c>
      <c r="O207" s="3" t="inlineStr">
        <is>
          <t>bound</t>
        </is>
      </c>
    </row>
    <row r="208">
      <c r="A208" s="15" t="inlineStr">
        <is>
          <t>2026-06-24</t>
        </is>
      </c>
      <c r="B208" s="15" t="inlineStr">
        <is>
          <t>7e259f45-9d55-5762-bd89-c47f2e2e389d</t>
        </is>
      </c>
      <c r="C208" s="15" t="inlineStr">
        <is>
          <t>NJ</t>
        </is>
      </c>
      <c r="D208" s="15" t="inlineStr">
        <is>
          <t>1968 Bentley Continental GT</t>
        </is>
      </c>
      <c r="E208" s="15" t="inlineStr">
        <is>
          <t>01 Luxury Sedan/SUV</t>
        </is>
      </c>
      <c r="F208" s="16" t="n">
        <v>485000</v>
      </c>
      <c r="G208" s="17" t="n">
        <v>0.75</v>
      </c>
      <c r="H208" s="17" t="n">
        <v>0.91</v>
      </c>
      <c r="I208" s="17" t="n">
        <v>0.7648</v>
      </c>
      <c r="J208" s="17" t="n">
        <v>0.53</v>
      </c>
      <c r="K208" s="16">
        <f>ROUND(F208/100*G208*H208*I208/J208,2)</f>
        <v/>
      </c>
      <c r="L208" s="16" t="n">
        <v>4776.57</v>
      </c>
      <c r="M208" s="16">
        <f>L208-K208</f>
        <v/>
      </c>
      <c r="N208" s="15" t="inlineStr">
        <is>
          <t>bind</t>
        </is>
      </c>
      <c r="O208" s="15" t="inlineStr">
        <is>
          <t>bound</t>
        </is>
      </c>
    </row>
    <row r="209">
      <c r="A209" s="3" t="inlineStr">
        <is>
          <t>2026-06-15</t>
        </is>
      </c>
      <c r="B209" s="3" t="inlineStr">
        <is>
          <t>9c03d1ca-bbd9-53fe-8e29-128ff2ceb8a9</t>
        </is>
      </c>
      <c r="C209" s="3" t="inlineStr">
        <is>
          <t>AZ</t>
        </is>
      </c>
      <c r="D209" s="3" t="inlineStr">
        <is>
          <t>2014 Bentley Continental GT</t>
        </is>
      </c>
      <c r="E209" s="3" t="inlineStr">
        <is>
          <t>01 Luxury Sedan/SUV</t>
        </is>
      </c>
      <c r="F209" s="13" t="n">
        <v>155000</v>
      </c>
      <c r="G209" s="14" t="n">
        <v>0.92</v>
      </c>
      <c r="H209" s="14" t="n">
        <v>1.01</v>
      </c>
      <c r="I209" s="14" t="n">
        <v>0.7648</v>
      </c>
      <c r="J209" s="14" t="n">
        <v>0.53</v>
      </c>
      <c r="K209" s="13">
        <f>ROUND(F209/100*G209*H209*I209/J209,2)</f>
        <v/>
      </c>
      <c r="L209" s="13" t="n">
        <v>2078.32</v>
      </c>
      <c r="M209" s="13">
        <f>L209-K209</f>
        <v/>
      </c>
      <c r="N209" s="3" t="inlineStr">
        <is>
          <t>bind</t>
        </is>
      </c>
      <c r="O209" s="3" t="inlineStr">
        <is>
          <t>bound</t>
        </is>
      </c>
    </row>
    <row r="210">
      <c r="A210" s="15" t="inlineStr">
        <is>
          <t>2026-06-17</t>
        </is>
      </c>
      <c r="B210" s="15" t="inlineStr">
        <is>
          <t>1c762cd5-6a65-527c-b073-2a73b1a48067</t>
        </is>
      </c>
      <c r="C210" s="15" t="inlineStr">
        <is>
          <t>IL</t>
        </is>
      </c>
      <c r="D210" s="15" t="inlineStr">
        <is>
          <t>1995 Mercedes-Benz 280SL Pagoda</t>
        </is>
      </c>
      <c r="E210" s="15" t="inlineStr">
        <is>
          <t>07 Post-War Classic (1946-1972)</t>
        </is>
      </c>
      <c r="F210" s="16" t="n">
        <v>495000</v>
      </c>
      <c r="G210" s="17" t="n">
        <v>0.48</v>
      </c>
      <c r="H210" s="17" t="n">
        <v>1.36</v>
      </c>
      <c r="I210" s="17" t="n">
        <v>0.7648</v>
      </c>
      <c r="J210" s="17" t="n">
        <v>0.53</v>
      </c>
      <c r="K210" s="16">
        <f>ROUND(F210/100*G210*H210*I210/J210,2)</f>
        <v/>
      </c>
      <c r="L210" s="16" t="n">
        <v>4662.92</v>
      </c>
      <c r="M210" s="16">
        <f>L210-K210</f>
        <v/>
      </c>
      <c r="N210" s="15" t="inlineStr">
        <is>
          <t>bind</t>
        </is>
      </c>
      <c r="O210" s="15" t="inlineStr">
        <is>
          <t>bound</t>
        </is>
      </c>
    </row>
    <row r="211">
      <c r="A211" s="3" t="inlineStr">
        <is>
          <t>2026-06-14</t>
        </is>
      </c>
      <c r="B211" s="3" t="inlineStr">
        <is>
          <t>efdc00dd-cf23-5166-8b74-8db4bb4ed6c2</t>
        </is>
      </c>
      <c r="C211" s="3" t="inlineStr">
        <is>
          <t>TX</t>
        </is>
      </c>
      <c r="D211" s="3" t="inlineStr">
        <is>
          <t>1966 Maserati GranTurismo</t>
        </is>
      </c>
      <c r="E211" s="3" t="inlineStr">
        <is>
          <t>01 Luxury Sedan/SUV</t>
        </is>
      </c>
      <c r="F211" s="13" t="n">
        <v>295000</v>
      </c>
      <c r="G211" s="14" t="n">
        <v>0.75</v>
      </c>
      <c r="H211" s="14" t="n">
        <v>1.15</v>
      </c>
      <c r="I211" s="14" t="n">
        <v>0.7648</v>
      </c>
      <c r="J211" s="14" t="n">
        <v>0.53</v>
      </c>
      <c r="K211" s="13">
        <f>ROUND(F211/100*G211*H211*I211/J211,2)</f>
        <v/>
      </c>
      <c r="L211" s="13" t="n">
        <v>3671.58</v>
      </c>
      <c r="M211" s="13">
        <f>L211-K211</f>
        <v/>
      </c>
      <c r="N211" s="3" t="inlineStr">
        <is>
          <t>bind</t>
        </is>
      </c>
      <c r="O211" s="3" t="inlineStr">
        <is>
          <t>bound</t>
        </is>
      </c>
    </row>
    <row r="212">
      <c r="A212" s="15" t="inlineStr">
        <is>
          <t>2026-06-27</t>
        </is>
      </c>
      <c r="B212" s="15" t="inlineStr">
        <is>
          <t>b0b86a37-d799-56d6-a935-ab50c65cd5aa</t>
        </is>
      </c>
      <c r="C212" s="15" t="inlineStr">
        <is>
          <t>FL</t>
        </is>
      </c>
      <c r="D212" s="15" t="inlineStr">
        <is>
          <t>1964 Lamborghini Huracan EVO</t>
        </is>
      </c>
      <c r="E212" s="15" t="inlineStr">
        <is>
          <t>03 Supercar</t>
        </is>
      </c>
      <c r="F212" s="16" t="n">
        <v>755000</v>
      </c>
      <c r="G212" s="17" t="n">
        <v>0.95</v>
      </c>
      <c r="H212" s="17" t="n">
        <v>1.42</v>
      </c>
      <c r="I212" s="17" t="n">
        <v>0.7648</v>
      </c>
      <c r="J212" s="17" t="n">
        <v>0.53</v>
      </c>
      <c r="K212" s="16">
        <f>ROUND(F212/100*G212*H212*I212/J212,2)</f>
        <v/>
      </c>
      <c r="L212" s="16" t="n">
        <v>14697.08</v>
      </c>
      <c r="M212" s="16">
        <f>L212-K212</f>
        <v/>
      </c>
      <c r="N212" s="15" t="inlineStr">
        <is>
          <t>bind</t>
        </is>
      </c>
      <c r="O212" s="15" t="inlineStr">
        <is>
          <t>bound</t>
        </is>
      </c>
    </row>
    <row r="213">
      <c r="A213" s="3" t="inlineStr">
        <is>
          <t>2026-06-09</t>
        </is>
      </c>
      <c r="B213" s="3" t="inlineStr">
        <is>
          <t>7202361b-99d1-5a64-85a1-31feb61ddabd</t>
        </is>
      </c>
      <c r="C213" s="3" t="inlineStr">
        <is>
          <t>WV</t>
        </is>
      </c>
      <c r="D213" s="3" t="inlineStr">
        <is>
          <t>1999 Icon Derelict</t>
        </is>
      </c>
      <c r="E213" s="3" t="inlineStr">
        <is>
          <t>11 Restomod/Coachbuilt</t>
        </is>
      </c>
      <c r="F213" s="13" t="n">
        <v>170000</v>
      </c>
      <c r="G213" s="14" t="n">
        <v>1.05</v>
      </c>
      <c r="H213" s="14" t="n">
        <v>1.33</v>
      </c>
      <c r="I213" s="14" t="n">
        <v>0.7648</v>
      </c>
      <c r="J213" s="14" t="n">
        <v>0.53</v>
      </c>
      <c r="K213" s="13">
        <f>ROUND(F213/100*G213*H213*I213/J213,2)</f>
        <v/>
      </c>
      <c r="L213" s="13" t="n">
        <v>3425.8</v>
      </c>
      <c r="M213" s="13">
        <f>L213-K213</f>
        <v/>
      </c>
      <c r="N213" s="3" t="inlineStr">
        <is>
          <t>decline</t>
        </is>
      </c>
      <c r="O213" s="3" t="inlineStr">
        <is>
          <t>indicative</t>
        </is>
      </c>
    </row>
    <row r="214">
      <c r="A214" s="15" t="inlineStr">
        <is>
          <t>2026-06-16</t>
        </is>
      </c>
      <c r="B214" s="15" t="inlineStr">
        <is>
          <t>41bca48f-fade-5681-bbce-8bd08dd19412</t>
        </is>
      </c>
      <c r="C214" s="15" t="inlineStr">
        <is>
          <t>AK</t>
        </is>
      </c>
      <c r="D214" s="15" t="inlineStr">
        <is>
          <t>2014 Porsche 911 Turbo S</t>
        </is>
      </c>
      <c r="E214" s="15" t="inlineStr">
        <is>
          <t>01 Luxury Sedan/SUV</t>
        </is>
      </c>
      <c r="F214" s="16" t="n">
        <v>755000</v>
      </c>
      <c r="G214" s="17" t="n">
        <v>0.65</v>
      </c>
      <c r="H214" s="17" t="n">
        <v>1.14</v>
      </c>
      <c r="I214" s="17" t="n">
        <v>0.7648</v>
      </c>
      <c r="J214" s="17" t="n">
        <v>0.53</v>
      </c>
      <c r="K214" s="16">
        <f>ROUND(F214/100*G214*H214*I214/J214,2)</f>
        <v/>
      </c>
      <c r="L214" s="16" t="n">
        <v>8073.04</v>
      </c>
      <c r="M214" s="16">
        <f>L214-K214</f>
        <v/>
      </c>
      <c r="N214" s="15" t="inlineStr">
        <is>
          <t>bind</t>
        </is>
      </c>
      <c r="O214" s="15" t="inlineStr">
        <is>
          <t>bound</t>
        </is>
      </c>
    </row>
    <row r="215">
      <c r="A215" s="3" t="inlineStr">
        <is>
          <t>2026-06-21</t>
        </is>
      </c>
      <c r="B215" s="3" t="inlineStr">
        <is>
          <t>181e8c4d-531f-5b40-a969-828b1207e992</t>
        </is>
      </c>
      <c r="C215" s="3" t="inlineStr">
        <is>
          <t>CA</t>
        </is>
      </c>
      <c r="D215" s="3" t="inlineStr">
        <is>
          <t>2002 Bentley Continental GT</t>
        </is>
      </c>
      <c r="E215" s="3" t="inlineStr">
        <is>
          <t>01 Luxury Sedan/SUV</t>
        </is>
      </c>
      <c r="F215" s="13" t="n">
        <v>450000</v>
      </c>
      <c r="G215" s="14" t="n">
        <v>0.75</v>
      </c>
      <c r="H215" s="14" t="n">
        <v>1.35</v>
      </c>
      <c r="I215" s="14" t="n">
        <v>0.7648</v>
      </c>
      <c r="J215" s="14" t="n">
        <v>0.53</v>
      </c>
      <c r="K215" s="13">
        <f>ROUND(F215/100*G215*H215*I215/J215,2)</f>
        <v/>
      </c>
      <c r="L215" s="13" t="n">
        <v>6574.76</v>
      </c>
      <c r="M215" s="13">
        <f>L215-K215</f>
        <v/>
      </c>
      <c r="N215" s="3" t="inlineStr">
        <is>
          <t>bind</t>
        </is>
      </c>
      <c r="O215" s="3" t="inlineStr">
        <is>
          <t>bound</t>
        </is>
      </c>
    </row>
    <row r="216">
      <c r="A216" s="15" t="inlineStr">
        <is>
          <t>2026-06-06</t>
        </is>
      </c>
      <c r="B216" s="15" t="inlineStr">
        <is>
          <t>c6629f1d-77a3-52d2-8442-7e766ebbe656</t>
        </is>
      </c>
      <c r="C216" s="15" t="inlineStr">
        <is>
          <t>CA</t>
        </is>
      </c>
      <c r="D216" s="15" t="inlineStr">
        <is>
          <t>1991 Maserati GranTurismo</t>
        </is>
      </c>
      <c r="E216" s="15" t="inlineStr">
        <is>
          <t>01 Luxury Sedan/SUV</t>
        </is>
      </c>
      <c r="F216" s="16" t="n">
        <v>560000</v>
      </c>
      <c r="G216" s="17" t="n">
        <v>0.65</v>
      </c>
      <c r="H216" s="17" t="n">
        <v>1.35</v>
      </c>
      <c r="I216" s="17" t="n">
        <v>0.7648</v>
      </c>
      <c r="J216" s="17" t="n">
        <v>0.53</v>
      </c>
      <c r="K216" s="16">
        <f>ROUND(F216/100*G216*H216*I216/J216,2)</f>
        <v/>
      </c>
      <c r="L216" s="16" t="n">
        <v>7091</v>
      </c>
      <c r="M216" s="16">
        <f>L216-K216</f>
        <v/>
      </c>
      <c r="N216" s="15" t="inlineStr">
        <is>
          <t>bind</t>
        </is>
      </c>
      <c r="O216" s="15" t="inlineStr">
        <is>
          <t>bound</t>
        </is>
      </c>
    </row>
    <row r="217">
      <c r="A217" s="3" t="inlineStr">
        <is>
          <t>2026-06-11</t>
        </is>
      </c>
      <c r="B217" s="3" t="inlineStr">
        <is>
          <t>416b37b1-04c2-5265-a613-9673a8240cf4</t>
        </is>
      </c>
      <c r="C217" s="3" t="inlineStr">
        <is>
          <t>PA</t>
        </is>
      </c>
      <c r="D217" s="3" t="inlineStr">
        <is>
          <t>1993 Ferrari 296 GTB</t>
        </is>
      </c>
      <c r="E217" s="3" t="inlineStr">
        <is>
          <t>03 Supercar</t>
        </is>
      </c>
      <c r="F217" s="13" t="n">
        <v>695000</v>
      </c>
      <c r="G217" s="14" t="n">
        <v>0.95</v>
      </c>
      <c r="H217" s="14" t="n">
        <v>1</v>
      </c>
      <c r="I217" s="14" t="n">
        <v>0.7648</v>
      </c>
      <c r="J217" s="14" t="n">
        <v>0.53</v>
      </c>
      <c r="K217" s="13">
        <f>ROUND(F217/100*G217*H217*I217/J217,2)</f>
        <v/>
      </c>
      <c r="L217" s="13" t="n">
        <v>9527.530000000001</v>
      </c>
      <c r="M217" s="13">
        <f>L217-K217</f>
        <v/>
      </c>
      <c r="N217" s="3" t="inlineStr">
        <is>
          <t>bind</t>
        </is>
      </c>
      <c r="O217" s="3" t="inlineStr">
        <is>
          <t>bound</t>
        </is>
      </c>
    </row>
    <row r="218">
      <c r="A218" s="15" t="inlineStr">
        <is>
          <t>2026-06-29</t>
        </is>
      </c>
      <c r="B218" s="15" t="inlineStr">
        <is>
          <t>d8dfe6d0-f788-57b7-aebf-f7a68e112683</t>
        </is>
      </c>
      <c r="C218" s="15" t="inlineStr">
        <is>
          <t>NJ</t>
        </is>
      </c>
      <c r="D218" s="15" t="inlineStr">
        <is>
          <t>2014 Aston Martin DB5</t>
        </is>
      </c>
      <c r="E218" s="15" t="inlineStr">
        <is>
          <t>07 Post-War Classic (1946-1972)</t>
        </is>
      </c>
      <c r="F218" s="16" t="n">
        <v>600000</v>
      </c>
      <c r="G218" s="17" t="n">
        <v>0.43</v>
      </c>
      <c r="H218" s="17" t="n">
        <v>0.91</v>
      </c>
      <c r="I218" s="17" t="n">
        <v>0.7648</v>
      </c>
      <c r="J218" s="17" t="n">
        <v>0.53</v>
      </c>
      <c r="K218" s="16">
        <f>ROUND(F218/100*G218*H218*I218/J218,2)</f>
        <v/>
      </c>
      <c r="L218" s="16" t="n">
        <v>3387.92</v>
      </c>
      <c r="M218" s="16">
        <f>L218-K218</f>
        <v/>
      </c>
      <c r="N218" s="15" t="inlineStr">
        <is>
          <t>bind</t>
        </is>
      </c>
      <c r="O218" s="15" t="inlineStr">
        <is>
          <t>bound</t>
        </is>
      </c>
    </row>
    <row r="219">
      <c r="A219" s="3" t="inlineStr">
        <is>
          <t>2026-06-28</t>
        </is>
      </c>
      <c r="B219" s="3" t="inlineStr">
        <is>
          <t>7ab80408-2dc5-57c4-b0f9-fa3665c3af2e</t>
        </is>
      </c>
      <c r="C219" s="3" t="inlineStr">
        <is>
          <t>TX</t>
        </is>
      </c>
      <c r="D219" s="3" t="inlineStr">
        <is>
          <t>2003 Mercedes-Benz AMG GT</t>
        </is>
      </c>
      <c r="E219" s="3" t="inlineStr">
        <is>
          <t>01 Luxury Sedan/SUV</t>
        </is>
      </c>
      <c r="F219" s="13" t="n">
        <v>365000</v>
      </c>
      <c r="G219" s="14" t="n">
        <v>0.75</v>
      </c>
      <c r="H219" s="14" t="n">
        <v>1.15</v>
      </c>
      <c r="I219" s="14" t="n">
        <v>0.7648</v>
      </c>
      <c r="J219" s="14" t="n">
        <v>0.53</v>
      </c>
      <c r="K219" s="13">
        <f>ROUND(F219/100*G219*H219*I219/J219,2)</f>
        <v/>
      </c>
      <c r="L219" s="13" t="n">
        <v>4542.8</v>
      </c>
      <c r="M219" s="13">
        <f>L219-K219</f>
        <v/>
      </c>
      <c r="N219" s="3" t="inlineStr">
        <is>
          <t>refer</t>
        </is>
      </c>
      <c r="O219" s="3" t="inlineStr">
        <is>
          <t>indicative</t>
        </is>
      </c>
    </row>
    <row r="220">
      <c r="A220" s="15" t="inlineStr">
        <is>
          <t>2026-06-15</t>
        </is>
      </c>
      <c r="B220" s="15" t="inlineStr">
        <is>
          <t>943af258-4645-5851-ade8-4b0b3ed81bd1</t>
        </is>
      </c>
      <c r="C220" s="15" t="inlineStr">
        <is>
          <t>CO</t>
        </is>
      </c>
      <c r="D220" s="15" t="inlineStr">
        <is>
          <t>2021 BMW M8 Competition</t>
        </is>
      </c>
      <c r="E220" s="15" t="inlineStr">
        <is>
          <t>01 Luxury Sedan/SUV</t>
        </is>
      </c>
      <c r="F220" s="16" t="n">
        <v>510000</v>
      </c>
      <c r="G220" s="17" t="n">
        <v>0.65</v>
      </c>
      <c r="H220" s="17" t="n">
        <v>1.1</v>
      </c>
      <c r="I220" s="17" t="n">
        <v>0.7648</v>
      </c>
      <c r="J220" s="17" t="n">
        <v>0.53</v>
      </c>
      <c r="K220" s="16">
        <f>ROUND(F220/100*G220*H220*I220/J220,2)</f>
        <v/>
      </c>
      <c r="L220" s="16" t="n">
        <v>5261.97</v>
      </c>
      <c r="M220" s="16">
        <f>L220-K220</f>
        <v/>
      </c>
      <c r="N220" s="15" t="inlineStr">
        <is>
          <t>decline</t>
        </is>
      </c>
      <c r="O220" s="15" t="inlineStr">
        <is>
          <t>indicative</t>
        </is>
      </c>
    </row>
    <row r="221">
      <c r="A221" s="3" t="inlineStr">
        <is>
          <t>2026-06-29</t>
        </is>
      </c>
      <c r="B221" s="3" t="inlineStr">
        <is>
          <t>014fe2f9-e291-50c1-84a8-a8846e76f566</t>
        </is>
      </c>
      <c r="C221" s="3" t="inlineStr">
        <is>
          <t>TX</t>
        </is>
      </c>
      <c r="D221" s="3" t="inlineStr">
        <is>
          <t>1997 Jaguar E-Type Series 1</t>
        </is>
      </c>
      <c r="E221" s="3" t="inlineStr">
        <is>
          <t>07 Post-War Classic (1946-1972)</t>
        </is>
      </c>
      <c r="F221" s="13" t="n">
        <v>400000</v>
      </c>
      <c r="G221" s="14" t="n">
        <v>0.48</v>
      </c>
      <c r="H221" s="14" t="n">
        <v>1.15</v>
      </c>
      <c r="I221" s="14" t="n">
        <v>0.7648</v>
      </c>
      <c r="J221" s="14" t="n">
        <v>0.53</v>
      </c>
      <c r="K221" s="13">
        <f>ROUND(F221/100*G221*H221*I221/J221,2)</f>
        <v/>
      </c>
      <c r="L221" s="13" t="n">
        <v>3186.19</v>
      </c>
      <c r="M221" s="13">
        <f>L221-K221</f>
        <v/>
      </c>
      <c r="N221" s="3" t="inlineStr">
        <is>
          <t>decline</t>
        </is>
      </c>
      <c r="O221" s="3" t="inlineStr">
        <is>
          <t>indicative</t>
        </is>
      </c>
    </row>
    <row r="222">
      <c r="A222" s="15" t="inlineStr">
        <is>
          <t>2026-06-15</t>
        </is>
      </c>
      <c r="B222" s="15" t="inlineStr">
        <is>
          <t>743e1a4c-9133-548d-b56e-056c45b007ed</t>
        </is>
      </c>
      <c r="C222" s="15" t="inlineStr">
        <is>
          <t>CA</t>
        </is>
      </c>
      <c r="D222" s="15" t="inlineStr">
        <is>
          <t>1995 Bentley 4.5 Litre</t>
        </is>
      </c>
      <c r="E222" s="15" t="inlineStr">
        <is>
          <t>06 Vintage Pre-War (pre-1946)</t>
        </is>
      </c>
      <c r="F222" s="16" t="n">
        <v>1600000</v>
      </c>
      <c r="G222" s="17" t="n">
        <v>0.34</v>
      </c>
      <c r="H222" s="17" t="n">
        <v>1.35</v>
      </c>
      <c r="I222" s="17" t="n">
        <v>0.7648</v>
      </c>
      <c r="J222" s="17" t="n">
        <v>0.53</v>
      </c>
      <c r="K222" s="16">
        <f>ROUND(F222/100*G222*H222*I222/J222,2)</f>
        <v/>
      </c>
      <c r="L222" s="16" t="n">
        <v>10597.53</v>
      </c>
      <c r="M222" s="16">
        <f>L222-K222</f>
        <v/>
      </c>
      <c r="N222" s="15" t="inlineStr">
        <is>
          <t>bind</t>
        </is>
      </c>
      <c r="O222" s="15" t="inlineStr">
        <is>
          <t>bound</t>
        </is>
      </c>
    </row>
    <row r="223">
      <c r="A223" s="3" t="inlineStr">
        <is>
          <t>2026-06-10</t>
        </is>
      </c>
      <c r="B223" s="3" t="inlineStr">
        <is>
          <t>c336a6c9-4247-512f-bd14-b70416e38c4f</t>
        </is>
      </c>
      <c r="C223" s="3" t="inlineStr">
        <is>
          <t>OK</t>
        </is>
      </c>
      <c r="D223" s="3" t="inlineStr">
        <is>
          <t>1983 Porsche 911 Turbo S</t>
        </is>
      </c>
      <c r="E223" s="3" t="inlineStr">
        <is>
          <t>01 Luxury Sedan/SUV</t>
        </is>
      </c>
      <c r="F223" s="13" t="n">
        <v>440000</v>
      </c>
      <c r="G223" s="14" t="n">
        <v>0.75</v>
      </c>
      <c r="H223" s="14" t="n">
        <v>1.26</v>
      </c>
      <c r="I223" s="14" t="n">
        <v>0.7648</v>
      </c>
      <c r="J223" s="14" t="n">
        <v>0.53</v>
      </c>
      <c r="K223" s="13">
        <f>ROUND(F223/100*G223*H223*I223/J223,2)</f>
        <v/>
      </c>
      <c r="L223" s="13" t="n">
        <v>6000.07</v>
      </c>
      <c r="M223" s="13">
        <f>L223-K223</f>
        <v/>
      </c>
      <c r="N223" s="3" t="inlineStr">
        <is>
          <t>decline</t>
        </is>
      </c>
      <c r="O223" s="3" t="inlineStr">
        <is>
          <t>indicative</t>
        </is>
      </c>
    </row>
    <row r="224">
      <c r="A224" s="15" t="inlineStr">
        <is>
          <t>2026-06-03</t>
        </is>
      </c>
      <c r="B224" s="15" t="inlineStr">
        <is>
          <t>60b2a523-f3b9-5238-9d8e-a89834a56b8d</t>
        </is>
      </c>
      <c r="C224" s="15" t="inlineStr">
        <is>
          <t>MO</t>
        </is>
      </c>
      <c r="D224" s="15" t="inlineStr">
        <is>
          <t>2015 BMW M8 Competition</t>
        </is>
      </c>
      <c r="E224" s="15" t="inlineStr">
        <is>
          <t>01 Luxury Sedan/SUV</t>
        </is>
      </c>
      <c r="F224" s="16" t="n">
        <v>180000</v>
      </c>
      <c r="G224" s="17" t="n">
        <v>0.92</v>
      </c>
      <c r="H224" s="17" t="n">
        <v>1.06</v>
      </c>
      <c r="I224" s="17" t="n">
        <v>0.7648</v>
      </c>
      <c r="J224" s="17" t="n">
        <v>0.53</v>
      </c>
      <c r="K224" s="16">
        <f>ROUND(F224/100*G224*H224*I224/J224,2)</f>
        <v/>
      </c>
      <c r="L224" s="16" t="n">
        <v>2533.02</v>
      </c>
      <c r="M224" s="16">
        <f>L224-K224</f>
        <v/>
      </c>
      <c r="N224" s="15" t="inlineStr">
        <is>
          <t>bind</t>
        </is>
      </c>
      <c r="O224" s="15" t="inlineStr">
        <is>
          <t>bound</t>
        </is>
      </c>
    </row>
    <row r="225">
      <c r="A225" s="3" t="inlineStr">
        <is>
          <t>2026-06-29</t>
        </is>
      </c>
      <c r="B225" s="3" t="inlineStr">
        <is>
          <t>0c44e6cd-8014-5372-ac5e-36af3c28cf08</t>
        </is>
      </c>
      <c r="C225" s="3" t="inlineStr">
        <is>
          <t>MI</t>
        </is>
      </c>
      <c r="D225" s="3" t="inlineStr">
        <is>
          <t>2018 McLaren 750S</t>
        </is>
      </c>
      <c r="E225" s="3" t="inlineStr">
        <is>
          <t>03 Supercar</t>
        </is>
      </c>
      <c r="F225" s="13" t="n">
        <v>1950000</v>
      </c>
      <c r="G225" s="14" t="n">
        <v>0.8</v>
      </c>
      <c r="H225" s="14" t="n">
        <v>1.55</v>
      </c>
      <c r="I225" s="14" t="n">
        <v>0.7648</v>
      </c>
      <c r="J225" s="14" t="n">
        <v>0.53</v>
      </c>
      <c r="K225" s="13">
        <f>ROUND(F225/100*G225*H225*I225/J225,2)</f>
        <v/>
      </c>
      <c r="L225" s="13" t="n">
        <v>34892.2</v>
      </c>
      <c r="M225" s="13">
        <f>L225-K225</f>
        <v/>
      </c>
      <c r="N225" s="3" t="inlineStr">
        <is>
          <t>bind</t>
        </is>
      </c>
      <c r="O225" s="3" t="inlineStr">
        <is>
          <t>bound</t>
        </is>
      </c>
    </row>
    <row r="226">
      <c r="A226" s="15" t="inlineStr">
        <is>
          <t>2026-06-20</t>
        </is>
      </c>
      <c r="B226" s="15" t="inlineStr">
        <is>
          <t>ab8f8cb7-03c3-5a33-a2c3-11ca8b1987e0</t>
        </is>
      </c>
      <c r="C226" s="15" t="inlineStr">
        <is>
          <t>WY</t>
        </is>
      </c>
      <c r="D226" s="15" t="inlineStr">
        <is>
          <t>1974 Maserati GranTurismo</t>
        </is>
      </c>
      <c r="E226" s="15" t="inlineStr">
        <is>
          <t>01 Luxury Sedan/SUV</t>
        </is>
      </c>
      <c r="F226" s="16" t="n">
        <v>1325000</v>
      </c>
      <c r="G226" s="17" t="n">
        <v>0.55</v>
      </c>
      <c r="H226" s="17" t="n">
        <v>1.07</v>
      </c>
      <c r="I226" s="17" t="n">
        <v>0.7648</v>
      </c>
      <c r="J226" s="17" t="n">
        <v>0.53</v>
      </c>
      <c r="K226" s="16">
        <f>ROUND(F226/100*G226*H226*I226/J226,2)</f>
        <v/>
      </c>
      <c r="L226" s="16" t="n">
        <v>11252.12</v>
      </c>
      <c r="M226" s="16">
        <f>L226-K226</f>
        <v/>
      </c>
      <c r="N226" s="15" t="inlineStr">
        <is>
          <t>bind</t>
        </is>
      </c>
      <c r="O226" s="15" t="inlineStr">
        <is>
          <t>bound</t>
        </is>
      </c>
    </row>
    <row r="227">
      <c r="A227" s="3" t="inlineStr">
        <is>
          <t>2026-06-25</t>
        </is>
      </c>
      <c r="B227" s="3" t="inlineStr">
        <is>
          <t>9170619c-56f5-5f41-b995-fa6079c5df8b</t>
        </is>
      </c>
      <c r="C227" s="3" t="inlineStr">
        <is>
          <t>IN</t>
        </is>
      </c>
      <c r="D227" s="3" t="inlineStr">
        <is>
          <t>1955 Mercedes-Benz AMG GT</t>
        </is>
      </c>
      <c r="E227" s="3" t="inlineStr">
        <is>
          <t>01 Luxury Sedan/SUV</t>
        </is>
      </c>
      <c r="F227" s="13" t="n">
        <v>535000</v>
      </c>
      <c r="G227" s="14" t="n">
        <v>0.65</v>
      </c>
      <c r="H227" s="14" t="n">
        <v>1.23</v>
      </c>
      <c r="I227" s="14" t="n">
        <v>0.7648</v>
      </c>
      <c r="J227" s="14" t="n">
        <v>0.53</v>
      </c>
      <c r="K227" s="13">
        <f>ROUND(F227/100*G227*H227*I227/J227,2)</f>
        <v/>
      </c>
      <c r="L227" s="13" t="n">
        <v>6172.26</v>
      </c>
      <c r="M227" s="13">
        <f>L227-K227</f>
        <v/>
      </c>
      <c r="N227" s="3" t="inlineStr">
        <is>
          <t>bind</t>
        </is>
      </c>
      <c r="O227" s="3" t="inlineStr">
        <is>
          <t>bound</t>
        </is>
      </c>
    </row>
    <row r="228">
      <c r="A228" s="15" t="inlineStr">
        <is>
          <t>2026-06-02</t>
        </is>
      </c>
      <c r="B228" s="15" t="inlineStr">
        <is>
          <t>d31025a1-081e-5598-8d28-7c5970c2f750</t>
        </is>
      </c>
      <c r="C228" s="15" t="inlineStr">
        <is>
          <t>FL</t>
        </is>
      </c>
      <c r="D228" s="15" t="inlineStr">
        <is>
          <t>1995 Lamborghini Huracan EVO</t>
        </is>
      </c>
      <c r="E228" s="15" t="inlineStr">
        <is>
          <t>03 Supercar</t>
        </is>
      </c>
      <c r="F228" s="16" t="n">
        <v>680000</v>
      </c>
      <c r="G228" s="17" t="n">
        <v>0.95</v>
      </c>
      <c r="H228" s="17" t="n">
        <v>1.42</v>
      </c>
      <c r="I228" s="17" t="n">
        <v>0.7648</v>
      </c>
      <c r="J228" s="17" t="n">
        <v>0.53</v>
      </c>
      <c r="K228" s="16">
        <f>ROUND(F228/100*G228*H228*I228/J228,2)</f>
        <v/>
      </c>
      <c r="L228" s="16" t="n">
        <v>13237.1</v>
      </c>
      <c r="M228" s="16">
        <f>L228-K228</f>
        <v/>
      </c>
      <c r="N228" s="15" t="inlineStr">
        <is>
          <t>refer</t>
        </is>
      </c>
      <c r="O228" s="15" t="inlineStr">
        <is>
          <t>indicative</t>
        </is>
      </c>
    </row>
    <row r="229">
      <c r="A229" s="3" t="inlineStr">
        <is>
          <t>2026-06-24</t>
        </is>
      </c>
      <c r="B229" s="3" t="inlineStr">
        <is>
          <t>02e20b6a-9c69-5aba-bbb8-abf0131637cf</t>
        </is>
      </c>
      <c r="C229" s="3" t="inlineStr">
        <is>
          <t>NY</t>
        </is>
      </c>
      <c r="D229" s="3" t="inlineStr">
        <is>
          <t>1999 Jaguar E-Type Series 1</t>
        </is>
      </c>
      <c r="E229" s="3" t="inlineStr">
        <is>
          <t>07 Post-War Classic (1946-1972)</t>
        </is>
      </c>
      <c r="F229" s="13" t="n">
        <v>1615000</v>
      </c>
      <c r="G229" s="14" t="n">
        <v>0.38</v>
      </c>
      <c r="H229" s="14" t="n">
        <v>1.28</v>
      </c>
      <c r="I229" s="14" t="n">
        <v>0.7648</v>
      </c>
      <c r="J229" s="14" t="n">
        <v>0.53</v>
      </c>
      <c r="K229" s="13">
        <f>ROUND(F229/100*G229*H229*I229/J229,2)</f>
        <v/>
      </c>
      <c r="L229" s="13" t="n">
        <v>11335.43</v>
      </c>
      <c r="M229" s="13">
        <f>L229-K229</f>
        <v/>
      </c>
      <c r="N229" s="3" t="inlineStr">
        <is>
          <t>bind</t>
        </is>
      </c>
      <c r="O229" s="3" t="inlineStr">
        <is>
          <t>bound</t>
        </is>
      </c>
    </row>
    <row r="230">
      <c r="A230" s="15" t="inlineStr">
        <is>
          <t>2026-06-11</t>
        </is>
      </c>
      <c r="B230" s="15" t="inlineStr">
        <is>
          <t>6442522e-c488-5f2f-b36f-188f2897c3d9</t>
        </is>
      </c>
      <c r="C230" s="15" t="inlineStr">
        <is>
          <t>MA</t>
        </is>
      </c>
      <c r="D230" s="15" t="inlineStr">
        <is>
          <t>2007 Ferrari 296 GTB</t>
        </is>
      </c>
      <c r="E230" s="15" t="inlineStr">
        <is>
          <t>03 Supercar</t>
        </is>
      </c>
      <c r="F230" s="16" t="n">
        <v>380000</v>
      </c>
      <c r="G230" s="17" t="n">
        <v>1.15</v>
      </c>
      <c r="H230" s="17" t="n">
        <v>1.25</v>
      </c>
      <c r="I230" s="17" t="n">
        <v>0.7648</v>
      </c>
      <c r="J230" s="17" t="n">
        <v>0.53</v>
      </c>
      <c r="K230" s="16">
        <f>ROUND(F230/100*G230*H230*I230/J230,2)</f>
        <v/>
      </c>
      <c r="L230" s="16" t="n">
        <v>7882.49</v>
      </c>
      <c r="M230" s="16">
        <f>L230-K230</f>
        <v/>
      </c>
      <c r="N230" s="15" t="inlineStr">
        <is>
          <t>decline</t>
        </is>
      </c>
      <c r="O230" s="15" t="inlineStr">
        <is>
          <t>indicative</t>
        </is>
      </c>
    </row>
    <row r="231">
      <c r="A231" s="3" t="inlineStr">
        <is>
          <t>2026-06-16</t>
        </is>
      </c>
      <c r="B231" s="3" t="inlineStr">
        <is>
          <t>74ff129c-1cf9-5984-9015-3bd894a948b6</t>
        </is>
      </c>
      <c r="C231" s="3" t="inlineStr">
        <is>
          <t>VA</t>
        </is>
      </c>
      <c r="D231" s="3" t="inlineStr">
        <is>
          <t>2005 Mercedes-Benz AMG GT</t>
        </is>
      </c>
      <c r="E231" s="3" t="inlineStr">
        <is>
          <t>01 Luxury Sedan/SUV</t>
        </is>
      </c>
      <c r="F231" s="13" t="n">
        <v>410000</v>
      </c>
      <c r="G231" s="14" t="n">
        <v>0.75</v>
      </c>
      <c r="H231" s="14" t="n">
        <v>1.09</v>
      </c>
      <c r="I231" s="14" t="n">
        <v>0.7648</v>
      </c>
      <c r="J231" s="14" t="n">
        <v>0.53</v>
      </c>
      <c r="K231" s="13">
        <f>ROUND(F231/100*G231*H231*I231/J231,2)</f>
        <v/>
      </c>
      <c r="L231" s="13" t="n">
        <v>4836.64</v>
      </c>
      <c r="M231" s="13">
        <f>L231-K231</f>
        <v/>
      </c>
      <c r="N231" s="3" t="inlineStr">
        <is>
          <t>bind</t>
        </is>
      </c>
      <c r="O231" s="3" t="inlineStr">
        <is>
          <t>bound</t>
        </is>
      </c>
    </row>
    <row r="232">
      <c r="A232" s="15" t="inlineStr">
        <is>
          <t>2026-06-08</t>
        </is>
      </c>
      <c r="B232" s="15" t="inlineStr">
        <is>
          <t>867a717c-e999-5217-b6f2-e97c3ebfed7b</t>
        </is>
      </c>
      <c r="C232" s="15" t="inlineStr">
        <is>
          <t>KY</t>
        </is>
      </c>
      <c r="D232" s="15" t="inlineStr">
        <is>
          <t>1957 Ferrari 296 GTB</t>
        </is>
      </c>
      <c r="E232" s="15" t="inlineStr">
        <is>
          <t>03 Supercar</t>
        </is>
      </c>
      <c r="F232" s="16" t="n">
        <v>1120000</v>
      </c>
      <c r="G232" s="17" t="n">
        <v>0.8</v>
      </c>
      <c r="H232" s="17" t="n">
        <v>1.34</v>
      </c>
      <c r="I232" s="17" t="n">
        <v>0.7648</v>
      </c>
      <c r="J232" s="17" t="n">
        <v>0.53</v>
      </c>
      <c r="K232" s="16">
        <f>ROUND(F232/100*G232*H232*I232/J232,2)</f>
        <v/>
      </c>
      <c r="L232" s="16" t="n">
        <v>17325.46</v>
      </c>
      <c r="M232" s="16">
        <f>L232-K232</f>
        <v/>
      </c>
      <c r="N232" s="15" t="inlineStr">
        <is>
          <t>bind</t>
        </is>
      </c>
      <c r="O232" s="15" t="inlineStr">
        <is>
          <t>bound</t>
        </is>
      </c>
    </row>
    <row r="233">
      <c r="A233" s="3" t="inlineStr">
        <is>
          <t>2026-06-05</t>
        </is>
      </c>
      <c r="B233" s="3" t="inlineStr">
        <is>
          <t>44692184-6801-5f79-8a74-fd329cd743de</t>
        </is>
      </c>
      <c r="C233" s="3" t="inlineStr">
        <is>
          <t>SC</t>
        </is>
      </c>
      <c r="D233" s="3" t="inlineStr">
        <is>
          <t>1985 Ferrari SF90 Stradale</t>
        </is>
      </c>
      <c r="E233" s="3" t="inlineStr">
        <is>
          <t>03 Supercar</t>
        </is>
      </c>
      <c r="F233" s="13" t="n">
        <v>855000</v>
      </c>
      <c r="G233" s="14" t="n">
        <v>0.95</v>
      </c>
      <c r="H233" s="14" t="n">
        <v>1.24</v>
      </c>
      <c r="I233" s="14" t="n">
        <v>0.7648</v>
      </c>
      <c r="J233" s="14" t="n">
        <v>0.53</v>
      </c>
      <c r="K233" s="13">
        <f>ROUND(F233/100*G233*H233*I233/J233,2)</f>
        <v/>
      </c>
      <c r="L233" s="13" t="n">
        <v>14533.94</v>
      </c>
      <c r="M233" s="13">
        <f>L233-K233</f>
        <v/>
      </c>
      <c r="N233" s="3" t="inlineStr">
        <is>
          <t>bind</t>
        </is>
      </c>
      <c r="O233" s="3" t="inlineStr">
        <is>
          <t>bound</t>
        </is>
      </c>
    </row>
    <row r="234">
      <c r="A234" s="15" t="inlineStr">
        <is>
          <t>2026-06-14</t>
        </is>
      </c>
      <c r="B234" s="15" t="inlineStr">
        <is>
          <t>57f2ad98-ea2b-5d33-a258-80000248adef</t>
        </is>
      </c>
      <c r="C234" s="15" t="inlineStr">
        <is>
          <t>MN</t>
        </is>
      </c>
      <c r="D234" s="15" t="inlineStr">
        <is>
          <t>1991 Aston Martin DB12</t>
        </is>
      </c>
      <c r="E234" s="15" t="inlineStr">
        <is>
          <t>01 Luxury Sedan/SUV</t>
        </is>
      </c>
      <c r="F234" s="16" t="n">
        <v>230000</v>
      </c>
      <c r="G234" s="17" t="n">
        <v>0.92</v>
      </c>
      <c r="H234" s="17" t="n">
        <v>1.32</v>
      </c>
      <c r="I234" s="17" t="n">
        <v>0.7648</v>
      </c>
      <c r="J234" s="17" t="n">
        <v>0.53</v>
      </c>
      <c r="K234" s="16">
        <f>ROUND(F234/100*G234*H234*I234/J234,2)</f>
        <v/>
      </c>
      <c r="L234" s="16" t="n">
        <v>4030.53</v>
      </c>
      <c r="M234" s="16">
        <f>L234-K234</f>
        <v/>
      </c>
      <c r="N234" s="15" t="inlineStr">
        <is>
          <t>bind</t>
        </is>
      </c>
      <c r="O234" s="15" t="inlineStr">
        <is>
          <t>bound</t>
        </is>
      </c>
    </row>
    <row r="235">
      <c r="A235" s="3" t="inlineStr">
        <is>
          <t>2026-06-23</t>
        </is>
      </c>
      <c r="B235" s="3" t="inlineStr">
        <is>
          <t>be8dc628-cf46-58fa-9494-4aceaf513178</t>
        </is>
      </c>
      <c r="C235" s="3" t="inlineStr">
        <is>
          <t>AL</t>
        </is>
      </c>
      <c r="D235" s="3" t="inlineStr">
        <is>
          <t>1985 Ferrari SF90 Stradale</t>
        </is>
      </c>
      <c r="E235" s="3" t="inlineStr">
        <is>
          <t>03 Supercar</t>
        </is>
      </c>
      <c r="F235" s="13" t="n">
        <v>600000</v>
      </c>
      <c r="G235" s="14" t="n">
        <v>0.95</v>
      </c>
      <c r="H235" s="14" t="n">
        <v>1.27</v>
      </c>
      <c r="I235" s="14" t="n">
        <v>0.7648</v>
      </c>
      <c r="J235" s="14" t="n">
        <v>0.53</v>
      </c>
      <c r="K235" s="13">
        <f>ROUND(F235/100*G235*H235*I235/J235,2)</f>
        <v/>
      </c>
      <c r="L235" s="13" t="n">
        <v>10446.01</v>
      </c>
      <c r="M235" s="13">
        <f>L235-K235</f>
        <v/>
      </c>
      <c r="N235" s="3" t="inlineStr">
        <is>
          <t>bind</t>
        </is>
      </c>
      <c r="O235" s="3" t="inlineStr">
        <is>
          <t>bound</t>
        </is>
      </c>
    </row>
    <row r="236">
      <c r="A236" s="15" t="inlineStr">
        <is>
          <t>2026-06-13</t>
        </is>
      </c>
      <c r="B236" s="15" t="inlineStr">
        <is>
          <t>4cbc394d-36f1-5473-aeef-b5d44aaab1bd</t>
        </is>
      </c>
      <c r="C236" s="15" t="inlineStr">
        <is>
          <t>DE</t>
        </is>
      </c>
      <c r="D236" s="15" t="inlineStr">
        <is>
          <t>1984 Maserati GranTurismo</t>
        </is>
      </c>
      <c r="E236" s="15" t="inlineStr">
        <is>
          <t>01 Luxury Sedan/SUV</t>
        </is>
      </c>
      <c r="F236" s="16" t="n">
        <v>560000</v>
      </c>
      <c r="G236" s="17" t="n">
        <v>0.65</v>
      </c>
      <c r="H236" s="17" t="n">
        <v>1.25</v>
      </c>
      <c r="I236" s="17" t="n">
        <v>0.7648</v>
      </c>
      <c r="J236" s="17" t="n">
        <v>0.53</v>
      </c>
      <c r="K236" s="16">
        <f>ROUND(F236/100*G236*H236*I236/J236,2)</f>
        <v/>
      </c>
      <c r="L236" s="16" t="n">
        <v>6565.74</v>
      </c>
      <c r="M236" s="16">
        <f>L236-K236</f>
        <v/>
      </c>
      <c r="N236" s="15" t="inlineStr">
        <is>
          <t>bind</t>
        </is>
      </c>
      <c r="O236" s="15" t="inlineStr">
        <is>
          <t>bound</t>
        </is>
      </c>
    </row>
    <row r="237">
      <c r="A237" s="3" t="inlineStr">
        <is>
          <t>2026-06-08</t>
        </is>
      </c>
      <c r="B237" s="3" t="inlineStr">
        <is>
          <t>777ec4bd-a856-54d7-b155-330ae8dae083</t>
        </is>
      </c>
      <c r="C237" s="3" t="inlineStr">
        <is>
          <t>FL</t>
        </is>
      </c>
      <c r="D237" s="3" t="inlineStr">
        <is>
          <t>1977 Porsche 911 Turbo S</t>
        </is>
      </c>
      <c r="E237" s="3" t="inlineStr">
        <is>
          <t>01 Luxury Sedan/SUV</t>
        </is>
      </c>
      <c r="F237" s="13" t="n">
        <v>385000</v>
      </c>
      <c r="G237" s="14" t="n">
        <v>0.75</v>
      </c>
      <c r="H237" s="14" t="n">
        <v>1.42</v>
      </c>
      <c r="I237" s="14" t="n">
        <v>0.7648</v>
      </c>
      <c r="J237" s="14" t="n">
        <v>0.53</v>
      </c>
      <c r="K237" s="13">
        <f>ROUND(F237/100*G237*H237*I237/J237,2)</f>
        <v/>
      </c>
      <c r="L237" s="13" t="n">
        <v>5916.74</v>
      </c>
      <c r="M237" s="13">
        <f>L237-K237</f>
        <v/>
      </c>
      <c r="N237" s="3" t="inlineStr">
        <is>
          <t>decline</t>
        </is>
      </c>
      <c r="O237" s="3" t="inlineStr">
        <is>
          <t>indicative</t>
        </is>
      </c>
    </row>
    <row r="238">
      <c r="A238" s="15" t="inlineStr">
        <is>
          <t>2026-06-18</t>
        </is>
      </c>
      <c r="B238" s="15" t="inlineStr">
        <is>
          <t>b7def775-e739-5031-8642-22084c819756</t>
        </is>
      </c>
      <c r="C238" s="15" t="inlineStr">
        <is>
          <t>FL</t>
        </is>
      </c>
      <c r="D238" s="15" t="inlineStr">
        <is>
          <t>1994 Aston Martin DB5</t>
        </is>
      </c>
      <c r="E238" s="15" t="inlineStr">
        <is>
          <t>07 Post-War Classic (1946-1972)</t>
        </is>
      </c>
      <c r="F238" s="16" t="n">
        <v>600000</v>
      </c>
      <c r="G238" s="17" t="n">
        <v>0.43</v>
      </c>
      <c r="H238" s="17" t="n">
        <v>1.42</v>
      </c>
      <c r="I238" s="17" t="n">
        <v>0.7648</v>
      </c>
      <c r="J238" s="17" t="n">
        <v>0.53</v>
      </c>
      <c r="K238" s="16">
        <f>ROUND(F238/100*G238*H238*I238/J238,2)</f>
        <v/>
      </c>
      <c r="L238" s="16" t="n">
        <v>5286.64</v>
      </c>
      <c r="M238" s="16">
        <f>L238-K238</f>
        <v/>
      </c>
      <c r="N238" s="15" t="inlineStr">
        <is>
          <t>decline</t>
        </is>
      </c>
      <c r="O238" s="15" t="inlineStr">
        <is>
          <t>indicative</t>
        </is>
      </c>
    </row>
    <row r="239">
      <c r="A239" s="3" t="inlineStr">
        <is>
          <t>2026-06-30</t>
        </is>
      </c>
      <c r="B239" s="3" t="inlineStr">
        <is>
          <t>ca52b1be-6d68-5c5d-9222-8eb6e98b2f55</t>
        </is>
      </c>
      <c r="C239" s="3" t="inlineStr">
        <is>
          <t>WV</t>
        </is>
      </c>
      <c r="D239" s="3" t="inlineStr">
        <is>
          <t>1969 Ferrari 275 GTB/4</t>
        </is>
      </c>
      <c r="E239" s="3" t="inlineStr">
        <is>
          <t>07 Post-War Classic (1946-1972)</t>
        </is>
      </c>
      <c r="F239" s="13" t="n">
        <v>1865000</v>
      </c>
      <c r="G239" s="14" t="n">
        <v>0.38</v>
      </c>
      <c r="H239" s="14" t="n">
        <v>1.33</v>
      </c>
      <c r="I239" s="14" t="n">
        <v>0.7648</v>
      </c>
      <c r="J239" s="14" t="n">
        <v>0.53</v>
      </c>
      <c r="K239" s="13">
        <f>ROUND(F239/100*G239*H239*I239/J239,2)</f>
        <v/>
      </c>
      <c r="L239" s="13" t="n">
        <v>13601.48</v>
      </c>
      <c r="M239" s="13">
        <f>L239-K239</f>
        <v/>
      </c>
      <c r="N239" s="3" t="inlineStr">
        <is>
          <t>bind</t>
        </is>
      </c>
      <c r="O239" s="3" t="inlineStr">
        <is>
          <t>bound</t>
        </is>
      </c>
    </row>
    <row r="240">
      <c r="A240" s="15" t="inlineStr">
        <is>
          <t>2026-06-22</t>
        </is>
      </c>
      <c r="B240" s="15" t="inlineStr">
        <is>
          <t>24fd06ed-ba40-544b-b4e1-8c715a92faf2</t>
        </is>
      </c>
      <c r="C240" s="15" t="inlineStr">
        <is>
          <t>IL</t>
        </is>
      </c>
      <c r="D240" s="15" t="inlineStr">
        <is>
          <t>1989 Mercedes-Benz AMG GT</t>
        </is>
      </c>
      <c r="E240" s="15" t="inlineStr">
        <is>
          <t>01 Luxury Sedan/SUV</t>
        </is>
      </c>
      <c r="F240" s="16" t="n">
        <v>950000</v>
      </c>
      <c r="G240" s="17" t="n">
        <v>0.65</v>
      </c>
      <c r="H240" s="17" t="n">
        <v>1.36</v>
      </c>
      <c r="I240" s="17" t="n">
        <v>0.7648</v>
      </c>
      <c r="J240" s="17" t="n">
        <v>0.53</v>
      </c>
      <c r="K240" s="16">
        <f>ROUND(F240/100*G240*H240*I240/J240,2)</f>
        <v/>
      </c>
      <c r="L240" s="16" t="n">
        <v>12118.47</v>
      </c>
      <c r="M240" s="16">
        <f>L240-K240</f>
        <v/>
      </c>
      <c r="N240" s="15" t="inlineStr">
        <is>
          <t>bind</t>
        </is>
      </c>
      <c r="O240" s="15" t="inlineStr">
        <is>
          <t>bound</t>
        </is>
      </c>
    </row>
    <row r="241">
      <c r="A241" s="3" t="inlineStr">
        <is>
          <t>2026-06-27</t>
        </is>
      </c>
      <c r="B241" s="3" t="inlineStr">
        <is>
          <t>da408553-be05-51f9-9d1f-2fedc0999027</t>
        </is>
      </c>
      <c r="C241" s="3" t="inlineStr">
        <is>
          <t>PA</t>
        </is>
      </c>
      <c r="D241" s="3" t="inlineStr">
        <is>
          <t>1969 BMW M8 Competition</t>
        </is>
      </c>
      <c r="E241" s="3" t="inlineStr">
        <is>
          <t>01 Luxury Sedan/SUV</t>
        </is>
      </c>
      <c r="F241" s="13" t="n">
        <v>505000</v>
      </c>
      <c r="G241" s="14" t="n">
        <v>0.65</v>
      </c>
      <c r="H241" s="14" t="n">
        <v>1</v>
      </c>
      <c r="I241" s="14" t="n">
        <v>0.7648</v>
      </c>
      <c r="J241" s="14" t="n">
        <v>0.53</v>
      </c>
      <c r="K241" s="13">
        <f>ROUND(F241/100*G241*H241*I241/J241,2)</f>
        <v/>
      </c>
      <c r="L241" s="13" t="n">
        <v>4736.71</v>
      </c>
      <c r="M241" s="13">
        <f>L241-K241</f>
        <v/>
      </c>
      <c r="N241" s="3" t="inlineStr">
        <is>
          <t>bind</t>
        </is>
      </c>
      <c r="O241" s="3" t="inlineStr">
        <is>
          <t>bound</t>
        </is>
      </c>
    </row>
    <row r="242">
      <c r="A242" s="15" t="inlineStr">
        <is>
          <t>2026-06-19</t>
        </is>
      </c>
      <c r="B242" s="15" t="inlineStr">
        <is>
          <t>d0472ee2-e138-5cef-8358-ce534966a756</t>
        </is>
      </c>
      <c r="C242" s="15" t="inlineStr">
        <is>
          <t>MI</t>
        </is>
      </c>
      <c r="D242" s="15" t="inlineStr">
        <is>
          <t>1981 BMW M8 Competition</t>
        </is>
      </c>
      <c r="E242" s="15" t="inlineStr">
        <is>
          <t>01 Luxury Sedan/SUV</t>
        </is>
      </c>
      <c r="F242" s="16" t="n">
        <v>765000</v>
      </c>
      <c r="G242" s="17" t="n">
        <v>0.65</v>
      </c>
      <c r="H242" s="17" t="n">
        <v>1.55</v>
      </c>
      <c r="I242" s="17" t="n">
        <v>0.7648</v>
      </c>
      <c r="J242" s="17" t="n">
        <v>0.53</v>
      </c>
      <c r="K242" s="16">
        <f>ROUND(F242/100*G242*H242*I242/J242,2)</f>
        <v/>
      </c>
      <c r="L242" s="16" t="n">
        <v>11121.89</v>
      </c>
      <c r="M242" s="16">
        <f>L242-K242</f>
        <v/>
      </c>
      <c r="N242" s="15" t="inlineStr">
        <is>
          <t>decline</t>
        </is>
      </c>
      <c r="O242" s="15" t="inlineStr">
        <is>
          <t>indicative</t>
        </is>
      </c>
    </row>
    <row r="243">
      <c r="A243" s="3" t="inlineStr">
        <is>
          <t>2026-06-12</t>
        </is>
      </c>
      <c r="B243" s="3" t="inlineStr">
        <is>
          <t>1b81f748-0f71-587e-99e8-60051c920fad</t>
        </is>
      </c>
      <c r="C243" s="3" t="inlineStr">
        <is>
          <t>AR</t>
        </is>
      </c>
      <c r="D243" s="3" t="inlineStr">
        <is>
          <t>1965 Lamborghini Huracan EVO</t>
        </is>
      </c>
      <c r="E243" s="3" t="inlineStr">
        <is>
          <t>03 Supercar</t>
        </is>
      </c>
      <c r="F243" s="13" t="n">
        <v>1660000</v>
      </c>
      <c r="G243" s="14" t="n">
        <v>0.8</v>
      </c>
      <c r="H243" s="14" t="n">
        <v>1.38</v>
      </c>
      <c r="I243" s="14" t="n">
        <v>0.7648</v>
      </c>
      <c r="J243" s="14" t="n">
        <v>0.53</v>
      </c>
      <c r="K243" s="13">
        <f>ROUND(F243/100*G243*H243*I243/J243,2)</f>
        <v/>
      </c>
      <c r="L243" s="13" t="n">
        <v>26445.34</v>
      </c>
      <c r="M243" s="13">
        <f>L243-K243</f>
        <v/>
      </c>
      <c r="N243" s="3" t="inlineStr">
        <is>
          <t>refer</t>
        </is>
      </c>
      <c r="O243" s="3" t="inlineStr">
        <is>
          <t>indicative</t>
        </is>
      </c>
    </row>
    <row r="244">
      <c r="A244" s="15" t="inlineStr">
        <is>
          <t>2026-06-05</t>
        </is>
      </c>
      <c r="B244" s="15" t="inlineStr">
        <is>
          <t>913e6fdd-b664-526a-b2f9-380121d188c9</t>
        </is>
      </c>
      <c r="C244" s="15" t="inlineStr">
        <is>
          <t>OH</t>
        </is>
      </c>
      <c r="D244" s="15" t="inlineStr">
        <is>
          <t>1957 Ferrari 296 GTB</t>
        </is>
      </c>
      <c r="E244" s="15" t="inlineStr">
        <is>
          <t>03 Supercar</t>
        </is>
      </c>
      <c r="F244" s="16" t="n">
        <v>625000</v>
      </c>
      <c r="G244" s="17" t="n">
        <v>0.95</v>
      </c>
      <c r="H244" s="17" t="n">
        <v>1.39</v>
      </c>
      <c r="I244" s="17" t="n">
        <v>0.7648</v>
      </c>
      <c r="J244" s="17" t="n">
        <v>0.53</v>
      </c>
      <c r="K244" s="16">
        <f>ROUND(F244/100*G244*H244*I244/J244,2)</f>
        <v/>
      </c>
      <c r="L244" s="16" t="n">
        <v>11909.41</v>
      </c>
      <c r="M244" s="16">
        <f>L244-K244</f>
        <v/>
      </c>
      <c r="N244" s="15" t="inlineStr">
        <is>
          <t>bind</t>
        </is>
      </c>
      <c r="O244" s="15" t="inlineStr">
        <is>
          <t>bound</t>
        </is>
      </c>
    </row>
    <row r="245">
      <c r="A245" s="3" t="inlineStr">
        <is>
          <t>2026-06-16</t>
        </is>
      </c>
      <c r="B245" s="3" t="inlineStr">
        <is>
          <t>5476d0b5-f91c-5a13-9a21-55d2bf7e89fc</t>
        </is>
      </c>
      <c r="C245" s="3" t="inlineStr">
        <is>
          <t>LA</t>
        </is>
      </c>
      <c r="D245" s="3" t="inlineStr">
        <is>
          <t>1981 Jaguar E-Type Series 1</t>
        </is>
      </c>
      <c r="E245" s="3" t="inlineStr">
        <is>
          <t>07 Post-War Classic (1946-1972)</t>
        </is>
      </c>
      <c r="F245" s="13" t="n">
        <v>1165000</v>
      </c>
      <c r="G245" s="14" t="n">
        <v>0.38</v>
      </c>
      <c r="H245" s="14" t="n">
        <v>1.21</v>
      </c>
      <c r="I245" s="14" t="n">
        <v>0.7648</v>
      </c>
      <c r="J245" s="14" t="n">
        <v>0.53</v>
      </c>
      <c r="K245" s="13">
        <f>ROUND(F245/100*G245*H245*I245/J245,2)</f>
        <v/>
      </c>
      <c r="L245" s="13" t="n">
        <v>7729.77</v>
      </c>
      <c r="M245" s="13">
        <f>L245-K245</f>
        <v/>
      </c>
      <c r="N245" s="3" t="inlineStr">
        <is>
          <t>bind</t>
        </is>
      </c>
      <c r="O245" s="3" t="inlineStr">
        <is>
          <t>bound</t>
        </is>
      </c>
    </row>
    <row r="246">
      <c r="A246" s="15" t="inlineStr">
        <is>
          <t>2026-06-24</t>
        </is>
      </c>
      <c r="B246" s="15" t="inlineStr">
        <is>
          <t>ea9df484-cbb5-509f-a0d9-af0176e688dd</t>
        </is>
      </c>
      <c r="C246" s="15" t="inlineStr">
        <is>
          <t>TX</t>
        </is>
      </c>
      <c r="D246" s="15" t="inlineStr">
        <is>
          <t>1981 Maserati GranTurismo</t>
        </is>
      </c>
      <c r="E246" s="15" t="inlineStr">
        <is>
          <t>01 Luxury Sedan/SUV</t>
        </is>
      </c>
      <c r="F246" s="16" t="n">
        <v>445000</v>
      </c>
      <c r="G246" s="17" t="n">
        <v>0.75</v>
      </c>
      <c r="H246" s="17" t="n">
        <v>1.15</v>
      </c>
      <c r="I246" s="17" t="n">
        <v>0.7648</v>
      </c>
      <c r="J246" s="17" t="n">
        <v>0.53</v>
      </c>
      <c r="K246" s="16">
        <f>ROUND(F246/100*G246*H246*I246/J246,2)</f>
        <v/>
      </c>
      <c r="L246" s="16" t="n">
        <v>5538.49</v>
      </c>
      <c r="M246" s="16">
        <f>L246-K246</f>
        <v/>
      </c>
      <c r="N246" s="15" t="inlineStr">
        <is>
          <t>decline</t>
        </is>
      </c>
      <c r="O246" s="15" t="inlineStr">
        <is>
          <t>indicative</t>
        </is>
      </c>
    </row>
    <row r="247">
      <c r="A247" s="3" t="inlineStr">
        <is>
          <t>2026-06-25</t>
        </is>
      </c>
      <c r="B247" s="3" t="inlineStr">
        <is>
          <t>2fed9572-2648-52fa-9f6c-c34880abfd8d</t>
        </is>
      </c>
      <c r="C247" s="3" t="inlineStr">
        <is>
          <t>IL</t>
        </is>
      </c>
      <c r="D247" s="3" t="inlineStr">
        <is>
          <t>1980 Bentley Continental GT</t>
        </is>
      </c>
      <c r="E247" s="3" t="inlineStr">
        <is>
          <t>01 Luxury Sedan/SUV</t>
        </is>
      </c>
      <c r="F247" s="13" t="n">
        <v>650000</v>
      </c>
      <c r="G247" s="14" t="n">
        <v>0.65</v>
      </c>
      <c r="H247" s="14" t="n">
        <v>1.36</v>
      </c>
      <c r="I247" s="14" t="n">
        <v>0.7648</v>
      </c>
      <c r="J247" s="14" t="n">
        <v>0.53</v>
      </c>
      <c r="K247" s="13">
        <f>ROUND(F247/100*G247*H247*I247/J247,2)</f>
        <v/>
      </c>
      <c r="L247" s="13" t="n">
        <v>8291.59</v>
      </c>
      <c r="M247" s="13">
        <f>L247-K247</f>
        <v/>
      </c>
      <c r="N247" s="3" t="inlineStr">
        <is>
          <t>bind</t>
        </is>
      </c>
      <c r="O247" s="3" t="inlineStr">
        <is>
          <t>bound</t>
        </is>
      </c>
    </row>
    <row r="248">
      <c r="A248" s="15" t="inlineStr">
        <is>
          <t>2026-06-03</t>
        </is>
      </c>
      <c r="B248" s="15" t="inlineStr">
        <is>
          <t>460a3b49-3b7b-5843-94f3-51d6021c8cb8</t>
        </is>
      </c>
      <c r="C248" s="15" t="inlineStr">
        <is>
          <t>TX</t>
        </is>
      </c>
      <c r="D248" s="15" t="inlineStr">
        <is>
          <t>2020 Icon Derelict</t>
        </is>
      </c>
      <c r="E248" s="15" t="inlineStr">
        <is>
          <t>11 Restomod/Coachbuilt</t>
        </is>
      </c>
      <c r="F248" s="16" t="n">
        <v>650000</v>
      </c>
      <c r="G248" s="17" t="n">
        <v>0.78</v>
      </c>
      <c r="H248" s="17" t="n">
        <v>1.15</v>
      </c>
      <c r="I248" s="17" t="n">
        <v>0.7648</v>
      </c>
      <c r="J248" s="17" t="n">
        <v>0.53</v>
      </c>
      <c r="K248" s="16">
        <f>ROUND(F248/100*G248*H248*I248/J248,2)</f>
        <v/>
      </c>
      <c r="L248" s="16" t="n">
        <v>8413.52</v>
      </c>
      <c r="M248" s="16">
        <f>L248-K248</f>
        <v/>
      </c>
      <c r="N248" s="15" t="inlineStr">
        <is>
          <t>refer</t>
        </is>
      </c>
      <c r="O248" s="15" t="inlineStr">
        <is>
          <t>indicative</t>
        </is>
      </c>
    </row>
    <row r="249">
      <c r="A249" s="3" t="inlineStr">
        <is>
          <t>2026-06-20</t>
        </is>
      </c>
      <c r="B249" s="3" t="inlineStr">
        <is>
          <t>b9711d27-9fc2-54a2-bd83-f76c639ab180</t>
        </is>
      </c>
      <c r="C249" s="3" t="inlineStr">
        <is>
          <t>OH</t>
        </is>
      </c>
      <c r="D249" s="3" t="inlineStr">
        <is>
          <t>2015 Lamborghini Huracan EVO</t>
        </is>
      </c>
      <c r="E249" s="3" t="inlineStr">
        <is>
          <t>03 Supercar</t>
        </is>
      </c>
      <c r="F249" s="13" t="n">
        <v>505000</v>
      </c>
      <c r="G249" s="14" t="n">
        <v>0.95</v>
      </c>
      <c r="H249" s="14" t="n">
        <v>1.39</v>
      </c>
      <c r="I249" s="14" t="n">
        <v>0.7648</v>
      </c>
      <c r="J249" s="14" t="n">
        <v>0.53</v>
      </c>
      <c r="K249" s="13">
        <f>ROUND(F249/100*G249*H249*I249/J249,2)</f>
        <v/>
      </c>
      <c r="L249" s="13" t="n">
        <v>9622.809999999999</v>
      </c>
      <c r="M249" s="13">
        <f>L249-K249</f>
        <v/>
      </c>
      <c r="N249" s="3" t="inlineStr">
        <is>
          <t>bind</t>
        </is>
      </c>
      <c r="O249" s="3" t="inlineStr">
        <is>
          <t>bound</t>
        </is>
      </c>
    </row>
    <row r="250">
      <c r="A250" s="15" t="inlineStr">
        <is>
          <t>2026-06-27</t>
        </is>
      </c>
      <c r="B250" s="15" t="inlineStr">
        <is>
          <t>70776376-a4ac-51af-b098-6c8cc722be86</t>
        </is>
      </c>
      <c r="C250" s="15" t="inlineStr">
        <is>
          <t>MO</t>
        </is>
      </c>
      <c r="D250" s="15" t="inlineStr">
        <is>
          <t>2017 Icon Derelict</t>
        </is>
      </c>
      <c r="E250" s="15" t="inlineStr">
        <is>
          <t>11 Restomod/Coachbuilt</t>
        </is>
      </c>
      <c r="F250" s="16" t="n">
        <v>510000</v>
      </c>
      <c r="G250" s="17" t="n">
        <v>0.78</v>
      </c>
      <c r="H250" s="17" t="n">
        <v>1.06</v>
      </c>
      <c r="I250" s="17" t="n">
        <v>0.7648</v>
      </c>
      <c r="J250" s="17" t="n">
        <v>0.53</v>
      </c>
      <c r="K250" s="16">
        <f>ROUND(F250/100*G250*H250*I250/J250,2)</f>
        <v/>
      </c>
      <c r="L250" s="16" t="n">
        <v>6084.75</v>
      </c>
      <c r="M250" s="16">
        <f>L250-K250</f>
        <v/>
      </c>
      <c r="N250" s="15" t="inlineStr">
        <is>
          <t>refer</t>
        </is>
      </c>
      <c r="O250" s="15" t="inlineStr">
        <is>
          <t>indicative</t>
        </is>
      </c>
    </row>
    <row r="251">
      <c r="A251" s="3" t="inlineStr">
        <is>
          <t>2026-06-15</t>
        </is>
      </c>
      <c r="B251" s="3" t="inlineStr">
        <is>
          <t>57e421e7-d79e-551e-9673-7ae42df3b5b6</t>
        </is>
      </c>
      <c r="C251" s="3" t="inlineStr">
        <is>
          <t>NH</t>
        </is>
      </c>
      <c r="D251" s="3" t="inlineStr">
        <is>
          <t>1972 Aston Martin DB12</t>
        </is>
      </c>
      <c r="E251" s="3" t="inlineStr">
        <is>
          <t>01 Luxury Sedan/SUV</t>
        </is>
      </c>
      <c r="F251" s="13" t="n">
        <v>545000</v>
      </c>
      <c r="G251" s="14" t="n">
        <v>0.65</v>
      </c>
      <c r="H251" s="14" t="n">
        <v>1.04</v>
      </c>
      <c r="I251" s="14" t="n">
        <v>0.7648</v>
      </c>
      <c r="J251" s="14" t="n">
        <v>0.53</v>
      </c>
      <c r="K251" s="13">
        <f>ROUND(F251/100*G251*H251*I251/J251,2)</f>
        <v/>
      </c>
      <c r="L251" s="13" t="n">
        <v>5316.37</v>
      </c>
      <c r="M251" s="13">
        <f>L251-K251</f>
        <v/>
      </c>
      <c r="N251" s="3" t="inlineStr">
        <is>
          <t>bind</t>
        </is>
      </c>
      <c r="O251" s="3" t="inlineStr">
        <is>
          <t>bound</t>
        </is>
      </c>
    </row>
    <row r="252">
      <c r="A252" s="15" t="inlineStr">
        <is>
          <t>2026-06-18</t>
        </is>
      </c>
      <c r="B252" s="15" t="inlineStr">
        <is>
          <t>f0370f4f-c39a-5e77-bf63-7ad2a12ca7e6</t>
        </is>
      </c>
      <c r="C252" s="15" t="inlineStr">
        <is>
          <t>NY</t>
        </is>
      </c>
      <c r="D252" s="15" t="inlineStr">
        <is>
          <t>2010 Mercedes-Benz 280SL Pagoda</t>
        </is>
      </c>
      <c r="E252" s="15" t="inlineStr">
        <is>
          <t>07 Post-War Classic (1946-1972)</t>
        </is>
      </c>
      <c r="F252" s="16" t="n">
        <v>505000</v>
      </c>
      <c r="G252" s="17" t="n">
        <v>0.43</v>
      </c>
      <c r="H252" s="17" t="n">
        <v>1.28</v>
      </c>
      <c r="I252" s="17" t="n">
        <v>0.7648</v>
      </c>
      <c r="J252" s="17" t="n">
        <v>0.53</v>
      </c>
      <c r="K252" s="16">
        <f>ROUND(F252/100*G252*H252*I252/J252,2)</f>
        <v/>
      </c>
      <c r="L252" s="16" t="n">
        <v>4010.9</v>
      </c>
      <c r="M252" s="16">
        <f>L252-K252</f>
        <v/>
      </c>
      <c r="N252" s="15" t="inlineStr">
        <is>
          <t>decline</t>
        </is>
      </c>
      <c r="O252" s="15" t="inlineStr">
        <is>
          <t>indicative</t>
        </is>
      </c>
    </row>
    <row r="253">
      <c r="A253" s="3" t="inlineStr">
        <is>
          <t>2026-06-26</t>
        </is>
      </c>
      <c r="B253" s="3" t="inlineStr">
        <is>
          <t>1032869a-9b03-5a08-bb7a-d8dfa2d4c1a7</t>
        </is>
      </c>
      <c r="C253" s="3" t="inlineStr">
        <is>
          <t>FL</t>
        </is>
      </c>
      <c r="D253" s="3" t="inlineStr">
        <is>
          <t>2009 Aston Martin DB12</t>
        </is>
      </c>
      <c r="E253" s="3" t="inlineStr">
        <is>
          <t>01 Luxury Sedan/SUV</t>
        </is>
      </c>
      <c r="F253" s="13" t="n">
        <v>740000</v>
      </c>
      <c r="G253" s="14" t="n">
        <v>0.65</v>
      </c>
      <c r="H253" s="14" t="n">
        <v>1.42</v>
      </c>
      <c r="I253" s="14" t="n">
        <v>0.7648</v>
      </c>
      <c r="J253" s="14" t="n">
        <v>0.53</v>
      </c>
      <c r="K253" s="13">
        <f>ROUND(F253/100*G253*H253*I253/J253,2)</f>
        <v/>
      </c>
      <c r="L253" s="13" t="n">
        <v>9856.110000000001</v>
      </c>
      <c r="M253" s="13">
        <f>L253-K253</f>
        <v/>
      </c>
      <c r="N253" s="3" t="inlineStr">
        <is>
          <t>bind</t>
        </is>
      </c>
      <c r="O253" s="3" t="inlineStr">
        <is>
          <t>bound</t>
        </is>
      </c>
    </row>
    <row r="254">
      <c r="A254" s="15" t="inlineStr">
        <is>
          <t>2026-06-15</t>
        </is>
      </c>
      <c r="B254" s="15" t="inlineStr">
        <is>
          <t>ed8823dd-146f-528f-8bb7-f4bc83ae44a9</t>
        </is>
      </c>
      <c r="C254" s="15" t="inlineStr">
        <is>
          <t>TX</t>
        </is>
      </c>
      <c r="D254" s="15" t="inlineStr">
        <is>
          <t>1969 Lamborghini Huracan EVO</t>
        </is>
      </c>
      <c r="E254" s="15" t="inlineStr">
        <is>
          <t>03 Supercar</t>
        </is>
      </c>
      <c r="F254" s="16" t="n">
        <v>1950000</v>
      </c>
      <c r="G254" s="17" t="n">
        <v>0.8</v>
      </c>
      <c r="H254" s="17" t="n">
        <v>1.15</v>
      </c>
      <c r="I254" s="17" t="n">
        <v>0.7648</v>
      </c>
      <c r="J254" s="17" t="n">
        <v>0.53</v>
      </c>
      <c r="K254" s="16">
        <f>ROUND(F254/100*G254*H254*I254/J254,2)</f>
        <v/>
      </c>
      <c r="L254" s="16" t="n">
        <v>25887.76</v>
      </c>
      <c r="M254" s="16">
        <f>L254-K254</f>
        <v/>
      </c>
      <c r="N254" s="15" t="inlineStr">
        <is>
          <t>bind</t>
        </is>
      </c>
      <c r="O254" s="15" t="inlineStr">
        <is>
          <t>bound</t>
        </is>
      </c>
    </row>
    <row r="255">
      <c r="A255" s="3" t="inlineStr">
        <is>
          <t>2026-06-13</t>
        </is>
      </c>
      <c r="B255" s="3" t="inlineStr">
        <is>
          <t>ea6177fb-f5e4-5235-b242-a3c681c783c1</t>
        </is>
      </c>
      <c r="C255" s="3" t="inlineStr">
        <is>
          <t>MO</t>
        </is>
      </c>
      <c r="D255" s="3" t="inlineStr">
        <is>
          <t>1961 Mercedes-Benz AMG GT</t>
        </is>
      </c>
      <c r="E255" s="3" t="inlineStr">
        <is>
          <t>01 Luxury Sedan/SUV</t>
        </is>
      </c>
      <c r="F255" s="13" t="n">
        <v>170000</v>
      </c>
      <c r="G255" s="14" t="n">
        <v>0.92</v>
      </c>
      <c r="H255" s="14" t="n">
        <v>1.06</v>
      </c>
      <c r="I255" s="14" t="n">
        <v>0.7648</v>
      </c>
      <c r="J255" s="14" t="n">
        <v>0.53</v>
      </c>
      <c r="K255" s="13">
        <f>ROUND(F255/100*G255*H255*I255/J255,2)</f>
        <v/>
      </c>
      <c r="L255" s="13" t="n">
        <v>2392.29</v>
      </c>
      <c r="M255" s="13">
        <f>L255-K255</f>
        <v/>
      </c>
      <c r="N255" s="3" t="inlineStr">
        <is>
          <t>bind</t>
        </is>
      </c>
      <c r="O255" s="3" t="inlineStr">
        <is>
          <t>bound</t>
        </is>
      </c>
    </row>
    <row r="256">
      <c r="A256" s="15" t="inlineStr">
        <is>
          <t>2026-06-27</t>
        </is>
      </c>
      <c r="B256" s="15" t="inlineStr">
        <is>
          <t>d5fd1413-b4a6-5f5d-946e-002739f48964</t>
        </is>
      </c>
      <c r="C256" s="15" t="inlineStr">
        <is>
          <t>MO</t>
        </is>
      </c>
      <c r="D256" s="15" t="inlineStr">
        <is>
          <t>1990 Ferrari SF90 Stradale</t>
        </is>
      </c>
      <c r="E256" s="15" t="inlineStr">
        <is>
          <t>03 Supercar</t>
        </is>
      </c>
      <c r="F256" s="16" t="n">
        <v>610000</v>
      </c>
      <c r="G256" s="17" t="n">
        <v>0.95</v>
      </c>
      <c r="H256" s="17" t="n">
        <v>1.06</v>
      </c>
      <c r="I256" s="17" t="n">
        <v>0.7648</v>
      </c>
      <c r="J256" s="17" t="n">
        <v>0.53</v>
      </c>
      <c r="K256" s="16">
        <f>ROUND(F256/100*G256*H256*I256/J256,2)</f>
        <v/>
      </c>
      <c r="L256" s="16" t="n">
        <v>8864.030000000001</v>
      </c>
      <c r="M256" s="16">
        <f>L256-K256</f>
        <v/>
      </c>
      <c r="N256" s="15" t="inlineStr">
        <is>
          <t>bind</t>
        </is>
      </c>
      <c r="O256" s="15" t="inlineStr">
        <is>
          <t>bound</t>
        </is>
      </c>
    </row>
    <row r="257">
      <c r="A257" s="3" t="inlineStr">
        <is>
          <t>2026-06-29</t>
        </is>
      </c>
      <c r="B257" s="3" t="inlineStr">
        <is>
          <t>e6545853-e061-549f-8c5d-46a78260f4dc</t>
        </is>
      </c>
      <c r="C257" s="3" t="inlineStr">
        <is>
          <t>WV</t>
        </is>
      </c>
      <c r="D257" s="3" t="inlineStr">
        <is>
          <t>1956 Ringbrothers Mustang</t>
        </is>
      </c>
      <c r="E257" s="3" t="inlineStr">
        <is>
          <t>11 Restomod/Coachbuilt</t>
        </is>
      </c>
      <c r="F257" s="13" t="n">
        <v>770000</v>
      </c>
      <c r="G257" s="14" t="n">
        <v>0.78</v>
      </c>
      <c r="H257" s="14" t="n">
        <v>1.33</v>
      </c>
      <c r="I257" s="14" t="n">
        <v>0.7648</v>
      </c>
      <c r="J257" s="14" t="n">
        <v>0.53</v>
      </c>
      <c r="K257" s="13">
        <f>ROUND(F257/100*G257*H257*I257/J257,2)</f>
        <v/>
      </c>
      <c r="L257" s="13" t="n">
        <v>11526.81</v>
      </c>
      <c r="M257" s="13">
        <f>L257-K257</f>
        <v/>
      </c>
      <c r="N257" s="3" t="inlineStr">
        <is>
          <t>decline</t>
        </is>
      </c>
      <c r="O257" s="3" t="inlineStr">
        <is>
          <t>indicative</t>
        </is>
      </c>
    </row>
    <row r="258">
      <c r="A258" s="15" t="inlineStr">
        <is>
          <t>2026-06-15</t>
        </is>
      </c>
      <c r="B258" s="15" t="inlineStr">
        <is>
          <t>bb8021aa-04f8-5360-9a30-abbc72013050</t>
        </is>
      </c>
      <c r="C258" s="15" t="inlineStr">
        <is>
          <t>WA</t>
        </is>
      </c>
      <c r="D258" s="15" t="inlineStr">
        <is>
          <t>1997 Aston Martin DB12</t>
        </is>
      </c>
      <c r="E258" s="15" t="inlineStr">
        <is>
          <t>01 Luxury Sedan/SUV</t>
        </is>
      </c>
      <c r="F258" s="16" t="n">
        <v>665000</v>
      </c>
      <c r="G258" s="17" t="n">
        <v>0.65</v>
      </c>
      <c r="H258" s="17" t="n">
        <v>0.96</v>
      </c>
      <c r="I258" s="17" t="n">
        <v>0.7648</v>
      </c>
      <c r="J258" s="17" t="n">
        <v>0.53</v>
      </c>
      <c r="K258" s="16">
        <f>ROUND(F258/100*G258*H258*I258/J258,2)</f>
        <v/>
      </c>
      <c r="L258" s="16" t="n">
        <v>5987.95</v>
      </c>
      <c r="M258" s="16">
        <f>L258-K258</f>
        <v/>
      </c>
      <c r="N258" s="15" t="inlineStr">
        <is>
          <t>bind</t>
        </is>
      </c>
      <c r="O258" s="15" t="inlineStr">
        <is>
          <t>bound</t>
        </is>
      </c>
    </row>
    <row r="259">
      <c r="A259" s="3" t="inlineStr">
        <is>
          <t>2026-06-20</t>
        </is>
      </c>
      <c r="B259" s="3" t="inlineStr">
        <is>
          <t>6de4e3de-6604-550a-81fd-1102c334f27e</t>
        </is>
      </c>
      <c r="C259" s="3" t="inlineStr">
        <is>
          <t>FL</t>
        </is>
      </c>
      <c r="D259" s="3" t="inlineStr">
        <is>
          <t>1964 Mercedes-Benz AMG GT</t>
        </is>
      </c>
      <c r="E259" s="3" t="inlineStr">
        <is>
          <t>01 Luxury Sedan/SUV</t>
        </is>
      </c>
      <c r="F259" s="13" t="n">
        <v>540000</v>
      </c>
      <c r="G259" s="14" t="n">
        <v>0.65</v>
      </c>
      <c r="H259" s="14" t="n">
        <v>1.42</v>
      </c>
      <c r="I259" s="14" t="n">
        <v>0.7648</v>
      </c>
      <c r="J259" s="14" t="n">
        <v>0.53</v>
      </c>
      <c r="K259" s="13">
        <f>ROUND(F259/100*G259*H259*I259/J259,2)</f>
        <v/>
      </c>
      <c r="L259" s="13" t="n">
        <v>7192.29</v>
      </c>
      <c r="M259" s="13">
        <f>L259-K259</f>
        <v/>
      </c>
      <c r="N259" s="3" t="inlineStr">
        <is>
          <t>bind</t>
        </is>
      </c>
      <c r="O259" s="3" t="inlineStr">
        <is>
          <t>bound</t>
        </is>
      </c>
    </row>
    <row r="260">
      <c r="A260" s="15" t="inlineStr">
        <is>
          <t>2026-06-05</t>
        </is>
      </c>
      <c r="B260" s="15" t="inlineStr">
        <is>
          <t>f1c038a2-5892-5d19-b7be-f9e1dfca3291</t>
        </is>
      </c>
      <c r="C260" s="15" t="inlineStr">
        <is>
          <t>WA</t>
        </is>
      </c>
      <c r="D260" s="15" t="inlineStr">
        <is>
          <t>2010 Ferrari 275 GTB/4</t>
        </is>
      </c>
      <c r="E260" s="15" t="inlineStr">
        <is>
          <t>07 Post-War Classic (1946-1972)</t>
        </is>
      </c>
      <c r="F260" s="16" t="n">
        <v>270000</v>
      </c>
      <c r="G260" s="17" t="n">
        <v>0.48</v>
      </c>
      <c r="H260" s="17" t="n">
        <v>0.96</v>
      </c>
      <c r="I260" s="17" t="n">
        <v>0.7648</v>
      </c>
      <c r="J260" s="17" t="n">
        <v>0.53</v>
      </c>
      <c r="K260" s="16">
        <f>ROUND(F260/100*G260*H260*I260/J260,2)</f>
        <v/>
      </c>
      <c r="L260" s="16" t="n">
        <v>1795.35</v>
      </c>
      <c r="M260" s="16">
        <f>L260-K260</f>
        <v/>
      </c>
      <c r="N260" s="15" t="inlineStr">
        <is>
          <t>bind</t>
        </is>
      </c>
      <c r="O260" s="15" t="inlineStr">
        <is>
          <t>bound</t>
        </is>
      </c>
    </row>
    <row r="261">
      <c r="A261" s="3" t="inlineStr">
        <is>
          <t>2026-06-20</t>
        </is>
      </c>
      <c r="B261" s="3" t="inlineStr">
        <is>
          <t>e6c4709b-8fe1-5982-8056-1ab02e3fed1e</t>
        </is>
      </c>
      <c r="C261" s="3" t="inlineStr">
        <is>
          <t>SC</t>
        </is>
      </c>
      <c r="D261" s="3" t="inlineStr">
        <is>
          <t>2000 Ferrari 296 GTB</t>
        </is>
      </c>
      <c r="E261" s="3" t="inlineStr">
        <is>
          <t>03 Supercar</t>
        </is>
      </c>
      <c r="F261" s="13" t="n">
        <v>265000</v>
      </c>
      <c r="G261" s="14" t="n">
        <v>1.15</v>
      </c>
      <c r="H261" s="14" t="n">
        <v>1.24</v>
      </c>
      <c r="I261" s="14" t="n">
        <v>0.7648</v>
      </c>
      <c r="J261" s="14" t="n">
        <v>0.53</v>
      </c>
      <c r="K261" s="13">
        <f>ROUND(F261/100*G261*H261*I261/J261,2)</f>
        <v/>
      </c>
      <c r="L261" s="13" t="n">
        <v>5453.02</v>
      </c>
      <c r="M261" s="13">
        <f>L261-K261</f>
        <v/>
      </c>
      <c r="N261" s="3" t="inlineStr">
        <is>
          <t>decline</t>
        </is>
      </c>
      <c r="O261" s="3" t="inlineStr">
        <is>
          <t>indicative</t>
        </is>
      </c>
    </row>
    <row r="262">
      <c r="A262" s="15" t="inlineStr">
        <is>
          <t>2026-06-17</t>
        </is>
      </c>
      <c r="B262" s="15" t="inlineStr">
        <is>
          <t>d5f59d93-7de7-5c7a-ad9e-4bdc86ebef4b</t>
        </is>
      </c>
      <c r="C262" s="15" t="inlineStr">
        <is>
          <t>NM</t>
        </is>
      </c>
      <c r="D262" s="15" t="inlineStr">
        <is>
          <t>1972 BMW M8 Competition</t>
        </is>
      </c>
      <c r="E262" s="15" t="inlineStr">
        <is>
          <t>01 Luxury Sedan/SUV</t>
        </is>
      </c>
      <c r="F262" s="16" t="n">
        <v>165000</v>
      </c>
      <c r="G262" s="17" t="n">
        <v>0.92</v>
      </c>
      <c r="H262" s="17" t="n">
        <v>1.28</v>
      </c>
      <c r="I262" s="17" t="n">
        <v>0.7648</v>
      </c>
      <c r="J262" s="17" t="n">
        <v>0.53</v>
      </c>
      <c r="K262" s="16">
        <f>ROUND(F262/100*G262*H262*I262/J262,2)</f>
        <v/>
      </c>
      <c r="L262" s="16" t="n">
        <v>2803.84</v>
      </c>
      <c r="M262" s="16">
        <f>L262-K262</f>
        <v/>
      </c>
      <c r="N262" s="15" t="inlineStr">
        <is>
          <t>bind</t>
        </is>
      </c>
      <c r="O262" s="15" t="inlineStr">
        <is>
          <t>bound</t>
        </is>
      </c>
    </row>
    <row r="263">
      <c r="A263" s="3" t="inlineStr">
        <is>
          <t>2026-06-23</t>
        </is>
      </c>
      <c r="B263" s="3" t="inlineStr">
        <is>
          <t>3c388b4d-36b2-5f55-9299-18d5cb5c9cd5</t>
        </is>
      </c>
      <c r="C263" s="3" t="inlineStr">
        <is>
          <t>CT</t>
        </is>
      </c>
      <c r="D263" s="3" t="inlineStr">
        <is>
          <t>1997 Mercedes-Benz AMG GT</t>
        </is>
      </c>
      <c r="E263" s="3" t="inlineStr">
        <is>
          <t>01 Luxury Sedan/SUV</t>
        </is>
      </c>
      <c r="F263" s="13" t="n">
        <v>735000</v>
      </c>
      <c r="G263" s="14" t="n">
        <v>0.65</v>
      </c>
      <c r="H263" s="14" t="n">
        <v>1.12</v>
      </c>
      <c r="I263" s="14" t="n">
        <v>0.7648</v>
      </c>
      <c r="J263" s="14" t="n">
        <v>0.53</v>
      </c>
      <c r="K263" s="13">
        <f>ROUND(F263/100*G263*H263*I263/J263,2)</f>
        <v/>
      </c>
      <c r="L263" s="13" t="n">
        <v>7721.31</v>
      </c>
      <c r="M263" s="13">
        <f>L263-K263</f>
        <v/>
      </c>
      <c r="N263" s="3" t="inlineStr">
        <is>
          <t>decline</t>
        </is>
      </c>
      <c r="O263" s="3" t="inlineStr">
        <is>
          <t>indicative</t>
        </is>
      </c>
    </row>
    <row r="264">
      <c r="A264" s="15" t="inlineStr">
        <is>
          <t>2026-06-28</t>
        </is>
      </c>
      <c r="B264" s="15" t="inlineStr">
        <is>
          <t>56761663-2345-5739-aeb4-afbdf6438647</t>
        </is>
      </c>
      <c r="C264" s="15" t="inlineStr">
        <is>
          <t>IA</t>
        </is>
      </c>
      <c r="D264" s="15" t="inlineStr">
        <is>
          <t>2008 Ferrari 275 GTB/4</t>
        </is>
      </c>
      <c r="E264" s="15" t="inlineStr">
        <is>
          <t>07 Post-War Classic (1946-1972)</t>
        </is>
      </c>
      <c r="F264" s="16" t="n">
        <v>1095000</v>
      </c>
      <c r="G264" s="17" t="n">
        <v>0.38</v>
      </c>
      <c r="H264" s="17" t="n">
        <v>1.1</v>
      </c>
      <c r="I264" s="17" t="n">
        <v>0.7648</v>
      </c>
      <c r="J264" s="17" t="n">
        <v>0.53</v>
      </c>
      <c r="K264" s="16">
        <f>ROUND(F264/100*G264*H264*I264/J264,2)</f>
        <v/>
      </c>
      <c r="L264" s="16" t="n">
        <v>6604.84</v>
      </c>
      <c r="M264" s="16">
        <f>L264-K264</f>
        <v/>
      </c>
      <c r="N264" s="15" t="inlineStr">
        <is>
          <t>refer</t>
        </is>
      </c>
      <c r="O264" s="15" t="inlineStr">
        <is>
          <t>indicative</t>
        </is>
      </c>
    </row>
    <row r="265">
      <c r="A265" s="3" t="inlineStr">
        <is>
          <t>2026-06-13</t>
        </is>
      </c>
      <c r="B265" s="3" t="inlineStr">
        <is>
          <t>4bef9610-2ded-5023-a262-d852ec2d663f</t>
        </is>
      </c>
      <c r="C265" s="3" t="inlineStr">
        <is>
          <t>SD</t>
        </is>
      </c>
      <c r="D265" s="3" t="inlineStr">
        <is>
          <t>1962 Porsche 911 Turbo S</t>
        </is>
      </c>
      <c r="E265" s="3" t="inlineStr">
        <is>
          <t>01 Luxury Sedan/SUV</t>
        </is>
      </c>
      <c r="F265" s="13" t="n">
        <v>420000</v>
      </c>
      <c r="G265" s="14" t="n">
        <v>0.75</v>
      </c>
      <c r="H265" s="14" t="n">
        <v>1.11</v>
      </c>
      <c r="I265" s="14" t="n">
        <v>0.7648</v>
      </c>
      <c r="J265" s="14" t="n">
        <v>0.53</v>
      </c>
      <c r="K265" s="13">
        <f>ROUND(F265/100*G265*H265*I265/J265,2)</f>
        <v/>
      </c>
      <c r="L265" s="13" t="n">
        <v>5045.52</v>
      </c>
      <c r="M265" s="13">
        <f>L265-K265</f>
        <v/>
      </c>
      <c r="N265" s="3" t="inlineStr">
        <is>
          <t>decline</t>
        </is>
      </c>
      <c r="O265" s="3" t="inlineStr">
        <is>
          <t>indicative</t>
        </is>
      </c>
    </row>
    <row r="266">
      <c r="A266" s="15" t="inlineStr">
        <is>
          <t>2026-06-19</t>
        </is>
      </c>
      <c r="B266" s="15" t="inlineStr">
        <is>
          <t>65d5d610-2854-5ed4-aeca-1b287866af7a</t>
        </is>
      </c>
      <c r="C266" s="15" t="inlineStr">
        <is>
          <t>ME</t>
        </is>
      </c>
      <c r="D266" s="15" t="inlineStr">
        <is>
          <t>1967 BMW M8 Competition</t>
        </is>
      </c>
      <c r="E266" s="15" t="inlineStr">
        <is>
          <t>01 Luxury Sedan/SUV</t>
        </is>
      </c>
      <c r="F266" s="16" t="n">
        <v>305000</v>
      </c>
      <c r="G266" s="17" t="n">
        <v>0.75</v>
      </c>
      <c r="H266" s="17" t="n">
        <v>1.08</v>
      </c>
      <c r="I266" s="17" t="n">
        <v>0.7648</v>
      </c>
      <c r="J266" s="17" t="n">
        <v>0.53</v>
      </c>
      <c r="K266" s="16">
        <f>ROUND(F266/100*G266*H266*I266/J266,2)</f>
        <v/>
      </c>
      <c r="L266" s="16" t="n">
        <v>3564.98</v>
      </c>
      <c r="M266" s="16">
        <f>L266-K266</f>
        <v/>
      </c>
      <c r="N266" s="15" t="inlineStr">
        <is>
          <t>bind</t>
        </is>
      </c>
      <c r="O266" s="15" t="inlineStr">
        <is>
          <t>bound</t>
        </is>
      </c>
    </row>
    <row r="267">
      <c r="A267" s="3" t="inlineStr">
        <is>
          <t>2026-06-08</t>
        </is>
      </c>
      <c r="B267" s="3" t="inlineStr">
        <is>
          <t>645cd9e3-193a-5362-9596-6a59b78418c5</t>
        </is>
      </c>
      <c r="C267" s="3" t="inlineStr">
        <is>
          <t>FL</t>
        </is>
      </c>
      <c r="D267" s="3" t="inlineStr">
        <is>
          <t>1956 BMW M8 Competition</t>
        </is>
      </c>
      <c r="E267" s="3" t="inlineStr">
        <is>
          <t>01 Luxury Sedan/SUV</t>
        </is>
      </c>
      <c r="F267" s="13" t="n">
        <v>460000</v>
      </c>
      <c r="G267" s="14" t="n">
        <v>0.75</v>
      </c>
      <c r="H267" s="14" t="n">
        <v>1.42</v>
      </c>
      <c r="I267" s="14" t="n">
        <v>0.7648</v>
      </c>
      <c r="J267" s="14" t="n">
        <v>0.53</v>
      </c>
      <c r="K267" s="13">
        <f>ROUND(F267/100*G267*H267*I267/J267,2)</f>
        <v/>
      </c>
      <c r="L267" s="13" t="n">
        <v>7069.35</v>
      </c>
      <c r="M267" s="13">
        <f>L267-K267</f>
        <v/>
      </c>
      <c r="N267" s="3" t="inlineStr">
        <is>
          <t>bind</t>
        </is>
      </c>
      <c r="O267" s="3" t="inlineStr">
        <is>
          <t>bound</t>
        </is>
      </c>
    </row>
    <row r="268">
      <c r="A268" s="15" t="inlineStr">
        <is>
          <t>2026-06-10</t>
        </is>
      </c>
      <c r="B268" s="15" t="inlineStr">
        <is>
          <t>2487bd37-bad8-5f35-83a2-d9817440e131</t>
        </is>
      </c>
      <c r="C268" s="15" t="inlineStr">
        <is>
          <t>NV</t>
        </is>
      </c>
      <c r="D268" s="15" t="inlineStr">
        <is>
          <t>1965 Porsche 911 Turbo S</t>
        </is>
      </c>
      <c r="E268" s="15" t="inlineStr">
        <is>
          <t>01 Luxury Sedan/SUV</t>
        </is>
      </c>
      <c r="F268" s="16" t="n">
        <v>390000</v>
      </c>
      <c r="G268" s="17" t="n">
        <v>0.75</v>
      </c>
      <c r="H268" s="17" t="n">
        <v>1.17</v>
      </c>
      <c r="I268" s="17" t="n">
        <v>0.7648</v>
      </c>
      <c r="J268" s="17" t="n">
        <v>0.53</v>
      </c>
      <c r="K268" s="16">
        <f>ROUND(F268/100*G268*H268*I268/J268,2)</f>
        <v/>
      </c>
      <c r="L268" s="16" t="n">
        <v>4938.37</v>
      </c>
      <c r="M268" s="16">
        <f>L268-K268</f>
        <v/>
      </c>
      <c r="N268" s="15" t="inlineStr">
        <is>
          <t>bind</t>
        </is>
      </c>
      <c r="O268" s="15" t="inlineStr">
        <is>
          <t>bound</t>
        </is>
      </c>
    </row>
    <row r="269">
      <c r="A269" s="3" t="inlineStr">
        <is>
          <t>2026-06-28</t>
        </is>
      </c>
      <c r="B269" s="3" t="inlineStr">
        <is>
          <t>4081a2be-1e58-5241-9cec-28390190d9c4</t>
        </is>
      </c>
      <c r="C269" s="3" t="inlineStr">
        <is>
          <t>PA</t>
        </is>
      </c>
      <c r="D269" s="3" t="inlineStr">
        <is>
          <t>1961 Aston Martin DB12</t>
        </is>
      </c>
      <c r="E269" s="3" t="inlineStr">
        <is>
          <t>01 Luxury Sedan/SUV</t>
        </is>
      </c>
      <c r="F269" s="13" t="n">
        <v>1030000</v>
      </c>
      <c r="G269" s="14" t="n">
        <v>0.55</v>
      </c>
      <c r="H269" s="14" t="n">
        <v>1</v>
      </c>
      <c r="I269" s="14" t="n">
        <v>0.7648</v>
      </c>
      <c r="J269" s="14" t="n">
        <v>0.53</v>
      </c>
      <c r="K269" s="13">
        <f>ROUND(F269/100*G269*H269*I269/J269,2)</f>
        <v/>
      </c>
      <c r="L269" s="13" t="n">
        <v>8174.7</v>
      </c>
      <c r="M269" s="13">
        <f>L269-K269</f>
        <v/>
      </c>
      <c r="N269" s="3" t="inlineStr">
        <is>
          <t>bind</t>
        </is>
      </c>
      <c r="O269" s="3" t="inlineStr">
        <is>
          <t>bound</t>
        </is>
      </c>
    </row>
    <row r="270">
      <c r="A270" s="15" t="inlineStr">
        <is>
          <t>2026-06-21</t>
        </is>
      </c>
      <c r="B270" s="15" t="inlineStr">
        <is>
          <t>a579f82b-157d-5494-8e2c-a820ad347b10</t>
        </is>
      </c>
      <c r="C270" s="15" t="inlineStr">
        <is>
          <t>TX</t>
        </is>
      </c>
      <c r="D270" s="15" t="inlineStr">
        <is>
          <t>1992 Mercedes-Benz 280SL Pagoda</t>
        </is>
      </c>
      <c r="E270" s="15" t="inlineStr">
        <is>
          <t>07 Post-War Classic (1946-1972)</t>
        </is>
      </c>
      <c r="F270" s="16" t="n">
        <v>445000</v>
      </c>
      <c r="G270" s="17" t="n">
        <v>0.48</v>
      </c>
      <c r="H270" s="17" t="n">
        <v>1.15</v>
      </c>
      <c r="I270" s="17" t="n">
        <v>0.7648</v>
      </c>
      <c r="J270" s="17" t="n">
        <v>0.53</v>
      </c>
      <c r="K270" s="16">
        <f>ROUND(F270/100*G270*H270*I270/J270,2)</f>
        <v/>
      </c>
      <c r="L270" s="16" t="n">
        <v>3544.63</v>
      </c>
      <c r="M270" s="16">
        <f>L270-K270</f>
        <v/>
      </c>
      <c r="N270" s="15" t="inlineStr">
        <is>
          <t>bind</t>
        </is>
      </c>
      <c r="O270" s="15" t="inlineStr">
        <is>
          <t>bound</t>
        </is>
      </c>
    </row>
    <row r="271">
      <c r="A271" s="3" t="inlineStr">
        <is>
          <t>2026-06-24</t>
        </is>
      </c>
      <c r="B271" s="3" t="inlineStr">
        <is>
          <t>60783016-58b1-59b0-8091-ab84a5f4d664</t>
        </is>
      </c>
      <c r="C271" s="3" t="inlineStr">
        <is>
          <t>TX</t>
        </is>
      </c>
      <c r="D271" s="3" t="inlineStr">
        <is>
          <t>2010 Ferrari SF90 Stradale</t>
        </is>
      </c>
      <c r="E271" s="3" t="inlineStr">
        <is>
          <t>03 Supercar</t>
        </is>
      </c>
      <c r="F271" s="13" t="n">
        <v>730000</v>
      </c>
      <c r="G271" s="14" t="n">
        <v>0.95</v>
      </c>
      <c r="H271" s="14" t="n">
        <v>1.15</v>
      </c>
      <c r="I271" s="14" t="n">
        <v>0.7648</v>
      </c>
      <c r="J271" s="14" t="n">
        <v>0.53</v>
      </c>
      <c r="K271" s="13">
        <f>ROUND(F271/100*G271*H271*I271/J271,2)</f>
        <v/>
      </c>
      <c r="L271" s="13" t="n">
        <v>11508.44</v>
      </c>
      <c r="M271" s="13">
        <f>L271-K271</f>
        <v/>
      </c>
      <c r="N271" s="3" t="inlineStr">
        <is>
          <t>bind</t>
        </is>
      </c>
      <c r="O271" s="3" t="inlineStr">
        <is>
          <t>bound</t>
        </is>
      </c>
    </row>
    <row r="272">
      <c r="A272" s="15" t="inlineStr">
        <is>
          <t>2026-06-12</t>
        </is>
      </c>
      <c r="B272" s="15" t="inlineStr">
        <is>
          <t>9546b0b1-9073-568d-a057-a05985e0e33c</t>
        </is>
      </c>
      <c r="C272" s="15" t="inlineStr">
        <is>
          <t>NH</t>
        </is>
      </c>
      <c r="D272" s="15" t="inlineStr">
        <is>
          <t>1976 BMW M8 Competition</t>
        </is>
      </c>
      <c r="E272" s="15" t="inlineStr">
        <is>
          <t>01 Luxury Sedan/SUV</t>
        </is>
      </c>
      <c r="F272" s="16" t="n">
        <v>305000</v>
      </c>
      <c r="G272" s="17" t="n">
        <v>0.75</v>
      </c>
      <c r="H272" s="17" t="n">
        <v>1.04</v>
      </c>
      <c r="I272" s="17" t="n">
        <v>0.7648</v>
      </c>
      <c r="J272" s="17" t="n">
        <v>0.53</v>
      </c>
      <c r="K272" s="16">
        <f>ROUND(F272/100*G272*H272*I272/J272,2)</f>
        <v/>
      </c>
      <c r="L272" s="16" t="n">
        <v>3432.94</v>
      </c>
      <c r="M272" s="16">
        <f>L272-K272</f>
        <v/>
      </c>
      <c r="N272" s="15" t="inlineStr">
        <is>
          <t>bind</t>
        </is>
      </c>
      <c r="O272" s="15" t="inlineStr">
        <is>
          <t>bound</t>
        </is>
      </c>
    </row>
    <row r="273">
      <c r="A273" s="3" t="inlineStr">
        <is>
          <t>2026-06-25</t>
        </is>
      </c>
      <c r="B273" s="3" t="inlineStr">
        <is>
          <t>f63b6bdf-1c4e-5bb2-866b-daf870f4e753</t>
        </is>
      </c>
      <c r="C273" s="3" t="inlineStr">
        <is>
          <t>VT</t>
        </is>
      </c>
      <c r="D273" s="3" t="inlineStr">
        <is>
          <t>1986 BMW M8 Competition</t>
        </is>
      </c>
      <c r="E273" s="3" t="inlineStr">
        <is>
          <t>01 Luxury Sedan/SUV</t>
        </is>
      </c>
      <c r="F273" s="13" t="n">
        <v>320000</v>
      </c>
      <c r="G273" s="14" t="n">
        <v>0.75</v>
      </c>
      <c r="H273" s="14" t="n">
        <v>1.22</v>
      </c>
      <c r="I273" s="14" t="n">
        <v>0.7648</v>
      </c>
      <c r="J273" s="14" t="n">
        <v>0.53</v>
      </c>
      <c r="K273" s="13">
        <f>ROUND(F273/100*G273*H273*I273/J273,2)</f>
        <v/>
      </c>
      <c r="L273" s="13" t="n">
        <v>4225.16</v>
      </c>
      <c r="M273" s="13">
        <f>L273-K273</f>
        <v/>
      </c>
      <c r="N273" s="3" t="inlineStr">
        <is>
          <t>decline</t>
        </is>
      </c>
      <c r="O273" s="3" t="inlineStr">
        <is>
          <t>indicative</t>
        </is>
      </c>
    </row>
    <row r="274">
      <c r="A274" s="15" t="inlineStr">
        <is>
          <t>2026-06-04</t>
        </is>
      </c>
      <c r="B274" s="15" t="inlineStr">
        <is>
          <t>c8cdcffd-a670-5481-8139-8b54ba204730</t>
        </is>
      </c>
      <c r="C274" s="15" t="inlineStr">
        <is>
          <t>NC</t>
        </is>
      </c>
      <c r="D274" s="15" t="inlineStr">
        <is>
          <t>1958 Mercedes-Benz 280SL Pagoda</t>
        </is>
      </c>
      <c r="E274" s="15" t="inlineStr">
        <is>
          <t>07 Post-War Classic (1946-1972)</t>
        </is>
      </c>
      <c r="F274" s="16" t="n">
        <v>740000</v>
      </c>
      <c r="G274" s="17" t="n">
        <v>0.43</v>
      </c>
      <c r="H274" s="17" t="n">
        <v>1.15</v>
      </c>
      <c r="I274" s="17" t="n">
        <v>0.7648</v>
      </c>
      <c r="J274" s="17" t="n">
        <v>0.53</v>
      </c>
      <c r="K274" s="16">
        <f>ROUND(F274/100*G274*H274*I274/J274,2)</f>
        <v/>
      </c>
      <c r="L274" s="16" t="n">
        <v>5280.44</v>
      </c>
      <c r="M274" s="16">
        <f>L274-K274</f>
        <v/>
      </c>
      <c r="N274" s="15" t="inlineStr">
        <is>
          <t>bind</t>
        </is>
      </c>
      <c r="O274" s="15" t="inlineStr">
        <is>
          <t>bound</t>
        </is>
      </c>
    </row>
    <row r="275">
      <c r="A275" s="3" t="inlineStr">
        <is>
          <t>2026-06-22</t>
        </is>
      </c>
      <c r="B275" s="3" t="inlineStr">
        <is>
          <t>fab8c26e-b607-5241-8953-b1f6adbf29cc</t>
        </is>
      </c>
      <c r="C275" s="3" t="inlineStr">
        <is>
          <t>MI</t>
        </is>
      </c>
      <c r="D275" s="3" t="inlineStr">
        <is>
          <t>2002 Jaguar E-Type Series 1</t>
        </is>
      </c>
      <c r="E275" s="3" t="inlineStr">
        <is>
          <t>07 Post-War Classic (1946-1972)</t>
        </is>
      </c>
      <c r="F275" s="13" t="n">
        <v>890000</v>
      </c>
      <c r="G275" s="14" t="n">
        <v>0.43</v>
      </c>
      <c r="H275" s="14" t="n">
        <v>1.55</v>
      </c>
      <c r="I275" s="14" t="n">
        <v>0.7648</v>
      </c>
      <c r="J275" s="14" t="n">
        <v>0.53</v>
      </c>
      <c r="K275" s="13">
        <f>ROUND(F275/100*G275*H275*I275/J275,2)</f>
        <v/>
      </c>
      <c r="L275" s="13" t="n">
        <v>8559.77</v>
      </c>
      <c r="M275" s="13">
        <f>L275-K275</f>
        <v/>
      </c>
      <c r="N275" s="3" t="inlineStr">
        <is>
          <t>bind</t>
        </is>
      </c>
      <c r="O275" s="3" t="inlineStr">
        <is>
          <t>bound</t>
        </is>
      </c>
    </row>
    <row r="276">
      <c r="A276" s="15" t="inlineStr">
        <is>
          <t>2026-06-28</t>
        </is>
      </c>
      <c r="B276" s="15" t="inlineStr">
        <is>
          <t>36858863-f1bc-5556-83fb-52fba13857d4</t>
        </is>
      </c>
      <c r="C276" s="15" t="inlineStr">
        <is>
          <t>FL</t>
        </is>
      </c>
      <c r="D276" s="15" t="inlineStr">
        <is>
          <t>1978 Ferrari 296 GTB</t>
        </is>
      </c>
      <c r="E276" s="15" t="inlineStr">
        <is>
          <t>03 Supercar</t>
        </is>
      </c>
      <c r="F276" s="16" t="n">
        <v>1165000</v>
      </c>
      <c r="G276" s="17" t="n">
        <v>0.8</v>
      </c>
      <c r="H276" s="17" t="n">
        <v>1.42</v>
      </c>
      <c r="I276" s="17" t="n">
        <v>0.7648</v>
      </c>
      <c r="J276" s="17" t="n">
        <v>0.53</v>
      </c>
      <c r="K276" s="16">
        <f>ROUND(F276/100*G276*H276*I276/J276,2)</f>
        <v/>
      </c>
      <c r="L276" s="16" t="n">
        <v>19097.49</v>
      </c>
      <c r="M276" s="16">
        <f>L276-K276</f>
        <v/>
      </c>
      <c r="N276" s="15" t="inlineStr">
        <is>
          <t>decline</t>
        </is>
      </c>
      <c r="O276" s="15" t="inlineStr">
        <is>
          <t>indicative</t>
        </is>
      </c>
    </row>
    <row r="277">
      <c r="A277" s="3" t="inlineStr">
        <is>
          <t>2026-06-03</t>
        </is>
      </c>
      <c r="B277" s="3" t="inlineStr">
        <is>
          <t>b31024de-a84f-5026-b87c-c0c09a47a9b6</t>
        </is>
      </c>
      <c r="C277" s="3" t="inlineStr">
        <is>
          <t>SD</t>
        </is>
      </c>
      <c r="D277" s="3" t="inlineStr">
        <is>
          <t>1967 BMW M8 Competition</t>
        </is>
      </c>
      <c r="E277" s="3" t="inlineStr">
        <is>
          <t>01 Luxury Sedan/SUV</t>
        </is>
      </c>
      <c r="F277" s="13" t="n">
        <v>740000</v>
      </c>
      <c r="G277" s="14" t="n">
        <v>0.65</v>
      </c>
      <c r="H277" s="14" t="n">
        <v>1.11</v>
      </c>
      <c r="I277" s="14" t="n">
        <v>0.7648</v>
      </c>
      <c r="J277" s="14" t="n">
        <v>0.53</v>
      </c>
      <c r="K277" s="13">
        <f>ROUND(F277/100*G277*H277*I277/J277,2)</f>
        <v/>
      </c>
      <c r="L277" s="13" t="n">
        <v>7704.42</v>
      </c>
      <c r="M277" s="13">
        <f>L277-K277</f>
        <v/>
      </c>
      <c r="N277" s="3" t="inlineStr">
        <is>
          <t>bind</t>
        </is>
      </c>
      <c r="O277" s="3" t="inlineStr">
        <is>
          <t>bound</t>
        </is>
      </c>
    </row>
    <row r="278">
      <c r="A278" s="15" t="inlineStr">
        <is>
          <t>2026-06-26</t>
        </is>
      </c>
      <c r="B278" s="15" t="inlineStr">
        <is>
          <t>5cea42ee-cdd8-526f-a95c-c06e61e1658e</t>
        </is>
      </c>
      <c r="C278" s="15" t="inlineStr">
        <is>
          <t>MI</t>
        </is>
      </c>
      <c r="D278" s="15" t="inlineStr">
        <is>
          <t>1961 BMW M8 Competition</t>
        </is>
      </c>
      <c r="E278" s="15" t="inlineStr">
        <is>
          <t>01 Luxury Sedan/SUV</t>
        </is>
      </c>
      <c r="F278" s="16" t="n">
        <v>240000</v>
      </c>
      <c r="G278" s="17" t="n">
        <v>0.92</v>
      </c>
      <c r="H278" s="17" t="n">
        <v>1.55</v>
      </c>
      <c r="I278" s="17" t="n">
        <v>0.7648</v>
      </c>
      <c r="J278" s="17" t="n">
        <v>0.53</v>
      </c>
      <c r="K278" s="16">
        <f>ROUND(F278/100*G278*H278*I278/J278,2)</f>
        <v/>
      </c>
      <c r="L278" s="16" t="n">
        <v>4938.59</v>
      </c>
      <c r="M278" s="16">
        <f>L278-K278</f>
        <v/>
      </c>
      <c r="N278" s="15" t="inlineStr">
        <is>
          <t>decline</t>
        </is>
      </c>
      <c r="O278" s="15" t="inlineStr">
        <is>
          <t>indicative</t>
        </is>
      </c>
    </row>
    <row r="279">
      <c r="A279" s="3" t="inlineStr">
        <is>
          <t>2026-06-29</t>
        </is>
      </c>
      <c r="B279" s="3" t="inlineStr">
        <is>
          <t>24b95530-9ad9-529d-ac53-8e4bd352e74a</t>
        </is>
      </c>
      <c r="C279" s="3" t="inlineStr">
        <is>
          <t>MN</t>
        </is>
      </c>
      <c r="D279" s="3" t="inlineStr">
        <is>
          <t>2016 Porsche 911 Turbo S</t>
        </is>
      </c>
      <c r="E279" s="3" t="inlineStr">
        <is>
          <t>01 Luxury Sedan/SUV</t>
        </is>
      </c>
      <c r="F279" s="13" t="n">
        <v>340000</v>
      </c>
      <c r="G279" s="14" t="n">
        <v>0.75</v>
      </c>
      <c r="H279" s="14" t="n">
        <v>1.32</v>
      </c>
      <c r="I279" s="14" t="n">
        <v>0.7648</v>
      </c>
      <c r="J279" s="14" t="n">
        <v>0.53</v>
      </c>
      <c r="K279" s="13">
        <f>ROUND(F279/100*G279*H279*I279/J279,2)</f>
        <v/>
      </c>
      <c r="L279" s="13" t="n">
        <v>4857.2</v>
      </c>
      <c r="M279" s="13">
        <f>L279-K279</f>
        <v/>
      </c>
      <c r="N279" s="3" t="inlineStr">
        <is>
          <t>decline</t>
        </is>
      </c>
      <c r="O279" s="3" t="inlineStr">
        <is>
          <t>indicative</t>
        </is>
      </c>
    </row>
    <row r="280">
      <c r="A280" s="15" t="inlineStr">
        <is>
          <t>2026-06-15</t>
        </is>
      </c>
      <c r="B280" s="15" t="inlineStr">
        <is>
          <t>3ced1bfc-0573-5893-bcbf-8ff09078968c</t>
        </is>
      </c>
      <c r="C280" s="15" t="inlineStr">
        <is>
          <t>MO</t>
        </is>
      </c>
      <c r="D280" s="15" t="inlineStr">
        <is>
          <t>1960 Bentley Continental GT</t>
        </is>
      </c>
      <c r="E280" s="15" t="inlineStr">
        <is>
          <t>01 Luxury Sedan/SUV</t>
        </is>
      </c>
      <c r="F280" s="16" t="n">
        <v>470000</v>
      </c>
      <c r="G280" s="17" t="n">
        <v>0.75</v>
      </c>
      <c r="H280" s="17" t="n">
        <v>1.06</v>
      </c>
      <c r="I280" s="17" t="n">
        <v>0.7648</v>
      </c>
      <c r="J280" s="17" t="n">
        <v>0.53</v>
      </c>
      <c r="K280" s="16">
        <f>ROUND(F280/100*G280*H280*I280/J280,2)</f>
        <v/>
      </c>
      <c r="L280" s="16" t="n">
        <v>5391.84</v>
      </c>
      <c r="M280" s="16">
        <f>L280-K280</f>
        <v/>
      </c>
      <c r="N280" s="15" t="inlineStr">
        <is>
          <t>decline</t>
        </is>
      </c>
      <c r="O280" s="15" t="inlineStr">
        <is>
          <t>indicative</t>
        </is>
      </c>
    </row>
    <row r="281">
      <c r="A281" s="3" t="inlineStr">
        <is>
          <t>2026-06-25</t>
        </is>
      </c>
      <c r="B281" s="3" t="inlineStr">
        <is>
          <t>6541ac5c-07ba-500d-bb72-fd3fc0cf413a</t>
        </is>
      </c>
      <c r="C281" s="3" t="inlineStr">
        <is>
          <t>MA</t>
        </is>
      </c>
      <c r="D281" s="3" t="inlineStr">
        <is>
          <t>2022 McLaren 750S</t>
        </is>
      </c>
      <c r="E281" s="3" t="inlineStr">
        <is>
          <t>03 Supercar</t>
        </is>
      </c>
      <c r="F281" s="13" t="n">
        <v>770000</v>
      </c>
      <c r="G281" s="14" t="n">
        <v>0.95</v>
      </c>
      <c r="H281" s="14" t="n">
        <v>1.25</v>
      </c>
      <c r="I281" s="14" t="n">
        <v>0.7648</v>
      </c>
      <c r="J281" s="14" t="n">
        <v>0.53</v>
      </c>
      <c r="K281" s="13">
        <f>ROUND(F281/100*G281*H281*I281/J281,2)</f>
        <v/>
      </c>
      <c r="L281" s="13" t="n">
        <v>13194.6</v>
      </c>
      <c r="M281" s="13">
        <f>L281-K281</f>
        <v/>
      </c>
      <c r="N281" s="3" t="inlineStr">
        <is>
          <t>bind</t>
        </is>
      </c>
      <c r="O281" s="3" t="inlineStr">
        <is>
          <t>bound</t>
        </is>
      </c>
    </row>
    <row r="282">
      <c r="A282" s="15" t="inlineStr">
        <is>
          <t>2026-06-22</t>
        </is>
      </c>
      <c r="B282" s="15" t="inlineStr">
        <is>
          <t>63dbe578-d28c-5fe3-bec1-1896daa38a2d</t>
        </is>
      </c>
      <c r="C282" s="15" t="inlineStr">
        <is>
          <t>NH</t>
        </is>
      </c>
      <c r="D282" s="15" t="inlineStr">
        <is>
          <t>2010 Mercedes-Benz AMG GT</t>
        </is>
      </c>
      <c r="E282" s="15" t="inlineStr">
        <is>
          <t>01 Luxury Sedan/SUV</t>
        </is>
      </c>
      <c r="F282" s="16" t="n">
        <v>1285000</v>
      </c>
      <c r="G282" s="17" t="n">
        <v>0.55</v>
      </c>
      <c r="H282" s="17" t="n">
        <v>1.04</v>
      </c>
      <c r="I282" s="17" t="n">
        <v>0.7648</v>
      </c>
      <c r="J282" s="17" t="n">
        <v>0.53</v>
      </c>
      <c r="K282" s="16">
        <f>ROUND(F282/100*G282*H282*I282/J282,2)</f>
        <v/>
      </c>
      <c r="L282" s="16" t="n">
        <v>10606.48</v>
      </c>
      <c r="M282" s="16">
        <f>L282-K282</f>
        <v/>
      </c>
      <c r="N282" s="15" t="inlineStr">
        <is>
          <t>bind</t>
        </is>
      </c>
      <c r="O282" s="15" t="inlineStr">
        <is>
          <t>bound</t>
        </is>
      </c>
    </row>
    <row r="283">
      <c r="A283" s="3" t="inlineStr">
        <is>
          <t>2026-06-15</t>
        </is>
      </c>
      <c r="B283" s="3" t="inlineStr">
        <is>
          <t>fa7a081f-cce8-5ecc-97df-f3174c196b5d</t>
        </is>
      </c>
      <c r="C283" s="3" t="inlineStr">
        <is>
          <t>TX</t>
        </is>
      </c>
      <c r="D283" s="3" t="inlineStr">
        <is>
          <t>2007 Mercedes-Benz AMG GT</t>
        </is>
      </c>
      <c r="E283" s="3" t="inlineStr">
        <is>
          <t>01 Luxury Sedan/SUV</t>
        </is>
      </c>
      <c r="F283" s="13" t="n">
        <v>570000</v>
      </c>
      <c r="G283" s="14" t="n">
        <v>0.65</v>
      </c>
      <c r="H283" s="14" t="n">
        <v>1.15</v>
      </c>
      <c r="I283" s="14" t="n">
        <v>0.7648</v>
      </c>
      <c r="J283" s="14" t="n">
        <v>0.53</v>
      </c>
      <c r="K283" s="13">
        <f>ROUND(F283/100*G283*H283*I283/J283,2)</f>
        <v/>
      </c>
      <c r="L283" s="13" t="n">
        <v>6148.34</v>
      </c>
      <c r="M283" s="13">
        <f>L283-K283</f>
        <v/>
      </c>
      <c r="N283" s="3" t="inlineStr">
        <is>
          <t>bind</t>
        </is>
      </c>
      <c r="O283" s="3" t="inlineStr">
        <is>
          <t>bound</t>
        </is>
      </c>
    </row>
    <row r="284">
      <c r="A284" s="15" t="inlineStr">
        <is>
          <t>2026-06-07</t>
        </is>
      </c>
      <c r="B284" s="15" t="inlineStr">
        <is>
          <t>dcd5a0f2-04b8-5793-9110-5adbd1dec730</t>
        </is>
      </c>
      <c r="C284" s="15" t="inlineStr">
        <is>
          <t>GA</t>
        </is>
      </c>
      <c r="D284" s="15" t="inlineStr">
        <is>
          <t>2012 Mercedes-Benz AMG GT</t>
        </is>
      </c>
      <c r="E284" s="15" t="inlineStr">
        <is>
          <t>01 Luxury Sedan/SUV</t>
        </is>
      </c>
      <c r="F284" s="16" t="n">
        <v>450000</v>
      </c>
      <c r="G284" s="17" t="n">
        <v>0.75</v>
      </c>
      <c r="H284" s="17" t="n">
        <v>1.12</v>
      </c>
      <c r="I284" s="17" t="n">
        <v>0.7648</v>
      </c>
      <c r="J284" s="17" t="n">
        <v>0.53</v>
      </c>
      <c r="K284" s="16">
        <f>ROUND(F284/100*G284*H284*I284/J284,2)</f>
        <v/>
      </c>
      <c r="L284" s="16" t="n">
        <v>5454.61</v>
      </c>
      <c r="M284" s="16">
        <f>L284-K284</f>
        <v/>
      </c>
      <c r="N284" s="15" t="inlineStr">
        <is>
          <t>bind</t>
        </is>
      </c>
      <c r="O284" s="15" t="inlineStr">
        <is>
          <t>bound</t>
        </is>
      </c>
    </row>
    <row r="285">
      <c r="A285" s="3" t="inlineStr">
        <is>
          <t>2026-06-08</t>
        </is>
      </c>
      <c r="B285" s="3" t="inlineStr">
        <is>
          <t>87ea99a2-63da-53ce-af41-1e1a017f5afa</t>
        </is>
      </c>
      <c r="C285" s="3" t="inlineStr">
        <is>
          <t>MS</t>
        </is>
      </c>
      <c r="D285" s="3" t="inlineStr">
        <is>
          <t>2010 Aston Martin DB12</t>
        </is>
      </c>
      <c r="E285" s="3" t="inlineStr">
        <is>
          <t>01 Luxury Sedan/SUV</t>
        </is>
      </c>
      <c r="F285" s="13" t="n">
        <v>300000</v>
      </c>
      <c r="G285" s="14" t="n">
        <v>0.75</v>
      </c>
      <c r="H285" s="14" t="n">
        <v>1.19</v>
      </c>
      <c r="I285" s="14" t="n">
        <v>0.7648</v>
      </c>
      <c r="J285" s="14" t="n">
        <v>0.53</v>
      </c>
      <c r="K285" s="13">
        <f>ROUND(F285/100*G285*H285*I285/J285,2)</f>
        <v/>
      </c>
      <c r="L285" s="13" t="n">
        <v>3863.69</v>
      </c>
      <c r="M285" s="13">
        <f>L285-K285</f>
        <v/>
      </c>
      <c r="N285" s="3" t="inlineStr">
        <is>
          <t>refer</t>
        </is>
      </c>
      <c r="O285" s="3" t="inlineStr">
        <is>
          <t>indicative</t>
        </is>
      </c>
    </row>
    <row r="286">
      <c r="A286" s="15" t="inlineStr">
        <is>
          <t>2026-06-16</t>
        </is>
      </c>
      <c r="B286" s="15" t="inlineStr">
        <is>
          <t>a5b30570-710f-5943-ac1e-021f1d7ac63f</t>
        </is>
      </c>
      <c r="C286" s="15" t="inlineStr">
        <is>
          <t>MS</t>
        </is>
      </c>
      <c r="D286" s="15" t="inlineStr">
        <is>
          <t>1964 Bentley 4.5 Litre</t>
        </is>
      </c>
      <c r="E286" s="15" t="inlineStr">
        <is>
          <t>06 Vintage Pre-War (pre-1946)</t>
        </is>
      </c>
      <c r="F286" s="16" t="n">
        <v>650000</v>
      </c>
      <c r="G286" s="17" t="n">
        <v>0.38</v>
      </c>
      <c r="H286" s="17" t="n">
        <v>1.19</v>
      </c>
      <c r="I286" s="17" t="n">
        <v>0.7648</v>
      </c>
      <c r="J286" s="17" t="n">
        <v>0.53</v>
      </c>
      <c r="K286" s="16">
        <f>ROUND(F286/100*G286*H286*I286/J286,2)</f>
        <v/>
      </c>
      <c r="L286" s="16" t="n">
        <v>4241.47</v>
      </c>
      <c r="M286" s="16">
        <f>L286-K286</f>
        <v/>
      </c>
      <c r="N286" s="15" t="inlineStr">
        <is>
          <t>decline</t>
        </is>
      </c>
      <c r="O286" s="15" t="inlineStr">
        <is>
          <t>indicative</t>
        </is>
      </c>
    </row>
    <row r="287">
      <c r="A287" s="3" t="inlineStr">
        <is>
          <t>2026-06-23</t>
        </is>
      </c>
      <c r="B287" s="3" t="inlineStr">
        <is>
          <t>836298ad-0864-57ee-adac-d8f4c23d7dd7</t>
        </is>
      </c>
      <c r="C287" s="3" t="inlineStr">
        <is>
          <t>TX</t>
        </is>
      </c>
      <c r="D287" s="3" t="inlineStr">
        <is>
          <t>1985 Aston Martin DB12</t>
        </is>
      </c>
      <c r="E287" s="3" t="inlineStr">
        <is>
          <t>01 Luxury Sedan/SUV</t>
        </is>
      </c>
      <c r="F287" s="13" t="n">
        <v>280000</v>
      </c>
      <c r="G287" s="14" t="n">
        <v>0.75</v>
      </c>
      <c r="H287" s="14" t="n">
        <v>1.15</v>
      </c>
      <c r="I287" s="14" t="n">
        <v>0.7648</v>
      </c>
      <c r="J287" s="14" t="n">
        <v>0.53</v>
      </c>
      <c r="K287" s="13">
        <f>ROUND(F287/100*G287*H287*I287/J287,2)</f>
        <v/>
      </c>
      <c r="L287" s="13" t="n">
        <v>3484.89</v>
      </c>
      <c r="M287" s="13">
        <f>L287-K287</f>
        <v/>
      </c>
      <c r="N287" s="3" t="inlineStr">
        <is>
          <t>bind</t>
        </is>
      </c>
      <c r="O287" s="3" t="inlineStr">
        <is>
          <t>bound</t>
        </is>
      </c>
    </row>
    <row r="288">
      <c r="A288" s="15" t="inlineStr">
        <is>
          <t>2026-06-27</t>
        </is>
      </c>
      <c r="B288" s="15" t="inlineStr">
        <is>
          <t>e642e157-f49b-5b66-9375-e8957fcdc82a</t>
        </is>
      </c>
      <c r="C288" s="15" t="inlineStr">
        <is>
          <t>FL</t>
        </is>
      </c>
      <c r="D288" s="15" t="inlineStr">
        <is>
          <t>1976 Ferrari SF90 Stradale</t>
        </is>
      </c>
      <c r="E288" s="15" t="inlineStr">
        <is>
          <t>03 Supercar</t>
        </is>
      </c>
      <c r="F288" s="16" t="n">
        <v>795000</v>
      </c>
      <c r="G288" s="17" t="n">
        <v>0.95</v>
      </c>
      <c r="H288" s="17" t="n">
        <v>1.42</v>
      </c>
      <c r="I288" s="17" t="n">
        <v>0.7648</v>
      </c>
      <c r="J288" s="17" t="n">
        <v>0.53</v>
      </c>
      <c r="K288" s="16">
        <f>ROUND(F288/100*G288*H288*I288/J288,2)</f>
        <v/>
      </c>
      <c r="L288" s="16" t="n">
        <v>15475.73</v>
      </c>
      <c r="M288" s="16">
        <f>L288-K288</f>
        <v/>
      </c>
      <c r="N288" s="15" t="inlineStr">
        <is>
          <t>bind</t>
        </is>
      </c>
      <c r="O288" s="15" t="inlineStr">
        <is>
          <t>bound</t>
        </is>
      </c>
    </row>
    <row r="289">
      <c r="A289" s="3" t="inlineStr">
        <is>
          <t>2026-06-04</t>
        </is>
      </c>
      <c r="B289" s="3" t="inlineStr">
        <is>
          <t>43900a11-ff2c-5ec0-983d-3efd2ac9cfae</t>
        </is>
      </c>
      <c r="C289" s="3" t="inlineStr">
        <is>
          <t>NJ</t>
        </is>
      </c>
      <c r="D289" s="3" t="inlineStr">
        <is>
          <t>2012 Mercedes-Benz AMG GT</t>
        </is>
      </c>
      <c r="E289" s="3" t="inlineStr">
        <is>
          <t>01 Luxury Sedan/SUV</t>
        </is>
      </c>
      <c r="F289" s="13" t="n">
        <v>1260000</v>
      </c>
      <c r="G289" s="14" t="n">
        <v>0.55</v>
      </c>
      <c r="H289" s="14" t="n">
        <v>0.91</v>
      </c>
      <c r="I289" s="14" t="n">
        <v>0.7648</v>
      </c>
      <c r="J289" s="14" t="n">
        <v>0.53</v>
      </c>
      <c r="K289" s="13">
        <f>ROUND(F289/100*G289*H289*I289/J289,2)</f>
        <v/>
      </c>
      <c r="L289" s="13" t="n">
        <v>9100.110000000001</v>
      </c>
      <c r="M289" s="13">
        <f>L289-K289</f>
        <v/>
      </c>
      <c r="N289" s="3" t="inlineStr">
        <is>
          <t>bind</t>
        </is>
      </c>
      <c r="O289" s="3" t="inlineStr">
        <is>
          <t>bound</t>
        </is>
      </c>
    </row>
    <row r="290">
      <c r="A290" s="15" t="inlineStr">
        <is>
          <t>2026-06-28</t>
        </is>
      </c>
      <c r="B290" s="15" t="inlineStr">
        <is>
          <t>092a240d-debc-56c4-8734-9227b7b21034</t>
        </is>
      </c>
      <c r="C290" s="15" t="inlineStr">
        <is>
          <t>VT</t>
        </is>
      </c>
      <c r="D290" s="15" t="inlineStr">
        <is>
          <t>1986 Maserati GranTurismo</t>
        </is>
      </c>
      <c r="E290" s="15" t="inlineStr">
        <is>
          <t>01 Luxury Sedan/SUV</t>
        </is>
      </c>
      <c r="F290" s="16" t="n">
        <v>365000</v>
      </c>
      <c r="G290" s="17" t="n">
        <v>0.75</v>
      </c>
      <c r="H290" s="17" t="n">
        <v>1.22</v>
      </c>
      <c r="I290" s="17" t="n">
        <v>0.7648</v>
      </c>
      <c r="J290" s="17" t="n">
        <v>0.53</v>
      </c>
      <c r="K290" s="16">
        <f>ROUND(F290/100*G290*H290*I290/J290,2)</f>
        <v/>
      </c>
      <c r="L290" s="16" t="n">
        <v>4819.33</v>
      </c>
      <c r="M290" s="16">
        <f>L290-K290</f>
        <v/>
      </c>
      <c r="N290" s="15" t="inlineStr">
        <is>
          <t>bind</t>
        </is>
      </c>
      <c r="O290" s="15" t="inlineStr">
        <is>
          <t>bound</t>
        </is>
      </c>
    </row>
    <row r="291">
      <c r="A291" s="3" t="inlineStr">
        <is>
          <t>2026-06-01</t>
        </is>
      </c>
      <c r="B291" s="3" t="inlineStr">
        <is>
          <t>38d6f6b6-bc75-5ef0-b96a-3fa0fd1e5aa7</t>
        </is>
      </c>
      <c r="C291" s="3" t="inlineStr">
        <is>
          <t>MA</t>
        </is>
      </c>
      <c r="D291" s="3" t="inlineStr">
        <is>
          <t>1979 McLaren 750S</t>
        </is>
      </c>
      <c r="E291" s="3" t="inlineStr">
        <is>
          <t>03 Supercar</t>
        </is>
      </c>
      <c r="F291" s="13" t="n">
        <v>890000</v>
      </c>
      <c r="G291" s="14" t="n">
        <v>0.95</v>
      </c>
      <c r="H291" s="14" t="n">
        <v>1.25</v>
      </c>
      <c r="I291" s="14" t="n">
        <v>0.7648</v>
      </c>
      <c r="J291" s="14" t="n">
        <v>0.53</v>
      </c>
      <c r="K291" s="13">
        <f>ROUND(F291/100*G291*H291*I291/J291,2)</f>
        <v/>
      </c>
      <c r="L291" s="13" t="n">
        <v>15250.91</v>
      </c>
      <c r="M291" s="13">
        <f>L291-K291</f>
        <v/>
      </c>
      <c r="N291" s="3" t="inlineStr">
        <is>
          <t>bind</t>
        </is>
      </c>
      <c r="O291" s="3" t="inlineStr">
        <is>
          <t>bound</t>
        </is>
      </c>
    </row>
    <row r="292">
      <c r="A292" s="15" t="inlineStr">
        <is>
          <t>2026-06-12</t>
        </is>
      </c>
      <c r="B292" s="15" t="inlineStr">
        <is>
          <t>03db6dc6-4372-5441-8a16-42ba1f89cb5c</t>
        </is>
      </c>
      <c r="C292" s="15" t="inlineStr">
        <is>
          <t>MA</t>
        </is>
      </c>
      <c r="D292" s="15" t="inlineStr">
        <is>
          <t>1999 BMW M8 Competition</t>
        </is>
      </c>
      <c r="E292" s="15" t="inlineStr">
        <is>
          <t>01 Luxury Sedan/SUV</t>
        </is>
      </c>
      <c r="F292" s="16" t="n">
        <v>1305000</v>
      </c>
      <c r="G292" s="17" t="n">
        <v>0.55</v>
      </c>
      <c r="H292" s="17" t="n">
        <v>1.25</v>
      </c>
      <c r="I292" s="17" t="n">
        <v>0.7648</v>
      </c>
      <c r="J292" s="17" t="n">
        <v>0.53</v>
      </c>
      <c r="K292" s="16">
        <f>ROUND(F292/100*G292*H292*I292/J292,2)</f>
        <v/>
      </c>
      <c r="L292" s="16" t="n">
        <v>12946.59</v>
      </c>
      <c r="M292" s="16">
        <f>L292-K292</f>
        <v/>
      </c>
      <c r="N292" s="15" t="inlineStr">
        <is>
          <t>decline</t>
        </is>
      </c>
      <c r="O292" s="15" t="inlineStr">
        <is>
          <t>indicative</t>
        </is>
      </c>
    </row>
    <row r="293">
      <c r="A293" s="3" t="inlineStr">
        <is>
          <t>2026-06-17</t>
        </is>
      </c>
      <c r="B293" s="3" t="inlineStr">
        <is>
          <t>f7ae18ab-a7d7-592e-852d-54f2854ea636</t>
        </is>
      </c>
      <c r="C293" s="3" t="inlineStr">
        <is>
          <t>CO</t>
        </is>
      </c>
      <c r="D293" s="3" t="inlineStr">
        <is>
          <t>2024 Mercedes-Benz AMG GT</t>
        </is>
      </c>
      <c r="E293" s="3" t="inlineStr">
        <is>
          <t>01 Luxury Sedan/SUV</t>
        </is>
      </c>
      <c r="F293" s="13" t="n">
        <v>155000</v>
      </c>
      <c r="G293" s="14" t="n">
        <v>0.92</v>
      </c>
      <c r="H293" s="14" t="n">
        <v>1.1</v>
      </c>
      <c r="I293" s="14" t="n">
        <v>0.7648</v>
      </c>
      <c r="J293" s="14" t="n">
        <v>0.53</v>
      </c>
      <c r="K293" s="13">
        <f>ROUND(F293/100*G293*H293*I293/J293,2)</f>
        <v/>
      </c>
      <c r="L293" s="13" t="n">
        <v>2263.52</v>
      </c>
      <c r="M293" s="13">
        <f>L293-K293</f>
        <v/>
      </c>
      <c r="N293" s="3" t="inlineStr">
        <is>
          <t>bind</t>
        </is>
      </c>
      <c r="O293" s="3" t="inlineStr">
        <is>
          <t>bound</t>
        </is>
      </c>
    </row>
    <row r="294">
      <c r="A294" s="15" t="inlineStr">
        <is>
          <t>2026-06-05</t>
        </is>
      </c>
      <c r="B294" s="15" t="inlineStr">
        <is>
          <t>76605423-98db-5134-9dd0-869a6460e9b6</t>
        </is>
      </c>
      <c r="C294" s="15" t="inlineStr">
        <is>
          <t>IN</t>
        </is>
      </c>
      <c r="D294" s="15" t="inlineStr">
        <is>
          <t>1965 Lamborghini Huracan EVO</t>
        </is>
      </c>
      <c r="E294" s="15" t="inlineStr">
        <is>
          <t>03 Supercar</t>
        </is>
      </c>
      <c r="F294" s="16" t="n">
        <v>285000</v>
      </c>
      <c r="G294" s="17" t="n">
        <v>1.15</v>
      </c>
      <c r="H294" s="17" t="n">
        <v>1.23</v>
      </c>
      <c r="I294" s="17" t="n">
        <v>0.7648</v>
      </c>
      <c r="J294" s="17" t="n">
        <v>0.53</v>
      </c>
      <c r="K294" s="16">
        <f>ROUND(F294/100*G294*H294*I294/J294,2)</f>
        <v/>
      </c>
      <c r="L294" s="16" t="n">
        <v>5817.28</v>
      </c>
      <c r="M294" s="16">
        <f>L294-K294</f>
        <v/>
      </c>
      <c r="N294" s="15" t="inlineStr">
        <is>
          <t>decline</t>
        </is>
      </c>
      <c r="O294" s="15" t="inlineStr">
        <is>
          <t>indicative</t>
        </is>
      </c>
    </row>
    <row r="295">
      <c r="A295" s="3" t="inlineStr">
        <is>
          <t>2026-06-12</t>
        </is>
      </c>
      <c r="B295" s="3" t="inlineStr">
        <is>
          <t>55defcd3-37a7-5f18-9320-5b734c0a272d</t>
        </is>
      </c>
      <c r="C295" s="3" t="inlineStr">
        <is>
          <t>CA</t>
        </is>
      </c>
      <c r="D295" s="3" t="inlineStr">
        <is>
          <t>1962 Mercedes-Benz AMG GT</t>
        </is>
      </c>
      <c r="E295" s="3" t="inlineStr">
        <is>
          <t>01 Luxury Sedan/SUV</t>
        </is>
      </c>
      <c r="F295" s="13" t="n">
        <v>575000</v>
      </c>
      <c r="G295" s="14" t="n">
        <v>0.65</v>
      </c>
      <c r="H295" s="14" t="n">
        <v>1.35</v>
      </c>
      <c r="I295" s="14" t="n">
        <v>0.7648</v>
      </c>
      <c r="J295" s="14" t="n">
        <v>0.53</v>
      </c>
      <c r="K295" s="13">
        <f>ROUND(F295/100*G295*H295*I295/J295,2)</f>
        <v/>
      </c>
      <c r="L295" s="13" t="n">
        <v>7280.93</v>
      </c>
      <c r="M295" s="13">
        <f>L295-K295</f>
        <v/>
      </c>
      <c r="N295" s="3" t="inlineStr">
        <is>
          <t>bind</t>
        </is>
      </c>
      <c r="O295" s="3" t="inlineStr">
        <is>
          <t>bound</t>
        </is>
      </c>
    </row>
    <row r="296">
      <c r="A296" s="15" t="inlineStr">
        <is>
          <t>2026-06-20</t>
        </is>
      </c>
      <c r="B296" s="15" t="inlineStr">
        <is>
          <t>502968df-4755-5c6d-9cce-39cdd5b8f263</t>
        </is>
      </c>
      <c r="C296" s="15" t="inlineStr">
        <is>
          <t>OR</t>
        </is>
      </c>
      <c r="D296" s="15" t="inlineStr">
        <is>
          <t>1961 Maserati GranTurismo</t>
        </is>
      </c>
      <c r="E296" s="15" t="inlineStr">
        <is>
          <t>01 Luxury Sedan/SUV</t>
        </is>
      </c>
      <c r="F296" s="16" t="n">
        <v>315000</v>
      </c>
      <c r="G296" s="17" t="n">
        <v>0.75</v>
      </c>
      <c r="H296" s="17" t="n">
        <v>1.13</v>
      </c>
      <c r="I296" s="17" t="n">
        <v>0.7648</v>
      </c>
      <c r="J296" s="17" t="n">
        <v>0.53</v>
      </c>
      <c r="K296" s="16">
        <f>ROUND(F296/100*G296*H296*I296/J296,2)</f>
        <v/>
      </c>
      <c r="L296" s="16" t="n">
        <v>3852.32</v>
      </c>
      <c r="M296" s="16">
        <f>L296-K296</f>
        <v/>
      </c>
      <c r="N296" s="15" t="inlineStr">
        <is>
          <t>bind</t>
        </is>
      </c>
      <c r="O296" s="15" t="inlineStr">
        <is>
          <t>bound</t>
        </is>
      </c>
    </row>
    <row r="297">
      <c r="A297" s="3" t="inlineStr">
        <is>
          <t>2026-06-16</t>
        </is>
      </c>
      <c r="B297" s="3" t="inlineStr">
        <is>
          <t>5e459aa7-8a07-575b-bbc3-d34edfbe3611</t>
        </is>
      </c>
      <c r="C297" s="3" t="inlineStr">
        <is>
          <t>VA</t>
        </is>
      </c>
      <c r="D297" s="3" t="inlineStr">
        <is>
          <t>1957 BMW M8 Competition</t>
        </is>
      </c>
      <c r="E297" s="3" t="inlineStr">
        <is>
          <t>01 Luxury Sedan/SUV</t>
        </is>
      </c>
      <c r="F297" s="13" t="n">
        <v>495000</v>
      </c>
      <c r="G297" s="14" t="n">
        <v>0.75</v>
      </c>
      <c r="H297" s="14" t="n">
        <v>1.09</v>
      </c>
      <c r="I297" s="14" t="n">
        <v>0.7648</v>
      </c>
      <c r="J297" s="14" t="n">
        <v>0.53</v>
      </c>
      <c r="K297" s="13">
        <f>ROUND(F297/100*G297*H297*I297/J297,2)</f>
        <v/>
      </c>
      <c r="L297" s="13" t="n">
        <v>5839.36</v>
      </c>
      <c r="M297" s="13">
        <f>L297-K297</f>
        <v/>
      </c>
      <c r="N297" s="3" t="inlineStr">
        <is>
          <t>decline</t>
        </is>
      </c>
      <c r="O297" s="3" t="inlineStr">
        <is>
          <t>indicative</t>
        </is>
      </c>
    </row>
    <row r="298">
      <c r="A298" s="15" t="inlineStr">
        <is>
          <t>2026-06-25</t>
        </is>
      </c>
      <c r="B298" s="15" t="inlineStr">
        <is>
          <t>b44d167d-0842-5f7e-ab96-e81e7f1228aa</t>
        </is>
      </c>
      <c r="C298" s="15" t="inlineStr">
        <is>
          <t>IL</t>
        </is>
      </c>
      <c r="D298" s="15" t="inlineStr">
        <is>
          <t>1993 Aston Martin DB12</t>
        </is>
      </c>
      <c r="E298" s="15" t="inlineStr">
        <is>
          <t>01 Luxury Sedan/SUV</t>
        </is>
      </c>
      <c r="F298" s="16" t="n">
        <v>320000</v>
      </c>
      <c r="G298" s="17" t="n">
        <v>0.75</v>
      </c>
      <c r="H298" s="17" t="n">
        <v>1.36</v>
      </c>
      <c r="I298" s="17" t="n">
        <v>0.7648</v>
      </c>
      <c r="J298" s="17" t="n">
        <v>0.53</v>
      </c>
      <c r="K298" s="16">
        <f>ROUND(F298/100*G298*H298*I298/J298,2)</f>
        <v/>
      </c>
      <c r="L298" s="16" t="n">
        <v>4710.01</v>
      </c>
      <c r="M298" s="16">
        <f>L298-K298</f>
        <v/>
      </c>
      <c r="N298" s="15" t="inlineStr">
        <is>
          <t>bind</t>
        </is>
      </c>
      <c r="O298" s="15" t="inlineStr">
        <is>
          <t>bound</t>
        </is>
      </c>
    </row>
    <row r="299">
      <c r="A299" s="3" t="inlineStr">
        <is>
          <t>2026-06-19</t>
        </is>
      </c>
      <c r="B299" s="3" t="inlineStr">
        <is>
          <t>79051708-ae1d-5033-ae61-26318539d383</t>
        </is>
      </c>
      <c r="C299" s="3" t="inlineStr">
        <is>
          <t>WA</t>
        </is>
      </c>
      <c r="D299" s="3" t="inlineStr">
        <is>
          <t>1978 Lamborghini Huracan EVO</t>
        </is>
      </c>
      <c r="E299" s="3" t="inlineStr">
        <is>
          <t>03 Supercar</t>
        </is>
      </c>
      <c r="F299" s="13" t="n">
        <v>785000</v>
      </c>
      <c r="G299" s="14" t="n">
        <v>0.95</v>
      </c>
      <c r="H299" s="14" t="n">
        <v>0.96</v>
      </c>
      <c r="I299" s="14" t="n">
        <v>0.7648</v>
      </c>
      <c r="J299" s="14" t="n">
        <v>0.53</v>
      </c>
      <c r="K299" s="13">
        <f>ROUND(F299/100*G299*H299*I299/J299,2)</f>
        <v/>
      </c>
      <c r="L299" s="13" t="n">
        <v>10330.86</v>
      </c>
      <c r="M299" s="13">
        <f>L299-K299</f>
        <v/>
      </c>
      <c r="N299" s="3" t="inlineStr">
        <is>
          <t>bind</t>
        </is>
      </c>
      <c r="O299" s="3" t="inlineStr">
        <is>
          <t>bound</t>
        </is>
      </c>
    </row>
    <row r="300">
      <c r="A300" s="15" t="inlineStr">
        <is>
          <t>2026-06-17</t>
        </is>
      </c>
      <c r="B300" s="15" t="inlineStr">
        <is>
          <t>358ca99f-2b81-5401-bc24-252c01aa05b1</t>
        </is>
      </c>
      <c r="C300" s="15" t="inlineStr">
        <is>
          <t>IL</t>
        </is>
      </c>
      <c r="D300" s="15" t="inlineStr">
        <is>
          <t>1976 Icon Derelict</t>
        </is>
      </c>
      <c r="E300" s="15" t="inlineStr">
        <is>
          <t>11 Restomod/Coachbuilt</t>
        </is>
      </c>
      <c r="F300" s="16" t="n">
        <v>615000</v>
      </c>
      <c r="G300" s="17" t="n">
        <v>0.78</v>
      </c>
      <c r="H300" s="17" t="n">
        <v>1.36</v>
      </c>
      <c r="I300" s="17" t="n">
        <v>0.7648</v>
      </c>
      <c r="J300" s="17" t="n">
        <v>0.53</v>
      </c>
      <c r="K300" s="16">
        <f>ROUND(F300/100*G300*H300*I300/J300,2)</f>
        <v/>
      </c>
      <c r="L300" s="16" t="n">
        <v>9414.139999999999</v>
      </c>
      <c r="M300" s="16">
        <f>L300-K300</f>
        <v/>
      </c>
      <c r="N300" s="15" t="inlineStr">
        <is>
          <t>decline</t>
        </is>
      </c>
      <c r="O300" s="15" t="inlineStr">
        <is>
          <t>indicative</t>
        </is>
      </c>
    </row>
    <row r="301">
      <c r="A301" s="3" t="inlineStr">
        <is>
          <t>2026-06-16</t>
        </is>
      </c>
      <c r="B301" s="3" t="inlineStr">
        <is>
          <t>0b181f70-a687-5d17-836f-dd80e63a82e5</t>
        </is>
      </c>
      <c r="C301" s="3" t="inlineStr">
        <is>
          <t>MS</t>
        </is>
      </c>
      <c r="D301" s="3" t="inlineStr">
        <is>
          <t>1966 Jaguar E-Type Series 1</t>
        </is>
      </c>
      <c r="E301" s="3" t="inlineStr">
        <is>
          <t>07 Post-War Classic (1946-1972)</t>
        </is>
      </c>
      <c r="F301" s="13" t="n">
        <v>755000</v>
      </c>
      <c r="G301" s="14" t="n">
        <v>0.43</v>
      </c>
      <c r="H301" s="14" t="n">
        <v>1.19</v>
      </c>
      <c r="I301" s="14" t="n">
        <v>0.7648</v>
      </c>
      <c r="J301" s="14" t="n">
        <v>0.53</v>
      </c>
      <c r="K301" s="13">
        <f>ROUND(F301/100*G301*H301*I301/J301,2)</f>
        <v/>
      </c>
      <c r="L301" s="13" t="n">
        <v>5574.86</v>
      </c>
      <c r="M301" s="13">
        <f>L301-K301</f>
        <v/>
      </c>
      <c r="N301" s="3" t="inlineStr">
        <is>
          <t>bind</t>
        </is>
      </c>
      <c r="O301" s="3" t="inlineStr">
        <is>
          <t>bound</t>
        </is>
      </c>
    </row>
    <row r="302">
      <c r="A302" s="15" t="inlineStr">
        <is>
          <t>2026-06-05</t>
        </is>
      </c>
      <c r="B302" s="15" t="inlineStr">
        <is>
          <t>0ada31dc-3178-5487-becd-785103cc5958</t>
        </is>
      </c>
      <c r="C302" s="15" t="inlineStr">
        <is>
          <t>ME</t>
        </is>
      </c>
      <c r="D302" s="15" t="inlineStr">
        <is>
          <t>1966 Ferrari SF90 Stradale</t>
        </is>
      </c>
      <c r="E302" s="15" t="inlineStr">
        <is>
          <t>03 Supercar</t>
        </is>
      </c>
      <c r="F302" s="16" t="n">
        <v>390000</v>
      </c>
      <c r="G302" s="17" t="n">
        <v>1.15</v>
      </c>
      <c r="H302" s="17" t="n">
        <v>1.08</v>
      </c>
      <c r="I302" s="17" t="n">
        <v>0.7648</v>
      </c>
      <c r="J302" s="17" t="n">
        <v>0.53</v>
      </c>
      <c r="K302" s="16">
        <f>ROUND(F302/100*G302*H302*I302/J302,2)</f>
        <v/>
      </c>
      <c r="L302" s="16" t="n">
        <v>6989.7</v>
      </c>
      <c r="M302" s="16">
        <f>L302-K302</f>
        <v/>
      </c>
      <c r="N302" s="15" t="inlineStr">
        <is>
          <t>bind</t>
        </is>
      </c>
      <c r="O302" s="15" t="inlineStr">
        <is>
          <t>bound</t>
        </is>
      </c>
    </row>
    <row r="303">
      <c r="A303" s="3" t="inlineStr">
        <is>
          <t>2026-06-18</t>
        </is>
      </c>
      <c r="B303" s="3" t="inlineStr">
        <is>
          <t>c3431707-6e07-5603-a693-a1b6550c320e</t>
        </is>
      </c>
      <c r="C303" s="3" t="inlineStr">
        <is>
          <t>OH</t>
        </is>
      </c>
      <c r="D303" s="3" t="inlineStr">
        <is>
          <t>1992 McLaren 750S</t>
        </is>
      </c>
      <c r="E303" s="3" t="inlineStr">
        <is>
          <t>03 Supercar</t>
        </is>
      </c>
      <c r="F303" s="13" t="n">
        <v>1225000</v>
      </c>
      <c r="G303" s="14" t="n">
        <v>0.8</v>
      </c>
      <c r="H303" s="14" t="n">
        <v>1.39</v>
      </c>
      <c r="I303" s="14" t="n">
        <v>0.7648</v>
      </c>
      <c r="J303" s="14" t="n">
        <v>0.53</v>
      </c>
      <c r="K303" s="13">
        <f>ROUND(F303/100*G303*H303*I303/J303,2)</f>
        <v/>
      </c>
      <c r="L303" s="13" t="n">
        <v>19656.81</v>
      </c>
      <c r="M303" s="13">
        <f>L303-K303</f>
        <v/>
      </c>
      <c r="N303" s="3" t="inlineStr">
        <is>
          <t>refer</t>
        </is>
      </c>
      <c r="O303" s="3" t="inlineStr">
        <is>
          <t>indicative</t>
        </is>
      </c>
    </row>
    <row r="304">
      <c r="A304" s="15" t="inlineStr">
        <is>
          <t>2026-06-06</t>
        </is>
      </c>
      <c r="B304" s="15" t="inlineStr">
        <is>
          <t>cc23cfc9-ee44-5f77-8055-8e218d4b1a64</t>
        </is>
      </c>
      <c r="C304" s="15" t="inlineStr">
        <is>
          <t>NY</t>
        </is>
      </c>
      <c r="D304" s="15" t="inlineStr">
        <is>
          <t>2017 Mercedes-Benz AMG GT</t>
        </is>
      </c>
      <c r="E304" s="15" t="inlineStr">
        <is>
          <t>01 Luxury Sedan/SUV</t>
        </is>
      </c>
      <c r="F304" s="16" t="n">
        <v>535000</v>
      </c>
      <c r="G304" s="17" t="n">
        <v>0.65</v>
      </c>
      <c r="H304" s="17" t="n">
        <v>1.28</v>
      </c>
      <c r="I304" s="17" t="n">
        <v>0.7648</v>
      </c>
      <c r="J304" s="17" t="n">
        <v>0.53</v>
      </c>
      <c r="K304" s="16">
        <f>ROUND(F304/100*G304*H304*I304/J304,2)</f>
        <v/>
      </c>
      <c r="L304" s="16" t="n">
        <v>6423.17</v>
      </c>
      <c r="M304" s="16">
        <f>L304-K304</f>
        <v/>
      </c>
      <c r="N304" s="15" t="inlineStr">
        <is>
          <t>refer</t>
        </is>
      </c>
      <c r="O304" s="15" t="inlineStr">
        <is>
          <t>indicative</t>
        </is>
      </c>
    </row>
    <row r="305">
      <c r="A305" s="3" t="inlineStr">
        <is>
          <t>2026-06-02</t>
        </is>
      </c>
      <c r="B305" s="3" t="inlineStr">
        <is>
          <t>dc45e006-3f37-51f5-86db-24baf34ac759</t>
        </is>
      </c>
      <c r="C305" s="3" t="inlineStr">
        <is>
          <t>NE</t>
        </is>
      </c>
      <c r="D305" s="3" t="inlineStr">
        <is>
          <t>2012 Mercedes-Benz AMG GT</t>
        </is>
      </c>
      <c r="E305" s="3" t="inlineStr">
        <is>
          <t>01 Luxury Sedan/SUV</t>
        </is>
      </c>
      <c r="F305" s="13" t="n">
        <v>490000</v>
      </c>
      <c r="G305" s="14" t="n">
        <v>0.75</v>
      </c>
      <c r="H305" s="14" t="n">
        <v>1.3</v>
      </c>
      <c r="I305" s="14" t="n">
        <v>0.7648</v>
      </c>
      <c r="J305" s="14" t="n">
        <v>0.53</v>
      </c>
      <c r="K305" s="13">
        <f>ROUND(F305/100*G305*H305*I305/J305,2)</f>
        <v/>
      </c>
      <c r="L305" s="13" t="n">
        <v>6894.02</v>
      </c>
      <c r="M305" s="13">
        <f>L305-K305</f>
        <v/>
      </c>
      <c r="N305" s="3" t="inlineStr">
        <is>
          <t>bind</t>
        </is>
      </c>
      <c r="O305" s="3" t="inlineStr">
        <is>
          <t>bound</t>
        </is>
      </c>
    </row>
    <row r="306">
      <c r="A306" s="15" t="inlineStr">
        <is>
          <t>2026-06-11</t>
        </is>
      </c>
      <c r="B306" s="15" t="inlineStr">
        <is>
          <t>491bef7c-af7c-51b2-86fd-63caf2ee0624</t>
        </is>
      </c>
      <c r="C306" s="15" t="inlineStr">
        <is>
          <t>WA</t>
        </is>
      </c>
      <c r="D306" s="15" t="inlineStr">
        <is>
          <t>1987 BMW M8 Competition</t>
        </is>
      </c>
      <c r="E306" s="15" t="inlineStr">
        <is>
          <t>01 Luxury Sedan/SUV</t>
        </is>
      </c>
      <c r="F306" s="16" t="n">
        <v>350000</v>
      </c>
      <c r="G306" s="17" t="n">
        <v>0.75</v>
      </c>
      <c r="H306" s="17" t="n">
        <v>0.96</v>
      </c>
      <c r="I306" s="17" t="n">
        <v>0.7648</v>
      </c>
      <c r="J306" s="17" t="n">
        <v>0.53</v>
      </c>
      <c r="K306" s="16">
        <f>ROUND(F306/100*G306*H306*I306/J306,2)</f>
        <v/>
      </c>
      <c r="L306" s="16" t="n">
        <v>3636.41</v>
      </c>
      <c r="M306" s="16">
        <f>L306-K306</f>
        <v/>
      </c>
      <c r="N306" s="15" t="inlineStr">
        <is>
          <t>decline</t>
        </is>
      </c>
      <c r="O306" s="15" t="inlineStr">
        <is>
          <t>indicative</t>
        </is>
      </c>
    </row>
    <row r="307">
      <c r="A307" s="3" t="inlineStr">
        <is>
          <t>2026-06-09</t>
        </is>
      </c>
      <c r="B307" s="3" t="inlineStr">
        <is>
          <t>dcfbe4a4-45d0-565b-be7d-7c467bd91e1e</t>
        </is>
      </c>
      <c r="C307" s="3" t="inlineStr">
        <is>
          <t>NM</t>
        </is>
      </c>
      <c r="D307" s="3" t="inlineStr">
        <is>
          <t>1998 Mercedes-Benz 280SL Pagoda</t>
        </is>
      </c>
      <c r="E307" s="3" t="inlineStr">
        <is>
          <t>07 Post-War Classic (1946-1972)</t>
        </is>
      </c>
      <c r="F307" s="13" t="n">
        <v>1010000</v>
      </c>
      <c r="G307" s="14" t="n">
        <v>0.38</v>
      </c>
      <c r="H307" s="14" t="n">
        <v>1.28</v>
      </c>
      <c r="I307" s="14" t="n">
        <v>0.7648</v>
      </c>
      <c r="J307" s="14" t="n">
        <v>0.53</v>
      </c>
      <c r="K307" s="13">
        <f>ROUND(F307/100*G307*H307*I307/J307,2)</f>
        <v/>
      </c>
      <c r="L307" s="13" t="n">
        <v>7089.03</v>
      </c>
      <c r="M307" s="13">
        <f>L307-K307</f>
        <v/>
      </c>
      <c r="N307" s="3" t="inlineStr">
        <is>
          <t>bind</t>
        </is>
      </c>
      <c r="O307" s="3" t="inlineStr">
        <is>
          <t>bound</t>
        </is>
      </c>
    </row>
    <row r="308">
      <c r="A308" s="15" t="inlineStr">
        <is>
          <t>2026-06-16</t>
        </is>
      </c>
      <c r="B308" s="15" t="inlineStr">
        <is>
          <t>89992eff-2005-5213-b4d1-6f69e81c4550</t>
        </is>
      </c>
      <c r="C308" s="15" t="inlineStr">
        <is>
          <t>WI</t>
        </is>
      </c>
      <c r="D308" s="15" t="inlineStr">
        <is>
          <t>2022 Bentley Continental GT</t>
        </is>
      </c>
      <c r="E308" s="15" t="inlineStr">
        <is>
          <t>01 Luxury Sedan/SUV</t>
        </is>
      </c>
      <c r="F308" s="16" t="n">
        <v>335000</v>
      </c>
      <c r="G308" s="17" t="n">
        <v>0.75</v>
      </c>
      <c r="H308" s="17" t="n">
        <v>1.2</v>
      </c>
      <c r="I308" s="17" t="n">
        <v>0.7648</v>
      </c>
      <c r="J308" s="17" t="n">
        <v>0.53</v>
      </c>
      <c r="K308" s="16">
        <f>ROUND(F308/100*G308*H308*I308/J308,2)</f>
        <v/>
      </c>
      <c r="L308" s="16" t="n">
        <v>4350.7</v>
      </c>
      <c r="M308" s="16">
        <f>L308-K308</f>
        <v/>
      </c>
      <c r="N308" s="15" t="inlineStr">
        <is>
          <t>bind</t>
        </is>
      </c>
      <c r="O308" s="15" t="inlineStr">
        <is>
          <t>bound</t>
        </is>
      </c>
    </row>
    <row r="309">
      <c r="A309" s="3" t="inlineStr">
        <is>
          <t>2026-06-21</t>
        </is>
      </c>
      <c r="B309" s="3" t="inlineStr">
        <is>
          <t>68cdc859-9a83-5757-9a26-af5a176e91d0</t>
        </is>
      </c>
      <c r="C309" s="3" t="inlineStr">
        <is>
          <t>DE</t>
        </is>
      </c>
      <c r="D309" s="3" t="inlineStr">
        <is>
          <t>1988 BMW M8 Competition</t>
        </is>
      </c>
      <c r="E309" s="3" t="inlineStr">
        <is>
          <t>01 Luxury Sedan/SUV</t>
        </is>
      </c>
      <c r="F309" s="13" t="n">
        <v>665000</v>
      </c>
      <c r="G309" s="14" t="n">
        <v>0.65</v>
      </c>
      <c r="H309" s="14" t="n">
        <v>1.25</v>
      </c>
      <c r="I309" s="14" t="n">
        <v>0.7648</v>
      </c>
      <c r="J309" s="14" t="n">
        <v>0.53</v>
      </c>
      <c r="K309" s="13">
        <f>ROUND(F309/100*G309*H309*I309/J309,2)</f>
        <v/>
      </c>
      <c r="L309" s="13" t="n">
        <v>7796.81</v>
      </c>
      <c r="M309" s="13">
        <f>L309-K309</f>
        <v/>
      </c>
      <c r="N309" s="3" t="inlineStr">
        <is>
          <t>bind</t>
        </is>
      </c>
      <c r="O309" s="3" t="inlineStr">
        <is>
          <t>bound</t>
        </is>
      </c>
    </row>
    <row r="310">
      <c r="A310" s="15" t="inlineStr">
        <is>
          <t>2026-06-13</t>
        </is>
      </c>
      <c r="B310" s="15" t="inlineStr">
        <is>
          <t>2ba09e8e-9d2f-5904-9d47-bf19a88423e7</t>
        </is>
      </c>
      <c r="C310" s="15" t="inlineStr">
        <is>
          <t>CO</t>
        </is>
      </c>
      <c r="D310" s="15" t="inlineStr">
        <is>
          <t>2007 Bentley Continental GT</t>
        </is>
      </c>
      <c r="E310" s="15" t="inlineStr">
        <is>
          <t>01 Luxury Sedan/SUV</t>
        </is>
      </c>
      <c r="F310" s="16" t="n">
        <v>550000</v>
      </c>
      <c r="G310" s="17" t="n">
        <v>0.65</v>
      </c>
      <c r="H310" s="17" t="n">
        <v>1.1</v>
      </c>
      <c r="I310" s="17" t="n">
        <v>0.7648</v>
      </c>
      <c r="J310" s="17" t="n">
        <v>0.53</v>
      </c>
      <c r="K310" s="16">
        <f>ROUND(F310/100*G310*H310*I310/J310,2)</f>
        <v/>
      </c>
      <c r="L310" s="16" t="n">
        <v>5674.67</v>
      </c>
      <c r="M310" s="16">
        <f>L310-K310</f>
        <v/>
      </c>
      <c r="N310" s="15" t="inlineStr">
        <is>
          <t>bind</t>
        </is>
      </c>
      <c r="O310" s="15" t="inlineStr">
        <is>
          <t>bound</t>
        </is>
      </c>
    </row>
    <row r="311">
      <c r="A311" s="3" t="inlineStr">
        <is>
          <t>2026-06-20</t>
        </is>
      </c>
      <c r="B311" s="3" t="inlineStr">
        <is>
          <t>ad466732-1d6b-562e-9bfd-98ea802f3592</t>
        </is>
      </c>
      <c r="C311" s="3" t="inlineStr">
        <is>
          <t>MO</t>
        </is>
      </c>
      <c r="D311" s="3" t="inlineStr">
        <is>
          <t>1957 Ferrari SF90 Stradale</t>
        </is>
      </c>
      <c r="E311" s="3" t="inlineStr">
        <is>
          <t>03 Supercar</t>
        </is>
      </c>
      <c r="F311" s="13" t="n">
        <v>900000</v>
      </c>
      <c r="G311" s="14" t="n">
        <v>0.95</v>
      </c>
      <c r="H311" s="14" t="n">
        <v>1.06</v>
      </c>
      <c r="I311" s="14" t="n">
        <v>0.7648</v>
      </c>
      <c r="J311" s="14" t="n">
        <v>0.53</v>
      </c>
      <c r="K311" s="13">
        <f>ROUND(F311/100*G311*H311*I311/J311,2)</f>
        <v/>
      </c>
      <c r="L311" s="13" t="n">
        <v>13078.08</v>
      </c>
      <c r="M311" s="13">
        <f>L311-K311</f>
        <v/>
      </c>
      <c r="N311" s="3" t="inlineStr">
        <is>
          <t>bind</t>
        </is>
      </c>
      <c r="O311" s="3" t="inlineStr">
        <is>
          <t>bound</t>
        </is>
      </c>
    </row>
    <row r="312">
      <c r="A312" s="15" t="inlineStr">
        <is>
          <t>2026-06-01</t>
        </is>
      </c>
      <c r="B312" s="15" t="inlineStr">
        <is>
          <t>af20f437-e888-5226-88b7-c96c343875ec</t>
        </is>
      </c>
      <c r="C312" s="15" t="inlineStr">
        <is>
          <t>PA</t>
        </is>
      </c>
      <c r="D312" s="15" t="inlineStr">
        <is>
          <t>1969 Ferrari SF90 Stradale</t>
        </is>
      </c>
      <c r="E312" s="15" t="inlineStr">
        <is>
          <t>03 Supercar</t>
        </is>
      </c>
      <c r="F312" s="16" t="n">
        <v>665000</v>
      </c>
      <c r="G312" s="17" t="n">
        <v>0.95</v>
      </c>
      <c r="H312" s="17" t="n">
        <v>1</v>
      </c>
      <c r="I312" s="17" t="n">
        <v>0.7648</v>
      </c>
      <c r="J312" s="17" t="n">
        <v>0.53</v>
      </c>
      <c r="K312" s="16">
        <f>ROUND(F312/100*G312*H312*I312/J312,2)</f>
        <v/>
      </c>
      <c r="L312" s="16" t="n">
        <v>9116.27</v>
      </c>
      <c r="M312" s="16">
        <f>L312-K312</f>
        <v/>
      </c>
      <c r="N312" s="15" t="inlineStr">
        <is>
          <t>bind</t>
        </is>
      </c>
      <c r="O312" s="15" t="inlineStr">
        <is>
          <t>bound</t>
        </is>
      </c>
    </row>
    <row r="313">
      <c r="A313" s="3" t="inlineStr">
        <is>
          <t>2026-06-14</t>
        </is>
      </c>
      <c r="B313" s="3" t="inlineStr">
        <is>
          <t>02d7a8e8-c43b-530e-8aa0-07089733bb84</t>
        </is>
      </c>
      <c r="C313" s="3" t="inlineStr">
        <is>
          <t>IN</t>
        </is>
      </c>
      <c r="D313" s="3" t="inlineStr">
        <is>
          <t>1995 Bentley Continental GT</t>
        </is>
      </c>
      <c r="E313" s="3" t="inlineStr">
        <is>
          <t>01 Luxury Sedan/SUV</t>
        </is>
      </c>
      <c r="F313" s="13" t="n">
        <v>375000</v>
      </c>
      <c r="G313" s="14" t="n">
        <v>0.75</v>
      </c>
      <c r="H313" s="14" t="n">
        <v>1.23</v>
      </c>
      <c r="I313" s="14" t="n">
        <v>0.7648</v>
      </c>
      <c r="J313" s="14" t="n">
        <v>0.53</v>
      </c>
      <c r="K313" s="13">
        <f>ROUND(F313/100*G313*H313*I313/J313,2)</f>
        <v/>
      </c>
      <c r="L313" s="13" t="n">
        <v>4991.94</v>
      </c>
      <c r="M313" s="13">
        <f>L313-K313</f>
        <v/>
      </c>
      <c r="N313" s="3" t="inlineStr">
        <is>
          <t>bind</t>
        </is>
      </c>
      <c r="O313" s="3" t="inlineStr">
        <is>
          <t>bound</t>
        </is>
      </c>
    </row>
    <row r="314">
      <c r="A314" s="15" t="inlineStr">
        <is>
          <t>2026-06-01</t>
        </is>
      </c>
      <c r="B314" s="15" t="inlineStr">
        <is>
          <t>5ff952aa-7f30-5845-bbeb-07d4e900ff02</t>
        </is>
      </c>
      <c r="C314" s="15" t="inlineStr">
        <is>
          <t>NV</t>
        </is>
      </c>
      <c r="D314" s="15" t="inlineStr">
        <is>
          <t>1971 Ferrari SF90 Stradale</t>
        </is>
      </c>
      <c r="E314" s="15" t="inlineStr">
        <is>
          <t>03 Supercar</t>
        </is>
      </c>
      <c r="F314" s="16" t="n">
        <v>370000</v>
      </c>
      <c r="G314" s="17" t="n">
        <v>1.15</v>
      </c>
      <c r="H314" s="17" t="n">
        <v>1.17</v>
      </c>
      <c r="I314" s="17" t="n">
        <v>0.7648</v>
      </c>
      <c r="J314" s="17" t="n">
        <v>0.53</v>
      </c>
      <c r="K314" s="16">
        <f>ROUND(F314/100*G314*H314*I314/J314,2)</f>
        <v/>
      </c>
      <c r="L314" s="16" t="n">
        <v>7183.85</v>
      </c>
      <c r="M314" s="16">
        <f>L314-K314</f>
        <v/>
      </c>
      <c r="N314" s="15" t="inlineStr">
        <is>
          <t>bind</t>
        </is>
      </c>
      <c r="O314" s="15" t="inlineStr">
        <is>
          <t>bound</t>
        </is>
      </c>
    </row>
    <row r="315">
      <c r="A315" s="3" t="inlineStr">
        <is>
          <t>2026-06-01</t>
        </is>
      </c>
      <c r="B315" s="3" t="inlineStr">
        <is>
          <t>d8998c49-dcd2-513f-bf29-45536aeec3fc</t>
        </is>
      </c>
      <c r="C315" s="3" t="inlineStr">
        <is>
          <t>VA</t>
        </is>
      </c>
      <c r="D315" s="3" t="inlineStr">
        <is>
          <t>1978 BMW M8 Competition</t>
        </is>
      </c>
      <c r="E315" s="3" t="inlineStr">
        <is>
          <t>01 Luxury Sedan/SUV</t>
        </is>
      </c>
      <c r="F315" s="13" t="n">
        <v>285000</v>
      </c>
      <c r="G315" s="14" t="n">
        <v>0.75</v>
      </c>
      <c r="H315" s="14" t="n">
        <v>1.09</v>
      </c>
      <c r="I315" s="14" t="n">
        <v>0.7648</v>
      </c>
      <c r="J315" s="14" t="n">
        <v>0.53</v>
      </c>
      <c r="K315" s="13">
        <f>ROUND(F315/100*G315*H315*I315/J315,2)</f>
        <v/>
      </c>
      <c r="L315" s="13" t="n">
        <v>3362.05</v>
      </c>
      <c r="M315" s="13">
        <f>L315-K315</f>
        <v/>
      </c>
      <c r="N315" s="3" t="inlineStr">
        <is>
          <t>decline</t>
        </is>
      </c>
      <c r="O315" s="3" t="inlineStr">
        <is>
          <t>indicative</t>
        </is>
      </c>
    </row>
    <row r="316">
      <c r="A316" s="15" t="inlineStr">
        <is>
          <t>2026-06-18</t>
        </is>
      </c>
      <c r="B316" s="15" t="inlineStr">
        <is>
          <t>50481f79-b388-5d6b-8081-8470efa24fda</t>
        </is>
      </c>
      <c r="C316" s="15" t="inlineStr">
        <is>
          <t>LA</t>
        </is>
      </c>
      <c r="D316" s="15" t="inlineStr">
        <is>
          <t>1992 BMW M8 Competition</t>
        </is>
      </c>
      <c r="E316" s="15" t="inlineStr">
        <is>
          <t>01 Luxury Sedan/SUV</t>
        </is>
      </c>
      <c r="F316" s="16" t="n">
        <v>335000</v>
      </c>
      <c r="G316" s="17" t="n">
        <v>0.75</v>
      </c>
      <c r="H316" s="17" t="n">
        <v>1.21</v>
      </c>
      <c r="I316" s="17" t="n">
        <v>0.7648</v>
      </c>
      <c r="J316" s="17" t="n">
        <v>0.53</v>
      </c>
      <c r="K316" s="16">
        <f>ROUND(F316/100*G316*H316*I316/J316,2)</f>
        <v/>
      </c>
      <c r="L316" s="16" t="n">
        <v>4386.95</v>
      </c>
      <c r="M316" s="16">
        <f>L316-K316</f>
        <v/>
      </c>
      <c r="N316" s="15" t="inlineStr">
        <is>
          <t>bind</t>
        </is>
      </c>
      <c r="O316" s="15" t="inlineStr">
        <is>
          <t>bound</t>
        </is>
      </c>
    </row>
    <row r="317">
      <c r="A317" s="3" t="inlineStr">
        <is>
          <t>2026-06-21</t>
        </is>
      </c>
      <c r="B317" s="3" t="inlineStr">
        <is>
          <t>dc51a2ed-6a5c-5c92-83f6-a7c0e3d85d52</t>
        </is>
      </c>
      <c r="C317" s="3" t="inlineStr">
        <is>
          <t>TN</t>
        </is>
      </c>
      <c r="D317" s="3" t="inlineStr">
        <is>
          <t>1978 Singer 911 Reimagined</t>
        </is>
      </c>
      <c r="E317" s="3" t="inlineStr">
        <is>
          <t>11 Restomod/Coachbuilt</t>
        </is>
      </c>
      <c r="F317" s="13" t="n">
        <v>480000</v>
      </c>
      <c r="G317" s="14" t="n">
        <v>0.88</v>
      </c>
      <c r="H317" s="14" t="n">
        <v>0.98</v>
      </c>
      <c r="I317" s="14" t="n">
        <v>0.7648</v>
      </c>
      <c r="J317" s="14" t="n">
        <v>0.53</v>
      </c>
      <c r="K317" s="13">
        <f>ROUND(F317/100*G317*H317*I317/J317,2)</f>
        <v/>
      </c>
      <c r="L317" s="13" t="n">
        <v>5973.41</v>
      </c>
      <c r="M317" s="13">
        <f>L317-K317</f>
        <v/>
      </c>
      <c r="N317" s="3" t="inlineStr">
        <is>
          <t>bind</t>
        </is>
      </c>
      <c r="O317" s="3" t="inlineStr">
        <is>
          <t>bound</t>
        </is>
      </c>
    </row>
    <row r="318">
      <c r="A318" s="15" t="inlineStr">
        <is>
          <t>2026-06-04</t>
        </is>
      </c>
      <c r="B318" s="15" t="inlineStr">
        <is>
          <t>2e87a747-4e30-5c47-bfd0-d981bc68a53a</t>
        </is>
      </c>
      <c r="C318" s="15" t="inlineStr">
        <is>
          <t>FL</t>
        </is>
      </c>
      <c r="D318" s="15" t="inlineStr">
        <is>
          <t>2011 McLaren 750S</t>
        </is>
      </c>
      <c r="E318" s="15" t="inlineStr">
        <is>
          <t>03 Supercar</t>
        </is>
      </c>
      <c r="F318" s="16" t="n">
        <v>485000</v>
      </c>
      <c r="G318" s="17" t="n">
        <v>1.15</v>
      </c>
      <c r="H318" s="17" t="n">
        <v>1.42</v>
      </c>
      <c r="I318" s="17" t="n">
        <v>0.7648</v>
      </c>
      <c r="J318" s="17" t="n">
        <v>0.53</v>
      </c>
      <c r="K318" s="16">
        <f>ROUND(F318/100*G318*H318*I318/J318,2)</f>
        <v/>
      </c>
      <c r="L318" s="16" t="n">
        <v>11428.78</v>
      </c>
      <c r="M318" s="16">
        <f>L318-K318</f>
        <v/>
      </c>
      <c r="N318" s="15" t="inlineStr">
        <is>
          <t>bind</t>
        </is>
      </c>
      <c r="O318" s="15" t="inlineStr">
        <is>
          <t>bound</t>
        </is>
      </c>
    </row>
    <row r="319">
      <c r="A319" s="3" t="inlineStr">
        <is>
          <t>2026-06-19</t>
        </is>
      </c>
      <c r="B319" s="3" t="inlineStr">
        <is>
          <t>53d4d0f1-4b10-5bb5-b4b4-36fdf5128d61</t>
        </is>
      </c>
      <c r="C319" s="3" t="inlineStr">
        <is>
          <t>TX</t>
        </is>
      </c>
      <c r="D319" s="3" t="inlineStr">
        <is>
          <t>1995 Bentley Continental GT</t>
        </is>
      </c>
      <c r="E319" s="3" t="inlineStr">
        <is>
          <t>01 Luxury Sedan/SUV</t>
        </is>
      </c>
      <c r="F319" s="13" t="n">
        <v>525000</v>
      </c>
      <c r="G319" s="14" t="n">
        <v>0.65</v>
      </c>
      <c r="H319" s="14" t="n">
        <v>1.15</v>
      </c>
      <c r="I319" s="14" t="n">
        <v>0.7648</v>
      </c>
      <c r="J319" s="14" t="n">
        <v>0.53</v>
      </c>
      <c r="K319" s="13">
        <f>ROUND(F319/100*G319*H319*I319/J319,2)</f>
        <v/>
      </c>
      <c r="L319" s="13" t="n">
        <v>5662.95</v>
      </c>
      <c r="M319" s="13">
        <f>L319-K319</f>
        <v/>
      </c>
      <c r="N319" s="3" t="inlineStr">
        <is>
          <t>decline</t>
        </is>
      </c>
      <c r="O319" s="3" t="inlineStr">
        <is>
          <t>indicative</t>
        </is>
      </c>
    </row>
    <row r="320">
      <c r="A320" s="15" t="inlineStr">
        <is>
          <t>2026-06-20</t>
        </is>
      </c>
      <c r="B320" s="15" t="inlineStr">
        <is>
          <t>608bde8b-aa6e-5142-82f3-85c206d986e0</t>
        </is>
      </c>
      <c r="C320" s="15" t="inlineStr">
        <is>
          <t>UT</t>
        </is>
      </c>
      <c r="D320" s="15" t="inlineStr">
        <is>
          <t>1958 Maserati GranTurismo</t>
        </is>
      </c>
      <c r="E320" s="15" t="inlineStr">
        <is>
          <t>01 Luxury Sedan/SUV</t>
        </is>
      </c>
      <c r="F320" s="16" t="n">
        <v>585000</v>
      </c>
      <c r="G320" s="17" t="n">
        <v>0.65</v>
      </c>
      <c r="H320" s="17" t="n">
        <v>1.35</v>
      </c>
      <c r="I320" s="17" t="n">
        <v>0.7648</v>
      </c>
      <c r="J320" s="17" t="n">
        <v>0.53</v>
      </c>
      <c r="K320" s="16">
        <f>ROUND(F320/100*G320*H320*I320/J320,2)</f>
        <v/>
      </c>
      <c r="L320" s="16" t="n">
        <v>7407.55</v>
      </c>
      <c r="M320" s="16">
        <f>L320-K320</f>
        <v/>
      </c>
      <c r="N320" s="15" t="inlineStr">
        <is>
          <t>decline</t>
        </is>
      </c>
      <c r="O320" s="15" t="inlineStr">
        <is>
          <t>indicative</t>
        </is>
      </c>
    </row>
    <row r="321">
      <c r="A321" s="3" t="inlineStr">
        <is>
          <t>2026-06-30</t>
        </is>
      </c>
      <c r="B321" s="3" t="inlineStr">
        <is>
          <t>a2d3c5a9-0b61-5366-8834-5b42fbd84bc2</t>
        </is>
      </c>
      <c r="C321" s="3" t="inlineStr">
        <is>
          <t>CO</t>
        </is>
      </c>
      <c r="D321" s="3" t="inlineStr">
        <is>
          <t>1984 Ferrari SF90 Stradale</t>
        </is>
      </c>
      <c r="E321" s="3" t="inlineStr">
        <is>
          <t>03 Supercar</t>
        </is>
      </c>
      <c r="F321" s="13" t="n">
        <v>1295000</v>
      </c>
      <c r="G321" s="14" t="n">
        <v>0.8</v>
      </c>
      <c r="H321" s="14" t="n">
        <v>1.1</v>
      </c>
      <c r="I321" s="14" t="n">
        <v>0.7648</v>
      </c>
      <c r="J321" s="14" t="n">
        <v>0.53</v>
      </c>
      <c r="K321" s="13">
        <f>ROUND(F321/100*G321*H321*I321/J321,2)</f>
        <v/>
      </c>
      <c r="L321" s="13" t="n">
        <v>16444.65</v>
      </c>
      <c r="M321" s="13">
        <f>L321-K321</f>
        <v/>
      </c>
      <c r="N321" s="3" t="inlineStr">
        <is>
          <t>bind</t>
        </is>
      </c>
      <c r="O321" s="3" t="inlineStr">
        <is>
          <t>bound</t>
        </is>
      </c>
    </row>
    <row r="322">
      <c r="A322" s="15" t="inlineStr">
        <is>
          <t>2026-06-22</t>
        </is>
      </c>
      <c r="B322" s="15" t="inlineStr">
        <is>
          <t>025288f0-b0ee-5096-8a35-a4d4343dff4a</t>
        </is>
      </c>
      <c r="C322" s="15" t="inlineStr">
        <is>
          <t>SD</t>
        </is>
      </c>
      <c r="D322" s="15" t="inlineStr">
        <is>
          <t>2014 Ferrari 275 GTB/4</t>
        </is>
      </c>
      <c r="E322" s="15" t="inlineStr">
        <is>
          <t>07 Post-War Classic (1946-1972)</t>
        </is>
      </c>
      <c r="F322" s="16" t="n">
        <v>610000</v>
      </c>
      <c r="G322" s="17" t="n">
        <v>0.43</v>
      </c>
      <c r="H322" s="17" t="n">
        <v>1.11</v>
      </c>
      <c r="I322" s="17" t="n">
        <v>0.7648</v>
      </c>
      <c r="J322" s="17" t="n">
        <v>0.53</v>
      </c>
      <c r="K322" s="16">
        <f>ROUND(F322/100*G322*H322*I322/J322,2)</f>
        <v/>
      </c>
      <c r="L322" s="16" t="n">
        <v>4201.39</v>
      </c>
      <c r="M322" s="16">
        <f>L322-K322</f>
        <v/>
      </c>
      <c r="N322" s="15" t="inlineStr">
        <is>
          <t>bind</t>
        </is>
      </c>
      <c r="O322" s="15" t="inlineStr">
        <is>
          <t>bound</t>
        </is>
      </c>
    </row>
    <row r="323">
      <c r="A323" s="3" t="inlineStr">
        <is>
          <t>2026-06-15</t>
        </is>
      </c>
      <c r="B323" s="3" t="inlineStr">
        <is>
          <t>45e0f07c-29c6-5a91-a01d-423b2a137bc9</t>
        </is>
      </c>
      <c r="C323" s="3" t="inlineStr">
        <is>
          <t>CO</t>
        </is>
      </c>
      <c r="D323" s="3" t="inlineStr">
        <is>
          <t>1965 Maserati GranTurismo</t>
        </is>
      </c>
      <c r="E323" s="3" t="inlineStr">
        <is>
          <t>01 Luxury Sedan/SUV</t>
        </is>
      </c>
      <c r="F323" s="13" t="n">
        <v>375000</v>
      </c>
      <c r="G323" s="14" t="n">
        <v>0.75</v>
      </c>
      <c r="H323" s="14" t="n">
        <v>1.1</v>
      </c>
      <c r="I323" s="14" t="n">
        <v>0.7648</v>
      </c>
      <c r="J323" s="14" t="n">
        <v>0.53</v>
      </c>
      <c r="K323" s="13">
        <f>ROUND(F323/100*G323*H323*I323/J323,2)</f>
        <v/>
      </c>
      <c r="L323" s="13" t="n">
        <v>4464.34</v>
      </c>
      <c r="M323" s="13">
        <f>L323-K323</f>
        <v/>
      </c>
      <c r="N323" s="3" t="inlineStr">
        <is>
          <t>bind</t>
        </is>
      </c>
      <c r="O323" s="3" t="inlineStr">
        <is>
          <t>bound</t>
        </is>
      </c>
    </row>
    <row r="324">
      <c r="A324" s="15" t="inlineStr">
        <is>
          <t>2026-06-23</t>
        </is>
      </c>
      <c r="B324" s="15" t="inlineStr">
        <is>
          <t>071a6ec0-1e9b-5369-9f71-997045fc5d35</t>
        </is>
      </c>
      <c r="C324" s="15" t="inlineStr">
        <is>
          <t>TX</t>
        </is>
      </c>
      <c r="D324" s="15" t="inlineStr">
        <is>
          <t>1984 Ferrari SF90 Stradale</t>
        </is>
      </c>
      <c r="E324" s="15" t="inlineStr">
        <is>
          <t>03 Supercar</t>
        </is>
      </c>
      <c r="F324" s="16" t="n">
        <v>1795000</v>
      </c>
      <c r="G324" s="17" t="n">
        <v>0.8</v>
      </c>
      <c r="H324" s="17" t="n">
        <v>1.15</v>
      </c>
      <c r="I324" s="17" t="n">
        <v>0.7648</v>
      </c>
      <c r="J324" s="17" t="n">
        <v>0.53</v>
      </c>
      <c r="K324" s="16">
        <f>ROUND(F324/100*G324*H324*I324/J324,2)</f>
        <v/>
      </c>
      <c r="L324" s="16" t="n">
        <v>23830.01</v>
      </c>
      <c r="M324" s="16">
        <f>L324-K324</f>
        <v/>
      </c>
      <c r="N324" s="15" t="inlineStr">
        <is>
          <t>bind</t>
        </is>
      </c>
      <c r="O324" s="15" t="inlineStr">
        <is>
          <t>bound</t>
        </is>
      </c>
    </row>
    <row r="325">
      <c r="A325" s="3" t="inlineStr">
        <is>
          <t>2026-06-20</t>
        </is>
      </c>
      <c r="B325" s="3" t="inlineStr">
        <is>
          <t>cef0cfdd-9ab5-5618-8928-bc6af65c5904</t>
        </is>
      </c>
      <c r="C325" s="3" t="inlineStr">
        <is>
          <t>UT</t>
        </is>
      </c>
      <c r="D325" s="3" t="inlineStr">
        <is>
          <t>1963 Aston Martin DB12</t>
        </is>
      </c>
      <c r="E325" s="3" t="inlineStr">
        <is>
          <t>01 Luxury Sedan/SUV</t>
        </is>
      </c>
      <c r="F325" s="13" t="n">
        <v>765000</v>
      </c>
      <c r="G325" s="14" t="n">
        <v>0.65</v>
      </c>
      <c r="H325" s="14" t="n">
        <v>1.35</v>
      </c>
      <c r="I325" s="14" t="n">
        <v>0.7648</v>
      </c>
      <c r="J325" s="14" t="n">
        <v>0.53</v>
      </c>
      <c r="K325" s="13">
        <f>ROUND(F325/100*G325*H325*I325/J325,2)</f>
        <v/>
      </c>
      <c r="L325" s="13" t="n">
        <v>9686.799999999999</v>
      </c>
      <c r="M325" s="13">
        <f>L325-K325</f>
        <v/>
      </c>
      <c r="N325" s="3" t="inlineStr">
        <is>
          <t>bind</t>
        </is>
      </c>
      <c r="O325" s="3" t="inlineStr">
        <is>
          <t>bound</t>
        </is>
      </c>
    </row>
    <row r="326">
      <c r="A326" s="15" t="inlineStr">
        <is>
          <t>2026-06-28</t>
        </is>
      </c>
      <c r="B326" s="15" t="inlineStr">
        <is>
          <t>f2bb1524-cce0-5a68-b799-a00e12c98fcf</t>
        </is>
      </c>
      <c r="C326" s="15" t="inlineStr">
        <is>
          <t>FL</t>
        </is>
      </c>
      <c r="D326" s="15" t="inlineStr">
        <is>
          <t>1993 Maserati GranTurismo</t>
        </is>
      </c>
      <c r="E326" s="15" t="inlineStr">
        <is>
          <t>01 Luxury Sedan/SUV</t>
        </is>
      </c>
      <c r="F326" s="16" t="n">
        <v>1680000</v>
      </c>
      <c r="G326" s="17" t="n">
        <v>0.55</v>
      </c>
      <c r="H326" s="17" t="n">
        <v>1.42</v>
      </c>
      <c r="I326" s="17" t="n">
        <v>0.7648</v>
      </c>
      <c r="J326" s="17" t="n">
        <v>0.53</v>
      </c>
      <c r="K326" s="16">
        <f>ROUND(F326/100*G326*H326*I326/J326,2)</f>
        <v/>
      </c>
      <c r="L326" s="16" t="n">
        <v>18933.56</v>
      </c>
      <c r="M326" s="16">
        <f>L326-K326</f>
        <v/>
      </c>
      <c r="N326" s="15" t="inlineStr">
        <is>
          <t>decline</t>
        </is>
      </c>
      <c r="O326" s="15" t="inlineStr">
        <is>
          <t>indicative</t>
        </is>
      </c>
    </row>
    <row r="327">
      <c r="A327" s="3" t="inlineStr">
        <is>
          <t>2026-06-08</t>
        </is>
      </c>
      <c r="B327" s="3" t="inlineStr">
        <is>
          <t>fb2c08b7-738f-5559-befd-69a8dc3b87d4</t>
        </is>
      </c>
      <c r="C327" s="3" t="inlineStr">
        <is>
          <t>OK</t>
        </is>
      </c>
      <c r="D327" s="3" t="inlineStr">
        <is>
          <t>1958 Ferrari 296 GTB</t>
        </is>
      </c>
      <c r="E327" s="3" t="inlineStr">
        <is>
          <t>03 Supercar</t>
        </is>
      </c>
      <c r="F327" s="13" t="n">
        <v>1815000</v>
      </c>
      <c r="G327" s="14" t="n">
        <v>0.8</v>
      </c>
      <c r="H327" s="14" t="n">
        <v>1.26</v>
      </c>
      <c r="I327" s="14" t="n">
        <v>0.7648</v>
      </c>
      <c r="J327" s="14" t="n">
        <v>0.53</v>
      </c>
      <c r="K327" s="13">
        <f>ROUND(F327/100*G327*H327*I327/J327,2)</f>
        <v/>
      </c>
      <c r="L327" s="13" t="n">
        <v>26400.32</v>
      </c>
      <c r="M327" s="13">
        <f>L327-K327</f>
        <v/>
      </c>
      <c r="N327" s="3" t="inlineStr">
        <is>
          <t>bind</t>
        </is>
      </c>
      <c r="O327" s="3" t="inlineStr">
        <is>
          <t>bound</t>
        </is>
      </c>
    </row>
    <row r="328">
      <c r="A328" s="15" t="inlineStr">
        <is>
          <t>2026-06-29</t>
        </is>
      </c>
      <c r="B328" s="15" t="inlineStr">
        <is>
          <t>bfe87d87-7687-57bc-8cec-3ffeb2bfc2a1</t>
        </is>
      </c>
      <c r="C328" s="15" t="inlineStr">
        <is>
          <t>MS</t>
        </is>
      </c>
      <c r="D328" s="15" t="inlineStr">
        <is>
          <t>1987 Alfa Romeo 8C 2900</t>
        </is>
      </c>
      <c r="E328" s="15" t="inlineStr">
        <is>
          <t>06 Vintage Pre-War (pre-1946)</t>
        </is>
      </c>
      <c r="F328" s="16" t="n">
        <v>1570000</v>
      </c>
      <c r="G328" s="17" t="n">
        <v>0.34</v>
      </c>
      <c r="H328" s="17" t="n">
        <v>1.19</v>
      </c>
      <c r="I328" s="17" t="n">
        <v>0.7648</v>
      </c>
      <c r="J328" s="17" t="n">
        <v>0.53</v>
      </c>
      <c r="K328" s="16">
        <f>ROUND(F328/100*G328*H328*I328/J328,2)</f>
        <v/>
      </c>
      <c r="L328" s="16" t="n">
        <v>9166.370000000001</v>
      </c>
      <c r="M328" s="16">
        <f>L328-K328</f>
        <v/>
      </c>
      <c r="N328" s="15" t="inlineStr">
        <is>
          <t>decline</t>
        </is>
      </c>
      <c r="O328" s="15" t="inlineStr">
        <is>
          <t>indicative</t>
        </is>
      </c>
    </row>
    <row r="329">
      <c r="A329" s="3" t="inlineStr">
        <is>
          <t>2026-06-02</t>
        </is>
      </c>
      <c r="B329" s="3" t="inlineStr">
        <is>
          <t>bf465536-27e7-5f4c-8158-c69983b60410</t>
        </is>
      </c>
      <c r="C329" s="3" t="inlineStr">
        <is>
          <t>CO</t>
        </is>
      </c>
      <c r="D329" s="3" t="inlineStr">
        <is>
          <t>1975 BMW M8 Competition</t>
        </is>
      </c>
      <c r="E329" s="3" t="inlineStr">
        <is>
          <t>01 Luxury Sedan/SUV</t>
        </is>
      </c>
      <c r="F329" s="13" t="n">
        <v>290000</v>
      </c>
      <c r="G329" s="14" t="n">
        <v>0.75</v>
      </c>
      <c r="H329" s="14" t="n">
        <v>1.1</v>
      </c>
      <c r="I329" s="14" t="n">
        <v>0.7648</v>
      </c>
      <c r="J329" s="14" t="n">
        <v>0.53</v>
      </c>
      <c r="K329" s="13">
        <f>ROUND(F329/100*G329*H329*I329/J329,2)</f>
        <v/>
      </c>
      <c r="L329" s="13" t="n">
        <v>3452.42</v>
      </c>
      <c r="M329" s="13">
        <f>L329-K329</f>
        <v/>
      </c>
      <c r="N329" s="3" t="inlineStr">
        <is>
          <t>decline</t>
        </is>
      </c>
      <c r="O329" s="3" t="inlineStr">
        <is>
          <t>indicative</t>
        </is>
      </c>
    </row>
    <row r="330">
      <c r="A330" s="15" t="inlineStr">
        <is>
          <t>2026-06-24</t>
        </is>
      </c>
      <c r="B330" s="15" t="inlineStr">
        <is>
          <t>d55bd1f1-dba3-5203-b64e-daf9ca2666e0</t>
        </is>
      </c>
      <c r="C330" s="15" t="inlineStr">
        <is>
          <t>IA</t>
        </is>
      </c>
      <c r="D330" s="15" t="inlineStr">
        <is>
          <t>1972 Bentley Continental GT</t>
        </is>
      </c>
      <c r="E330" s="15" t="inlineStr">
        <is>
          <t>01 Luxury Sedan/SUV</t>
        </is>
      </c>
      <c r="F330" s="16" t="n">
        <v>550000</v>
      </c>
      <c r="G330" s="17" t="n">
        <v>0.65</v>
      </c>
      <c r="H330" s="17" t="n">
        <v>1.1</v>
      </c>
      <c r="I330" s="17" t="n">
        <v>0.7648</v>
      </c>
      <c r="J330" s="17" t="n">
        <v>0.53</v>
      </c>
      <c r="K330" s="16">
        <f>ROUND(F330/100*G330*H330*I330/J330,2)</f>
        <v/>
      </c>
      <c r="L330" s="16" t="n">
        <v>5674.67</v>
      </c>
      <c r="M330" s="16">
        <f>L330-K330</f>
        <v/>
      </c>
      <c r="N330" s="15" t="inlineStr">
        <is>
          <t>bind</t>
        </is>
      </c>
      <c r="O330" s="15" t="inlineStr">
        <is>
          <t>bound</t>
        </is>
      </c>
    </row>
    <row r="331">
      <c r="A331" s="3" t="inlineStr">
        <is>
          <t>2026-06-26</t>
        </is>
      </c>
      <c r="B331" s="3" t="inlineStr">
        <is>
          <t>a51c9388-1bf7-52f5-adf2-d37935d230de</t>
        </is>
      </c>
      <c r="C331" s="3" t="inlineStr">
        <is>
          <t>NY</t>
        </is>
      </c>
      <c r="D331" s="3" t="inlineStr">
        <is>
          <t>1986 Lamborghini Huracan EVO</t>
        </is>
      </c>
      <c r="E331" s="3" t="inlineStr">
        <is>
          <t>03 Supercar</t>
        </is>
      </c>
      <c r="F331" s="13" t="n">
        <v>190000</v>
      </c>
      <c r="G331" s="14" t="n">
        <v>1.42</v>
      </c>
      <c r="H331" s="14" t="n">
        <v>1.28</v>
      </c>
      <c r="I331" s="14" t="n">
        <v>0.7648</v>
      </c>
      <c r="J331" s="14" t="n">
        <v>0.53</v>
      </c>
      <c r="K331" s="13">
        <f>ROUND(F331/100*G331*H331*I331/J331,2)</f>
        <v/>
      </c>
      <c r="L331" s="13" t="n">
        <v>4983.38</v>
      </c>
      <c r="M331" s="13">
        <f>L331-K331</f>
        <v/>
      </c>
      <c r="N331" s="3" t="inlineStr">
        <is>
          <t>bind</t>
        </is>
      </c>
      <c r="O331" s="3" t="inlineStr">
        <is>
          <t>bound</t>
        </is>
      </c>
    </row>
    <row r="332">
      <c r="A332" s="15" t="inlineStr">
        <is>
          <t>2026-06-23</t>
        </is>
      </c>
      <c r="B332" s="15" t="inlineStr">
        <is>
          <t>fcf4d8b6-878e-5293-98ec-3d57db239a7f</t>
        </is>
      </c>
      <c r="C332" s="15" t="inlineStr">
        <is>
          <t>WA</t>
        </is>
      </c>
      <c r="D332" s="15" t="inlineStr">
        <is>
          <t>1963 Lamborghini Huracan EVO</t>
        </is>
      </c>
      <c r="E332" s="15" t="inlineStr">
        <is>
          <t>03 Supercar</t>
        </is>
      </c>
      <c r="F332" s="16" t="n">
        <v>760000</v>
      </c>
      <c r="G332" s="17" t="n">
        <v>0.95</v>
      </c>
      <c r="H332" s="17" t="n">
        <v>0.96</v>
      </c>
      <c r="I332" s="17" t="n">
        <v>0.7648</v>
      </c>
      <c r="J332" s="17" t="n">
        <v>0.53</v>
      </c>
      <c r="K332" s="16">
        <f>ROUND(F332/100*G332*H332*I332/J332,2)</f>
        <v/>
      </c>
      <c r="L332" s="16" t="n">
        <v>10001.86</v>
      </c>
      <c r="M332" s="16">
        <f>L332-K332</f>
        <v/>
      </c>
      <c r="N332" s="15" t="inlineStr">
        <is>
          <t>refer</t>
        </is>
      </c>
      <c r="O332" s="15" t="inlineStr">
        <is>
          <t>indicative</t>
        </is>
      </c>
    </row>
    <row r="333">
      <c r="A333" s="3" t="inlineStr">
        <is>
          <t>2026-06-02</t>
        </is>
      </c>
      <c r="B333" s="3" t="inlineStr">
        <is>
          <t>c49c1f78-0ba8-5710-bf81-c0e7ed7333c8</t>
        </is>
      </c>
      <c r="C333" s="3" t="inlineStr">
        <is>
          <t>OK</t>
        </is>
      </c>
      <c r="D333" s="3" t="inlineStr">
        <is>
          <t>1977 Mercedes-Benz AMG GT</t>
        </is>
      </c>
      <c r="E333" s="3" t="inlineStr">
        <is>
          <t>01 Luxury Sedan/SUV</t>
        </is>
      </c>
      <c r="F333" s="13" t="n">
        <v>560000</v>
      </c>
      <c r="G333" s="14" t="n">
        <v>0.65</v>
      </c>
      <c r="H333" s="14" t="n">
        <v>1.26</v>
      </c>
      <c r="I333" s="14" t="n">
        <v>0.7648</v>
      </c>
      <c r="J333" s="14" t="n">
        <v>0.53</v>
      </c>
      <c r="K333" s="13">
        <f>ROUND(F333/100*G333*H333*I333/J333,2)</f>
        <v/>
      </c>
      <c r="L333" s="13" t="n">
        <v>6618.26</v>
      </c>
      <c r="M333" s="13">
        <f>L333-K333</f>
        <v/>
      </c>
      <c r="N333" s="3" t="inlineStr">
        <is>
          <t>bind</t>
        </is>
      </c>
      <c r="O333" s="3" t="inlineStr">
        <is>
          <t>bound</t>
        </is>
      </c>
    </row>
    <row r="334">
      <c r="A334" s="15" t="inlineStr">
        <is>
          <t>2026-06-17</t>
        </is>
      </c>
      <c r="B334" s="15" t="inlineStr">
        <is>
          <t>1975a01b-7f4e-599b-ae3e-0dbd84646cbe</t>
        </is>
      </c>
      <c r="C334" s="15" t="inlineStr">
        <is>
          <t>AZ</t>
        </is>
      </c>
      <c r="D334" s="15" t="inlineStr">
        <is>
          <t>1997 Mercedes-Benz AMG GT</t>
        </is>
      </c>
      <c r="E334" s="15" t="inlineStr">
        <is>
          <t>01 Luxury Sedan/SUV</t>
        </is>
      </c>
      <c r="F334" s="16" t="n">
        <v>1285000</v>
      </c>
      <c r="G334" s="17" t="n">
        <v>0.55</v>
      </c>
      <c r="H334" s="17" t="n">
        <v>1.01</v>
      </c>
      <c r="I334" s="17" t="n">
        <v>0.7648</v>
      </c>
      <c r="J334" s="17" t="n">
        <v>0.53</v>
      </c>
      <c r="K334" s="16">
        <f>ROUND(F334/100*G334*H334*I334/J334,2)</f>
        <v/>
      </c>
      <c r="L334" s="16" t="n">
        <v>10300.52</v>
      </c>
      <c r="M334" s="16">
        <f>L334-K334</f>
        <v/>
      </c>
      <c r="N334" s="15" t="inlineStr">
        <is>
          <t>bind</t>
        </is>
      </c>
      <c r="O334" s="15" t="inlineStr">
        <is>
          <t>bound</t>
        </is>
      </c>
    </row>
    <row r="335">
      <c r="A335" s="3" t="inlineStr">
        <is>
          <t>2026-06-16</t>
        </is>
      </c>
      <c r="B335" s="3" t="inlineStr">
        <is>
          <t>6e84ef12-59f9-5ffb-890d-9fc105c9b5db</t>
        </is>
      </c>
      <c r="C335" s="3" t="inlineStr">
        <is>
          <t>DE</t>
        </is>
      </c>
      <c r="D335" s="3" t="inlineStr">
        <is>
          <t>1996 Mercedes-Benz AMG GT</t>
        </is>
      </c>
      <c r="E335" s="3" t="inlineStr">
        <is>
          <t>01 Luxury Sedan/SUV</t>
        </is>
      </c>
      <c r="F335" s="13" t="n">
        <v>755000</v>
      </c>
      <c r="G335" s="14" t="n">
        <v>0.65</v>
      </c>
      <c r="H335" s="14" t="n">
        <v>1.25</v>
      </c>
      <c r="I335" s="14" t="n">
        <v>0.7648</v>
      </c>
      <c r="J335" s="14" t="n">
        <v>0.53</v>
      </c>
      <c r="K335" s="13">
        <f>ROUND(F335/100*G335*H335*I335/J335,2)</f>
        <v/>
      </c>
      <c r="L335" s="13" t="n">
        <v>8852.02</v>
      </c>
      <c r="M335" s="13">
        <f>L335-K335</f>
        <v/>
      </c>
      <c r="N335" s="3" t="inlineStr">
        <is>
          <t>bind</t>
        </is>
      </c>
      <c r="O335" s="3" t="inlineStr">
        <is>
          <t>bound</t>
        </is>
      </c>
    </row>
    <row r="336">
      <c r="A336" s="15" t="inlineStr">
        <is>
          <t>2026-06-24</t>
        </is>
      </c>
      <c r="B336" s="15" t="inlineStr">
        <is>
          <t>3f045c62-1601-50fb-b303-6f0ff4100d2b</t>
        </is>
      </c>
      <c r="C336" s="15" t="inlineStr">
        <is>
          <t>IN</t>
        </is>
      </c>
      <c r="D336" s="15" t="inlineStr">
        <is>
          <t>2017 Ferrari 296 GTB</t>
        </is>
      </c>
      <c r="E336" s="15" t="inlineStr">
        <is>
          <t>03 Supercar</t>
        </is>
      </c>
      <c r="F336" s="16" t="n">
        <v>1950000</v>
      </c>
      <c r="G336" s="17" t="n">
        <v>0.8</v>
      </c>
      <c r="H336" s="17" t="n">
        <v>1.23</v>
      </c>
      <c r="I336" s="17" t="n">
        <v>0.7648</v>
      </c>
      <c r="J336" s="17" t="n">
        <v>0.53</v>
      </c>
      <c r="K336" s="16">
        <f>ROUND(F336/100*G336*H336*I336/J336,2)</f>
        <v/>
      </c>
      <c r="L336" s="16" t="n">
        <v>27688.64</v>
      </c>
      <c r="M336" s="16">
        <f>L336-K336</f>
        <v/>
      </c>
      <c r="N336" s="15" t="inlineStr">
        <is>
          <t>bind</t>
        </is>
      </c>
      <c r="O336" s="15" t="inlineStr">
        <is>
          <t>bound</t>
        </is>
      </c>
    </row>
    <row r="337">
      <c r="A337" s="3" t="inlineStr">
        <is>
          <t>2026-06-14</t>
        </is>
      </c>
      <c r="B337" s="3" t="inlineStr">
        <is>
          <t>d1b30fce-ee49-5b91-90ee-9514b9ebe906</t>
        </is>
      </c>
      <c r="C337" s="3" t="inlineStr">
        <is>
          <t>DE</t>
        </is>
      </c>
      <c r="D337" s="3" t="inlineStr">
        <is>
          <t>2006 BMW M8 Competition</t>
        </is>
      </c>
      <c r="E337" s="3" t="inlineStr">
        <is>
          <t>01 Luxury Sedan/SUV</t>
        </is>
      </c>
      <c r="F337" s="13" t="n">
        <v>305000</v>
      </c>
      <c r="G337" s="14" t="n">
        <v>0.75</v>
      </c>
      <c r="H337" s="14" t="n">
        <v>1.25</v>
      </c>
      <c r="I337" s="14" t="n">
        <v>0.7648</v>
      </c>
      <c r="J337" s="14" t="n">
        <v>0.53</v>
      </c>
      <c r="K337" s="13">
        <f>ROUND(F337/100*G337*H337*I337/J337,2)</f>
        <v/>
      </c>
      <c r="L337" s="13" t="n">
        <v>4126.13</v>
      </c>
      <c r="M337" s="13">
        <f>L337-K337</f>
        <v/>
      </c>
      <c r="N337" s="3" t="inlineStr">
        <is>
          <t>bind</t>
        </is>
      </c>
      <c r="O337" s="3" t="inlineStr">
        <is>
          <t>bound</t>
        </is>
      </c>
    </row>
    <row r="338">
      <c r="A338" s="15" t="inlineStr">
        <is>
          <t>2026-06-03</t>
        </is>
      </c>
      <c r="B338" s="15" t="inlineStr">
        <is>
          <t>578e0cc2-9a56-59b2-ad33-56dd7585fdfd</t>
        </is>
      </c>
      <c r="C338" s="15" t="inlineStr">
        <is>
          <t>IL</t>
        </is>
      </c>
      <c r="D338" s="15" t="inlineStr">
        <is>
          <t>1968 Singer 911 Reimagined</t>
        </is>
      </c>
      <c r="E338" s="15" t="inlineStr">
        <is>
          <t>11 Restomod/Coachbuilt</t>
        </is>
      </c>
      <c r="F338" s="16" t="n">
        <v>1080000</v>
      </c>
      <c r="G338" s="17" t="n">
        <v>0.68</v>
      </c>
      <c r="H338" s="17" t="n">
        <v>1.36</v>
      </c>
      <c r="I338" s="17" t="n">
        <v>0.7648</v>
      </c>
      <c r="J338" s="17" t="n">
        <v>0.53</v>
      </c>
      <c r="K338" s="16">
        <f>ROUND(F338/100*G338*H338*I338/J338,2)</f>
        <v/>
      </c>
      <c r="L338" s="16" t="n">
        <v>14412.64</v>
      </c>
      <c r="M338" s="16">
        <f>L338-K338</f>
        <v/>
      </c>
      <c r="N338" s="15" t="inlineStr">
        <is>
          <t>refer</t>
        </is>
      </c>
      <c r="O338" s="15" t="inlineStr">
        <is>
          <t>indicative</t>
        </is>
      </c>
    </row>
    <row r="339">
      <c r="A339" s="3" t="inlineStr">
        <is>
          <t>2026-06-11</t>
        </is>
      </c>
      <c r="B339" s="3" t="inlineStr">
        <is>
          <t>bb6e0c5b-aa6f-5856-86ff-bb590578554e</t>
        </is>
      </c>
      <c r="C339" s="3" t="inlineStr">
        <is>
          <t>WV</t>
        </is>
      </c>
      <c r="D339" s="3" t="inlineStr">
        <is>
          <t>1981 McLaren 750S</t>
        </is>
      </c>
      <c r="E339" s="3" t="inlineStr">
        <is>
          <t>03 Supercar</t>
        </is>
      </c>
      <c r="F339" s="13" t="n">
        <v>575000</v>
      </c>
      <c r="G339" s="14" t="n">
        <v>0.95</v>
      </c>
      <c r="H339" s="14" t="n">
        <v>1.33</v>
      </c>
      <c r="I339" s="14" t="n">
        <v>0.7648</v>
      </c>
      <c r="J339" s="14" t="n">
        <v>0.53</v>
      </c>
      <c r="K339" s="13">
        <f>ROUND(F339/100*G339*H339*I339/J339,2)</f>
        <v/>
      </c>
      <c r="L339" s="13" t="n">
        <v>10483.71</v>
      </c>
      <c r="M339" s="13">
        <f>L339-K339</f>
        <v/>
      </c>
      <c r="N339" s="3" t="inlineStr">
        <is>
          <t>decline</t>
        </is>
      </c>
      <c r="O339" s="3" t="inlineStr">
        <is>
          <t>indicative</t>
        </is>
      </c>
    </row>
    <row r="340">
      <c r="A340" s="15" t="inlineStr">
        <is>
          <t>2026-06-22</t>
        </is>
      </c>
      <c r="B340" s="15" t="inlineStr">
        <is>
          <t>f1053d2b-90c0-5386-ae69-ba40d7aea121</t>
        </is>
      </c>
      <c r="C340" s="15" t="inlineStr">
        <is>
          <t>PA</t>
        </is>
      </c>
      <c r="D340" s="15" t="inlineStr">
        <is>
          <t>1957 Mercedes-Benz AMG GT</t>
        </is>
      </c>
      <c r="E340" s="15" t="inlineStr">
        <is>
          <t>01 Luxury Sedan/SUV</t>
        </is>
      </c>
      <c r="F340" s="16" t="n">
        <v>995000</v>
      </c>
      <c r="G340" s="17" t="n">
        <v>0.65</v>
      </c>
      <c r="H340" s="17" t="n">
        <v>1</v>
      </c>
      <c r="I340" s="17" t="n">
        <v>0.7648</v>
      </c>
      <c r="J340" s="17" t="n">
        <v>0.53</v>
      </c>
      <c r="K340" s="16">
        <f>ROUND(F340/100*G340*H340*I340/J340,2)</f>
        <v/>
      </c>
      <c r="L340" s="16" t="n">
        <v>9332.719999999999</v>
      </c>
      <c r="M340" s="16">
        <f>L340-K340</f>
        <v/>
      </c>
      <c r="N340" s="15" t="inlineStr">
        <is>
          <t>bind</t>
        </is>
      </c>
      <c r="O340" s="15" t="inlineStr">
        <is>
          <t>bound</t>
        </is>
      </c>
    </row>
    <row r="341">
      <c r="A341" s="3" t="inlineStr">
        <is>
          <t>2026-06-03</t>
        </is>
      </c>
      <c r="B341" s="3" t="inlineStr">
        <is>
          <t>551c9257-809a-52d3-b39f-28b1252d647f</t>
        </is>
      </c>
      <c r="C341" s="3" t="inlineStr">
        <is>
          <t>PA</t>
        </is>
      </c>
      <c r="D341" s="3" t="inlineStr">
        <is>
          <t>2013 Mercedes-Benz 280SL Pagoda</t>
        </is>
      </c>
      <c r="E341" s="3" t="inlineStr">
        <is>
          <t>07 Post-War Classic (1946-1972)</t>
        </is>
      </c>
      <c r="F341" s="13" t="n">
        <v>1135000</v>
      </c>
      <c r="G341" s="14" t="n">
        <v>0.38</v>
      </c>
      <c r="H341" s="14" t="n">
        <v>1</v>
      </c>
      <c r="I341" s="14" t="n">
        <v>0.7648</v>
      </c>
      <c r="J341" s="14" t="n">
        <v>0.53</v>
      </c>
      <c r="K341" s="13">
        <f>ROUND(F341/100*G341*H341*I341/J341,2)</f>
        <v/>
      </c>
      <c r="L341" s="13" t="n">
        <v>6223.74</v>
      </c>
      <c r="M341" s="13">
        <f>L341-K341</f>
        <v/>
      </c>
      <c r="N341" s="3" t="inlineStr">
        <is>
          <t>bind</t>
        </is>
      </c>
      <c r="O341" s="3" t="inlineStr">
        <is>
          <t>bound</t>
        </is>
      </c>
    </row>
    <row r="342">
      <c r="A342" s="15" t="inlineStr">
        <is>
          <t>2026-06-03</t>
        </is>
      </c>
      <c r="B342" s="15" t="inlineStr">
        <is>
          <t>d1ab77df-eb0d-5768-95c0-bb9e8cee251a</t>
        </is>
      </c>
      <c r="C342" s="15" t="inlineStr">
        <is>
          <t>WA</t>
        </is>
      </c>
      <c r="D342" s="15" t="inlineStr">
        <is>
          <t>1963 Maserati GranTurismo</t>
        </is>
      </c>
      <c r="E342" s="15" t="inlineStr">
        <is>
          <t>01 Luxury Sedan/SUV</t>
        </is>
      </c>
      <c r="F342" s="16" t="n">
        <v>415000</v>
      </c>
      <c r="G342" s="17" t="n">
        <v>0.75</v>
      </c>
      <c r="H342" s="17" t="n">
        <v>0.96</v>
      </c>
      <c r="I342" s="17" t="n">
        <v>0.7648</v>
      </c>
      <c r="J342" s="17" t="n">
        <v>0.53</v>
      </c>
      <c r="K342" s="16">
        <f>ROUND(F342/100*G342*H342*I342/J342,2)</f>
        <v/>
      </c>
      <c r="L342" s="16" t="n">
        <v>4311.74</v>
      </c>
      <c r="M342" s="16">
        <f>L342-K342</f>
        <v/>
      </c>
      <c r="N342" s="15" t="inlineStr">
        <is>
          <t>decline</t>
        </is>
      </c>
      <c r="O342" s="15" t="inlineStr">
        <is>
          <t>indicative</t>
        </is>
      </c>
    </row>
    <row r="343">
      <c r="A343" s="3" t="inlineStr">
        <is>
          <t>2026-06-12</t>
        </is>
      </c>
      <c r="B343" s="3" t="inlineStr">
        <is>
          <t>61192948-02c9-5b9c-84b6-3347e4572524</t>
        </is>
      </c>
      <c r="C343" s="3" t="inlineStr">
        <is>
          <t>MI</t>
        </is>
      </c>
      <c r="D343" s="3" t="inlineStr">
        <is>
          <t>2014 Porsche 911 Turbo S</t>
        </is>
      </c>
      <c r="E343" s="3" t="inlineStr">
        <is>
          <t>01 Luxury Sedan/SUV</t>
        </is>
      </c>
      <c r="F343" s="13" t="n">
        <v>490000</v>
      </c>
      <c r="G343" s="14" t="n">
        <v>0.75</v>
      </c>
      <c r="H343" s="14" t="n">
        <v>1.55</v>
      </c>
      <c r="I343" s="14" t="n">
        <v>0.7648</v>
      </c>
      <c r="J343" s="14" t="n">
        <v>0.53</v>
      </c>
      <c r="K343" s="13">
        <f>ROUND(F343/100*G343*H343*I343/J343,2)</f>
        <v/>
      </c>
      <c r="L343" s="13" t="n">
        <v>8219.799999999999</v>
      </c>
      <c r="M343" s="13">
        <f>L343-K343</f>
        <v/>
      </c>
      <c r="N343" s="3" t="inlineStr">
        <is>
          <t>bind</t>
        </is>
      </c>
      <c r="O343" s="3" t="inlineStr">
        <is>
          <t>bound</t>
        </is>
      </c>
    </row>
    <row r="344">
      <c r="A344" s="15" t="inlineStr">
        <is>
          <t>2026-06-01</t>
        </is>
      </c>
      <c r="B344" s="15" t="inlineStr">
        <is>
          <t>2e5494c4-8e8b-5a3f-b198-4c9ca222d4c9</t>
        </is>
      </c>
      <c r="C344" s="15" t="inlineStr">
        <is>
          <t>OH</t>
        </is>
      </c>
      <c r="D344" s="15" t="inlineStr">
        <is>
          <t>1999 Ferrari SF90 Stradale</t>
        </is>
      </c>
      <c r="E344" s="15" t="inlineStr">
        <is>
          <t>03 Supercar</t>
        </is>
      </c>
      <c r="F344" s="16" t="n">
        <v>775000</v>
      </c>
      <c r="G344" s="17" t="n">
        <v>0.95</v>
      </c>
      <c r="H344" s="17" t="n">
        <v>1.39</v>
      </c>
      <c r="I344" s="17" t="n">
        <v>0.7648</v>
      </c>
      <c r="J344" s="17" t="n">
        <v>0.53</v>
      </c>
      <c r="K344" s="16">
        <f>ROUND(F344/100*G344*H344*I344/J344,2)</f>
        <v/>
      </c>
      <c r="L344" s="16" t="n">
        <v>14767.68</v>
      </c>
      <c r="M344" s="16">
        <f>L344-K344</f>
        <v/>
      </c>
      <c r="N344" s="15" t="inlineStr">
        <is>
          <t>bind</t>
        </is>
      </c>
      <c r="O344" s="15" t="inlineStr">
        <is>
          <t>bound</t>
        </is>
      </c>
    </row>
    <row r="345">
      <c r="A345" s="3" t="inlineStr">
        <is>
          <t>2026-06-28</t>
        </is>
      </c>
      <c r="B345" s="3" t="inlineStr">
        <is>
          <t>b199236c-948f-59e7-94e8-3c37fcde2a29</t>
        </is>
      </c>
      <c r="C345" s="3" t="inlineStr">
        <is>
          <t>NM</t>
        </is>
      </c>
      <c r="D345" s="3" t="inlineStr">
        <is>
          <t>1997 Ferrari 296 GTB</t>
        </is>
      </c>
      <c r="E345" s="3" t="inlineStr">
        <is>
          <t>03 Supercar</t>
        </is>
      </c>
      <c r="F345" s="13" t="n">
        <v>245000</v>
      </c>
      <c r="G345" s="14" t="n">
        <v>1.42</v>
      </c>
      <c r="H345" s="14" t="n">
        <v>1.28</v>
      </c>
      <c r="I345" s="14" t="n">
        <v>0.7648</v>
      </c>
      <c r="J345" s="14" t="n">
        <v>0.53</v>
      </c>
      <c r="K345" s="13">
        <f>ROUND(F345/100*G345*H345*I345/J345,2)</f>
        <v/>
      </c>
      <c r="L345" s="13" t="n">
        <v>6425.93</v>
      </c>
      <c r="M345" s="13">
        <f>L345-K345</f>
        <v/>
      </c>
      <c r="N345" s="3" t="inlineStr">
        <is>
          <t>bind</t>
        </is>
      </c>
      <c r="O345" s="3" t="inlineStr">
        <is>
          <t>bound</t>
        </is>
      </c>
    </row>
    <row r="346">
      <c r="A346" s="15" t="inlineStr">
        <is>
          <t>2026-06-10</t>
        </is>
      </c>
      <c r="B346" s="15" t="inlineStr">
        <is>
          <t>fb783b33-4d6b-5c63-a3d7-4ff048f49a60</t>
        </is>
      </c>
      <c r="C346" s="15" t="inlineStr">
        <is>
          <t>AL</t>
        </is>
      </c>
      <c r="D346" s="15" t="inlineStr">
        <is>
          <t>1981 Mercedes-Benz AMG GT</t>
        </is>
      </c>
      <c r="E346" s="15" t="inlineStr">
        <is>
          <t>01 Luxury Sedan/SUV</t>
        </is>
      </c>
      <c r="F346" s="16" t="n">
        <v>705000</v>
      </c>
      <c r="G346" s="17" t="n">
        <v>0.65</v>
      </c>
      <c r="H346" s="17" t="n">
        <v>1.27</v>
      </c>
      <c r="I346" s="17" t="n">
        <v>0.7648</v>
      </c>
      <c r="J346" s="17" t="n">
        <v>0.53</v>
      </c>
      <c r="K346" s="16">
        <f>ROUND(F346/100*G346*H346*I346/J346,2)</f>
        <v/>
      </c>
      <c r="L346" s="16" t="n">
        <v>8398.049999999999</v>
      </c>
      <c r="M346" s="16">
        <f>L346-K346</f>
        <v/>
      </c>
      <c r="N346" s="15" t="inlineStr">
        <is>
          <t>bind</t>
        </is>
      </c>
      <c r="O346" s="15" t="inlineStr">
        <is>
          <t>bound</t>
        </is>
      </c>
    </row>
    <row r="347">
      <c r="A347" s="3" t="inlineStr">
        <is>
          <t>2026-06-20</t>
        </is>
      </c>
      <c r="B347" s="3" t="inlineStr">
        <is>
          <t>fb260afa-4a3e-5249-bb54-40640c1fb17c</t>
        </is>
      </c>
      <c r="C347" s="3" t="inlineStr">
        <is>
          <t>ND</t>
        </is>
      </c>
      <c r="D347" s="3" t="inlineStr">
        <is>
          <t>2002 Alfa Romeo 8C 2900</t>
        </is>
      </c>
      <c r="E347" s="3" t="inlineStr">
        <is>
          <t>06 Vintage Pre-War (pre-1946)</t>
        </is>
      </c>
      <c r="F347" s="13" t="n">
        <v>630000</v>
      </c>
      <c r="G347" s="14" t="n">
        <v>0.38</v>
      </c>
      <c r="H347" s="14" t="n">
        <v>1.02</v>
      </c>
      <c r="I347" s="14" t="n">
        <v>0.7648</v>
      </c>
      <c r="J347" s="14" t="n">
        <v>0.53</v>
      </c>
      <c r="K347" s="13">
        <f>ROUND(F347/100*G347*H347*I347/J347,2)</f>
        <v/>
      </c>
      <c r="L347" s="13" t="n">
        <v>3523.68</v>
      </c>
      <c r="M347" s="13">
        <f>L347-K347</f>
        <v/>
      </c>
      <c r="N347" s="3" t="inlineStr">
        <is>
          <t>refer</t>
        </is>
      </c>
      <c r="O347" s="3" t="inlineStr">
        <is>
          <t>indicative</t>
        </is>
      </c>
    </row>
    <row r="348">
      <c r="A348" s="15" t="inlineStr">
        <is>
          <t>2026-06-16</t>
        </is>
      </c>
      <c r="B348" s="15" t="inlineStr">
        <is>
          <t>bfcbffb5-3e87-5e94-856f-485e51e6640a</t>
        </is>
      </c>
      <c r="C348" s="15" t="inlineStr">
        <is>
          <t>NE</t>
        </is>
      </c>
      <c r="D348" s="15" t="inlineStr">
        <is>
          <t>2020 Porsche 911 Turbo S</t>
        </is>
      </c>
      <c r="E348" s="15" t="inlineStr">
        <is>
          <t>01 Luxury Sedan/SUV</t>
        </is>
      </c>
      <c r="F348" s="16" t="n">
        <v>695000</v>
      </c>
      <c r="G348" s="17" t="n">
        <v>0.65</v>
      </c>
      <c r="H348" s="17" t="n">
        <v>1.3</v>
      </c>
      <c r="I348" s="17" t="n">
        <v>0.7648</v>
      </c>
      <c r="J348" s="17" t="n">
        <v>0.53</v>
      </c>
      <c r="K348" s="16">
        <f>ROUND(F348/100*G348*H348*I348/J348,2)</f>
        <v/>
      </c>
      <c r="L348" s="16" t="n">
        <v>8474.49</v>
      </c>
      <c r="M348" s="16">
        <f>L348-K348</f>
        <v/>
      </c>
      <c r="N348" s="15" t="inlineStr">
        <is>
          <t>bind</t>
        </is>
      </c>
      <c r="O348" s="15" t="inlineStr">
        <is>
          <t>bound</t>
        </is>
      </c>
    </row>
    <row r="349">
      <c r="A349" s="3" t="inlineStr">
        <is>
          <t>2026-06-29</t>
        </is>
      </c>
      <c r="B349" s="3" t="inlineStr">
        <is>
          <t>d2a067de-f4c2-5fb1-b39b-158d4dffb2e4</t>
        </is>
      </c>
      <c r="C349" s="3" t="inlineStr">
        <is>
          <t>WA</t>
        </is>
      </c>
      <c r="D349" s="3" t="inlineStr">
        <is>
          <t>2010 McLaren 750S</t>
        </is>
      </c>
      <c r="E349" s="3" t="inlineStr">
        <is>
          <t>03 Supercar</t>
        </is>
      </c>
      <c r="F349" s="13" t="n">
        <v>535000</v>
      </c>
      <c r="G349" s="14" t="n">
        <v>0.95</v>
      </c>
      <c r="H349" s="14" t="n">
        <v>0.96</v>
      </c>
      <c r="I349" s="14" t="n">
        <v>0.7648</v>
      </c>
      <c r="J349" s="14" t="n">
        <v>0.53</v>
      </c>
      <c r="K349" s="13">
        <f>ROUND(F349/100*G349*H349*I349/J349,2)</f>
        <v/>
      </c>
      <c r="L349" s="13" t="n">
        <v>7040.78</v>
      </c>
      <c r="M349" s="13">
        <f>L349-K349</f>
        <v/>
      </c>
      <c r="N349" s="3" t="inlineStr">
        <is>
          <t>bind</t>
        </is>
      </c>
      <c r="O349" s="3" t="inlineStr">
        <is>
          <t>bound</t>
        </is>
      </c>
    </row>
    <row r="350">
      <c r="A350" s="15" t="inlineStr">
        <is>
          <t>2026-06-09</t>
        </is>
      </c>
      <c r="B350" s="15" t="inlineStr">
        <is>
          <t>7b05aa31-1653-5d8c-aab2-8b6869a8f680</t>
        </is>
      </c>
      <c r="C350" s="15" t="inlineStr">
        <is>
          <t>WV</t>
        </is>
      </c>
      <c r="D350" s="15" t="inlineStr">
        <is>
          <t>1976 Singer 911 Reimagined</t>
        </is>
      </c>
      <c r="E350" s="15" t="inlineStr">
        <is>
          <t>11 Restomod/Coachbuilt</t>
        </is>
      </c>
      <c r="F350" s="16" t="n">
        <v>1200000</v>
      </c>
      <c r="G350" s="17" t="n">
        <v>0.68</v>
      </c>
      <c r="H350" s="17" t="n">
        <v>1.33</v>
      </c>
      <c r="I350" s="17" t="n">
        <v>0.7648</v>
      </c>
      <c r="J350" s="17" t="n">
        <v>0.53</v>
      </c>
      <c r="K350" s="16">
        <f>ROUND(F350/100*G350*H350*I350/J350,2)</f>
        <v/>
      </c>
      <c r="L350" s="16" t="n">
        <v>15660.79</v>
      </c>
      <c r="M350" s="16">
        <f>L350-K350</f>
        <v/>
      </c>
      <c r="N350" s="15" t="inlineStr">
        <is>
          <t>bind</t>
        </is>
      </c>
      <c r="O350" s="15" t="inlineStr">
        <is>
          <t>bound</t>
        </is>
      </c>
    </row>
    <row r="351">
      <c r="A351" s="3" t="inlineStr">
        <is>
          <t>2026-06-29</t>
        </is>
      </c>
      <c r="B351" s="3" t="inlineStr">
        <is>
          <t>0f899a55-09ae-5e03-956e-5391300915ce</t>
        </is>
      </c>
      <c r="C351" s="3" t="inlineStr">
        <is>
          <t>NE</t>
        </is>
      </c>
      <c r="D351" s="3" t="inlineStr">
        <is>
          <t>1982 Porsche 911 Turbo S</t>
        </is>
      </c>
      <c r="E351" s="3" t="inlineStr">
        <is>
          <t>01 Luxury Sedan/SUV</t>
        </is>
      </c>
      <c r="F351" s="13" t="n">
        <v>735000</v>
      </c>
      <c r="G351" s="14" t="n">
        <v>0.65</v>
      </c>
      <c r="H351" s="14" t="n">
        <v>1.3</v>
      </c>
      <c r="I351" s="14" t="n">
        <v>0.7648</v>
      </c>
      <c r="J351" s="14" t="n">
        <v>0.53</v>
      </c>
      <c r="K351" s="13">
        <f>ROUND(F351/100*G351*H351*I351/J351,2)</f>
        <v/>
      </c>
      <c r="L351" s="13" t="n">
        <v>8962.23</v>
      </c>
      <c r="M351" s="13">
        <f>L351-K351</f>
        <v/>
      </c>
      <c r="N351" s="3" t="inlineStr">
        <is>
          <t>refer</t>
        </is>
      </c>
      <c r="O351" s="3" t="inlineStr">
        <is>
          <t>indicative</t>
        </is>
      </c>
    </row>
    <row r="352">
      <c r="A352" s="15" t="inlineStr">
        <is>
          <t>2026-06-23</t>
        </is>
      </c>
      <c r="B352" s="15" t="inlineStr">
        <is>
          <t>31d5105b-1f3d-5397-8754-06bae4d4b8a9</t>
        </is>
      </c>
      <c r="C352" s="15" t="inlineStr">
        <is>
          <t>PA</t>
        </is>
      </c>
      <c r="D352" s="15" t="inlineStr">
        <is>
          <t>1972 Bentley Continental GT</t>
        </is>
      </c>
      <c r="E352" s="15" t="inlineStr">
        <is>
          <t>01 Luxury Sedan/SUV</t>
        </is>
      </c>
      <c r="F352" s="16" t="n">
        <v>220000</v>
      </c>
      <c r="G352" s="17" t="n">
        <v>0.92</v>
      </c>
      <c r="H352" s="17" t="n">
        <v>1</v>
      </c>
      <c r="I352" s="17" t="n">
        <v>0.7648</v>
      </c>
      <c r="J352" s="17" t="n">
        <v>0.53</v>
      </c>
      <c r="K352" s="16">
        <f>ROUND(F352/100*G352*H352*I352/J352,2)</f>
        <v/>
      </c>
      <c r="L352" s="16" t="n">
        <v>2920.67</v>
      </c>
      <c r="M352" s="16">
        <f>L352-K352</f>
        <v/>
      </c>
      <c r="N352" s="15" t="inlineStr">
        <is>
          <t>bind</t>
        </is>
      </c>
      <c r="O352" s="15" t="inlineStr">
        <is>
          <t>bound</t>
        </is>
      </c>
    </row>
    <row r="353">
      <c r="A353" s="3" t="inlineStr">
        <is>
          <t>2026-06-20</t>
        </is>
      </c>
      <c r="B353" s="3" t="inlineStr">
        <is>
          <t>427c1308-2560-5bd1-a0db-afb4d0d8e418</t>
        </is>
      </c>
      <c r="C353" s="3" t="inlineStr">
        <is>
          <t>MS</t>
        </is>
      </c>
      <c r="D353" s="3" t="inlineStr">
        <is>
          <t>1996 Ferrari 296 GTB</t>
        </is>
      </c>
      <c r="E353" s="3" t="inlineStr">
        <is>
          <t>03 Supercar</t>
        </is>
      </c>
      <c r="F353" s="13" t="n">
        <v>1070000</v>
      </c>
      <c r="G353" s="14" t="n">
        <v>0.8</v>
      </c>
      <c r="H353" s="14" t="n">
        <v>1.19</v>
      </c>
      <c r="I353" s="14" t="n">
        <v>0.7648</v>
      </c>
      <c r="J353" s="14" t="n">
        <v>0.53</v>
      </c>
      <c r="K353" s="13">
        <f>ROUND(F353/100*G353*H353*I353/J353,2)</f>
        <v/>
      </c>
      <c r="L353" s="13" t="n">
        <v>14699.17</v>
      </c>
      <c r="M353" s="13">
        <f>L353-K353</f>
        <v/>
      </c>
      <c r="N353" s="3" t="inlineStr">
        <is>
          <t>bind</t>
        </is>
      </c>
      <c r="O353" s="3" t="inlineStr">
        <is>
          <t>bound</t>
        </is>
      </c>
    </row>
    <row r="354">
      <c r="A354" s="15" t="inlineStr">
        <is>
          <t>2026-06-27</t>
        </is>
      </c>
      <c r="B354" s="15" t="inlineStr">
        <is>
          <t>8510f897-69b6-5ea1-925e-0dae1a780a2d</t>
        </is>
      </c>
      <c r="C354" s="15" t="inlineStr">
        <is>
          <t>IL</t>
        </is>
      </c>
      <c r="D354" s="15" t="inlineStr">
        <is>
          <t>1988 Maserati GranTurismo</t>
        </is>
      </c>
      <c r="E354" s="15" t="inlineStr">
        <is>
          <t>01 Luxury Sedan/SUV</t>
        </is>
      </c>
      <c r="F354" s="16" t="n">
        <v>1210000</v>
      </c>
      <c r="G354" s="17" t="n">
        <v>0.55</v>
      </c>
      <c r="H354" s="17" t="n">
        <v>1.36</v>
      </c>
      <c r="I354" s="17" t="n">
        <v>0.7648</v>
      </c>
      <c r="J354" s="17" t="n">
        <v>0.53</v>
      </c>
      <c r="K354" s="16">
        <f>ROUND(F354/100*G354*H354*I354/J354,2)</f>
        <v/>
      </c>
      <c r="L354" s="16" t="n">
        <v>13060.47</v>
      </c>
      <c r="M354" s="16">
        <f>L354-K354</f>
        <v/>
      </c>
      <c r="N354" s="15" t="inlineStr">
        <is>
          <t>bind</t>
        </is>
      </c>
      <c r="O354" s="15" t="inlineStr">
        <is>
          <t>bound</t>
        </is>
      </c>
    </row>
    <row r="355">
      <c r="A355" s="3" t="inlineStr">
        <is>
          <t>2026-06-21</t>
        </is>
      </c>
      <c r="B355" s="3" t="inlineStr">
        <is>
          <t>87fc466e-7c1b-5574-a762-abe4e030c1c2</t>
        </is>
      </c>
      <c r="C355" s="3" t="inlineStr">
        <is>
          <t>ID</t>
        </is>
      </c>
      <c r="D355" s="3" t="inlineStr">
        <is>
          <t>1959 Ferrari 275 GTB/4</t>
        </is>
      </c>
      <c r="E355" s="3" t="inlineStr">
        <is>
          <t>07 Post-War Classic (1946-1972)</t>
        </is>
      </c>
      <c r="F355" s="13" t="n">
        <v>505000</v>
      </c>
      <c r="G355" s="14" t="n">
        <v>0.43</v>
      </c>
      <c r="H355" s="14" t="n">
        <v>0.99</v>
      </c>
      <c r="I355" s="14" t="n">
        <v>0.7648</v>
      </c>
      <c r="J355" s="14" t="n">
        <v>0.53</v>
      </c>
      <c r="K355" s="13">
        <f>ROUND(F355/100*G355*H355*I355/J355,2)</f>
        <v/>
      </c>
      <c r="L355" s="13" t="n">
        <v>3102.18</v>
      </c>
      <c r="M355" s="13">
        <f>L355-K355</f>
        <v/>
      </c>
      <c r="N355" s="3" t="inlineStr">
        <is>
          <t>bind</t>
        </is>
      </c>
      <c r="O355" s="3" t="inlineStr">
        <is>
          <t>bound</t>
        </is>
      </c>
    </row>
    <row r="356">
      <c r="A356" s="15" t="inlineStr">
        <is>
          <t>2026-06-26</t>
        </is>
      </c>
      <c r="B356" s="15" t="inlineStr">
        <is>
          <t>19583c63-6531-5bc5-b330-9ba754d02dc8</t>
        </is>
      </c>
      <c r="C356" s="15" t="inlineStr">
        <is>
          <t>VA</t>
        </is>
      </c>
      <c r="D356" s="15" t="inlineStr">
        <is>
          <t>1987 Porsche 911 Turbo S</t>
        </is>
      </c>
      <c r="E356" s="15" t="inlineStr">
        <is>
          <t>01 Luxury Sedan/SUV</t>
        </is>
      </c>
      <c r="F356" s="16" t="n">
        <v>395000</v>
      </c>
      <c r="G356" s="17" t="n">
        <v>0.75</v>
      </c>
      <c r="H356" s="17" t="n">
        <v>1.09</v>
      </c>
      <c r="I356" s="17" t="n">
        <v>0.7648</v>
      </c>
      <c r="J356" s="17" t="n">
        <v>0.53</v>
      </c>
      <c r="K356" s="16">
        <f>ROUND(F356/100*G356*H356*I356/J356,2)</f>
        <v/>
      </c>
      <c r="L356" s="16" t="n">
        <v>4659.69</v>
      </c>
      <c r="M356" s="16">
        <f>L356-K356</f>
        <v/>
      </c>
      <c r="N356" s="15" t="inlineStr">
        <is>
          <t>bind</t>
        </is>
      </c>
      <c r="O356" s="15" t="inlineStr">
        <is>
          <t>bound</t>
        </is>
      </c>
    </row>
    <row r="357">
      <c r="A357" s="3" t="inlineStr">
        <is>
          <t>2026-06-07</t>
        </is>
      </c>
      <c r="B357" s="3" t="inlineStr">
        <is>
          <t>7e0fa313-a546-59d2-a593-2975844d26e1</t>
        </is>
      </c>
      <c r="C357" s="3" t="inlineStr">
        <is>
          <t>NJ</t>
        </is>
      </c>
      <c r="D357" s="3" t="inlineStr">
        <is>
          <t>1957 Maserati GranTurismo</t>
        </is>
      </c>
      <c r="E357" s="3" t="inlineStr">
        <is>
          <t>01 Luxury Sedan/SUV</t>
        </is>
      </c>
      <c r="F357" s="13" t="n">
        <v>435000</v>
      </c>
      <c r="G357" s="14" t="n">
        <v>0.75</v>
      </c>
      <c r="H357" s="14" t="n">
        <v>0.91</v>
      </c>
      <c r="I357" s="14" t="n">
        <v>0.7648</v>
      </c>
      <c r="J357" s="14" t="n">
        <v>0.53</v>
      </c>
      <c r="K357" s="13">
        <f>ROUND(F357/100*G357*H357*I357/J357,2)</f>
        <v/>
      </c>
      <c r="L357" s="13" t="n">
        <v>4284.14</v>
      </c>
      <c r="M357" s="13">
        <f>L357-K357</f>
        <v/>
      </c>
      <c r="N357" s="3" t="inlineStr">
        <is>
          <t>bind</t>
        </is>
      </c>
      <c r="O357" s="3" t="inlineStr">
        <is>
          <t>bound</t>
        </is>
      </c>
    </row>
    <row r="358">
      <c r="A358" s="15" t="inlineStr">
        <is>
          <t>2026-06-18</t>
        </is>
      </c>
      <c r="B358" s="15" t="inlineStr">
        <is>
          <t>6c18d173-566d-57d6-9a68-6efbce13d1c1</t>
        </is>
      </c>
      <c r="C358" s="15" t="inlineStr">
        <is>
          <t>FL</t>
        </is>
      </c>
      <c r="D358" s="15" t="inlineStr">
        <is>
          <t>1994 Bentley Continental GT</t>
        </is>
      </c>
      <c r="E358" s="15" t="inlineStr">
        <is>
          <t>01 Luxury Sedan/SUV</t>
        </is>
      </c>
      <c r="F358" s="16" t="n">
        <v>685000</v>
      </c>
      <c r="G358" s="17" t="n">
        <v>0.65</v>
      </c>
      <c r="H358" s="17" t="n">
        <v>1.42</v>
      </c>
      <c r="I358" s="17" t="n">
        <v>0.7648</v>
      </c>
      <c r="J358" s="17" t="n">
        <v>0.53</v>
      </c>
      <c r="K358" s="16">
        <f>ROUND(F358/100*G358*H358*I358/J358,2)</f>
        <v/>
      </c>
      <c r="L358" s="16" t="n">
        <v>9123.559999999999</v>
      </c>
      <c r="M358" s="16">
        <f>L358-K358</f>
        <v/>
      </c>
      <c r="N358" s="15" t="inlineStr">
        <is>
          <t>refer</t>
        </is>
      </c>
      <c r="O358" s="15" t="inlineStr">
        <is>
          <t>indicative</t>
        </is>
      </c>
    </row>
    <row r="359">
      <c r="A359" s="3" t="inlineStr">
        <is>
          <t>2026-06-13</t>
        </is>
      </c>
      <c r="B359" s="3" t="inlineStr">
        <is>
          <t>b8e30456-1928-5398-ba52-2482f33eeb2d</t>
        </is>
      </c>
      <c r="C359" s="3" t="inlineStr">
        <is>
          <t>NJ</t>
        </is>
      </c>
      <c r="D359" s="3" t="inlineStr">
        <is>
          <t>2005 Mercedes-Benz AMG GT</t>
        </is>
      </c>
      <c r="E359" s="3" t="inlineStr">
        <is>
          <t>01 Luxury Sedan/SUV</t>
        </is>
      </c>
      <c r="F359" s="13" t="n">
        <v>325000</v>
      </c>
      <c r="G359" s="14" t="n">
        <v>0.75</v>
      </c>
      <c r="H359" s="14" t="n">
        <v>0.91</v>
      </c>
      <c r="I359" s="14" t="n">
        <v>0.7648</v>
      </c>
      <c r="J359" s="14" t="n">
        <v>0.53</v>
      </c>
      <c r="K359" s="13">
        <f>ROUND(F359/100*G359*H359*I359/J359,2)</f>
        <v/>
      </c>
      <c r="L359" s="13" t="n">
        <v>3200.8</v>
      </c>
      <c r="M359" s="13">
        <f>L359-K359</f>
        <v/>
      </c>
      <c r="N359" s="3" t="inlineStr">
        <is>
          <t>bind</t>
        </is>
      </c>
      <c r="O359" s="3" t="inlineStr">
        <is>
          <t>bound</t>
        </is>
      </c>
    </row>
    <row r="360">
      <c r="A360" s="15" t="inlineStr">
        <is>
          <t>2026-06-11</t>
        </is>
      </c>
      <c r="B360" s="15" t="inlineStr">
        <is>
          <t>3c4f406f-5b80-5586-ba0a-35a637d8873d</t>
        </is>
      </c>
      <c r="C360" s="15" t="inlineStr">
        <is>
          <t>NH</t>
        </is>
      </c>
      <c r="D360" s="15" t="inlineStr">
        <is>
          <t>1982 Lamborghini Huracan EVO</t>
        </is>
      </c>
      <c r="E360" s="15" t="inlineStr">
        <is>
          <t>03 Supercar</t>
        </is>
      </c>
      <c r="F360" s="16" t="n">
        <v>740000</v>
      </c>
      <c r="G360" s="17" t="n">
        <v>0.95</v>
      </c>
      <c r="H360" s="17" t="n">
        <v>1.04</v>
      </c>
      <c r="I360" s="17" t="n">
        <v>0.7648</v>
      </c>
      <c r="J360" s="17" t="n">
        <v>0.53</v>
      </c>
      <c r="K360" s="16">
        <f>ROUND(F360/100*G360*H360*I360/J360,2)</f>
        <v/>
      </c>
      <c r="L360" s="16" t="n">
        <v>10550.2</v>
      </c>
      <c r="M360" s="16">
        <f>L360-K360</f>
        <v/>
      </c>
      <c r="N360" s="15" t="inlineStr">
        <is>
          <t>decline</t>
        </is>
      </c>
      <c r="O360" s="15" t="inlineStr">
        <is>
          <t>indicative</t>
        </is>
      </c>
    </row>
    <row r="361">
      <c r="A361" s="3" t="inlineStr">
        <is>
          <t>2026-06-10</t>
        </is>
      </c>
      <c r="B361" s="3" t="inlineStr">
        <is>
          <t>3fd7efd0-7b53-5921-be1b-aeb8c545fc89</t>
        </is>
      </c>
      <c r="C361" s="3" t="inlineStr">
        <is>
          <t>MI</t>
        </is>
      </c>
      <c r="D361" s="3" t="inlineStr">
        <is>
          <t>1969 Maserati GranTurismo</t>
        </is>
      </c>
      <c r="E361" s="3" t="inlineStr">
        <is>
          <t>01 Luxury Sedan/SUV</t>
        </is>
      </c>
      <c r="F361" s="13" t="n">
        <v>300000</v>
      </c>
      <c r="G361" s="14" t="n">
        <v>0.75</v>
      </c>
      <c r="H361" s="14" t="n">
        <v>1.55</v>
      </c>
      <c r="I361" s="14" t="n">
        <v>0.7648</v>
      </c>
      <c r="J361" s="14" t="n">
        <v>0.53</v>
      </c>
      <c r="K361" s="13">
        <f>ROUND(F361/100*G361*H361*I361/J361,2)</f>
        <v/>
      </c>
      <c r="L361" s="13" t="n">
        <v>5032.53</v>
      </c>
      <c r="M361" s="13">
        <f>L361-K361</f>
        <v/>
      </c>
      <c r="N361" s="3" t="inlineStr">
        <is>
          <t>bind</t>
        </is>
      </c>
      <c r="O361" s="3" t="inlineStr">
        <is>
          <t>bound</t>
        </is>
      </c>
    </row>
    <row r="362">
      <c r="A362" s="15" t="inlineStr">
        <is>
          <t>2026-06-21</t>
        </is>
      </c>
      <c r="B362" s="15" t="inlineStr">
        <is>
          <t>edfb361d-0ac8-538e-a1cb-d0ffe29dbd8c</t>
        </is>
      </c>
      <c r="C362" s="15" t="inlineStr">
        <is>
          <t>WY</t>
        </is>
      </c>
      <c r="D362" s="15" t="inlineStr">
        <is>
          <t>2002 BMW M8 Competition</t>
        </is>
      </c>
      <c r="E362" s="15" t="inlineStr">
        <is>
          <t>01 Luxury Sedan/SUV</t>
        </is>
      </c>
      <c r="F362" s="16" t="n">
        <v>345000</v>
      </c>
      <c r="G362" s="17" t="n">
        <v>0.75</v>
      </c>
      <c r="H362" s="17" t="n">
        <v>1.07</v>
      </c>
      <c r="I362" s="17" t="n">
        <v>0.7648</v>
      </c>
      <c r="J362" s="17" t="n">
        <v>0.53</v>
      </c>
      <c r="K362" s="16">
        <f>ROUND(F362/100*G362*H362*I362/J362,2)</f>
        <v/>
      </c>
      <c r="L362" s="16" t="n">
        <v>3995.18</v>
      </c>
      <c r="M362" s="16">
        <f>L362-K362</f>
        <v/>
      </c>
      <c r="N362" s="15" t="inlineStr">
        <is>
          <t>bind</t>
        </is>
      </c>
      <c r="O362" s="15" t="inlineStr">
        <is>
          <t>bound</t>
        </is>
      </c>
    </row>
    <row r="363">
      <c r="A363" s="3" t="inlineStr">
        <is>
          <t>2026-06-03</t>
        </is>
      </c>
      <c r="B363" s="3" t="inlineStr">
        <is>
          <t>f0d8ea84-2256-594e-8de6-ac7b8fa3b9e8</t>
        </is>
      </c>
      <c r="C363" s="3" t="inlineStr">
        <is>
          <t>MA</t>
        </is>
      </c>
      <c r="D363" s="3" t="inlineStr">
        <is>
          <t>1956 Ringbrothers Mustang</t>
        </is>
      </c>
      <c r="E363" s="3" t="inlineStr">
        <is>
          <t>11 Restomod/Coachbuilt</t>
        </is>
      </c>
      <c r="F363" s="13" t="n">
        <v>395000</v>
      </c>
      <c r="G363" s="14" t="n">
        <v>0.88</v>
      </c>
      <c r="H363" s="14" t="n">
        <v>1.25</v>
      </c>
      <c r="I363" s="14" t="n">
        <v>0.7648</v>
      </c>
      <c r="J363" s="14" t="n">
        <v>0.53</v>
      </c>
      <c r="K363" s="13">
        <f>ROUND(F363/100*G363*H363*I363/J363,2)</f>
        <v/>
      </c>
      <c r="L363" s="13" t="n">
        <v>6269.91</v>
      </c>
      <c r="M363" s="13">
        <f>L363-K363</f>
        <v/>
      </c>
      <c r="N363" s="3" t="inlineStr">
        <is>
          <t>bind</t>
        </is>
      </c>
      <c r="O363" s="3" t="inlineStr">
        <is>
          <t>bound</t>
        </is>
      </c>
    </row>
    <row r="364">
      <c r="A364" s="15" t="inlineStr">
        <is>
          <t>2026-06-24</t>
        </is>
      </c>
      <c r="B364" s="15" t="inlineStr">
        <is>
          <t>f9fcda39-16ba-5a02-83b1-eede68c4835e</t>
        </is>
      </c>
      <c r="C364" s="15" t="inlineStr">
        <is>
          <t>PA</t>
        </is>
      </c>
      <c r="D364" s="15" t="inlineStr">
        <is>
          <t>1999 Ferrari SF90 Stradale</t>
        </is>
      </c>
      <c r="E364" s="15" t="inlineStr">
        <is>
          <t>03 Supercar</t>
        </is>
      </c>
      <c r="F364" s="16" t="n">
        <v>585000</v>
      </c>
      <c r="G364" s="17" t="n">
        <v>0.95</v>
      </c>
      <c r="H364" s="17" t="n">
        <v>1</v>
      </c>
      <c r="I364" s="17" t="n">
        <v>0.7648</v>
      </c>
      <c r="J364" s="17" t="n">
        <v>0.53</v>
      </c>
      <c r="K364" s="16">
        <f>ROUND(F364/100*G364*H364*I364/J364,2)</f>
        <v/>
      </c>
      <c r="L364" s="16" t="n">
        <v>8019.58</v>
      </c>
      <c r="M364" s="16">
        <f>L364-K364</f>
        <v/>
      </c>
      <c r="N364" s="15" t="inlineStr">
        <is>
          <t>bind</t>
        </is>
      </c>
      <c r="O364" s="15" t="inlineStr">
        <is>
          <t>bound</t>
        </is>
      </c>
    </row>
    <row r="365">
      <c r="A365" s="3" t="inlineStr">
        <is>
          <t>2026-06-04</t>
        </is>
      </c>
      <c r="B365" s="3" t="inlineStr">
        <is>
          <t>17dc0d85-d07c-55e0-bd21-d137d63926a4</t>
        </is>
      </c>
      <c r="C365" s="3" t="inlineStr">
        <is>
          <t>SC</t>
        </is>
      </c>
      <c r="D365" s="3" t="inlineStr">
        <is>
          <t>2020 BMW M8 Competition</t>
        </is>
      </c>
      <c r="E365" s="3" t="inlineStr">
        <is>
          <t>01 Luxury Sedan/SUV</t>
        </is>
      </c>
      <c r="F365" s="13" t="n">
        <v>535000</v>
      </c>
      <c r="G365" s="14" t="n">
        <v>0.65</v>
      </c>
      <c r="H365" s="14" t="n">
        <v>1.24</v>
      </c>
      <c r="I365" s="14" t="n">
        <v>0.7648</v>
      </c>
      <c r="J365" s="14" t="n">
        <v>0.53</v>
      </c>
      <c r="K365" s="13">
        <f>ROUND(F365/100*G365*H365*I365/J365,2)</f>
        <v/>
      </c>
      <c r="L365" s="13" t="n">
        <v>6222.44</v>
      </c>
      <c r="M365" s="13">
        <f>L365-K365</f>
        <v/>
      </c>
      <c r="N365" s="3" t="inlineStr">
        <is>
          <t>decline</t>
        </is>
      </c>
      <c r="O365" s="3" t="inlineStr">
        <is>
          <t>indicative</t>
        </is>
      </c>
    </row>
    <row r="366">
      <c r="A366" s="15" t="inlineStr">
        <is>
          <t>2026-06-21</t>
        </is>
      </c>
      <c r="B366" s="15" t="inlineStr">
        <is>
          <t>6e7dd038-37d6-5e66-bf75-a139ad566cb4</t>
        </is>
      </c>
      <c r="C366" s="15" t="inlineStr">
        <is>
          <t>KS</t>
        </is>
      </c>
      <c r="D366" s="15" t="inlineStr">
        <is>
          <t>1973 Bentley Continental GT</t>
        </is>
      </c>
      <c r="E366" s="15" t="inlineStr">
        <is>
          <t>01 Luxury Sedan/SUV</t>
        </is>
      </c>
      <c r="F366" s="16" t="n">
        <v>390000</v>
      </c>
      <c r="G366" s="17" t="n">
        <v>0.75</v>
      </c>
      <c r="H366" s="17" t="n">
        <v>0.97</v>
      </c>
      <c r="I366" s="17" t="n">
        <v>0.7648</v>
      </c>
      <c r="J366" s="17" t="n">
        <v>0.53</v>
      </c>
      <c r="K366" s="16">
        <f>ROUND(F366/100*G366*H366*I366/J366,2)</f>
        <v/>
      </c>
      <c r="L366" s="16" t="n">
        <v>4094.2</v>
      </c>
      <c r="M366" s="16">
        <f>L366-K366</f>
        <v/>
      </c>
      <c r="N366" s="15" t="inlineStr">
        <is>
          <t>bind</t>
        </is>
      </c>
      <c r="O366" s="15" t="inlineStr">
        <is>
          <t>bound</t>
        </is>
      </c>
    </row>
    <row r="367">
      <c r="A367" s="3" t="inlineStr">
        <is>
          <t>2026-06-17</t>
        </is>
      </c>
      <c r="B367" s="3" t="inlineStr">
        <is>
          <t>3d90bd1b-2eee-5fa5-a061-ff1b24c097a0</t>
        </is>
      </c>
      <c r="C367" s="3" t="inlineStr">
        <is>
          <t>NE</t>
        </is>
      </c>
      <c r="D367" s="3" t="inlineStr">
        <is>
          <t>2005 Porsche 911 Turbo S</t>
        </is>
      </c>
      <c r="E367" s="3" t="inlineStr">
        <is>
          <t>01 Luxury Sedan/SUV</t>
        </is>
      </c>
      <c r="F367" s="13" t="n">
        <v>535000</v>
      </c>
      <c r="G367" s="14" t="n">
        <v>0.65</v>
      </c>
      <c r="H367" s="14" t="n">
        <v>1.3</v>
      </c>
      <c r="I367" s="14" t="n">
        <v>0.7648</v>
      </c>
      <c r="J367" s="14" t="n">
        <v>0.53</v>
      </c>
      <c r="K367" s="13">
        <f>ROUND(F367/100*G367*H367*I367/J367,2)</f>
        <v/>
      </c>
      <c r="L367" s="13" t="n">
        <v>6523.53</v>
      </c>
      <c r="M367" s="13">
        <f>L367-K367</f>
        <v/>
      </c>
      <c r="N367" s="3" t="inlineStr">
        <is>
          <t>decline</t>
        </is>
      </c>
      <c r="O367" s="3" t="inlineStr">
        <is>
          <t>indicative</t>
        </is>
      </c>
    </row>
    <row r="368">
      <c r="A368" s="15" t="inlineStr">
        <is>
          <t>2026-06-30</t>
        </is>
      </c>
      <c r="B368" s="15" t="inlineStr">
        <is>
          <t>a7f31b92-a214-57a2-a89a-cc63dc3d024b</t>
        </is>
      </c>
      <c r="C368" s="15" t="inlineStr">
        <is>
          <t>TX</t>
        </is>
      </c>
      <c r="D368" s="15" t="inlineStr">
        <is>
          <t>2001 Ferrari SF90 Stradale</t>
        </is>
      </c>
      <c r="E368" s="15" t="inlineStr">
        <is>
          <t>03 Supercar</t>
        </is>
      </c>
      <c r="F368" s="16" t="n">
        <v>555000</v>
      </c>
      <c r="G368" s="17" t="n">
        <v>0.95</v>
      </c>
      <c r="H368" s="17" t="n">
        <v>1.15</v>
      </c>
      <c r="I368" s="17" t="n">
        <v>0.7648</v>
      </c>
      <c r="J368" s="17" t="n">
        <v>0.53</v>
      </c>
      <c r="K368" s="16">
        <f>ROUND(F368/100*G368*H368*I368/J368,2)</f>
        <v/>
      </c>
      <c r="L368" s="16" t="n">
        <v>8749.559999999999</v>
      </c>
      <c r="M368" s="16">
        <f>L368-K368</f>
        <v/>
      </c>
      <c r="N368" s="15" t="inlineStr">
        <is>
          <t>bind</t>
        </is>
      </c>
      <c r="O368" s="15" t="inlineStr">
        <is>
          <t>bound</t>
        </is>
      </c>
    </row>
    <row r="369">
      <c r="A369" s="3" t="inlineStr">
        <is>
          <t>2026-06-11</t>
        </is>
      </c>
      <c r="B369" s="3" t="inlineStr">
        <is>
          <t>b5b6e54d-a022-5809-9bcf-ace0930980e0</t>
        </is>
      </c>
      <c r="C369" s="3" t="inlineStr">
        <is>
          <t>GA</t>
        </is>
      </c>
      <c r="D369" s="3" t="inlineStr">
        <is>
          <t>2002 Jaguar E-Type Series 1</t>
        </is>
      </c>
      <c r="E369" s="3" t="inlineStr">
        <is>
          <t>07 Post-War Classic (1946-1972)</t>
        </is>
      </c>
      <c r="F369" s="13" t="n">
        <v>580000</v>
      </c>
      <c r="G369" s="14" t="n">
        <v>0.43</v>
      </c>
      <c r="H369" s="14" t="n">
        <v>1.12</v>
      </c>
      <c r="I369" s="14" t="n">
        <v>0.7648</v>
      </c>
      <c r="J369" s="14" t="n">
        <v>0.53</v>
      </c>
      <c r="K369" s="13">
        <f>ROUND(F369/100*G369*H369*I369/J369,2)</f>
        <v/>
      </c>
      <c r="L369" s="13" t="n">
        <v>4030.76</v>
      </c>
      <c r="M369" s="13">
        <f>L369-K369</f>
        <v/>
      </c>
      <c r="N369" s="3" t="inlineStr">
        <is>
          <t>bind</t>
        </is>
      </c>
      <c r="O369" s="3" t="inlineStr">
        <is>
          <t>bound</t>
        </is>
      </c>
    </row>
    <row r="370">
      <c r="A370" s="15" t="inlineStr">
        <is>
          <t>2026-06-26</t>
        </is>
      </c>
      <c r="B370" s="15" t="inlineStr">
        <is>
          <t>2ee8c32f-1d69-5ea5-b06c-9bbfa4dec243</t>
        </is>
      </c>
      <c r="C370" s="15" t="inlineStr">
        <is>
          <t>MA</t>
        </is>
      </c>
      <c r="D370" s="15" t="inlineStr">
        <is>
          <t>1975 Jaguar E-Type Series 1</t>
        </is>
      </c>
      <c r="E370" s="15" t="inlineStr">
        <is>
          <t>07 Post-War Classic (1946-1972)</t>
        </is>
      </c>
      <c r="F370" s="16" t="n">
        <v>1440000</v>
      </c>
      <c r="G370" s="17" t="n">
        <v>0.38</v>
      </c>
      <c r="H370" s="17" t="n">
        <v>1.25</v>
      </c>
      <c r="I370" s="17" t="n">
        <v>0.7648</v>
      </c>
      <c r="J370" s="17" t="n">
        <v>0.53</v>
      </c>
      <c r="K370" s="16">
        <f>ROUND(F370/100*G370*H370*I370/J370,2)</f>
        <v/>
      </c>
      <c r="L370" s="16" t="n">
        <v>9870.25</v>
      </c>
      <c r="M370" s="16">
        <f>L370-K370</f>
        <v/>
      </c>
      <c r="N370" s="15" t="inlineStr">
        <is>
          <t>decline</t>
        </is>
      </c>
      <c r="O370" s="15" t="inlineStr">
        <is>
          <t>indicative</t>
        </is>
      </c>
    </row>
    <row r="371">
      <c r="A371" s="3" t="inlineStr">
        <is>
          <t>2026-06-29</t>
        </is>
      </c>
      <c r="B371" s="3" t="inlineStr">
        <is>
          <t>5c6a7990-026b-5a5a-ad11-c94b72b2e2ea</t>
        </is>
      </c>
      <c r="C371" s="3" t="inlineStr">
        <is>
          <t>NC</t>
        </is>
      </c>
      <c r="D371" s="3" t="inlineStr">
        <is>
          <t>1978 Bentley 4.5 Litre</t>
        </is>
      </c>
      <c r="E371" s="3" t="inlineStr">
        <is>
          <t>06 Vintage Pre-War (pre-1946)</t>
        </is>
      </c>
      <c r="F371" s="13" t="n">
        <v>455000</v>
      </c>
      <c r="G371" s="14" t="n">
        <v>0.42</v>
      </c>
      <c r="H371" s="14" t="n">
        <v>1.15</v>
      </c>
      <c r="I371" s="14" t="n">
        <v>0.7648</v>
      </c>
      <c r="J371" s="14" t="n">
        <v>0.53</v>
      </c>
      <c r="K371" s="13">
        <f>ROUND(F371/100*G371*H371*I371/J371,2)</f>
        <v/>
      </c>
      <c r="L371" s="13" t="n">
        <v>3171.25</v>
      </c>
      <c r="M371" s="13">
        <f>L371-K371</f>
        <v/>
      </c>
      <c r="N371" s="3" t="inlineStr">
        <is>
          <t>bind</t>
        </is>
      </c>
      <c r="O371" s="3" t="inlineStr">
        <is>
          <t>bound</t>
        </is>
      </c>
    </row>
    <row r="372">
      <c r="A372" s="15" t="inlineStr">
        <is>
          <t>2026-06-23</t>
        </is>
      </c>
      <c r="B372" s="15" t="inlineStr">
        <is>
          <t>9feadfa8-d832-55b7-80f9-a6ed1730f6bf</t>
        </is>
      </c>
      <c r="C372" s="15" t="inlineStr">
        <is>
          <t>NJ</t>
        </is>
      </c>
      <c r="D372" s="15" t="inlineStr">
        <is>
          <t>1999 Maserati GranTurismo</t>
        </is>
      </c>
      <c r="E372" s="15" t="inlineStr">
        <is>
          <t>01 Luxury Sedan/SUV</t>
        </is>
      </c>
      <c r="F372" s="16" t="n">
        <v>970000</v>
      </c>
      <c r="G372" s="17" t="n">
        <v>0.65</v>
      </c>
      <c r="H372" s="17" t="n">
        <v>0.91</v>
      </c>
      <c r="I372" s="17" t="n">
        <v>0.7648</v>
      </c>
      <c r="J372" s="17" t="n">
        <v>0.53</v>
      </c>
      <c r="K372" s="16">
        <f>ROUND(F372/100*G372*H372*I372/J372,2)</f>
        <v/>
      </c>
      <c r="L372" s="16" t="n">
        <v>8279.4</v>
      </c>
      <c r="M372" s="16">
        <f>L372-K372</f>
        <v/>
      </c>
      <c r="N372" s="15" t="inlineStr">
        <is>
          <t>bind</t>
        </is>
      </c>
      <c r="O372" s="15" t="inlineStr">
        <is>
          <t>bound</t>
        </is>
      </c>
    </row>
    <row r="373">
      <c r="A373" s="3" t="inlineStr">
        <is>
          <t>2026-06-01</t>
        </is>
      </c>
      <c r="B373" s="3" t="inlineStr">
        <is>
          <t>8d4e3677-1c53-5bea-a4d3-dfb9fca2b23a</t>
        </is>
      </c>
      <c r="C373" s="3" t="inlineStr">
        <is>
          <t>MI</t>
        </is>
      </c>
      <c r="D373" s="3" t="inlineStr">
        <is>
          <t>1981 Maserati GranTurismo</t>
        </is>
      </c>
      <c r="E373" s="3" t="inlineStr">
        <is>
          <t>01 Luxury Sedan/SUV</t>
        </is>
      </c>
      <c r="F373" s="13" t="n">
        <v>430000</v>
      </c>
      <c r="G373" s="14" t="n">
        <v>0.75</v>
      </c>
      <c r="H373" s="14" t="n">
        <v>1.55</v>
      </c>
      <c r="I373" s="14" t="n">
        <v>0.7648</v>
      </c>
      <c r="J373" s="14" t="n">
        <v>0.53</v>
      </c>
      <c r="K373" s="13">
        <f>ROUND(F373/100*G373*H373*I373/J373,2)</f>
        <v/>
      </c>
      <c r="L373" s="13" t="n">
        <v>7213.29</v>
      </c>
      <c r="M373" s="13">
        <f>L373-K373</f>
        <v/>
      </c>
      <c r="N373" s="3" t="inlineStr">
        <is>
          <t>bind</t>
        </is>
      </c>
      <c r="O373" s="3" t="inlineStr">
        <is>
          <t>bound</t>
        </is>
      </c>
    </row>
    <row r="374">
      <c r="A374" s="15" t="inlineStr">
        <is>
          <t>2026-06-17</t>
        </is>
      </c>
      <c r="B374" s="15" t="inlineStr">
        <is>
          <t>307c6b74-c378-54d1-b57f-929f5050d369</t>
        </is>
      </c>
      <c r="C374" s="15" t="inlineStr">
        <is>
          <t>RI</t>
        </is>
      </c>
      <c r="D374" s="15" t="inlineStr">
        <is>
          <t>1963 Lamborghini Huracan EVO</t>
        </is>
      </c>
      <c r="E374" s="15" t="inlineStr">
        <is>
          <t>03 Supercar</t>
        </is>
      </c>
      <c r="F374" s="16" t="n">
        <v>385000</v>
      </c>
      <c r="G374" s="17" t="n">
        <v>1.15</v>
      </c>
      <c r="H374" s="17" t="n">
        <v>1.37</v>
      </c>
      <c r="I374" s="17" t="n">
        <v>0.7648</v>
      </c>
      <c r="J374" s="17" t="n">
        <v>0.53</v>
      </c>
      <c r="K374" s="16">
        <f>ROUND(F374/100*G374*H374*I374/J374,2)</f>
        <v/>
      </c>
      <c r="L374" s="16" t="n">
        <v>8752.879999999999</v>
      </c>
      <c r="M374" s="16">
        <f>L374-K374</f>
        <v/>
      </c>
      <c r="N374" s="15" t="inlineStr">
        <is>
          <t>bind</t>
        </is>
      </c>
      <c r="O374" s="15" t="inlineStr">
        <is>
          <t>bound</t>
        </is>
      </c>
    </row>
    <row r="375">
      <c r="A375" s="3" t="inlineStr">
        <is>
          <t>2026-06-08</t>
        </is>
      </c>
      <c r="B375" s="3" t="inlineStr">
        <is>
          <t>1bb96917-efda-53fd-af67-9e4d47b5b668</t>
        </is>
      </c>
      <c r="C375" s="3" t="inlineStr">
        <is>
          <t>NY</t>
        </is>
      </c>
      <c r="D375" s="3" t="inlineStr">
        <is>
          <t>1964 Maserati GranTurismo</t>
        </is>
      </c>
      <c r="E375" s="3" t="inlineStr">
        <is>
          <t>01 Luxury Sedan/SUV</t>
        </is>
      </c>
      <c r="F375" s="13" t="n">
        <v>500000</v>
      </c>
      <c r="G375" s="14" t="n">
        <v>0.65</v>
      </c>
      <c r="H375" s="14" t="n">
        <v>1.28</v>
      </c>
      <c r="I375" s="14" t="n">
        <v>0.7648</v>
      </c>
      <c r="J375" s="14" t="n">
        <v>0.53</v>
      </c>
      <c r="K375" s="13">
        <f>ROUND(F375/100*G375*H375*I375/J375,2)</f>
        <v/>
      </c>
      <c r="L375" s="13" t="n">
        <v>6002.96</v>
      </c>
      <c r="M375" s="13">
        <f>L375-K375</f>
        <v/>
      </c>
      <c r="N375" s="3" t="inlineStr">
        <is>
          <t>bind</t>
        </is>
      </c>
      <c r="O375" s="3" t="inlineStr">
        <is>
          <t>bound</t>
        </is>
      </c>
    </row>
    <row r="376">
      <c r="A376" s="15" t="inlineStr">
        <is>
          <t>2026-06-04</t>
        </is>
      </c>
      <c r="B376" s="15" t="inlineStr">
        <is>
          <t>8c0d880a-d7d5-5e06-af9f-65ec55695061</t>
        </is>
      </c>
      <c r="C376" s="15" t="inlineStr">
        <is>
          <t>CA</t>
        </is>
      </c>
      <c r="D376" s="15" t="inlineStr">
        <is>
          <t>1961 Ferrari SF90 Stradale</t>
        </is>
      </c>
      <c r="E376" s="15" t="inlineStr">
        <is>
          <t>03 Supercar</t>
        </is>
      </c>
      <c r="F376" s="16" t="n">
        <v>550000</v>
      </c>
      <c r="G376" s="17" t="n">
        <v>0.95</v>
      </c>
      <c r="H376" s="17" t="n">
        <v>1.35</v>
      </c>
      <c r="I376" s="17" t="n">
        <v>0.7648</v>
      </c>
      <c r="J376" s="17" t="n">
        <v>0.53</v>
      </c>
      <c r="K376" s="16">
        <f>ROUND(F376/100*G376*H376*I376/J376,2)</f>
        <v/>
      </c>
      <c r="L376" s="16" t="n">
        <v>10178.69</v>
      </c>
      <c r="M376" s="16">
        <f>L376-K376</f>
        <v/>
      </c>
      <c r="N376" s="15" t="inlineStr">
        <is>
          <t>bind</t>
        </is>
      </c>
      <c r="O376" s="15" t="inlineStr">
        <is>
          <t>bound</t>
        </is>
      </c>
    </row>
    <row r="377">
      <c r="A377" s="3" t="inlineStr">
        <is>
          <t>2026-06-07</t>
        </is>
      </c>
      <c r="B377" s="3" t="inlineStr">
        <is>
          <t>24dc84fa-4c22-5cd8-b8be-cf5ec261d610</t>
        </is>
      </c>
      <c r="C377" s="3" t="inlineStr">
        <is>
          <t>AZ</t>
        </is>
      </c>
      <c r="D377" s="3" t="inlineStr">
        <is>
          <t>1972 McLaren 750S</t>
        </is>
      </c>
      <c r="E377" s="3" t="inlineStr">
        <is>
          <t>03 Supercar</t>
        </is>
      </c>
      <c r="F377" s="13" t="n">
        <v>275000</v>
      </c>
      <c r="G377" s="14" t="n">
        <v>1.15</v>
      </c>
      <c r="H377" s="14" t="n">
        <v>1.01</v>
      </c>
      <c r="I377" s="14" t="n">
        <v>0.7648</v>
      </c>
      <c r="J377" s="14" t="n">
        <v>0.53</v>
      </c>
      <c r="K377" s="13">
        <f>ROUND(F377/100*G377*H377*I377/J377,2)</f>
        <v/>
      </c>
      <c r="L377" s="13" t="n">
        <v>4609.18</v>
      </c>
      <c r="M377" s="13">
        <f>L377-K377</f>
        <v/>
      </c>
      <c r="N377" s="3" t="inlineStr">
        <is>
          <t>bind</t>
        </is>
      </c>
      <c r="O377" s="3" t="inlineStr">
        <is>
          <t>bound</t>
        </is>
      </c>
    </row>
    <row r="378">
      <c r="A378" s="15" t="inlineStr">
        <is>
          <t>2026-06-13</t>
        </is>
      </c>
      <c r="B378" s="15" t="inlineStr">
        <is>
          <t>34076d8e-2e9e-5cfc-b103-f72a14273209</t>
        </is>
      </c>
      <c r="C378" s="15" t="inlineStr">
        <is>
          <t>CO</t>
        </is>
      </c>
      <c r="D378" s="15" t="inlineStr">
        <is>
          <t>2001 McLaren 750S</t>
        </is>
      </c>
      <c r="E378" s="15" t="inlineStr">
        <is>
          <t>03 Supercar</t>
        </is>
      </c>
      <c r="F378" s="16" t="n">
        <v>650000</v>
      </c>
      <c r="G378" s="17" t="n">
        <v>0.95</v>
      </c>
      <c r="H378" s="17" t="n">
        <v>1.1</v>
      </c>
      <c r="I378" s="17" t="n">
        <v>0.7648</v>
      </c>
      <c r="J378" s="17" t="n">
        <v>0.53</v>
      </c>
      <c r="K378" s="16">
        <f>ROUND(F378/100*G378*H378*I378/J378,2)</f>
        <v/>
      </c>
      <c r="L378" s="16" t="n">
        <v>9801.709999999999</v>
      </c>
      <c r="M378" s="16">
        <f>L378-K378</f>
        <v/>
      </c>
      <c r="N378" s="15" t="inlineStr">
        <is>
          <t>bind</t>
        </is>
      </c>
      <c r="O378" s="15" t="inlineStr">
        <is>
          <t>bound</t>
        </is>
      </c>
    </row>
    <row r="379">
      <c r="A379" s="3" t="inlineStr">
        <is>
          <t>2026-06-14</t>
        </is>
      </c>
      <c r="B379" s="3" t="inlineStr">
        <is>
          <t>f2fb97a4-aabb-5c1c-8ffc-fda43f0213e7</t>
        </is>
      </c>
      <c r="C379" s="3" t="inlineStr">
        <is>
          <t>CO</t>
        </is>
      </c>
      <c r="D379" s="3" t="inlineStr">
        <is>
          <t>1988 Mercedes-Benz AMG GT</t>
        </is>
      </c>
      <c r="E379" s="3" t="inlineStr">
        <is>
          <t>01 Luxury Sedan/SUV</t>
        </is>
      </c>
      <c r="F379" s="13" t="n">
        <v>1310000</v>
      </c>
      <c r="G379" s="14" t="n">
        <v>0.55</v>
      </c>
      <c r="H379" s="14" t="n">
        <v>1.1</v>
      </c>
      <c r="I379" s="14" t="n">
        <v>0.7648</v>
      </c>
      <c r="J379" s="14" t="n">
        <v>0.53</v>
      </c>
      <c r="K379" s="13">
        <f>ROUND(F379/100*G379*H379*I379/J379,2)</f>
        <v/>
      </c>
      <c r="L379" s="13" t="n">
        <v>11436.64</v>
      </c>
      <c r="M379" s="13">
        <f>L379-K379</f>
        <v/>
      </c>
      <c r="N379" s="3" t="inlineStr">
        <is>
          <t>bind</t>
        </is>
      </c>
      <c r="O379" s="3" t="inlineStr">
        <is>
          <t>bound</t>
        </is>
      </c>
    </row>
    <row r="380">
      <c r="A380" s="15" t="inlineStr">
        <is>
          <t>2026-06-09</t>
        </is>
      </c>
      <c r="B380" s="15" t="inlineStr">
        <is>
          <t>ef17ccff-0a1f-5202-9b98-ec36131bbe2e</t>
        </is>
      </c>
      <c r="C380" s="15" t="inlineStr">
        <is>
          <t>TN</t>
        </is>
      </c>
      <c r="D380" s="15" t="inlineStr">
        <is>
          <t>2022 Aston Martin DB5</t>
        </is>
      </c>
      <c r="E380" s="15" t="inlineStr">
        <is>
          <t>07 Post-War Classic (1946-1972)</t>
        </is>
      </c>
      <c r="F380" s="16" t="n">
        <v>1140000</v>
      </c>
      <c r="G380" s="17" t="n">
        <v>0.38</v>
      </c>
      <c r="H380" s="17" t="n">
        <v>0.98</v>
      </c>
      <c r="I380" s="17" t="n">
        <v>0.7648</v>
      </c>
      <c r="J380" s="17" t="n">
        <v>0.53</v>
      </c>
      <c r="K380" s="16">
        <f>ROUND(F380/100*G380*H380*I380/J380,2)</f>
        <v/>
      </c>
      <c r="L380" s="16" t="n">
        <v>6126.13</v>
      </c>
      <c r="M380" s="16">
        <f>L380-K380</f>
        <v/>
      </c>
      <c r="N380" s="15" t="inlineStr">
        <is>
          <t>refer</t>
        </is>
      </c>
      <c r="O380" s="15" t="inlineStr">
        <is>
          <t>indicative</t>
        </is>
      </c>
    </row>
    <row r="381">
      <c r="A381" s="3" t="inlineStr">
        <is>
          <t>2026-06-02</t>
        </is>
      </c>
      <c r="B381" s="3" t="inlineStr">
        <is>
          <t>2a4bfaa8-4060-5db1-86a7-b41153793335</t>
        </is>
      </c>
      <c r="C381" s="3" t="inlineStr">
        <is>
          <t>IL</t>
        </is>
      </c>
      <c r="D381" s="3" t="inlineStr">
        <is>
          <t>2020 Aston Martin DB12</t>
        </is>
      </c>
      <c r="E381" s="3" t="inlineStr">
        <is>
          <t>01 Luxury Sedan/SUV</t>
        </is>
      </c>
      <c r="F381" s="13" t="n">
        <v>695000</v>
      </c>
      <c r="G381" s="14" t="n">
        <v>0.65</v>
      </c>
      <c r="H381" s="14" t="n">
        <v>1.36</v>
      </c>
      <c r="I381" s="14" t="n">
        <v>0.7648</v>
      </c>
      <c r="J381" s="14" t="n">
        <v>0.53</v>
      </c>
      <c r="K381" s="13">
        <f>ROUND(F381/100*G381*H381*I381/J381,2)</f>
        <v/>
      </c>
      <c r="L381" s="13" t="n">
        <v>8865.620000000001</v>
      </c>
      <c r="M381" s="13">
        <f>L381-K381</f>
        <v/>
      </c>
      <c r="N381" s="3" t="inlineStr">
        <is>
          <t>bind</t>
        </is>
      </c>
      <c r="O381" s="3" t="inlineStr">
        <is>
          <t>bound</t>
        </is>
      </c>
    </row>
    <row r="382">
      <c r="A382" s="15" t="inlineStr">
        <is>
          <t>2026-06-05</t>
        </is>
      </c>
      <c r="B382" s="15" t="inlineStr">
        <is>
          <t>4699d91e-1727-535c-a865-a3ceb0bc6438</t>
        </is>
      </c>
      <c r="C382" s="15" t="inlineStr">
        <is>
          <t>OR</t>
        </is>
      </c>
      <c r="D382" s="15" t="inlineStr">
        <is>
          <t>2013 Ferrari SF90 Stradale</t>
        </is>
      </c>
      <c r="E382" s="15" t="inlineStr">
        <is>
          <t>03 Supercar</t>
        </is>
      </c>
      <c r="F382" s="16" t="n">
        <v>685000</v>
      </c>
      <c r="G382" s="17" t="n">
        <v>0.95</v>
      </c>
      <c r="H382" s="17" t="n">
        <v>1.13</v>
      </c>
      <c r="I382" s="17" t="n">
        <v>0.7648</v>
      </c>
      <c r="J382" s="17" t="n">
        <v>0.53</v>
      </c>
      <c r="K382" s="16">
        <f>ROUND(F382/100*G382*H382*I382/J382,2)</f>
        <v/>
      </c>
      <c r="L382" s="16" t="n">
        <v>10611.2</v>
      </c>
      <c r="M382" s="16">
        <f>L382-K382</f>
        <v/>
      </c>
      <c r="N382" s="15" t="inlineStr">
        <is>
          <t>bind</t>
        </is>
      </c>
      <c r="O382" s="15" t="inlineStr">
        <is>
          <t>bound</t>
        </is>
      </c>
    </row>
    <row r="383">
      <c r="A383" s="3" t="inlineStr">
        <is>
          <t>2026-06-30</t>
        </is>
      </c>
      <c r="B383" s="3" t="inlineStr">
        <is>
          <t>31e95b03-3cf9-5d52-82aa-be04adcc3d0a</t>
        </is>
      </c>
      <c r="C383" s="3" t="inlineStr">
        <is>
          <t>TX</t>
        </is>
      </c>
      <c r="D383" s="3" t="inlineStr">
        <is>
          <t>2021 BMW M8 Competition</t>
        </is>
      </c>
      <c r="E383" s="3" t="inlineStr">
        <is>
          <t>01 Luxury Sedan/SUV</t>
        </is>
      </c>
      <c r="F383" s="13" t="n">
        <v>530000</v>
      </c>
      <c r="G383" s="14" t="n">
        <v>0.65</v>
      </c>
      <c r="H383" s="14" t="n">
        <v>1.15</v>
      </c>
      <c r="I383" s="14" t="n">
        <v>0.7648</v>
      </c>
      <c r="J383" s="14" t="n">
        <v>0.53</v>
      </c>
      <c r="K383" s="13">
        <f>ROUND(F383/100*G383*H383*I383/J383,2)</f>
        <v/>
      </c>
      <c r="L383" s="13" t="n">
        <v>5716.88</v>
      </c>
      <c r="M383" s="13">
        <f>L383-K383</f>
        <v/>
      </c>
      <c r="N383" s="3" t="inlineStr">
        <is>
          <t>bind</t>
        </is>
      </c>
      <c r="O383" s="3" t="inlineStr">
        <is>
          <t>bound</t>
        </is>
      </c>
    </row>
    <row r="384">
      <c r="A384" s="15" t="inlineStr">
        <is>
          <t>2026-06-10</t>
        </is>
      </c>
      <c r="B384" s="15" t="inlineStr">
        <is>
          <t>85a8ac7e-b660-588f-a52c-cf82b2b70654</t>
        </is>
      </c>
      <c r="C384" s="15" t="inlineStr">
        <is>
          <t>IA</t>
        </is>
      </c>
      <c r="D384" s="15" t="inlineStr">
        <is>
          <t>1956 Aston Martin DB12</t>
        </is>
      </c>
      <c r="E384" s="15" t="inlineStr">
        <is>
          <t>01 Luxury Sedan/SUV</t>
        </is>
      </c>
      <c r="F384" s="16" t="n">
        <v>810000</v>
      </c>
      <c r="G384" s="17" t="n">
        <v>0.65</v>
      </c>
      <c r="H384" s="17" t="n">
        <v>1.1</v>
      </c>
      <c r="I384" s="17" t="n">
        <v>0.7648</v>
      </c>
      <c r="J384" s="17" t="n">
        <v>0.53</v>
      </c>
      <c r="K384" s="16">
        <f>ROUND(F384/100*G384*H384*I384/J384,2)</f>
        <v/>
      </c>
      <c r="L384" s="16" t="n">
        <v>8357.24</v>
      </c>
      <c r="M384" s="16">
        <f>L384-K384</f>
        <v/>
      </c>
      <c r="N384" s="15" t="inlineStr">
        <is>
          <t>bind</t>
        </is>
      </c>
      <c r="O384" s="15" t="inlineStr">
        <is>
          <t>bound</t>
        </is>
      </c>
    </row>
    <row r="385">
      <c r="A385" s="3" t="inlineStr">
        <is>
          <t>2026-06-23</t>
        </is>
      </c>
      <c r="B385" s="3" t="inlineStr">
        <is>
          <t>a69fae5b-c15d-56cf-a1f0-ac44d7a6478f</t>
        </is>
      </c>
      <c r="C385" s="3" t="inlineStr">
        <is>
          <t>IL</t>
        </is>
      </c>
      <c r="D385" s="3" t="inlineStr">
        <is>
          <t>1963 Lamborghini Huracan EVO</t>
        </is>
      </c>
      <c r="E385" s="3" t="inlineStr">
        <is>
          <t>03 Supercar</t>
        </is>
      </c>
      <c r="F385" s="13" t="n">
        <v>955000</v>
      </c>
      <c r="G385" s="14" t="n">
        <v>0.95</v>
      </c>
      <c r="H385" s="14" t="n">
        <v>1.36</v>
      </c>
      <c r="I385" s="14" t="n">
        <v>0.7648</v>
      </c>
      <c r="J385" s="14" t="n">
        <v>0.53</v>
      </c>
      <c r="K385" s="13">
        <f>ROUND(F385/100*G385*H385*I385/J385,2)</f>
        <v/>
      </c>
      <c r="L385" s="13" t="n">
        <v>17804.83</v>
      </c>
      <c r="M385" s="13">
        <f>L385-K385</f>
        <v/>
      </c>
      <c r="N385" s="3" t="inlineStr">
        <is>
          <t>bind</t>
        </is>
      </c>
      <c r="O385" s="3" t="inlineStr">
        <is>
          <t>bound</t>
        </is>
      </c>
    </row>
    <row r="386">
      <c r="A386" s="15" t="inlineStr">
        <is>
          <t>2026-06-27</t>
        </is>
      </c>
      <c r="B386" s="15" t="inlineStr">
        <is>
          <t>8ea7362e-125f-5daa-abf3-c81d4cfee7cc</t>
        </is>
      </c>
      <c r="C386" s="15" t="inlineStr">
        <is>
          <t>WV</t>
        </is>
      </c>
      <c r="D386" s="15" t="inlineStr">
        <is>
          <t>2010 Aston Martin DB12</t>
        </is>
      </c>
      <c r="E386" s="15" t="inlineStr">
        <is>
          <t>01 Luxury Sedan/SUV</t>
        </is>
      </c>
      <c r="F386" s="16" t="n">
        <v>115000</v>
      </c>
      <c r="G386" s="17" t="n">
        <v>0.92</v>
      </c>
      <c r="H386" s="17" t="n">
        <v>1.33</v>
      </c>
      <c r="I386" s="17" t="n">
        <v>0.7648</v>
      </c>
      <c r="J386" s="17" t="n">
        <v>0.53</v>
      </c>
      <c r="K386" s="16">
        <f>ROUND(F386/100*G386*H386*I386/J386,2)</f>
        <v/>
      </c>
      <c r="L386" s="16" t="n">
        <v>2030.53</v>
      </c>
      <c r="M386" s="16">
        <f>L386-K386</f>
        <v/>
      </c>
      <c r="N386" s="15" t="inlineStr">
        <is>
          <t>refer</t>
        </is>
      </c>
      <c r="O386" s="15" t="inlineStr">
        <is>
          <t>indicative</t>
        </is>
      </c>
    </row>
    <row r="387">
      <c r="A387" s="3" t="inlineStr">
        <is>
          <t>2026-06-18</t>
        </is>
      </c>
      <c r="B387" s="3" t="inlineStr">
        <is>
          <t>65b7a630-f638-5bf2-9fa9-bc95d56307ac</t>
        </is>
      </c>
      <c r="C387" s="3" t="inlineStr">
        <is>
          <t>TX</t>
        </is>
      </c>
      <c r="D387" s="3" t="inlineStr">
        <is>
          <t>1997 Ringbrothers Mustang</t>
        </is>
      </c>
      <c r="E387" s="3" t="inlineStr">
        <is>
          <t>11 Restomod/Coachbuilt</t>
        </is>
      </c>
      <c r="F387" s="13" t="n">
        <v>465000</v>
      </c>
      <c r="G387" s="14" t="n">
        <v>0.88</v>
      </c>
      <c r="H387" s="14" t="n">
        <v>1.15</v>
      </c>
      <c r="I387" s="14" t="n">
        <v>0.7648</v>
      </c>
      <c r="J387" s="14" t="n">
        <v>0.53</v>
      </c>
      <c r="K387" s="13">
        <f>ROUND(F387/100*G387*H387*I387/J387,2)</f>
        <v/>
      </c>
      <c r="L387" s="13" t="n">
        <v>6790.56</v>
      </c>
      <c r="M387" s="13">
        <f>L387-K387</f>
        <v/>
      </c>
      <c r="N387" s="3" t="inlineStr">
        <is>
          <t>bind</t>
        </is>
      </c>
      <c r="O387" s="3" t="inlineStr">
        <is>
          <t>bound</t>
        </is>
      </c>
    </row>
    <row r="388">
      <c r="A388" s="15" t="inlineStr">
        <is>
          <t>2026-06-14</t>
        </is>
      </c>
      <c r="B388" s="15" t="inlineStr">
        <is>
          <t>6f0a14ab-103a-5efc-932d-66e476b62b07</t>
        </is>
      </c>
      <c r="C388" s="15" t="inlineStr">
        <is>
          <t>RI</t>
        </is>
      </c>
      <c r="D388" s="15" t="inlineStr">
        <is>
          <t>2000 Ferrari 275 GTB/4</t>
        </is>
      </c>
      <c r="E388" s="15" t="inlineStr">
        <is>
          <t>07 Post-War Classic (1946-1972)</t>
        </is>
      </c>
      <c r="F388" s="16" t="n">
        <v>255000</v>
      </c>
      <c r="G388" s="17" t="n">
        <v>0.48</v>
      </c>
      <c r="H388" s="17" t="n">
        <v>1.37</v>
      </c>
      <c r="I388" s="17" t="n">
        <v>0.7648</v>
      </c>
      <c r="J388" s="17" t="n">
        <v>0.53</v>
      </c>
      <c r="K388" s="16">
        <f>ROUND(F388/100*G388*H388*I388/J388,2)</f>
        <v/>
      </c>
      <c r="L388" s="16" t="n">
        <v>2419.77</v>
      </c>
      <c r="M388" s="16">
        <f>L388-K388</f>
        <v/>
      </c>
      <c r="N388" s="15" t="inlineStr">
        <is>
          <t>bind</t>
        </is>
      </c>
      <c r="O388" s="15" t="inlineStr">
        <is>
          <t>bound</t>
        </is>
      </c>
    </row>
    <row r="389">
      <c r="A389" s="3" t="inlineStr">
        <is>
          <t>2026-06-06</t>
        </is>
      </c>
      <c r="B389" s="3" t="inlineStr">
        <is>
          <t>03bd313e-4392-51bb-b052-42a32adb2e0d</t>
        </is>
      </c>
      <c r="C389" s="3" t="inlineStr">
        <is>
          <t>VA</t>
        </is>
      </c>
      <c r="D389" s="3" t="inlineStr">
        <is>
          <t>1998 Maserati GranTurismo</t>
        </is>
      </c>
      <c r="E389" s="3" t="inlineStr">
        <is>
          <t>01 Luxury Sedan/SUV</t>
        </is>
      </c>
      <c r="F389" s="13" t="n">
        <v>295000</v>
      </c>
      <c r="G389" s="14" t="n">
        <v>0.75</v>
      </c>
      <c r="H389" s="14" t="n">
        <v>1.09</v>
      </c>
      <c r="I389" s="14" t="n">
        <v>0.7648</v>
      </c>
      <c r="J389" s="14" t="n">
        <v>0.53</v>
      </c>
      <c r="K389" s="13">
        <f>ROUND(F389/100*G389*H389*I389/J389,2)</f>
        <v/>
      </c>
      <c r="L389" s="13" t="n">
        <v>3480.02</v>
      </c>
      <c r="M389" s="13">
        <f>L389-K389</f>
        <v/>
      </c>
      <c r="N389" s="3" t="inlineStr">
        <is>
          <t>decline</t>
        </is>
      </c>
      <c r="O389" s="3" t="inlineStr">
        <is>
          <t>indicative</t>
        </is>
      </c>
    </row>
    <row r="390">
      <c r="A390" s="15" t="inlineStr">
        <is>
          <t>2026-06-15</t>
        </is>
      </c>
      <c r="B390" s="15" t="inlineStr">
        <is>
          <t>bca9da7b-621f-5cfd-ba85-0d1593068800</t>
        </is>
      </c>
      <c r="C390" s="15" t="inlineStr">
        <is>
          <t>MO</t>
        </is>
      </c>
      <c r="D390" s="15" t="inlineStr">
        <is>
          <t>1963 Maserati GranTurismo</t>
        </is>
      </c>
      <c r="E390" s="15" t="inlineStr">
        <is>
          <t>01 Luxury Sedan/SUV</t>
        </is>
      </c>
      <c r="F390" s="16" t="n">
        <v>1950000</v>
      </c>
      <c r="G390" s="17" t="n">
        <v>0.55</v>
      </c>
      <c r="H390" s="17" t="n">
        <v>1.06</v>
      </c>
      <c r="I390" s="17" t="n">
        <v>0.7648</v>
      </c>
      <c r="J390" s="17" t="n">
        <v>0.53</v>
      </c>
      <c r="K390" s="16">
        <f>ROUND(F390/100*G390*H390*I390/J390,2)</f>
        <v/>
      </c>
      <c r="L390" s="16" t="n">
        <v>16404.96</v>
      </c>
      <c r="M390" s="16">
        <f>L390-K390</f>
        <v/>
      </c>
      <c r="N390" s="15" t="inlineStr">
        <is>
          <t>bind</t>
        </is>
      </c>
      <c r="O390" s="15" t="inlineStr">
        <is>
          <t>bound</t>
        </is>
      </c>
    </row>
    <row r="391">
      <c r="A391" s="3" t="inlineStr">
        <is>
          <t>2026-06-04</t>
        </is>
      </c>
      <c r="B391" s="3" t="inlineStr">
        <is>
          <t>4f203a97-0984-5d6d-8801-16b2e7446d75</t>
        </is>
      </c>
      <c r="C391" s="3" t="inlineStr">
        <is>
          <t>WY</t>
        </is>
      </c>
      <c r="D391" s="3" t="inlineStr">
        <is>
          <t>2006 Porsche 911 Turbo S</t>
        </is>
      </c>
      <c r="E391" s="3" t="inlineStr">
        <is>
          <t>01 Luxury Sedan/SUV</t>
        </is>
      </c>
      <c r="F391" s="13" t="n">
        <v>785000</v>
      </c>
      <c r="G391" s="14" t="n">
        <v>0.65</v>
      </c>
      <c r="H391" s="14" t="n">
        <v>1.07</v>
      </c>
      <c r="I391" s="14" t="n">
        <v>0.7648</v>
      </c>
      <c r="J391" s="14" t="n">
        <v>0.53</v>
      </c>
      <c r="K391" s="13">
        <f>ROUND(F391/100*G391*H391*I391/J391,2)</f>
        <v/>
      </c>
      <c r="L391" s="13" t="n">
        <v>7878.41</v>
      </c>
      <c r="M391" s="13">
        <f>L391-K391</f>
        <v/>
      </c>
      <c r="N391" s="3" t="inlineStr">
        <is>
          <t>decline</t>
        </is>
      </c>
      <c r="O391" s="3" t="inlineStr">
        <is>
          <t>indicative</t>
        </is>
      </c>
    </row>
    <row r="392">
      <c r="A392" s="15" t="inlineStr">
        <is>
          <t>2026-06-19</t>
        </is>
      </c>
      <c r="B392" s="15" t="inlineStr">
        <is>
          <t>f98da4b3-15cb-5416-aa93-d74e39f8d240</t>
        </is>
      </c>
      <c r="C392" s="15" t="inlineStr">
        <is>
          <t>WI</t>
        </is>
      </c>
      <c r="D392" s="15" t="inlineStr">
        <is>
          <t>2018 BMW M8 Competition</t>
        </is>
      </c>
      <c r="E392" s="15" t="inlineStr">
        <is>
          <t>01 Luxury Sedan/SUV</t>
        </is>
      </c>
      <c r="F392" s="16" t="n">
        <v>950000</v>
      </c>
      <c r="G392" s="17" t="n">
        <v>0.65</v>
      </c>
      <c r="H392" s="17" t="n">
        <v>1.2</v>
      </c>
      <c r="I392" s="17" t="n">
        <v>0.7648</v>
      </c>
      <c r="J392" s="17" t="n">
        <v>0.53</v>
      </c>
      <c r="K392" s="16">
        <f>ROUND(F392/100*G392*H392*I392/J392,2)</f>
        <v/>
      </c>
      <c r="L392" s="16" t="n">
        <v>10692.77</v>
      </c>
      <c r="M392" s="16">
        <f>L392-K392</f>
        <v/>
      </c>
      <c r="N392" s="15" t="inlineStr">
        <is>
          <t>bind</t>
        </is>
      </c>
      <c r="O392" s="15" t="inlineStr">
        <is>
          <t>bound</t>
        </is>
      </c>
    </row>
    <row r="393">
      <c r="A393" s="3" t="inlineStr">
        <is>
          <t>2026-06-01</t>
        </is>
      </c>
      <c r="B393" s="3" t="inlineStr">
        <is>
          <t>282189b6-61df-5456-a478-acc402ff6255</t>
        </is>
      </c>
      <c r="C393" s="3" t="inlineStr">
        <is>
          <t>PA</t>
        </is>
      </c>
      <c r="D393" s="3" t="inlineStr">
        <is>
          <t>1980 Porsche 911 Turbo S</t>
        </is>
      </c>
      <c r="E393" s="3" t="inlineStr">
        <is>
          <t>01 Luxury Sedan/SUV</t>
        </is>
      </c>
      <c r="F393" s="13" t="n">
        <v>660000</v>
      </c>
      <c r="G393" s="14" t="n">
        <v>0.65</v>
      </c>
      <c r="H393" s="14" t="n">
        <v>1</v>
      </c>
      <c r="I393" s="14" t="n">
        <v>0.7648</v>
      </c>
      <c r="J393" s="14" t="n">
        <v>0.53</v>
      </c>
      <c r="K393" s="13">
        <f>ROUND(F393/100*G393*H393*I393/J393,2)</f>
        <v/>
      </c>
      <c r="L393" s="13" t="n">
        <v>6190.55</v>
      </c>
      <c r="M393" s="13">
        <f>L393-K393</f>
        <v/>
      </c>
      <c r="N393" s="3" t="inlineStr">
        <is>
          <t>bind</t>
        </is>
      </c>
      <c r="O393" s="3" t="inlineStr">
        <is>
          <t>bound</t>
        </is>
      </c>
    </row>
    <row r="394">
      <c r="A394" s="15" t="inlineStr">
        <is>
          <t>2026-06-09</t>
        </is>
      </c>
      <c r="B394" s="15" t="inlineStr">
        <is>
          <t>bc4286c6-dfb8-556b-b27c-9ed66951bd91</t>
        </is>
      </c>
      <c r="C394" s="15" t="inlineStr">
        <is>
          <t>FL</t>
        </is>
      </c>
      <c r="D394" s="15" t="inlineStr">
        <is>
          <t>2014 Lamborghini Huracan EVO</t>
        </is>
      </c>
      <c r="E394" s="15" t="inlineStr">
        <is>
          <t>03 Supercar</t>
        </is>
      </c>
      <c r="F394" s="16" t="n">
        <v>710000</v>
      </c>
      <c r="G394" s="17" t="n">
        <v>0.95</v>
      </c>
      <c r="H394" s="17" t="n">
        <v>1.42</v>
      </c>
      <c r="I394" s="17" t="n">
        <v>0.7648</v>
      </c>
      <c r="J394" s="17" t="n">
        <v>0.53</v>
      </c>
      <c r="K394" s="16">
        <f>ROUND(F394/100*G394*H394*I394/J394,2)</f>
        <v/>
      </c>
      <c r="L394" s="16" t="n">
        <v>13821.09</v>
      </c>
      <c r="M394" s="16">
        <f>L394-K394</f>
        <v/>
      </c>
      <c r="N394" s="15" t="inlineStr">
        <is>
          <t>bind</t>
        </is>
      </c>
      <c r="O394" s="15" t="inlineStr">
        <is>
          <t>bound</t>
        </is>
      </c>
    </row>
    <row r="395">
      <c r="A395" s="3" t="inlineStr">
        <is>
          <t>2026-06-03</t>
        </is>
      </c>
      <c r="B395" s="3" t="inlineStr">
        <is>
          <t>e06360ee-1cf4-5ff9-9d9e-a5720dfcf0cb</t>
        </is>
      </c>
      <c r="C395" s="3" t="inlineStr">
        <is>
          <t>VA</t>
        </is>
      </c>
      <c r="D395" s="3" t="inlineStr">
        <is>
          <t>1969 Mercedes-Benz AMG GT</t>
        </is>
      </c>
      <c r="E395" s="3" t="inlineStr">
        <is>
          <t>01 Luxury Sedan/SUV</t>
        </is>
      </c>
      <c r="F395" s="13" t="n">
        <v>350000</v>
      </c>
      <c r="G395" s="14" t="n">
        <v>0.75</v>
      </c>
      <c r="H395" s="14" t="n">
        <v>1.09</v>
      </c>
      <c r="I395" s="14" t="n">
        <v>0.7648</v>
      </c>
      <c r="J395" s="14" t="n">
        <v>0.53</v>
      </c>
      <c r="K395" s="13">
        <f>ROUND(F395/100*G395*H395*I395/J395,2)</f>
        <v/>
      </c>
      <c r="L395" s="13" t="n">
        <v>4128.83</v>
      </c>
      <c r="M395" s="13">
        <f>L395-K395</f>
        <v/>
      </c>
      <c r="N395" s="3" t="inlineStr">
        <is>
          <t>decline</t>
        </is>
      </c>
      <c r="O395" s="3" t="inlineStr">
        <is>
          <t>indicative</t>
        </is>
      </c>
    </row>
    <row r="396">
      <c r="A396" s="15" t="inlineStr">
        <is>
          <t>2026-06-22</t>
        </is>
      </c>
      <c r="B396" s="15" t="inlineStr">
        <is>
          <t>4a33c5d3-af19-51fb-bc94-412ee7940f13</t>
        </is>
      </c>
      <c r="C396" s="15" t="inlineStr">
        <is>
          <t>NE</t>
        </is>
      </c>
      <c r="D396" s="15" t="inlineStr">
        <is>
          <t>2015 Bentley Continental GT</t>
        </is>
      </c>
      <c r="E396" s="15" t="inlineStr">
        <is>
          <t>01 Luxury Sedan/SUV</t>
        </is>
      </c>
      <c r="F396" s="16" t="n">
        <v>905000</v>
      </c>
      <c r="G396" s="17" t="n">
        <v>0.65</v>
      </c>
      <c r="H396" s="17" t="n">
        <v>1.3</v>
      </c>
      <c r="I396" s="17" t="n">
        <v>0.7648</v>
      </c>
      <c r="J396" s="17" t="n">
        <v>0.53</v>
      </c>
      <c r="K396" s="16">
        <f>ROUND(F396/100*G396*H396*I396/J396,2)</f>
        <v/>
      </c>
      <c r="L396" s="16" t="n">
        <v>11035.12</v>
      </c>
      <c r="M396" s="16">
        <f>L396-K396</f>
        <v/>
      </c>
      <c r="N396" s="15" t="inlineStr">
        <is>
          <t>bind</t>
        </is>
      </c>
      <c r="O396" s="15" t="inlineStr">
        <is>
          <t>bound</t>
        </is>
      </c>
    </row>
    <row r="397">
      <c r="A397" s="3" t="inlineStr">
        <is>
          <t>2026-06-02</t>
        </is>
      </c>
      <c r="B397" s="3" t="inlineStr">
        <is>
          <t>3362c556-9d6e-55c0-8a79-9b0309b9460a</t>
        </is>
      </c>
      <c r="C397" s="3" t="inlineStr">
        <is>
          <t>PA</t>
        </is>
      </c>
      <c r="D397" s="3" t="inlineStr">
        <is>
          <t>2001 Maserati GranTurismo</t>
        </is>
      </c>
      <c r="E397" s="3" t="inlineStr">
        <is>
          <t>01 Luxury Sedan/SUV</t>
        </is>
      </c>
      <c r="F397" s="13" t="n">
        <v>465000</v>
      </c>
      <c r="G397" s="14" t="n">
        <v>0.75</v>
      </c>
      <c r="H397" s="14" t="n">
        <v>1</v>
      </c>
      <c r="I397" s="14" t="n">
        <v>0.7648</v>
      </c>
      <c r="J397" s="14" t="n">
        <v>0.53</v>
      </c>
      <c r="K397" s="13">
        <f>ROUND(F397/100*G397*H397*I397/J397,2)</f>
        <v/>
      </c>
      <c r="L397" s="13" t="n">
        <v>5032.53</v>
      </c>
      <c r="M397" s="13">
        <f>L397-K397</f>
        <v/>
      </c>
      <c r="N397" s="3" t="inlineStr">
        <is>
          <t>bind</t>
        </is>
      </c>
      <c r="O397" s="3" t="inlineStr">
        <is>
          <t>bound</t>
        </is>
      </c>
    </row>
    <row r="398">
      <c r="A398" s="15" t="inlineStr">
        <is>
          <t>2026-06-16</t>
        </is>
      </c>
      <c r="B398" s="15" t="inlineStr">
        <is>
          <t>d2594201-1b3a-5b78-93a2-ca7e2a35faf5</t>
        </is>
      </c>
      <c r="C398" s="15" t="inlineStr">
        <is>
          <t>TX</t>
        </is>
      </c>
      <c r="D398" s="15" t="inlineStr">
        <is>
          <t>1991 Aston Martin DB5</t>
        </is>
      </c>
      <c r="E398" s="15" t="inlineStr">
        <is>
          <t>07 Post-War Classic (1946-1972)</t>
        </is>
      </c>
      <c r="F398" s="16" t="n">
        <v>1950000</v>
      </c>
      <c r="G398" s="17" t="n">
        <v>0.38</v>
      </c>
      <c r="H398" s="17" t="n">
        <v>1.15</v>
      </c>
      <c r="I398" s="17" t="n">
        <v>0.7648</v>
      </c>
      <c r="J398" s="17" t="n">
        <v>0.53</v>
      </c>
      <c r="K398" s="16">
        <f>ROUND(F398/100*G398*H398*I398/J398,2)</f>
        <v/>
      </c>
      <c r="L398" s="16" t="n">
        <v>12296.68</v>
      </c>
      <c r="M398" s="16">
        <f>L398-K398</f>
        <v/>
      </c>
      <c r="N398" s="15" t="inlineStr">
        <is>
          <t>bind</t>
        </is>
      </c>
      <c r="O398" s="15" t="inlineStr">
        <is>
          <t>bound</t>
        </is>
      </c>
    </row>
    <row r="399">
      <c r="A399" s="3" t="inlineStr">
        <is>
          <t>2026-06-04</t>
        </is>
      </c>
      <c r="B399" s="3" t="inlineStr">
        <is>
          <t>c2220242-c863-5bdf-a4c5-70131325f4b8</t>
        </is>
      </c>
      <c r="C399" s="3" t="inlineStr">
        <is>
          <t>MI</t>
        </is>
      </c>
      <c r="D399" s="3" t="inlineStr">
        <is>
          <t>1965 Ferrari 275 GTB/4</t>
        </is>
      </c>
      <c r="E399" s="3" t="inlineStr">
        <is>
          <t>07 Post-War Classic (1946-1972)</t>
        </is>
      </c>
      <c r="F399" s="13" t="n">
        <v>320000</v>
      </c>
      <c r="G399" s="14" t="n">
        <v>0.48</v>
      </c>
      <c r="H399" s="14" t="n">
        <v>1.55</v>
      </c>
      <c r="I399" s="14" t="n">
        <v>0.7648</v>
      </c>
      <c r="J399" s="14" t="n">
        <v>0.53</v>
      </c>
      <c r="K399" s="13">
        <f>ROUND(F399/100*G399*H399*I399/J399,2)</f>
        <v/>
      </c>
      <c r="L399" s="13" t="n">
        <v>3435.54</v>
      </c>
      <c r="M399" s="13">
        <f>L399-K399</f>
        <v/>
      </c>
      <c r="N399" s="3" t="inlineStr">
        <is>
          <t>bind</t>
        </is>
      </c>
      <c r="O399" s="3" t="inlineStr">
        <is>
          <t>bound</t>
        </is>
      </c>
    </row>
    <row r="400">
      <c r="A400" s="15" t="inlineStr">
        <is>
          <t>2026-06-12</t>
        </is>
      </c>
      <c r="B400" s="15" t="inlineStr">
        <is>
          <t>b0f52b9f-15f8-5900-b050-a6f69db7a4c3</t>
        </is>
      </c>
      <c r="C400" s="15" t="inlineStr">
        <is>
          <t>ID</t>
        </is>
      </c>
      <c r="D400" s="15" t="inlineStr">
        <is>
          <t>1980 Maserati GranTurismo</t>
        </is>
      </c>
      <c r="E400" s="15" t="inlineStr">
        <is>
          <t>01 Luxury Sedan/SUV</t>
        </is>
      </c>
      <c r="F400" s="16" t="n">
        <v>570000</v>
      </c>
      <c r="G400" s="17" t="n">
        <v>0.65</v>
      </c>
      <c r="H400" s="17" t="n">
        <v>0.99</v>
      </c>
      <c r="I400" s="17" t="n">
        <v>0.7648</v>
      </c>
      <c r="J400" s="17" t="n">
        <v>0.53</v>
      </c>
      <c r="K400" s="16">
        <f>ROUND(F400/100*G400*H400*I400/J400,2)</f>
        <v/>
      </c>
      <c r="L400" s="16" t="n">
        <v>5292.92</v>
      </c>
      <c r="M400" s="16">
        <f>L400-K400</f>
        <v/>
      </c>
      <c r="N400" s="15" t="inlineStr">
        <is>
          <t>bind</t>
        </is>
      </c>
      <c r="O400" s="15" t="inlineStr">
        <is>
          <t>bound</t>
        </is>
      </c>
    </row>
    <row r="401">
      <c r="A401" s="3" t="inlineStr">
        <is>
          <t>2026-06-21</t>
        </is>
      </c>
      <c r="B401" s="3" t="inlineStr">
        <is>
          <t>1c4fbaa3-0f61-53eb-9b4c-df4c82fcae73</t>
        </is>
      </c>
      <c r="C401" s="3" t="inlineStr">
        <is>
          <t>MI</t>
        </is>
      </c>
      <c r="D401" s="3" t="inlineStr">
        <is>
          <t>1993 Ferrari 296 GTB</t>
        </is>
      </c>
      <c r="E401" s="3" t="inlineStr">
        <is>
          <t>03 Supercar</t>
        </is>
      </c>
      <c r="F401" s="13" t="n">
        <v>610000</v>
      </c>
      <c r="G401" s="14" t="n">
        <v>0.95</v>
      </c>
      <c r="H401" s="14" t="n">
        <v>1.55</v>
      </c>
      <c r="I401" s="14" t="n">
        <v>0.7648</v>
      </c>
      <c r="J401" s="14" t="n">
        <v>0.53</v>
      </c>
      <c r="K401" s="13">
        <f>ROUND(F401/100*G401*H401*I401/J401,2)</f>
        <v/>
      </c>
      <c r="L401" s="13" t="n">
        <v>12961.56</v>
      </c>
      <c r="M401" s="13">
        <f>L401-K401</f>
        <v/>
      </c>
      <c r="N401" s="3" t="inlineStr">
        <is>
          <t>bind</t>
        </is>
      </c>
      <c r="O401" s="3" t="inlineStr">
        <is>
          <t>bound</t>
        </is>
      </c>
    </row>
    <row r="402">
      <c r="A402" s="15" t="inlineStr">
        <is>
          <t>2026-06-03</t>
        </is>
      </c>
      <c r="B402" s="15" t="inlineStr">
        <is>
          <t>d22a073a-5764-5aec-b241-703aaa17a84b</t>
        </is>
      </c>
      <c r="C402" s="15" t="inlineStr">
        <is>
          <t>MA</t>
        </is>
      </c>
      <c r="D402" s="15" t="inlineStr">
        <is>
          <t>2019 Lamborghini Huracan EVO</t>
        </is>
      </c>
      <c r="E402" s="15" t="inlineStr">
        <is>
          <t>03 Supercar</t>
        </is>
      </c>
      <c r="F402" s="16" t="n">
        <v>365000</v>
      </c>
      <c r="G402" s="17" t="n">
        <v>1.15</v>
      </c>
      <c r="H402" s="17" t="n">
        <v>1.25</v>
      </c>
      <c r="I402" s="17" t="n">
        <v>0.7648</v>
      </c>
      <c r="J402" s="17" t="n">
        <v>0.53</v>
      </c>
      <c r="K402" s="16">
        <f>ROUND(F402/100*G402*H402*I402/J402,2)</f>
        <v/>
      </c>
      <c r="L402" s="16" t="n">
        <v>7571.34</v>
      </c>
      <c r="M402" s="16">
        <f>L402-K402</f>
        <v/>
      </c>
      <c r="N402" s="15" t="inlineStr">
        <is>
          <t>bind</t>
        </is>
      </c>
      <c r="O402" s="15" t="inlineStr">
        <is>
          <t>bound</t>
        </is>
      </c>
    </row>
    <row r="403">
      <c r="A403" s="3" t="inlineStr">
        <is>
          <t>2026-06-04</t>
        </is>
      </c>
      <c r="B403" s="3" t="inlineStr">
        <is>
          <t>4ff822c6-8fad-5c1a-bf47-b7b668b18867</t>
        </is>
      </c>
      <c r="C403" s="3" t="inlineStr">
        <is>
          <t>TX</t>
        </is>
      </c>
      <c r="D403" s="3" t="inlineStr">
        <is>
          <t>1965 Mercedes-Benz 280SL Pagoda</t>
        </is>
      </c>
      <c r="E403" s="3" t="inlineStr">
        <is>
          <t>07 Post-War Classic (1946-1972)</t>
        </is>
      </c>
      <c r="F403" s="13" t="n">
        <v>390000</v>
      </c>
      <c r="G403" s="14" t="n">
        <v>0.48</v>
      </c>
      <c r="H403" s="14" t="n">
        <v>1.15</v>
      </c>
      <c r="I403" s="14" t="n">
        <v>0.7648</v>
      </c>
      <c r="J403" s="14" t="n">
        <v>0.53</v>
      </c>
      <c r="K403" s="13">
        <f>ROUND(F403/100*G403*H403*I403/J403,2)</f>
        <v/>
      </c>
      <c r="L403" s="13" t="n">
        <v>3106.53</v>
      </c>
      <c r="M403" s="13">
        <f>L403-K403</f>
        <v/>
      </c>
      <c r="N403" s="3" t="inlineStr">
        <is>
          <t>bind</t>
        </is>
      </c>
      <c r="O403" s="3" t="inlineStr">
        <is>
          <t>bound</t>
        </is>
      </c>
    </row>
    <row r="404">
      <c r="A404" s="15" t="inlineStr">
        <is>
          <t>2026-06-19</t>
        </is>
      </c>
      <c r="B404" s="15" t="inlineStr">
        <is>
          <t>1133f6f1-7de0-5148-98cf-ded1a61208ce</t>
        </is>
      </c>
      <c r="C404" s="15" t="inlineStr">
        <is>
          <t>ME</t>
        </is>
      </c>
      <c r="D404" s="15" t="inlineStr">
        <is>
          <t>1974 BMW M8 Competition</t>
        </is>
      </c>
      <c r="E404" s="15" t="inlineStr">
        <is>
          <t>01 Luxury Sedan/SUV</t>
        </is>
      </c>
      <c r="F404" s="16" t="n">
        <v>830000</v>
      </c>
      <c r="G404" s="17" t="n">
        <v>0.65</v>
      </c>
      <c r="H404" s="17" t="n">
        <v>1.08</v>
      </c>
      <c r="I404" s="17" t="n">
        <v>0.7648</v>
      </c>
      <c r="J404" s="17" t="n">
        <v>0.53</v>
      </c>
      <c r="K404" s="16">
        <f>ROUND(F404/100*G404*H404*I404/J404,2)</f>
        <v/>
      </c>
      <c r="L404" s="16" t="n">
        <v>8407.889999999999</v>
      </c>
      <c r="M404" s="16">
        <f>L404-K404</f>
        <v/>
      </c>
      <c r="N404" s="15" t="inlineStr">
        <is>
          <t>decline</t>
        </is>
      </c>
      <c r="O404" s="15" t="inlineStr">
        <is>
          <t>indicative</t>
        </is>
      </c>
    </row>
    <row r="405">
      <c r="A405" s="3" t="inlineStr">
        <is>
          <t>2026-06-06</t>
        </is>
      </c>
      <c r="B405" s="3" t="inlineStr">
        <is>
          <t>80552b4e-1d75-5e7b-949e-0412be00e422</t>
        </is>
      </c>
      <c r="C405" s="3" t="inlineStr">
        <is>
          <t>TX</t>
        </is>
      </c>
      <c r="D405" s="3" t="inlineStr">
        <is>
          <t>1963 Porsche 911 Turbo S</t>
        </is>
      </c>
      <c r="E405" s="3" t="inlineStr">
        <is>
          <t>01 Luxury Sedan/SUV</t>
        </is>
      </c>
      <c r="F405" s="13" t="n">
        <v>325000</v>
      </c>
      <c r="G405" s="14" t="n">
        <v>0.75</v>
      </c>
      <c r="H405" s="14" t="n">
        <v>1.15</v>
      </c>
      <c r="I405" s="14" t="n">
        <v>0.7648</v>
      </c>
      <c r="J405" s="14" t="n">
        <v>0.53</v>
      </c>
      <c r="K405" s="13">
        <f>ROUND(F405/100*G405*H405*I405/J405,2)</f>
        <v/>
      </c>
      <c r="L405" s="13" t="n">
        <v>4044.97</v>
      </c>
      <c r="M405" s="13">
        <f>L405-K405</f>
        <v/>
      </c>
      <c r="N405" s="3" t="inlineStr">
        <is>
          <t>bind</t>
        </is>
      </c>
      <c r="O405" s="3" t="inlineStr">
        <is>
          <t>bound</t>
        </is>
      </c>
    </row>
    <row r="406">
      <c r="A406" s="15" t="inlineStr">
        <is>
          <t>2026-06-30</t>
        </is>
      </c>
      <c r="B406" s="15" t="inlineStr">
        <is>
          <t>c012a0ed-087f-5a40-ad37-955dd0f667b2</t>
        </is>
      </c>
      <c r="C406" s="15" t="inlineStr">
        <is>
          <t>AL</t>
        </is>
      </c>
      <c r="D406" s="15" t="inlineStr">
        <is>
          <t>1973 BMW M8 Competition</t>
        </is>
      </c>
      <c r="E406" s="15" t="inlineStr">
        <is>
          <t>01 Luxury Sedan/SUV</t>
        </is>
      </c>
      <c r="F406" s="16" t="n">
        <v>865000</v>
      </c>
      <c r="G406" s="17" t="n">
        <v>0.65</v>
      </c>
      <c r="H406" s="17" t="n">
        <v>1.27</v>
      </c>
      <c r="I406" s="17" t="n">
        <v>0.7648</v>
      </c>
      <c r="J406" s="17" t="n">
        <v>0.53</v>
      </c>
      <c r="K406" s="16">
        <f>ROUND(F406/100*G406*H406*I406/J406,2)</f>
        <v/>
      </c>
      <c r="L406" s="16" t="n">
        <v>10303.98</v>
      </c>
      <c r="M406" s="16">
        <f>L406-K406</f>
        <v/>
      </c>
      <c r="N406" s="15" t="inlineStr">
        <is>
          <t>bind</t>
        </is>
      </c>
      <c r="O406" s="15" t="inlineStr">
        <is>
          <t>bound</t>
        </is>
      </c>
    </row>
    <row r="407">
      <c r="A407" s="3" t="inlineStr">
        <is>
          <t>2026-06-18</t>
        </is>
      </c>
      <c r="B407" s="3" t="inlineStr">
        <is>
          <t>7ef0d449-fce7-5c1d-998d-df5e17545053</t>
        </is>
      </c>
      <c r="C407" s="3" t="inlineStr">
        <is>
          <t>FL</t>
        </is>
      </c>
      <c r="D407" s="3" t="inlineStr">
        <is>
          <t>2001 Ferrari 275 GTB/4</t>
        </is>
      </c>
      <c r="E407" s="3" t="inlineStr">
        <is>
          <t>07 Post-War Classic (1946-1972)</t>
        </is>
      </c>
      <c r="F407" s="13" t="n">
        <v>845000</v>
      </c>
      <c r="G407" s="14" t="n">
        <v>0.43</v>
      </c>
      <c r="H407" s="14" t="n">
        <v>1.42</v>
      </c>
      <c r="I407" s="14" t="n">
        <v>0.7648</v>
      </c>
      <c r="J407" s="14" t="n">
        <v>0.53</v>
      </c>
      <c r="K407" s="13">
        <f>ROUND(F407/100*G407*H407*I407/J407,2)</f>
        <v/>
      </c>
      <c r="L407" s="13" t="n">
        <v>7445.36</v>
      </c>
      <c r="M407" s="13">
        <f>L407-K407</f>
        <v/>
      </c>
      <c r="N407" s="3" t="inlineStr">
        <is>
          <t>bind</t>
        </is>
      </c>
      <c r="O407" s="3" t="inlineStr">
        <is>
          <t>bound</t>
        </is>
      </c>
    </row>
    <row r="408">
      <c r="A408" s="15" t="inlineStr">
        <is>
          <t>2026-06-24</t>
        </is>
      </c>
      <c r="B408" s="15" t="inlineStr">
        <is>
          <t>5ba3cf10-1994-5a9f-b729-175a3e6d973c</t>
        </is>
      </c>
      <c r="C408" s="15" t="inlineStr">
        <is>
          <t>AL</t>
        </is>
      </c>
      <c r="D408" s="15" t="inlineStr">
        <is>
          <t>1999 McLaren 750S</t>
        </is>
      </c>
      <c r="E408" s="15" t="inlineStr">
        <is>
          <t>03 Supercar</t>
        </is>
      </c>
      <c r="F408" s="16" t="n">
        <v>1195000</v>
      </c>
      <c r="G408" s="17" t="n">
        <v>0.8</v>
      </c>
      <c r="H408" s="17" t="n">
        <v>1.27</v>
      </c>
      <c r="I408" s="17" t="n">
        <v>0.7648</v>
      </c>
      <c r="J408" s="17" t="n">
        <v>0.53</v>
      </c>
      <c r="K408" s="16">
        <f>ROUND(F408/100*G408*H408*I408/J408,2)</f>
        <v/>
      </c>
      <c r="L408" s="16" t="n">
        <v>17519.98</v>
      </c>
      <c r="M408" s="16">
        <f>L408-K408</f>
        <v/>
      </c>
      <c r="N408" s="15" t="inlineStr">
        <is>
          <t>bind</t>
        </is>
      </c>
      <c r="O408" s="15" t="inlineStr">
        <is>
          <t>bound</t>
        </is>
      </c>
    </row>
    <row r="409">
      <c r="A409" s="3" t="inlineStr">
        <is>
          <t>2026-06-12</t>
        </is>
      </c>
      <c r="B409" s="3" t="inlineStr">
        <is>
          <t>ee15896e-1c38-5881-8f21-12b1da00f1f8</t>
        </is>
      </c>
      <c r="C409" s="3" t="inlineStr">
        <is>
          <t>TX</t>
        </is>
      </c>
      <c r="D409" s="3" t="inlineStr">
        <is>
          <t>2015 Mercedes-Benz AMG GT</t>
        </is>
      </c>
      <c r="E409" s="3" t="inlineStr">
        <is>
          <t>01 Luxury Sedan/SUV</t>
        </is>
      </c>
      <c r="F409" s="13" t="n">
        <v>225000</v>
      </c>
      <c r="G409" s="14" t="n">
        <v>0.92</v>
      </c>
      <c r="H409" s="14" t="n">
        <v>1.15</v>
      </c>
      <c r="I409" s="14" t="n">
        <v>0.7648</v>
      </c>
      <c r="J409" s="14" t="n">
        <v>0.53</v>
      </c>
      <c r="K409" s="13">
        <f>ROUND(F409/100*G409*H409*I409/J409,2)</f>
        <v/>
      </c>
      <c r="L409" s="13" t="n">
        <v>3435.11</v>
      </c>
      <c r="M409" s="13">
        <f>L409-K409</f>
        <v/>
      </c>
      <c r="N409" s="3" t="inlineStr">
        <is>
          <t>bind</t>
        </is>
      </c>
      <c r="O409" s="3" t="inlineStr">
        <is>
          <t>bound</t>
        </is>
      </c>
    </row>
    <row r="410">
      <c r="A410" s="15" t="inlineStr">
        <is>
          <t>2026-06-03</t>
        </is>
      </c>
      <c r="B410" s="15" t="inlineStr">
        <is>
          <t>05445438-bc5b-515a-b571-88bc8caa908e</t>
        </is>
      </c>
      <c r="C410" s="15" t="inlineStr">
        <is>
          <t>CT</t>
        </is>
      </c>
      <c r="D410" s="15" t="inlineStr">
        <is>
          <t>1986 Ferrari SF90 Stradale</t>
        </is>
      </c>
      <c r="E410" s="15" t="inlineStr">
        <is>
          <t>03 Supercar</t>
        </is>
      </c>
      <c r="F410" s="16" t="n">
        <v>1270000</v>
      </c>
      <c r="G410" s="17" t="n">
        <v>0.8</v>
      </c>
      <c r="H410" s="17" t="n">
        <v>1.12</v>
      </c>
      <c r="I410" s="17" t="n">
        <v>0.7648</v>
      </c>
      <c r="J410" s="17" t="n">
        <v>0.53</v>
      </c>
      <c r="K410" s="16">
        <f>ROUND(F410/100*G410*H410*I410/J410,2)</f>
        <v/>
      </c>
      <c r="L410" s="16" t="n">
        <v>16420.4</v>
      </c>
      <c r="M410" s="16">
        <f>L410-K410</f>
        <v/>
      </c>
      <c r="N410" s="15" t="inlineStr">
        <is>
          <t>bind</t>
        </is>
      </c>
      <c r="O410" s="15" t="inlineStr">
        <is>
          <t>bound</t>
        </is>
      </c>
    </row>
    <row r="411">
      <c r="A411" s="3" t="inlineStr">
        <is>
          <t>2026-06-17</t>
        </is>
      </c>
      <c r="B411" s="3" t="inlineStr">
        <is>
          <t>885c9b5f-d372-501a-bf32-42f06b9f35e8</t>
        </is>
      </c>
      <c r="C411" s="3" t="inlineStr">
        <is>
          <t>MA</t>
        </is>
      </c>
      <c r="D411" s="3" t="inlineStr">
        <is>
          <t>1987 BMW M8 Competition</t>
        </is>
      </c>
      <c r="E411" s="3" t="inlineStr">
        <is>
          <t>01 Luxury Sedan/SUV</t>
        </is>
      </c>
      <c r="F411" s="13" t="n">
        <v>755000</v>
      </c>
      <c r="G411" s="14" t="n">
        <v>0.65</v>
      </c>
      <c r="H411" s="14" t="n">
        <v>1.25</v>
      </c>
      <c r="I411" s="14" t="n">
        <v>0.7648</v>
      </c>
      <c r="J411" s="14" t="n">
        <v>0.53</v>
      </c>
      <c r="K411" s="13">
        <f>ROUND(F411/100*G411*H411*I411/J411,2)</f>
        <v/>
      </c>
      <c r="L411" s="13" t="n">
        <v>8852.02</v>
      </c>
      <c r="M411" s="13">
        <f>L411-K411</f>
        <v/>
      </c>
      <c r="N411" s="3" t="inlineStr">
        <is>
          <t>bind</t>
        </is>
      </c>
      <c r="O411" s="3" t="inlineStr">
        <is>
          <t>bound</t>
        </is>
      </c>
    </row>
    <row r="412">
      <c r="A412" s="15" t="inlineStr">
        <is>
          <t>2026-06-17</t>
        </is>
      </c>
      <c r="B412" s="15" t="inlineStr">
        <is>
          <t>4cfadaa7-6a92-53fc-85d4-872d556c8dbd</t>
        </is>
      </c>
      <c r="C412" s="15" t="inlineStr">
        <is>
          <t>IL</t>
        </is>
      </c>
      <c r="D412" s="15" t="inlineStr">
        <is>
          <t>1992 Aston Martin DB12</t>
        </is>
      </c>
      <c r="E412" s="15" t="inlineStr">
        <is>
          <t>01 Luxury Sedan/SUV</t>
        </is>
      </c>
      <c r="F412" s="16" t="n">
        <v>1605000</v>
      </c>
      <c r="G412" s="17" t="n">
        <v>0.55</v>
      </c>
      <c r="H412" s="17" t="n">
        <v>1.36</v>
      </c>
      <c r="I412" s="17" t="n">
        <v>0.7648</v>
      </c>
      <c r="J412" s="17" t="n">
        <v>0.53</v>
      </c>
      <c r="K412" s="16">
        <f>ROUND(F412/100*G412*H412*I412/J412,2)</f>
        <v/>
      </c>
      <c r="L412" s="16" t="n">
        <v>17324.02</v>
      </c>
      <c r="M412" s="16">
        <f>L412-K412</f>
        <v/>
      </c>
      <c r="N412" s="15" t="inlineStr">
        <is>
          <t>bind</t>
        </is>
      </c>
      <c r="O412" s="15" t="inlineStr">
        <is>
          <t>bound</t>
        </is>
      </c>
    </row>
    <row r="413">
      <c r="A413" s="3" t="inlineStr">
        <is>
          <t>2026-06-20</t>
        </is>
      </c>
      <c r="B413" s="3" t="inlineStr">
        <is>
          <t>a6361b4a-f882-5a95-a07d-d1de9d476e7a</t>
        </is>
      </c>
      <c r="C413" s="3" t="inlineStr">
        <is>
          <t>ID</t>
        </is>
      </c>
      <c r="D413" s="3" t="inlineStr">
        <is>
          <t>2005 Ferrari 296 GTB</t>
        </is>
      </c>
      <c r="E413" s="3" t="inlineStr">
        <is>
          <t>03 Supercar</t>
        </is>
      </c>
      <c r="F413" s="13" t="n">
        <v>375000</v>
      </c>
      <c r="G413" s="14" t="n">
        <v>1.15</v>
      </c>
      <c r="H413" s="14" t="n">
        <v>0.99</v>
      </c>
      <c r="I413" s="14" t="n">
        <v>0.7648</v>
      </c>
      <c r="J413" s="14" t="n">
        <v>0.53</v>
      </c>
      <c r="K413" s="13">
        <f>ROUND(F413/100*G413*H413*I413/J413,2)</f>
        <v/>
      </c>
      <c r="L413" s="13" t="n">
        <v>6160.79</v>
      </c>
      <c r="M413" s="13">
        <f>L413-K413</f>
        <v/>
      </c>
      <c r="N413" s="3" t="inlineStr">
        <is>
          <t>bind</t>
        </is>
      </c>
      <c r="O413" s="3" t="inlineStr">
        <is>
          <t>bound</t>
        </is>
      </c>
    </row>
    <row r="414">
      <c r="A414" s="15" t="inlineStr">
        <is>
          <t>2026-06-15</t>
        </is>
      </c>
      <c r="B414" s="15" t="inlineStr">
        <is>
          <t>194fc37f-2c4c-5e0d-bb72-d99855e8a33f</t>
        </is>
      </c>
      <c r="C414" s="15" t="inlineStr">
        <is>
          <t>NV</t>
        </is>
      </c>
      <c r="D414" s="15" t="inlineStr">
        <is>
          <t>1966 Mercedes-Benz AMG GT</t>
        </is>
      </c>
      <c r="E414" s="15" t="inlineStr">
        <is>
          <t>01 Luxury Sedan/SUV</t>
        </is>
      </c>
      <c r="F414" s="16" t="n">
        <v>1030000</v>
      </c>
      <c r="G414" s="17" t="n">
        <v>0.55</v>
      </c>
      <c r="H414" s="17" t="n">
        <v>1.17</v>
      </c>
      <c r="I414" s="17" t="n">
        <v>0.7648</v>
      </c>
      <c r="J414" s="17" t="n">
        <v>0.53</v>
      </c>
      <c r="K414" s="16">
        <f>ROUND(F414/100*G414*H414*I414/J414,2)</f>
        <v/>
      </c>
      <c r="L414" s="16" t="n">
        <v>9564.4</v>
      </c>
      <c r="M414" s="16">
        <f>L414-K414</f>
        <v/>
      </c>
      <c r="N414" s="15" t="inlineStr">
        <is>
          <t>refer</t>
        </is>
      </c>
      <c r="O414" s="15" t="inlineStr">
        <is>
          <t>indicative</t>
        </is>
      </c>
    </row>
    <row r="415">
      <c r="A415" s="3" t="inlineStr">
        <is>
          <t>2026-06-05</t>
        </is>
      </c>
      <c r="B415" s="3" t="inlineStr">
        <is>
          <t>0da01077-52ec-596f-be5c-51623387c475</t>
        </is>
      </c>
      <c r="C415" s="3" t="inlineStr">
        <is>
          <t>NC</t>
        </is>
      </c>
      <c r="D415" s="3" t="inlineStr">
        <is>
          <t>1995 Aston Martin DB12</t>
        </is>
      </c>
      <c r="E415" s="3" t="inlineStr">
        <is>
          <t>01 Luxury Sedan/SUV</t>
        </is>
      </c>
      <c r="F415" s="13" t="n">
        <v>275000</v>
      </c>
      <c r="G415" s="14" t="n">
        <v>0.75</v>
      </c>
      <c r="H415" s="14" t="n">
        <v>1.15</v>
      </c>
      <c r="I415" s="14" t="n">
        <v>0.7648</v>
      </c>
      <c r="J415" s="14" t="n">
        <v>0.53</v>
      </c>
      <c r="K415" s="13">
        <f>ROUND(F415/100*G415*H415*I415/J415,2)</f>
        <v/>
      </c>
      <c r="L415" s="13" t="n">
        <v>3422.66</v>
      </c>
      <c r="M415" s="13">
        <f>L415-K415</f>
        <v/>
      </c>
      <c r="N415" s="3" t="inlineStr">
        <is>
          <t>refer</t>
        </is>
      </c>
      <c r="O415" s="3" t="inlineStr">
        <is>
          <t>indicative</t>
        </is>
      </c>
    </row>
    <row r="416">
      <c r="A416" s="15" t="inlineStr">
        <is>
          <t>2026-06-28</t>
        </is>
      </c>
      <c r="B416" s="15" t="inlineStr">
        <is>
          <t>8856b5b3-3776-5a9f-aff4-0b1a7ff618cf</t>
        </is>
      </c>
      <c r="C416" s="15" t="inlineStr">
        <is>
          <t>CA</t>
        </is>
      </c>
      <c r="D416" s="15" t="inlineStr">
        <is>
          <t>2024 Bentley Continental GT</t>
        </is>
      </c>
      <c r="E416" s="15" t="inlineStr">
        <is>
          <t>01 Luxury Sedan/SUV</t>
        </is>
      </c>
      <c r="F416" s="16" t="n">
        <v>595000</v>
      </c>
      <c r="G416" s="17" t="n">
        <v>0.65</v>
      </c>
      <c r="H416" s="17" t="n">
        <v>1.35</v>
      </c>
      <c r="I416" s="17" t="n">
        <v>0.7648</v>
      </c>
      <c r="J416" s="17" t="n">
        <v>0.53</v>
      </c>
      <c r="K416" s="16">
        <f>ROUND(F416/100*G416*H416*I416/J416,2)</f>
        <v/>
      </c>
      <c r="L416" s="16" t="n">
        <v>7534.18</v>
      </c>
      <c r="M416" s="16">
        <f>L416-K416</f>
        <v/>
      </c>
      <c r="N416" s="15" t="inlineStr">
        <is>
          <t>bind</t>
        </is>
      </c>
      <c r="O416" s="15" t="inlineStr">
        <is>
          <t>bound</t>
        </is>
      </c>
    </row>
    <row r="417">
      <c r="A417" s="3" t="inlineStr">
        <is>
          <t>2026-06-06</t>
        </is>
      </c>
      <c r="B417" s="3" t="inlineStr">
        <is>
          <t>56823626-fda2-5f1d-935c-6f112618b8c9</t>
        </is>
      </c>
      <c r="C417" s="3" t="inlineStr">
        <is>
          <t>WY</t>
        </is>
      </c>
      <c r="D417" s="3" t="inlineStr">
        <is>
          <t>2019 Mercedes-Benz AMG GT</t>
        </is>
      </c>
      <c r="E417" s="3" t="inlineStr">
        <is>
          <t>01 Luxury Sedan/SUV</t>
        </is>
      </c>
      <c r="F417" s="13" t="n">
        <v>725000</v>
      </c>
      <c r="G417" s="14" t="n">
        <v>0.65</v>
      </c>
      <c r="H417" s="14" t="n">
        <v>1.07</v>
      </c>
      <c r="I417" s="14" t="n">
        <v>0.7648</v>
      </c>
      <c r="J417" s="14" t="n">
        <v>0.53</v>
      </c>
      <c r="K417" s="13">
        <f>ROUND(F417/100*G417*H417*I417/J417,2)</f>
        <v/>
      </c>
      <c r="L417" s="13" t="n">
        <v>7276.25</v>
      </c>
      <c r="M417" s="13">
        <f>L417-K417</f>
        <v/>
      </c>
      <c r="N417" s="3" t="inlineStr">
        <is>
          <t>decline</t>
        </is>
      </c>
      <c r="O417" s="3" t="inlineStr">
        <is>
          <t>indicative</t>
        </is>
      </c>
    </row>
    <row r="418">
      <c r="A418" s="15" t="inlineStr">
        <is>
          <t>2026-06-22</t>
        </is>
      </c>
      <c r="B418" s="15" t="inlineStr">
        <is>
          <t>2adeb97e-4eaf-50a4-9b1f-a087bdb2ad53</t>
        </is>
      </c>
      <c r="C418" s="15" t="inlineStr">
        <is>
          <t>DE</t>
        </is>
      </c>
      <c r="D418" s="15" t="inlineStr">
        <is>
          <t>2006 Aston Martin DB12</t>
        </is>
      </c>
      <c r="E418" s="15" t="inlineStr">
        <is>
          <t>01 Luxury Sedan/SUV</t>
        </is>
      </c>
      <c r="F418" s="16" t="n">
        <v>875000</v>
      </c>
      <c r="G418" s="17" t="n">
        <v>0.65</v>
      </c>
      <c r="H418" s="17" t="n">
        <v>1.25</v>
      </c>
      <c r="I418" s="17" t="n">
        <v>0.7648</v>
      </c>
      <c r="J418" s="17" t="n">
        <v>0.53</v>
      </c>
      <c r="K418" s="16">
        <f>ROUND(F418/100*G418*H418*I418/J418,2)</f>
        <v/>
      </c>
      <c r="L418" s="16" t="n">
        <v>10258.97</v>
      </c>
      <c r="M418" s="16">
        <f>L418-K418</f>
        <v/>
      </c>
      <c r="N418" s="15" t="inlineStr">
        <is>
          <t>decline</t>
        </is>
      </c>
      <c r="O418" s="15" t="inlineStr">
        <is>
          <t>indicative</t>
        </is>
      </c>
    </row>
    <row r="419">
      <c r="A419" s="3" t="inlineStr">
        <is>
          <t>2026-06-19</t>
        </is>
      </c>
      <c r="B419" s="3" t="inlineStr">
        <is>
          <t>70f9cfa2-f4d3-5da5-92c4-4cc6d1607039</t>
        </is>
      </c>
      <c r="C419" s="3" t="inlineStr">
        <is>
          <t>WY</t>
        </is>
      </c>
      <c r="D419" s="3" t="inlineStr">
        <is>
          <t>2002 Lamborghini Huracan EVO</t>
        </is>
      </c>
      <c r="E419" s="3" t="inlineStr">
        <is>
          <t>03 Supercar</t>
        </is>
      </c>
      <c r="F419" s="13" t="n">
        <v>750000</v>
      </c>
      <c r="G419" s="14" t="n">
        <v>0.95</v>
      </c>
      <c r="H419" s="14" t="n">
        <v>1.07</v>
      </c>
      <c r="I419" s="14" t="n">
        <v>0.7648</v>
      </c>
      <c r="J419" s="14" t="n">
        <v>0.53</v>
      </c>
      <c r="K419" s="13">
        <f>ROUND(F419/100*G419*H419*I419/J419,2)</f>
        <v/>
      </c>
      <c r="L419" s="13" t="n">
        <v>11001.21</v>
      </c>
      <c r="M419" s="13">
        <f>L419-K419</f>
        <v/>
      </c>
      <c r="N419" s="3" t="inlineStr">
        <is>
          <t>bind</t>
        </is>
      </c>
      <c r="O419" s="3" t="inlineStr">
        <is>
          <t>bound</t>
        </is>
      </c>
    </row>
    <row r="420">
      <c r="A420" s="15" t="inlineStr">
        <is>
          <t>2026-06-24</t>
        </is>
      </c>
      <c r="B420" s="15" t="inlineStr">
        <is>
          <t>2ce69b1d-e8aa-5081-92cf-ef71412b60ea</t>
        </is>
      </c>
      <c r="C420" s="15" t="inlineStr">
        <is>
          <t>MS</t>
        </is>
      </c>
      <c r="D420" s="15" t="inlineStr">
        <is>
          <t>2021 BMW M8 Competition</t>
        </is>
      </c>
      <c r="E420" s="15" t="inlineStr">
        <is>
          <t>01 Luxury Sedan/SUV</t>
        </is>
      </c>
      <c r="F420" s="16" t="n">
        <v>660000</v>
      </c>
      <c r="G420" s="17" t="n">
        <v>0.65</v>
      </c>
      <c r="H420" s="17" t="n">
        <v>1.19</v>
      </c>
      <c r="I420" s="17" t="n">
        <v>0.7648</v>
      </c>
      <c r="J420" s="17" t="n">
        <v>0.53</v>
      </c>
      <c r="K420" s="16">
        <f>ROUND(F420/100*G420*H420*I420/J420,2)</f>
        <v/>
      </c>
      <c r="L420" s="16" t="n">
        <v>7366.75</v>
      </c>
      <c r="M420" s="16">
        <f>L420-K420</f>
        <v/>
      </c>
      <c r="N420" s="15" t="inlineStr">
        <is>
          <t>bind</t>
        </is>
      </c>
      <c r="O420" s="15" t="inlineStr">
        <is>
          <t>bound</t>
        </is>
      </c>
    </row>
    <row r="421">
      <c r="A421" s="3" t="inlineStr">
        <is>
          <t>2026-06-06</t>
        </is>
      </c>
      <c r="B421" s="3" t="inlineStr">
        <is>
          <t>d78d5190-8158-5941-acf8-8d11421883a0</t>
        </is>
      </c>
      <c r="C421" s="3" t="inlineStr">
        <is>
          <t>NJ</t>
        </is>
      </c>
      <c r="D421" s="3" t="inlineStr">
        <is>
          <t>1998 Aston Martin DB12</t>
        </is>
      </c>
      <c r="E421" s="3" t="inlineStr">
        <is>
          <t>01 Luxury Sedan/SUV</t>
        </is>
      </c>
      <c r="F421" s="13" t="n">
        <v>665000</v>
      </c>
      <c r="G421" s="14" t="n">
        <v>0.65</v>
      </c>
      <c r="H421" s="14" t="n">
        <v>0.91</v>
      </c>
      <c r="I421" s="14" t="n">
        <v>0.7648</v>
      </c>
      <c r="J421" s="14" t="n">
        <v>0.53</v>
      </c>
      <c r="K421" s="13">
        <f>ROUND(F421/100*G421*H421*I421/J421,2)</f>
        <v/>
      </c>
      <c r="L421" s="13" t="n">
        <v>5676.08</v>
      </c>
      <c r="M421" s="13">
        <f>L421-K421</f>
        <v/>
      </c>
      <c r="N421" s="3" t="inlineStr">
        <is>
          <t>bind</t>
        </is>
      </c>
      <c r="O421" s="3" t="inlineStr">
        <is>
          <t>bound</t>
        </is>
      </c>
    </row>
    <row r="422">
      <c r="A422" s="15" t="inlineStr">
        <is>
          <t>2026-06-07</t>
        </is>
      </c>
      <c r="B422" s="15" t="inlineStr">
        <is>
          <t>2ae670f3-6a36-5a88-bfc6-557c20dd242c</t>
        </is>
      </c>
      <c r="C422" s="15" t="inlineStr">
        <is>
          <t>CA</t>
        </is>
      </c>
      <c r="D422" s="15" t="inlineStr">
        <is>
          <t>1964 Ferrari 296 GTB</t>
        </is>
      </c>
      <c r="E422" s="15" t="inlineStr">
        <is>
          <t>03 Supercar</t>
        </is>
      </c>
      <c r="F422" s="16" t="n">
        <v>1330000</v>
      </c>
      <c r="G422" s="17" t="n">
        <v>0.8</v>
      </c>
      <c r="H422" s="17" t="n">
        <v>1.35</v>
      </c>
      <c r="I422" s="17" t="n">
        <v>0.7648</v>
      </c>
      <c r="J422" s="17" t="n">
        <v>0.53</v>
      </c>
      <c r="K422" s="16">
        <f>ROUND(F422/100*G422*H422*I422/J422,2)</f>
        <v/>
      </c>
      <c r="L422" s="16" t="n">
        <v>20727.53</v>
      </c>
      <c r="M422" s="16">
        <f>L422-K422</f>
        <v/>
      </c>
      <c r="N422" s="15" t="inlineStr">
        <is>
          <t>bind</t>
        </is>
      </c>
      <c r="O422" s="15" t="inlineStr">
        <is>
          <t>bound</t>
        </is>
      </c>
    </row>
    <row r="423">
      <c r="A423" s="3" t="inlineStr">
        <is>
          <t>2026-06-23</t>
        </is>
      </c>
      <c r="B423" s="3" t="inlineStr">
        <is>
          <t>15cbb7ad-af63-5fc1-ae8f-ebbdd9a0627c</t>
        </is>
      </c>
      <c r="C423" s="3" t="inlineStr">
        <is>
          <t>NH</t>
        </is>
      </c>
      <c r="D423" s="3" t="inlineStr">
        <is>
          <t>1983 Ferrari 296 GTB</t>
        </is>
      </c>
      <c r="E423" s="3" t="inlineStr">
        <is>
          <t>03 Supercar</t>
        </is>
      </c>
      <c r="F423" s="13" t="n">
        <v>1080000</v>
      </c>
      <c r="G423" s="14" t="n">
        <v>0.8</v>
      </c>
      <c r="H423" s="14" t="n">
        <v>1.04</v>
      </c>
      <c r="I423" s="14" t="n">
        <v>0.7648</v>
      </c>
      <c r="J423" s="14" t="n">
        <v>0.53</v>
      </c>
      <c r="K423" s="13">
        <f>ROUND(F423/100*G423*H423*I423/J423,2)</f>
        <v/>
      </c>
      <c r="L423" s="13" t="n">
        <v>12966.39</v>
      </c>
      <c r="M423" s="13">
        <f>L423-K423</f>
        <v/>
      </c>
      <c r="N423" s="3" t="inlineStr">
        <is>
          <t>bind</t>
        </is>
      </c>
      <c r="O423" s="3" t="inlineStr">
        <is>
          <t>bound</t>
        </is>
      </c>
    </row>
    <row r="424">
      <c r="A424" s="15" t="inlineStr">
        <is>
          <t>2026-06-03</t>
        </is>
      </c>
      <c r="B424" s="15" t="inlineStr">
        <is>
          <t>1917cb74-17fd-5c06-b0c1-ae326e6ac6d4</t>
        </is>
      </c>
      <c r="C424" s="15" t="inlineStr">
        <is>
          <t>MO</t>
        </is>
      </c>
      <c r="D424" s="15" t="inlineStr">
        <is>
          <t>1988 Jaguar E-Type Series 1</t>
        </is>
      </c>
      <c r="E424" s="15" t="inlineStr">
        <is>
          <t>07 Post-War Classic (1946-1972)</t>
        </is>
      </c>
      <c r="F424" s="16" t="n">
        <v>1175000</v>
      </c>
      <c r="G424" s="17" t="n">
        <v>0.38</v>
      </c>
      <c r="H424" s="17" t="n">
        <v>1.06</v>
      </c>
      <c r="I424" s="17" t="n">
        <v>0.7648</v>
      </c>
      <c r="J424" s="17" t="n">
        <v>0.53</v>
      </c>
      <c r="K424" s="16">
        <f>ROUND(F424/100*G424*H424*I424/J424,2)</f>
        <v/>
      </c>
      <c r="L424" s="16" t="n">
        <v>6829.66</v>
      </c>
      <c r="M424" s="16">
        <f>L424-K424</f>
        <v/>
      </c>
      <c r="N424" s="15" t="inlineStr">
        <is>
          <t>bind</t>
        </is>
      </c>
      <c r="O424" s="15" t="inlineStr">
        <is>
          <t>bound</t>
        </is>
      </c>
    </row>
    <row r="425">
      <c r="A425" s="3" t="inlineStr">
        <is>
          <t>2026-06-22</t>
        </is>
      </c>
      <c r="B425" s="3" t="inlineStr">
        <is>
          <t>12d80b6f-b42b-5f55-82da-8b3709675d7e</t>
        </is>
      </c>
      <c r="C425" s="3" t="inlineStr">
        <is>
          <t>MS</t>
        </is>
      </c>
      <c r="D425" s="3" t="inlineStr">
        <is>
          <t>1988 Aston Martin DB12</t>
        </is>
      </c>
      <c r="E425" s="3" t="inlineStr">
        <is>
          <t>01 Luxury Sedan/SUV</t>
        </is>
      </c>
      <c r="F425" s="13" t="n">
        <v>385000</v>
      </c>
      <c r="G425" s="14" t="n">
        <v>0.75</v>
      </c>
      <c r="H425" s="14" t="n">
        <v>1.19</v>
      </c>
      <c r="I425" s="14" t="n">
        <v>0.7648</v>
      </c>
      <c r="J425" s="14" t="n">
        <v>0.53</v>
      </c>
      <c r="K425" s="13">
        <f>ROUND(F425/100*G425*H425*I425/J425,2)</f>
        <v/>
      </c>
      <c r="L425" s="13" t="n">
        <v>4958.39</v>
      </c>
      <c r="M425" s="13">
        <f>L425-K425</f>
        <v/>
      </c>
      <c r="N425" s="3" t="inlineStr">
        <is>
          <t>bind</t>
        </is>
      </c>
      <c r="O425" s="3" t="inlineStr">
        <is>
          <t>bound</t>
        </is>
      </c>
    </row>
    <row r="426">
      <c r="A426" s="15" t="inlineStr">
        <is>
          <t>2026-06-21</t>
        </is>
      </c>
      <c r="B426" s="15" t="inlineStr">
        <is>
          <t>3878b99d-f4c2-558d-beeb-e862e57012f5</t>
        </is>
      </c>
      <c r="C426" s="15" t="inlineStr">
        <is>
          <t>NC</t>
        </is>
      </c>
      <c r="D426" s="15" t="inlineStr">
        <is>
          <t>1986 Mercedes-Benz 280SL Pagoda</t>
        </is>
      </c>
      <c r="E426" s="15" t="inlineStr">
        <is>
          <t>07 Post-War Classic (1946-1972)</t>
        </is>
      </c>
      <c r="F426" s="16" t="n">
        <v>1425000</v>
      </c>
      <c r="G426" s="17" t="n">
        <v>0.38</v>
      </c>
      <c r="H426" s="17" t="n">
        <v>1.15</v>
      </c>
      <c r="I426" s="17" t="n">
        <v>0.7648</v>
      </c>
      <c r="J426" s="17" t="n">
        <v>0.53</v>
      </c>
      <c r="K426" s="16">
        <f>ROUND(F426/100*G426*H426*I426/J426,2)</f>
        <v/>
      </c>
      <c r="L426" s="16" t="n">
        <v>8986.040000000001</v>
      </c>
      <c r="M426" s="16">
        <f>L426-K426</f>
        <v/>
      </c>
      <c r="N426" s="15" t="inlineStr">
        <is>
          <t>bind</t>
        </is>
      </c>
      <c r="O426" s="15" t="inlineStr">
        <is>
          <t>bound</t>
        </is>
      </c>
    </row>
    <row r="427">
      <c r="A427" s="3" t="inlineStr">
        <is>
          <t>2026-06-24</t>
        </is>
      </c>
      <c r="B427" s="3" t="inlineStr">
        <is>
          <t>3090d62d-937b-5a0e-8dc0-4e90dc5df3f3</t>
        </is>
      </c>
      <c r="C427" s="3" t="inlineStr">
        <is>
          <t>FL</t>
        </is>
      </c>
      <c r="D427" s="3" t="inlineStr">
        <is>
          <t>2005 Ferrari 296 GTB</t>
        </is>
      </c>
      <c r="E427" s="3" t="inlineStr">
        <is>
          <t>03 Supercar</t>
        </is>
      </c>
      <c r="F427" s="13" t="n">
        <v>590000</v>
      </c>
      <c r="G427" s="14" t="n">
        <v>0.95</v>
      </c>
      <c r="H427" s="14" t="n">
        <v>1.42</v>
      </c>
      <c r="I427" s="14" t="n">
        <v>0.7648</v>
      </c>
      <c r="J427" s="14" t="n">
        <v>0.53</v>
      </c>
      <c r="K427" s="13">
        <f>ROUND(F427/100*G427*H427*I427/J427,2)</f>
        <v/>
      </c>
      <c r="L427" s="13" t="n">
        <v>11485.13</v>
      </c>
      <c r="M427" s="13">
        <f>L427-K427</f>
        <v/>
      </c>
      <c r="N427" s="3" t="inlineStr">
        <is>
          <t>bind</t>
        </is>
      </c>
      <c r="O427" s="3" t="inlineStr">
        <is>
          <t>bound</t>
        </is>
      </c>
    </row>
    <row r="428">
      <c r="A428" s="15" t="inlineStr">
        <is>
          <t>2026-06-07</t>
        </is>
      </c>
      <c r="B428" s="15" t="inlineStr">
        <is>
          <t>ee9b4db2-73a3-526c-b99c-e3035d70e1e6</t>
        </is>
      </c>
      <c r="C428" s="15" t="inlineStr">
        <is>
          <t>PA</t>
        </is>
      </c>
      <c r="D428" s="15" t="inlineStr">
        <is>
          <t>1973 Lamborghini Huracan EVO</t>
        </is>
      </c>
      <c r="E428" s="15" t="inlineStr">
        <is>
          <t>03 Supercar</t>
        </is>
      </c>
      <c r="F428" s="16" t="n">
        <v>290000</v>
      </c>
      <c r="G428" s="17" t="n">
        <v>1.15</v>
      </c>
      <c r="H428" s="17" t="n">
        <v>1</v>
      </c>
      <c r="I428" s="17" t="n">
        <v>0.7648</v>
      </c>
      <c r="J428" s="17" t="n">
        <v>0.53</v>
      </c>
      <c r="K428" s="16">
        <f>ROUND(F428/100*G428*H428*I428/J428,2)</f>
        <v/>
      </c>
      <c r="L428" s="16" t="n">
        <v>4812.47</v>
      </c>
      <c r="M428" s="16">
        <f>L428-K428</f>
        <v/>
      </c>
      <c r="N428" s="15" t="inlineStr">
        <is>
          <t>bind</t>
        </is>
      </c>
      <c r="O428" s="15" t="inlineStr">
        <is>
          <t>bound</t>
        </is>
      </c>
    </row>
    <row r="429">
      <c r="A429" s="3" t="inlineStr">
        <is>
          <t>2026-06-10</t>
        </is>
      </c>
      <c r="B429" s="3" t="inlineStr">
        <is>
          <t>c335b66f-53f2-51b0-afd0-4bac897ab42f</t>
        </is>
      </c>
      <c r="C429" s="3" t="inlineStr">
        <is>
          <t>LA</t>
        </is>
      </c>
      <c r="D429" s="3" t="inlineStr">
        <is>
          <t>1988 Ferrari SF90 Stradale</t>
        </is>
      </c>
      <c r="E429" s="3" t="inlineStr">
        <is>
          <t>03 Supercar</t>
        </is>
      </c>
      <c r="F429" s="13" t="n">
        <v>1600000</v>
      </c>
      <c r="G429" s="14" t="n">
        <v>0.8</v>
      </c>
      <c r="H429" s="14" t="n">
        <v>1.21</v>
      </c>
      <c r="I429" s="14" t="n">
        <v>0.7648</v>
      </c>
      <c r="J429" s="14" t="n">
        <v>0.53</v>
      </c>
      <c r="K429" s="13">
        <f>ROUND(F429/100*G429*H429*I429/J429,2)</f>
        <v/>
      </c>
      <c r="L429" s="13" t="n">
        <v>22349.48</v>
      </c>
      <c r="M429" s="13">
        <f>L429-K429</f>
        <v/>
      </c>
      <c r="N429" s="3" t="inlineStr">
        <is>
          <t>decline</t>
        </is>
      </c>
      <c r="O429" s="3" t="inlineStr">
        <is>
          <t>indicative</t>
        </is>
      </c>
    </row>
    <row r="430">
      <c r="A430" s="15" t="inlineStr">
        <is>
          <t>2026-06-17</t>
        </is>
      </c>
      <c r="B430" s="15" t="inlineStr">
        <is>
          <t>dacc0802-b886-546f-a27c-014de0d7e671</t>
        </is>
      </c>
      <c r="C430" s="15" t="inlineStr">
        <is>
          <t>SC</t>
        </is>
      </c>
      <c r="D430" s="15" t="inlineStr">
        <is>
          <t>2009 Bentley Continental GT</t>
        </is>
      </c>
      <c r="E430" s="15" t="inlineStr">
        <is>
          <t>01 Luxury Sedan/SUV</t>
        </is>
      </c>
      <c r="F430" s="16" t="n">
        <v>685000</v>
      </c>
      <c r="G430" s="17" t="n">
        <v>0.65</v>
      </c>
      <c r="H430" s="17" t="n">
        <v>1.24</v>
      </c>
      <c r="I430" s="17" t="n">
        <v>0.7648</v>
      </c>
      <c r="J430" s="17" t="n">
        <v>0.53</v>
      </c>
      <c r="K430" s="16">
        <f>ROUND(F430/100*G430*H430*I430/J430,2)</f>
        <v/>
      </c>
      <c r="L430" s="16" t="n">
        <v>7967.05</v>
      </c>
      <c r="M430" s="16">
        <f>L430-K430</f>
        <v/>
      </c>
      <c r="N430" s="15" t="inlineStr">
        <is>
          <t>bind</t>
        </is>
      </c>
      <c r="O430" s="15" t="inlineStr">
        <is>
          <t>bound</t>
        </is>
      </c>
    </row>
    <row r="431">
      <c r="A431" s="3" t="inlineStr">
        <is>
          <t>2026-06-15</t>
        </is>
      </c>
      <c r="B431" s="3" t="inlineStr">
        <is>
          <t>cfd30915-624d-5a1c-8902-03004c231574</t>
        </is>
      </c>
      <c r="C431" s="3" t="inlineStr">
        <is>
          <t>MN</t>
        </is>
      </c>
      <c r="D431" s="3" t="inlineStr">
        <is>
          <t>1989 Porsche 911 Turbo S</t>
        </is>
      </c>
      <c r="E431" s="3" t="inlineStr">
        <is>
          <t>01 Luxury Sedan/SUV</t>
        </is>
      </c>
      <c r="F431" s="13" t="n">
        <v>265000</v>
      </c>
      <c r="G431" s="14" t="n">
        <v>0.75</v>
      </c>
      <c r="H431" s="14" t="n">
        <v>1.32</v>
      </c>
      <c r="I431" s="14" t="n">
        <v>0.7648</v>
      </c>
      <c r="J431" s="14" t="n">
        <v>0.53</v>
      </c>
      <c r="K431" s="13">
        <f>ROUND(F431/100*G431*H431*I431/J431,2)</f>
        <v/>
      </c>
      <c r="L431" s="13" t="n">
        <v>3785.76</v>
      </c>
      <c r="M431" s="13">
        <f>L431-K431</f>
        <v/>
      </c>
      <c r="N431" s="3" t="inlineStr">
        <is>
          <t>bind</t>
        </is>
      </c>
      <c r="O431" s="3" t="inlineStr">
        <is>
          <t>bound</t>
        </is>
      </c>
    </row>
    <row r="432">
      <c r="A432" s="15" t="inlineStr">
        <is>
          <t>2026-06-29</t>
        </is>
      </c>
      <c r="B432" s="15" t="inlineStr">
        <is>
          <t>ed6a84d9-c0bd-583d-9e81-5d85679c2b28</t>
        </is>
      </c>
      <c r="C432" s="15" t="inlineStr">
        <is>
          <t>TN</t>
        </is>
      </c>
      <c r="D432" s="15" t="inlineStr">
        <is>
          <t>1985 Mercedes-Benz AMG GT</t>
        </is>
      </c>
      <c r="E432" s="15" t="inlineStr">
        <is>
          <t>01 Luxury Sedan/SUV</t>
        </is>
      </c>
      <c r="F432" s="16" t="n">
        <v>205000</v>
      </c>
      <c r="G432" s="17" t="n">
        <v>0.92</v>
      </c>
      <c r="H432" s="17" t="n">
        <v>0.98</v>
      </c>
      <c r="I432" s="17" t="n">
        <v>0.7648</v>
      </c>
      <c r="J432" s="17" t="n">
        <v>0.53</v>
      </c>
      <c r="K432" s="16">
        <f>ROUND(F432/100*G432*H432*I432/J432,2)</f>
        <v/>
      </c>
      <c r="L432" s="16" t="n">
        <v>2667.1</v>
      </c>
      <c r="M432" s="16">
        <f>L432-K432</f>
        <v/>
      </c>
      <c r="N432" s="15" t="inlineStr">
        <is>
          <t>decline</t>
        </is>
      </c>
      <c r="O432" s="15" t="inlineStr">
        <is>
          <t>indicative</t>
        </is>
      </c>
    </row>
    <row r="433">
      <c r="A433" s="3" t="inlineStr">
        <is>
          <t>2026-06-22</t>
        </is>
      </c>
      <c r="B433" s="3" t="inlineStr">
        <is>
          <t>957970c2-0826-5b4d-aa6c-6a0bf0695bcb</t>
        </is>
      </c>
      <c r="C433" s="3" t="inlineStr">
        <is>
          <t>UT</t>
        </is>
      </c>
      <c r="D433" s="3" t="inlineStr">
        <is>
          <t>2004 Aston Martin DB12</t>
        </is>
      </c>
      <c r="E433" s="3" t="inlineStr">
        <is>
          <t>01 Luxury Sedan/SUV</t>
        </is>
      </c>
      <c r="F433" s="13" t="n">
        <v>295000</v>
      </c>
      <c r="G433" s="14" t="n">
        <v>0.75</v>
      </c>
      <c r="H433" s="14" t="n">
        <v>1.35</v>
      </c>
      <c r="I433" s="14" t="n">
        <v>0.7648</v>
      </c>
      <c r="J433" s="14" t="n">
        <v>0.53</v>
      </c>
      <c r="K433" s="13">
        <f>ROUND(F433/100*G433*H433*I433/J433,2)</f>
        <v/>
      </c>
      <c r="L433" s="13" t="n">
        <v>4310.11</v>
      </c>
      <c r="M433" s="13">
        <f>L433-K433</f>
        <v/>
      </c>
      <c r="N433" s="3" t="inlineStr">
        <is>
          <t>bind</t>
        </is>
      </c>
      <c r="O433" s="3" t="inlineStr">
        <is>
          <t>bound</t>
        </is>
      </c>
    </row>
    <row r="434">
      <c r="A434" s="15" t="inlineStr">
        <is>
          <t>2026-06-23</t>
        </is>
      </c>
      <c r="B434" s="15" t="inlineStr">
        <is>
          <t>d04b34a5-a1d4-592f-936f-b53ad0768f43</t>
        </is>
      </c>
      <c r="C434" s="15" t="inlineStr">
        <is>
          <t>MT</t>
        </is>
      </c>
      <c r="D434" s="15" t="inlineStr">
        <is>
          <t>2019 Ferrari SF90 Stradale</t>
        </is>
      </c>
      <c r="E434" s="15" t="inlineStr">
        <is>
          <t>03 Supercar</t>
        </is>
      </c>
      <c r="F434" s="16" t="n">
        <v>1280000</v>
      </c>
      <c r="G434" s="17" t="n">
        <v>0.8</v>
      </c>
      <c r="H434" s="17" t="n">
        <v>0.93</v>
      </c>
      <c r="I434" s="17" t="n">
        <v>0.7648</v>
      </c>
      <c r="J434" s="17" t="n">
        <v>0.53</v>
      </c>
      <c r="K434" s="16">
        <f>ROUND(F434/100*G434*H434*I434/J434,2)</f>
        <v/>
      </c>
      <c r="L434" s="16" t="n">
        <v>13742.16</v>
      </c>
      <c r="M434" s="16">
        <f>L434-K434</f>
        <v/>
      </c>
      <c r="N434" s="15" t="inlineStr">
        <is>
          <t>bind</t>
        </is>
      </c>
      <c r="O434" s="15" t="inlineStr">
        <is>
          <t>bound</t>
        </is>
      </c>
    </row>
    <row r="435">
      <c r="A435" s="3" t="inlineStr">
        <is>
          <t>2026-06-24</t>
        </is>
      </c>
      <c r="B435" s="3" t="inlineStr">
        <is>
          <t>eac6eaa6-e3f1-54f9-bde9-3e9a0a29c0d4</t>
        </is>
      </c>
      <c r="C435" s="3" t="inlineStr">
        <is>
          <t>TX</t>
        </is>
      </c>
      <c r="D435" s="3" t="inlineStr">
        <is>
          <t>1974 Porsche 911 Turbo S</t>
        </is>
      </c>
      <c r="E435" s="3" t="inlineStr">
        <is>
          <t>01 Luxury Sedan/SUV</t>
        </is>
      </c>
      <c r="F435" s="13" t="n">
        <v>945000</v>
      </c>
      <c r="G435" s="14" t="n">
        <v>0.65</v>
      </c>
      <c r="H435" s="14" t="n">
        <v>1.15</v>
      </c>
      <c r="I435" s="14" t="n">
        <v>0.7648</v>
      </c>
      <c r="J435" s="14" t="n">
        <v>0.53</v>
      </c>
      <c r="K435" s="13">
        <f>ROUND(F435/100*G435*H435*I435/J435,2)</f>
        <v/>
      </c>
      <c r="L435" s="13" t="n">
        <v>10193.31</v>
      </c>
      <c r="M435" s="13">
        <f>L435-K435</f>
        <v/>
      </c>
      <c r="N435" s="3" t="inlineStr">
        <is>
          <t>decline</t>
        </is>
      </c>
      <c r="O435" s="3" t="inlineStr">
        <is>
          <t>indicative</t>
        </is>
      </c>
    </row>
    <row r="436">
      <c r="A436" s="15" t="inlineStr">
        <is>
          <t>2026-06-25</t>
        </is>
      </c>
      <c r="B436" s="15" t="inlineStr">
        <is>
          <t>e4bd9bc1-b14b-5719-a62e-796845cbd1c0</t>
        </is>
      </c>
      <c r="C436" s="15" t="inlineStr">
        <is>
          <t>FL</t>
        </is>
      </c>
      <c r="D436" s="15" t="inlineStr">
        <is>
          <t>1983 Bentley Continental GT</t>
        </is>
      </c>
      <c r="E436" s="15" t="inlineStr">
        <is>
          <t>01 Luxury Sedan/SUV</t>
        </is>
      </c>
      <c r="F436" s="16" t="n">
        <v>235000</v>
      </c>
      <c r="G436" s="17" t="n">
        <v>0.92</v>
      </c>
      <c r="H436" s="17" t="n">
        <v>1.42</v>
      </c>
      <c r="I436" s="17" t="n">
        <v>0.7648</v>
      </c>
      <c r="J436" s="17" t="n">
        <v>0.53</v>
      </c>
      <c r="K436" s="16">
        <f>ROUND(F436/100*G436*H436*I436/J436,2)</f>
        <v/>
      </c>
      <c r="L436" s="16" t="n">
        <v>4430.13</v>
      </c>
      <c r="M436" s="16">
        <f>L436-K436</f>
        <v/>
      </c>
      <c r="N436" s="15" t="inlineStr">
        <is>
          <t>refer</t>
        </is>
      </c>
      <c r="O436" s="15" t="inlineStr">
        <is>
          <t>indicative</t>
        </is>
      </c>
    </row>
    <row r="437">
      <c r="A437" s="3" t="inlineStr">
        <is>
          <t>2026-06-12</t>
        </is>
      </c>
      <c r="B437" s="3" t="inlineStr">
        <is>
          <t>6ad21618-28e5-505d-939d-e0edc2b335f4</t>
        </is>
      </c>
      <c r="C437" s="3" t="inlineStr">
        <is>
          <t>AL</t>
        </is>
      </c>
      <c r="D437" s="3" t="inlineStr">
        <is>
          <t>1958 Mercedes-Benz AMG GT</t>
        </is>
      </c>
      <c r="E437" s="3" t="inlineStr">
        <is>
          <t>01 Luxury Sedan/SUV</t>
        </is>
      </c>
      <c r="F437" s="13" t="n">
        <v>495000</v>
      </c>
      <c r="G437" s="14" t="n">
        <v>0.75</v>
      </c>
      <c r="H437" s="14" t="n">
        <v>1.27</v>
      </c>
      <c r="I437" s="14" t="n">
        <v>0.7648</v>
      </c>
      <c r="J437" s="14" t="n">
        <v>0.53</v>
      </c>
      <c r="K437" s="13">
        <f>ROUND(F437/100*G437*H437*I437/J437,2)</f>
        <v/>
      </c>
      <c r="L437" s="13" t="n">
        <v>6803.65</v>
      </c>
      <c r="M437" s="13">
        <f>L437-K437</f>
        <v/>
      </c>
      <c r="N437" s="3" t="inlineStr">
        <is>
          <t>bind</t>
        </is>
      </c>
      <c r="O437" s="3" t="inlineStr">
        <is>
          <t>bound</t>
        </is>
      </c>
    </row>
    <row r="438">
      <c r="A438" s="15" t="inlineStr">
        <is>
          <t>2026-06-04</t>
        </is>
      </c>
      <c r="B438" s="15" t="inlineStr">
        <is>
          <t>8029c517-6fba-5c47-b6ec-c89f9ea6e573</t>
        </is>
      </c>
      <c r="C438" s="15" t="inlineStr">
        <is>
          <t>AK</t>
        </is>
      </c>
      <c r="D438" s="15" t="inlineStr">
        <is>
          <t>1981 Bentley Continental GT</t>
        </is>
      </c>
      <c r="E438" s="15" t="inlineStr">
        <is>
          <t>01 Luxury Sedan/SUV</t>
        </is>
      </c>
      <c r="F438" s="16" t="n">
        <v>1170000</v>
      </c>
      <c r="G438" s="17" t="n">
        <v>0.55</v>
      </c>
      <c r="H438" s="17" t="n">
        <v>1.14</v>
      </c>
      <c r="I438" s="17" t="n">
        <v>0.7648</v>
      </c>
      <c r="J438" s="17" t="n">
        <v>0.53</v>
      </c>
      <c r="K438" s="16">
        <f>ROUND(F438/100*G438*H438*I438/J438,2)</f>
        <v/>
      </c>
      <c r="L438" s="16" t="n">
        <v>10585.84</v>
      </c>
      <c r="M438" s="16">
        <f>L438-K438</f>
        <v/>
      </c>
      <c r="N438" s="15" t="inlineStr">
        <is>
          <t>bind</t>
        </is>
      </c>
      <c r="O438" s="15" t="inlineStr">
        <is>
          <t>bound</t>
        </is>
      </c>
    </row>
    <row r="439">
      <c r="A439" s="3" t="inlineStr">
        <is>
          <t>2026-06-18</t>
        </is>
      </c>
      <c r="B439" s="3" t="inlineStr">
        <is>
          <t>a0cba86a-3eb2-5d45-8efd-0c4183fec6c6</t>
        </is>
      </c>
      <c r="C439" s="3" t="inlineStr">
        <is>
          <t>IL</t>
        </is>
      </c>
      <c r="D439" s="3" t="inlineStr">
        <is>
          <t>1983 Singer 911 Reimagined</t>
        </is>
      </c>
      <c r="E439" s="3" t="inlineStr">
        <is>
          <t>11 Restomod/Coachbuilt</t>
        </is>
      </c>
      <c r="F439" s="13" t="n">
        <v>240000</v>
      </c>
      <c r="G439" s="14" t="n">
        <v>1.05</v>
      </c>
      <c r="H439" s="14" t="n">
        <v>1.36</v>
      </c>
      <c r="I439" s="14" t="n">
        <v>0.7648</v>
      </c>
      <c r="J439" s="14" t="n">
        <v>0.53</v>
      </c>
      <c r="K439" s="13">
        <f>ROUND(F439/100*G439*H439*I439/J439,2)</f>
        <v/>
      </c>
      <c r="L439" s="13" t="n">
        <v>4945.52</v>
      </c>
      <c r="M439" s="13">
        <f>L439-K439</f>
        <v/>
      </c>
      <c r="N439" s="3" t="inlineStr">
        <is>
          <t>bind</t>
        </is>
      </c>
      <c r="O439" s="3" t="inlineStr">
        <is>
          <t>bound</t>
        </is>
      </c>
    </row>
    <row r="440">
      <c r="A440" s="15" t="inlineStr">
        <is>
          <t>2026-06-16</t>
        </is>
      </c>
      <c r="B440" s="15" t="inlineStr">
        <is>
          <t>52d2858a-4809-5f70-ad85-27c2ff887274</t>
        </is>
      </c>
      <c r="C440" s="15" t="inlineStr">
        <is>
          <t>FL</t>
        </is>
      </c>
      <c r="D440" s="15" t="inlineStr">
        <is>
          <t>1988 Porsche 911 Turbo S</t>
        </is>
      </c>
      <c r="E440" s="15" t="inlineStr">
        <is>
          <t>01 Luxury Sedan/SUV</t>
        </is>
      </c>
      <c r="F440" s="16" t="n">
        <v>870000</v>
      </c>
      <c r="G440" s="17" t="n">
        <v>0.65</v>
      </c>
      <c r="H440" s="17" t="n">
        <v>1.42</v>
      </c>
      <c r="I440" s="17" t="n">
        <v>0.7648</v>
      </c>
      <c r="J440" s="17" t="n">
        <v>0.53</v>
      </c>
      <c r="K440" s="16">
        <f>ROUND(F440/100*G440*H440*I440/J440,2)</f>
        <v/>
      </c>
      <c r="L440" s="16" t="n">
        <v>11587.58</v>
      </c>
      <c r="M440" s="16">
        <f>L440-K440</f>
        <v/>
      </c>
      <c r="N440" s="15" t="inlineStr">
        <is>
          <t>bind</t>
        </is>
      </c>
      <c r="O440" s="15" t="inlineStr">
        <is>
          <t>bound</t>
        </is>
      </c>
    </row>
    <row r="441">
      <c r="A441" s="3" t="inlineStr">
        <is>
          <t>2026-06-10</t>
        </is>
      </c>
      <c r="B441" s="3" t="inlineStr">
        <is>
          <t>54c70eba-c51f-5d76-868a-37181bd23f09</t>
        </is>
      </c>
      <c r="C441" s="3" t="inlineStr">
        <is>
          <t>NC</t>
        </is>
      </c>
      <c r="D441" s="3" t="inlineStr">
        <is>
          <t>1982 Mercedes-Benz AMG GT</t>
        </is>
      </c>
      <c r="E441" s="3" t="inlineStr">
        <is>
          <t>01 Luxury Sedan/SUV</t>
        </is>
      </c>
      <c r="F441" s="13" t="n">
        <v>245000</v>
      </c>
      <c r="G441" s="14" t="n">
        <v>0.92</v>
      </c>
      <c r="H441" s="14" t="n">
        <v>1.15</v>
      </c>
      <c r="I441" s="14" t="n">
        <v>0.7648</v>
      </c>
      <c r="J441" s="14" t="n">
        <v>0.53</v>
      </c>
      <c r="K441" s="13">
        <f>ROUND(F441/100*G441*H441*I441/J441,2)</f>
        <v/>
      </c>
      <c r="L441" s="13" t="n">
        <v>3740.45</v>
      </c>
      <c r="M441" s="13">
        <f>L441-K441</f>
        <v/>
      </c>
      <c r="N441" s="3" t="inlineStr">
        <is>
          <t>bind</t>
        </is>
      </c>
      <c r="O441" s="3" t="inlineStr">
        <is>
          <t>bound</t>
        </is>
      </c>
    </row>
    <row r="442">
      <c r="A442" s="15" t="inlineStr">
        <is>
          <t>2026-06-30</t>
        </is>
      </c>
      <c r="B442" s="15" t="inlineStr">
        <is>
          <t>e8543ffe-bc8b-59bb-b509-c39f9ef880f8</t>
        </is>
      </c>
      <c r="C442" s="15" t="inlineStr">
        <is>
          <t>FL</t>
        </is>
      </c>
      <c r="D442" s="15" t="inlineStr">
        <is>
          <t>2007 Aston Martin DB5</t>
        </is>
      </c>
      <c r="E442" s="15" t="inlineStr">
        <is>
          <t>07 Post-War Classic (1946-1972)</t>
        </is>
      </c>
      <c r="F442" s="16" t="n">
        <v>1840000</v>
      </c>
      <c r="G442" s="17" t="n">
        <v>0.38</v>
      </c>
      <c r="H442" s="17" t="n">
        <v>1.42</v>
      </c>
      <c r="I442" s="17" t="n">
        <v>0.7648</v>
      </c>
      <c r="J442" s="17" t="n">
        <v>0.53</v>
      </c>
      <c r="K442" s="16">
        <f>ROUND(F442/100*G442*H442*I442/J442,2)</f>
        <v/>
      </c>
      <c r="L442" s="16" t="n">
        <v>14327.21</v>
      </c>
      <c r="M442" s="16">
        <f>L442-K442</f>
        <v/>
      </c>
      <c r="N442" s="15" t="inlineStr">
        <is>
          <t>bind</t>
        </is>
      </c>
      <c r="O442" s="15" t="inlineStr">
        <is>
          <t>bound</t>
        </is>
      </c>
    </row>
    <row r="443">
      <c r="A443" s="3" t="inlineStr">
        <is>
          <t>2026-06-10</t>
        </is>
      </c>
      <c r="B443" s="3" t="inlineStr">
        <is>
          <t>cbd0ed37-8835-5656-8a3d-0c4d7cd81392</t>
        </is>
      </c>
      <c r="C443" s="3" t="inlineStr">
        <is>
          <t>NC</t>
        </is>
      </c>
      <c r="D443" s="3" t="inlineStr">
        <is>
          <t>2007 Aston Martin DB12</t>
        </is>
      </c>
      <c r="E443" s="3" t="inlineStr">
        <is>
          <t>01 Luxury Sedan/SUV</t>
        </is>
      </c>
      <c r="F443" s="13" t="n">
        <v>350000</v>
      </c>
      <c r="G443" s="14" t="n">
        <v>0.75</v>
      </c>
      <c r="H443" s="14" t="n">
        <v>1.15</v>
      </c>
      <c r="I443" s="14" t="n">
        <v>0.7648</v>
      </c>
      <c r="J443" s="14" t="n">
        <v>0.53</v>
      </c>
      <c r="K443" s="13">
        <f>ROUND(F443/100*G443*H443*I443/J443,2)</f>
        <v/>
      </c>
      <c r="L443" s="13" t="n">
        <v>4356.11</v>
      </c>
      <c r="M443" s="13">
        <f>L443-K443</f>
        <v/>
      </c>
      <c r="N443" s="3" t="inlineStr">
        <is>
          <t>bind</t>
        </is>
      </c>
      <c r="O443" s="3" t="inlineStr">
        <is>
          <t>bound</t>
        </is>
      </c>
    </row>
    <row r="444">
      <c r="A444" s="15" t="inlineStr">
        <is>
          <t>2026-06-13</t>
        </is>
      </c>
      <c r="B444" s="15" t="inlineStr">
        <is>
          <t>b271049a-a5a5-5ee4-ab5e-074fa9b9fa9a</t>
        </is>
      </c>
      <c r="C444" s="15" t="inlineStr">
        <is>
          <t>TN</t>
        </is>
      </c>
      <c r="D444" s="15" t="inlineStr">
        <is>
          <t>1961 Bentley Continental GT</t>
        </is>
      </c>
      <c r="E444" s="15" t="inlineStr">
        <is>
          <t>01 Luxury Sedan/SUV</t>
        </is>
      </c>
      <c r="F444" s="16" t="n">
        <v>1235000</v>
      </c>
      <c r="G444" s="17" t="n">
        <v>0.55</v>
      </c>
      <c r="H444" s="17" t="n">
        <v>0.98</v>
      </c>
      <c r="I444" s="17" t="n">
        <v>0.7648</v>
      </c>
      <c r="J444" s="17" t="n">
        <v>0.53</v>
      </c>
      <c r="K444" s="16">
        <f>ROUND(F444/100*G444*H444*I444/J444,2)</f>
        <v/>
      </c>
      <c r="L444" s="16" t="n">
        <v>9605.67</v>
      </c>
      <c r="M444" s="16">
        <f>L444-K444</f>
        <v/>
      </c>
      <c r="N444" s="15" t="inlineStr">
        <is>
          <t>bind</t>
        </is>
      </c>
      <c r="O444" s="15" t="inlineStr">
        <is>
          <t>bound</t>
        </is>
      </c>
    </row>
    <row r="445">
      <c r="A445" s="3" t="inlineStr">
        <is>
          <t>2026-06-05</t>
        </is>
      </c>
      <c r="B445" s="3" t="inlineStr">
        <is>
          <t>ca9a537a-305a-5ffe-8b00-5bb959a4d579</t>
        </is>
      </c>
      <c r="C445" s="3" t="inlineStr">
        <is>
          <t>WV</t>
        </is>
      </c>
      <c r="D445" s="3" t="inlineStr">
        <is>
          <t>1973 Porsche 911 Turbo S</t>
        </is>
      </c>
      <c r="E445" s="3" t="inlineStr">
        <is>
          <t>01 Luxury Sedan/SUV</t>
        </is>
      </c>
      <c r="F445" s="13" t="n">
        <v>1745000</v>
      </c>
      <c r="G445" s="14" t="n">
        <v>0.55</v>
      </c>
      <c r="H445" s="14" t="n">
        <v>1.33</v>
      </c>
      <c r="I445" s="14" t="n">
        <v>0.7648</v>
      </c>
      <c r="J445" s="14" t="n">
        <v>0.53</v>
      </c>
      <c r="K445" s="13">
        <f>ROUND(F445/100*G445*H445*I445/J445,2)</f>
        <v/>
      </c>
      <c r="L445" s="13" t="n">
        <v>18419.66</v>
      </c>
      <c r="M445" s="13">
        <f>L445-K445</f>
        <v/>
      </c>
      <c r="N445" s="3" t="inlineStr">
        <is>
          <t>bind</t>
        </is>
      </c>
      <c r="O445" s="3" t="inlineStr">
        <is>
          <t>bound</t>
        </is>
      </c>
    </row>
    <row r="446">
      <c r="A446" s="15" t="inlineStr">
        <is>
          <t>2026-06-25</t>
        </is>
      </c>
      <c r="B446" s="15" t="inlineStr">
        <is>
          <t>0eaf2a7a-9e7b-5d86-9a28-201de310d40b</t>
        </is>
      </c>
      <c r="C446" s="15" t="inlineStr">
        <is>
          <t>FL</t>
        </is>
      </c>
      <c r="D446" s="15" t="inlineStr">
        <is>
          <t>2005 Porsche 911 Turbo S</t>
        </is>
      </c>
      <c r="E446" s="15" t="inlineStr">
        <is>
          <t>01 Luxury Sedan/SUV</t>
        </is>
      </c>
      <c r="F446" s="16" t="n">
        <v>150000</v>
      </c>
      <c r="G446" s="17" t="n">
        <v>0.92</v>
      </c>
      <c r="H446" s="17" t="n">
        <v>1.42</v>
      </c>
      <c r="I446" s="17" t="n">
        <v>0.7648</v>
      </c>
      <c r="J446" s="17" t="n">
        <v>0.53</v>
      </c>
      <c r="K446" s="16">
        <f>ROUND(F446/100*G446*H446*I446/J446,2)</f>
        <v/>
      </c>
      <c r="L446" s="16" t="n">
        <v>2827.74</v>
      </c>
      <c r="M446" s="16">
        <f>L446-K446</f>
        <v/>
      </c>
      <c r="N446" s="15" t="inlineStr">
        <is>
          <t>bind</t>
        </is>
      </c>
      <c r="O446" s="15" t="inlineStr">
        <is>
          <t>bound</t>
        </is>
      </c>
    </row>
    <row r="447">
      <c r="A447" s="3" t="inlineStr">
        <is>
          <t>2026-06-29</t>
        </is>
      </c>
      <c r="B447" s="3" t="inlineStr">
        <is>
          <t>b61c4b47-cbd0-5139-9fe5-4afbf4775ee9</t>
        </is>
      </c>
      <c r="C447" s="3" t="inlineStr">
        <is>
          <t>TX</t>
        </is>
      </c>
      <c r="D447" s="3" t="inlineStr">
        <is>
          <t>2008 Porsche 911 Turbo S</t>
        </is>
      </c>
      <c r="E447" s="3" t="inlineStr">
        <is>
          <t>01 Luxury Sedan/SUV</t>
        </is>
      </c>
      <c r="F447" s="13" t="n">
        <v>1015000</v>
      </c>
      <c r="G447" s="14" t="n">
        <v>0.55</v>
      </c>
      <c r="H447" s="14" t="n">
        <v>1.15</v>
      </c>
      <c r="I447" s="14" t="n">
        <v>0.7648</v>
      </c>
      <c r="J447" s="14" t="n">
        <v>0.53</v>
      </c>
      <c r="K447" s="13">
        <f>ROUND(F447/100*G447*H447*I447/J447,2)</f>
        <v/>
      </c>
      <c r="L447" s="13" t="n">
        <v>9264</v>
      </c>
      <c r="M447" s="13">
        <f>L447-K447</f>
        <v/>
      </c>
      <c r="N447" s="3" t="inlineStr">
        <is>
          <t>bind</t>
        </is>
      </c>
      <c r="O447" s="3" t="inlineStr">
        <is>
          <t>bound</t>
        </is>
      </c>
    </row>
    <row r="448">
      <c r="A448" s="15" t="inlineStr">
        <is>
          <t>2026-06-21</t>
        </is>
      </c>
      <c r="B448" s="15" t="inlineStr">
        <is>
          <t>65ff7550-f761-56eb-a0c3-d94fbdd5f4ca</t>
        </is>
      </c>
      <c r="C448" s="15" t="inlineStr">
        <is>
          <t>MI</t>
        </is>
      </c>
      <c r="D448" s="15" t="inlineStr">
        <is>
          <t>2007 Jaguar E-Type Series 1</t>
        </is>
      </c>
      <c r="E448" s="15" t="inlineStr">
        <is>
          <t>07 Post-War Classic (1946-1972)</t>
        </is>
      </c>
      <c r="F448" s="16" t="n">
        <v>865000</v>
      </c>
      <c r="G448" s="17" t="n">
        <v>0.43</v>
      </c>
      <c r="H448" s="17" t="n">
        <v>1.55</v>
      </c>
      <c r="I448" s="17" t="n">
        <v>0.7648</v>
      </c>
      <c r="J448" s="17" t="n">
        <v>0.53</v>
      </c>
      <c r="K448" s="16">
        <f>ROUND(F448/100*G448*H448*I448/J448,2)</f>
        <v/>
      </c>
      <c r="L448" s="16" t="n">
        <v>8319.33</v>
      </c>
      <c r="M448" s="16">
        <f>L448-K448</f>
        <v/>
      </c>
      <c r="N448" s="15" t="inlineStr">
        <is>
          <t>bind</t>
        </is>
      </c>
      <c r="O448" s="15" t="inlineStr">
        <is>
          <t>bound</t>
        </is>
      </c>
    </row>
    <row r="449">
      <c r="A449" s="3" t="inlineStr">
        <is>
          <t>2026-06-25</t>
        </is>
      </c>
      <c r="B449" s="3" t="inlineStr">
        <is>
          <t>3ddf185d-5c60-573c-a7d7-95c0a414f164</t>
        </is>
      </c>
      <c r="C449" s="3" t="inlineStr">
        <is>
          <t>UT</t>
        </is>
      </c>
      <c r="D449" s="3" t="inlineStr">
        <is>
          <t>2022 Mercedes-Benz AMG GT</t>
        </is>
      </c>
      <c r="E449" s="3" t="inlineStr">
        <is>
          <t>01 Luxury Sedan/SUV</t>
        </is>
      </c>
      <c r="F449" s="13" t="n">
        <v>515000</v>
      </c>
      <c r="G449" s="14" t="n">
        <v>0.65</v>
      </c>
      <c r="H449" s="14" t="n">
        <v>1.35</v>
      </c>
      <c r="I449" s="14" t="n">
        <v>0.7648</v>
      </c>
      <c r="J449" s="14" t="n">
        <v>0.53</v>
      </c>
      <c r="K449" s="13">
        <f>ROUND(F449/100*G449*H449*I449/J449,2)</f>
        <v/>
      </c>
      <c r="L449" s="13" t="n">
        <v>6521.18</v>
      </c>
      <c r="M449" s="13">
        <f>L449-K449</f>
        <v/>
      </c>
      <c r="N449" s="3" t="inlineStr">
        <is>
          <t>bind</t>
        </is>
      </c>
      <c r="O449" s="3" t="inlineStr">
        <is>
          <t>bound</t>
        </is>
      </c>
    </row>
    <row r="450">
      <c r="A450" s="15" t="inlineStr">
        <is>
          <t>2026-06-21</t>
        </is>
      </c>
      <c r="B450" s="15" t="inlineStr">
        <is>
          <t>7c648612-b9fc-56af-86d7-75878c5f310a</t>
        </is>
      </c>
      <c r="C450" s="15" t="inlineStr">
        <is>
          <t>OH</t>
        </is>
      </c>
      <c r="D450" s="15" t="inlineStr">
        <is>
          <t>2016 Mercedes-Benz 280SL Pagoda</t>
        </is>
      </c>
      <c r="E450" s="15" t="inlineStr">
        <is>
          <t>07 Post-War Classic (1946-1972)</t>
        </is>
      </c>
      <c r="F450" s="16" t="n">
        <v>505000</v>
      </c>
      <c r="G450" s="17" t="n">
        <v>0.43</v>
      </c>
      <c r="H450" s="17" t="n">
        <v>1.39</v>
      </c>
      <c r="I450" s="17" t="n">
        <v>0.7648</v>
      </c>
      <c r="J450" s="17" t="n">
        <v>0.53</v>
      </c>
      <c r="K450" s="16">
        <f>ROUND(F450/100*G450*H450*I450/J450,2)</f>
        <v/>
      </c>
      <c r="L450" s="16" t="n">
        <v>4355.59</v>
      </c>
      <c r="M450" s="16">
        <f>L450-K450</f>
        <v/>
      </c>
      <c r="N450" s="15" t="inlineStr">
        <is>
          <t>bind</t>
        </is>
      </c>
      <c r="O450" s="15" t="inlineStr">
        <is>
          <t>bound</t>
        </is>
      </c>
    </row>
    <row r="451">
      <c r="A451" s="3" t="inlineStr">
        <is>
          <t>2026-06-30</t>
        </is>
      </c>
      <c r="B451" s="3" t="inlineStr">
        <is>
          <t>c5bbfa78-2a51-54d7-9b98-27052e8cd6be</t>
        </is>
      </c>
      <c r="C451" s="3" t="inlineStr">
        <is>
          <t>TX</t>
        </is>
      </c>
      <c r="D451" s="3" t="inlineStr">
        <is>
          <t>1995 Ferrari 275 GTB/4</t>
        </is>
      </c>
      <c r="E451" s="3" t="inlineStr">
        <is>
          <t>07 Post-War Classic (1946-1972)</t>
        </is>
      </c>
      <c r="F451" s="13" t="n">
        <v>675000</v>
      </c>
      <c r="G451" s="14" t="n">
        <v>0.43</v>
      </c>
      <c r="H451" s="14" t="n">
        <v>1.15</v>
      </c>
      <c r="I451" s="14" t="n">
        <v>0.7648</v>
      </c>
      <c r="J451" s="14" t="n">
        <v>0.53</v>
      </c>
      <c r="K451" s="13">
        <f>ROUND(F451/100*G451*H451*I451/J451,2)</f>
        <v/>
      </c>
      <c r="L451" s="13" t="n">
        <v>4816.62</v>
      </c>
      <c r="M451" s="13">
        <f>L451-K451</f>
        <v/>
      </c>
      <c r="N451" s="3" t="inlineStr">
        <is>
          <t>bind</t>
        </is>
      </c>
      <c r="O451" s="3" t="inlineStr">
        <is>
          <t>bound</t>
        </is>
      </c>
    </row>
    <row r="452">
      <c r="A452" s="15" t="inlineStr">
        <is>
          <t>2026-06-06</t>
        </is>
      </c>
      <c r="B452" s="15" t="inlineStr">
        <is>
          <t>30fc5a9d-fde8-597c-9a4f-1cfdf89df575</t>
        </is>
      </c>
      <c r="C452" s="15" t="inlineStr">
        <is>
          <t>ND</t>
        </is>
      </c>
      <c r="D452" s="15" t="inlineStr">
        <is>
          <t>1956 Bentley Continental GT</t>
        </is>
      </c>
      <c r="E452" s="15" t="inlineStr">
        <is>
          <t>01 Luxury Sedan/SUV</t>
        </is>
      </c>
      <c r="F452" s="16" t="n">
        <v>530000</v>
      </c>
      <c r="G452" s="17" t="n">
        <v>0.65</v>
      </c>
      <c r="H452" s="17" t="n">
        <v>1.02</v>
      </c>
      <c r="I452" s="17" t="n">
        <v>0.7648</v>
      </c>
      <c r="J452" s="17" t="n">
        <v>0.53</v>
      </c>
      <c r="K452" s="16">
        <f>ROUND(F452/100*G452*H452*I452/J452,2)</f>
        <v/>
      </c>
      <c r="L452" s="16" t="n">
        <v>5070.62</v>
      </c>
      <c r="M452" s="16">
        <f>L452-K452</f>
        <v/>
      </c>
      <c r="N452" s="15" t="inlineStr">
        <is>
          <t>bind</t>
        </is>
      </c>
      <c r="O452" s="15" t="inlineStr">
        <is>
          <t>bound</t>
        </is>
      </c>
    </row>
    <row r="453">
      <c r="A453" s="3" t="inlineStr">
        <is>
          <t>2026-06-17</t>
        </is>
      </c>
      <c r="B453" s="3" t="inlineStr">
        <is>
          <t>dfda7c80-34db-59a2-baf5-aa725ab5ad59</t>
        </is>
      </c>
      <c r="C453" s="3" t="inlineStr">
        <is>
          <t>ME</t>
        </is>
      </c>
      <c r="D453" s="3" t="inlineStr">
        <is>
          <t>1971 Porsche 911 Turbo S</t>
        </is>
      </c>
      <c r="E453" s="3" t="inlineStr">
        <is>
          <t>01 Luxury Sedan/SUV</t>
        </is>
      </c>
      <c r="F453" s="13" t="n">
        <v>840000</v>
      </c>
      <c r="G453" s="14" t="n">
        <v>0.65</v>
      </c>
      <c r="H453" s="14" t="n">
        <v>1.08</v>
      </c>
      <c r="I453" s="14" t="n">
        <v>0.7648</v>
      </c>
      <c r="J453" s="14" t="n">
        <v>0.53</v>
      </c>
      <c r="K453" s="13">
        <f>ROUND(F453/100*G453*H453*I453/J453,2)</f>
        <v/>
      </c>
      <c r="L453" s="13" t="n">
        <v>8509.200000000001</v>
      </c>
      <c r="M453" s="13">
        <f>L453-K453</f>
        <v/>
      </c>
      <c r="N453" s="3" t="inlineStr">
        <is>
          <t>decline</t>
        </is>
      </c>
      <c r="O453" s="3" t="inlineStr">
        <is>
          <t>indicative</t>
        </is>
      </c>
    </row>
    <row r="454">
      <c r="A454" s="15" t="inlineStr">
        <is>
          <t>2026-06-07</t>
        </is>
      </c>
      <c r="B454" s="15" t="inlineStr">
        <is>
          <t>ac340f24-5058-5d04-9f0a-92dc14e33812</t>
        </is>
      </c>
      <c r="C454" s="15" t="inlineStr">
        <is>
          <t>TX</t>
        </is>
      </c>
      <c r="D454" s="15" t="inlineStr">
        <is>
          <t>1964 Aston Martin DB12</t>
        </is>
      </c>
      <c r="E454" s="15" t="inlineStr">
        <is>
          <t>01 Luxury Sedan/SUV</t>
        </is>
      </c>
      <c r="F454" s="16" t="n">
        <v>825000</v>
      </c>
      <c r="G454" s="17" t="n">
        <v>0.65</v>
      </c>
      <c r="H454" s="17" t="n">
        <v>1.15</v>
      </c>
      <c r="I454" s="17" t="n">
        <v>0.7648</v>
      </c>
      <c r="J454" s="17" t="n">
        <v>0.53</v>
      </c>
      <c r="K454" s="16">
        <f>ROUND(F454/100*G454*H454*I454/J454,2)</f>
        <v/>
      </c>
      <c r="L454" s="16" t="n">
        <v>8898.91</v>
      </c>
      <c r="M454" s="16">
        <f>L454-K454</f>
        <v/>
      </c>
      <c r="N454" s="15" t="inlineStr">
        <is>
          <t>bind</t>
        </is>
      </c>
      <c r="O454" s="15" t="inlineStr">
        <is>
          <t>bound</t>
        </is>
      </c>
    </row>
    <row r="455">
      <c r="A455" s="3" t="inlineStr">
        <is>
          <t>2026-06-28</t>
        </is>
      </c>
      <c r="B455" s="3" t="inlineStr">
        <is>
          <t>3e132fd3-4737-5100-b867-f4d1e6a75097</t>
        </is>
      </c>
      <c r="C455" s="3" t="inlineStr">
        <is>
          <t>GA</t>
        </is>
      </c>
      <c r="D455" s="3" t="inlineStr">
        <is>
          <t>2019 Ringbrothers Mustang</t>
        </is>
      </c>
      <c r="E455" s="3" t="inlineStr">
        <is>
          <t>11 Restomod/Coachbuilt</t>
        </is>
      </c>
      <c r="F455" s="13" t="n">
        <v>290000</v>
      </c>
      <c r="G455" s="14" t="n">
        <v>0.88</v>
      </c>
      <c r="H455" s="14" t="n">
        <v>1.12</v>
      </c>
      <c r="I455" s="14" t="n">
        <v>0.7648</v>
      </c>
      <c r="J455" s="14" t="n">
        <v>0.53</v>
      </c>
      <c r="K455" s="13">
        <f>ROUND(F455/100*G455*H455*I455/J455,2)</f>
        <v/>
      </c>
      <c r="L455" s="13" t="n">
        <v>4124.5</v>
      </c>
      <c r="M455" s="13">
        <f>L455-K455</f>
        <v/>
      </c>
      <c r="N455" s="3" t="inlineStr">
        <is>
          <t>decline</t>
        </is>
      </c>
      <c r="O455" s="3" t="inlineStr">
        <is>
          <t>indicative</t>
        </is>
      </c>
    </row>
    <row r="456">
      <c r="A456" s="15" t="inlineStr">
        <is>
          <t>2026-06-23</t>
        </is>
      </c>
      <c r="B456" s="15" t="inlineStr">
        <is>
          <t>b70a429a-1a07-5a19-8137-99aa952c7799</t>
        </is>
      </c>
      <c r="C456" s="15" t="inlineStr">
        <is>
          <t>AR</t>
        </is>
      </c>
      <c r="D456" s="15" t="inlineStr">
        <is>
          <t>1992 Maserati GranTurismo</t>
        </is>
      </c>
      <c r="E456" s="15" t="inlineStr">
        <is>
          <t>01 Luxury Sedan/SUV</t>
        </is>
      </c>
      <c r="F456" s="16" t="n">
        <v>955000</v>
      </c>
      <c r="G456" s="17" t="n">
        <v>0.65</v>
      </c>
      <c r="H456" s="17" t="n">
        <v>1.38</v>
      </c>
      <c r="I456" s="17" t="n">
        <v>0.7648</v>
      </c>
      <c r="J456" s="17" t="n">
        <v>0.53</v>
      </c>
      <c r="K456" s="16">
        <f>ROUND(F456/100*G456*H456*I456/J456,2)</f>
        <v/>
      </c>
      <c r="L456" s="16" t="n">
        <v>12361.4</v>
      </c>
      <c r="M456" s="16">
        <f>L456-K456</f>
        <v/>
      </c>
      <c r="N456" s="15" t="inlineStr">
        <is>
          <t>bind</t>
        </is>
      </c>
      <c r="O456" s="15" t="inlineStr">
        <is>
          <t>bound</t>
        </is>
      </c>
    </row>
    <row r="457">
      <c r="A457" s="3" t="inlineStr">
        <is>
          <t>2026-06-21</t>
        </is>
      </c>
      <c r="B457" s="3" t="inlineStr">
        <is>
          <t>0875323e-5fb2-5b96-9200-aa4d8b370cb1</t>
        </is>
      </c>
      <c r="C457" s="3" t="inlineStr">
        <is>
          <t>CA</t>
        </is>
      </c>
      <c r="D457" s="3" t="inlineStr">
        <is>
          <t>1989 Porsche 911 Turbo S</t>
        </is>
      </c>
      <c r="E457" s="3" t="inlineStr">
        <is>
          <t>01 Luxury Sedan/SUV</t>
        </is>
      </c>
      <c r="F457" s="13" t="n">
        <v>1120000</v>
      </c>
      <c r="G457" s="14" t="n">
        <v>0.55</v>
      </c>
      <c r="H457" s="14" t="n">
        <v>1.35</v>
      </c>
      <c r="I457" s="14" t="n">
        <v>0.7648</v>
      </c>
      <c r="J457" s="14" t="n">
        <v>0.53</v>
      </c>
      <c r="K457" s="13">
        <f>ROUND(F457/100*G457*H457*I457/J457,2)</f>
        <v/>
      </c>
      <c r="L457" s="13" t="n">
        <v>12000.15</v>
      </c>
      <c r="M457" s="13">
        <f>L457-K457</f>
        <v/>
      </c>
      <c r="N457" s="3" t="inlineStr">
        <is>
          <t>bind</t>
        </is>
      </c>
      <c r="O457" s="3" t="inlineStr">
        <is>
          <t>bound</t>
        </is>
      </c>
    </row>
    <row r="458">
      <c r="A458" s="15" t="inlineStr">
        <is>
          <t>2026-06-22</t>
        </is>
      </c>
      <c r="B458" s="15" t="inlineStr">
        <is>
          <t>64cb51d6-44ac-558b-bc19-4143be0f777b</t>
        </is>
      </c>
      <c r="C458" s="15" t="inlineStr">
        <is>
          <t>FL</t>
        </is>
      </c>
      <c r="D458" s="15" t="inlineStr">
        <is>
          <t>1977 Ferrari 296 GTB</t>
        </is>
      </c>
      <c r="E458" s="15" t="inlineStr">
        <is>
          <t>03 Supercar</t>
        </is>
      </c>
      <c r="F458" s="16" t="n">
        <v>955000</v>
      </c>
      <c r="G458" s="17" t="n">
        <v>0.95</v>
      </c>
      <c r="H458" s="17" t="n">
        <v>1.42</v>
      </c>
      <c r="I458" s="17" t="n">
        <v>0.7648</v>
      </c>
      <c r="J458" s="17" t="n">
        <v>0.53</v>
      </c>
      <c r="K458" s="16">
        <f>ROUND(F458/100*G458*H458*I458/J458,2)</f>
        <v/>
      </c>
      <c r="L458" s="16" t="n">
        <v>18590.34</v>
      </c>
      <c r="M458" s="16">
        <f>L458-K458</f>
        <v/>
      </c>
      <c r="N458" s="15" t="inlineStr">
        <is>
          <t>decline</t>
        </is>
      </c>
      <c r="O458" s="15" t="inlineStr">
        <is>
          <t>indicative</t>
        </is>
      </c>
    </row>
    <row r="459">
      <c r="A459" s="3" t="inlineStr">
        <is>
          <t>2026-06-02</t>
        </is>
      </c>
      <c r="B459" s="3" t="inlineStr">
        <is>
          <t>f2fca83e-db1c-5f8a-8ea2-a48d5b078e5b</t>
        </is>
      </c>
      <c r="C459" s="3" t="inlineStr">
        <is>
          <t>RI</t>
        </is>
      </c>
      <c r="D459" s="3" t="inlineStr">
        <is>
          <t>2018 BMW M8 Competition</t>
        </is>
      </c>
      <c r="E459" s="3" t="inlineStr">
        <is>
          <t>01 Luxury Sedan/SUV</t>
        </is>
      </c>
      <c r="F459" s="13" t="n">
        <v>490000</v>
      </c>
      <c r="G459" s="14" t="n">
        <v>0.75</v>
      </c>
      <c r="H459" s="14" t="n">
        <v>1.37</v>
      </c>
      <c r="I459" s="14" t="n">
        <v>0.7648</v>
      </c>
      <c r="J459" s="14" t="n">
        <v>0.53</v>
      </c>
      <c r="K459" s="13">
        <f>ROUND(F459/100*G459*H459*I459/J459,2)</f>
        <v/>
      </c>
      <c r="L459" s="13" t="n">
        <v>7265.24</v>
      </c>
      <c r="M459" s="13">
        <f>L459-K459</f>
        <v/>
      </c>
      <c r="N459" s="3" t="inlineStr">
        <is>
          <t>bind</t>
        </is>
      </c>
      <c r="O459" s="3" t="inlineStr">
        <is>
          <t>bound</t>
        </is>
      </c>
    </row>
    <row r="460">
      <c r="A460" s="15" t="inlineStr">
        <is>
          <t>2026-06-23</t>
        </is>
      </c>
      <c r="B460" s="15" t="inlineStr">
        <is>
          <t>63a65a23-e39d-5667-b565-173a165bb40e</t>
        </is>
      </c>
      <c r="C460" s="15" t="inlineStr">
        <is>
          <t>ME</t>
        </is>
      </c>
      <c r="D460" s="15" t="inlineStr">
        <is>
          <t>2012 Mercedes-Benz AMG GT</t>
        </is>
      </c>
      <c r="E460" s="15" t="inlineStr">
        <is>
          <t>01 Luxury Sedan/SUV</t>
        </is>
      </c>
      <c r="F460" s="16" t="n">
        <v>180000</v>
      </c>
      <c r="G460" s="17" t="n">
        <v>0.92</v>
      </c>
      <c r="H460" s="17" t="n">
        <v>1.08</v>
      </c>
      <c r="I460" s="17" t="n">
        <v>0.7648</v>
      </c>
      <c r="J460" s="17" t="n">
        <v>0.53</v>
      </c>
      <c r="K460" s="16">
        <f>ROUND(F460/100*G460*H460*I460/J460,2)</f>
        <v/>
      </c>
      <c r="L460" s="16" t="n">
        <v>2580.81</v>
      </c>
      <c r="M460" s="16">
        <f>L460-K460</f>
        <v/>
      </c>
      <c r="N460" s="15" t="inlineStr">
        <is>
          <t>bind</t>
        </is>
      </c>
      <c r="O460" s="15" t="inlineStr">
        <is>
          <t>bound</t>
        </is>
      </c>
    </row>
    <row r="461">
      <c r="A461" s="3" t="inlineStr">
        <is>
          <t>2026-06-04</t>
        </is>
      </c>
      <c r="B461" s="3" t="inlineStr">
        <is>
          <t>5581f7f5-4839-5678-a73c-fd9a42f34c48</t>
        </is>
      </c>
      <c r="C461" s="3" t="inlineStr">
        <is>
          <t>ID</t>
        </is>
      </c>
      <c r="D461" s="3" t="inlineStr">
        <is>
          <t>1968 Bentley Continental GT</t>
        </is>
      </c>
      <c r="E461" s="3" t="inlineStr">
        <is>
          <t>01 Luxury Sedan/SUV</t>
        </is>
      </c>
      <c r="F461" s="13" t="n">
        <v>285000</v>
      </c>
      <c r="G461" s="14" t="n">
        <v>0.75</v>
      </c>
      <c r="H461" s="14" t="n">
        <v>0.99</v>
      </c>
      <c r="I461" s="14" t="n">
        <v>0.7648</v>
      </c>
      <c r="J461" s="14" t="n">
        <v>0.53</v>
      </c>
      <c r="K461" s="13">
        <f>ROUND(F461/100*G461*H461*I461/J461,2)</f>
        <v/>
      </c>
      <c r="L461" s="13" t="n">
        <v>3053.61</v>
      </c>
      <c r="M461" s="13">
        <f>L461-K461</f>
        <v/>
      </c>
      <c r="N461" s="3" t="inlineStr">
        <is>
          <t>bind</t>
        </is>
      </c>
      <c r="O461" s="3" t="inlineStr">
        <is>
          <t>bound</t>
        </is>
      </c>
    </row>
    <row r="462">
      <c r="A462" s="15" t="inlineStr">
        <is>
          <t>2026-06-09</t>
        </is>
      </c>
      <c r="B462" s="15" t="inlineStr">
        <is>
          <t>8614c759-e3ce-589a-b4f7-b2e7215590a6</t>
        </is>
      </c>
      <c r="C462" s="15" t="inlineStr">
        <is>
          <t>TX</t>
        </is>
      </c>
      <c r="D462" s="15" t="inlineStr">
        <is>
          <t>1999 Porsche 911 Turbo S</t>
        </is>
      </c>
      <c r="E462" s="15" t="inlineStr">
        <is>
          <t>01 Luxury Sedan/SUV</t>
        </is>
      </c>
      <c r="F462" s="16" t="n">
        <v>125000</v>
      </c>
      <c r="G462" s="17" t="n">
        <v>0.92</v>
      </c>
      <c r="H462" s="17" t="n">
        <v>1.15</v>
      </c>
      <c r="I462" s="17" t="n">
        <v>0.7648</v>
      </c>
      <c r="J462" s="17" t="n">
        <v>0.53</v>
      </c>
      <c r="K462" s="16">
        <f>ROUND(F462/100*G462*H462*I462/J462,2)</f>
        <v/>
      </c>
      <c r="L462" s="16" t="n">
        <v>1908.39</v>
      </c>
      <c r="M462" s="16">
        <f>L462-K462</f>
        <v/>
      </c>
      <c r="N462" s="15" t="inlineStr">
        <is>
          <t>bind</t>
        </is>
      </c>
      <c r="O462" s="15" t="inlineStr">
        <is>
          <t>bound</t>
        </is>
      </c>
    </row>
    <row r="463">
      <c r="A463" s="3" t="inlineStr">
        <is>
          <t>2026-06-07</t>
        </is>
      </c>
      <c r="B463" s="3" t="inlineStr">
        <is>
          <t>bafda33a-0241-5975-a55b-c0f11060c455</t>
        </is>
      </c>
      <c r="C463" s="3" t="inlineStr">
        <is>
          <t>KY</t>
        </is>
      </c>
      <c r="D463" s="3" t="inlineStr">
        <is>
          <t>1972 BMW M8 Competition</t>
        </is>
      </c>
      <c r="E463" s="3" t="inlineStr">
        <is>
          <t>01 Luxury Sedan/SUV</t>
        </is>
      </c>
      <c r="F463" s="13" t="n">
        <v>585000</v>
      </c>
      <c r="G463" s="14" t="n">
        <v>0.65</v>
      </c>
      <c r="H463" s="14" t="n">
        <v>1.34</v>
      </c>
      <c r="I463" s="14" t="n">
        <v>0.7648</v>
      </c>
      <c r="J463" s="14" t="n">
        <v>0.53</v>
      </c>
      <c r="K463" s="13">
        <f>ROUND(F463/100*G463*H463*I463/J463,2)</f>
        <v/>
      </c>
      <c r="L463" s="13" t="n">
        <v>7352.69</v>
      </c>
      <c r="M463" s="13">
        <f>L463-K463</f>
        <v/>
      </c>
      <c r="N463" s="3" t="inlineStr">
        <is>
          <t>bind</t>
        </is>
      </c>
      <c r="O463" s="3" t="inlineStr">
        <is>
          <t>bound</t>
        </is>
      </c>
    </row>
    <row r="464">
      <c r="A464" s="15" t="inlineStr">
        <is>
          <t>2026-06-16</t>
        </is>
      </c>
      <c r="B464" s="15" t="inlineStr">
        <is>
          <t>5abce6e8-d692-5871-ae6e-68f1386c32e5</t>
        </is>
      </c>
      <c r="C464" s="15" t="inlineStr">
        <is>
          <t>MN</t>
        </is>
      </c>
      <c r="D464" s="15" t="inlineStr">
        <is>
          <t>2006 Lamborghini Huracan EVO</t>
        </is>
      </c>
      <c r="E464" s="15" t="inlineStr">
        <is>
          <t>03 Supercar</t>
        </is>
      </c>
      <c r="F464" s="16" t="n">
        <v>1620000</v>
      </c>
      <c r="G464" s="17" t="n">
        <v>0.8</v>
      </c>
      <c r="H464" s="17" t="n">
        <v>1.32</v>
      </c>
      <c r="I464" s="17" t="n">
        <v>0.7648</v>
      </c>
      <c r="J464" s="17" t="n">
        <v>0.53</v>
      </c>
      <c r="K464" s="16">
        <f>ROUND(F464/100*G464*H464*I464/J464,2)</f>
        <v/>
      </c>
      <c r="L464" s="16" t="n">
        <v>24686.02</v>
      </c>
      <c r="M464" s="16">
        <f>L464-K464</f>
        <v/>
      </c>
      <c r="N464" s="15" t="inlineStr">
        <is>
          <t>bind</t>
        </is>
      </c>
      <c r="O464" s="15" t="inlineStr">
        <is>
          <t>bound</t>
        </is>
      </c>
    </row>
    <row r="465">
      <c r="A465" s="3" t="inlineStr">
        <is>
          <t>2026-06-18</t>
        </is>
      </c>
      <c r="B465" s="3" t="inlineStr">
        <is>
          <t>cd580431-4353-5e03-9322-aa51b73b96b4</t>
        </is>
      </c>
      <c r="C465" s="3" t="inlineStr">
        <is>
          <t>WA</t>
        </is>
      </c>
      <c r="D465" s="3" t="inlineStr">
        <is>
          <t>1982 Icon Derelict</t>
        </is>
      </c>
      <c r="E465" s="3" t="inlineStr">
        <is>
          <t>11 Restomod/Coachbuilt</t>
        </is>
      </c>
      <c r="F465" s="13" t="n">
        <v>855000</v>
      </c>
      <c r="G465" s="14" t="n">
        <v>0.78</v>
      </c>
      <c r="H465" s="14" t="n">
        <v>0.96</v>
      </c>
      <c r="I465" s="14" t="n">
        <v>0.7648</v>
      </c>
      <c r="J465" s="14" t="n">
        <v>0.53</v>
      </c>
      <c r="K465" s="13">
        <f>ROUND(F465/100*G465*H465*I465/J465,2)</f>
        <v/>
      </c>
      <c r="L465" s="13" t="n">
        <v>9238.549999999999</v>
      </c>
      <c r="M465" s="13">
        <f>L465-K465</f>
        <v/>
      </c>
      <c r="N465" s="3" t="inlineStr">
        <is>
          <t>refer</t>
        </is>
      </c>
      <c r="O465" s="3" t="inlineStr">
        <is>
          <t>indicative</t>
        </is>
      </c>
    </row>
    <row r="466">
      <c r="A466" s="15" t="inlineStr">
        <is>
          <t>2026-06-11</t>
        </is>
      </c>
      <c r="B466" s="15" t="inlineStr">
        <is>
          <t>93aa95b4-38ec-5644-8234-3877322709b5</t>
        </is>
      </c>
      <c r="C466" s="15" t="inlineStr">
        <is>
          <t>NJ</t>
        </is>
      </c>
      <c r="D466" s="15" t="inlineStr">
        <is>
          <t>2003 McLaren 750S</t>
        </is>
      </c>
      <c r="E466" s="15" t="inlineStr">
        <is>
          <t>03 Supercar</t>
        </is>
      </c>
      <c r="F466" s="16" t="n">
        <v>665000</v>
      </c>
      <c r="G466" s="17" t="n">
        <v>0.95</v>
      </c>
      <c r="H466" s="17" t="n">
        <v>0.91</v>
      </c>
      <c r="I466" s="17" t="n">
        <v>0.7648</v>
      </c>
      <c r="J466" s="17" t="n">
        <v>0.53</v>
      </c>
      <c r="K466" s="16">
        <f>ROUND(F466/100*G466*H466*I466/J466,2)</f>
        <v/>
      </c>
      <c r="L466" s="16" t="n">
        <v>8295.809999999999</v>
      </c>
      <c r="M466" s="16">
        <f>L466-K466</f>
        <v/>
      </c>
      <c r="N466" s="15" t="inlineStr">
        <is>
          <t>refer</t>
        </is>
      </c>
      <c r="O466" s="15" t="inlineStr">
        <is>
          <t>indicative</t>
        </is>
      </c>
    </row>
    <row r="467">
      <c r="A467" s="3" t="inlineStr">
        <is>
          <t>2026-06-04</t>
        </is>
      </c>
      <c r="B467" s="3" t="inlineStr">
        <is>
          <t>a0c5ac9a-9261-51c2-aa19-336f7a176061</t>
        </is>
      </c>
      <c r="C467" s="3" t="inlineStr">
        <is>
          <t>SD</t>
        </is>
      </c>
      <c r="D467" s="3" t="inlineStr">
        <is>
          <t>2014 Ferrari 296 GTB</t>
        </is>
      </c>
      <c r="E467" s="3" t="inlineStr">
        <is>
          <t>03 Supercar</t>
        </is>
      </c>
      <c r="F467" s="13" t="n">
        <v>485000</v>
      </c>
      <c r="G467" s="14" t="n">
        <v>1.15</v>
      </c>
      <c r="H467" s="14" t="n">
        <v>1.11</v>
      </c>
      <c r="I467" s="14" t="n">
        <v>0.7648</v>
      </c>
      <c r="J467" s="14" t="n">
        <v>0.53</v>
      </c>
      <c r="K467" s="13">
        <f>ROUND(F467/100*G467*H467*I467/J467,2)</f>
        <v/>
      </c>
      <c r="L467" s="13" t="n">
        <v>8933.77</v>
      </c>
      <c r="M467" s="13">
        <f>L467-K467</f>
        <v/>
      </c>
      <c r="N467" s="3" t="inlineStr">
        <is>
          <t>bind</t>
        </is>
      </c>
      <c r="O467" s="3" t="inlineStr">
        <is>
          <t>bound</t>
        </is>
      </c>
    </row>
    <row r="468">
      <c r="A468" s="15" t="inlineStr">
        <is>
          <t>2026-06-12</t>
        </is>
      </c>
      <c r="B468" s="15" t="inlineStr">
        <is>
          <t>1d69f2e9-c0fe-58a3-8483-047a9c2e6472</t>
        </is>
      </c>
      <c r="C468" s="15" t="inlineStr">
        <is>
          <t>CO</t>
        </is>
      </c>
      <c r="D468" s="15" t="inlineStr">
        <is>
          <t>1958 Maserati GranTurismo</t>
        </is>
      </c>
      <c r="E468" s="15" t="inlineStr">
        <is>
          <t>01 Luxury Sedan/SUV</t>
        </is>
      </c>
      <c r="F468" s="16" t="n">
        <v>460000</v>
      </c>
      <c r="G468" s="17" t="n">
        <v>0.75</v>
      </c>
      <c r="H468" s="17" t="n">
        <v>1.1</v>
      </c>
      <c r="I468" s="17" t="n">
        <v>0.7648</v>
      </c>
      <c r="J468" s="17" t="n">
        <v>0.53</v>
      </c>
      <c r="K468" s="16">
        <f>ROUND(F468/100*G468*H468*I468/J468,2)</f>
        <v/>
      </c>
      <c r="L468" s="16" t="n">
        <v>5476.26</v>
      </c>
      <c r="M468" s="16">
        <f>L468-K468</f>
        <v/>
      </c>
      <c r="N468" s="15" t="inlineStr">
        <is>
          <t>decline</t>
        </is>
      </c>
      <c r="O468" s="15" t="inlineStr">
        <is>
          <t>indicative</t>
        </is>
      </c>
    </row>
    <row r="469">
      <c r="A469" s="3" t="inlineStr">
        <is>
          <t>2026-06-15</t>
        </is>
      </c>
      <c r="B469" s="3" t="inlineStr">
        <is>
          <t>ec0bc3f3-72dc-5b0d-985d-dddbceff015d</t>
        </is>
      </c>
      <c r="C469" s="3" t="inlineStr">
        <is>
          <t>MO</t>
        </is>
      </c>
      <c r="D469" s="3" t="inlineStr">
        <is>
          <t>1965 BMW M8 Competition</t>
        </is>
      </c>
      <c r="E469" s="3" t="inlineStr">
        <is>
          <t>01 Luxury Sedan/SUV</t>
        </is>
      </c>
      <c r="F469" s="13" t="n">
        <v>415000</v>
      </c>
      <c r="G469" s="14" t="n">
        <v>0.75</v>
      </c>
      <c r="H469" s="14" t="n">
        <v>1.06</v>
      </c>
      <c r="I469" s="14" t="n">
        <v>0.7648</v>
      </c>
      <c r="J469" s="14" t="n">
        <v>0.53</v>
      </c>
      <c r="K469" s="13">
        <f>ROUND(F469/100*G469*H469*I469/J469,2)</f>
        <v/>
      </c>
      <c r="L469" s="13" t="n">
        <v>4760.88</v>
      </c>
      <c r="M469" s="13">
        <f>L469-K469</f>
        <v/>
      </c>
      <c r="N469" s="3" t="inlineStr">
        <is>
          <t>decline</t>
        </is>
      </c>
      <c r="O469" s="3" t="inlineStr">
        <is>
          <t>indicative</t>
        </is>
      </c>
    </row>
    <row r="470">
      <c r="A470" s="15" t="inlineStr">
        <is>
          <t>2026-06-28</t>
        </is>
      </c>
      <c r="B470" s="15" t="inlineStr">
        <is>
          <t>857eb193-7bc0-5769-83ad-67b84b5b1975</t>
        </is>
      </c>
      <c r="C470" s="15" t="inlineStr">
        <is>
          <t>MI</t>
        </is>
      </c>
      <c r="D470" s="15" t="inlineStr">
        <is>
          <t>2024 Ferrari 275 GTB/4</t>
        </is>
      </c>
      <c r="E470" s="15" t="inlineStr">
        <is>
          <t>07 Post-War Classic (1946-1972)</t>
        </is>
      </c>
      <c r="F470" s="16" t="n">
        <v>1300000</v>
      </c>
      <c r="G470" s="17" t="n">
        <v>0.38</v>
      </c>
      <c r="H470" s="17" t="n">
        <v>1.55</v>
      </c>
      <c r="I470" s="17" t="n">
        <v>0.7648</v>
      </c>
      <c r="J470" s="17" t="n">
        <v>0.53</v>
      </c>
      <c r="K470" s="16">
        <f>ROUND(F470/100*G470*H470*I470/J470,2)</f>
        <v/>
      </c>
      <c r="L470" s="16" t="n">
        <v>11049.2</v>
      </c>
      <c r="M470" s="16">
        <f>L470-K470</f>
        <v/>
      </c>
      <c r="N470" s="15" t="inlineStr">
        <is>
          <t>bind</t>
        </is>
      </c>
      <c r="O470" s="15" t="inlineStr">
        <is>
          <t>bound</t>
        </is>
      </c>
    </row>
    <row r="471">
      <c r="A471" s="3" t="inlineStr">
        <is>
          <t>2026-06-10</t>
        </is>
      </c>
      <c r="B471" s="3" t="inlineStr">
        <is>
          <t>7cb15be3-6ae1-5c21-a895-f1819e836981</t>
        </is>
      </c>
      <c r="C471" s="3" t="inlineStr">
        <is>
          <t>NC</t>
        </is>
      </c>
      <c r="D471" s="3" t="inlineStr">
        <is>
          <t>2014 Mercedes-Benz AMG GT</t>
        </is>
      </c>
      <c r="E471" s="3" t="inlineStr">
        <is>
          <t>01 Luxury Sedan/SUV</t>
        </is>
      </c>
      <c r="F471" s="13" t="n">
        <v>300000</v>
      </c>
      <c r="G471" s="14" t="n">
        <v>0.75</v>
      </c>
      <c r="H471" s="14" t="n">
        <v>1.15</v>
      </c>
      <c r="I471" s="14" t="n">
        <v>0.7648</v>
      </c>
      <c r="J471" s="14" t="n">
        <v>0.53</v>
      </c>
      <c r="K471" s="13">
        <f>ROUND(F471/100*G471*H471*I471/J471,2)</f>
        <v/>
      </c>
      <c r="L471" s="13" t="n">
        <v>3733.81</v>
      </c>
      <c r="M471" s="13">
        <f>L471-K471</f>
        <v/>
      </c>
      <c r="N471" s="3" t="inlineStr">
        <is>
          <t>bind</t>
        </is>
      </c>
      <c r="O471" s="3" t="inlineStr">
        <is>
          <t>bound</t>
        </is>
      </c>
    </row>
    <row r="472">
      <c r="A472" s="15" t="inlineStr">
        <is>
          <t>2026-06-12</t>
        </is>
      </c>
      <c r="B472" s="15" t="inlineStr">
        <is>
          <t>fcaeb2f7-82a6-5269-8bd1-989aa0ec1a79</t>
        </is>
      </c>
      <c r="C472" s="15" t="inlineStr">
        <is>
          <t>FL</t>
        </is>
      </c>
      <c r="D472" s="15" t="inlineStr">
        <is>
          <t>2010 Porsche 911 Turbo S</t>
        </is>
      </c>
      <c r="E472" s="15" t="inlineStr">
        <is>
          <t>01 Luxury Sedan/SUV</t>
        </is>
      </c>
      <c r="F472" s="16" t="n">
        <v>610000</v>
      </c>
      <c r="G472" s="17" t="n">
        <v>0.65</v>
      </c>
      <c r="H472" s="17" t="n">
        <v>1.42</v>
      </c>
      <c r="I472" s="17" t="n">
        <v>0.7648</v>
      </c>
      <c r="J472" s="17" t="n">
        <v>0.53</v>
      </c>
      <c r="K472" s="16">
        <f>ROUND(F472/100*G472*H472*I472/J472,2)</f>
        <v/>
      </c>
      <c r="L472" s="16" t="n">
        <v>8124.63</v>
      </c>
      <c r="M472" s="16">
        <f>L472-K472</f>
        <v/>
      </c>
      <c r="N472" s="15" t="inlineStr">
        <is>
          <t>decline</t>
        </is>
      </c>
      <c r="O472" s="15" t="inlineStr">
        <is>
          <t>indicative</t>
        </is>
      </c>
    </row>
    <row r="473">
      <c r="A473" s="3" t="inlineStr">
        <is>
          <t>2026-06-24</t>
        </is>
      </c>
      <c r="B473" s="3" t="inlineStr">
        <is>
          <t>be659c63-0b8c-5ce7-8670-0310644c0a2a</t>
        </is>
      </c>
      <c r="C473" s="3" t="inlineStr">
        <is>
          <t>AZ</t>
        </is>
      </c>
      <c r="D473" s="3" t="inlineStr">
        <is>
          <t>2016 BMW M8 Competition</t>
        </is>
      </c>
      <c r="E473" s="3" t="inlineStr">
        <is>
          <t>01 Luxury Sedan/SUV</t>
        </is>
      </c>
      <c r="F473" s="13" t="n">
        <v>880000</v>
      </c>
      <c r="G473" s="14" t="n">
        <v>0.65</v>
      </c>
      <c r="H473" s="14" t="n">
        <v>1.01</v>
      </c>
      <c r="I473" s="14" t="n">
        <v>0.7648</v>
      </c>
      <c r="J473" s="14" t="n">
        <v>0.53</v>
      </c>
      <c r="K473" s="13">
        <f>ROUND(F473/100*G473*H473*I473/J473,2)</f>
        <v/>
      </c>
      <c r="L473" s="13" t="n">
        <v>8336.610000000001</v>
      </c>
      <c r="M473" s="13">
        <f>L473-K473</f>
        <v/>
      </c>
      <c r="N473" s="3" t="inlineStr">
        <is>
          <t>decline</t>
        </is>
      </c>
      <c r="O473" s="3" t="inlineStr">
        <is>
          <t>indicative</t>
        </is>
      </c>
    </row>
    <row r="474">
      <c r="A474" s="15" t="inlineStr">
        <is>
          <t>2026-06-12</t>
        </is>
      </c>
      <c r="B474" s="15" t="inlineStr">
        <is>
          <t>4bd34da5-0707-5abb-bf7b-b5092a1c0ff0</t>
        </is>
      </c>
      <c r="C474" s="15" t="inlineStr">
        <is>
          <t>IL</t>
        </is>
      </c>
      <c r="D474" s="15" t="inlineStr">
        <is>
          <t>1997 Porsche 911 Turbo S</t>
        </is>
      </c>
      <c r="E474" s="15" t="inlineStr">
        <is>
          <t>01 Luxury Sedan/SUV</t>
        </is>
      </c>
      <c r="F474" s="16" t="n">
        <v>960000</v>
      </c>
      <c r="G474" s="17" t="n">
        <v>0.65</v>
      </c>
      <c r="H474" s="17" t="n">
        <v>1.36</v>
      </c>
      <c r="I474" s="17" t="n">
        <v>0.7648</v>
      </c>
      <c r="J474" s="17" t="n">
        <v>0.53</v>
      </c>
      <c r="K474" s="16">
        <f>ROUND(F474/100*G474*H474*I474/J474,2)</f>
        <v/>
      </c>
      <c r="L474" s="16" t="n">
        <v>12246.04</v>
      </c>
      <c r="M474" s="16">
        <f>L474-K474</f>
        <v/>
      </c>
      <c r="N474" s="15" t="inlineStr">
        <is>
          <t>bind</t>
        </is>
      </c>
      <c r="O474" s="15" t="inlineStr">
        <is>
          <t>bound</t>
        </is>
      </c>
    </row>
    <row r="475">
      <c r="A475" s="3" t="inlineStr">
        <is>
          <t>2026-06-19</t>
        </is>
      </c>
      <c r="B475" s="3" t="inlineStr">
        <is>
          <t>30b6c598-cf96-5b4b-8a18-2c340c974535</t>
        </is>
      </c>
      <c r="C475" s="3" t="inlineStr">
        <is>
          <t>MS</t>
        </is>
      </c>
      <c r="D475" s="3" t="inlineStr">
        <is>
          <t>1963 Ferrari 275 GTB/4</t>
        </is>
      </c>
      <c r="E475" s="3" t="inlineStr">
        <is>
          <t>07 Post-War Classic (1946-1972)</t>
        </is>
      </c>
      <c r="F475" s="13" t="n">
        <v>805000</v>
      </c>
      <c r="G475" s="14" t="n">
        <v>0.43</v>
      </c>
      <c r="H475" s="14" t="n">
        <v>1.19</v>
      </c>
      <c r="I475" s="14" t="n">
        <v>0.7648</v>
      </c>
      <c r="J475" s="14" t="n">
        <v>0.53</v>
      </c>
      <c r="K475" s="13">
        <f>ROUND(F475/100*G475*H475*I475/J475,2)</f>
        <v/>
      </c>
      <c r="L475" s="13" t="n">
        <v>5944.06</v>
      </c>
      <c r="M475" s="13">
        <f>L475-K475</f>
        <v/>
      </c>
      <c r="N475" s="3" t="inlineStr">
        <is>
          <t>bind</t>
        </is>
      </c>
      <c r="O475" s="3" t="inlineStr">
        <is>
          <t>bound</t>
        </is>
      </c>
    </row>
    <row r="476">
      <c r="A476" s="15" t="inlineStr">
        <is>
          <t>2026-06-20</t>
        </is>
      </c>
      <c r="B476" s="15" t="inlineStr">
        <is>
          <t>90615619-5657-5c28-b660-a742b41b1b85</t>
        </is>
      </c>
      <c r="C476" s="15" t="inlineStr">
        <is>
          <t>NH</t>
        </is>
      </c>
      <c r="D476" s="15" t="inlineStr">
        <is>
          <t>2001 Aston Martin DB5</t>
        </is>
      </c>
      <c r="E476" s="15" t="inlineStr">
        <is>
          <t>07 Post-War Classic (1946-1972)</t>
        </is>
      </c>
      <c r="F476" s="16" t="n">
        <v>510000</v>
      </c>
      <c r="G476" s="17" t="n">
        <v>0.43</v>
      </c>
      <c r="H476" s="17" t="n">
        <v>1.04</v>
      </c>
      <c r="I476" s="17" t="n">
        <v>0.7648</v>
      </c>
      <c r="J476" s="17" t="n">
        <v>0.53</v>
      </c>
      <c r="K476" s="16">
        <f>ROUND(F476/100*G476*H476*I476/J476,2)</f>
        <v/>
      </c>
      <c r="L476" s="16" t="n">
        <v>3291.13</v>
      </c>
      <c r="M476" s="16">
        <f>L476-K476</f>
        <v/>
      </c>
      <c r="N476" s="15" t="inlineStr">
        <is>
          <t>decline</t>
        </is>
      </c>
      <c r="O476" s="15" t="inlineStr">
        <is>
          <t>indicative</t>
        </is>
      </c>
    </row>
    <row r="477">
      <c r="A477" s="3" t="inlineStr">
        <is>
          <t>2026-06-08</t>
        </is>
      </c>
      <c r="B477" s="3" t="inlineStr">
        <is>
          <t>3fd0cc6e-9a39-533c-8cfc-52cd79dbfadd</t>
        </is>
      </c>
      <c r="C477" s="3" t="inlineStr">
        <is>
          <t>VT</t>
        </is>
      </c>
      <c r="D477" s="3" t="inlineStr">
        <is>
          <t>2004 Bentley Continental GT</t>
        </is>
      </c>
      <c r="E477" s="3" t="inlineStr">
        <is>
          <t>01 Luxury Sedan/SUV</t>
        </is>
      </c>
      <c r="F477" s="13" t="n">
        <v>315000</v>
      </c>
      <c r="G477" s="14" t="n">
        <v>0.75</v>
      </c>
      <c r="H477" s="14" t="n">
        <v>1.22</v>
      </c>
      <c r="I477" s="14" t="n">
        <v>0.7648</v>
      </c>
      <c r="J477" s="14" t="n">
        <v>0.53</v>
      </c>
      <c r="K477" s="13">
        <f>ROUND(F477/100*G477*H477*I477/J477,2)</f>
        <v/>
      </c>
      <c r="L477" s="13" t="n">
        <v>4159.14</v>
      </c>
      <c r="M477" s="13">
        <f>L477-K477</f>
        <v/>
      </c>
      <c r="N477" s="3" t="inlineStr">
        <is>
          <t>bind</t>
        </is>
      </c>
      <c r="O477" s="3" t="inlineStr">
        <is>
          <t>bound</t>
        </is>
      </c>
    </row>
    <row r="478">
      <c r="A478" s="15" t="inlineStr">
        <is>
          <t>2026-06-11</t>
        </is>
      </c>
      <c r="B478" s="15" t="inlineStr">
        <is>
          <t>1652efb2-ec84-58a6-9a66-48d8e97f63db</t>
        </is>
      </c>
      <c r="C478" s="15" t="inlineStr">
        <is>
          <t>NC</t>
        </is>
      </c>
      <c r="D478" s="15" t="inlineStr">
        <is>
          <t>1976 Bugatti Type 57</t>
        </is>
      </c>
      <c r="E478" s="15" t="inlineStr">
        <is>
          <t>06 Vintage Pre-War (pre-1946)</t>
        </is>
      </c>
      <c r="F478" s="16" t="n">
        <v>1950000</v>
      </c>
      <c r="G478" s="17" t="n">
        <v>0.34</v>
      </c>
      <c r="H478" s="17" t="n">
        <v>1.15</v>
      </c>
      <c r="I478" s="17" t="n">
        <v>0.7648</v>
      </c>
      <c r="J478" s="17" t="n">
        <v>0.53</v>
      </c>
      <c r="K478" s="16">
        <f>ROUND(F478/100*G478*H478*I478/J478,2)</f>
        <v/>
      </c>
      <c r="L478" s="16" t="n">
        <v>11002.3</v>
      </c>
      <c r="M478" s="16">
        <f>L478-K478</f>
        <v/>
      </c>
      <c r="N478" s="15" t="inlineStr">
        <is>
          <t>bind</t>
        </is>
      </c>
      <c r="O478" s="15" t="inlineStr">
        <is>
          <t>bound</t>
        </is>
      </c>
    </row>
    <row r="479">
      <c r="A479" s="3" t="inlineStr">
        <is>
          <t>2026-06-16</t>
        </is>
      </c>
      <c r="B479" s="3" t="inlineStr">
        <is>
          <t>b6a96a6f-bd86-5379-9cad-74941721d451</t>
        </is>
      </c>
      <c r="C479" s="3" t="inlineStr">
        <is>
          <t>NE</t>
        </is>
      </c>
      <c r="D479" s="3" t="inlineStr">
        <is>
          <t>2006 Mercedes-Benz AMG GT</t>
        </is>
      </c>
      <c r="E479" s="3" t="inlineStr">
        <is>
          <t>01 Luxury Sedan/SUV</t>
        </is>
      </c>
      <c r="F479" s="13" t="n">
        <v>395000</v>
      </c>
      <c r="G479" s="14" t="n">
        <v>0.75</v>
      </c>
      <c r="H479" s="14" t="n">
        <v>1.3</v>
      </c>
      <c r="I479" s="14" t="n">
        <v>0.7648</v>
      </c>
      <c r="J479" s="14" t="n">
        <v>0.53</v>
      </c>
      <c r="K479" s="13">
        <f>ROUND(F479/100*G479*H479*I479/J479,2)</f>
        <v/>
      </c>
      <c r="L479" s="13" t="n">
        <v>5557.43</v>
      </c>
      <c r="M479" s="13">
        <f>L479-K479</f>
        <v/>
      </c>
      <c r="N479" s="3" t="inlineStr">
        <is>
          <t>bind</t>
        </is>
      </c>
      <c r="O479" s="3" t="inlineStr">
        <is>
          <t>bound</t>
        </is>
      </c>
    </row>
    <row r="480">
      <c r="A480" s="15" t="inlineStr">
        <is>
          <t>2026-06-11</t>
        </is>
      </c>
      <c r="B480" s="15" t="inlineStr">
        <is>
          <t>55e2315d-1125-5b5f-b571-ca70ce6db27e</t>
        </is>
      </c>
      <c r="C480" s="15" t="inlineStr">
        <is>
          <t>DE</t>
        </is>
      </c>
      <c r="D480" s="15" t="inlineStr">
        <is>
          <t>1986 BMW M8 Competition</t>
        </is>
      </c>
      <c r="E480" s="15" t="inlineStr">
        <is>
          <t>01 Luxury Sedan/SUV</t>
        </is>
      </c>
      <c r="F480" s="16" t="n">
        <v>360000</v>
      </c>
      <c r="G480" s="17" t="n">
        <v>0.75</v>
      </c>
      <c r="H480" s="17" t="n">
        <v>1.25</v>
      </c>
      <c r="I480" s="17" t="n">
        <v>0.7648</v>
      </c>
      <c r="J480" s="17" t="n">
        <v>0.53</v>
      </c>
      <c r="K480" s="16">
        <f>ROUND(F480/100*G480*H480*I480/J480,2)</f>
        <v/>
      </c>
      <c r="L480" s="16" t="n">
        <v>4870.19</v>
      </c>
      <c r="M480" s="16">
        <f>L480-K480</f>
        <v/>
      </c>
      <c r="N480" s="15" t="inlineStr">
        <is>
          <t>bind</t>
        </is>
      </c>
      <c r="O480" s="15" t="inlineStr">
        <is>
          <t>bound</t>
        </is>
      </c>
    </row>
    <row r="481">
      <c r="A481" s="3" t="inlineStr">
        <is>
          <t>2026-06-02</t>
        </is>
      </c>
      <c r="B481" s="3" t="inlineStr">
        <is>
          <t>59e8a2fd-cd2d-5124-a9d4-9372e8ca8f04</t>
        </is>
      </c>
      <c r="C481" s="3" t="inlineStr">
        <is>
          <t>OR</t>
        </is>
      </c>
      <c r="D481" s="3" t="inlineStr">
        <is>
          <t>2015 Mercedes-Benz AMG GT</t>
        </is>
      </c>
      <c r="E481" s="3" t="inlineStr">
        <is>
          <t>01 Luxury Sedan/SUV</t>
        </is>
      </c>
      <c r="F481" s="13" t="n">
        <v>375000</v>
      </c>
      <c r="G481" s="14" t="n">
        <v>0.75</v>
      </c>
      <c r="H481" s="14" t="n">
        <v>1.13</v>
      </c>
      <c r="I481" s="14" t="n">
        <v>0.7648</v>
      </c>
      <c r="J481" s="14" t="n">
        <v>0.53</v>
      </c>
      <c r="K481" s="13">
        <f>ROUND(F481/100*G481*H481*I481/J481,2)</f>
        <v/>
      </c>
      <c r="L481" s="13" t="n">
        <v>4586.09</v>
      </c>
      <c r="M481" s="13">
        <f>L481-K481</f>
        <v/>
      </c>
      <c r="N481" s="3" t="inlineStr">
        <is>
          <t>bind</t>
        </is>
      </c>
      <c r="O481" s="3" t="inlineStr">
        <is>
          <t>bound</t>
        </is>
      </c>
    </row>
    <row r="482">
      <c r="A482" s="15" t="inlineStr">
        <is>
          <t>2026-06-07</t>
        </is>
      </c>
      <c r="B482" s="15" t="inlineStr">
        <is>
          <t>66dc354f-b5c2-5a42-8a85-dfec43eb469a</t>
        </is>
      </c>
      <c r="C482" s="15" t="inlineStr">
        <is>
          <t>NY</t>
        </is>
      </c>
      <c r="D482" s="15" t="inlineStr">
        <is>
          <t>1965 Mercedes-Benz 280SL Pagoda</t>
        </is>
      </c>
      <c r="E482" s="15" t="inlineStr">
        <is>
          <t>07 Post-War Classic (1946-1972)</t>
        </is>
      </c>
      <c r="F482" s="16" t="n">
        <v>1320000</v>
      </c>
      <c r="G482" s="17" t="n">
        <v>0.38</v>
      </c>
      <c r="H482" s="17" t="n">
        <v>1.28</v>
      </c>
      <c r="I482" s="17" t="n">
        <v>0.7648</v>
      </c>
      <c r="J482" s="17" t="n">
        <v>0.53</v>
      </c>
      <c r="K482" s="16">
        <f>ROUND(F482/100*G482*H482*I482/J482,2)</f>
        <v/>
      </c>
      <c r="L482" s="16" t="n">
        <v>9264.870000000001</v>
      </c>
      <c r="M482" s="16">
        <f>L482-K482</f>
        <v/>
      </c>
      <c r="N482" s="15" t="inlineStr">
        <is>
          <t>bind</t>
        </is>
      </c>
      <c r="O482" s="15" t="inlineStr">
        <is>
          <t>bound</t>
        </is>
      </c>
    </row>
    <row r="483">
      <c r="A483" s="3" t="inlineStr">
        <is>
          <t>2026-06-27</t>
        </is>
      </c>
      <c r="B483" s="3" t="inlineStr">
        <is>
          <t>94b183e2-928a-5140-a910-7dcf48676417</t>
        </is>
      </c>
      <c r="C483" s="3" t="inlineStr">
        <is>
          <t>UT</t>
        </is>
      </c>
      <c r="D483" s="3" t="inlineStr">
        <is>
          <t>1988 Porsche 911 Turbo S</t>
        </is>
      </c>
      <c r="E483" s="3" t="inlineStr">
        <is>
          <t>01 Luxury Sedan/SUV</t>
        </is>
      </c>
      <c r="F483" s="13" t="n">
        <v>500000</v>
      </c>
      <c r="G483" s="14" t="n">
        <v>0.65</v>
      </c>
      <c r="H483" s="14" t="n">
        <v>1.35</v>
      </c>
      <c r="I483" s="14" t="n">
        <v>0.7648</v>
      </c>
      <c r="J483" s="14" t="n">
        <v>0.53</v>
      </c>
      <c r="K483" s="13">
        <f>ROUND(F483/100*G483*H483*I483/J483,2)</f>
        <v/>
      </c>
      <c r="L483" s="13" t="n">
        <v>6331.24</v>
      </c>
      <c r="M483" s="13">
        <f>L483-K483</f>
        <v/>
      </c>
      <c r="N483" s="3" t="inlineStr">
        <is>
          <t>bind</t>
        </is>
      </c>
      <c r="O483" s="3" t="inlineStr">
        <is>
          <t>bound</t>
        </is>
      </c>
    </row>
    <row r="484">
      <c r="A484" s="15" t="inlineStr">
        <is>
          <t>2026-06-22</t>
        </is>
      </c>
      <c r="B484" s="15" t="inlineStr">
        <is>
          <t>5ce8eaff-5bf6-5df7-a070-4720b69239c0</t>
        </is>
      </c>
      <c r="C484" s="15" t="inlineStr">
        <is>
          <t>OH</t>
        </is>
      </c>
      <c r="D484" s="15" t="inlineStr">
        <is>
          <t>1993 Lamborghini Huracan EVO</t>
        </is>
      </c>
      <c r="E484" s="15" t="inlineStr">
        <is>
          <t>03 Supercar</t>
        </is>
      </c>
      <c r="F484" s="16" t="n">
        <v>1590000</v>
      </c>
      <c r="G484" s="17" t="n">
        <v>0.8</v>
      </c>
      <c r="H484" s="17" t="n">
        <v>1.39</v>
      </c>
      <c r="I484" s="17" t="n">
        <v>0.7648</v>
      </c>
      <c r="J484" s="17" t="n">
        <v>0.53</v>
      </c>
      <c r="K484" s="16">
        <f>ROUND(F484/100*G484*H484*I484/J484,2)</f>
        <v/>
      </c>
      <c r="L484" s="16" t="n">
        <v>25513.73</v>
      </c>
      <c r="M484" s="16">
        <f>L484-K484</f>
        <v/>
      </c>
      <c r="N484" s="15" t="inlineStr">
        <is>
          <t>bind</t>
        </is>
      </c>
      <c r="O484" s="15" t="inlineStr">
        <is>
          <t>bound</t>
        </is>
      </c>
    </row>
    <row r="485">
      <c r="A485" s="3" t="inlineStr">
        <is>
          <t>2026-06-24</t>
        </is>
      </c>
      <c r="B485" s="3" t="inlineStr">
        <is>
          <t>f1fe902e-2275-5c70-9a7e-62740f408729</t>
        </is>
      </c>
      <c r="C485" s="3" t="inlineStr">
        <is>
          <t>TX</t>
        </is>
      </c>
      <c r="D485" s="3" t="inlineStr">
        <is>
          <t>1993 BMW M8 Competition</t>
        </is>
      </c>
      <c r="E485" s="3" t="inlineStr">
        <is>
          <t>01 Luxury Sedan/SUV</t>
        </is>
      </c>
      <c r="F485" s="13" t="n">
        <v>390000</v>
      </c>
      <c r="G485" s="14" t="n">
        <v>0.75</v>
      </c>
      <c r="H485" s="14" t="n">
        <v>1.15</v>
      </c>
      <c r="I485" s="14" t="n">
        <v>0.7648</v>
      </c>
      <c r="J485" s="14" t="n">
        <v>0.53</v>
      </c>
      <c r="K485" s="13">
        <f>ROUND(F485/100*G485*H485*I485/J485,2)</f>
        <v/>
      </c>
      <c r="L485" s="13" t="n">
        <v>4853.96</v>
      </c>
      <c r="M485" s="13">
        <f>L485-K485</f>
        <v/>
      </c>
      <c r="N485" s="3" t="inlineStr">
        <is>
          <t>bind</t>
        </is>
      </c>
      <c r="O485" s="3" t="inlineStr">
        <is>
          <t>bound</t>
        </is>
      </c>
    </row>
    <row r="486">
      <c r="A486" s="15" t="inlineStr">
        <is>
          <t>2026-06-15</t>
        </is>
      </c>
      <c r="B486" s="15" t="inlineStr">
        <is>
          <t>4231072c-931c-5da7-a5db-8b00374df4ae</t>
        </is>
      </c>
      <c r="C486" s="15" t="inlineStr">
        <is>
          <t>AR</t>
        </is>
      </c>
      <c r="D486" s="15" t="inlineStr">
        <is>
          <t>1992 Maserati GranTurismo</t>
        </is>
      </c>
      <c r="E486" s="15" t="inlineStr">
        <is>
          <t>01 Luxury Sedan/SUV</t>
        </is>
      </c>
      <c r="F486" s="16" t="n">
        <v>825000</v>
      </c>
      <c r="G486" s="17" t="n">
        <v>0.65</v>
      </c>
      <c r="H486" s="17" t="n">
        <v>1.38</v>
      </c>
      <c r="I486" s="17" t="n">
        <v>0.7648</v>
      </c>
      <c r="J486" s="17" t="n">
        <v>0.53</v>
      </c>
      <c r="K486" s="16">
        <f>ROUND(F486/100*G486*H486*I486/J486,2)</f>
        <v/>
      </c>
      <c r="L486" s="16" t="n">
        <v>10678.7</v>
      </c>
      <c r="M486" s="16">
        <f>L486-K486</f>
        <v/>
      </c>
      <c r="N486" s="15" t="inlineStr">
        <is>
          <t>bind</t>
        </is>
      </c>
      <c r="O486" s="15" t="inlineStr">
        <is>
          <t>bound</t>
        </is>
      </c>
    </row>
    <row r="487">
      <c r="A487" s="3" t="inlineStr">
        <is>
          <t>2026-06-09</t>
        </is>
      </c>
      <c r="B487" s="3" t="inlineStr">
        <is>
          <t>37f139f5-6650-5739-b941-a76fd6fe20ef</t>
        </is>
      </c>
      <c r="C487" s="3" t="inlineStr">
        <is>
          <t>PA</t>
        </is>
      </c>
      <c r="D487" s="3" t="inlineStr">
        <is>
          <t>2011 Bentley Continental GT</t>
        </is>
      </c>
      <c r="E487" s="3" t="inlineStr">
        <is>
          <t>01 Luxury Sedan/SUV</t>
        </is>
      </c>
      <c r="F487" s="13" t="n">
        <v>615000</v>
      </c>
      <c r="G487" s="14" t="n">
        <v>0.65</v>
      </c>
      <c r="H487" s="14" t="n">
        <v>1</v>
      </c>
      <c r="I487" s="14" t="n">
        <v>0.7648</v>
      </c>
      <c r="J487" s="14" t="n">
        <v>0.53</v>
      </c>
      <c r="K487" s="13">
        <f>ROUND(F487/100*G487*H487*I487/J487,2)</f>
        <v/>
      </c>
      <c r="L487" s="13" t="n">
        <v>5768.47</v>
      </c>
      <c r="M487" s="13">
        <f>L487-K487</f>
        <v/>
      </c>
      <c r="N487" s="3" t="inlineStr">
        <is>
          <t>bind</t>
        </is>
      </c>
      <c r="O487" s="3" t="inlineStr">
        <is>
          <t>bound</t>
        </is>
      </c>
    </row>
    <row r="488">
      <c r="A488" s="15" t="inlineStr">
        <is>
          <t>2026-06-03</t>
        </is>
      </c>
      <c r="B488" s="15" t="inlineStr">
        <is>
          <t>0b5aa98f-cf04-5ab5-b769-f2e91ae5aa9b</t>
        </is>
      </c>
      <c r="C488" s="15" t="inlineStr">
        <is>
          <t>CA</t>
        </is>
      </c>
      <c r="D488" s="15" t="inlineStr">
        <is>
          <t>1993 Ferrari 296 GTB</t>
        </is>
      </c>
      <c r="E488" s="15" t="inlineStr">
        <is>
          <t>03 Supercar</t>
        </is>
      </c>
      <c r="F488" s="16" t="n">
        <v>740000</v>
      </c>
      <c r="G488" s="17" t="n">
        <v>0.95</v>
      </c>
      <c r="H488" s="17" t="n">
        <v>1.35</v>
      </c>
      <c r="I488" s="17" t="n">
        <v>0.7648</v>
      </c>
      <c r="J488" s="17" t="n">
        <v>0.53</v>
      </c>
      <c r="K488" s="16">
        <f>ROUND(F488/100*G488*H488*I488/J488,2)</f>
        <v/>
      </c>
      <c r="L488" s="16" t="n">
        <v>13694.97</v>
      </c>
      <c r="M488" s="16">
        <f>L488-K488</f>
        <v/>
      </c>
      <c r="N488" s="15" t="inlineStr">
        <is>
          <t>bind</t>
        </is>
      </c>
      <c r="O488" s="15" t="inlineStr">
        <is>
          <t>bound</t>
        </is>
      </c>
    </row>
    <row r="489">
      <c r="A489" s="3" t="inlineStr">
        <is>
          <t>2026-06-03</t>
        </is>
      </c>
      <c r="B489" s="3" t="inlineStr">
        <is>
          <t>e8339512-d0fd-5853-b5cd-3b15abf29f97</t>
        </is>
      </c>
      <c r="C489" s="3" t="inlineStr">
        <is>
          <t>MI</t>
        </is>
      </c>
      <c r="D489" s="3" t="inlineStr">
        <is>
          <t>1956 Aston Martin DB12</t>
        </is>
      </c>
      <c r="E489" s="3" t="inlineStr">
        <is>
          <t>01 Luxury Sedan/SUV</t>
        </is>
      </c>
      <c r="F489" s="13" t="n">
        <v>255000</v>
      </c>
      <c r="G489" s="14" t="n">
        <v>0.75</v>
      </c>
      <c r="H489" s="14" t="n">
        <v>1.55</v>
      </c>
      <c r="I489" s="14" t="n">
        <v>0.7648</v>
      </c>
      <c r="J489" s="14" t="n">
        <v>0.53</v>
      </c>
      <c r="K489" s="13">
        <f>ROUND(F489/100*G489*H489*I489/J489,2)</f>
        <v/>
      </c>
      <c r="L489" s="13" t="n">
        <v>4277.65</v>
      </c>
      <c r="M489" s="13">
        <f>L489-K489</f>
        <v/>
      </c>
      <c r="N489" s="3" t="inlineStr">
        <is>
          <t>refer</t>
        </is>
      </c>
      <c r="O489" s="3" t="inlineStr">
        <is>
          <t>indicative</t>
        </is>
      </c>
    </row>
    <row r="490">
      <c r="A490" s="15" t="inlineStr">
        <is>
          <t>2026-06-25</t>
        </is>
      </c>
      <c r="B490" s="15" t="inlineStr">
        <is>
          <t>44acd599-1301-5981-97c1-d04bdb49f338</t>
        </is>
      </c>
      <c r="C490" s="15" t="inlineStr">
        <is>
          <t>WA</t>
        </is>
      </c>
      <c r="D490" s="15" t="inlineStr">
        <is>
          <t>1993 Aston Martin DB12</t>
        </is>
      </c>
      <c r="E490" s="15" t="inlineStr">
        <is>
          <t>01 Luxury Sedan/SUV</t>
        </is>
      </c>
      <c r="F490" s="16" t="n">
        <v>710000</v>
      </c>
      <c r="G490" s="17" t="n">
        <v>0.65</v>
      </c>
      <c r="H490" s="17" t="n">
        <v>0.96</v>
      </c>
      <c r="I490" s="17" t="n">
        <v>0.7648</v>
      </c>
      <c r="J490" s="17" t="n">
        <v>0.53</v>
      </c>
      <c r="K490" s="16">
        <f>ROUND(F490/100*G490*H490*I490/J490,2)</f>
        <v/>
      </c>
      <c r="L490" s="16" t="n">
        <v>6393.15</v>
      </c>
      <c r="M490" s="16">
        <f>L490-K490</f>
        <v/>
      </c>
      <c r="N490" s="15" t="inlineStr">
        <is>
          <t>bind</t>
        </is>
      </c>
      <c r="O490" s="15" t="inlineStr">
        <is>
          <t>bound</t>
        </is>
      </c>
    </row>
    <row r="491">
      <c r="A491" s="3" t="inlineStr">
        <is>
          <t>2026-06-20</t>
        </is>
      </c>
      <c r="B491" s="3" t="inlineStr">
        <is>
          <t>36f13098-e9e9-58a1-9418-32b55c4c4465</t>
        </is>
      </c>
      <c r="C491" s="3" t="inlineStr">
        <is>
          <t>IN</t>
        </is>
      </c>
      <c r="D491" s="3" t="inlineStr">
        <is>
          <t>2004 Ferrari 275 GTB/4</t>
        </is>
      </c>
      <c r="E491" s="3" t="inlineStr">
        <is>
          <t>07 Post-War Classic (1946-1972)</t>
        </is>
      </c>
      <c r="F491" s="13" t="n">
        <v>455000</v>
      </c>
      <c r="G491" s="14" t="n">
        <v>0.48</v>
      </c>
      <c r="H491" s="14" t="n">
        <v>1.23</v>
      </c>
      <c r="I491" s="14" t="n">
        <v>0.7648</v>
      </c>
      <c r="J491" s="14" t="n">
        <v>0.53</v>
      </c>
      <c r="K491" s="13">
        <f>ROUND(F491/100*G491*H491*I491/J491,2)</f>
        <v/>
      </c>
      <c r="L491" s="13" t="n">
        <v>3876.41</v>
      </c>
      <c r="M491" s="13">
        <f>L491-K491</f>
        <v/>
      </c>
      <c r="N491" s="3" t="inlineStr">
        <is>
          <t>decline</t>
        </is>
      </c>
      <c r="O491" s="3" t="inlineStr">
        <is>
          <t>indicative</t>
        </is>
      </c>
    </row>
    <row r="492">
      <c r="A492" s="15" t="inlineStr">
        <is>
          <t>2026-06-28</t>
        </is>
      </c>
      <c r="B492" s="15" t="inlineStr">
        <is>
          <t>220f1f2c-b5ea-597f-92a6-ba0f32d4b0c9</t>
        </is>
      </c>
      <c r="C492" s="15" t="inlineStr">
        <is>
          <t>ID</t>
        </is>
      </c>
      <c r="D492" s="15" t="inlineStr">
        <is>
          <t>2012 Porsche 911 Turbo S</t>
        </is>
      </c>
      <c r="E492" s="15" t="inlineStr">
        <is>
          <t>01 Luxury Sedan/SUV</t>
        </is>
      </c>
      <c r="F492" s="16" t="n">
        <v>195000</v>
      </c>
      <c r="G492" s="17" t="n">
        <v>0.92</v>
      </c>
      <c r="H492" s="17" t="n">
        <v>0.99</v>
      </c>
      <c r="I492" s="17" t="n">
        <v>0.7648</v>
      </c>
      <c r="J492" s="17" t="n">
        <v>0.53</v>
      </c>
      <c r="K492" s="16">
        <f>ROUND(F492/100*G492*H492*I492/J492,2)</f>
        <v/>
      </c>
      <c r="L492" s="16" t="n">
        <v>2562.89</v>
      </c>
      <c r="M492" s="16">
        <f>L492-K492</f>
        <v/>
      </c>
      <c r="N492" s="15" t="inlineStr">
        <is>
          <t>bind</t>
        </is>
      </c>
      <c r="O492" s="15" t="inlineStr">
        <is>
          <t>bound</t>
        </is>
      </c>
    </row>
    <row r="493">
      <c r="A493" s="3" t="inlineStr">
        <is>
          <t>2026-06-24</t>
        </is>
      </c>
      <c r="B493" s="3" t="inlineStr">
        <is>
          <t>d56cce62-ac79-55c4-b30a-3a2f818660a1</t>
        </is>
      </c>
      <c r="C493" s="3" t="inlineStr">
        <is>
          <t>MA</t>
        </is>
      </c>
      <c r="D493" s="3" t="inlineStr">
        <is>
          <t>1972 BMW M8 Competition</t>
        </is>
      </c>
      <c r="E493" s="3" t="inlineStr">
        <is>
          <t>01 Luxury Sedan/SUV</t>
        </is>
      </c>
      <c r="F493" s="13" t="n">
        <v>255000</v>
      </c>
      <c r="G493" s="14" t="n">
        <v>0.75</v>
      </c>
      <c r="H493" s="14" t="n">
        <v>1.25</v>
      </c>
      <c r="I493" s="14" t="n">
        <v>0.7648</v>
      </c>
      <c r="J493" s="14" t="n">
        <v>0.53</v>
      </c>
      <c r="K493" s="13">
        <f>ROUND(F493/100*G493*H493*I493/J493,2)</f>
        <v/>
      </c>
      <c r="L493" s="13" t="n">
        <v>3449.71</v>
      </c>
      <c r="M493" s="13">
        <f>L493-K493</f>
        <v/>
      </c>
      <c r="N493" s="3" t="inlineStr">
        <is>
          <t>bind</t>
        </is>
      </c>
      <c r="O493" s="3" t="inlineStr">
        <is>
          <t>bound</t>
        </is>
      </c>
    </row>
    <row r="494">
      <c r="A494" s="15" t="inlineStr">
        <is>
          <t>2026-06-14</t>
        </is>
      </c>
      <c r="B494" s="15" t="inlineStr">
        <is>
          <t>87c87e9a-a1f0-5130-b637-5db5f33ebfff</t>
        </is>
      </c>
      <c r="C494" s="15" t="inlineStr">
        <is>
          <t>FL</t>
        </is>
      </c>
      <c r="D494" s="15" t="inlineStr">
        <is>
          <t>2012 Aston Martin DB5</t>
        </is>
      </c>
      <c r="E494" s="15" t="inlineStr">
        <is>
          <t>07 Post-War Classic (1946-1972)</t>
        </is>
      </c>
      <c r="F494" s="16" t="n">
        <v>405000</v>
      </c>
      <c r="G494" s="17" t="n">
        <v>0.48</v>
      </c>
      <c r="H494" s="17" t="n">
        <v>1.42</v>
      </c>
      <c r="I494" s="17" t="n">
        <v>0.7648</v>
      </c>
      <c r="J494" s="17" t="n">
        <v>0.53</v>
      </c>
      <c r="K494" s="16">
        <f>ROUND(F494/100*G494*H494*I494/J494,2)</f>
        <v/>
      </c>
      <c r="L494" s="16" t="n">
        <v>3983.42</v>
      </c>
      <c r="M494" s="16">
        <f>L494-K494</f>
        <v/>
      </c>
      <c r="N494" s="15" t="inlineStr">
        <is>
          <t>bind</t>
        </is>
      </c>
      <c r="O494" s="15" t="inlineStr">
        <is>
          <t>bound</t>
        </is>
      </c>
    </row>
    <row r="495">
      <c r="A495" s="3" t="inlineStr">
        <is>
          <t>2026-06-01</t>
        </is>
      </c>
      <c r="B495" s="3" t="inlineStr">
        <is>
          <t>b954ba4f-5714-5fce-8713-f6cbabc57b87</t>
        </is>
      </c>
      <c r="C495" s="3" t="inlineStr">
        <is>
          <t>NJ</t>
        </is>
      </c>
      <c r="D495" s="3" t="inlineStr">
        <is>
          <t>1980 Alfa Romeo 8C 2900</t>
        </is>
      </c>
      <c r="E495" s="3" t="inlineStr">
        <is>
          <t>06 Vintage Pre-War (pre-1946)</t>
        </is>
      </c>
      <c r="F495" s="13" t="n">
        <v>210000</v>
      </c>
      <c r="G495" s="14" t="n">
        <v>0.5</v>
      </c>
      <c r="H495" s="14" t="n">
        <v>0.91</v>
      </c>
      <c r="I495" s="14" t="n">
        <v>0.7648</v>
      </c>
      <c r="J495" s="14" t="n">
        <v>0.53</v>
      </c>
      <c r="K495" s="13">
        <f>ROUND(F495/100*G495*H495*I495/J495,2)</f>
        <v/>
      </c>
      <c r="L495" s="13" t="n">
        <v>1378.8</v>
      </c>
      <c r="M495" s="13">
        <f>L495-K495</f>
        <v/>
      </c>
      <c r="N495" s="3" t="inlineStr">
        <is>
          <t>bind</t>
        </is>
      </c>
      <c r="O495" s="3" t="inlineStr">
        <is>
          <t>bound</t>
        </is>
      </c>
    </row>
    <row r="496">
      <c r="A496" s="15" t="inlineStr">
        <is>
          <t>2026-06-05</t>
        </is>
      </c>
      <c r="B496" s="15" t="inlineStr">
        <is>
          <t>f672566b-163f-58a0-acbc-d2f151ec383d</t>
        </is>
      </c>
      <c r="C496" s="15" t="inlineStr">
        <is>
          <t>IL</t>
        </is>
      </c>
      <c r="D496" s="15" t="inlineStr">
        <is>
          <t>1993 Aston Martin DB5</t>
        </is>
      </c>
      <c r="E496" s="15" t="inlineStr">
        <is>
          <t>07 Post-War Classic (1946-1972)</t>
        </is>
      </c>
      <c r="F496" s="16" t="n">
        <v>610000</v>
      </c>
      <c r="G496" s="17" t="n">
        <v>0.43</v>
      </c>
      <c r="H496" s="17" t="n">
        <v>1.36</v>
      </c>
      <c r="I496" s="17" t="n">
        <v>0.7648</v>
      </c>
      <c r="J496" s="17" t="n">
        <v>0.53</v>
      </c>
      <c r="K496" s="16">
        <f>ROUND(F496/100*G496*H496*I496/J496,2)</f>
        <v/>
      </c>
      <c r="L496" s="16" t="n">
        <v>5147.65</v>
      </c>
      <c r="M496" s="16">
        <f>L496-K496</f>
        <v/>
      </c>
      <c r="N496" s="15" t="inlineStr">
        <is>
          <t>bind</t>
        </is>
      </c>
      <c r="O496" s="15" t="inlineStr">
        <is>
          <t>bound</t>
        </is>
      </c>
    </row>
    <row r="497">
      <c r="A497" s="3" t="inlineStr">
        <is>
          <t>2026-06-12</t>
        </is>
      </c>
      <c r="B497" s="3" t="inlineStr">
        <is>
          <t>6c80f472-cb4f-502f-a2a7-fea5193f5dce</t>
        </is>
      </c>
      <c r="C497" s="3" t="inlineStr">
        <is>
          <t>IN</t>
        </is>
      </c>
      <c r="D497" s="3" t="inlineStr">
        <is>
          <t>1993 Aston Martin DB12</t>
        </is>
      </c>
      <c r="E497" s="3" t="inlineStr">
        <is>
          <t>01 Luxury Sedan/SUV</t>
        </is>
      </c>
      <c r="F497" s="13" t="n">
        <v>265000</v>
      </c>
      <c r="G497" s="14" t="n">
        <v>0.75</v>
      </c>
      <c r="H497" s="14" t="n">
        <v>1.23</v>
      </c>
      <c r="I497" s="14" t="n">
        <v>0.7648</v>
      </c>
      <c r="J497" s="14" t="n">
        <v>0.53</v>
      </c>
      <c r="K497" s="13">
        <f>ROUND(F497/100*G497*H497*I497/J497,2)</f>
        <v/>
      </c>
      <c r="L497" s="13" t="n">
        <v>3527.64</v>
      </c>
      <c r="M497" s="13">
        <f>L497-K497</f>
        <v/>
      </c>
      <c r="N497" s="3" t="inlineStr">
        <is>
          <t>bind</t>
        </is>
      </c>
      <c r="O497" s="3" t="inlineStr">
        <is>
          <t>bound</t>
        </is>
      </c>
    </row>
    <row r="498">
      <c r="A498" s="15" t="inlineStr">
        <is>
          <t>2026-06-19</t>
        </is>
      </c>
      <c r="B498" s="15" t="inlineStr">
        <is>
          <t>f98e521b-04fa-543e-97d3-7f662a08134c</t>
        </is>
      </c>
      <c r="C498" s="15" t="inlineStr">
        <is>
          <t>VA</t>
        </is>
      </c>
      <c r="D498" s="15" t="inlineStr">
        <is>
          <t>2021 Mercedes-Benz AMG GT</t>
        </is>
      </c>
      <c r="E498" s="15" t="inlineStr">
        <is>
          <t>01 Luxury Sedan/SUV</t>
        </is>
      </c>
      <c r="F498" s="16" t="n">
        <v>610000</v>
      </c>
      <c r="G498" s="17" t="n">
        <v>0.65</v>
      </c>
      <c r="H498" s="17" t="n">
        <v>1.09</v>
      </c>
      <c r="I498" s="17" t="n">
        <v>0.7648</v>
      </c>
      <c r="J498" s="17" t="n">
        <v>0.53</v>
      </c>
      <c r="K498" s="16">
        <f>ROUND(F498/100*G498*H498*I498/J498,2)</f>
        <v/>
      </c>
      <c r="L498" s="16" t="n">
        <v>6236.51</v>
      </c>
      <c r="M498" s="16">
        <f>L498-K498</f>
        <v/>
      </c>
      <c r="N498" s="15" t="inlineStr">
        <is>
          <t>decline</t>
        </is>
      </c>
      <c r="O498" s="15" t="inlineStr">
        <is>
          <t>indicative</t>
        </is>
      </c>
    </row>
    <row r="499">
      <c r="A499" s="3" t="inlineStr">
        <is>
          <t>2026-06-26</t>
        </is>
      </c>
      <c r="B499" s="3" t="inlineStr">
        <is>
          <t>59bf840d-8d7d-5de9-a6db-b1fe0f2809ee</t>
        </is>
      </c>
      <c r="C499" s="3" t="inlineStr">
        <is>
          <t>WA</t>
        </is>
      </c>
      <c r="D499" s="3" t="inlineStr">
        <is>
          <t>1978 BMW M8 Competition</t>
        </is>
      </c>
      <c r="E499" s="3" t="inlineStr">
        <is>
          <t>01 Luxury Sedan/SUV</t>
        </is>
      </c>
      <c r="F499" s="13" t="n">
        <v>715000</v>
      </c>
      <c r="G499" s="14" t="n">
        <v>0.65</v>
      </c>
      <c r="H499" s="14" t="n">
        <v>0.96</v>
      </c>
      <c r="I499" s="14" t="n">
        <v>0.7648</v>
      </c>
      <c r="J499" s="14" t="n">
        <v>0.53</v>
      </c>
      <c r="K499" s="13">
        <f>ROUND(F499/100*G499*H499*I499/J499,2)</f>
        <v/>
      </c>
      <c r="L499" s="13" t="n">
        <v>6438.17</v>
      </c>
      <c r="M499" s="13">
        <f>L499-K499</f>
        <v/>
      </c>
      <c r="N499" s="3" t="inlineStr">
        <is>
          <t>bind</t>
        </is>
      </c>
      <c r="O499" s="3" t="inlineStr">
        <is>
          <t>bound</t>
        </is>
      </c>
    </row>
    <row r="500">
      <c r="A500" s="15" t="inlineStr">
        <is>
          <t>2026-06-26</t>
        </is>
      </c>
      <c r="B500" s="15" t="inlineStr">
        <is>
          <t>274bbc70-6961-5ce9-8fc5-26334a5298ac</t>
        </is>
      </c>
      <c r="C500" s="15" t="inlineStr">
        <is>
          <t>WV</t>
        </is>
      </c>
      <c r="D500" s="15" t="inlineStr">
        <is>
          <t>1966 McLaren 750S</t>
        </is>
      </c>
      <c r="E500" s="15" t="inlineStr">
        <is>
          <t>03 Supercar</t>
        </is>
      </c>
      <c r="F500" s="16" t="n">
        <v>1130000</v>
      </c>
      <c r="G500" s="17" t="n">
        <v>0.8</v>
      </c>
      <c r="H500" s="17" t="n">
        <v>1.33</v>
      </c>
      <c r="I500" s="17" t="n">
        <v>0.7648</v>
      </c>
      <c r="J500" s="17" t="n">
        <v>0.53</v>
      </c>
      <c r="K500" s="16">
        <f>ROUND(F500/100*G500*H500*I500/J500,2)</f>
        <v/>
      </c>
      <c r="L500" s="16" t="n">
        <v>17349.7</v>
      </c>
      <c r="M500" s="16">
        <f>L500-K500</f>
        <v/>
      </c>
      <c r="N500" s="15" t="inlineStr">
        <is>
          <t>refer</t>
        </is>
      </c>
      <c r="O500" s="15" t="inlineStr">
        <is>
          <t>indicative</t>
        </is>
      </c>
    </row>
    <row r="501">
      <c r="A501" s="3" t="inlineStr">
        <is>
          <t>2026-06-13</t>
        </is>
      </c>
      <c r="B501" s="3" t="inlineStr">
        <is>
          <t>d0d1ecce-a970-5e60-9ba5-fe925c1242fc</t>
        </is>
      </c>
      <c r="C501" s="3" t="inlineStr">
        <is>
          <t>CA</t>
        </is>
      </c>
      <c r="D501" s="3" t="inlineStr">
        <is>
          <t>2004 Ferrari 275 GTB/4</t>
        </is>
      </c>
      <c r="E501" s="3" t="inlineStr">
        <is>
          <t>07 Post-War Classic (1946-1972)</t>
        </is>
      </c>
      <c r="F501" s="13" t="n">
        <v>900000</v>
      </c>
      <c r="G501" s="14" t="n">
        <v>0.43</v>
      </c>
      <c r="H501" s="14" t="n">
        <v>1.35</v>
      </c>
      <c r="I501" s="14" t="n">
        <v>0.7648</v>
      </c>
      <c r="J501" s="14" t="n">
        <v>0.53</v>
      </c>
      <c r="K501" s="13">
        <f>ROUND(F501/100*G501*H501*I501/J501,2)</f>
        <v/>
      </c>
      <c r="L501" s="13" t="n">
        <v>7539.05</v>
      </c>
      <c r="M501" s="13">
        <f>L501-K501</f>
        <v/>
      </c>
      <c r="N501" s="3" t="inlineStr">
        <is>
          <t>bind</t>
        </is>
      </c>
      <c r="O501" s="3" t="inlineStr">
        <is>
          <t>bound</t>
        </is>
      </c>
    </row>
    <row r="502">
      <c r="A502" s="15" t="inlineStr">
        <is>
          <t>2026-06-05</t>
        </is>
      </c>
      <c r="B502" s="15" t="inlineStr">
        <is>
          <t>2d1c83cb-1b00-5ffa-904c-ae6bee07b8da</t>
        </is>
      </c>
      <c r="C502" s="15" t="inlineStr">
        <is>
          <t>IA</t>
        </is>
      </c>
      <c r="D502" s="15" t="inlineStr">
        <is>
          <t>1994 Mercedes-Benz AMG GT</t>
        </is>
      </c>
      <c r="E502" s="15" t="inlineStr">
        <is>
          <t>01 Luxury Sedan/SUV</t>
        </is>
      </c>
      <c r="F502" s="16" t="n">
        <v>255000</v>
      </c>
      <c r="G502" s="17" t="n">
        <v>0.75</v>
      </c>
      <c r="H502" s="17" t="n">
        <v>1.1</v>
      </c>
      <c r="I502" s="17" t="n">
        <v>0.7648</v>
      </c>
      <c r="J502" s="17" t="n">
        <v>0.53</v>
      </c>
      <c r="K502" s="16">
        <f>ROUND(F502/100*G502*H502*I502/J502,2)</f>
        <v/>
      </c>
      <c r="L502" s="16" t="n">
        <v>3035.75</v>
      </c>
      <c r="M502" s="16">
        <f>L502-K502</f>
        <v/>
      </c>
      <c r="N502" s="15" t="inlineStr">
        <is>
          <t>bind</t>
        </is>
      </c>
      <c r="O502" s="15" t="inlineStr">
        <is>
          <t>bound</t>
        </is>
      </c>
    </row>
    <row r="503">
      <c r="A503" s="3" t="inlineStr">
        <is>
          <t>2026-06-09</t>
        </is>
      </c>
      <c r="B503" s="3" t="inlineStr">
        <is>
          <t>701ce7b3-0dd3-5fd2-a2bd-db6d194881a2</t>
        </is>
      </c>
      <c r="C503" s="3" t="inlineStr">
        <is>
          <t>WA</t>
        </is>
      </c>
      <c r="D503" s="3" t="inlineStr">
        <is>
          <t>1961 Jaguar E-Type Series 1</t>
        </is>
      </c>
      <c r="E503" s="3" t="inlineStr">
        <is>
          <t>07 Post-War Classic (1946-1972)</t>
        </is>
      </c>
      <c r="F503" s="13" t="n">
        <v>425000</v>
      </c>
      <c r="G503" s="14" t="n">
        <v>0.48</v>
      </c>
      <c r="H503" s="14" t="n">
        <v>0.96</v>
      </c>
      <c r="I503" s="14" t="n">
        <v>0.7648</v>
      </c>
      <c r="J503" s="14" t="n">
        <v>0.53</v>
      </c>
      <c r="K503" s="13">
        <f>ROUND(F503/100*G503*H503*I503/J503,2)</f>
        <v/>
      </c>
      <c r="L503" s="13" t="n">
        <v>2826</v>
      </c>
      <c r="M503" s="13">
        <f>L503-K503</f>
        <v/>
      </c>
      <c r="N503" s="3" t="inlineStr">
        <is>
          <t>bind</t>
        </is>
      </c>
      <c r="O503" s="3" t="inlineStr">
        <is>
          <t>bound</t>
        </is>
      </c>
    </row>
    <row r="504">
      <c r="A504" s="15" t="inlineStr">
        <is>
          <t>2026-06-08</t>
        </is>
      </c>
      <c r="B504" s="15" t="inlineStr">
        <is>
          <t>f2a49604-39d3-59e0-aa8d-d2d466c84f7a</t>
        </is>
      </c>
      <c r="C504" s="15" t="inlineStr">
        <is>
          <t>KS</t>
        </is>
      </c>
      <c r="D504" s="15" t="inlineStr">
        <is>
          <t>2009 Bentley Continental GT</t>
        </is>
      </c>
      <c r="E504" s="15" t="inlineStr">
        <is>
          <t>01 Luxury Sedan/SUV</t>
        </is>
      </c>
      <c r="F504" s="16" t="n">
        <v>405000</v>
      </c>
      <c r="G504" s="17" t="n">
        <v>0.75</v>
      </c>
      <c r="H504" s="17" t="n">
        <v>0.97</v>
      </c>
      <c r="I504" s="17" t="n">
        <v>0.7648</v>
      </c>
      <c r="J504" s="17" t="n">
        <v>0.53</v>
      </c>
      <c r="K504" s="16">
        <f>ROUND(F504/100*G504*H504*I504/J504,2)</f>
        <v/>
      </c>
      <c r="L504" s="16" t="n">
        <v>4251.68</v>
      </c>
      <c r="M504" s="16">
        <f>L504-K504</f>
        <v/>
      </c>
      <c r="N504" s="15" t="inlineStr">
        <is>
          <t>bind</t>
        </is>
      </c>
      <c r="O504" s="15" t="inlineStr">
        <is>
          <t>bound</t>
        </is>
      </c>
    </row>
    <row r="505">
      <c r="A505" s="3" t="inlineStr">
        <is>
          <t>2026-06-14</t>
        </is>
      </c>
      <c r="B505" s="3" t="inlineStr">
        <is>
          <t>d3686979-3387-5ac4-93ec-8af2efff426e</t>
        </is>
      </c>
      <c r="C505" s="3" t="inlineStr">
        <is>
          <t>MN</t>
        </is>
      </c>
      <c r="D505" s="3" t="inlineStr">
        <is>
          <t>2021 McLaren 750S</t>
        </is>
      </c>
      <c r="E505" s="3" t="inlineStr">
        <is>
          <t>03 Supercar</t>
        </is>
      </c>
      <c r="F505" s="13" t="n">
        <v>375000</v>
      </c>
      <c r="G505" s="14" t="n">
        <v>1.15</v>
      </c>
      <c r="H505" s="14" t="n">
        <v>1.32</v>
      </c>
      <c r="I505" s="14" t="n">
        <v>0.7648</v>
      </c>
      <c r="J505" s="14" t="n">
        <v>0.53</v>
      </c>
      <c r="K505" s="13">
        <f>ROUND(F505/100*G505*H505*I505/J505,2)</f>
        <v/>
      </c>
      <c r="L505" s="13" t="n">
        <v>8214.389999999999</v>
      </c>
      <c r="M505" s="13">
        <f>L505-K505</f>
        <v/>
      </c>
      <c r="N505" s="3" t="inlineStr">
        <is>
          <t>refer</t>
        </is>
      </c>
      <c r="O505" s="3" t="inlineStr">
        <is>
          <t>indicative</t>
        </is>
      </c>
    </row>
    <row r="506">
      <c r="A506" s="15" t="inlineStr">
        <is>
          <t>2026-06-18</t>
        </is>
      </c>
      <c r="B506" s="15" t="inlineStr">
        <is>
          <t>87cd042b-dc95-5c77-9634-5c32a050b60f</t>
        </is>
      </c>
      <c r="C506" s="15" t="inlineStr">
        <is>
          <t>NM</t>
        </is>
      </c>
      <c r="D506" s="15" t="inlineStr">
        <is>
          <t>1966 Mercedes-Benz AMG GT</t>
        </is>
      </c>
      <c r="E506" s="15" t="inlineStr">
        <is>
          <t>01 Luxury Sedan/SUV</t>
        </is>
      </c>
      <c r="F506" s="16" t="n">
        <v>840000</v>
      </c>
      <c r="G506" s="17" t="n">
        <v>0.65</v>
      </c>
      <c r="H506" s="17" t="n">
        <v>1.28</v>
      </c>
      <c r="I506" s="17" t="n">
        <v>0.7648</v>
      </c>
      <c r="J506" s="17" t="n">
        <v>0.53</v>
      </c>
      <c r="K506" s="16">
        <f>ROUND(F506/100*G506*H506*I506/J506,2)</f>
        <v/>
      </c>
      <c r="L506" s="16" t="n">
        <v>10084.97</v>
      </c>
      <c r="M506" s="16">
        <f>L506-K506</f>
        <v/>
      </c>
      <c r="N506" s="15" t="inlineStr">
        <is>
          <t>bind</t>
        </is>
      </c>
      <c r="O506" s="15" t="inlineStr">
        <is>
          <t>bound</t>
        </is>
      </c>
    </row>
    <row r="507">
      <c r="A507" s="3" t="inlineStr">
        <is>
          <t>2026-06-01</t>
        </is>
      </c>
      <c r="B507" s="3" t="inlineStr">
        <is>
          <t>0afd7fc7-c8fa-57c4-b2d0-c1e4e50b1c70</t>
        </is>
      </c>
      <c r="C507" s="3" t="inlineStr">
        <is>
          <t>KS</t>
        </is>
      </c>
      <c r="D507" s="3" t="inlineStr">
        <is>
          <t>1995 Mercedes-Benz AMG GT</t>
        </is>
      </c>
      <c r="E507" s="3" t="inlineStr">
        <is>
          <t>01 Luxury Sedan/SUV</t>
        </is>
      </c>
      <c r="F507" s="13" t="n">
        <v>235000</v>
      </c>
      <c r="G507" s="14" t="n">
        <v>0.92</v>
      </c>
      <c r="H507" s="14" t="n">
        <v>0.97</v>
      </c>
      <c r="I507" s="14" t="n">
        <v>0.7648</v>
      </c>
      <c r="J507" s="14" t="n">
        <v>0.53</v>
      </c>
      <c r="K507" s="13">
        <f>ROUND(F507/100*G507*H507*I507/J507,2)</f>
        <v/>
      </c>
      <c r="L507" s="13" t="n">
        <v>3026.21</v>
      </c>
      <c r="M507" s="13">
        <f>L507-K507</f>
        <v/>
      </c>
      <c r="N507" s="3" t="inlineStr">
        <is>
          <t>decline</t>
        </is>
      </c>
      <c r="O507" s="3" t="inlineStr">
        <is>
          <t>indicative</t>
        </is>
      </c>
    </row>
    <row r="508">
      <c r="A508" s="15" t="inlineStr">
        <is>
          <t>2026-06-08</t>
        </is>
      </c>
      <c r="B508" s="15" t="inlineStr">
        <is>
          <t>d015314f-37a5-5834-a1a2-c94a52ba493a</t>
        </is>
      </c>
      <c r="C508" s="15" t="inlineStr">
        <is>
          <t>OR</t>
        </is>
      </c>
      <c r="D508" s="15" t="inlineStr">
        <is>
          <t>1983 Mercedes-Benz AMG GT</t>
        </is>
      </c>
      <c r="E508" s="15" t="inlineStr">
        <is>
          <t>01 Luxury Sedan/SUV</t>
        </is>
      </c>
      <c r="F508" s="16" t="n">
        <v>720000</v>
      </c>
      <c r="G508" s="17" t="n">
        <v>0.65</v>
      </c>
      <c r="H508" s="17" t="n">
        <v>1.13</v>
      </c>
      <c r="I508" s="17" t="n">
        <v>0.7648</v>
      </c>
      <c r="J508" s="17" t="n">
        <v>0.53</v>
      </c>
      <c r="K508" s="16">
        <f>ROUND(F508/100*G508*H508*I508/J508,2)</f>
        <v/>
      </c>
      <c r="L508" s="16" t="n">
        <v>7631.26</v>
      </c>
      <c r="M508" s="16">
        <f>L508-K508</f>
        <v/>
      </c>
      <c r="N508" s="15" t="inlineStr">
        <is>
          <t>refer</t>
        </is>
      </c>
      <c r="O508" s="15" t="inlineStr">
        <is>
          <t>indicative</t>
        </is>
      </c>
    </row>
    <row r="509">
      <c r="A509" s="3" t="inlineStr">
        <is>
          <t>2026-06-21</t>
        </is>
      </c>
      <c r="B509" s="3" t="inlineStr">
        <is>
          <t>dff5f1d8-ff2d-5dad-8ade-2a023a1da0ce</t>
        </is>
      </c>
      <c r="C509" s="3" t="inlineStr">
        <is>
          <t>WA</t>
        </is>
      </c>
      <c r="D509" s="3" t="inlineStr">
        <is>
          <t>2004 Alfa Romeo 8C 2900</t>
        </is>
      </c>
      <c r="E509" s="3" t="inlineStr">
        <is>
          <t>06 Vintage Pre-War (pre-1946)</t>
        </is>
      </c>
      <c r="F509" s="13" t="n">
        <v>965000</v>
      </c>
      <c r="G509" s="14" t="n">
        <v>0.38</v>
      </c>
      <c r="H509" s="14" t="n">
        <v>0.96</v>
      </c>
      <c r="I509" s="14" t="n">
        <v>0.7648</v>
      </c>
      <c r="J509" s="14" t="n">
        <v>0.53</v>
      </c>
      <c r="K509" s="13">
        <f>ROUND(F509/100*G509*H509*I509/J509,2)</f>
        <v/>
      </c>
      <c r="L509" s="13" t="n">
        <v>5079.89</v>
      </c>
      <c r="M509" s="13">
        <f>L509-K509</f>
        <v/>
      </c>
      <c r="N509" s="3" t="inlineStr">
        <is>
          <t>decline</t>
        </is>
      </c>
      <c r="O509" s="3" t="inlineStr">
        <is>
          <t>indicative</t>
        </is>
      </c>
    </row>
    <row r="510">
      <c r="A510" s="15" t="inlineStr">
        <is>
          <t>2026-06-06</t>
        </is>
      </c>
      <c r="B510" s="15" t="inlineStr">
        <is>
          <t>82b04753-5c02-552e-ae2c-8a281b116708</t>
        </is>
      </c>
      <c r="C510" s="15" t="inlineStr">
        <is>
          <t>NJ</t>
        </is>
      </c>
      <c r="D510" s="15" t="inlineStr">
        <is>
          <t>2024 Aston Martin DB12</t>
        </is>
      </c>
      <c r="E510" s="15" t="inlineStr">
        <is>
          <t>01 Luxury Sedan/SUV</t>
        </is>
      </c>
      <c r="F510" s="16" t="n">
        <v>1075000</v>
      </c>
      <c r="G510" s="17" t="n">
        <v>0.55</v>
      </c>
      <c r="H510" s="17" t="n">
        <v>0.91</v>
      </c>
      <c r="I510" s="17" t="n">
        <v>0.7648</v>
      </c>
      <c r="J510" s="17" t="n">
        <v>0.53</v>
      </c>
      <c r="K510" s="16">
        <f>ROUND(F510/100*G510*H510*I510/J510,2)</f>
        <v/>
      </c>
      <c r="L510" s="16" t="n">
        <v>7763.98</v>
      </c>
      <c r="M510" s="16">
        <f>L510-K510</f>
        <v/>
      </c>
      <c r="N510" s="15" t="inlineStr">
        <is>
          <t>bind</t>
        </is>
      </c>
      <c r="O510" s="15" t="inlineStr">
        <is>
          <t>bound</t>
        </is>
      </c>
    </row>
    <row r="511">
      <c r="A511" s="3" t="inlineStr">
        <is>
          <t>2026-06-04</t>
        </is>
      </c>
      <c r="B511" s="3" t="inlineStr">
        <is>
          <t>0eaf330d-20ac-5cb0-9412-76285cf117d1</t>
        </is>
      </c>
      <c r="C511" s="3" t="inlineStr">
        <is>
          <t>ME</t>
        </is>
      </c>
      <c r="D511" s="3" t="inlineStr">
        <is>
          <t>1975 Lamborghini Huracan EVO</t>
        </is>
      </c>
      <c r="E511" s="3" t="inlineStr">
        <is>
          <t>03 Supercar</t>
        </is>
      </c>
      <c r="F511" s="13" t="n">
        <v>310000</v>
      </c>
      <c r="G511" s="14" t="n">
        <v>1.15</v>
      </c>
      <c r="H511" s="14" t="n">
        <v>1.08</v>
      </c>
      <c r="I511" s="14" t="n">
        <v>0.7648</v>
      </c>
      <c r="J511" s="14" t="n">
        <v>0.53</v>
      </c>
      <c r="K511" s="13">
        <f>ROUND(F511/100*G511*H511*I511/J511,2)</f>
        <v/>
      </c>
      <c r="L511" s="13" t="n">
        <v>5555.91</v>
      </c>
      <c r="M511" s="13">
        <f>L511-K511</f>
        <v/>
      </c>
      <c r="N511" s="3" t="inlineStr">
        <is>
          <t>bind</t>
        </is>
      </c>
      <c r="O511" s="3" t="inlineStr">
        <is>
          <t>bound</t>
        </is>
      </c>
    </row>
    <row r="512">
      <c r="A512" s="15" t="inlineStr">
        <is>
          <t>2026-06-16</t>
        </is>
      </c>
      <c r="B512" s="15" t="inlineStr">
        <is>
          <t>22bed9d6-e1ae-5d27-bf40-151d1649484b</t>
        </is>
      </c>
      <c r="C512" s="15" t="inlineStr">
        <is>
          <t>RI</t>
        </is>
      </c>
      <c r="D512" s="15" t="inlineStr">
        <is>
          <t>1959 Mercedes-Benz AMG GT</t>
        </is>
      </c>
      <c r="E512" s="15" t="inlineStr">
        <is>
          <t>01 Luxury Sedan/SUV</t>
        </is>
      </c>
      <c r="F512" s="16" t="n">
        <v>1950000</v>
      </c>
      <c r="G512" s="17" t="n">
        <v>0.55</v>
      </c>
      <c r="H512" s="17" t="n">
        <v>1.37</v>
      </c>
      <c r="I512" s="17" t="n">
        <v>0.7648</v>
      </c>
      <c r="J512" s="17" t="n">
        <v>0.53</v>
      </c>
      <c r="K512" s="16">
        <f>ROUND(F512/100*G512*H512*I512/J512,2)</f>
        <v/>
      </c>
      <c r="L512" s="16" t="n">
        <v>21202.63</v>
      </c>
      <c r="M512" s="16">
        <f>L512-K512</f>
        <v/>
      </c>
      <c r="N512" s="15" t="inlineStr">
        <is>
          <t>bind</t>
        </is>
      </c>
      <c r="O512" s="15" t="inlineStr">
        <is>
          <t>bound</t>
        </is>
      </c>
    </row>
    <row r="513">
      <c r="A513" s="3" t="inlineStr">
        <is>
          <t>2026-06-10</t>
        </is>
      </c>
      <c r="B513" s="3" t="inlineStr">
        <is>
          <t>5aa74ed9-a0cf-5563-b55d-a7d25b92a0a6</t>
        </is>
      </c>
      <c r="C513" s="3" t="inlineStr">
        <is>
          <t>ME</t>
        </is>
      </c>
      <c r="D513" s="3" t="inlineStr">
        <is>
          <t>1959 Ferrari 296 GTB</t>
        </is>
      </c>
      <c r="E513" s="3" t="inlineStr">
        <is>
          <t>03 Supercar</t>
        </is>
      </c>
      <c r="F513" s="13" t="n">
        <v>1705000</v>
      </c>
      <c r="G513" s="14" t="n">
        <v>0.8</v>
      </c>
      <c r="H513" s="14" t="n">
        <v>1.08</v>
      </c>
      <c r="I513" s="14" t="n">
        <v>0.7648</v>
      </c>
      <c r="J513" s="14" t="n">
        <v>0.53</v>
      </c>
      <c r="K513" s="13">
        <f>ROUND(F513/100*G513*H513*I513/J513,2)</f>
        <v/>
      </c>
      <c r="L513" s="13" t="n">
        <v>21257.4</v>
      </c>
      <c r="M513" s="13">
        <f>L513-K513</f>
        <v/>
      </c>
      <c r="N513" s="3" t="inlineStr">
        <is>
          <t>bind</t>
        </is>
      </c>
      <c r="O513" s="3" t="inlineStr">
        <is>
          <t>bound</t>
        </is>
      </c>
    </row>
    <row r="514">
      <c r="A514" s="15" t="inlineStr">
        <is>
          <t>2026-06-19</t>
        </is>
      </c>
      <c r="B514" s="15" t="inlineStr">
        <is>
          <t>8a4b3fc8-d1b2-5e8b-acf1-9d9a7a546aaa</t>
        </is>
      </c>
      <c r="C514" s="15" t="inlineStr">
        <is>
          <t>TN</t>
        </is>
      </c>
      <c r="D514" s="15" t="inlineStr">
        <is>
          <t>1973 Mercedes-Benz AMG GT</t>
        </is>
      </c>
      <c r="E514" s="15" t="inlineStr">
        <is>
          <t>01 Luxury Sedan/SUV</t>
        </is>
      </c>
      <c r="F514" s="16" t="n">
        <v>625000</v>
      </c>
      <c r="G514" s="17" t="n">
        <v>0.65</v>
      </c>
      <c r="H514" s="17" t="n">
        <v>0.98</v>
      </c>
      <c r="I514" s="17" t="n">
        <v>0.7648</v>
      </c>
      <c r="J514" s="17" t="n">
        <v>0.53</v>
      </c>
      <c r="K514" s="16">
        <f>ROUND(F514/100*G514*H514*I514/J514,2)</f>
        <v/>
      </c>
      <c r="L514" s="16" t="n">
        <v>5745.02</v>
      </c>
      <c r="M514" s="16">
        <f>L514-K514</f>
        <v/>
      </c>
      <c r="N514" s="15" t="inlineStr">
        <is>
          <t>bind</t>
        </is>
      </c>
      <c r="O514" s="15" t="inlineStr">
        <is>
          <t>bound</t>
        </is>
      </c>
    </row>
    <row r="515">
      <c r="A515" s="3" t="inlineStr">
        <is>
          <t>2026-06-25</t>
        </is>
      </c>
      <c r="B515" s="3" t="inlineStr">
        <is>
          <t>b0a4387c-7093-5268-8387-54774614ac13</t>
        </is>
      </c>
      <c r="C515" s="3" t="inlineStr">
        <is>
          <t>MD</t>
        </is>
      </c>
      <c r="D515" s="3" t="inlineStr">
        <is>
          <t>1958 Maserati GranTurismo</t>
        </is>
      </c>
      <c r="E515" s="3" t="inlineStr">
        <is>
          <t>01 Luxury Sedan/SUV</t>
        </is>
      </c>
      <c r="F515" s="13" t="n">
        <v>275000</v>
      </c>
      <c r="G515" s="14" t="n">
        <v>0.75</v>
      </c>
      <c r="H515" s="14" t="n">
        <v>0.95</v>
      </c>
      <c r="I515" s="14" t="n">
        <v>0.7648</v>
      </c>
      <c r="J515" s="14" t="n">
        <v>0.53</v>
      </c>
      <c r="K515" s="13">
        <f>ROUND(F515/100*G515*H515*I515/J515,2)</f>
        <v/>
      </c>
      <c r="L515" s="13" t="n">
        <v>2827.41</v>
      </c>
      <c r="M515" s="13">
        <f>L515-K515</f>
        <v/>
      </c>
      <c r="N515" s="3" t="inlineStr">
        <is>
          <t>bind</t>
        </is>
      </c>
      <c r="O515" s="3" t="inlineStr">
        <is>
          <t>bound</t>
        </is>
      </c>
    </row>
    <row r="516">
      <c r="A516" s="15" t="inlineStr">
        <is>
          <t>2026-06-12</t>
        </is>
      </c>
      <c r="B516" s="15" t="inlineStr">
        <is>
          <t>8f506f1b-6be9-55ba-ad2f-b5b9bb4e23da</t>
        </is>
      </c>
      <c r="C516" s="15" t="inlineStr">
        <is>
          <t>IL</t>
        </is>
      </c>
      <c r="D516" s="15" t="inlineStr">
        <is>
          <t>1978 Porsche 911 Turbo S</t>
        </is>
      </c>
      <c r="E516" s="15" t="inlineStr">
        <is>
          <t>01 Luxury Sedan/SUV</t>
        </is>
      </c>
      <c r="F516" s="16" t="n">
        <v>345000</v>
      </c>
      <c r="G516" s="17" t="n">
        <v>0.75</v>
      </c>
      <c r="H516" s="17" t="n">
        <v>1.36</v>
      </c>
      <c r="I516" s="17" t="n">
        <v>0.7648</v>
      </c>
      <c r="J516" s="17" t="n">
        <v>0.53</v>
      </c>
      <c r="K516" s="16">
        <f>ROUND(F516/100*G516*H516*I516/J516,2)</f>
        <v/>
      </c>
      <c r="L516" s="16" t="n">
        <v>5077.98</v>
      </c>
      <c r="M516" s="16">
        <f>L516-K516</f>
        <v/>
      </c>
      <c r="N516" s="15" t="inlineStr">
        <is>
          <t>bind</t>
        </is>
      </c>
      <c r="O516" s="15" t="inlineStr">
        <is>
          <t>bound</t>
        </is>
      </c>
    </row>
    <row r="517">
      <c r="A517" s="3" t="inlineStr">
        <is>
          <t>2026-06-08</t>
        </is>
      </c>
      <c r="B517" s="3" t="inlineStr">
        <is>
          <t>3938d79e-f169-5479-b85b-2e3106c0d693</t>
        </is>
      </c>
      <c r="C517" s="3" t="inlineStr">
        <is>
          <t>NM</t>
        </is>
      </c>
      <c r="D517" s="3" t="inlineStr">
        <is>
          <t>1980 Aston Martin DB12</t>
        </is>
      </c>
      <c r="E517" s="3" t="inlineStr">
        <is>
          <t>01 Luxury Sedan/SUV</t>
        </is>
      </c>
      <c r="F517" s="13" t="n">
        <v>300000</v>
      </c>
      <c r="G517" s="14" t="n">
        <v>0.75</v>
      </c>
      <c r="H517" s="14" t="n">
        <v>1.28</v>
      </c>
      <c r="I517" s="14" t="n">
        <v>0.7648</v>
      </c>
      <c r="J517" s="14" t="n">
        <v>0.53</v>
      </c>
      <c r="K517" s="13">
        <f>ROUND(F517/100*G517*H517*I517/J517,2)</f>
        <v/>
      </c>
      <c r="L517" s="13" t="n">
        <v>4155.89</v>
      </c>
      <c r="M517" s="13">
        <f>L517-K517</f>
        <v/>
      </c>
      <c r="N517" s="3" t="inlineStr">
        <is>
          <t>bind</t>
        </is>
      </c>
      <c r="O517" s="3" t="inlineStr">
        <is>
          <t>bound</t>
        </is>
      </c>
    </row>
    <row r="518">
      <c r="A518" s="15" t="inlineStr">
        <is>
          <t>2026-06-10</t>
        </is>
      </c>
      <c r="B518" s="15" t="inlineStr">
        <is>
          <t>04dd7d52-31aa-536b-965d-e8d0bc3277e3</t>
        </is>
      </c>
      <c r="C518" s="15" t="inlineStr">
        <is>
          <t>CO</t>
        </is>
      </c>
      <c r="D518" s="15" t="inlineStr">
        <is>
          <t>1965 Mercedes-Benz AMG GT</t>
        </is>
      </c>
      <c r="E518" s="15" t="inlineStr">
        <is>
          <t>01 Luxury Sedan/SUV</t>
        </is>
      </c>
      <c r="F518" s="16" t="n">
        <v>635000</v>
      </c>
      <c r="G518" s="17" t="n">
        <v>0.65</v>
      </c>
      <c r="H518" s="17" t="n">
        <v>1.1</v>
      </c>
      <c r="I518" s="17" t="n">
        <v>0.7648</v>
      </c>
      <c r="J518" s="17" t="n">
        <v>0.53</v>
      </c>
      <c r="K518" s="16">
        <f>ROUND(F518/100*G518*H518*I518/J518,2)</f>
        <v/>
      </c>
      <c r="L518" s="16" t="n">
        <v>6551.67</v>
      </c>
      <c r="M518" s="16">
        <f>L518-K518</f>
        <v/>
      </c>
      <c r="N518" s="15" t="inlineStr">
        <is>
          <t>decline</t>
        </is>
      </c>
      <c r="O518" s="15" t="inlineStr">
        <is>
          <t>indicative</t>
        </is>
      </c>
    </row>
    <row r="519">
      <c r="A519" s="3" t="inlineStr">
        <is>
          <t>2026-06-28</t>
        </is>
      </c>
      <c r="B519" s="3" t="inlineStr">
        <is>
          <t>90421cd3-202c-5622-b3f9-6368ed4ed201</t>
        </is>
      </c>
      <c r="C519" s="3" t="inlineStr">
        <is>
          <t>FL</t>
        </is>
      </c>
      <c r="D519" s="3" t="inlineStr">
        <is>
          <t>1982 Mercedes-Benz AMG GT</t>
        </is>
      </c>
      <c r="E519" s="3" t="inlineStr">
        <is>
          <t>01 Luxury Sedan/SUV</t>
        </is>
      </c>
      <c r="F519" s="13" t="n">
        <v>650000</v>
      </c>
      <c r="G519" s="14" t="n">
        <v>0.65</v>
      </c>
      <c r="H519" s="14" t="n">
        <v>1.42</v>
      </c>
      <c r="I519" s="14" t="n">
        <v>0.7648</v>
      </c>
      <c r="J519" s="14" t="n">
        <v>0.53</v>
      </c>
      <c r="K519" s="13">
        <f>ROUND(F519/100*G519*H519*I519/J519,2)</f>
        <v/>
      </c>
      <c r="L519" s="13" t="n">
        <v>8657.389999999999</v>
      </c>
      <c r="M519" s="13">
        <f>L519-K519</f>
        <v/>
      </c>
      <c r="N519" s="3" t="inlineStr">
        <is>
          <t>bind</t>
        </is>
      </c>
      <c r="O519" s="3" t="inlineStr">
        <is>
          <t>bound</t>
        </is>
      </c>
    </row>
    <row r="520">
      <c r="A520" s="15" t="inlineStr">
        <is>
          <t>2026-06-27</t>
        </is>
      </c>
      <c r="B520" s="15" t="inlineStr">
        <is>
          <t>90181c21-9ea8-564e-8117-2c1d0f03378e</t>
        </is>
      </c>
      <c r="C520" s="15" t="inlineStr">
        <is>
          <t>NM</t>
        </is>
      </c>
      <c r="D520" s="15" t="inlineStr">
        <is>
          <t>1958 Maserati GranTurismo</t>
        </is>
      </c>
      <c r="E520" s="15" t="inlineStr">
        <is>
          <t>01 Luxury Sedan/SUV</t>
        </is>
      </c>
      <c r="F520" s="16" t="n">
        <v>585000</v>
      </c>
      <c r="G520" s="17" t="n">
        <v>0.65</v>
      </c>
      <c r="H520" s="17" t="n">
        <v>1.28</v>
      </c>
      <c r="I520" s="17" t="n">
        <v>0.7648</v>
      </c>
      <c r="J520" s="17" t="n">
        <v>0.53</v>
      </c>
      <c r="K520" s="16">
        <f>ROUND(F520/100*G520*H520*I520/J520,2)</f>
        <v/>
      </c>
      <c r="L520" s="16" t="n">
        <v>7023.46</v>
      </c>
      <c r="M520" s="16">
        <f>L520-K520</f>
        <v/>
      </c>
      <c r="N520" s="15" t="inlineStr">
        <is>
          <t>bind</t>
        </is>
      </c>
      <c r="O520" s="15" t="inlineStr">
        <is>
          <t>bound</t>
        </is>
      </c>
    </row>
    <row r="521">
      <c r="A521" s="3" t="inlineStr">
        <is>
          <t>2026-06-05</t>
        </is>
      </c>
      <c r="B521" s="3" t="inlineStr">
        <is>
          <t>68c12321-3cc3-57b0-a4f5-206109b19d31</t>
        </is>
      </c>
      <c r="C521" s="3" t="inlineStr">
        <is>
          <t>TX</t>
        </is>
      </c>
      <c r="D521" s="3" t="inlineStr">
        <is>
          <t>1976 Mercedes-Benz AMG GT</t>
        </is>
      </c>
      <c r="E521" s="3" t="inlineStr">
        <is>
          <t>01 Luxury Sedan/SUV</t>
        </is>
      </c>
      <c r="F521" s="13" t="n">
        <v>290000</v>
      </c>
      <c r="G521" s="14" t="n">
        <v>0.75</v>
      </c>
      <c r="H521" s="14" t="n">
        <v>1.15</v>
      </c>
      <c r="I521" s="14" t="n">
        <v>0.7648</v>
      </c>
      <c r="J521" s="14" t="n">
        <v>0.53</v>
      </c>
      <c r="K521" s="13">
        <f>ROUND(F521/100*G521*H521*I521/J521,2)</f>
        <v/>
      </c>
      <c r="L521" s="13" t="n">
        <v>3609.35</v>
      </c>
      <c r="M521" s="13">
        <f>L521-K521</f>
        <v/>
      </c>
      <c r="N521" s="3" t="inlineStr">
        <is>
          <t>refer</t>
        </is>
      </c>
      <c r="O521" s="3" t="inlineStr">
        <is>
          <t>indicative</t>
        </is>
      </c>
    </row>
    <row r="522">
      <c r="A522" s="15" t="inlineStr">
        <is>
          <t>2026-06-25</t>
        </is>
      </c>
      <c r="B522" s="15" t="inlineStr">
        <is>
          <t>cc7f019f-e451-5094-83cf-c1ddb6680e1b</t>
        </is>
      </c>
      <c r="C522" s="15" t="inlineStr">
        <is>
          <t>WA</t>
        </is>
      </c>
      <c r="D522" s="15" t="inlineStr">
        <is>
          <t>1979 Mercedes-Benz AMG GT</t>
        </is>
      </c>
      <c r="E522" s="15" t="inlineStr">
        <is>
          <t>01 Luxury Sedan/SUV</t>
        </is>
      </c>
      <c r="F522" s="16" t="n">
        <v>700000</v>
      </c>
      <c r="G522" s="17" t="n">
        <v>0.65</v>
      </c>
      <c r="H522" s="17" t="n">
        <v>0.96</v>
      </c>
      <c r="I522" s="17" t="n">
        <v>0.7648</v>
      </c>
      <c r="J522" s="17" t="n">
        <v>0.53</v>
      </c>
      <c r="K522" s="16">
        <f>ROUND(F522/100*G522*H522*I522/J522,2)</f>
        <v/>
      </c>
      <c r="L522" s="16" t="n">
        <v>6303.11</v>
      </c>
      <c r="M522" s="16">
        <f>L522-K522</f>
        <v/>
      </c>
      <c r="N522" s="15" t="inlineStr">
        <is>
          <t>bind</t>
        </is>
      </c>
      <c r="O522" s="15" t="inlineStr">
        <is>
          <t>bound</t>
        </is>
      </c>
    </row>
    <row r="523">
      <c r="A523" s="3" t="inlineStr">
        <is>
          <t>2026-06-29</t>
        </is>
      </c>
      <c r="B523" s="3" t="inlineStr">
        <is>
          <t>8d774300-1aec-588e-b24e-951ab504ad1c</t>
        </is>
      </c>
      <c r="C523" s="3" t="inlineStr">
        <is>
          <t>TX</t>
        </is>
      </c>
      <c r="D523" s="3" t="inlineStr">
        <is>
          <t>1958 Bentley 4.5 Litre</t>
        </is>
      </c>
      <c r="E523" s="3" t="inlineStr">
        <is>
          <t>06 Vintage Pre-War (pre-1946)</t>
        </is>
      </c>
      <c r="F523" s="13" t="n">
        <v>1950000</v>
      </c>
      <c r="G523" s="14" t="n">
        <v>0.34</v>
      </c>
      <c r="H523" s="14" t="n">
        <v>1.15</v>
      </c>
      <c r="I523" s="14" t="n">
        <v>0.7648</v>
      </c>
      <c r="J523" s="14" t="n">
        <v>0.53</v>
      </c>
      <c r="K523" s="13">
        <f>ROUND(F523/100*G523*H523*I523/J523,2)</f>
        <v/>
      </c>
      <c r="L523" s="13" t="n">
        <v>11002.3</v>
      </c>
      <c r="M523" s="13">
        <f>L523-K523</f>
        <v/>
      </c>
      <c r="N523" s="3" t="inlineStr">
        <is>
          <t>bind</t>
        </is>
      </c>
      <c r="O523" s="3" t="inlineStr">
        <is>
          <t>bound</t>
        </is>
      </c>
    </row>
    <row r="524">
      <c r="A524" s="15" t="inlineStr">
        <is>
          <t>2026-06-25</t>
        </is>
      </c>
      <c r="B524" s="15" t="inlineStr">
        <is>
          <t>a259b3d2-6867-5e66-8127-e6b4a3c6950a</t>
        </is>
      </c>
      <c r="C524" s="15" t="inlineStr">
        <is>
          <t>TX</t>
        </is>
      </c>
      <c r="D524" s="15" t="inlineStr">
        <is>
          <t>2004 McLaren 750S</t>
        </is>
      </c>
      <c r="E524" s="15" t="inlineStr">
        <is>
          <t>03 Supercar</t>
        </is>
      </c>
      <c r="F524" s="16" t="n">
        <v>250000</v>
      </c>
      <c r="G524" s="17" t="n">
        <v>1.15</v>
      </c>
      <c r="H524" s="17" t="n">
        <v>1.15</v>
      </c>
      <c r="I524" s="17" t="n">
        <v>0.7648</v>
      </c>
      <c r="J524" s="17" t="n">
        <v>0.53</v>
      </c>
      <c r="K524" s="16">
        <f>ROUND(F524/100*G524*H524*I524/J524,2)</f>
        <v/>
      </c>
      <c r="L524" s="16" t="n">
        <v>4770.98</v>
      </c>
      <c r="M524" s="16">
        <f>L524-K524</f>
        <v/>
      </c>
      <c r="N524" s="15" t="inlineStr">
        <is>
          <t>bind</t>
        </is>
      </c>
      <c r="O524" s="15" t="inlineStr">
        <is>
          <t>bound</t>
        </is>
      </c>
    </row>
    <row r="525">
      <c r="A525" s="3" t="inlineStr">
        <is>
          <t>2026-06-14</t>
        </is>
      </c>
      <c r="B525" s="3" t="inlineStr">
        <is>
          <t>ed4e51a5-4c0a-522d-8ae3-9e7bd098507d</t>
        </is>
      </c>
      <c r="C525" s="3" t="inlineStr">
        <is>
          <t>MO</t>
        </is>
      </c>
      <c r="D525" s="3" t="inlineStr">
        <is>
          <t>1958 Aston Martin DB12</t>
        </is>
      </c>
      <c r="E525" s="3" t="inlineStr">
        <is>
          <t>01 Luxury Sedan/SUV</t>
        </is>
      </c>
      <c r="F525" s="13" t="n">
        <v>730000</v>
      </c>
      <c r="G525" s="14" t="n">
        <v>0.65</v>
      </c>
      <c r="H525" s="14" t="n">
        <v>1.06</v>
      </c>
      <c r="I525" s="14" t="n">
        <v>0.7648</v>
      </c>
      <c r="J525" s="14" t="n">
        <v>0.53</v>
      </c>
      <c r="K525" s="13">
        <f>ROUND(F525/100*G525*H525*I525/J525,2)</f>
        <v/>
      </c>
      <c r="L525" s="13" t="n">
        <v>7257.95</v>
      </c>
      <c r="M525" s="13">
        <f>L525-K525</f>
        <v/>
      </c>
      <c r="N525" s="3" t="inlineStr">
        <is>
          <t>bind</t>
        </is>
      </c>
      <c r="O525" s="3" t="inlineStr">
        <is>
          <t>bound</t>
        </is>
      </c>
    </row>
    <row r="526">
      <c r="A526" s="15" t="inlineStr">
        <is>
          <t>2026-06-12</t>
        </is>
      </c>
      <c r="B526" s="15" t="inlineStr">
        <is>
          <t>c867a931-eadd-54eb-a5fe-fd14f00a7e9a</t>
        </is>
      </c>
      <c r="C526" s="15" t="inlineStr">
        <is>
          <t>FL</t>
        </is>
      </c>
      <c r="D526" s="15" t="inlineStr">
        <is>
          <t>1984 Ferrari 275 GTB/4</t>
        </is>
      </c>
      <c r="E526" s="15" t="inlineStr">
        <is>
          <t>07 Post-War Classic (1946-1972)</t>
        </is>
      </c>
      <c r="F526" s="16" t="n">
        <v>660000</v>
      </c>
      <c r="G526" s="17" t="n">
        <v>0.43</v>
      </c>
      <c r="H526" s="17" t="n">
        <v>1.42</v>
      </c>
      <c r="I526" s="17" t="n">
        <v>0.7648</v>
      </c>
      <c r="J526" s="17" t="n">
        <v>0.53</v>
      </c>
      <c r="K526" s="16">
        <f>ROUND(F526/100*G526*H526*I526/J526,2)</f>
        <v/>
      </c>
      <c r="L526" s="16" t="n">
        <v>5815.31</v>
      </c>
      <c r="M526" s="16">
        <f>L526-K526</f>
        <v/>
      </c>
      <c r="N526" s="15" t="inlineStr">
        <is>
          <t>bind</t>
        </is>
      </c>
      <c r="O526" s="15" t="inlineStr">
        <is>
          <t>bound</t>
        </is>
      </c>
    </row>
    <row r="527">
      <c r="A527" s="3" t="inlineStr">
        <is>
          <t>2026-06-01</t>
        </is>
      </c>
      <c r="B527" s="3" t="inlineStr">
        <is>
          <t>ff01085d-4baa-5a99-a97b-a0e6d38aabac</t>
        </is>
      </c>
      <c r="C527" s="3" t="inlineStr">
        <is>
          <t>OH</t>
        </is>
      </c>
      <c r="D527" s="3" t="inlineStr">
        <is>
          <t>1996 Ferrari 296 GTB</t>
        </is>
      </c>
      <c r="E527" s="3" t="inlineStr">
        <is>
          <t>03 Supercar</t>
        </is>
      </c>
      <c r="F527" s="13" t="n">
        <v>500000</v>
      </c>
      <c r="G527" s="14" t="n">
        <v>0.95</v>
      </c>
      <c r="H527" s="14" t="n">
        <v>1.39</v>
      </c>
      <c r="I527" s="14" t="n">
        <v>0.7648</v>
      </c>
      <c r="J527" s="14" t="n">
        <v>0.53</v>
      </c>
      <c r="K527" s="13">
        <f>ROUND(F527/100*G527*H527*I527/J527,2)</f>
        <v/>
      </c>
      <c r="L527" s="13" t="n">
        <v>9527.530000000001</v>
      </c>
      <c r="M527" s="13">
        <f>L527-K527</f>
        <v/>
      </c>
      <c r="N527" s="3" t="inlineStr">
        <is>
          <t>bind</t>
        </is>
      </c>
      <c r="O527" s="3" t="inlineStr">
        <is>
          <t>bound</t>
        </is>
      </c>
    </row>
    <row r="528">
      <c r="A528" s="15" t="inlineStr">
        <is>
          <t>2026-06-27</t>
        </is>
      </c>
      <c r="B528" s="15" t="inlineStr">
        <is>
          <t>4968ea93-c346-5676-a19c-c2904e738a3f</t>
        </is>
      </c>
      <c r="C528" s="15" t="inlineStr">
        <is>
          <t>VA</t>
        </is>
      </c>
      <c r="D528" s="15" t="inlineStr">
        <is>
          <t>1973 Bentley Continental GT</t>
        </is>
      </c>
      <c r="E528" s="15" t="inlineStr">
        <is>
          <t>01 Luxury Sedan/SUV</t>
        </is>
      </c>
      <c r="F528" s="16" t="n">
        <v>480000</v>
      </c>
      <c r="G528" s="17" t="n">
        <v>0.75</v>
      </c>
      <c r="H528" s="17" t="n">
        <v>1.09</v>
      </c>
      <c r="I528" s="17" t="n">
        <v>0.7648</v>
      </c>
      <c r="J528" s="17" t="n">
        <v>0.53</v>
      </c>
      <c r="K528" s="16">
        <f>ROUND(F528/100*G528*H528*I528/J528,2)</f>
        <v/>
      </c>
      <c r="L528" s="16" t="n">
        <v>5662.4</v>
      </c>
      <c r="M528" s="16">
        <f>L528-K528</f>
        <v/>
      </c>
      <c r="N528" s="15" t="inlineStr">
        <is>
          <t>bind</t>
        </is>
      </c>
      <c r="O528" s="15" t="inlineStr">
        <is>
          <t>bound</t>
        </is>
      </c>
    </row>
    <row r="529">
      <c r="A529" s="3" t="inlineStr">
        <is>
          <t>2026-06-03</t>
        </is>
      </c>
      <c r="B529" s="3" t="inlineStr">
        <is>
          <t>5d38bceb-5f6e-54c5-a8e1-28733d5e983a</t>
        </is>
      </c>
      <c r="C529" s="3" t="inlineStr">
        <is>
          <t>MN</t>
        </is>
      </c>
      <c r="D529" s="3" t="inlineStr">
        <is>
          <t>2009 Alfa Romeo 8C 2900</t>
        </is>
      </c>
      <c r="E529" s="3" t="inlineStr">
        <is>
          <t>06 Vintage Pre-War (pre-1946)</t>
        </is>
      </c>
      <c r="F529" s="13" t="n">
        <v>705000</v>
      </c>
      <c r="G529" s="14" t="n">
        <v>0.38</v>
      </c>
      <c r="H529" s="14" t="n">
        <v>1.32</v>
      </c>
      <c r="I529" s="14" t="n">
        <v>0.7648</v>
      </c>
      <c r="J529" s="14" t="n">
        <v>0.53</v>
      </c>
      <c r="K529" s="13">
        <f>ROUND(F529/100*G529*H529*I529/J529,2)</f>
        <v/>
      </c>
      <c r="L529" s="13" t="n">
        <v>5102.92</v>
      </c>
      <c r="M529" s="13">
        <f>L529-K529</f>
        <v/>
      </c>
      <c r="N529" s="3" t="inlineStr">
        <is>
          <t>bind</t>
        </is>
      </c>
      <c r="O529" s="3" t="inlineStr">
        <is>
          <t>bound</t>
        </is>
      </c>
    </row>
    <row r="530">
      <c r="A530" s="15" t="inlineStr">
        <is>
          <t>2026-06-03</t>
        </is>
      </c>
      <c r="B530" s="15" t="inlineStr">
        <is>
          <t>8124f7b0-e360-5c1a-aadd-ddb7dee9c4fb</t>
        </is>
      </c>
      <c r="C530" s="15" t="inlineStr">
        <is>
          <t>NY</t>
        </is>
      </c>
      <c r="D530" s="15" t="inlineStr">
        <is>
          <t>1976 Jaguar E-Type Series 1</t>
        </is>
      </c>
      <c r="E530" s="15" t="inlineStr">
        <is>
          <t>07 Post-War Classic (1946-1972)</t>
        </is>
      </c>
      <c r="F530" s="16" t="n">
        <v>995000</v>
      </c>
      <c r="G530" s="17" t="n">
        <v>0.43</v>
      </c>
      <c r="H530" s="17" t="n">
        <v>1.28</v>
      </c>
      <c r="I530" s="17" t="n">
        <v>0.7648</v>
      </c>
      <c r="J530" s="17" t="n">
        <v>0.53</v>
      </c>
      <c r="K530" s="16">
        <f>ROUND(F530/100*G530*H530*I530/J530,2)</f>
        <v/>
      </c>
      <c r="L530" s="16" t="n">
        <v>7902.66</v>
      </c>
      <c r="M530" s="16">
        <f>L530-K530</f>
        <v/>
      </c>
      <c r="N530" s="15" t="inlineStr">
        <is>
          <t>bind</t>
        </is>
      </c>
      <c r="O530" s="15" t="inlineStr">
        <is>
          <t>bound</t>
        </is>
      </c>
    </row>
    <row r="531">
      <c r="A531" s="3" t="inlineStr">
        <is>
          <t>2026-06-14</t>
        </is>
      </c>
      <c r="B531" s="3" t="inlineStr">
        <is>
          <t>e89f93f1-eaad-5215-ad96-761af55696a2</t>
        </is>
      </c>
      <c r="C531" s="3" t="inlineStr">
        <is>
          <t>MS</t>
        </is>
      </c>
      <c r="D531" s="3" t="inlineStr">
        <is>
          <t>2020 Ferrari SF90 Stradale</t>
        </is>
      </c>
      <c r="E531" s="3" t="inlineStr">
        <is>
          <t>03 Supercar</t>
        </is>
      </c>
      <c r="F531" s="13" t="n">
        <v>1120000</v>
      </c>
      <c r="G531" s="14" t="n">
        <v>0.8</v>
      </c>
      <c r="H531" s="14" t="n">
        <v>1.19</v>
      </c>
      <c r="I531" s="14" t="n">
        <v>0.7648</v>
      </c>
      <c r="J531" s="14" t="n">
        <v>0.53</v>
      </c>
      <c r="K531" s="13">
        <f>ROUND(F531/100*G531*H531*I531/J531,2)</f>
        <v/>
      </c>
      <c r="L531" s="13" t="n">
        <v>15386.05</v>
      </c>
      <c r="M531" s="13">
        <f>L531-K531</f>
        <v/>
      </c>
      <c r="N531" s="3" t="inlineStr">
        <is>
          <t>bind</t>
        </is>
      </c>
      <c r="O531" s="3" t="inlineStr">
        <is>
          <t>bound</t>
        </is>
      </c>
    </row>
    <row r="532">
      <c r="A532" s="15" t="inlineStr">
        <is>
          <t>2026-06-26</t>
        </is>
      </c>
      <c r="B532" s="15" t="inlineStr">
        <is>
          <t>8aeabb74-2aff-5e2f-ad31-169ddb0a7d84</t>
        </is>
      </c>
      <c r="C532" s="15" t="inlineStr">
        <is>
          <t>KY</t>
        </is>
      </c>
      <c r="D532" s="15" t="inlineStr">
        <is>
          <t>1989 Lamborghini Huracan EVO</t>
        </is>
      </c>
      <c r="E532" s="15" t="inlineStr">
        <is>
          <t>03 Supercar</t>
        </is>
      </c>
      <c r="F532" s="16" t="n">
        <v>830000</v>
      </c>
      <c r="G532" s="17" t="n">
        <v>0.95</v>
      </c>
      <c r="H532" s="17" t="n">
        <v>1.34</v>
      </c>
      <c r="I532" s="17" t="n">
        <v>0.7648</v>
      </c>
      <c r="J532" s="17" t="n">
        <v>0.53</v>
      </c>
      <c r="K532" s="16">
        <f>ROUND(F532/100*G532*H532*I532/J532,2)</f>
        <v/>
      </c>
      <c r="L532" s="16" t="n">
        <v>15246.79</v>
      </c>
      <c r="M532" s="16">
        <f>L532-K532</f>
        <v/>
      </c>
      <c r="N532" s="15" t="inlineStr">
        <is>
          <t>bind</t>
        </is>
      </c>
      <c r="O532" s="15" t="inlineStr">
        <is>
          <t>bound</t>
        </is>
      </c>
    </row>
    <row r="533">
      <c r="A533" s="3" t="inlineStr">
        <is>
          <t>2026-06-14</t>
        </is>
      </c>
      <c r="B533" s="3" t="inlineStr">
        <is>
          <t>3f72f91a-8138-5e09-b4fa-7be046cd8e59</t>
        </is>
      </c>
      <c r="C533" s="3" t="inlineStr">
        <is>
          <t>KS</t>
        </is>
      </c>
      <c r="D533" s="3" t="inlineStr">
        <is>
          <t>2020 Mercedes-Benz AMG GT</t>
        </is>
      </c>
      <c r="E533" s="3" t="inlineStr">
        <is>
          <t>01 Luxury Sedan/SUV</t>
        </is>
      </c>
      <c r="F533" s="13" t="n">
        <v>475000</v>
      </c>
      <c r="G533" s="14" t="n">
        <v>0.75</v>
      </c>
      <c r="H533" s="14" t="n">
        <v>0.97</v>
      </c>
      <c r="I533" s="14" t="n">
        <v>0.7648</v>
      </c>
      <c r="J533" s="14" t="n">
        <v>0.53</v>
      </c>
      <c r="K533" s="13">
        <f>ROUND(F533/100*G533*H533*I533/J533,2)</f>
        <v/>
      </c>
      <c r="L533" s="13" t="n">
        <v>4986.53</v>
      </c>
      <c r="M533" s="13">
        <f>L533-K533</f>
        <v/>
      </c>
      <c r="N533" s="3" t="inlineStr">
        <is>
          <t>bind</t>
        </is>
      </c>
      <c r="O533" s="3" t="inlineStr">
        <is>
          <t>bound</t>
        </is>
      </c>
    </row>
    <row r="534">
      <c r="A534" s="15" t="inlineStr">
        <is>
          <t>2026-06-11</t>
        </is>
      </c>
      <c r="B534" s="15" t="inlineStr">
        <is>
          <t>995ed847-df4f-57e1-a8d9-d16267e53dd9</t>
        </is>
      </c>
      <c r="C534" s="15" t="inlineStr">
        <is>
          <t>SC</t>
        </is>
      </c>
      <c r="D534" s="15" t="inlineStr">
        <is>
          <t>2013 Bentley Continental GT</t>
        </is>
      </c>
      <c r="E534" s="15" t="inlineStr">
        <is>
          <t>01 Luxury Sedan/SUV</t>
        </is>
      </c>
      <c r="F534" s="16" t="n">
        <v>635000</v>
      </c>
      <c r="G534" s="17" t="n">
        <v>0.65</v>
      </c>
      <c r="H534" s="17" t="n">
        <v>1.24</v>
      </c>
      <c r="I534" s="17" t="n">
        <v>0.7648</v>
      </c>
      <c r="J534" s="17" t="n">
        <v>0.53</v>
      </c>
      <c r="K534" s="16">
        <f>ROUND(F534/100*G534*H534*I534/J534,2)</f>
        <v/>
      </c>
      <c r="L534" s="16" t="n">
        <v>7385.51</v>
      </c>
      <c r="M534" s="16">
        <f>L534-K534</f>
        <v/>
      </c>
      <c r="N534" s="15" t="inlineStr">
        <is>
          <t>decline</t>
        </is>
      </c>
      <c r="O534" s="15" t="inlineStr">
        <is>
          <t>indicative</t>
        </is>
      </c>
    </row>
    <row r="535">
      <c r="A535" s="3" t="inlineStr">
        <is>
          <t>2026-06-10</t>
        </is>
      </c>
      <c r="B535" s="3" t="inlineStr">
        <is>
          <t>7f458ec2-0c46-5541-a0bd-bba23679edd9</t>
        </is>
      </c>
      <c r="C535" s="3" t="inlineStr">
        <is>
          <t>WA</t>
        </is>
      </c>
      <c r="D535" s="3" t="inlineStr">
        <is>
          <t>2010 McLaren 750S</t>
        </is>
      </c>
      <c r="E535" s="3" t="inlineStr">
        <is>
          <t>03 Supercar</t>
        </is>
      </c>
      <c r="F535" s="13" t="n">
        <v>670000</v>
      </c>
      <c r="G535" s="14" t="n">
        <v>0.95</v>
      </c>
      <c r="H535" s="14" t="n">
        <v>0.96</v>
      </c>
      <c r="I535" s="14" t="n">
        <v>0.7648</v>
      </c>
      <c r="J535" s="14" t="n">
        <v>0.53</v>
      </c>
      <c r="K535" s="13">
        <f>ROUND(F535/100*G535*H535*I535/J535,2)</f>
        <v/>
      </c>
      <c r="L535" s="13" t="n">
        <v>8817.43</v>
      </c>
      <c r="M535" s="13">
        <f>L535-K535</f>
        <v/>
      </c>
      <c r="N535" s="3" t="inlineStr">
        <is>
          <t>bind</t>
        </is>
      </c>
      <c r="O535" s="3" t="inlineStr">
        <is>
          <t>bound</t>
        </is>
      </c>
    </row>
    <row r="536">
      <c r="A536" s="15" t="inlineStr">
        <is>
          <t>2026-06-02</t>
        </is>
      </c>
      <c r="B536" s="15" t="inlineStr">
        <is>
          <t>d3d4fab3-ab08-5c3f-b627-19785be1333e</t>
        </is>
      </c>
      <c r="C536" s="15" t="inlineStr">
        <is>
          <t>WA</t>
        </is>
      </c>
      <c r="D536" s="15" t="inlineStr">
        <is>
          <t>1998 BMW M8 Competition</t>
        </is>
      </c>
      <c r="E536" s="15" t="inlineStr">
        <is>
          <t>01 Luxury Sedan/SUV</t>
        </is>
      </c>
      <c r="F536" s="16" t="n">
        <v>590000</v>
      </c>
      <c r="G536" s="17" t="n">
        <v>0.65</v>
      </c>
      <c r="H536" s="17" t="n">
        <v>0.96</v>
      </c>
      <c r="I536" s="17" t="n">
        <v>0.7648</v>
      </c>
      <c r="J536" s="17" t="n">
        <v>0.53</v>
      </c>
      <c r="K536" s="16">
        <f>ROUND(F536/100*G536*H536*I536/J536,2)</f>
        <v/>
      </c>
      <c r="L536" s="16" t="n">
        <v>5312.62</v>
      </c>
      <c r="M536" s="16">
        <f>L536-K536</f>
        <v/>
      </c>
      <c r="N536" s="15" t="inlineStr">
        <is>
          <t>bind</t>
        </is>
      </c>
      <c r="O536" s="15" t="inlineStr">
        <is>
          <t>bound</t>
        </is>
      </c>
    </row>
    <row r="537">
      <c r="A537" s="3" t="inlineStr">
        <is>
          <t>2026-06-18</t>
        </is>
      </c>
      <c r="B537" s="3" t="inlineStr">
        <is>
          <t>6a3305b8-fc1b-5225-84c3-dcf9bb3764c1</t>
        </is>
      </c>
      <c r="C537" s="3" t="inlineStr">
        <is>
          <t>PA</t>
        </is>
      </c>
      <c r="D537" s="3" t="inlineStr">
        <is>
          <t>1979 Mercedes-Benz 280SL Pagoda</t>
        </is>
      </c>
      <c r="E537" s="3" t="inlineStr">
        <is>
          <t>07 Post-War Classic (1946-1972)</t>
        </is>
      </c>
      <c r="F537" s="13" t="n">
        <v>1080000</v>
      </c>
      <c r="G537" s="14" t="n">
        <v>0.38</v>
      </c>
      <c r="H537" s="14" t="n">
        <v>1</v>
      </c>
      <c r="I537" s="14" t="n">
        <v>0.7648</v>
      </c>
      <c r="J537" s="14" t="n">
        <v>0.53</v>
      </c>
      <c r="K537" s="13">
        <f>ROUND(F537/100*G537*H537*I537/J537,2)</f>
        <v/>
      </c>
      <c r="L537" s="13" t="n">
        <v>5922.15</v>
      </c>
      <c r="M537" s="13">
        <f>L537-K537</f>
        <v/>
      </c>
      <c r="N537" s="3" t="inlineStr">
        <is>
          <t>decline</t>
        </is>
      </c>
      <c r="O537" s="3" t="inlineStr">
        <is>
          <t>indicative</t>
        </is>
      </c>
    </row>
    <row r="538">
      <c r="A538" s="15" t="inlineStr">
        <is>
          <t>2026-06-14</t>
        </is>
      </c>
      <c r="B538" s="15" t="inlineStr">
        <is>
          <t>8a171449-84f0-5cba-9f34-4737f83e9d38</t>
        </is>
      </c>
      <c r="C538" s="15" t="inlineStr">
        <is>
          <t>NJ</t>
        </is>
      </c>
      <c r="D538" s="15" t="inlineStr">
        <is>
          <t>2018 McLaren 750S</t>
        </is>
      </c>
      <c r="E538" s="15" t="inlineStr">
        <is>
          <t>03 Supercar</t>
        </is>
      </c>
      <c r="F538" s="16" t="n">
        <v>595000</v>
      </c>
      <c r="G538" s="17" t="n">
        <v>0.95</v>
      </c>
      <c r="H538" s="17" t="n">
        <v>0.91</v>
      </c>
      <c r="I538" s="17" t="n">
        <v>0.7648</v>
      </c>
      <c r="J538" s="17" t="n">
        <v>0.53</v>
      </c>
      <c r="K538" s="16">
        <f>ROUND(F538/100*G538*H538*I538/J538,2)</f>
        <v/>
      </c>
      <c r="L538" s="16" t="n">
        <v>7422.57</v>
      </c>
      <c r="M538" s="16">
        <f>L538-K538</f>
        <v/>
      </c>
      <c r="N538" s="15" t="inlineStr">
        <is>
          <t>refer</t>
        </is>
      </c>
      <c r="O538" s="15" t="inlineStr">
        <is>
          <t>indicative</t>
        </is>
      </c>
    </row>
    <row r="539">
      <c r="A539" s="3" t="inlineStr">
        <is>
          <t>2026-06-03</t>
        </is>
      </c>
      <c r="B539" s="3" t="inlineStr">
        <is>
          <t>f29df24b-39ad-5133-8c05-fea1ba6d1cd7</t>
        </is>
      </c>
      <c r="C539" s="3" t="inlineStr">
        <is>
          <t>CA</t>
        </is>
      </c>
      <c r="D539" s="3" t="inlineStr">
        <is>
          <t>2019 Lamborghini Huracan EVO</t>
        </is>
      </c>
      <c r="E539" s="3" t="inlineStr">
        <is>
          <t>03 Supercar</t>
        </is>
      </c>
      <c r="F539" s="13" t="n">
        <v>320000</v>
      </c>
      <c r="G539" s="14" t="n">
        <v>1.15</v>
      </c>
      <c r="H539" s="14" t="n">
        <v>1.35</v>
      </c>
      <c r="I539" s="14" t="n">
        <v>0.7648</v>
      </c>
      <c r="J539" s="14" t="n">
        <v>0.53</v>
      </c>
      <c r="K539" s="13">
        <f>ROUND(F539/100*G539*H539*I539/J539,2)</f>
        <v/>
      </c>
      <c r="L539" s="13" t="n">
        <v>7168.91</v>
      </c>
      <c r="M539" s="13">
        <f>L539-K539</f>
        <v/>
      </c>
      <c r="N539" s="3" t="inlineStr">
        <is>
          <t>bind</t>
        </is>
      </c>
      <c r="O539" s="3" t="inlineStr">
        <is>
          <t>bound</t>
        </is>
      </c>
    </row>
    <row r="540">
      <c r="A540" s="15" t="inlineStr">
        <is>
          <t>2026-06-25</t>
        </is>
      </c>
      <c r="B540" s="15" t="inlineStr">
        <is>
          <t>68bda175-2b2e-5b25-8ad3-9d85a31a9a9e</t>
        </is>
      </c>
      <c r="C540" s="15" t="inlineStr">
        <is>
          <t>SC</t>
        </is>
      </c>
      <c r="D540" s="15" t="inlineStr">
        <is>
          <t>2003 Aston Martin DB12</t>
        </is>
      </c>
      <c r="E540" s="15" t="inlineStr">
        <is>
          <t>01 Luxury Sedan/SUV</t>
        </is>
      </c>
      <c r="F540" s="16" t="n">
        <v>475000</v>
      </c>
      <c r="G540" s="17" t="n">
        <v>0.75</v>
      </c>
      <c r="H540" s="17" t="n">
        <v>1.24</v>
      </c>
      <c r="I540" s="17" t="n">
        <v>0.7648</v>
      </c>
      <c r="J540" s="17" t="n">
        <v>0.53</v>
      </c>
      <c r="K540" s="16">
        <f>ROUND(F540/100*G540*H540*I540/J540,2)</f>
        <v/>
      </c>
      <c r="L540" s="16" t="n">
        <v>6374.54</v>
      </c>
      <c r="M540" s="16">
        <f>L540-K540</f>
        <v/>
      </c>
      <c r="N540" s="15" t="inlineStr">
        <is>
          <t>decline</t>
        </is>
      </c>
      <c r="O540" s="15" t="inlineStr">
        <is>
          <t>indicative</t>
        </is>
      </c>
    </row>
    <row r="541">
      <c r="A541" s="3" t="inlineStr">
        <is>
          <t>2026-06-29</t>
        </is>
      </c>
      <c r="B541" s="3" t="inlineStr">
        <is>
          <t>4b182804-e7f3-5a2f-9874-57d45d1d6198</t>
        </is>
      </c>
      <c r="C541" s="3" t="inlineStr">
        <is>
          <t>OH</t>
        </is>
      </c>
      <c r="D541" s="3" t="inlineStr">
        <is>
          <t>1959 Mercedes-Benz AMG GT</t>
        </is>
      </c>
      <c r="E541" s="3" t="inlineStr">
        <is>
          <t>01 Luxury Sedan/SUV</t>
        </is>
      </c>
      <c r="F541" s="13" t="n">
        <v>505000</v>
      </c>
      <c r="G541" s="14" t="n">
        <v>0.65</v>
      </c>
      <c r="H541" s="14" t="n">
        <v>1.39</v>
      </c>
      <c r="I541" s="14" t="n">
        <v>0.7648</v>
      </c>
      <c r="J541" s="14" t="n">
        <v>0.53</v>
      </c>
      <c r="K541" s="13">
        <f>ROUND(F541/100*G541*H541*I541/J541,2)</f>
        <v/>
      </c>
      <c r="L541" s="13" t="n">
        <v>6584.03</v>
      </c>
      <c r="M541" s="13">
        <f>L541-K541</f>
        <v/>
      </c>
      <c r="N541" s="3" t="inlineStr">
        <is>
          <t>decline</t>
        </is>
      </c>
      <c r="O541" s="3" t="inlineStr">
        <is>
          <t>indicative</t>
        </is>
      </c>
    </row>
    <row r="542">
      <c r="A542" s="15" t="inlineStr">
        <is>
          <t>2026-06-03</t>
        </is>
      </c>
      <c r="B542" s="15" t="inlineStr">
        <is>
          <t>c271cac5-7d47-53f5-bda2-6ad3f6eb19e2</t>
        </is>
      </c>
      <c r="C542" s="15" t="inlineStr">
        <is>
          <t>MO</t>
        </is>
      </c>
      <c r="D542" s="15" t="inlineStr">
        <is>
          <t>1989 Bentley Continental GT</t>
        </is>
      </c>
      <c r="E542" s="15" t="inlineStr">
        <is>
          <t>01 Luxury Sedan/SUV</t>
        </is>
      </c>
      <c r="F542" s="16" t="n">
        <v>375000</v>
      </c>
      <c r="G542" s="17" t="n">
        <v>0.75</v>
      </c>
      <c r="H542" s="17" t="n">
        <v>1.06</v>
      </c>
      <c r="I542" s="17" t="n">
        <v>0.7648</v>
      </c>
      <c r="J542" s="17" t="n">
        <v>0.53</v>
      </c>
      <c r="K542" s="16">
        <f>ROUND(F542/100*G542*H542*I542/J542,2)</f>
        <v/>
      </c>
      <c r="L542" s="16" t="n">
        <v>4302</v>
      </c>
      <c r="M542" s="16">
        <f>L542-K542</f>
        <v/>
      </c>
      <c r="N542" s="15" t="inlineStr">
        <is>
          <t>bind</t>
        </is>
      </c>
      <c r="O542" s="15" t="inlineStr">
        <is>
          <t>bound</t>
        </is>
      </c>
    </row>
    <row r="543">
      <c r="A543" s="3" t="inlineStr">
        <is>
          <t>2026-06-05</t>
        </is>
      </c>
      <c r="B543" s="3" t="inlineStr">
        <is>
          <t>6777beb6-920b-5bd4-9446-699872fded11</t>
        </is>
      </c>
      <c r="C543" s="3" t="inlineStr">
        <is>
          <t>MI</t>
        </is>
      </c>
      <c r="D543" s="3" t="inlineStr">
        <is>
          <t>1985 Lamborghini Huracan EVO</t>
        </is>
      </c>
      <c r="E543" s="3" t="inlineStr">
        <is>
          <t>03 Supercar</t>
        </is>
      </c>
      <c r="F543" s="13" t="n">
        <v>1710000</v>
      </c>
      <c r="G543" s="14" t="n">
        <v>0.8</v>
      </c>
      <c r="H543" s="14" t="n">
        <v>1.55</v>
      </c>
      <c r="I543" s="14" t="n">
        <v>0.7648</v>
      </c>
      <c r="J543" s="14" t="n">
        <v>0.53</v>
      </c>
      <c r="K543" s="13">
        <f>ROUND(F543/100*G543*H543*I543/J543,2)</f>
        <v/>
      </c>
      <c r="L543" s="13" t="n">
        <v>30597.77</v>
      </c>
      <c r="M543" s="13">
        <f>L543-K543</f>
        <v/>
      </c>
      <c r="N543" s="3" t="inlineStr">
        <is>
          <t>bind</t>
        </is>
      </c>
      <c r="O543" s="3" t="inlineStr">
        <is>
          <t>bound</t>
        </is>
      </c>
    </row>
    <row r="544">
      <c r="A544" s="15" t="inlineStr">
        <is>
          <t>2026-06-23</t>
        </is>
      </c>
      <c r="B544" s="15" t="inlineStr">
        <is>
          <t>a3524d74-9d7c-52cd-b804-67cf2a58171d</t>
        </is>
      </c>
      <c r="C544" s="15" t="inlineStr">
        <is>
          <t>CA</t>
        </is>
      </c>
      <c r="D544" s="15" t="inlineStr">
        <is>
          <t>1984 BMW M8 Competition</t>
        </is>
      </c>
      <c r="E544" s="15" t="inlineStr">
        <is>
          <t>01 Luxury Sedan/SUV</t>
        </is>
      </c>
      <c r="F544" s="16" t="n">
        <v>400000</v>
      </c>
      <c r="G544" s="17" t="n">
        <v>0.75</v>
      </c>
      <c r="H544" s="17" t="n">
        <v>1.35</v>
      </c>
      <c r="I544" s="17" t="n">
        <v>0.7648</v>
      </c>
      <c r="J544" s="17" t="n">
        <v>0.53</v>
      </c>
      <c r="K544" s="16">
        <f>ROUND(F544/100*G544*H544*I544/J544,2)</f>
        <v/>
      </c>
      <c r="L544" s="16" t="n">
        <v>5844.23</v>
      </c>
      <c r="M544" s="16">
        <f>L544-K544</f>
        <v/>
      </c>
      <c r="N544" s="15" t="inlineStr">
        <is>
          <t>bind</t>
        </is>
      </c>
      <c r="O544" s="15" t="inlineStr">
        <is>
          <t>bound</t>
        </is>
      </c>
    </row>
    <row r="545">
      <c r="A545" s="3" t="inlineStr">
        <is>
          <t>2026-06-16</t>
        </is>
      </c>
      <c r="B545" s="3" t="inlineStr">
        <is>
          <t>9137fa3d-e3e2-5f0d-80b9-404a9b6342cb</t>
        </is>
      </c>
      <c r="C545" s="3" t="inlineStr">
        <is>
          <t>KS</t>
        </is>
      </c>
      <c r="D545" s="3" t="inlineStr">
        <is>
          <t>1971 Mercedes-Benz AMG GT</t>
        </is>
      </c>
      <c r="E545" s="3" t="inlineStr">
        <is>
          <t>01 Luxury Sedan/SUV</t>
        </is>
      </c>
      <c r="F545" s="13" t="n">
        <v>595000</v>
      </c>
      <c r="G545" s="14" t="n">
        <v>0.65</v>
      </c>
      <c r="H545" s="14" t="n">
        <v>0.97</v>
      </c>
      <c r="I545" s="14" t="n">
        <v>0.7648</v>
      </c>
      <c r="J545" s="14" t="n">
        <v>0.53</v>
      </c>
      <c r="K545" s="13">
        <f>ROUND(F545/100*G545*H545*I545/J545,2)</f>
        <v/>
      </c>
      <c r="L545" s="13" t="n">
        <v>5413.45</v>
      </c>
      <c r="M545" s="13">
        <f>L545-K545</f>
        <v/>
      </c>
      <c r="N545" s="3" t="inlineStr">
        <is>
          <t>bind</t>
        </is>
      </c>
      <c r="O545" s="3" t="inlineStr">
        <is>
          <t>bound</t>
        </is>
      </c>
    </row>
    <row r="546">
      <c r="A546" s="15" t="inlineStr">
        <is>
          <t>2026-06-12</t>
        </is>
      </c>
      <c r="B546" s="15" t="inlineStr">
        <is>
          <t>257311b9-655f-5c32-9bdf-fc84e88a5ed2</t>
        </is>
      </c>
      <c r="C546" s="15" t="inlineStr">
        <is>
          <t>RI</t>
        </is>
      </c>
      <c r="D546" s="15" t="inlineStr">
        <is>
          <t>2005 Mercedes-Benz AMG GT</t>
        </is>
      </c>
      <c r="E546" s="15" t="inlineStr">
        <is>
          <t>01 Luxury Sedan/SUV</t>
        </is>
      </c>
      <c r="F546" s="16" t="n">
        <v>940000</v>
      </c>
      <c r="G546" s="17" t="n">
        <v>0.65</v>
      </c>
      <c r="H546" s="17" t="n">
        <v>1.37</v>
      </c>
      <c r="I546" s="17" t="n">
        <v>0.7648</v>
      </c>
      <c r="J546" s="17" t="n">
        <v>0.53</v>
      </c>
      <c r="K546" s="16">
        <f>ROUND(F546/100*G546*H546*I546/J546,2)</f>
        <v/>
      </c>
      <c r="L546" s="16" t="n">
        <v>12079.08</v>
      </c>
      <c r="M546" s="16">
        <f>L546-K546</f>
        <v/>
      </c>
      <c r="N546" s="15" t="inlineStr">
        <is>
          <t>decline</t>
        </is>
      </c>
      <c r="O546" s="15" t="inlineStr">
        <is>
          <t>indicative</t>
        </is>
      </c>
    </row>
    <row r="547">
      <c r="A547" s="3" t="inlineStr">
        <is>
          <t>2026-06-18</t>
        </is>
      </c>
      <c r="B547" s="3" t="inlineStr">
        <is>
          <t>539aaa61-64e0-5afe-a8fa-6bf30135c00c</t>
        </is>
      </c>
      <c r="C547" s="3" t="inlineStr">
        <is>
          <t>OR</t>
        </is>
      </c>
      <c r="D547" s="3" t="inlineStr">
        <is>
          <t>2019 Ferrari 296 GTB</t>
        </is>
      </c>
      <c r="E547" s="3" t="inlineStr">
        <is>
          <t>03 Supercar</t>
        </is>
      </c>
      <c r="F547" s="13" t="n">
        <v>1300000</v>
      </c>
      <c r="G547" s="14" t="n">
        <v>0.8</v>
      </c>
      <c r="H547" s="14" t="n">
        <v>1.13</v>
      </c>
      <c r="I547" s="14" t="n">
        <v>0.7648</v>
      </c>
      <c r="J547" s="14" t="n">
        <v>0.53</v>
      </c>
      <c r="K547" s="13">
        <f>ROUND(F547/100*G547*H547*I547/J547,2)</f>
        <v/>
      </c>
      <c r="L547" s="13" t="n">
        <v>16958.35</v>
      </c>
      <c r="M547" s="13">
        <f>L547-K547</f>
        <v/>
      </c>
      <c r="N547" s="3" t="inlineStr">
        <is>
          <t>decline</t>
        </is>
      </c>
      <c r="O547" s="3" t="inlineStr">
        <is>
          <t>indicative</t>
        </is>
      </c>
    </row>
    <row r="548">
      <c r="A548" s="15" t="inlineStr">
        <is>
          <t>2026-06-13</t>
        </is>
      </c>
      <c r="B548" s="15" t="inlineStr">
        <is>
          <t>89db8c42-fdd5-5159-bd3f-c8357ed42d6f</t>
        </is>
      </c>
      <c r="C548" s="15" t="inlineStr">
        <is>
          <t>SC</t>
        </is>
      </c>
      <c r="D548" s="15" t="inlineStr">
        <is>
          <t>1961 BMW M8 Competition</t>
        </is>
      </c>
      <c r="E548" s="15" t="inlineStr">
        <is>
          <t>01 Luxury Sedan/SUV</t>
        </is>
      </c>
      <c r="F548" s="16" t="n">
        <v>245000</v>
      </c>
      <c r="G548" s="17" t="n">
        <v>0.92</v>
      </c>
      <c r="H548" s="17" t="n">
        <v>1.24</v>
      </c>
      <c r="I548" s="17" t="n">
        <v>0.7648</v>
      </c>
      <c r="J548" s="17" t="n">
        <v>0.53</v>
      </c>
      <c r="K548" s="16">
        <f>ROUND(F548/100*G548*H548*I548/J548,2)</f>
        <v/>
      </c>
      <c r="L548" s="16" t="n">
        <v>4033.18</v>
      </c>
      <c r="M548" s="16">
        <f>L548-K548</f>
        <v/>
      </c>
      <c r="N548" s="15" t="inlineStr">
        <is>
          <t>refer</t>
        </is>
      </c>
      <c r="O548" s="15" t="inlineStr">
        <is>
          <t>indicative</t>
        </is>
      </c>
    </row>
    <row r="549">
      <c r="A549" s="3" t="inlineStr">
        <is>
          <t>2026-06-18</t>
        </is>
      </c>
      <c r="B549" s="3" t="inlineStr">
        <is>
          <t>0695c7d1-4862-5c4a-9fd1-5dc39719dd95</t>
        </is>
      </c>
      <c r="C549" s="3" t="inlineStr">
        <is>
          <t>WA</t>
        </is>
      </c>
      <c r="D549" s="3" t="inlineStr">
        <is>
          <t>1990 Lamborghini Huracan EVO</t>
        </is>
      </c>
      <c r="E549" s="3" t="inlineStr">
        <is>
          <t>03 Supercar</t>
        </is>
      </c>
      <c r="F549" s="13" t="n">
        <v>1950000</v>
      </c>
      <c r="G549" s="14" t="n">
        <v>0.8</v>
      </c>
      <c r="H549" s="14" t="n">
        <v>0.96</v>
      </c>
      <c r="I549" s="14" t="n">
        <v>0.7648</v>
      </c>
      <c r="J549" s="14" t="n">
        <v>0.53</v>
      </c>
      <c r="K549" s="13">
        <f>ROUND(F549/100*G549*H549*I549/J549,2)</f>
        <v/>
      </c>
      <c r="L549" s="13" t="n">
        <v>21610.65</v>
      </c>
      <c r="M549" s="13">
        <f>L549-K549</f>
        <v/>
      </c>
      <c r="N549" s="3" t="inlineStr">
        <is>
          <t>refer</t>
        </is>
      </c>
      <c r="O549" s="3" t="inlineStr">
        <is>
          <t>indicative</t>
        </is>
      </c>
    </row>
    <row r="550">
      <c r="A550" s="15" t="inlineStr">
        <is>
          <t>2026-06-16</t>
        </is>
      </c>
      <c r="B550" s="15" t="inlineStr">
        <is>
          <t>aa48ec10-f525-59bb-9b18-e8590365535d</t>
        </is>
      </c>
      <c r="C550" s="15" t="inlineStr">
        <is>
          <t>WA</t>
        </is>
      </c>
      <c r="D550" s="15" t="inlineStr">
        <is>
          <t>1967 Maserati GranTurismo</t>
        </is>
      </c>
      <c r="E550" s="15" t="inlineStr">
        <is>
          <t>01 Luxury Sedan/SUV</t>
        </is>
      </c>
      <c r="F550" s="16" t="n">
        <v>225000</v>
      </c>
      <c r="G550" s="17" t="n">
        <v>0.92</v>
      </c>
      <c r="H550" s="17" t="n">
        <v>0.96</v>
      </c>
      <c r="I550" s="17" t="n">
        <v>0.7648</v>
      </c>
      <c r="J550" s="17" t="n">
        <v>0.53</v>
      </c>
      <c r="K550" s="16">
        <f>ROUND(F550/100*G550*H550*I550/J550,2)</f>
        <v/>
      </c>
      <c r="L550" s="16" t="n">
        <v>2867.56</v>
      </c>
      <c r="M550" s="16">
        <f>L550-K550</f>
        <v/>
      </c>
      <c r="N550" s="15" t="inlineStr">
        <is>
          <t>bind</t>
        </is>
      </c>
      <c r="O550" s="15" t="inlineStr">
        <is>
          <t>bound</t>
        </is>
      </c>
    </row>
    <row r="551">
      <c r="A551" s="3" t="inlineStr">
        <is>
          <t>2026-06-15</t>
        </is>
      </c>
      <c r="B551" s="3" t="inlineStr">
        <is>
          <t>98da62c4-b6a7-5fff-99ea-34ca0e38b03d</t>
        </is>
      </c>
      <c r="C551" s="3" t="inlineStr">
        <is>
          <t>HI</t>
        </is>
      </c>
      <c r="D551" s="3" t="inlineStr">
        <is>
          <t>1993 Mercedes-Benz AMG GT</t>
        </is>
      </c>
      <c r="E551" s="3" t="inlineStr">
        <is>
          <t>01 Luxury Sedan/SUV</t>
        </is>
      </c>
      <c r="F551" s="13" t="n">
        <v>315000</v>
      </c>
      <c r="G551" s="14" t="n">
        <v>0.75</v>
      </c>
      <c r="H551" s="14" t="n">
        <v>1.3</v>
      </c>
      <c r="I551" s="14" t="n">
        <v>0.7648</v>
      </c>
      <c r="J551" s="14" t="n">
        <v>0.53</v>
      </c>
      <c r="K551" s="13">
        <f>ROUND(F551/100*G551*H551*I551/J551,2)</f>
        <v/>
      </c>
      <c r="L551" s="13" t="n">
        <v>4431.87</v>
      </c>
      <c r="M551" s="13">
        <f>L551-K551</f>
        <v/>
      </c>
      <c r="N551" s="3" t="inlineStr">
        <is>
          <t>bind</t>
        </is>
      </c>
      <c r="O551" s="3" t="inlineStr">
        <is>
          <t>bound</t>
        </is>
      </c>
    </row>
    <row r="552">
      <c r="A552" s="15" t="inlineStr">
        <is>
          <t>2026-06-12</t>
        </is>
      </c>
      <c r="B552" s="15" t="inlineStr">
        <is>
          <t>1c950ce3-ff22-5002-a3fd-b746c27f505c</t>
        </is>
      </c>
      <c r="C552" s="15" t="inlineStr">
        <is>
          <t>MA</t>
        </is>
      </c>
      <c r="D552" s="15" t="inlineStr">
        <is>
          <t>1962 Lamborghini Huracan EVO</t>
        </is>
      </c>
      <c r="E552" s="15" t="inlineStr">
        <is>
          <t>03 Supercar</t>
        </is>
      </c>
      <c r="F552" s="16" t="n">
        <v>290000</v>
      </c>
      <c r="G552" s="17" t="n">
        <v>1.15</v>
      </c>
      <c r="H552" s="17" t="n">
        <v>1.25</v>
      </c>
      <c r="I552" s="17" t="n">
        <v>0.7648</v>
      </c>
      <c r="J552" s="17" t="n">
        <v>0.53</v>
      </c>
      <c r="K552" s="16">
        <f>ROUND(F552/100*G552*H552*I552/J552,2)</f>
        <v/>
      </c>
      <c r="L552" s="16" t="n">
        <v>6015.59</v>
      </c>
      <c r="M552" s="16">
        <f>L552-K552</f>
        <v/>
      </c>
      <c r="N552" s="15" t="inlineStr">
        <is>
          <t>decline</t>
        </is>
      </c>
      <c r="O552" s="15" t="inlineStr">
        <is>
          <t>indicative</t>
        </is>
      </c>
    </row>
    <row r="553">
      <c r="A553" s="3" t="inlineStr">
        <is>
          <t>2026-06-24</t>
        </is>
      </c>
      <c r="B553" s="3" t="inlineStr">
        <is>
          <t>6bb3903a-fec4-5bba-a47a-84d7557f1da8</t>
        </is>
      </c>
      <c r="C553" s="3" t="inlineStr">
        <is>
          <t>MN</t>
        </is>
      </c>
      <c r="D553" s="3" t="inlineStr">
        <is>
          <t>2018 BMW M8 Competition</t>
        </is>
      </c>
      <c r="E553" s="3" t="inlineStr">
        <is>
          <t>01 Luxury Sedan/SUV</t>
        </is>
      </c>
      <c r="F553" s="13" t="n">
        <v>655000</v>
      </c>
      <c r="G553" s="14" t="n">
        <v>0.65</v>
      </c>
      <c r="H553" s="14" t="n">
        <v>1.32</v>
      </c>
      <c r="I553" s="14" t="n">
        <v>0.7648</v>
      </c>
      <c r="J553" s="14" t="n">
        <v>0.53</v>
      </c>
      <c r="K553" s="13">
        <f>ROUND(F553/100*G553*H553*I553/J553,2)</f>
        <v/>
      </c>
      <c r="L553" s="13" t="n">
        <v>8109.62</v>
      </c>
      <c r="M553" s="13">
        <f>L553-K553</f>
        <v/>
      </c>
      <c r="N553" s="3" t="inlineStr">
        <is>
          <t>decline</t>
        </is>
      </c>
      <c r="O553" s="3" t="inlineStr">
        <is>
          <t>indicative</t>
        </is>
      </c>
    </row>
    <row r="554">
      <c r="A554" s="15" t="inlineStr">
        <is>
          <t>2026-06-27</t>
        </is>
      </c>
      <c r="B554" s="15" t="inlineStr">
        <is>
          <t>d7af902c-533b-5654-bbc7-30ecb56e4452</t>
        </is>
      </c>
      <c r="C554" s="15" t="inlineStr">
        <is>
          <t>GA</t>
        </is>
      </c>
      <c r="D554" s="15" t="inlineStr">
        <is>
          <t>1983 BMW M8 Competition</t>
        </is>
      </c>
      <c r="E554" s="15" t="inlineStr">
        <is>
          <t>01 Luxury Sedan/SUV</t>
        </is>
      </c>
      <c r="F554" s="16" t="n">
        <v>295000</v>
      </c>
      <c r="G554" s="17" t="n">
        <v>0.75</v>
      </c>
      <c r="H554" s="17" t="n">
        <v>1.12</v>
      </c>
      <c r="I554" s="17" t="n">
        <v>0.7648</v>
      </c>
      <c r="J554" s="17" t="n">
        <v>0.53</v>
      </c>
      <c r="K554" s="16">
        <f>ROUND(F554/100*G554*H554*I554/J554,2)</f>
        <v/>
      </c>
      <c r="L554" s="16" t="n">
        <v>3575.8</v>
      </c>
      <c r="M554" s="16">
        <f>L554-K554</f>
        <v/>
      </c>
      <c r="N554" s="15" t="inlineStr">
        <is>
          <t>bind</t>
        </is>
      </c>
      <c r="O554" s="15" t="inlineStr">
        <is>
          <t>bound</t>
        </is>
      </c>
    </row>
    <row r="555">
      <c r="A555" s="3" t="inlineStr">
        <is>
          <t>2026-06-04</t>
        </is>
      </c>
      <c r="B555" s="3" t="inlineStr">
        <is>
          <t>9049edb4-ce77-5a88-b7a8-f2eadda287f7</t>
        </is>
      </c>
      <c r="C555" s="3" t="inlineStr">
        <is>
          <t>OH</t>
        </is>
      </c>
      <c r="D555" s="3" t="inlineStr">
        <is>
          <t>1974 Icon Derelict</t>
        </is>
      </c>
      <c r="E555" s="3" t="inlineStr">
        <is>
          <t>11 Restomod/Coachbuilt</t>
        </is>
      </c>
      <c r="F555" s="13" t="n">
        <v>685000</v>
      </c>
      <c r="G555" s="14" t="n">
        <v>0.78</v>
      </c>
      <c r="H555" s="14" t="n">
        <v>1.39</v>
      </c>
      <c r="I555" s="14" t="n">
        <v>0.7648</v>
      </c>
      <c r="J555" s="14" t="n">
        <v>0.53</v>
      </c>
      <c r="K555" s="13">
        <f>ROUND(F555/100*G555*H555*I555/J555,2)</f>
        <v/>
      </c>
      <c r="L555" s="13" t="n">
        <v>10716.97</v>
      </c>
      <c r="M555" s="13">
        <f>L555-K555</f>
        <v/>
      </c>
      <c r="N555" s="3" t="inlineStr">
        <is>
          <t>refer</t>
        </is>
      </c>
      <c r="O555" s="3" t="inlineStr">
        <is>
          <t>indicative</t>
        </is>
      </c>
    </row>
    <row r="556">
      <c r="A556" s="15" t="inlineStr">
        <is>
          <t>2026-06-27</t>
        </is>
      </c>
      <c r="B556" s="15" t="inlineStr">
        <is>
          <t>fd232993-0247-50f8-bcbe-10d52b6e6822</t>
        </is>
      </c>
      <c r="C556" s="15" t="inlineStr">
        <is>
          <t>MA</t>
        </is>
      </c>
      <c r="D556" s="15" t="inlineStr">
        <is>
          <t>1973 Porsche 911 Turbo S</t>
        </is>
      </c>
      <c r="E556" s="15" t="inlineStr">
        <is>
          <t>01 Luxury Sedan/SUV</t>
        </is>
      </c>
      <c r="F556" s="16" t="n">
        <v>340000</v>
      </c>
      <c r="G556" s="17" t="n">
        <v>0.75</v>
      </c>
      <c r="H556" s="17" t="n">
        <v>1.25</v>
      </c>
      <c r="I556" s="17" t="n">
        <v>0.7648</v>
      </c>
      <c r="J556" s="17" t="n">
        <v>0.53</v>
      </c>
      <c r="K556" s="16">
        <f>ROUND(F556/100*G556*H556*I556/J556,2)</f>
        <v/>
      </c>
      <c r="L556" s="16" t="n">
        <v>4599.62</v>
      </c>
      <c r="M556" s="16">
        <f>L556-K556</f>
        <v/>
      </c>
      <c r="N556" s="15" t="inlineStr">
        <is>
          <t>bind</t>
        </is>
      </c>
      <c r="O556" s="15" t="inlineStr">
        <is>
          <t>bound</t>
        </is>
      </c>
    </row>
    <row r="557">
      <c r="A557" s="3" t="inlineStr">
        <is>
          <t>2026-06-25</t>
        </is>
      </c>
      <c r="B557" s="3" t="inlineStr">
        <is>
          <t>91b691fe-a18e-5d06-b9cb-7d6b161e148f</t>
        </is>
      </c>
      <c r="C557" s="3" t="inlineStr">
        <is>
          <t>WV</t>
        </is>
      </c>
      <c r="D557" s="3" t="inlineStr">
        <is>
          <t>2005 Mercedes-Benz AMG GT</t>
        </is>
      </c>
      <c r="E557" s="3" t="inlineStr">
        <is>
          <t>01 Luxury Sedan/SUV</t>
        </is>
      </c>
      <c r="F557" s="13" t="n">
        <v>565000</v>
      </c>
      <c r="G557" s="14" t="n">
        <v>0.65</v>
      </c>
      <c r="H557" s="14" t="n">
        <v>1.33</v>
      </c>
      <c r="I557" s="14" t="n">
        <v>0.7648</v>
      </c>
      <c r="J557" s="14" t="n">
        <v>0.53</v>
      </c>
      <c r="K557" s="13">
        <f>ROUND(F557/100*G557*H557*I557/J557,2)</f>
        <v/>
      </c>
      <c r="L557" s="13" t="n">
        <v>7048.32</v>
      </c>
      <c r="M557" s="13">
        <f>L557-K557</f>
        <v/>
      </c>
      <c r="N557" s="3" t="inlineStr">
        <is>
          <t>bind</t>
        </is>
      </c>
      <c r="O557" s="3" t="inlineStr">
        <is>
          <t>bound</t>
        </is>
      </c>
    </row>
    <row r="558">
      <c r="A558" s="15" t="inlineStr">
        <is>
          <t>2026-06-26</t>
        </is>
      </c>
      <c r="B558" s="15" t="inlineStr">
        <is>
          <t>69842559-d5aa-5eea-a187-e460692a71d8</t>
        </is>
      </c>
      <c r="C558" s="15" t="inlineStr">
        <is>
          <t>TX</t>
        </is>
      </c>
      <c r="D558" s="15" t="inlineStr">
        <is>
          <t>2015 BMW M8 Competition</t>
        </is>
      </c>
      <c r="E558" s="15" t="inlineStr">
        <is>
          <t>01 Luxury Sedan/SUV</t>
        </is>
      </c>
      <c r="F558" s="16" t="n">
        <v>700000</v>
      </c>
      <c r="G558" s="17" t="n">
        <v>0.65</v>
      </c>
      <c r="H558" s="17" t="n">
        <v>1.15</v>
      </c>
      <c r="I558" s="17" t="n">
        <v>0.7648</v>
      </c>
      <c r="J558" s="17" t="n">
        <v>0.53</v>
      </c>
      <c r="K558" s="16">
        <f>ROUND(F558/100*G558*H558*I558/J558,2)</f>
        <v/>
      </c>
      <c r="L558" s="16" t="n">
        <v>7550.6</v>
      </c>
      <c r="M558" s="16">
        <f>L558-K558</f>
        <v/>
      </c>
      <c r="N558" s="15" t="inlineStr">
        <is>
          <t>decline</t>
        </is>
      </c>
      <c r="O558" s="15" t="inlineStr">
        <is>
          <t>indicative</t>
        </is>
      </c>
    </row>
    <row r="559">
      <c r="A559" s="3" t="inlineStr">
        <is>
          <t>2026-06-12</t>
        </is>
      </c>
      <c r="B559" s="3" t="inlineStr">
        <is>
          <t>821a91a6-7147-5d9d-ad4d-053fb5350a74</t>
        </is>
      </c>
      <c r="C559" s="3" t="inlineStr">
        <is>
          <t>MS</t>
        </is>
      </c>
      <c r="D559" s="3" t="inlineStr">
        <is>
          <t>1975 Aston Martin DB12</t>
        </is>
      </c>
      <c r="E559" s="3" t="inlineStr">
        <is>
          <t>01 Luxury Sedan/SUV</t>
        </is>
      </c>
      <c r="F559" s="13" t="n">
        <v>625000</v>
      </c>
      <c r="G559" s="14" t="n">
        <v>0.65</v>
      </c>
      <c r="H559" s="14" t="n">
        <v>1.19</v>
      </c>
      <c r="I559" s="14" t="n">
        <v>0.7648</v>
      </c>
      <c r="J559" s="14" t="n">
        <v>0.53</v>
      </c>
      <c r="K559" s="13">
        <f>ROUND(F559/100*G559*H559*I559/J559,2)</f>
        <v/>
      </c>
      <c r="L559" s="13" t="n">
        <v>6976.09</v>
      </c>
      <c r="M559" s="13">
        <f>L559-K559</f>
        <v/>
      </c>
      <c r="N559" s="3" t="inlineStr">
        <is>
          <t>bind</t>
        </is>
      </c>
      <c r="O559" s="3" t="inlineStr">
        <is>
          <t>bound</t>
        </is>
      </c>
    </row>
    <row r="560">
      <c r="A560" s="15" t="inlineStr">
        <is>
          <t>2026-06-02</t>
        </is>
      </c>
      <c r="B560" s="15" t="inlineStr">
        <is>
          <t>f364c164-c6e7-5a04-90b6-539a0d823e28</t>
        </is>
      </c>
      <c r="C560" s="15" t="inlineStr">
        <is>
          <t>WI</t>
        </is>
      </c>
      <c r="D560" s="15" t="inlineStr">
        <is>
          <t>1975 Bentley Continental GT</t>
        </is>
      </c>
      <c r="E560" s="15" t="inlineStr">
        <is>
          <t>01 Luxury Sedan/SUV</t>
        </is>
      </c>
      <c r="F560" s="16" t="n">
        <v>265000</v>
      </c>
      <c r="G560" s="17" t="n">
        <v>0.75</v>
      </c>
      <c r="H560" s="17" t="n">
        <v>1.2</v>
      </c>
      <c r="I560" s="17" t="n">
        <v>0.7648</v>
      </c>
      <c r="J560" s="17" t="n">
        <v>0.53</v>
      </c>
      <c r="K560" s="16">
        <f>ROUND(F560/100*G560*H560*I560/J560,2)</f>
        <v/>
      </c>
      <c r="L560" s="16" t="n">
        <v>3441.6</v>
      </c>
      <c r="M560" s="16">
        <f>L560-K560</f>
        <v/>
      </c>
      <c r="N560" s="15" t="inlineStr">
        <is>
          <t>bind</t>
        </is>
      </c>
      <c r="O560" s="15" t="inlineStr">
        <is>
          <t>bound</t>
        </is>
      </c>
    </row>
    <row r="561">
      <c r="A561" s="3" t="inlineStr">
        <is>
          <t>2026-06-04</t>
        </is>
      </c>
      <c r="B561" s="3" t="inlineStr">
        <is>
          <t>9456ab0a-8c94-5aa3-92eb-b159f0dd7a47</t>
        </is>
      </c>
      <c r="C561" s="3" t="inlineStr">
        <is>
          <t>MD</t>
        </is>
      </c>
      <c r="D561" s="3" t="inlineStr">
        <is>
          <t>1975 Ferrari 296 GTB</t>
        </is>
      </c>
      <c r="E561" s="3" t="inlineStr">
        <is>
          <t>03 Supercar</t>
        </is>
      </c>
      <c r="F561" s="13" t="n">
        <v>725000</v>
      </c>
      <c r="G561" s="14" t="n">
        <v>0.95</v>
      </c>
      <c r="H561" s="14" t="n">
        <v>0.95</v>
      </c>
      <c r="I561" s="14" t="n">
        <v>0.7648</v>
      </c>
      <c r="J561" s="14" t="n">
        <v>0.53</v>
      </c>
      <c r="K561" s="13">
        <f>ROUND(F561/100*G561*H561*I561/J561,2)</f>
        <v/>
      </c>
      <c r="L561" s="13" t="n">
        <v>9441.85</v>
      </c>
      <c r="M561" s="13">
        <f>L561-K561</f>
        <v/>
      </c>
      <c r="N561" s="3" t="inlineStr">
        <is>
          <t>bind</t>
        </is>
      </c>
      <c r="O561" s="3" t="inlineStr">
        <is>
          <t>bound</t>
        </is>
      </c>
    </row>
    <row r="562">
      <c r="A562" s="15" t="inlineStr">
        <is>
          <t>2026-06-15</t>
        </is>
      </c>
      <c r="B562" s="15" t="inlineStr">
        <is>
          <t>8cd2913c-f244-562d-ab4d-18335ef34bfb</t>
        </is>
      </c>
      <c r="C562" s="15" t="inlineStr">
        <is>
          <t>TX</t>
        </is>
      </c>
      <c r="D562" s="15" t="inlineStr">
        <is>
          <t>2023 Ringbrothers Mustang</t>
        </is>
      </c>
      <c r="E562" s="15" t="inlineStr">
        <is>
          <t>11 Restomod/Coachbuilt</t>
        </is>
      </c>
      <c r="F562" s="16" t="n">
        <v>580000</v>
      </c>
      <c r="G562" s="17" t="n">
        <v>0.78</v>
      </c>
      <c r="H562" s="17" t="n">
        <v>1.15</v>
      </c>
      <c r="I562" s="17" t="n">
        <v>0.7648</v>
      </c>
      <c r="J562" s="17" t="n">
        <v>0.53</v>
      </c>
      <c r="K562" s="16">
        <f>ROUND(F562/100*G562*H562*I562/J562,2)</f>
        <v/>
      </c>
      <c r="L562" s="16" t="n">
        <v>7507.45</v>
      </c>
      <c r="M562" s="16">
        <f>L562-K562</f>
        <v/>
      </c>
      <c r="N562" s="15" t="inlineStr">
        <is>
          <t>bind</t>
        </is>
      </c>
      <c r="O562" s="15" t="inlineStr">
        <is>
          <t>bound</t>
        </is>
      </c>
    </row>
    <row r="563">
      <c r="A563" s="3" t="inlineStr">
        <is>
          <t>2026-06-17</t>
        </is>
      </c>
      <c r="B563" s="3" t="inlineStr">
        <is>
          <t>bba4e659-cbef-58ff-bb55-7e1e43b50ba9</t>
        </is>
      </c>
      <c r="C563" s="3" t="inlineStr">
        <is>
          <t>IL</t>
        </is>
      </c>
      <c r="D563" s="3" t="inlineStr">
        <is>
          <t>2023 Porsche 911 Turbo S</t>
        </is>
      </c>
      <c r="E563" s="3" t="inlineStr">
        <is>
          <t>01 Luxury Sedan/SUV</t>
        </is>
      </c>
      <c r="F563" s="13" t="n">
        <v>565000</v>
      </c>
      <c r="G563" s="14" t="n">
        <v>0.65</v>
      </c>
      <c r="H563" s="14" t="n">
        <v>1.36</v>
      </c>
      <c r="I563" s="14" t="n">
        <v>0.7648</v>
      </c>
      <c r="J563" s="14" t="n">
        <v>0.53</v>
      </c>
      <c r="K563" s="13">
        <f>ROUND(F563/100*G563*H563*I563/J563,2)</f>
        <v/>
      </c>
      <c r="L563" s="13" t="n">
        <v>7207.3</v>
      </c>
      <c r="M563" s="13">
        <f>L563-K563</f>
        <v/>
      </c>
      <c r="N563" s="3" t="inlineStr">
        <is>
          <t>bind</t>
        </is>
      </c>
      <c r="O563" s="3" t="inlineStr">
        <is>
          <t>bound</t>
        </is>
      </c>
    </row>
    <row r="564">
      <c r="A564" s="15" t="inlineStr">
        <is>
          <t>2026-06-18</t>
        </is>
      </c>
      <c r="B564" s="15" t="inlineStr">
        <is>
          <t>a3f5fd43-5d4c-5218-88a7-7776a0f2864b</t>
        </is>
      </c>
      <c r="C564" s="15" t="inlineStr">
        <is>
          <t>OH</t>
        </is>
      </c>
      <c r="D564" s="15" t="inlineStr">
        <is>
          <t>1969 BMW M8 Competition</t>
        </is>
      </c>
      <c r="E564" s="15" t="inlineStr">
        <is>
          <t>01 Luxury Sedan/SUV</t>
        </is>
      </c>
      <c r="F564" s="16" t="n">
        <v>240000</v>
      </c>
      <c r="G564" s="17" t="n">
        <v>0.92</v>
      </c>
      <c r="H564" s="17" t="n">
        <v>1.39</v>
      </c>
      <c r="I564" s="17" t="n">
        <v>0.7648</v>
      </c>
      <c r="J564" s="17" t="n">
        <v>0.53</v>
      </c>
      <c r="K564" s="16">
        <f>ROUND(F564/100*G564*H564*I564/J564,2)</f>
        <v/>
      </c>
      <c r="L564" s="16" t="n">
        <v>4428.8</v>
      </c>
      <c r="M564" s="16">
        <f>L564-K564</f>
        <v/>
      </c>
      <c r="N564" s="15" t="inlineStr">
        <is>
          <t>bind</t>
        </is>
      </c>
      <c r="O564" s="15" t="inlineStr">
        <is>
          <t>bound</t>
        </is>
      </c>
    </row>
    <row r="565">
      <c r="A565" s="3" t="inlineStr">
        <is>
          <t>2026-06-18</t>
        </is>
      </c>
      <c r="B565" s="3" t="inlineStr">
        <is>
          <t>34233e79-429b-5893-a1cf-962e167da617</t>
        </is>
      </c>
      <c r="C565" s="3" t="inlineStr">
        <is>
          <t>MS</t>
        </is>
      </c>
      <c r="D565" s="3" t="inlineStr">
        <is>
          <t>1970 Mercedes-Benz AMG GT</t>
        </is>
      </c>
      <c r="E565" s="3" t="inlineStr">
        <is>
          <t>01 Luxury Sedan/SUV</t>
        </is>
      </c>
      <c r="F565" s="13" t="n">
        <v>690000</v>
      </c>
      <c r="G565" s="14" t="n">
        <v>0.65</v>
      </c>
      <c r="H565" s="14" t="n">
        <v>1.19</v>
      </c>
      <c r="I565" s="14" t="n">
        <v>0.7648</v>
      </c>
      <c r="J565" s="14" t="n">
        <v>0.53</v>
      </c>
      <c r="K565" s="13">
        <f>ROUND(F565/100*G565*H565*I565/J565,2)</f>
        <v/>
      </c>
      <c r="L565" s="13" t="n">
        <v>7701.6</v>
      </c>
      <c r="M565" s="13">
        <f>L565-K565</f>
        <v/>
      </c>
      <c r="N565" s="3" t="inlineStr">
        <is>
          <t>bind</t>
        </is>
      </c>
      <c r="O565" s="3" t="inlineStr">
        <is>
          <t>bound</t>
        </is>
      </c>
    </row>
    <row r="566">
      <c r="A566" s="15" t="inlineStr">
        <is>
          <t>2026-06-05</t>
        </is>
      </c>
      <c r="B566" s="15" t="inlineStr">
        <is>
          <t>18b517ad-3636-5f1c-b9c2-2d3150ae8cc9</t>
        </is>
      </c>
      <c r="C566" s="15" t="inlineStr">
        <is>
          <t>AR</t>
        </is>
      </c>
      <c r="D566" s="15" t="inlineStr">
        <is>
          <t>1987 Aston Martin DB12</t>
        </is>
      </c>
      <c r="E566" s="15" t="inlineStr">
        <is>
          <t>01 Luxury Sedan/SUV</t>
        </is>
      </c>
      <c r="F566" s="16" t="n">
        <v>245000</v>
      </c>
      <c r="G566" s="17" t="n">
        <v>0.92</v>
      </c>
      <c r="H566" s="17" t="n">
        <v>1.38</v>
      </c>
      <c r="I566" s="17" t="n">
        <v>0.7648</v>
      </c>
      <c r="J566" s="17" t="n">
        <v>0.53</v>
      </c>
      <c r="K566" s="16">
        <f>ROUND(F566/100*G566*H566*I566/J566,2)</f>
        <v/>
      </c>
      <c r="L566" s="16" t="n">
        <v>4488.54</v>
      </c>
      <c r="M566" s="16">
        <f>L566-K566</f>
        <v/>
      </c>
      <c r="N566" s="15" t="inlineStr">
        <is>
          <t>bind</t>
        </is>
      </c>
      <c r="O566" s="15" t="inlineStr">
        <is>
          <t>bound</t>
        </is>
      </c>
    </row>
    <row r="567">
      <c r="A567" s="3" t="inlineStr">
        <is>
          <t>2026-06-24</t>
        </is>
      </c>
      <c r="B567" s="3" t="inlineStr">
        <is>
          <t>154aff82-6b1d-50c0-ab8f-8f90a9808adc</t>
        </is>
      </c>
      <c r="C567" s="3" t="inlineStr">
        <is>
          <t>MT</t>
        </is>
      </c>
      <c r="D567" s="3" t="inlineStr">
        <is>
          <t>1977 Aston Martin DB12</t>
        </is>
      </c>
      <c r="E567" s="3" t="inlineStr">
        <is>
          <t>01 Luxury Sedan/SUV</t>
        </is>
      </c>
      <c r="F567" s="13" t="n">
        <v>710000</v>
      </c>
      <c r="G567" s="14" t="n">
        <v>0.65</v>
      </c>
      <c r="H567" s="14" t="n">
        <v>0.93</v>
      </c>
      <c r="I567" s="14" t="n">
        <v>0.7648</v>
      </c>
      <c r="J567" s="14" t="n">
        <v>0.53</v>
      </c>
      <c r="K567" s="13">
        <f>ROUND(F567/100*G567*H567*I567/J567,2)</f>
        <v/>
      </c>
      <c r="L567" s="13" t="n">
        <v>6193.37</v>
      </c>
      <c r="M567" s="13">
        <f>L567-K567</f>
        <v/>
      </c>
      <c r="N567" s="3" t="inlineStr">
        <is>
          <t>bind</t>
        </is>
      </c>
      <c r="O567" s="3" t="inlineStr">
        <is>
          <t>bound</t>
        </is>
      </c>
    </row>
    <row r="568">
      <c r="A568" s="15" t="inlineStr">
        <is>
          <t>2026-06-15</t>
        </is>
      </c>
      <c r="B568" s="15" t="inlineStr">
        <is>
          <t>ab4cffeb-3fd8-59c6-885f-9446dcb35b0f</t>
        </is>
      </c>
      <c r="C568" s="15" t="inlineStr">
        <is>
          <t>LA</t>
        </is>
      </c>
      <c r="D568" s="15" t="inlineStr">
        <is>
          <t>1974 Aston Martin DB12</t>
        </is>
      </c>
      <c r="E568" s="15" t="inlineStr">
        <is>
          <t>01 Luxury Sedan/SUV</t>
        </is>
      </c>
      <c r="F568" s="16" t="n">
        <v>365000</v>
      </c>
      <c r="G568" s="17" t="n">
        <v>0.75</v>
      </c>
      <c r="H568" s="17" t="n">
        <v>1.21</v>
      </c>
      <c r="I568" s="17" t="n">
        <v>0.7648</v>
      </c>
      <c r="J568" s="17" t="n">
        <v>0.53</v>
      </c>
      <c r="K568" s="16">
        <f>ROUND(F568/100*G568*H568*I568/J568,2)</f>
        <v/>
      </c>
      <c r="L568" s="16" t="n">
        <v>4779.82</v>
      </c>
      <c r="M568" s="16">
        <f>L568-K568</f>
        <v/>
      </c>
      <c r="N568" s="15" t="inlineStr">
        <is>
          <t>bind</t>
        </is>
      </c>
      <c r="O568" s="15" t="inlineStr">
        <is>
          <t>bound</t>
        </is>
      </c>
    </row>
    <row r="569">
      <c r="A569" s="3" t="inlineStr">
        <is>
          <t>2026-06-29</t>
        </is>
      </c>
      <c r="B569" s="3" t="inlineStr">
        <is>
          <t>4b473ac4-754e-5dab-9c6b-efebeb2ebc3f</t>
        </is>
      </c>
      <c r="C569" s="3" t="inlineStr">
        <is>
          <t>IL</t>
        </is>
      </c>
      <c r="D569" s="3" t="inlineStr">
        <is>
          <t>2018 Mercedes-Benz AMG GT</t>
        </is>
      </c>
      <c r="E569" s="3" t="inlineStr">
        <is>
          <t>01 Luxury Sedan/SUV</t>
        </is>
      </c>
      <c r="F569" s="13" t="n">
        <v>510000</v>
      </c>
      <c r="G569" s="14" t="n">
        <v>0.65</v>
      </c>
      <c r="H569" s="14" t="n">
        <v>1.36</v>
      </c>
      <c r="I569" s="14" t="n">
        <v>0.7648</v>
      </c>
      <c r="J569" s="14" t="n">
        <v>0.53</v>
      </c>
      <c r="K569" s="13">
        <f>ROUND(F569/100*G569*H569*I569/J569,2)</f>
        <v/>
      </c>
      <c r="L569" s="13" t="n">
        <v>6505.71</v>
      </c>
      <c r="M569" s="13">
        <f>L569-K569</f>
        <v/>
      </c>
      <c r="N569" s="3" t="inlineStr">
        <is>
          <t>decline</t>
        </is>
      </c>
      <c r="O569" s="3" t="inlineStr">
        <is>
          <t>indicative</t>
        </is>
      </c>
    </row>
    <row r="570">
      <c r="A570" s="15" t="inlineStr">
        <is>
          <t>2026-06-29</t>
        </is>
      </c>
      <c r="B570" s="15" t="inlineStr">
        <is>
          <t>f28928a2-df17-5f05-a0cf-d9c5374eac73</t>
        </is>
      </c>
      <c r="C570" s="15" t="inlineStr">
        <is>
          <t>OK</t>
        </is>
      </c>
      <c r="D570" s="15" t="inlineStr">
        <is>
          <t>2015 Porsche 911 Turbo S</t>
        </is>
      </c>
      <c r="E570" s="15" t="inlineStr">
        <is>
          <t>01 Luxury Sedan/SUV</t>
        </is>
      </c>
      <c r="F570" s="16" t="n">
        <v>845000</v>
      </c>
      <c r="G570" s="17" t="n">
        <v>0.65</v>
      </c>
      <c r="H570" s="17" t="n">
        <v>1.26</v>
      </c>
      <c r="I570" s="17" t="n">
        <v>0.7648</v>
      </c>
      <c r="J570" s="17" t="n">
        <v>0.53</v>
      </c>
      <c r="K570" s="16">
        <f>ROUND(F570/100*G570*H570*I570/J570,2)</f>
        <v/>
      </c>
      <c r="L570" s="16" t="n">
        <v>9986.48</v>
      </c>
      <c r="M570" s="16">
        <f>L570-K570</f>
        <v/>
      </c>
      <c r="N570" s="15" t="inlineStr">
        <is>
          <t>decline</t>
        </is>
      </c>
      <c r="O570" s="15" t="inlineStr">
        <is>
          <t>indicative</t>
        </is>
      </c>
    </row>
    <row r="571">
      <c r="A571" s="3" t="inlineStr">
        <is>
          <t>2026-06-29</t>
        </is>
      </c>
      <c r="B571" s="3" t="inlineStr">
        <is>
          <t>d7fcac35-117c-5f07-b3b7-a9e0356d26c5</t>
        </is>
      </c>
      <c r="C571" s="3" t="inlineStr">
        <is>
          <t>MI</t>
        </is>
      </c>
      <c r="D571" s="3" t="inlineStr">
        <is>
          <t>2006 Aston Martin DB5</t>
        </is>
      </c>
      <c r="E571" s="3" t="inlineStr">
        <is>
          <t>07 Post-War Classic (1946-1972)</t>
        </is>
      </c>
      <c r="F571" s="13" t="n">
        <v>565000</v>
      </c>
      <c r="G571" s="14" t="n">
        <v>0.43</v>
      </c>
      <c r="H571" s="14" t="n">
        <v>1.55</v>
      </c>
      <c r="I571" s="14" t="n">
        <v>0.7648</v>
      </c>
      <c r="J571" s="14" t="n">
        <v>0.53</v>
      </c>
      <c r="K571" s="13">
        <f>ROUND(F571/100*G571*H571*I571/J571,2)</f>
        <v/>
      </c>
      <c r="L571" s="13" t="n">
        <v>5434.01</v>
      </c>
      <c r="M571" s="13">
        <f>L571-K571</f>
        <v/>
      </c>
      <c r="N571" s="3" t="inlineStr">
        <is>
          <t>bind</t>
        </is>
      </c>
      <c r="O571" s="3" t="inlineStr">
        <is>
          <t>bound</t>
        </is>
      </c>
    </row>
    <row r="572">
      <c r="A572" s="15" t="inlineStr">
        <is>
          <t>2026-06-24</t>
        </is>
      </c>
      <c r="B572" s="15" t="inlineStr">
        <is>
          <t>1649eaac-b060-5406-a4d4-e3fc52e3a6b4</t>
        </is>
      </c>
      <c r="C572" s="15" t="inlineStr">
        <is>
          <t>WA</t>
        </is>
      </c>
      <c r="D572" s="15" t="inlineStr">
        <is>
          <t>1975 Mercedes-Benz AMG GT</t>
        </is>
      </c>
      <c r="E572" s="15" t="inlineStr">
        <is>
          <t>01 Luxury Sedan/SUV</t>
        </is>
      </c>
      <c r="F572" s="16" t="n">
        <v>770000</v>
      </c>
      <c r="G572" s="17" t="n">
        <v>0.65</v>
      </c>
      <c r="H572" s="17" t="n">
        <v>0.96</v>
      </c>
      <c r="I572" s="17" t="n">
        <v>0.7648</v>
      </c>
      <c r="J572" s="17" t="n">
        <v>0.53</v>
      </c>
      <c r="K572" s="16">
        <f>ROUND(F572/100*G572*H572*I572/J572,2)</f>
        <v/>
      </c>
      <c r="L572" s="16" t="n">
        <v>6933.42</v>
      </c>
      <c r="M572" s="16">
        <f>L572-K572</f>
        <v/>
      </c>
      <c r="N572" s="15" t="inlineStr">
        <is>
          <t>refer</t>
        </is>
      </c>
      <c r="O572" s="15" t="inlineStr">
        <is>
          <t>indicative</t>
        </is>
      </c>
    </row>
    <row r="573">
      <c r="A573" s="3" t="inlineStr">
        <is>
          <t>2026-06-26</t>
        </is>
      </c>
      <c r="B573" s="3" t="inlineStr">
        <is>
          <t>11467f1e-db17-5af4-bfc6-4f02c2208420</t>
        </is>
      </c>
      <c r="C573" s="3" t="inlineStr">
        <is>
          <t>WY</t>
        </is>
      </c>
      <c r="D573" s="3" t="inlineStr">
        <is>
          <t>2011 Maserati GranTurismo</t>
        </is>
      </c>
      <c r="E573" s="3" t="inlineStr">
        <is>
          <t>01 Luxury Sedan/SUV</t>
        </is>
      </c>
      <c r="F573" s="13" t="n">
        <v>910000</v>
      </c>
      <c r="G573" s="14" t="n">
        <v>0.65</v>
      </c>
      <c r="H573" s="14" t="n">
        <v>1.07</v>
      </c>
      <c r="I573" s="14" t="n">
        <v>0.7648</v>
      </c>
      <c r="J573" s="14" t="n">
        <v>0.53</v>
      </c>
      <c r="K573" s="13">
        <f>ROUND(F573/100*G573*H573*I573/J573,2)</f>
        <v/>
      </c>
      <c r="L573" s="13" t="n">
        <v>9132.940000000001</v>
      </c>
      <c r="M573" s="13">
        <f>L573-K573</f>
        <v/>
      </c>
      <c r="N573" s="3" t="inlineStr">
        <is>
          <t>decline</t>
        </is>
      </c>
      <c r="O573" s="3" t="inlineStr">
        <is>
          <t>indicative</t>
        </is>
      </c>
    </row>
    <row r="574">
      <c r="A574" s="15" t="inlineStr">
        <is>
          <t>2026-06-23</t>
        </is>
      </c>
      <c r="B574" s="15" t="inlineStr">
        <is>
          <t>2081c291-ffd9-592d-9dec-0ddd61fdeb1b</t>
        </is>
      </c>
      <c r="C574" s="15" t="inlineStr">
        <is>
          <t>IL</t>
        </is>
      </c>
      <c r="D574" s="15" t="inlineStr">
        <is>
          <t>1962 Aston Martin DB5</t>
        </is>
      </c>
      <c r="E574" s="15" t="inlineStr">
        <is>
          <t>07 Post-War Classic (1946-1972)</t>
        </is>
      </c>
      <c r="F574" s="16" t="n">
        <v>500000</v>
      </c>
      <c r="G574" s="17" t="n">
        <v>0.43</v>
      </c>
      <c r="H574" s="17" t="n">
        <v>1.36</v>
      </c>
      <c r="I574" s="17" t="n">
        <v>0.7648</v>
      </c>
      <c r="J574" s="17" t="n">
        <v>0.53</v>
      </c>
      <c r="K574" s="16">
        <f>ROUND(F574/100*G574*H574*I574/J574,2)</f>
        <v/>
      </c>
      <c r="L574" s="16" t="n">
        <v>4219.39</v>
      </c>
      <c r="M574" s="16">
        <f>L574-K574</f>
        <v/>
      </c>
      <c r="N574" s="15" t="inlineStr">
        <is>
          <t>bind</t>
        </is>
      </c>
      <c r="O574" s="15" t="inlineStr">
        <is>
          <t>bound</t>
        </is>
      </c>
    </row>
    <row r="575">
      <c r="A575" s="3" t="inlineStr">
        <is>
          <t>2026-06-23</t>
        </is>
      </c>
      <c r="B575" s="3" t="inlineStr">
        <is>
          <t>4c60d556-3d6b-5c4a-aeb9-1979d3d43077</t>
        </is>
      </c>
      <c r="C575" s="3" t="inlineStr">
        <is>
          <t>TN</t>
        </is>
      </c>
      <c r="D575" s="3" t="inlineStr">
        <is>
          <t>2024 Lamborghini Huracan EVO</t>
        </is>
      </c>
      <c r="E575" s="3" t="inlineStr">
        <is>
          <t>03 Supercar</t>
        </is>
      </c>
      <c r="F575" s="13" t="n">
        <v>810000</v>
      </c>
      <c r="G575" s="14" t="n">
        <v>0.95</v>
      </c>
      <c r="H575" s="14" t="n">
        <v>0.98</v>
      </c>
      <c r="I575" s="14" t="n">
        <v>0.7648</v>
      </c>
      <c r="J575" s="14" t="n">
        <v>0.53</v>
      </c>
      <c r="K575" s="13">
        <f>ROUND(F575/100*G575*H575*I575/J575,2)</f>
        <v/>
      </c>
      <c r="L575" s="13" t="n">
        <v>10881.95</v>
      </c>
      <c r="M575" s="13">
        <f>L575-K575</f>
        <v/>
      </c>
      <c r="N575" s="3" t="inlineStr">
        <is>
          <t>bind</t>
        </is>
      </c>
      <c r="O575" s="3" t="inlineStr">
        <is>
          <t>bound</t>
        </is>
      </c>
    </row>
    <row r="576">
      <c r="A576" s="15" t="inlineStr">
        <is>
          <t>2026-06-07</t>
        </is>
      </c>
      <c r="B576" s="15" t="inlineStr">
        <is>
          <t>1d50e514-16bc-5cd9-8810-1f96d1dd991c</t>
        </is>
      </c>
      <c r="C576" s="15" t="inlineStr">
        <is>
          <t>MA</t>
        </is>
      </c>
      <c r="D576" s="15" t="inlineStr">
        <is>
          <t>2001 Ferrari 296 GTB</t>
        </is>
      </c>
      <c r="E576" s="15" t="inlineStr">
        <is>
          <t>03 Supercar</t>
        </is>
      </c>
      <c r="F576" s="16" t="n">
        <v>390000</v>
      </c>
      <c r="G576" s="17" t="n">
        <v>1.15</v>
      </c>
      <c r="H576" s="17" t="n">
        <v>1.25</v>
      </c>
      <c r="I576" s="17" t="n">
        <v>0.7648</v>
      </c>
      <c r="J576" s="17" t="n">
        <v>0.53</v>
      </c>
      <c r="K576" s="16">
        <f>ROUND(F576/100*G576*H576*I576/J576,2)</f>
        <v/>
      </c>
      <c r="L576" s="16" t="n">
        <v>8089.92</v>
      </c>
      <c r="M576" s="16">
        <f>L576-K576</f>
        <v/>
      </c>
      <c r="N576" s="15" t="inlineStr">
        <is>
          <t>bind</t>
        </is>
      </c>
      <c r="O576" s="15" t="inlineStr">
        <is>
          <t>bound</t>
        </is>
      </c>
    </row>
    <row r="577">
      <c r="A577" s="3" t="inlineStr">
        <is>
          <t>2026-06-27</t>
        </is>
      </c>
      <c r="B577" s="3" t="inlineStr">
        <is>
          <t>95d37aba-d6ba-5c54-bf8c-a31c6077d254</t>
        </is>
      </c>
      <c r="C577" s="3" t="inlineStr">
        <is>
          <t>AL</t>
        </is>
      </c>
      <c r="D577" s="3" t="inlineStr">
        <is>
          <t>1995 Porsche 911 Turbo S</t>
        </is>
      </c>
      <c r="E577" s="3" t="inlineStr">
        <is>
          <t>01 Luxury Sedan/SUV</t>
        </is>
      </c>
      <c r="F577" s="13" t="n">
        <v>420000</v>
      </c>
      <c r="G577" s="14" t="n">
        <v>0.75</v>
      </c>
      <c r="H577" s="14" t="n">
        <v>1.27</v>
      </c>
      <c r="I577" s="14" t="n">
        <v>0.7648</v>
      </c>
      <c r="J577" s="14" t="n">
        <v>0.53</v>
      </c>
      <c r="K577" s="13">
        <f>ROUND(F577/100*G577*H577*I577/J577,2)</f>
        <v/>
      </c>
      <c r="L577" s="13" t="n">
        <v>5772.79</v>
      </c>
      <c r="M577" s="13">
        <f>L577-K577</f>
        <v/>
      </c>
      <c r="N577" s="3" t="inlineStr">
        <is>
          <t>bind</t>
        </is>
      </c>
      <c r="O577" s="3" t="inlineStr">
        <is>
          <t>bound</t>
        </is>
      </c>
    </row>
    <row r="578">
      <c r="A578" s="15" t="inlineStr">
        <is>
          <t>2026-06-08</t>
        </is>
      </c>
      <c r="B578" s="15" t="inlineStr">
        <is>
          <t>f954710f-2853-5a06-baa0-c9221bef75f3</t>
        </is>
      </c>
      <c r="C578" s="15" t="inlineStr">
        <is>
          <t>SD</t>
        </is>
      </c>
      <c r="D578" s="15" t="inlineStr">
        <is>
          <t>1970 Singer 911 Reimagined</t>
        </is>
      </c>
      <c r="E578" s="15" t="inlineStr">
        <is>
          <t>11 Restomod/Coachbuilt</t>
        </is>
      </c>
      <c r="F578" s="16" t="n">
        <v>700000</v>
      </c>
      <c r="G578" s="17" t="n">
        <v>0.78</v>
      </c>
      <c r="H578" s="17" t="n">
        <v>1.11</v>
      </c>
      <c r="I578" s="17" t="n">
        <v>0.7648</v>
      </c>
      <c r="J578" s="17" t="n">
        <v>0.53</v>
      </c>
      <c r="K578" s="16">
        <f>ROUND(F578/100*G578*H578*I578/J578,2)</f>
        <v/>
      </c>
      <c r="L578" s="16" t="n">
        <v>8745.559999999999</v>
      </c>
      <c r="M578" s="16">
        <f>L578-K578</f>
        <v/>
      </c>
      <c r="N578" s="15" t="inlineStr">
        <is>
          <t>decline</t>
        </is>
      </c>
      <c r="O578" s="15" t="inlineStr">
        <is>
          <t>indicative</t>
        </is>
      </c>
    </row>
    <row r="579">
      <c r="A579" s="3" t="inlineStr">
        <is>
          <t>2026-06-11</t>
        </is>
      </c>
      <c r="B579" s="3" t="inlineStr">
        <is>
          <t>851cab0d-585e-52ae-9b37-c3f146a5d9db</t>
        </is>
      </c>
      <c r="C579" s="3" t="inlineStr">
        <is>
          <t>WA</t>
        </is>
      </c>
      <c r="D579" s="3" t="inlineStr">
        <is>
          <t>1983 BMW M8 Competition</t>
        </is>
      </c>
      <c r="E579" s="3" t="inlineStr">
        <is>
          <t>01 Luxury Sedan/SUV</t>
        </is>
      </c>
      <c r="F579" s="13" t="n">
        <v>1050000</v>
      </c>
      <c r="G579" s="14" t="n">
        <v>0.55</v>
      </c>
      <c r="H579" s="14" t="n">
        <v>0.96</v>
      </c>
      <c r="I579" s="14" t="n">
        <v>0.7648</v>
      </c>
      <c r="J579" s="14" t="n">
        <v>0.53</v>
      </c>
      <c r="K579" s="13">
        <f>ROUND(F579/100*G579*H579*I579/J579,2)</f>
        <v/>
      </c>
      <c r="L579" s="13" t="n">
        <v>8000.1</v>
      </c>
      <c r="M579" s="13">
        <f>L579-K579</f>
        <v/>
      </c>
      <c r="N579" s="3" t="inlineStr">
        <is>
          <t>bind</t>
        </is>
      </c>
      <c r="O579" s="3" t="inlineStr">
        <is>
          <t>bound</t>
        </is>
      </c>
    </row>
    <row r="580">
      <c r="A580" s="15" t="inlineStr">
        <is>
          <t>2026-06-04</t>
        </is>
      </c>
      <c r="B580" s="15" t="inlineStr">
        <is>
          <t>56fad2e0-e7d8-59bd-8c5d-1c4d420ebc58</t>
        </is>
      </c>
      <c r="C580" s="15" t="inlineStr">
        <is>
          <t>CA</t>
        </is>
      </c>
      <c r="D580" s="15" t="inlineStr">
        <is>
          <t>2009 Ferrari 296 GTB</t>
        </is>
      </c>
      <c r="E580" s="15" t="inlineStr">
        <is>
          <t>03 Supercar</t>
        </is>
      </c>
      <c r="F580" s="16" t="n">
        <v>1210000</v>
      </c>
      <c r="G580" s="17" t="n">
        <v>0.8</v>
      </c>
      <c r="H580" s="17" t="n">
        <v>1.35</v>
      </c>
      <c r="I580" s="17" t="n">
        <v>0.7648</v>
      </c>
      <c r="J580" s="17" t="n">
        <v>0.53</v>
      </c>
      <c r="K580" s="16">
        <f>ROUND(F580/100*G580*H580*I580/J580,2)</f>
        <v/>
      </c>
      <c r="L580" s="16" t="n">
        <v>18857.37</v>
      </c>
      <c r="M580" s="16">
        <f>L580-K580</f>
        <v/>
      </c>
      <c r="N580" s="15" t="inlineStr">
        <is>
          <t>refer</t>
        </is>
      </c>
      <c r="O580" s="15" t="inlineStr">
        <is>
          <t>indicative</t>
        </is>
      </c>
    </row>
    <row r="581">
      <c r="A581" s="3" t="inlineStr">
        <is>
          <t>2026-06-04</t>
        </is>
      </c>
      <c r="B581" s="3" t="inlineStr">
        <is>
          <t>91083545-38c3-5fd9-8f50-d07c8733178c</t>
        </is>
      </c>
      <c r="C581" s="3" t="inlineStr">
        <is>
          <t>FL</t>
        </is>
      </c>
      <c r="D581" s="3" t="inlineStr">
        <is>
          <t>2024 Maserati GranTurismo</t>
        </is>
      </c>
      <c r="E581" s="3" t="inlineStr">
        <is>
          <t>01 Luxury Sedan/SUV</t>
        </is>
      </c>
      <c r="F581" s="13" t="n">
        <v>420000</v>
      </c>
      <c r="G581" s="14" t="n">
        <v>0.75</v>
      </c>
      <c r="H581" s="14" t="n">
        <v>1.42</v>
      </c>
      <c r="I581" s="14" t="n">
        <v>0.7648</v>
      </c>
      <c r="J581" s="14" t="n">
        <v>0.53</v>
      </c>
      <c r="K581" s="13">
        <f>ROUND(F581/100*G581*H581*I581/J581,2)</f>
        <v/>
      </c>
      <c r="L581" s="13" t="n">
        <v>6454.62</v>
      </c>
      <c r="M581" s="13">
        <f>L581-K581</f>
        <v/>
      </c>
      <c r="N581" s="3" t="inlineStr">
        <is>
          <t>refer</t>
        </is>
      </c>
      <c r="O581" s="3" t="inlineStr">
        <is>
          <t>indicative</t>
        </is>
      </c>
    </row>
    <row r="582">
      <c r="A582" s="15" t="inlineStr">
        <is>
          <t>2026-06-17</t>
        </is>
      </c>
      <c r="B582" s="15" t="inlineStr">
        <is>
          <t>f1cd446a-64ec-5706-8272-b665d0e43681</t>
        </is>
      </c>
      <c r="C582" s="15" t="inlineStr">
        <is>
          <t>ID</t>
        </is>
      </c>
      <c r="D582" s="15" t="inlineStr">
        <is>
          <t>1996 Mercedes-Benz AMG GT</t>
        </is>
      </c>
      <c r="E582" s="15" t="inlineStr">
        <is>
          <t>01 Luxury Sedan/SUV</t>
        </is>
      </c>
      <c r="F582" s="16" t="n">
        <v>315000</v>
      </c>
      <c r="G582" s="17" t="n">
        <v>0.75</v>
      </c>
      <c r="H582" s="17" t="n">
        <v>0.99</v>
      </c>
      <c r="I582" s="17" t="n">
        <v>0.7648</v>
      </c>
      <c r="J582" s="17" t="n">
        <v>0.53</v>
      </c>
      <c r="K582" s="16">
        <f>ROUND(F582/100*G582*H582*I582/J582,2)</f>
        <v/>
      </c>
      <c r="L582" s="16" t="n">
        <v>3375.04</v>
      </c>
      <c r="M582" s="16">
        <f>L582-K582</f>
        <v/>
      </c>
      <c r="N582" s="15" t="inlineStr">
        <is>
          <t>bind</t>
        </is>
      </c>
      <c r="O582" s="15" t="inlineStr">
        <is>
          <t>bound</t>
        </is>
      </c>
    </row>
    <row r="583">
      <c r="A583" s="3" t="inlineStr">
        <is>
          <t>2026-06-28</t>
        </is>
      </c>
      <c r="B583" s="3" t="inlineStr">
        <is>
          <t>7db466c9-1be0-5df4-8a9f-fac2ecfaa45a</t>
        </is>
      </c>
      <c r="C583" s="3" t="inlineStr">
        <is>
          <t>CO</t>
        </is>
      </c>
      <c r="D583" s="3" t="inlineStr">
        <is>
          <t>2008 Ferrari 296 GTB</t>
        </is>
      </c>
      <c r="E583" s="3" t="inlineStr">
        <is>
          <t>03 Supercar</t>
        </is>
      </c>
      <c r="F583" s="13" t="n">
        <v>1315000</v>
      </c>
      <c r="G583" s="14" t="n">
        <v>0.8</v>
      </c>
      <c r="H583" s="14" t="n">
        <v>1.1</v>
      </c>
      <c r="I583" s="14" t="n">
        <v>0.7648</v>
      </c>
      <c r="J583" s="14" t="n">
        <v>0.53</v>
      </c>
      <c r="K583" s="13">
        <f>ROUND(F583/100*G583*H583*I583/J583,2)</f>
        <v/>
      </c>
      <c r="L583" s="13" t="n">
        <v>16698.61</v>
      </c>
      <c r="M583" s="13">
        <f>L583-K583</f>
        <v/>
      </c>
      <c r="N583" s="3" t="inlineStr">
        <is>
          <t>bind</t>
        </is>
      </c>
      <c r="O583" s="3" t="inlineStr">
        <is>
          <t>bound</t>
        </is>
      </c>
    </row>
    <row r="584">
      <c r="A584" s="15" t="inlineStr">
        <is>
          <t>2026-06-27</t>
        </is>
      </c>
      <c r="B584" s="15" t="inlineStr">
        <is>
          <t>a8a0828b-9c04-5917-8133-db4544f8ef8c</t>
        </is>
      </c>
      <c r="C584" s="15" t="inlineStr">
        <is>
          <t>WA</t>
        </is>
      </c>
      <c r="D584" s="15" t="inlineStr">
        <is>
          <t>2006 McLaren 750S</t>
        </is>
      </c>
      <c r="E584" s="15" t="inlineStr">
        <is>
          <t>03 Supercar</t>
        </is>
      </c>
      <c r="F584" s="16" t="n">
        <v>960000</v>
      </c>
      <c r="G584" s="17" t="n">
        <v>0.95</v>
      </c>
      <c r="H584" s="17" t="n">
        <v>0.96</v>
      </c>
      <c r="I584" s="17" t="n">
        <v>0.7648</v>
      </c>
      <c r="J584" s="17" t="n">
        <v>0.53</v>
      </c>
      <c r="K584" s="16">
        <f>ROUND(F584/100*G584*H584*I584/J584,2)</f>
        <v/>
      </c>
      <c r="L584" s="16" t="n">
        <v>12633.92</v>
      </c>
      <c r="M584" s="16">
        <f>L584-K584</f>
        <v/>
      </c>
      <c r="N584" s="15" t="inlineStr">
        <is>
          <t>bind</t>
        </is>
      </c>
      <c r="O584" s="15" t="inlineStr">
        <is>
          <t>bound</t>
        </is>
      </c>
    </row>
    <row r="585">
      <c r="A585" s="3" t="inlineStr">
        <is>
          <t>2026-06-22</t>
        </is>
      </c>
      <c r="B585" s="3" t="inlineStr">
        <is>
          <t>cfbf7441-2551-5e2a-9fd8-0ca1ac50957c</t>
        </is>
      </c>
      <c r="C585" s="3" t="inlineStr">
        <is>
          <t>DE</t>
        </is>
      </c>
      <c r="D585" s="3" t="inlineStr">
        <is>
          <t>2015 Aston Martin DB12</t>
        </is>
      </c>
      <c r="E585" s="3" t="inlineStr">
        <is>
          <t>01 Luxury Sedan/SUV</t>
        </is>
      </c>
      <c r="F585" s="13" t="n">
        <v>770000</v>
      </c>
      <c r="G585" s="14" t="n">
        <v>0.65</v>
      </c>
      <c r="H585" s="14" t="n">
        <v>1.25</v>
      </c>
      <c r="I585" s="14" t="n">
        <v>0.7648</v>
      </c>
      <c r="J585" s="14" t="n">
        <v>0.53</v>
      </c>
      <c r="K585" s="13">
        <f>ROUND(F585/100*G585*H585*I585/J585,2)</f>
        <v/>
      </c>
      <c r="L585" s="13" t="n">
        <v>9027.889999999999</v>
      </c>
      <c r="M585" s="13">
        <f>L585-K585</f>
        <v/>
      </c>
      <c r="N585" s="3" t="inlineStr">
        <is>
          <t>decline</t>
        </is>
      </c>
      <c r="O585" s="3" t="inlineStr">
        <is>
          <t>indicative</t>
        </is>
      </c>
    </row>
    <row r="586">
      <c r="A586" s="15" t="inlineStr">
        <is>
          <t>2026-06-12</t>
        </is>
      </c>
      <c r="B586" s="15" t="inlineStr">
        <is>
          <t>d833e457-1aaa-57b6-8a2b-9f3430aa750f</t>
        </is>
      </c>
      <c r="C586" s="15" t="inlineStr">
        <is>
          <t>AK</t>
        </is>
      </c>
      <c r="D586" s="15" t="inlineStr">
        <is>
          <t>2002 Ferrari 296 GTB</t>
        </is>
      </c>
      <c r="E586" s="15" t="inlineStr">
        <is>
          <t>03 Supercar</t>
        </is>
      </c>
      <c r="F586" s="16" t="n">
        <v>960000</v>
      </c>
      <c r="G586" s="17" t="n">
        <v>0.95</v>
      </c>
      <c r="H586" s="17" t="n">
        <v>1.14</v>
      </c>
      <c r="I586" s="17" t="n">
        <v>0.7648</v>
      </c>
      <c r="J586" s="17" t="n">
        <v>0.53</v>
      </c>
      <c r="K586" s="16">
        <f>ROUND(F586/100*G586*H586*I586/J586,2)</f>
        <v/>
      </c>
      <c r="L586" s="16" t="n">
        <v>15002.78</v>
      </c>
      <c r="M586" s="16">
        <f>L586-K586</f>
        <v/>
      </c>
      <c r="N586" s="15" t="inlineStr">
        <is>
          <t>bind</t>
        </is>
      </c>
      <c r="O586" s="15" t="inlineStr">
        <is>
          <t>bound</t>
        </is>
      </c>
    </row>
    <row r="587">
      <c r="A587" s="3" t="inlineStr">
        <is>
          <t>2026-06-15</t>
        </is>
      </c>
      <c r="B587" s="3" t="inlineStr">
        <is>
          <t>4a6c00a7-dbcf-585e-8910-adbda969ee13</t>
        </is>
      </c>
      <c r="C587" s="3" t="inlineStr">
        <is>
          <t>FL</t>
        </is>
      </c>
      <c r="D587" s="3" t="inlineStr">
        <is>
          <t>1988 Ferrari 296 GTB</t>
        </is>
      </c>
      <c r="E587" s="3" t="inlineStr">
        <is>
          <t>03 Supercar</t>
        </is>
      </c>
      <c r="F587" s="13" t="n">
        <v>615000</v>
      </c>
      <c r="G587" s="14" t="n">
        <v>0.95</v>
      </c>
      <c r="H587" s="14" t="n">
        <v>1.42</v>
      </c>
      <c r="I587" s="14" t="n">
        <v>0.7648</v>
      </c>
      <c r="J587" s="14" t="n">
        <v>0.53</v>
      </c>
      <c r="K587" s="13">
        <f>ROUND(F587/100*G587*H587*I587/J587,2)</f>
        <v/>
      </c>
      <c r="L587" s="13" t="n">
        <v>11971.79</v>
      </c>
      <c r="M587" s="13">
        <f>L587-K587</f>
        <v/>
      </c>
      <c r="N587" s="3" t="inlineStr">
        <is>
          <t>bind</t>
        </is>
      </c>
      <c r="O587" s="3" t="inlineStr">
        <is>
          <t>bound</t>
        </is>
      </c>
    </row>
    <row r="588">
      <c r="A588" s="15" t="inlineStr">
        <is>
          <t>2026-06-17</t>
        </is>
      </c>
      <c r="B588" s="15" t="inlineStr">
        <is>
          <t>9f2cb8b7-ad4d-5ac1-aaa0-6c56dfa5d564</t>
        </is>
      </c>
      <c r="C588" s="15" t="inlineStr">
        <is>
          <t>IL</t>
        </is>
      </c>
      <c r="D588" s="15" t="inlineStr">
        <is>
          <t>2015 Porsche 911 Turbo S</t>
        </is>
      </c>
      <c r="E588" s="15" t="inlineStr">
        <is>
          <t>01 Luxury Sedan/SUV</t>
        </is>
      </c>
      <c r="F588" s="16" t="n">
        <v>525000</v>
      </c>
      <c r="G588" s="17" t="n">
        <v>0.65</v>
      </c>
      <c r="H588" s="17" t="n">
        <v>1.36</v>
      </c>
      <c r="I588" s="17" t="n">
        <v>0.7648</v>
      </c>
      <c r="J588" s="17" t="n">
        <v>0.53</v>
      </c>
      <c r="K588" s="16">
        <f>ROUND(F588/100*G588*H588*I588/J588,2)</f>
        <v/>
      </c>
      <c r="L588" s="16" t="n">
        <v>6697.05</v>
      </c>
      <c r="M588" s="16">
        <f>L588-K588</f>
        <v/>
      </c>
      <c r="N588" s="15" t="inlineStr">
        <is>
          <t>bind</t>
        </is>
      </c>
      <c r="O588" s="15" t="inlineStr">
        <is>
          <t>bound</t>
        </is>
      </c>
    </row>
    <row r="589">
      <c r="A589" s="3" t="inlineStr">
        <is>
          <t>2026-06-08</t>
        </is>
      </c>
      <c r="B589" s="3" t="inlineStr">
        <is>
          <t>b90d1048-730a-5a95-bb17-e02c5465e3b7</t>
        </is>
      </c>
      <c r="C589" s="3" t="inlineStr">
        <is>
          <t>NV</t>
        </is>
      </c>
      <c r="D589" s="3" t="inlineStr">
        <is>
          <t>1965 Maserati GranTurismo</t>
        </is>
      </c>
      <c r="E589" s="3" t="inlineStr">
        <is>
          <t>01 Luxury Sedan/SUV</t>
        </is>
      </c>
      <c r="F589" s="13" t="n">
        <v>385000</v>
      </c>
      <c r="G589" s="14" t="n">
        <v>0.75</v>
      </c>
      <c r="H589" s="14" t="n">
        <v>1.17</v>
      </c>
      <c r="I589" s="14" t="n">
        <v>0.7648</v>
      </c>
      <c r="J589" s="14" t="n">
        <v>0.53</v>
      </c>
      <c r="K589" s="13">
        <f>ROUND(F589/100*G589*H589*I589/J589,2)</f>
        <v/>
      </c>
      <c r="L589" s="13" t="n">
        <v>4875.06</v>
      </c>
      <c r="M589" s="13">
        <f>L589-K589</f>
        <v/>
      </c>
      <c r="N589" s="3" t="inlineStr">
        <is>
          <t>bind</t>
        </is>
      </c>
      <c r="O589" s="3" t="inlineStr">
        <is>
          <t>bound</t>
        </is>
      </c>
    </row>
    <row r="590">
      <c r="A590" s="15" t="inlineStr">
        <is>
          <t>2026-06-05</t>
        </is>
      </c>
      <c r="B590" s="15" t="inlineStr">
        <is>
          <t>16bef1ad-d384-5934-8db9-1474a872c72d</t>
        </is>
      </c>
      <c r="C590" s="15" t="inlineStr">
        <is>
          <t>WA</t>
        </is>
      </c>
      <c r="D590" s="15" t="inlineStr">
        <is>
          <t>1980 Maserati GranTurismo</t>
        </is>
      </c>
      <c r="E590" s="15" t="inlineStr">
        <is>
          <t>01 Luxury Sedan/SUV</t>
        </is>
      </c>
      <c r="F590" s="16" t="n">
        <v>515000</v>
      </c>
      <c r="G590" s="17" t="n">
        <v>0.65</v>
      </c>
      <c r="H590" s="17" t="n">
        <v>0.96</v>
      </c>
      <c r="I590" s="17" t="n">
        <v>0.7648</v>
      </c>
      <c r="J590" s="17" t="n">
        <v>0.53</v>
      </c>
      <c r="K590" s="16">
        <f>ROUND(F590/100*G590*H590*I590/J590,2)</f>
        <v/>
      </c>
      <c r="L590" s="16" t="n">
        <v>4637.29</v>
      </c>
      <c r="M590" s="16">
        <f>L590-K590</f>
        <v/>
      </c>
      <c r="N590" s="15" t="inlineStr">
        <is>
          <t>decline</t>
        </is>
      </c>
      <c r="O590" s="15" t="inlineStr">
        <is>
          <t>indicative</t>
        </is>
      </c>
    </row>
    <row r="591">
      <c r="A591" s="3" t="inlineStr">
        <is>
          <t>2026-06-19</t>
        </is>
      </c>
      <c r="B591" s="3" t="inlineStr">
        <is>
          <t>95e56fd4-ce84-5d7e-9c72-2480b479f852</t>
        </is>
      </c>
      <c r="C591" s="3" t="inlineStr">
        <is>
          <t>AK</t>
        </is>
      </c>
      <c r="D591" s="3" t="inlineStr">
        <is>
          <t>1970 Aston Martin DB12</t>
        </is>
      </c>
      <c r="E591" s="3" t="inlineStr">
        <is>
          <t>01 Luxury Sedan/SUV</t>
        </is>
      </c>
      <c r="F591" s="13" t="n">
        <v>240000</v>
      </c>
      <c r="G591" s="14" t="n">
        <v>0.92</v>
      </c>
      <c r="H591" s="14" t="n">
        <v>1.14</v>
      </c>
      <c r="I591" s="14" t="n">
        <v>0.7648</v>
      </c>
      <c r="J591" s="14" t="n">
        <v>0.53</v>
      </c>
      <c r="K591" s="13">
        <f>ROUND(F591/100*G591*H591*I591/J591,2)</f>
        <v/>
      </c>
      <c r="L591" s="13" t="n">
        <v>3632.25</v>
      </c>
      <c r="M591" s="13">
        <f>L591-K591</f>
        <v/>
      </c>
      <c r="N591" s="3" t="inlineStr">
        <is>
          <t>decline</t>
        </is>
      </c>
      <c r="O591" s="3" t="inlineStr">
        <is>
          <t>indicative</t>
        </is>
      </c>
    </row>
    <row r="592">
      <c r="A592" s="15" t="inlineStr">
        <is>
          <t>2026-06-14</t>
        </is>
      </c>
      <c r="B592" s="15" t="inlineStr">
        <is>
          <t>29329d70-640b-5bde-8903-dad7182da163</t>
        </is>
      </c>
      <c r="C592" s="15" t="inlineStr">
        <is>
          <t>NY</t>
        </is>
      </c>
      <c r="D592" s="15" t="inlineStr">
        <is>
          <t>1979 Ferrari 296 GTB</t>
        </is>
      </c>
      <c r="E592" s="15" t="inlineStr">
        <is>
          <t>03 Supercar</t>
        </is>
      </c>
      <c r="F592" s="16" t="n">
        <v>1950000</v>
      </c>
      <c r="G592" s="17" t="n">
        <v>0.8</v>
      </c>
      <c r="H592" s="17" t="n">
        <v>1.28</v>
      </c>
      <c r="I592" s="17" t="n">
        <v>0.7648</v>
      </c>
      <c r="J592" s="17" t="n">
        <v>0.53</v>
      </c>
      <c r="K592" s="16">
        <f>ROUND(F592/100*G592*H592*I592/J592,2)</f>
        <v/>
      </c>
      <c r="L592" s="16" t="n">
        <v>28814.2</v>
      </c>
      <c r="M592" s="16">
        <f>L592-K592</f>
        <v/>
      </c>
      <c r="N592" s="15" t="inlineStr">
        <is>
          <t>bind</t>
        </is>
      </c>
      <c r="O592" s="15" t="inlineStr">
        <is>
          <t>bound</t>
        </is>
      </c>
    </row>
    <row r="593">
      <c r="A593" s="3" t="inlineStr">
        <is>
          <t>2026-06-12</t>
        </is>
      </c>
      <c r="B593" s="3" t="inlineStr">
        <is>
          <t>dd5c5f2f-9290-558e-a360-1b36632546fc</t>
        </is>
      </c>
      <c r="C593" s="3" t="inlineStr">
        <is>
          <t>FL</t>
        </is>
      </c>
      <c r="D593" s="3" t="inlineStr">
        <is>
          <t>2016 Mercedes-Benz AMG GT</t>
        </is>
      </c>
      <c r="E593" s="3" t="inlineStr">
        <is>
          <t>01 Luxury Sedan/SUV</t>
        </is>
      </c>
      <c r="F593" s="13" t="n">
        <v>1510000</v>
      </c>
      <c r="G593" s="14" t="n">
        <v>0.55</v>
      </c>
      <c r="H593" s="14" t="n">
        <v>1.42</v>
      </c>
      <c r="I593" s="14" t="n">
        <v>0.7648</v>
      </c>
      <c r="J593" s="14" t="n">
        <v>0.53</v>
      </c>
      <c r="K593" s="13">
        <f>ROUND(F593/100*G593*H593*I593/J593,2)</f>
        <v/>
      </c>
      <c r="L593" s="13" t="n">
        <v>17017.66</v>
      </c>
      <c r="M593" s="13">
        <f>L593-K593</f>
        <v/>
      </c>
      <c r="N593" s="3" t="inlineStr">
        <is>
          <t>bind</t>
        </is>
      </c>
      <c r="O593" s="3" t="inlineStr">
        <is>
          <t>bound</t>
        </is>
      </c>
    </row>
    <row r="594">
      <c r="A594" s="15" t="inlineStr">
        <is>
          <t>2026-06-02</t>
        </is>
      </c>
      <c r="B594" s="15" t="inlineStr">
        <is>
          <t>a98b1212-b22d-530c-bfc3-6334350ab5a2</t>
        </is>
      </c>
      <c r="C594" s="15" t="inlineStr">
        <is>
          <t>TX</t>
        </is>
      </c>
      <c r="D594" s="15" t="inlineStr">
        <is>
          <t>2010 McLaren 750S</t>
        </is>
      </c>
      <c r="E594" s="15" t="inlineStr">
        <is>
          <t>03 Supercar</t>
        </is>
      </c>
      <c r="F594" s="16" t="n">
        <v>295000</v>
      </c>
      <c r="G594" s="17" t="n">
        <v>1.15</v>
      </c>
      <c r="H594" s="17" t="n">
        <v>1.15</v>
      </c>
      <c r="I594" s="17" t="n">
        <v>0.7648</v>
      </c>
      <c r="J594" s="17" t="n">
        <v>0.53</v>
      </c>
      <c r="K594" s="16">
        <f>ROUND(F594/100*G594*H594*I594/J594,2)</f>
        <v/>
      </c>
      <c r="L594" s="16" t="n">
        <v>5629.75</v>
      </c>
      <c r="M594" s="16">
        <f>L594-K594</f>
        <v/>
      </c>
      <c r="N594" s="15" t="inlineStr">
        <is>
          <t>bind</t>
        </is>
      </c>
      <c r="O594" s="15" t="inlineStr">
        <is>
          <t>bound</t>
        </is>
      </c>
    </row>
    <row r="595">
      <c r="A595" s="3" t="inlineStr">
        <is>
          <t>2026-06-29</t>
        </is>
      </c>
      <c r="B595" s="3" t="inlineStr">
        <is>
          <t>5a76435a-485f-577c-a276-0faeac71ba36</t>
        </is>
      </c>
      <c r="C595" s="3" t="inlineStr">
        <is>
          <t>TN</t>
        </is>
      </c>
      <c r="D595" s="3" t="inlineStr">
        <is>
          <t>1979 Mercedes-Benz AMG GT</t>
        </is>
      </c>
      <c r="E595" s="3" t="inlineStr">
        <is>
          <t>01 Luxury Sedan/SUV</t>
        </is>
      </c>
      <c r="F595" s="13" t="n">
        <v>425000</v>
      </c>
      <c r="G595" s="14" t="n">
        <v>0.75</v>
      </c>
      <c r="H595" s="14" t="n">
        <v>0.98</v>
      </c>
      <c r="I595" s="14" t="n">
        <v>0.7648</v>
      </c>
      <c r="J595" s="14" t="n">
        <v>0.53</v>
      </c>
      <c r="K595" s="13">
        <f>ROUND(F595/100*G595*H595*I595/J595,2)</f>
        <v/>
      </c>
      <c r="L595" s="13" t="n">
        <v>4507.63</v>
      </c>
      <c r="M595" s="13">
        <f>L595-K595</f>
        <v/>
      </c>
      <c r="N595" s="3" t="inlineStr">
        <is>
          <t>bind</t>
        </is>
      </c>
      <c r="O595" s="3" t="inlineStr">
        <is>
          <t>bound</t>
        </is>
      </c>
    </row>
    <row r="596">
      <c r="A596" s="15" t="inlineStr">
        <is>
          <t>2026-06-01</t>
        </is>
      </c>
      <c r="B596" s="15" t="inlineStr">
        <is>
          <t>aaab234b-d2a6-538b-bdf0-95ca194001c2</t>
        </is>
      </c>
      <c r="C596" s="15" t="inlineStr">
        <is>
          <t>AZ</t>
        </is>
      </c>
      <c r="D596" s="15" t="inlineStr">
        <is>
          <t>1973 Aston Martin DB5</t>
        </is>
      </c>
      <c r="E596" s="15" t="inlineStr">
        <is>
          <t>07 Post-War Classic (1946-1972)</t>
        </is>
      </c>
      <c r="F596" s="16" t="n">
        <v>850000</v>
      </c>
      <c r="G596" s="17" t="n">
        <v>0.43</v>
      </c>
      <c r="H596" s="17" t="n">
        <v>1.01</v>
      </c>
      <c r="I596" s="17" t="n">
        <v>0.7648</v>
      </c>
      <c r="J596" s="17" t="n">
        <v>0.53</v>
      </c>
      <c r="K596" s="16">
        <f>ROUND(F596/100*G596*H596*I596/J596,2)</f>
        <v/>
      </c>
      <c r="L596" s="16" t="n">
        <v>5326.98</v>
      </c>
      <c r="M596" s="16">
        <f>L596-K596</f>
        <v/>
      </c>
      <c r="N596" s="15" t="inlineStr">
        <is>
          <t>bind</t>
        </is>
      </c>
      <c r="O596" s="15" t="inlineStr">
        <is>
          <t>bound</t>
        </is>
      </c>
    </row>
    <row r="597">
      <c r="A597" s="3" t="inlineStr">
        <is>
          <t>2026-06-03</t>
        </is>
      </c>
      <c r="B597" s="3" t="inlineStr">
        <is>
          <t>fc1644be-47eb-5658-93f1-d0d81d3876c8</t>
        </is>
      </c>
      <c r="C597" s="3" t="inlineStr">
        <is>
          <t>TN</t>
        </is>
      </c>
      <c r="D597" s="3" t="inlineStr">
        <is>
          <t>2018 Maserati GranTurismo</t>
        </is>
      </c>
      <c r="E597" s="3" t="inlineStr">
        <is>
          <t>01 Luxury Sedan/SUV</t>
        </is>
      </c>
      <c r="F597" s="13" t="n">
        <v>935000</v>
      </c>
      <c r="G597" s="14" t="n">
        <v>0.65</v>
      </c>
      <c r="H597" s="14" t="n">
        <v>0.98</v>
      </c>
      <c r="I597" s="14" t="n">
        <v>0.7648</v>
      </c>
      <c r="J597" s="14" t="n">
        <v>0.53</v>
      </c>
      <c r="K597" s="13">
        <f>ROUND(F597/100*G597*H597*I597/J597,2)</f>
        <v/>
      </c>
      <c r="L597" s="13" t="n">
        <v>8594.549999999999</v>
      </c>
      <c r="M597" s="13">
        <f>L597-K597</f>
        <v/>
      </c>
      <c r="N597" s="3" t="inlineStr">
        <is>
          <t>bind</t>
        </is>
      </c>
      <c r="O597" s="3" t="inlineStr">
        <is>
          <t>bound</t>
        </is>
      </c>
    </row>
    <row r="598">
      <c r="A598" s="15" t="inlineStr">
        <is>
          <t>2026-06-21</t>
        </is>
      </c>
      <c r="B598" s="15" t="inlineStr">
        <is>
          <t>d0283dcc-3228-5894-9444-40b8efe0d861</t>
        </is>
      </c>
      <c r="C598" s="15" t="inlineStr">
        <is>
          <t>NM</t>
        </is>
      </c>
      <c r="D598" s="15" t="inlineStr">
        <is>
          <t>1970 Singer 911 Reimagined</t>
        </is>
      </c>
      <c r="E598" s="15" t="inlineStr">
        <is>
          <t>11 Restomod/Coachbuilt</t>
        </is>
      </c>
      <c r="F598" s="16" t="n">
        <v>345000</v>
      </c>
      <c r="G598" s="17" t="n">
        <v>0.88</v>
      </c>
      <c r="H598" s="17" t="n">
        <v>1.28</v>
      </c>
      <c r="I598" s="17" t="n">
        <v>0.7648</v>
      </c>
      <c r="J598" s="17" t="n">
        <v>0.53</v>
      </c>
      <c r="K598" s="16">
        <f>ROUND(F598/100*G598*H598*I598/J598,2)</f>
        <v/>
      </c>
      <c r="L598" s="16" t="n">
        <v>5607.69</v>
      </c>
      <c r="M598" s="16">
        <f>L598-K598</f>
        <v/>
      </c>
      <c r="N598" s="15" t="inlineStr">
        <is>
          <t>bind</t>
        </is>
      </c>
      <c r="O598" s="15" t="inlineStr">
        <is>
          <t>bound</t>
        </is>
      </c>
    </row>
    <row r="599">
      <c r="A599" s="3" t="inlineStr">
        <is>
          <t>2026-06-20</t>
        </is>
      </c>
      <c r="B599" s="3" t="inlineStr">
        <is>
          <t>2949ea50-01ca-5913-85c2-28fa669b8b92</t>
        </is>
      </c>
      <c r="C599" s="3" t="inlineStr">
        <is>
          <t>VA</t>
        </is>
      </c>
      <c r="D599" s="3" t="inlineStr">
        <is>
          <t>1970 BMW M8 Competition</t>
        </is>
      </c>
      <c r="E599" s="3" t="inlineStr">
        <is>
          <t>01 Luxury Sedan/SUV</t>
        </is>
      </c>
      <c r="F599" s="13" t="n">
        <v>280000</v>
      </c>
      <c r="G599" s="14" t="n">
        <v>0.75</v>
      </c>
      <c r="H599" s="14" t="n">
        <v>1.09</v>
      </c>
      <c r="I599" s="14" t="n">
        <v>0.7648</v>
      </c>
      <c r="J599" s="14" t="n">
        <v>0.53</v>
      </c>
      <c r="K599" s="13">
        <f>ROUND(F599/100*G599*H599*I599/J599,2)</f>
        <v/>
      </c>
      <c r="L599" s="13" t="n">
        <v>3303.07</v>
      </c>
      <c r="M599" s="13">
        <f>L599-K599</f>
        <v/>
      </c>
      <c r="N599" s="3" t="inlineStr">
        <is>
          <t>bind</t>
        </is>
      </c>
      <c r="O599" s="3" t="inlineStr">
        <is>
          <t>bound</t>
        </is>
      </c>
    </row>
    <row r="600">
      <c r="A600" s="15" t="inlineStr">
        <is>
          <t>2026-06-29</t>
        </is>
      </c>
      <c r="B600" s="15" t="inlineStr">
        <is>
          <t>927a6be1-88d1-5300-9494-9e98cfdabe6f</t>
        </is>
      </c>
      <c r="C600" s="15" t="inlineStr">
        <is>
          <t>AK</t>
        </is>
      </c>
      <c r="D600" s="15" t="inlineStr">
        <is>
          <t>1999 BMW M8 Competition</t>
        </is>
      </c>
      <c r="E600" s="15" t="inlineStr">
        <is>
          <t>01 Luxury Sedan/SUV</t>
        </is>
      </c>
      <c r="F600" s="16" t="n">
        <v>825000</v>
      </c>
      <c r="G600" s="17" t="n">
        <v>0.65</v>
      </c>
      <c r="H600" s="17" t="n">
        <v>1.14</v>
      </c>
      <c r="I600" s="17" t="n">
        <v>0.7648</v>
      </c>
      <c r="J600" s="17" t="n">
        <v>0.53</v>
      </c>
      <c r="K600" s="16">
        <f>ROUND(F600/100*G600*H600*I600/J600,2)</f>
        <v/>
      </c>
      <c r="L600" s="16" t="n">
        <v>8821.530000000001</v>
      </c>
      <c r="M600" s="16">
        <f>L600-K600</f>
        <v/>
      </c>
      <c r="N600" s="15" t="inlineStr">
        <is>
          <t>bind</t>
        </is>
      </c>
      <c r="O600" s="15" t="inlineStr">
        <is>
          <t>bound</t>
        </is>
      </c>
    </row>
    <row r="601">
      <c r="A601" s="3" t="inlineStr">
        <is>
          <t>2026-06-21</t>
        </is>
      </c>
      <c r="B601" s="3" t="inlineStr">
        <is>
          <t>326289b4-9f5a-5e58-bbcc-d824ffaad776</t>
        </is>
      </c>
      <c r="C601" s="3" t="inlineStr">
        <is>
          <t>NJ</t>
        </is>
      </c>
      <c r="D601" s="3" t="inlineStr">
        <is>
          <t>2002 BMW M8 Competition</t>
        </is>
      </c>
      <c r="E601" s="3" t="inlineStr">
        <is>
          <t>01 Luxury Sedan/SUV</t>
        </is>
      </c>
      <c r="F601" s="13" t="n">
        <v>665000</v>
      </c>
      <c r="G601" s="14" t="n">
        <v>0.65</v>
      </c>
      <c r="H601" s="14" t="n">
        <v>0.91</v>
      </c>
      <c r="I601" s="14" t="n">
        <v>0.7648</v>
      </c>
      <c r="J601" s="14" t="n">
        <v>0.53</v>
      </c>
      <c r="K601" s="13">
        <f>ROUND(F601/100*G601*H601*I601/J601,2)</f>
        <v/>
      </c>
      <c r="L601" s="13" t="n">
        <v>5676.08</v>
      </c>
      <c r="M601" s="13">
        <f>L601-K601</f>
        <v/>
      </c>
      <c r="N601" s="3" t="inlineStr">
        <is>
          <t>bind</t>
        </is>
      </c>
      <c r="O601" s="3" t="inlineStr">
        <is>
          <t>bound</t>
        </is>
      </c>
    </row>
    <row r="602">
      <c r="A602" s="15" t="inlineStr">
        <is>
          <t>2026-06-29</t>
        </is>
      </c>
      <c r="B602" s="15" t="inlineStr">
        <is>
          <t>e632e10d-47e3-5665-875c-88b75540b258</t>
        </is>
      </c>
      <c r="C602" s="15" t="inlineStr">
        <is>
          <t>CT</t>
        </is>
      </c>
      <c r="D602" s="15" t="inlineStr">
        <is>
          <t>2016 BMW M8 Competition</t>
        </is>
      </c>
      <c r="E602" s="15" t="inlineStr">
        <is>
          <t>01 Luxury Sedan/SUV</t>
        </is>
      </c>
      <c r="F602" s="16" t="n">
        <v>180000</v>
      </c>
      <c r="G602" s="17" t="n">
        <v>0.92</v>
      </c>
      <c r="H602" s="17" t="n">
        <v>1.12</v>
      </c>
      <c r="I602" s="17" t="n">
        <v>0.7648</v>
      </c>
      <c r="J602" s="17" t="n">
        <v>0.53</v>
      </c>
      <c r="K602" s="16">
        <f>ROUND(F602/100*G602*H602*I602/J602,2)</f>
        <v/>
      </c>
      <c r="L602" s="16" t="n">
        <v>2676.39</v>
      </c>
      <c r="M602" s="16">
        <f>L602-K602</f>
        <v/>
      </c>
      <c r="N602" s="15" t="inlineStr">
        <is>
          <t>bind</t>
        </is>
      </c>
      <c r="O602" s="15" t="inlineStr">
        <is>
          <t>bound</t>
        </is>
      </c>
    </row>
    <row r="603">
      <c r="A603" s="3" t="inlineStr">
        <is>
          <t>2026-06-21</t>
        </is>
      </c>
      <c r="B603" s="3" t="inlineStr">
        <is>
          <t>e847097f-e57e-5ffb-b764-925fa9ef658a</t>
        </is>
      </c>
      <c r="C603" s="3" t="inlineStr">
        <is>
          <t>NJ</t>
        </is>
      </c>
      <c r="D603" s="3" t="inlineStr">
        <is>
          <t>1979 Aston Martin DB12</t>
        </is>
      </c>
      <c r="E603" s="3" t="inlineStr">
        <is>
          <t>01 Luxury Sedan/SUV</t>
        </is>
      </c>
      <c r="F603" s="13" t="n">
        <v>880000</v>
      </c>
      <c r="G603" s="14" t="n">
        <v>0.65</v>
      </c>
      <c r="H603" s="14" t="n">
        <v>0.91</v>
      </c>
      <c r="I603" s="14" t="n">
        <v>0.7648</v>
      </c>
      <c r="J603" s="14" t="n">
        <v>0.53</v>
      </c>
      <c r="K603" s="13">
        <f>ROUND(F603/100*G603*H603*I603/J603,2)</f>
        <v/>
      </c>
      <c r="L603" s="13" t="n">
        <v>7511.2</v>
      </c>
      <c r="M603" s="13">
        <f>L603-K603</f>
        <v/>
      </c>
      <c r="N603" s="3" t="inlineStr">
        <is>
          <t>bind</t>
        </is>
      </c>
      <c r="O603" s="3" t="inlineStr">
        <is>
          <t>bound</t>
        </is>
      </c>
    </row>
    <row r="604">
      <c r="A604" s="15" t="inlineStr">
        <is>
          <t>2026-06-24</t>
        </is>
      </c>
      <c r="B604" s="15" t="inlineStr">
        <is>
          <t>942afa61-e115-58f0-a61f-6dddfac37f82</t>
        </is>
      </c>
      <c r="C604" s="15" t="inlineStr">
        <is>
          <t>PA</t>
        </is>
      </c>
      <c r="D604" s="15" t="inlineStr">
        <is>
          <t>1968 Ferrari SF90 Stradale</t>
        </is>
      </c>
      <c r="E604" s="15" t="inlineStr">
        <is>
          <t>03 Supercar</t>
        </is>
      </c>
      <c r="F604" s="16" t="n">
        <v>1460000</v>
      </c>
      <c r="G604" s="17" t="n">
        <v>0.8</v>
      </c>
      <c r="H604" s="17" t="n">
        <v>1</v>
      </c>
      <c r="I604" s="17" t="n">
        <v>0.7648</v>
      </c>
      <c r="J604" s="17" t="n">
        <v>0.53</v>
      </c>
      <c r="K604" s="16">
        <f>ROUND(F604/100*G604*H604*I604/J604,2)</f>
        <v/>
      </c>
      <c r="L604" s="16" t="n">
        <v>16854.46</v>
      </c>
      <c r="M604" s="16">
        <f>L604-K604</f>
        <v/>
      </c>
      <c r="N604" s="15" t="inlineStr">
        <is>
          <t>bind</t>
        </is>
      </c>
      <c r="O604" s="15" t="inlineStr">
        <is>
          <t>bound</t>
        </is>
      </c>
    </row>
    <row r="605">
      <c r="A605" s="3" t="inlineStr">
        <is>
          <t>2026-06-05</t>
        </is>
      </c>
      <c r="B605" s="3" t="inlineStr">
        <is>
          <t>9dc67dc5-87d2-567a-8f90-0143d9da0442</t>
        </is>
      </c>
      <c r="C605" s="3" t="inlineStr">
        <is>
          <t>CT</t>
        </is>
      </c>
      <c r="D605" s="3" t="inlineStr">
        <is>
          <t>1963 Porsche 911 Turbo S</t>
        </is>
      </c>
      <c r="E605" s="3" t="inlineStr">
        <is>
          <t>01 Luxury Sedan/SUV</t>
        </is>
      </c>
      <c r="F605" s="13" t="n">
        <v>260000</v>
      </c>
      <c r="G605" s="14" t="n">
        <v>0.75</v>
      </c>
      <c r="H605" s="14" t="n">
        <v>1.12</v>
      </c>
      <c r="I605" s="14" t="n">
        <v>0.7648</v>
      </c>
      <c r="J605" s="14" t="n">
        <v>0.53</v>
      </c>
      <c r="K605" s="13">
        <f>ROUND(F605/100*G605*H605*I605/J605,2)</f>
        <v/>
      </c>
      <c r="L605" s="13" t="n">
        <v>3151.55</v>
      </c>
      <c r="M605" s="13">
        <f>L605-K605</f>
        <v/>
      </c>
      <c r="N605" s="3" t="inlineStr">
        <is>
          <t>bind</t>
        </is>
      </c>
      <c r="O605" s="3" t="inlineStr">
        <is>
          <t>bound</t>
        </is>
      </c>
    </row>
    <row r="606">
      <c r="A606" s="15" t="inlineStr">
        <is>
          <t>2026-06-02</t>
        </is>
      </c>
      <c r="B606" s="15" t="inlineStr">
        <is>
          <t>0266af30-c8e2-5e3e-b4b8-611e263ed1a1</t>
        </is>
      </c>
      <c r="C606" s="15" t="inlineStr">
        <is>
          <t>OH</t>
        </is>
      </c>
      <c r="D606" s="15" t="inlineStr">
        <is>
          <t>1970 Porsche 911 Turbo S</t>
        </is>
      </c>
      <c r="E606" s="15" t="inlineStr">
        <is>
          <t>01 Luxury Sedan/SUV</t>
        </is>
      </c>
      <c r="F606" s="16" t="n">
        <v>300000</v>
      </c>
      <c r="G606" s="17" t="n">
        <v>0.75</v>
      </c>
      <c r="H606" s="17" t="n">
        <v>1.39</v>
      </c>
      <c r="I606" s="17" t="n">
        <v>0.7648</v>
      </c>
      <c r="J606" s="17" t="n">
        <v>0.53</v>
      </c>
      <c r="K606" s="16">
        <f>ROUND(F606/100*G606*H606*I606/J606,2)</f>
        <v/>
      </c>
      <c r="L606" s="16" t="n">
        <v>4513.04</v>
      </c>
      <c r="M606" s="16">
        <f>L606-K606</f>
        <v/>
      </c>
      <c r="N606" s="15" t="inlineStr">
        <is>
          <t>bind</t>
        </is>
      </c>
      <c r="O606" s="15" t="inlineStr">
        <is>
          <t>bound</t>
        </is>
      </c>
    </row>
    <row r="607">
      <c r="A607" s="3" t="inlineStr">
        <is>
          <t>2026-06-15</t>
        </is>
      </c>
      <c r="B607" s="3" t="inlineStr">
        <is>
          <t>569ad863-6175-5849-ba3e-3d7cd8002f51</t>
        </is>
      </c>
      <c r="C607" s="3" t="inlineStr">
        <is>
          <t>CA</t>
        </is>
      </c>
      <c r="D607" s="3" t="inlineStr">
        <is>
          <t>2004 Bentley Continental GT</t>
        </is>
      </c>
      <c r="E607" s="3" t="inlineStr">
        <is>
          <t>01 Luxury Sedan/SUV</t>
        </is>
      </c>
      <c r="F607" s="13" t="n">
        <v>725000</v>
      </c>
      <c r="G607" s="14" t="n">
        <v>0.65</v>
      </c>
      <c r="H607" s="14" t="n">
        <v>1.35</v>
      </c>
      <c r="I607" s="14" t="n">
        <v>0.7648</v>
      </c>
      <c r="J607" s="14" t="n">
        <v>0.53</v>
      </c>
      <c r="K607" s="13">
        <f>ROUND(F607/100*G607*H607*I607/J607,2)</f>
        <v/>
      </c>
      <c r="L607" s="13" t="n">
        <v>9180.309999999999</v>
      </c>
      <c r="M607" s="13">
        <f>L607-K607</f>
        <v/>
      </c>
      <c r="N607" s="3" t="inlineStr">
        <is>
          <t>bind</t>
        </is>
      </c>
      <c r="O607" s="3" t="inlineStr">
        <is>
          <t>bound</t>
        </is>
      </c>
    </row>
    <row r="608">
      <c r="A608" s="15" t="inlineStr">
        <is>
          <t>2026-06-29</t>
        </is>
      </c>
      <c r="B608" s="15" t="inlineStr">
        <is>
          <t>2abcdbb1-4c05-560e-a36f-8bbb0f5dede4</t>
        </is>
      </c>
      <c r="C608" s="15" t="inlineStr">
        <is>
          <t>WV</t>
        </is>
      </c>
      <c r="D608" s="15" t="inlineStr">
        <is>
          <t>1992 Bentley Continental GT</t>
        </is>
      </c>
      <c r="E608" s="15" t="inlineStr">
        <is>
          <t>01 Luxury Sedan/SUV</t>
        </is>
      </c>
      <c r="F608" s="16" t="n">
        <v>445000</v>
      </c>
      <c r="G608" s="17" t="n">
        <v>0.75</v>
      </c>
      <c r="H608" s="17" t="n">
        <v>1.33</v>
      </c>
      <c r="I608" s="17" t="n">
        <v>0.7648</v>
      </c>
      <c r="J608" s="17" t="n">
        <v>0.53</v>
      </c>
      <c r="K608" s="16">
        <f>ROUND(F608/100*G608*H608*I608/J608,2)</f>
        <v/>
      </c>
      <c r="L608" s="16" t="n">
        <v>6405.38</v>
      </c>
      <c r="M608" s="16">
        <f>L608-K608</f>
        <v/>
      </c>
      <c r="N608" s="15" t="inlineStr">
        <is>
          <t>bind</t>
        </is>
      </c>
      <c r="O608" s="15" t="inlineStr">
        <is>
          <t>bound</t>
        </is>
      </c>
    </row>
    <row r="609">
      <c r="A609" s="3" t="inlineStr">
        <is>
          <t>2026-06-17</t>
        </is>
      </c>
      <c r="B609" s="3" t="inlineStr">
        <is>
          <t>be4249ee-1218-5e41-bf48-4ba9084fc6cf</t>
        </is>
      </c>
      <c r="C609" s="3" t="inlineStr">
        <is>
          <t>ND</t>
        </is>
      </c>
      <c r="D609" s="3" t="inlineStr">
        <is>
          <t>2003 Bentley 4.5 Litre</t>
        </is>
      </c>
      <c r="E609" s="3" t="inlineStr">
        <is>
          <t>06 Vintage Pre-War (pre-1946)</t>
        </is>
      </c>
      <c r="F609" s="13" t="n">
        <v>1425000</v>
      </c>
      <c r="G609" s="14" t="n">
        <v>0.34</v>
      </c>
      <c r="H609" s="14" t="n">
        <v>1.02</v>
      </c>
      <c r="I609" s="14" t="n">
        <v>0.7648</v>
      </c>
      <c r="J609" s="14" t="n">
        <v>0.53</v>
      </c>
      <c r="K609" s="13">
        <f>ROUND(F609/100*G609*H609*I609/J609,2)</f>
        <v/>
      </c>
      <c r="L609" s="13" t="n">
        <v>7131.26</v>
      </c>
      <c r="M609" s="13">
        <f>L609-K609</f>
        <v/>
      </c>
      <c r="N609" s="3" t="inlineStr">
        <is>
          <t>bind</t>
        </is>
      </c>
      <c r="O609" s="3" t="inlineStr">
        <is>
          <t>bound</t>
        </is>
      </c>
    </row>
    <row r="610">
      <c r="A610" s="15" t="inlineStr">
        <is>
          <t>2026-06-13</t>
        </is>
      </c>
      <c r="B610" s="15" t="inlineStr">
        <is>
          <t>5cf87700-405c-5636-bbe6-7c696131bbb1</t>
        </is>
      </c>
      <c r="C610" s="15" t="inlineStr">
        <is>
          <t>CO</t>
        </is>
      </c>
      <c r="D610" s="15" t="inlineStr">
        <is>
          <t>1965 Ferrari SF90 Stradale</t>
        </is>
      </c>
      <c r="E610" s="15" t="inlineStr">
        <is>
          <t>03 Supercar</t>
        </is>
      </c>
      <c r="F610" s="16" t="n">
        <v>815000</v>
      </c>
      <c r="G610" s="17" t="n">
        <v>0.95</v>
      </c>
      <c r="H610" s="17" t="n">
        <v>1.1</v>
      </c>
      <c r="I610" s="17" t="n">
        <v>0.7648</v>
      </c>
      <c r="J610" s="17" t="n">
        <v>0.53</v>
      </c>
      <c r="K610" s="16">
        <f>ROUND(F610/100*G610*H610*I610/J610,2)</f>
        <v/>
      </c>
      <c r="L610" s="16" t="n">
        <v>12289.83</v>
      </c>
      <c r="M610" s="16">
        <f>L610-K610</f>
        <v/>
      </c>
      <c r="N610" s="15" t="inlineStr">
        <is>
          <t>decline</t>
        </is>
      </c>
      <c r="O610" s="15" t="inlineStr">
        <is>
          <t>indicative</t>
        </is>
      </c>
    </row>
    <row r="611">
      <c r="A611" s="3" t="inlineStr">
        <is>
          <t>2026-06-25</t>
        </is>
      </c>
      <c r="B611" s="3" t="inlineStr">
        <is>
          <t>b57fc16d-f8e5-5902-b534-032d41c10998</t>
        </is>
      </c>
      <c r="C611" s="3" t="inlineStr">
        <is>
          <t>NH</t>
        </is>
      </c>
      <c r="D611" s="3" t="inlineStr">
        <is>
          <t>2018 Ferrari 296 GTB</t>
        </is>
      </c>
      <c r="E611" s="3" t="inlineStr">
        <is>
          <t>03 Supercar</t>
        </is>
      </c>
      <c r="F611" s="13" t="n">
        <v>180000</v>
      </c>
      <c r="G611" s="14" t="n">
        <v>1.42</v>
      </c>
      <c r="H611" s="14" t="n">
        <v>1.04</v>
      </c>
      <c r="I611" s="14" t="n">
        <v>0.7648</v>
      </c>
      <c r="J611" s="14" t="n">
        <v>0.53</v>
      </c>
      <c r="K611" s="13">
        <f>ROUND(F611/100*G611*H611*I611/J611,2)</f>
        <v/>
      </c>
      <c r="L611" s="13" t="n">
        <v>3835.89</v>
      </c>
      <c r="M611" s="13">
        <f>L611-K611</f>
        <v/>
      </c>
      <c r="N611" s="3" t="inlineStr">
        <is>
          <t>bind</t>
        </is>
      </c>
      <c r="O611" s="3" t="inlineStr">
        <is>
          <t>bound</t>
        </is>
      </c>
    </row>
    <row r="612">
      <c r="A612" s="15" t="inlineStr">
        <is>
          <t>2026-06-15</t>
        </is>
      </c>
      <c r="B612" s="15" t="inlineStr">
        <is>
          <t>d469f642-61cc-5a94-8fa9-eef8a9710148</t>
        </is>
      </c>
      <c r="C612" s="15" t="inlineStr">
        <is>
          <t>LA</t>
        </is>
      </c>
      <c r="D612" s="15" t="inlineStr">
        <is>
          <t>2020 Mercedes-Benz 280SL Pagoda</t>
        </is>
      </c>
      <c r="E612" s="15" t="inlineStr">
        <is>
          <t>07 Post-War Classic (1946-1972)</t>
        </is>
      </c>
      <c r="F612" s="16" t="n">
        <v>170000</v>
      </c>
      <c r="G612" s="17" t="n">
        <v>0.57</v>
      </c>
      <c r="H612" s="17" t="n">
        <v>1.21</v>
      </c>
      <c r="I612" s="17" t="n">
        <v>0.7648</v>
      </c>
      <c r="J612" s="17" t="n">
        <v>0.53</v>
      </c>
      <c r="K612" s="16">
        <f>ROUND(F612/100*G612*H612*I612/J612,2)</f>
        <v/>
      </c>
      <c r="L612" s="16" t="n">
        <v>1691.93</v>
      </c>
      <c r="M612" s="16">
        <f>L612-K612</f>
        <v/>
      </c>
      <c r="N612" s="15" t="inlineStr">
        <is>
          <t>bind</t>
        </is>
      </c>
      <c r="O612" s="15" t="inlineStr">
        <is>
          <t>bound</t>
        </is>
      </c>
    </row>
    <row r="613">
      <c r="A613" s="3" t="inlineStr">
        <is>
          <t>2026-06-21</t>
        </is>
      </c>
      <c r="B613" s="3" t="inlineStr">
        <is>
          <t>fc3bc4ae-4823-5704-b2c9-5cb4d8c5e7d3</t>
        </is>
      </c>
      <c r="C613" s="3" t="inlineStr">
        <is>
          <t>FL</t>
        </is>
      </c>
      <c r="D613" s="3" t="inlineStr">
        <is>
          <t>1970 Jaguar E-Type Series 1</t>
        </is>
      </c>
      <c r="E613" s="3" t="inlineStr">
        <is>
          <t>07 Post-War Classic (1946-1972)</t>
        </is>
      </c>
      <c r="F613" s="13" t="n">
        <v>655000</v>
      </c>
      <c r="G613" s="14" t="n">
        <v>0.43</v>
      </c>
      <c r="H613" s="14" t="n">
        <v>1.42</v>
      </c>
      <c r="I613" s="14" t="n">
        <v>0.7648</v>
      </c>
      <c r="J613" s="14" t="n">
        <v>0.53</v>
      </c>
      <c r="K613" s="13">
        <f>ROUND(F613/100*G613*H613*I613/J613,2)</f>
        <v/>
      </c>
      <c r="L613" s="13" t="n">
        <v>5771.25</v>
      </c>
      <c r="M613" s="13">
        <f>L613-K613</f>
        <v/>
      </c>
      <c r="N613" s="3" t="inlineStr">
        <is>
          <t>refer</t>
        </is>
      </c>
      <c r="O613" s="3" t="inlineStr">
        <is>
          <t>indicative</t>
        </is>
      </c>
    </row>
    <row r="614">
      <c r="A614" s="15" t="inlineStr">
        <is>
          <t>2026-06-11</t>
        </is>
      </c>
      <c r="B614" s="15" t="inlineStr">
        <is>
          <t>9386a7ef-7c84-5d23-9566-9a00406cddd2</t>
        </is>
      </c>
      <c r="C614" s="15" t="inlineStr">
        <is>
          <t>IN</t>
        </is>
      </c>
      <c r="D614" s="15" t="inlineStr">
        <is>
          <t>1997 Ferrari SF90 Stradale</t>
        </is>
      </c>
      <c r="E614" s="15" t="inlineStr">
        <is>
          <t>03 Supercar</t>
        </is>
      </c>
      <c r="F614" s="16" t="n">
        <v>405000</v>
      </c>
      <c r="G614" s="17" t="n">
        <v>1.15</v>
      </c>
      <c r="H614" s="17" t="n">
        <v>1.23</v>
      </c>
      <c r="I614" s="17" t="n">
        <v>0.7648</v>
      </c>
      <c r="J614" s="17" t="n">
        <v>0.53</v>
      </c>
      <c r="K614" s="16">
        <f>ROUND(F614/100*G614*H614*I614/J614,2)</f>
        <v/>
      </c>
      <c r="L614" s="16" t="n">
        <v>8266.66</v>
      </c>
      <c r="M614" s="16">
        <f>L614-K614</f>
        <v/>
      </c>
      <c r="N614" s="15" t="inlineStr">
        <is>
          <t>refer</t>
        </is>
      </c>
      <c r="O614" s="15" t="inlineStr">
        <is>
          <t>indicative</t>
        </is>
      </c>
    </row>
    <row r="615">
      <c r="A615" s="3" t="inlineStr">
        <is>
          <t>2026-06-02</t>
        </is>
      </c>
      <c r="B615" s="3" t="inlineStr">
        <is>
          <t>38495994-8db8-5943-9e9a-1a2295471b45</t>
        </is>
      </c>
      <c r="C615" s="3" t="inlineStr">
        <is>
          <t>WV</t>
        </is>
      </c>
      <c r="D615" s="3" t="inlineStr">
        <is>
          <t>2000 Bentley Continental GT</t>
        </is>
      </c>
      <c r="E615" s="3" t="inlineStr">
        <is>
          <t>01 Luxury Sedan/SUV</t>
        </is>
      </c>
      <c r="F615" s="13" t="n">
        <v>310000</v>
      </c>
      <c r="G615" s="14" t="n">
        <v>0.75</v>
      </c>
      <c r="H615" s="14" t="n">
        <v>1.33</v>
      </c>
      <c r="I615" s="14" t="n">
        <v>0.7648</v>
      </c>
      <c r="J615" s="14" t="n">
        <v>0.53</v>
      </c>
      <c r="K615" s="13">
        <f>ROUND(F615/100*G615*H615*I615/J615,2)</f>
        <v/>
      </c>
      <c r="L615" s="13" t="n">
        <v>4462.17</v>
      </c>
      <c r="M615" s="13">
        <f>L615-K615</f>
        <v/>
      </c>
      <c r="N615" s="3" t="inlineStr">
        <is>
          <t>refer</t>
        </is>
      </c>
      <c r="O615" s="3" t="inlineStr">
        <is>
          <t>indicative</t>
        </is>
      </c>
    </row>
    <row r="616">
      <c r="A616" s="15" t="inlineStr">
        <is>
          <t>2026-06-10</t>
        </is>
      </c>
      <c r="B616" s="15" t="inlineStr">
        <is>
          <t>2e8e478c-6be2-5a36-80d5-7851f76f5766</t>
        </is>
      </c>
      <c r="C616" s="15" t="inlineStr">
        <is>
          <t>WA</t>
        </is>
      </c>
      <c r="D616" s="15" t="inlineStr">
        <is>
          <t>2010 Mercedes-Benz AMG GT</t>
        </is>
      </c>
      <c r="E616" s="15" t="inlineStr">
        <is>
          <t>01 Luxury Sedan/SUV</t>
        </is>
      </c>
      <c r="F616" s="16" t="n">
        <v>1040000</v>
      </c>
      <c r="G616" s="17" t="n">
        <v>0.55</v>
      </c>
      <c r="H616" s="17" t="n">
        <v>0.96</v>
      </c>
      <c r="I616" s="17" t="n">
        <v>0.7648</v>
      </c>
      <c r="J616" s="17" t="n">
        <v>0.53</v>
      </c>
      <c r="K616" s="16">
        <f>ROUND(F616/100*G616*H616*I616/J616,2)</f>
        <v/>
      </c>
      <c r="L616" s="16" t="n">
        <v>7923.9</v>
      </c>
      <c r="M616" s="16">
        <f>L616-K616</f>
        <v/>
      </c>
      <c r="N616" s="15" t="inlineStr">
        <is>
          <t>decline</t>
        </is>
      </c>
      <c r="O616" s="15" t="inlineStr">
        <is>
          <t>indicative</t>
        </is>
      </c>
    </row>
    <row r="617">
      <c r="A617" s="3" t="inlineStr">
        <is>
          <t>2026-06-27</t>
        </is>
      </c>
      <c r="B617" s="3" t="inlineStr">
        <is>
          <t>51e01a8a-7677-51a0-920e-b9db050e6ba1</t>
        </is>
      </c>
      <c r="C617" s="3" t="inlineStr">
        <is>
          <t>LA</t>
        </is>
      </c>
      <c r="D617" s="3" t="inlineStr">
        <is>
          <t>1978 BMW M8 Competition</t>
        </is>
      </c>
      <c r="E617" s="3" t="inlineStr">
        <is>
          <t>01 Luxury Sedan/SUV</t>
        </is>
      </c>
      <c r="F617" s="13" t="n">
        <v>1850000</v>
      </c>
      <c r="G617" s="14" t="n">
        <v>0.55</v>
      </c>
      <c r="H617" s="14" t="n">
        <v>1.21</v>
      </c>
      <c r="I617" s="14" t="n">
        <v>0.7648</v>
      </c>
      <c r="J617" s="14" t="n">
        <v>0.53</v>
      </c>
      <c r="K617" s="13">
        <f>ROUND(F617/100*G617*H617*I617/J617,2)</f>
        <v/>
      </c>
      <c r="L617" s="13" t="n">
        <v>17766.09</v>
      </c>
      <c r="M617" s="13">
        <f>L617-K617</f>
        <v/>
      </c>
      <c r="N617" s="3" t="inlineStr">
        <is>
          <t>decline</t>
        </is>
      </c>
      <c r="O617" s="3" t="inlineStr">
        <is>
          <t>indicative</t>
        </is>
      </c>
    </row>
    <row r="618">
      <c r="A618" s="15" t="inlineStr">
        <is>
          <t>2026-06-06</t>
        </is>
      </c>
      <c r="B618" s="15" t="inlineStr">
        <is>
          <t>ecf6dbb7-69fc-510c-9a42-a1ed218e3f2f</t>
        </is>
      </c>
      <c r="C618" s="15" t="inlineStr">
        <is>
          <t>TX</t>
        </is>
      </c>
      <c r="D618" s="15" t="inlineStr">
        <is>
          <t>1983 Aston Martin DB5</t>
        </is>
      </c>
      <c r="E618" s="15" t="inlineStr">
        <is>
          <t>07 Post-War Classic (1946-1972)</t>
        </is>
      </c>
      <c r="F618" s="16" t="n">
        <v>300000</v>
      </c>
      <c r="G618" s="17" t="n">
        <v>0.48</v>
      </c>
      <c r="H618" s="17" t="n">
        <v>1.15</v>
      </c>
      <c r="I618" s="17" t="n">
        <v>0.7648</v>
      </c>
      <c r="J618" s="17" t="n">
        <v>0.53</v>
      </c>
      <c r="K618" s="16">
        <f>ROUND(F618/100*G618*H618*I618/J618,2)</f>
        <v/>
      </c>
      <c r="L618" s="16" t="n">
        <v>2389.64</v>
      </c>
      <c r="M618" s="16">
        <f>L618-K618</f>
        <v/>
      </c>
      <c r="N618" s="15" t="inlineStr">
        <is>
          <t>decline</t>
        </is>
      </c>
      <c r="O618" s="15" t="inlineStr">
        <is>
          <t>indicative</t>
        </is>
      </c>
    </row>
    <row r="619">
      <c r="A619" s="3" t="inlineStr">
        <is>
          <t>2026-06-03</t>
        </is>
      </c>
      <c r="B619" s="3" t="inlineStr">
        <is>
          <t>1632f19d-846a-5dff-bfa5-85dfac3079af</t>
        </is>
      </c>
      <c r="C619" s="3" t="inlineStr">
        <is>
          <t>NY</t>
        </is>
      </c>
      <c r="D619" s="3" t="inlineStr">
        <is>
          <t>1990 Aston Martin DB5</t>
        </is>
      </c>
      <c r="E619" s="3" t="inlineStr">
        <is>
          <t>07 Post-War Classic (1946-1972)</t>
        </is>
      </c>
      <c r="F619" s="13" t="n">
        <v>1120000</v>
      </c>
      <c r="G619" s="14" t="n">
        <v>0.38</v>
      </c>
      <c r="H619" s="14" t="n">
        <v>1.28</v>
      </c>
      <c r="I619" s="14" t="n">
        <v>0.7648</v>
      </c>
      <c r="J619" s="14" t="n">
        <v>0.53</v>
      </c>
      <c r="K619" s="13">
        <f>ROUND(F619/100*G619*H619*I619/J619,2)</f>
        <v/>
      </c>
      <c r="L619" s="13" t="n">
        <v>7861.1</v>
      </c>
      <c r="M619" s="13">
        <f>L619-K619</f>
        <v/>
      </c>
      <c r="N619" s="3" t="inlineStr">
        <is>
          <t>bind</t>
        </is>
      </c>
      <c r="O619" s="3" t="inlineStr">
        <is>
          <t>bound</t>
        </is>
      </c>
    </row>
    <row r="620">
      <c r="A620" s="15" t="inlineStr">
        <is>
          <t>2026-06-13</t>
        </is>
      </c>
      <c r="B620" s="15" t="inlineStr">
        <is>
          <t>e56e759a-7ae5-5dd3-9b78-2b3ba0dbd226</t>
        </is>
      </c>
      <c r="C620" s="15" t="inlineStr">
        <is>
          <t>OK</t>
        </is>
      </c>
      <c r="D620" s="15" t="inlineStr">
        <is>
          <t>2008 Bentley Continental GT</t>
        </is>
      </c>
      <c r="E620" s="15" t="inlineStr">
        <is>
          <t>01 Luxury Sedan/SUV</t>
        </is>
      </c>
      <c r="F620" s="16" t="n">
        <v>615000</v>
      </c>
      <c r="G620" s="17" t="n">
        <v>0.65</v>
      </c>
      <c r="H620" s="17" t="n">
        <v>1.26</v>
      </c>
      <c r="I620" s="17" t="n">
        <v>0.7648</v>
      </c>
      <c r="J620" s="17" t="n">
        <v>0.53</v>
      </c>
      <c r="K620" s="16">
        <f>ROUND(F620/100*G620*H620*I620/J620,2)</f>
        <v/>
      </c>
      <c r="L620" s="16" t="n">
        <v>7268.27</v>
      </c>
      <c r="M620" s="16">
        <f>L620-K620</f>
        <v/>
      </c>
      <c r="N620" s="15" t="inlineStr">
        <is>
          <t>bind</t>
        </is>
      </c>
      <c r="O620" s="15" t="inlineStr">
        <is>
          <t>bound</t>
        </is>
      </c>
    </row>
    <row r="621">
      <c r="A621" s="3" t="inlineStr">
        <is>
          <t>2026-06-22</t>
        </is>
      </c>
      <c r="B621" s="3" t="inlineStr">
        <is>
          <t>c1696ec5-9cca-5e06-a904-837b84c3a789</t>
        </is>
      </c>
      <c r="C621" s="3" t="inlineStr">
        <is>
          <t>NY</t>
        </is>
      </c>
      <c r="D621" s="3" t="inlineStr">
        <is>
          <t>1974 Aston Martin DB12</t>
        </is>
      </c>
      <c r="E621" s="3" t="inlineStr">
        <is>
          <t>01 Luxury Sedan/SUV</t>
        </is>
      </c>
      <c r="F621" s="13" t="n">
        <v>410000</v>
      </c>
      <c r="G621" s="14" t="n">
        <v>0.75</v>
      </c>
      <c r="H621" s="14" t="n">
        <v>1.28</v>
      </c>
      <c r="I621" s="14" t="n">
        <v>0.7648</v>
      </c>
      <c r="J621" s="14" t="n">
        <v>0.53</v>
      </c>
      <c r="K621" s="13">
        <f>ROUND(F621/100*G621*H621*I621/J621,2)</f>
        <v/>
      </c>
      <c r="L621" s="13" t="n">
        <v>5679.73</v>
      </c>
      <c r="M621" s="13">
        <f>L621-K621</f>
        <v/>
      </c>
      <c r="N621" s="3" t="inlineStr">
        <is>
          <t>bind</t>
        </is>
      </c>
      <c r="O621" s="3" t="inlineStr">
        <is>
          <t>bound</t>
        </is>
      </c>
    </row>
    <row r="622">
      <c r="A622" s="15" t="inlineStr">
        <is>
          <t>2026-06-01</t>
        </is>
      </c>
      <c r="B622" s="15" t="inlineStr">
        <is>
          <t>46f10f45-3d63-5cdd-b802-e6a738941542</t>
        </is>
      </c>
      <c r="C622" s="15" t="inlineStr">
        <is>
          <t>ME</t>
        </is>
      </c>
      <c r="D622" s="15" t="inlineStr">
        <is>
          <t>1987 Mercedes-Benz AMG GT</t>
        </is>
      </c>
      <c r="E622" s="15" t="inlineStr">
        <is>
          <t>01 Luxury Sedan/SUV</t>
        </is>
      </c>
      <c r="F622" s="16" t="n">
        <v>350000</v>
      </c>
      <c r="G622" s="17" t="n">
        <v>0.75</v>
      </c>
      <c r="H622" s="17" t="n">
        <v>1.08</v>
      </c>
      <c r="I622" s="17" t="n">
        <v>0.7648</v>
      </c>
      <c r="J622" s="17" t="n">
        <v>0.53</v>
      </c>
      <c r="K622" s="16">
        <f>ROUND(F622/100*G622*H622*I622/J622,2)</f>
        <v/>
      </c>
      <c r="L622" s="16" t="n">
        <v>4090.96</v>
      </c>
      <c r="M622" s="16">
        <f>L622-K622</f>
        <v/>
      </c>
      <c r="N622" s="15" t="inlineStr">
        <is>
          <t>refer</t>
        </is>
      </c>
      <c r="O622" s="15" t="inlineStr">
        <is>
          <t>indicative</t>
        </is>
      </c>
    </row>
    <row r="623">
      <c r="A623" s="3" t="inlineStr">
        <is>
          <t>2026-06-12</t>
        </is>
      </c>
      <c r="B623" s="3" t="inlineStr">
        <is>
          <t>a3ae9363-84a8-5c2d-a55d-35e7d29724b1</t>
        </is>
      </c>
      <c r="C623" s="3" t="inlineStr">
        <is>
          <t>TX</t>
        </is>
      </c>
      <c r="D623" s="3" t="inlineStr">
        <is>
          <t>1974 McLaren 750S</t>
        </is>
      </c>
      <c r="E623" s="3" t="inlineStr">
        <is>
          <t>03 Supercar</t>
        </is>
      </c>
      <c r="F623" s="13" t="n">
        <v>535000</v>
      </c>
      <c r="G623" s="14" t="n">
        <v>0.95</v>
      </c>
      <c r="H623" s="14" t="n">
        <v>1.15</v>
      </c>
      <c r="I623" s="14" t="n">
        <v>0.7648</v>
      </c>
      <c r="J623" s="14" t="n">
        <v>0.53</v>
      </c>
      <c r="K623" s="13">
        <f>ROUND(F623/100*G623*H623*I623/J623,2)</f>
        <v/>
      </c>
      <c r="L623" s="13" t="n">
        <v>8434.27</v>
      </c>
      <c r="M623" s="13">
        <f>L623-K623</f>
        <v/>
      </c>
      <c r="N623" s="3" t="inlineStr">
        <is>
          <t>bind</t>
        </is>
      </c>
      <c r="O623" s="3" t="inlineStr">
        <is>
          <t>bound</t>
        </is>
      </c>
    </row>
    <row r="624">
      <c r="A624" s="15" t="inlineStr">
        <is>
          <t>2026-06-15</t>
        </is>
      </c>
      <c r="B624" s="15" t="inlineStr">
        <is>
          <t>705481c9-20ae-5aac-888a-253940cafa81</t>
        </is>
      </c>
      <c r="C624" s="15" t="inlineStr">
        <is>
          <t>MA</t>
        </is>
      </c>
      <c r="D624" s="15" t="inlineStr">
        <is>
          <t>2004 Bentley Continental GT</t>
        </is>
      </c>
      <c r="E624" s="15" t="inlineStr">
        <is>
          <t>01 Luxury Sedan/SUV</t>
        </is>
      </c>
      <c r="F624" s="16" t="n">
        <v>590000</v>
      </c>
      <c r="G624" s="17" t="n">
        <v>0.65</v>
      </c>
      <c r="H624" s="17" t="n">
        <v>1.25</v>
      </c>
      <c r="I624" s="17" t="n">
        <v>0.7648</v>
      </c>
      <c r="J624" s="17" t="n">
        <v>0.53</v>
      </c>
      <c r="K624" s="16">
        <f>ROUND(F624/100*G624*H624*I624/J624,2)</f>
        <v/>
      </c>
      <c r="L624" s="16" t="n">
        <v>6917.47</v>
      </c>
      <c r="M624" s="16">
        <f>L624-K624</f>
        <v/>
      </c>
      <c r="N624" s="15" t="inlineStr">
        <is>
          <t>bind</t>
        </is>
      </c>
      <c r="O624" s="15" t="inlineStr">
        <is>
          <t>bound</t>
        </is>
      </c>
    </row>
    <row r="625">
      <c r="A625" s="3" t="inlineStr">
        <is>
          <t>2026-06-02</t>
        </is>
      </c>
      <c r="B625" s="3" t="inlineStr">
        <is>
          <t>c1747538-4dd8-5f10-92bb-3eaf3230684e</t>
        </is>
      </c>
      <c r="C625" s="3" t="inlineStr">
        <is>
          <t>MT</t>
        </is>
      </c>
      <c r="D625" s="3" t="inlineStr">
        <is>
          <t>2003 Ferrari SF90 Stradale</t>
        </is>
      </c>
      <c r="E625" s="3" t="inlineStr">
        <is>
          <t>03 Supercar</t>
        </is>
      </c>
      <c r="F625" s="13" t="n">
        <v>460000</v>
      </c>
      <c r="G625" s="14" t="n">
        <v>1.15</v>
      </c>
      <c r="H625" s="14" t="n">
        <v>0.93</v>
      </c>
      <c r="I625" s="14" t="n">
        <v>0.7648</v>
      </c>
      <c r="J625" s="14" t="n">
        <v>0.53</v>
      </c>
      <c r="K625" s="13">
        <f>ROUND(F625/100*G625*H625*I625/J625,2)</f>
        <v/>
      </c>
      <c r="L625" s="13" t="n">
        <v>7099.22</v>
      </c>
      <c r="M625" s="13">
        <f>L625-K625</f>
        <v/>
      </c>
      <c r="N625" s="3" t="inlineStr">
        <is>
          <t>bind</t>
        </is>
      </c>
      <c r="O625" s="3" t="inlineStr">
        <is>
          <t>bound</t>
        </is>
      </c>
    </row>
    <row r="626">
      <c r="A626" s="15" t="inlineStr">
        <is>
          <t>2026-06-23</t>
        </is>
      </c>
      <c r="B626" s="15" t="inlineStr">
        <is>
          <t>95b6d052-4612-5042-b72e-91f1a2348f0b</t>
        </is>
      </c>
      <c r="C626" s="15" t="inlineStr">
        <is>
          <t>MS</t>
        </is>
      </c>
      <c r="D626" s="15" t="inlineStr">
        <is>
          <t>1976 Maserati GranTurismo</t>
        </is>
      </c>
      <c r="E626" s="15" t="inlineStr">
        <is>
          <t>01 Luxury Sedan/SUV</t>
        </is>
      </c>
      <c r="F626" s="16" t="n">
        <v>415000</v>
      </c>
      <c r="G626" s="17" t="n">
        <v>0.75</v>
      </c>
      <c r="H626" s="17" t="n">
        <v>1.19</v>
      </c>
      <c r="I626" s="17" t="n">
        <v>0.7648</v>
      </c>
      <c r="J626" s="17" t="n">
        <v>0.53</v>
      </c>
      <c r="K626" s="16">
        <f>ROUND(F626/100*G626*H626*I626/J626,2)</f>
        <v/>
      </c>
      <c r="L626" s="16" t="n">
        <v>5344.76</v>
      </c>
      <c r="M626" s="16">
        <f>L626-K626</f>
        <v/>
      </c>
      <c r="N626" s="15" t="inlineStr">
        <is>
          <t>bind</t>
        </is>
      </c>
      <c r="O626" s="15" t="inlineStr">
        <is>
          <t>bound</t>
        </is>
      </c>
    </row>
    <row r="627">
      <c r="A627" s="3" t="inlineStr">
        <is>
          <t>2026-06-07</t>
        </is>
      </c>
      <c r="B627" s="3" t="inlineStr">
        <is>
          <t>817763c9-9265-5cea-9378-55f2b15c2165</t>
        </is>
      </c>
      <c r="C627" s="3" t="inlineStr">
        <is>
          <t>MA</t>
        </is>
      </c>
      <c r="D627" s="3" t="inlineStr">
        <is>
          <t>1981 Ferrari 296 GTB</t>
        </is>
      </c>
      <c r="E627" s="3" t="inlineStr">
        <is>
          <t>03 Supercar</t>
        </is>
      </c>
      <c r="F627" s="13" t="n">
        <v>550000</v>
      </c>
      <c r="G627" s="14" t="n">
        <v>0.95</v>
      </c>
      <c r="H627" s="14" t="n">
        <v>1.25</v>
      </c>
      <c r="I627" s="14" t="n">
        <v>0.7648</v>
      </c>
      <c r="J627" s="14" t="n">
        <v>0.53</v>
      </c>
      <c r="K627" s="13">
        <f>ROUND(F627/100*G627*H627*I627/J627,2)</f>
        <v/>
      </c>
      <c r="L627" s="13" t="n">
        <v>9424.709999999999</v>
      </c>
      <c r="M627" s="13">
        <f>L627-K627</f>
        <v/>
      </c>
      <c r="N627" s="3" t="inlineStr">
        <is>
          <t>bind</t>
        </is>
      </c>
      <c r="O627" s="3" t="inlineStr">
        <is>
          <t>bound</t>
        </is>
      </c>
    </row>
    <row r="628">
      <c r="A628" s="15" t="inlineStr">
        <is>
          <t>2026-06-23</t>
        </is>
      </c>
      <c r="B628" s="15" t="inlineStr">
        <is>
          <t>78220308-cc15-5914-9f84-a9642cbe61aa</t>
        </is>
      </c>
      <c r="C628" s="15" t="inlineStr">
        <is>
          <t>KS</t>
        </is>
      </c>
      <c r="D628" s="15" t="inlineStr">
        <is>
          <t>1985 Maserati GranTurismo</t>
        </is>
      </c>
      <c r="E628" s="15" t="inlineStr">
        <is>
          <t>01 Luxury Sedan/SUV</t>
        </is>
      </c>
      <c r="F628" s="16" t="n">
        <v>730000</v>
      </c>
      <c r="G628" s="17" t="n">
        <v>0.65</v>
      </c>
      <c r="H628" s="17" t="n">
        <v>0.97</v>
      </c>
      <c r="I628" s="17" t="n">
        <v>0.7648</v>
      </c>
      <c r="J628" s="17" t="n">
        <v>0.53</v>
      </c>
      <c r="K628" s="16">
        <f>ROUND(F628/100*G628*H628*I628/J628,2)</f>
        <v/>
      </c>
      <c r="L628" s="16" t="n">
        <v>6641.71</v>
      </c>
      <c r="M628" s="16">
        <f>L628-K628</f>
        <v/>
      </c>
      <c r="N628" s="15" t="inlineStr">
        <is>
          <t>bind</t>
        </is>
      </c>
      <c r="O628" s="15" t="inlineStr">
        <is>
          <t>bound</t>
        </is>
      </c>
    </row>
    <row r="629">
      <c r="A629" s="3" t="inlineStr">
        <is>
          <t>2026-06-03</t>
        </is>
      </c>
      <c r="B629" s="3" t="inlineStr">
        <is>
          <t>b9646d07-aff8-5577-ae9d-6702a1d5b73c</t>
        </is>
      </c>
      <c r="C629" s="3" t="inlineStr">
        <is>
          <t>DE</t>
        </is>
      </c>
      <c r="D629" s="3" t="inlineStr">
        <is>
          <t>2024 BMW M8 Competition</t>
        </is>
      </c>
      <c r="E629" s="3" t="inlineStr">
        <is>
          <t>01 Luxury Sedan/SUV</t>
        </is>
      </c>
      <c r="F629" s="13" t="n">
        <v>1190000</v>
      </c>
      <c r="G629" s="14" t="n">
        <v>0.55</v>
      </c>
      <c r="H629" s="14" t="n">
        <v>1.25</v>
      </c>
      <c r="I629" s="14" t="n">
        <v>0.7648</v>
      </c>
      <c r="J629" s="14" t="n">
        <v>0.53</v>
      </c>
      <c r="K629" s="13">
        <f>ROUND(F629/100*G629*H629*I629/J629,2)</f>
        <v/>
      </c>
      <c r="L629" s="13" t="n">
        <v>11805.7</v>
      </c>
      <c r="M629" s="13">
        <f>L629-K629</f>
        <v/>
      </c>
      <c r="N629" s="3" t="inlineStr">
        <is>
          <t>bind</t>
        </is>
      </c>
      <c r="O629" s="3" t="inlineStr">
        <is>
          <t>bound</t>
        </is>
      </c>
    </row>
    <row r="630">
      <c r="A630" s="15" t="inlineStr">
        <is>
          <t>2026-06-28</t>
        </is>
      </c>
      <c r="B630" s="15" t="inlineStr">
        <is>
          <t>b11ad487-344d-583f-9244-ff94c8583741</t>
        </is>
      </c>
      <c r="C630" s="15" t="inlineStr">
        <is>
          <t>FL</t>
        </is>
      </c>
      <c r="D630" s="15" t="inlineStr">
        <is>
          <t>2019 Ferrari 275 GTB/4</t>
        </is>
      </c>
      <c r="E630" s="15" t="inlineStr">
        <is>
          <t>07 Post-War Classic (1946-1972)</t>
        </is>
      </c>
      <c r="F630" s="16" t="n">
        <v>1550000</v>
      </c>
      <c r="G630" s="17" t="n">
        <v>0.38</v>
      </c>
      <c r="H630" s="17" t="n">
        <v>1.42</v>
      </c>
      <c r="I630" s="17" t="n">
        <v>0.7648</v>
      </c>
      <c r="J630" s="17" t="n">
        <v>0.53</v>
      </c>
      <c r="K630" s="16">
        <f>ROUND(F630/100*G630*H630*I630/J630,2)</f>
        <v/>
      </c>
      <c r="L630" s="16" t="n">
        <v>12069.12</v>
      </c>
      <c r="M630" s="16">
        <f>L630-K630</f>
        <v/>
      </c>
      <c r="N630" s="15" t="inlineStr">
        <is>
          <t>bind</t>
        </is>
      </c>
      <c r="O630" s="15" t="inlineStr">
        <is>
          <t>bound</t>
        </is>
      </c>
    </row>
    <row r="631">
      <c r="A631" s="3" t="inlineStr">
        <is>
          <t>2026-06-29</t>
        </is>
      </c>
      <c r="B631" s="3" t="inlineStr">
        <is>
          <t>3659553d-64ac-5638-aafa-b8d14fa5f5b9</t>
        </is>
      </c>
      <c r="C631" s="3" t="inlineStr">
        <is>
          <t>WV</t>
        </is>
      </c>
      <c r="D631" s="3" t="inlineStr">
        <is>
          <t>1966 Porsche 911 Turbo S</t>
        </is>
      </c>
      <c r="E631" s="3" t="inlineStr">
        <is>
          <t>01 Luxury Sedan/SUV</t>
        </is>
      </c>
      <c r="F631" s="13" t="n">
        <v>525000</v>
      </c>
      <c r="G631" s="14" t="n">
        <v>0.65</v>
      </c>
      <c r="H631" s="14" t="n">
        <v>1.33</v>
      </c>
      <c r="I631" s="14" t="n">
        <v>0.7648</v>
      </c>
      <c r="J631" s="14" t="n">
        <v>0.53</v>
      </c>
      <c r="K631" s="13">
        <f>ROUND(F631/100*G631*H631*I631/J631,2)</f>
        <v/>
      </c>
      <c r="L631" s="13" t="n">
        <v>6549.32</v>
      </c>
      <c r="M631" s="13">
        <f>L631-K631</f>
        <v/>
      </c>
      <c r="N631" s="3" t="inlineStr">
        <is>
          <t>bind</t>
        </is>
      </c>
      <c r="O631" s="3" t="inlineStr">
        <is>
          <t>bound</t>
        </is>
      </c>
    </row>
    <row r="632">
      <c r="A632" s="15" t="inlineStr">
        <is>
          <t>2026-06-18</t>
        </is>
      </c>
      <c r="B632" s="15" t="inlineStr">
        <is>
          <t>ee044828-cc94-5bf6-9d02-018a6003a4d2</t>
        </is>
      </c>
      <c r="C632" s="15" t="inlineStr">
        <is>
          <t>AR</t>
        </is>
      </c>
      <c r="D632" s="15" t="inlineStr">
        <is>
          <t>2011 Mercedes-Benz 280SL Pagoda</t>
        </is>
      </c>
      <c r="E632" s="15" t="inlineStr">
        <is>
          <t>07 Post-War Classic (1946-1972)</t>
        </is>
      </c>
      <c r="F632" s="16" t="n">
        <v>920000</v>
      </c>
      <c r="G632" s="17" t="n">
        <v>0.43</v>
      </c>
      <c r="H632" s="17" t="n">
        <v>1.38</v>
      </c>
      <c r="I632" s="17" t="n">
        <v>0.7648</v>
      </c>
      <c r="J632" s="17" t="n">
        <v>0.53</v>
      </c>
      <c r="K632" s="16">
        <f>ROUND(F632/100*G632*H632*I632/J632,2)</f>
        <v/>
      </c>
      <c r="L632" s="16" t="n">
        <v>7877.85</v>
      </c>
      <c r="M632" s="16">
        <f>L632-K632</f>
        <v/>
      </c>
      <c r="N632" s="15" t="inlineStr">
        <is>
          <t>bind</t>
        </is>
      </c>
      <c r="O632" s="15" t="inlineStr">
        <is>
          <t>bound</t>
        </is>
      </c>
    </row>
    <row r="633">
      <c r="A633" s="3" t="inlineStr">
        <is>
          <t>2026-06-05</t>
        </is>
      </c>
      <c r="B633" s="3" t="inlineStr">
        <is>
          <t>3baaad7f-218e-58e1-b2c7-1af3d08661c5</t>
        </is>
      </c>
      <c r="C633" s="3" t="inlineStr">
        <is>
          <t>OK</t>
        </is>
      </c>
      <c r="D633" s="3" t="inlineStr">
        <is>
          <t>1959 Mercedes-Benz AMG GT</t>
        </is>
      </c>
      <c r="E633" s="3" t="inlineStr">
        <is>
          <t>01 Luxury Sedan/SUV</t>
        </is>
      </c>
      <c r="F633" s="13" t="n">
        <v>1165000</v>
      </c>
      <c r="G633" s="14" t="n">
        <v>0.55</v>
      </c>
      <c r="H633" s="14" t="n">
        <v>1.26</v>
      </c>
      <c r="I633" s="14" t="n">
        <v>0.7648</v>
      </c>
      <c r="J633" s="14" t="n">
        <v>0.53</v>
      </c>
      <c r="K633" s="13">
        <f>ROUND(F633/100*G633*H633*I633/J633,2)</f>
        <v/>
      </c>
      <c r="L633" s="13" t="n">
        <v>11650.14</v>
      </c>
      <c r="M633" s="13">
        <f>L633-K633</f>
        <v/>
      </c>
      <c r="N633" s="3" t="inlineStr">
        <is>
          <t>decline</t>
        </is>
      </c>
      <c r="O633" s="3" t="inlineStr">
        <is>
          <t>indicative</t>
        </is>
      </c>
    </row>
    <row r="634">
      <c r="A634" s="15" t="inlineStr">
        <is>
          <t>2026-06-17</t>
        </is>
      </c>
      <c r="B634" s="15" t="inlineStr">
        <is>
          <t>610194cf-a5db-53de-8fc9-7bc5b54f1449</t>
        </is>
      </c>
      <c r="C634" s="15" t="inlineStr">
        <is>
          <t>OH</t>
        </is>
      </c>
      <c r="D634" s="15" t="inlineStr">
        <is>
          <t>1987 Mercedes-Benz AMG GT</t>
        </is>
      </c>
      <c r="E634" s="15" t="inlineStr">
        <is>
          <t>01 Luxury Sedan/SUV</t>
        </is>
      </c>
      <c r="F634" s="16" t="n">
        <v>275000</v>
      </c>
      <c r="G634" s="17" t="n">
        <v>0.75</v>
      </c>
      <c r="H634" s="17" t="n">
        <v>1.39</v>
      </c>
      <c r="I634" s="17" t="n">
        <v>0.7648</v>
      </c>
      <c r="J634" s="17" t="n">
        <v>0.53</v>
      </c>
      <c r="K634" s="16">
        <f>ROUND(F634/100*G634*H634*I634/J634,2)</f>
        <v/>
      </c>
      <c r="L634" s="16" t="n">
        <v>4136.96</v>
      </c>
      <c r="M634" s="16">
        <f>L634-K634</f>
        <v/>
      </c>
      <c r="N634" s="15" t="inlineStr">
        <is>
          <t>bind</t>
        </is>
      </c>
      <c r="O634" s="15" t="inlineStr">
        <is>
          <t>bound</t>
        </is>
      </c>
    </row>
    <row r="635">
      <c r="A635" s="3" t="inlineStr">
        <is>
          <t>2026-06-23</t>
        </is>
      </c>
      <c r="B635" s="3" t="inlineStr">
        <is>
          <t>48121c3a-5237-5939-b504-9aba111020e0</t>
        </is>
      </c>
      <c r="C635" s="3" t="inlineStr">
        <is>
          <t>UT</t>
        </is>
      </c>
      <c r="D635" s="3" t="inlineStr">
        <is>
          <t>1978 Jaguar E-Type Series 1</t>
        </is>
      </c>
      <c r="E635" s="3" t="inlineStr">
        <is>
          <t>07 Post-War Classic (1946-1972)</t>
        </is>
      </c>
      <c r="F635" s="13" t="n">
        <v>655000</v>
      </c>
      <c r="G635" s="14" t="n">
        <v>0.43</v>
      </c>
      <c r="H635" s="14" t="n">
        <v>1.35</v>
      </c>
      <c r="I635" s="14" t="n">
        <v>0.7648</v>
      </c>
      <c r="J635" s="14" t="n">
        <v>0.53</v>
      </c>
      <c r="K635" s="13">
        <f>ROUND(F635/100*G635*H635*I635/J635,2)</f>
        <v/>
      </c>
      <c r="L635" s="13" t="n">
        <v>5486.75</v>
      </c>
      <c r="M635" s="13">
        <f>L635-K635</f>
        <v/>
      </c>
      <c r="N635" s="3" t="inlineStr">
        <is>
          <t>refer</t>
        </is>
      </c>
      <c r="O635" s="3" t="inlineStr">
        <is>
          <t>indicative</t>
        </is>
      </c>
    </row>
    <row r="636">
      <c r="A636" s="15" t="inlineStr">
        <is>
          <t>2026-06-02</t>
        </is>
      </c>
      <c r="B636" s="15" t="inlineStr">
        <is>
          <t>a19ea2df-fd8e-5641-8fa1-ab4de662704c</t>
        </is>
      </c>
      <c r="C636" s="15" t="inlineStr">
        <is>
          <t>FL</t>
        </is>
      </c>
      <c r="D636" s="15" t="inlineStr">
        <is>
          <t>1975 Ferrari SF90 Stradale</t>
        </is>
      </c>
      <c r="E636" s="15" t="inlineStr">
        <is>
          <t>03 Supercar</t>
        </is>
      </c>
      <c r="F636" s="16" t="n">
        <v>1475000</v>
      </c>
      <c r="G636" s="17" t="n">
        <v>0.8</v>
      </c>
      <c r="H636" s="17" t="n">
        <v>1.42</v>
      </c>
      <c r="I636" s="17" t="n">
        <v>0.7648</v>
      </c>
      <c r="J636" s="17" t="n">
        <v>0.53</v>
      </c>
      <c r="K636" s="16">
        <f>ROUND(F636/100*G636*H636*I636/J636,2)</f>
        <v/>
      </c>
      <c r="L636" s="16" t="n">
        <v>24179.22</v>
      </c>
      <c r="M636" s="16">
        <f>L636-K636</f>
        <v/>
      </c>
      <c r="N636" s="15" t="inlineStr">
        <is>
          <t>bind</t>
        </is>
      </c>
      <c r="O636" s="15" t="inlineStr">
        <is>
          <t>bound</t>
        </is>
      </c>
    </row>
    <row r="637">
      <c r="A637" s="3" t="inlineStr">
        <is>
          <t>2026-06-07</t>
        </is>
      </c>
      <c r="B637" s="3" t="inlineStr">
        <is>
          <t>5062e158-fa74-5c76-a28f-a0f55e0e3b09</t>
        </is>
      </c>
      <c r="C637" s="3" t="inlineStr">
        <is>
          <t>MT</t>
        </is>
      </c>
      <c r="D637" s="3" t="inlineStr">
        <is>
          <t>2022 Porsche 911 Turbo S</t>
        </is>
      </c>
      <c r="E637" s="3" t="inlineStr">
        <is>
          <t>01 Luxury Sedan/SUV</t>
        </is>
      </c>
      <c r="F637" s="13" t="n">
        <v>705000</v>
      </c>
      <c r="G637" s="14" t="n">
        <v>0.65</v>
      </c>
      <c r="H637" s="14" t="n">
        <v>0.93</v>
      </c>
      <c r="I637" s="14" t="n">
        <v>0.7648</v>
      </c>
      <c r="J637" s="14" t="n">
        <v>0.53</v>
      </c>
      <c r="K637" s="13">
        <f>ROUND(F637/100*G637*H637*I637/J637,2)</f>
        <v/>
      </c>
      <c r="L637" s="13" t="n">
        <v>6149.75</v>
      </c>
      <c r="M637" s="13">
        <f>L637-K637</f>
        <v/>
      </c>
      <c r="N637" s="3" t="inlineStr">
        <is>
          <t>bind</t>
        </is>
      </c>
      <c r="O637" s="3" t="inlineStr">
        <is>
          <t>bound</t>
        </is>
      </c>
    </row>
    <row r="638">
      <c r="A638" s="15" t="inlineStr">
        <is>
          <t>2026-06-27</t>
        </is>
      </c>
      <c r="B638" s="15" t="inlineStr">
        <is>
          <t>de40f9da-c53a-50e1-851a-d582df19dc20</t>
        </is>
      </c>
      <c r="C638" s="15" t="inlineStr">
        <is>
          <t>CA</t>
        </is>
      </c>
      <c r="D638" s="15" t="inlineStr">
        <is>
          <t>1971 BMW M8 Competition</t>
        </is>
      </c>
      <c r="E638" s="15" t="inlineStr">
        <is>
          <t>01 Luxury Sedan/SUV</t>
        </is>
      </c>
      <c r="F638" s="16" t="n">
        <v>345000</v>
      </c>
      <c r="G638" s="17" t="n">
        <v>0.75</v>
      </c>
      <c r="H638" s="17" t="n">
        <v>1.35</v>
      </c>
      <c r="I638" s="17" t="n">
        <v>0.7648</v>
      </c>
      <c r="J638" s="17" t="n">
        <v>0.53</v>
      </c>
      <c r="K638" s="16">
        <f>ROUND(F638/100*G638*H638*I638/J638,2)</f>
        <v/>
      </c>
      <c r="L638" s="16" t="n">
        <v>5040.64</v>
      </c>
      <c r="M638" s="16">
        <f>L638-K638</f>
        <v/>
      </c>
      <c r="N638" s="15" t="inlineStr">
        <is>
          <t>bind</t>
        </is>
      </c>
      <c r="O638" s="15" t="inlineStr">
        <is>
          <t>bound</t>
        </is>
      </c>
    </row>
    <row r="639">
      <c r="A639" s="3" t="inlineStr">
        <is>
          <t>2026-06-23</t>
        </is>
      </c>
      <c r="B639" s="3" t="inlineStr">
        <is>
          <t>8c45d68e-e52d-597e-9a36-9a209e383c3c</t>
        </is>
      </c>
      <c r="C639" s="3" t="inlineStr">
        <is>
          <t>CA</t>
        </is>
      </c>
      <c r="D639" s="3" t="inlineStr">
        <is>
          <t>1983 Maserati GranTurismo</t>
        </is>
      </c>
      <c r="E639" s="3" t="inlineStr">
        <is>
          <t>01 Luxury Sedan/SUV</t>
        </is>
      </c>
      <c r="F639" s="13" t="n">
        <v>410000</v>
      </c>
      <c r="G639" s="14" t="n">
        <v>0.75</v>
      </c>
      <c r="H639" s="14" t="n">
        <v>1.35</v>
      </c>
      <c r="I639" s="14" t="n">
        <v>0.7648</v>
      </c>
      <c r="J639" s="14" t="n">
        <v>0.53</v>
      </c>
      <c r="K639" s="13">
        <f>ROUND(F639/100*G639*H639*I639/J639,2)</f>
        <v/>
      </c>
      <c r="L639" s="13" t="n">
        <v>5990.33</v>
      </c>
      <c r="M639" s="13">
        <f>L639-K639</f>
        <v/>
      </c>
      <c r="N639" s="3" t="inlineStr">
        <is>
          <t>decline</t>
        </is>
      </c>
      <c r="O639" s="3" t="inlineStr">
        <is>
          <t>indicative</t>
        </is>
      </c>
    </row>
    <row r="640">
      <c r="A640" s="15" t="inlineStr">
        <is>
          <t>2026-06-03</t>
        </is>
      </c>
      <c r="B640" s="15" t="inlineStr">
        <is>
          <t>35422e31-af83-5aa6-a647-41d824965509</t>
        </is>
      </c>
      <c r="C640" s="15" t="inlineStr">
        <is>
          <t>OK</t>
        </is>
      </c>
      <c r="D640" s="15" t="inlineStr">
        <is>
          <t>2016 Maserati GranTurismo</t>
        </is>
      </c>
      <c r="E640" s="15" t="inlineStr">
        <is>
          <t>01 Luxury Sedan/SUV</t>
        </is>
      </c>
      <c r="F640" s="16" t="n">
        <v>240000</v>
      </c>
      <c r="G640" s="17" t="n">
        <v>0.92</v>
      </c>
      <c r="H640" s="17" t="n">
        <v>1.26</v>
      </c>
      <c r="I640" s="17" t="n">
        <v>0.7648</v>
      </c>
      <c r="J640" s="17" t="n">
        <v>0.53</v>
      </c>
      <c r="K640" s="16">
        <f>ROUND(F640/100*G640*H640*I640/J640,2)</f>
        <v/>
      </c>
      <c r="L640" s="16" t="n">
        <v>4014.6</v>
      </c>
      <c r="M640" s="16">
        <f>L640-K640</f>
        <v/>
      </c>
      <c r="N640" s="15" t="inlineStr">
        <is>
          <t>decline</t>
        </is>
      </c>
      <c r="O640" s="15" t="inlineStr">
        <is>
          <t>indicative</t>
        </is>
      </c>
    </row>
    <row r="641">
      <c r="A641" s="3" t="inlineStr">
        <is>
          <t>2026-06-20</t>
        </is>
      </c>
      <c r="B641" s="3" t="inlineStr">
        <is>
          <t>13238775-d68e-5722-99b8-c245d89c3a99</t>
        </is>
      </c>
      <c r="C641" s="3" t="inlineStr">
        <is>
          <t>WI</t>
        </is>
      </c>
      <c r="D641" s="3" t="inlineStr">
        <is>
          <t>1984 Jaguar E-Type Series 1</t>
        </is>
      </c>
      <c r="E641" s="3" t="inlineStr">
        <is>
          <t>07 Post-War Classic (1946-1972)</t>
        </is>
      </c>
      <c r="F641" s="13" t="n">
        <v>1260000</v>
      </c>
      <c r="G641" s="14" t="n">
        <v>0.38</v>
      </c>
      <c r="H641" s="14" t="n">
        <v>1.2</v>
      </c>
      <c r="I641" s="14" t="n">
        <v>0.7648</v>
      </c>
      <c r="J641" s="14" t="n">
        <v>0.53</v>
      </c>
      <c r="K641" s="13">
        <f>ROUND(F641/100*G641*H641*I641/J641,2)</f>
        <v/>
      </c>
      <c r="L641" s="13" t="n">
        <v>8291.01</v>
      </c>
      <c r="M641" s="13">
        <f>L641-K641</f>
        <v/>
      </c>
      <c r="N641" s="3" t="inlineStr">
        <is>
          <t>bind</t>
        </is>
      </c>
      <c r="O641" s="3" t="inlineStr">
        <is>
          <t>bound</t>
        </is>
      </c>
    </row>
    <row r="642">
      <c r="A642" s="15" t="inlineStr">
        <is>
          <t>2026-06-15</t>
        </is>
      </c>
      <c r="B642" s="15" t="inlineStr">
        <is>
          <t>071d675c-7a11-53d5-b663-71b70202976e</t>
        </is>
      </c>
      <c r="C642" s="15" t="inlineStr">
        <is>
          <t>MA</t>
        </is>
      </c>
      <c r="D642" s="15" t="inlineStr">
        <is>
          <t>1964 Lamborghini Huracan EVO</t>
        </is>
      </c>
      <c r="E642" s="15" t="inlineStr">
        <is>
          <t>03 Supercar</t>
        </is>
      </c>
      <c r="F642" s="16" t="n">
        <v>370000</v>
      </c>
      <c r="G642" s="17" t="n">
        <v>1.15</v>
      </c>
      <c r="H642" s="17" t="n">
        <v>1.25</v>
      </c>
      <c r="I642" s="17" t="n">
        <v>0.7648</v>
      </c>
      <c r="J642" s="17" t="n">
        <v>0.53</v>
      </c>
      <c r="K642" s="16">
        <f>ROUND(F642/100*G642*H642*I642/J642,2)</f>
        <v/>
      </c>
      <c r="L642" s="16" t="n">
        <v>7675.06</v>
      </c>
      <c r="M642" s="16">
        <f>L642-K642</f>
        <v/>
      </c>
      <c r="N642" s="15" t="inlineStr">
        <is>
          <t>decline</t>
        </is>
      </c>
      <c r="O642" s="15" t="inlineStr">
        <is>
          <t>indicative</t>
        </is>
      </c>
    </row>
    <row r="643">
      <c r="A643" s="3" t="inlineStr">
        <is>
          <t>2026-06-28</t>
        </is>
      </c>
      <c r="B643" s="3" t="inlineStr">
        <is>
          <t>849136e9-e2bf-59f3-8480-af381e1f01ea</t>
        </is>
      </c>
      <c r="C643" s="3" t="inlineStr">
        <is>
          <t>IL</t>
        </is>
      </c>
      <c r="D643" s="3" t="inlineStr">
        <is>
          <t>2011 Bentley Continental GT</t>
        </is>
      </c>
      <c r="E643" s="3" t="inlineStr">
        <is>
          <t>01 Luxury Sedan/SUV</t>
        </is>
      </c>
      <c r="F643" s="13" t="n">
        <v>335000</v>
      </c>
      <c r="G643" s="14" t="n">
        <v>0.75</v>
      </c>
      <c r="H643" s="14" t="n">
        <v>1.36</v>
      </c>
      <c r="I643" s="14" t="n">
        <v>0.7648</v>
      </c>
      <c r="J643" s="14" t="n">
        <v>0.53</v>
      </c>
      <c r="K643" s="13">
        <f>ROUND(F643/100*G643*H643*I643/J643,2)</f>
        <v/>
      </c>
      <c r="L643" s="13" t="n">
        <v>4930.8</v>
      </c>
      <c r="M643" s="13">
        <f>L643-K643</f>
        <v/>
      </c>
      <c r="N643" s="3" t="inlineStr">
        <is>
          <t>decline</t>
        </is>
      </c>
      <c r="O643" s="3" t="inlineStr">
        <is>
          <t>indicative</t>
        </is>
      </c>
    </row>
    <row r="644">
      <c r="A644" s="15" t="inlineStr">
        <is>
          <t>2026-06-27</t>
        </is>
      </c>
      <c r="B644" s="15" t="inlineStr">
        <is>
          <t>22d2d378-d0c3-57f0-ae5d-662592bd1251</t>
        </is>
      </c>
      <c r="C644" s="15" t="inlineStr">
        <is>
          <t>MO</t>
        </is>
      </c>
      <c r="D644" s="15" t="inlineStr">
        <is>
          <t>1974 Ferrari 296 GTB</t>
        </is>
      </c>
      <c r="E644" s="15" t="inlineStr">
        <is>
          <t>03 Supercar</t>
        </is>
      </c>
      <c r="F644" s="16" t="n">
        <v>750000</v>
      </c>
      <c r="G644" s="17" t="n">
        <v>0.95</v>
      </c>
      <c r="H644" s="17" t="n">
        <v>1.06</v>
      </c>
      <c r="I644" s="17" t="n">
        <v>0.7648</v>
      </c>
      <c r="J644" s="17" t="n">
        <v>0.53</v>
      </c>
      <c r="K644" s="16">
        <f>ROUND(F644/100*G644*H644*I644/J644,2)</f>
        <v/>
      </c>
      <c r="L644" s="16" t="n">
        <v>10898.4</v>
      </c>
      <c r="M644" s="16">
        <f>L644-K644</f>
        <v/>
      </c>
      <c r="N644" s="15" t="inlineStr">
        <is>
          <t>refer</t>
        </is>
      </c>
      <c r="O644" s="15" t="inlineStr">
        <is>
          <t>indicative</t>
        </is>
      </c>
    </row>
    <row r="645">
      <c r="A645" s="3" t="inlineStr">
        <is>
          <t>2026-06-17</t>
        </is>
      </c>
      <c r="B645" s="3" t="inlineStr">
        <is>
          <t>85dcce80-c6e1-572e-b070-065b22610135</t>
        </is>
      </c>
      <c r="C645" s="3" t="inlineStr">
        <is>
          <t>CA</t>
        </is>
      </c>
      <c r="D645" s="3" t="inlineStr">
        <is>
          <t>1982 Mercedes-Benz 280SL Pagoda</t>
        </is>
      </c>
      <c r="E645" s="3" t="inlineStr">
        <is>
          <t>07 Post-War Classic (1946-1972)</t>
        </is>
      </c>
      <c r="F645" s="13" t="n">
        <v>825000</v>
      </c>
      <c r="G645" s="14" t="n">
        <v>0.43</v>
      </c>
      <c r="H645" s="14" t="n">
        <v>1.35</v>
      </c>
      <c r="I645" s="14" t="n">
        <v>0.7648</v>
      </c>
      <c r="J645" s="14" t="n">
        <v>0.53</v>
      </c>
      <c r="K645" s="13">
        <f>ROUND(F645/100*G645*H645*I645/J645,2)</f>
        <v/>
      </c>
      <c r="L645" s="13" t="n">
        <v>6910.79</v>
      </c>
      <c r="M645" s="13">
        <f>L645-K645</f>
        <v/>
      </c>
      <c r="N645" s="3" t="inlineStr">
        <is>
          <t>bind</t>
        </is>
      </c>
      <c r="O645" s="3" t="inlineStr">
        <is>
          <t>bound</t>
        </is>
      </c>
    </row>
    <row r="646">
      <c r="A646" s="15" t="inlineStr">
        <is>
          <t>2026-06-11</t>
        </is>
      </c>
      <c r="B646" s="15" t="inlineStr">
        <is>
          <t>304061e3-4b99-536f-ae85-a3e67045f3ff</t>
        </is>
      </c>
      <c r="C646" s="15" t="inlineStr">
        <is>
          <t>NJ</t>
        </is>
      </c>
      <c r="D646" s="15" t="inlineStr">
        <is>
          <t>1969 Ferrari SF90 Stradale</t>
        </is>
      </c>
      <c r="E646" s="15" t="inlineStr">
        <is>
          <t>03 Supercar</t>
        </is>
      </c>
      <c r="F646" s="16" t="n">
        <v>370000</v>
      </c>
      <c r="G646" s="17" t="n">
        <v>1.15</v>
      </c>
      <c r="H646" s="17" t="n">
        <v>0.91</v>
      </c>
      <c r="I646" s="17" t="n">
        <v>0.7648</v>
      </c>
      <c r="J646" s="17" t="n">
        <v>0.53</v>
      </c>
      <c r="K646" s="16">
        <f>ROUND(F646/100*G646*H646*I646/J646,2)</f>
        <v/>
      </c>
      <c r="L646" s="16" t="n">
        <v>5587.44</v>
      </c>
      <c r="M646" s="16">
        <f>L646-K646</f>
        <v/>
      </c>
      <c r="N646" s="15" t="inlineStr">
        <is>
          <t>bind</t>
        </is>
      </c>
      <c r="O646" s="15" t="inlineStr">
        <is>
          <t>bound</t>
        </is>
      </c>
    </row>
    <row r="647">
      <c r="A647" s="3" t="inlineStr">
        <is>
          <t>2026-06-19</t>
        </is>
      </c>
      <c r="B647" s="3" t="inlineStr">
        <is>
          <t>456c6427-78af-57b0-aa39-32f5075be521</t>
        </is>
      </c>
      <c r="C647" s="3" t="inlineStr">
        <is>
          <t>NJ</t>
        </is>
      </c>
      <c r="D647" s="3" t="inlineStr">
        <is>
          <t>1999 BMW M8 Competition</t>
        </is>
      </c>
      <c r="E647" s="3" t="inlineStr">
        <is>
          <t>01 Luxury Sedan/SUV</t>
        </is>
      </c>
      <c r="F647" s="13" t="n">
        <v>785000</v>
      </c>
      <c r="G647" s="14" t="n">
        <v>0.65</v>
      </c>
      <c r="H647" s="14" t="n">
        <v>0.91</v>
      </c>
      <c r="I647" s="14" t="n">
        <v>0.7648</v>
      </c>
      <c r="J647" s="14" t="n">
        <v>0.53</v>
      </c>
      <c r="K647" s="13">
        <f>ROUND(F647/100*G647*H647*I647/J647,2)</f>
        <v/>
      </c>
      <c r="L647" s="13" t="n">
        <v>6700.34</v>
      </c>
      <c r="M647" s="13">
        <f>L647-K647</f>
        <v/>
      </c>
      <c r="N647" s="3" t="inlineStr">
        <is>
          <t>bind</t>
        </is>
      </c>
      <c r="O647" s="3" t="inlineStr">
        <is>
          <t>bound</t>
        </is>
      </c>
    </row>
    <row r="648">
      <c r="A648" s="15" t="inlineStr">
        <is>
          <t>2026-06-08</t>
        </is>
      </c>
      <c r="B648" s="15" t="inlineStr">
        <is>
          <t>3c6c5592-8574-572b-97af-46ec8daeb084</t>
        </is>
      </c>
      <c r="C648" s="15" t="inlineStr">
        <is>
          <t>IL</t>
        </is>
      </c>
      <c r="D648" s="15" t="inlineStr">
        <is>
          <t>2014 Maserati GranTurismo</t>
        </is>
      </c>
      <c r="E648" s="15" t="inlineStr">
        <is>
          <t>01 Luxury Sedan/SUV</t>
        </is>
      </c>
      <c r="F648" s="16" t="n">
        <v>900000</v>
      </c>
      <c r="G648" s="17" t="n">
        <v>0.65</v>
      </c>
      <c r="H648" s="17" t="n">
        <v>1.36</v>
      </c>
      <c r="I648" s="17" t="n">
        <v>0.7648</v>
      </c>
      <c r="J648" s="17" t="n">
        <v>0.53</v>
      </c>
      <c r="K648" s="16">
        <f>ROUND(F648/100*G648*H648*I648/J648,2)</f>
        <v/>
      </c>
      <c r="L648" s="16" t="n">
        <v>11480.66</v>
      </c>
      <c r="M648" s="16">
        <f>L648-K648</f>
        <v/>
      </c>
      <c r="N648" s="15" t="inlineStr">
        <is>
          <t>bind</t>
        </is>
      </c>
      <c r="O648" s="15" t="inlineStr">
        <is>
          <t>bound</t>
        </is>
      </c>
    </row>
    <row r="649">
      <c r="A649" s="3" t="inlineStr">
        <is>
          <t>2026-06-15</t>
        </is>
      </c>
      <c r="B649" s="3" t="inlineStr">
        <is>
          <t>16e99aca-06bb-5c64-a31b-52bdde1d6054</t>
        </is>
      </c>
      <c r="C649" s="3" t="inlineStr">
        <is>
          <t>HI</t>
        </is>
      </c>
      <c r="D649" s="3" t="inlineStr">
        <is>
          <t>2003 Lamborghini Huracan EVO</t>
        </is>
      </c>
      <c r="E649" s="3" t="inlineStr">
        <is>
          <t>03 Supercar</t>
        </is>
      </c>
      <c r="F649" s="13" t="n">
        <v>970000</v>
      </c>
      <c r="G649" s="14" t="n">
        <v>0.95</v>
      </c>
      <c r="H649" s="14" t="n">
        <v>1.3</v>
      </c>
      <c r="I649" s="14" t="n">
        <v>0.7648</v>
      </c>
      <c r="J649" s="14" t="n">
        <v>0.53</v>
      </c>
      <c r="K649" s="13">
        <f>ROUND(F649/100*G649*H649*I649/J649,2)</f>
        <v/>
      </c>
      <c r="L649" s="13" t="n">
        <v>17286.64</v>
      </c>
      <c r="M649" s="13">
        <f>L649-K649</f>
        <v/>
      </c>
      <c r="N649" s="3" t="inlineStr">
        <is>
          <t>decline</t>
        </is>
      </c>
      <c r="O649" s="3" t="inlineStr">
        <is>
          <t>indicative</t>
        </is>
      </c>
    </row>
    <row r="650">
      <c r="A650" s="15" t="inlineStr">
        <is>
          <t>2026-06-21</t>
        </is>
      </c>
      <c r="B650" s="15" t="inlineStr">
        <is>
          <t>04e49fbf-3a0b-5916-9e1e-9cd4a4c711cb</t>
        </is>
      </c>
      <c r="C650" s="15" t="inlineStr">
        <is>
          <t>NJ</t>
        </is>
      </c>
      <c r="D650" s="15" t="inlineStr">
        <is>
          <t>1964 Maserati GranTurismo</t>
        </is>
      </c>
      <c r="E650" s="15" t="inlineStr">
        <is>
          <t>01 Luxury Sedan/SUV</t>
        </is>
      </c>
      <c r="F650" s="16" t="n">
        <v>1405000</v>
      </c>
      <c r="G650" s="17" t="n">
        <v>0.55</v>
      </c>
      <c r="H650" s="17" t="n">
        <v>0.91</v>
      </c>
      <c r="I650" s="17" t="n">
        <v>0.7648</v>
      </c>
      <c r="J650" s="17" t="n">
        <v>0.53</v>
      </c>
      <c r="K650" s="16">
        <f>ROUND(F650/100*G650*H650*I650/J650,2)</f>
        <v/>
      </c>
      <c r="L650" s="16" t="n">
        <v>10147.34</v>
      </c>
      <c r="M650" s="16">
        <f>L650-K650</f>
        <v/>
      </c>
      <c r="N650" s="15" t="inlineStr">
        <is>
          <t>decline</t>
        </is>
      </c>
      <c r="O650" s="15" t="inlineStr">
        <is>
          <t>indicative</t>
        </is>
      </c>
    </row>
    <row r="651">
      <c r="A651" s="3" t="inlineStr">
        <is>
          <t>2026-06-17</t>
        </is>
      </c>
      <c r="B651" s="3" t="inlineStr">
        <is>
          <t>6723e0af-b3ef-57cf-ba46-4097fd206325</t>
        </is>
      </c>
      <c r="C651" s="3" t="inlineStr">
        <is>
          <t>VT</t>
        </is>
      </c>
      <c r="D651" s="3" t="inlineStr">
        <is>
          <t>1960 Lamborghini Huracan EVO</t>
        </is>
      </c>
      <c r="E651" s="3" t="inlineStr">
        <is>
          <t>03 Supercar</t>
        </is>
      </c>
      <c r="F651" s="13" t="n">
        <v>820000</v>
      </c>
      <c r="G651" s="14" t="n">
        <v>0.95</v>
      </c>
      <c r="H651" s="14" t="n">
        <v>1.22</v>
      </c>
      <c r="I651" s="14" t="n">
        <v>0.7648</v>
      </c>
      <c r="J651" s="14" t="n">
        <v>0.53</v>
      </c>
      <c r="K651" s="13">
        <f>ROUND(F651/100*G651*H651*I651/J651,2)</f>
        <v/>
      </c>
      <c r="L651" s="13" t="n">
        <v>13714.16</v>
      </c>
      <c r="M651" s="13">
        <f>L651-K651</f>
        <v/>
      </c>
      <c r="N651" s="3" t="inlineStr">
        <is>
          <t>bind</t>
        </is>
      </c>
      <c r="O651" s="3" t="inlineStr">
        <is>
          <t>bound</t>
        </is>
      </c>
    </row>
    <row r="652">
      <c r="A652" s="15" t="inlineStr">
        <is>
          <t>2026-06-21</t>
        </is>
      </c>
      <c r="B652" s="15" t="inlineStr">
        <is>
          <t>44d917a9-1b04-54a5-b051-c90e10d1af43</t>
        </is>
      </c>
      <c r="C652" s="15" t="inlineStr">
        <is>
          <t>UT</t>
        </is>
      </c>
      <c r="D652" s="15" t="inlineStr">
        <is>
          <t>2010 Porsche 911 Turbo S</t>
        </is>
      </c>
      <c r="E652" s="15" t="inlineStr">
        <is>
          <t>01 Luxury Sedan/SUV</t>
        </is>
      </c>
      <c r="F652" s="16" t="n">
        <v>1110000</v>
      </c>
      <c r="G652" s="17" t="n">
        <v>0.55</v>
      </c>
      <c r="H652" s="17" t="n">
        <v>1.35</v>
      </c>
      <c r="I652" s="17" t="n">
        <v>0.7648</v>
      </c>
      <c r="J652" s="17" t="n">
        <v>0.53</v>
      </c>
      <c r="K652" s="16">
        <f>ROUND(F652/100*G652*H652*I652/J652,2)</f>
        <v/>
      </c>
      <c r="L652" s="16" t="n">
        <v>11893</v>
      </c>
      <c r="M652" s="16">
        <f>L652-K652</f>
        <v/>
      </c>
      <c r="N652" s="15" t="inlineStr">
        <is>
          <t>decline</t>
        </is>
      </c>
      <c r="O652" s="15" t="inlineStr">
        <is>
          <t>indicative</t>
        </is>
      </c>
    </row>
    <row r="653">
      <c r="A653" s="3" t="inlineStr">
        <is>
          <t>2026-06-16</t>
        </is>
      </c>
      <c r="B653" s="3" t="inlineStr">
        <is>
          <t>d5ce9296-f5cf-5ca5-b168-77c99946f0db</t>
        </is>
      </c>
      <c r="C653" s="3" t="inlineStr">
        <is>
          <t>OK</t>
        </is>
      </c>
      <c r="D653" s="3" t="inlineStr">
        <is>
          <t>1996 Porsche 911 Turbo S</t>
        </is>
      </c>
      <c r="E653" s="3" t="inlineStr">
        <is>
          <t>01 Luxury Sedan/SUV</t>
        </is>
      </c>
      <c r="F653" s="13" t="n">
        <v>520000</v>
      </c>
      <c r="G653" s="14" t="n">
        <v>0.65</v>
      </c>
      <c r="H653" s="14" t="n">
        <v>1.26</v>
      </c>
      <c r="I653" s="14" t="n">
        <v>0.7648</v>
      </c>
      <c r="J653" s="14" t="n">
        <v>0.53</v>
      </c>
      <c r="K653" s="13">
        <f>ROUND(F653/100*G653*H653*I653/J653,2)</f>
        <v/>
      </c>
      <c r="L653" s="13" t="n">
        <v>6145.53</v>
      </c>
      <c r="M653" s="13">
        <f>L653-K653</f>
        <v/>
      </c>
      <c r="N653" s="3" t="inlineStr">
        <is>
          <t>bind</t>
        </is>
      </c>
      <c r="O653" s="3" t="inlineStr">
        <is>
          <t>bound</t>
        </is>
      </c>
    </row>
    <row r="654">
      <c r="A654" s="15" t="inlineStr">
        <is>
          <t>2026-06-11</t>
        </is>
      </c>
      <c r="B654" s="15" t="inlineStr">
        <is>
          <t>8f042130-ab06-581e-bee4-521fd4819445</t>
        </is>
      </c>
      <c r="C654" s="15" t="inlineStr">
        <is>
          <t>CO</t>
        </is>
      </c>
      <c r="D654" s="15" t="inlineStr">
        <is>
          <t>1981 Mercedes-Benz AMG GT</t>
        </is>
      </c>
      <c r="E654" s="15" t="inlineStr">
        <is>
          <t>01 Luxury Sedan/SUV</t>
        </is>
      </c>
      <c r="F654" s="16" t="n">
        <v>325000</v>
      </c>
      <c r="G654" s="17" t="n">
        <v>0.75</v>
      </c>
      <c r="H654" s="17" t="n">
        <v>1.1</v>
      </c>
      <c r="I654" s="17" t="n">
        <v>0.7648</v>
      </c>
      <c r="J654" s="17" t="n">
        <v>0.53</v>
      </c>
      <c r="K654" s="16">
        <f>ROUND(F654/100*G654*H654*I654/J654,2)</f>
        <v/>
      </c>
      <c r="L654" s="16" t="n">
        <v>3869.09</v>
      </c>
      <c r="M654" s="16">
        <f>L654-K654</f>
        <v/>
      </c>
      <c r="N654" s="15" t="inlineStr">
        <is>
          <t>bind</t>
        </is>
      </c>
      <c r="O654" s="15" t="inlineStr">
        <is>
          <t>bound</t>
        </is>
      </c>
    </row>
    <row r="655">
      <c r="A655" s="3" t="inlineStr">
        <is>
          <t>2026-06-25</t>
        </is>
      </c>
      <c r="B655" s="3" t="inlineStr">
        <is>
          <t>bf850a73-812c-5dee-8657-6ad34f06b883</t>
        </is>
      </c>
      <c r="C655" s="3" t="inlineStr">
        <is>
          <t>MO</t>
        </is>
      </c>
      <c r="D655" s="3" t="inlineStr">
        <is>
          <t>2020 Mercedes-Benz AMG GT</t>
        </is>
      </c>
      <c r="E655" s="3" t="inlineStr">
        <is>
          <t>01 Luxury Sedan/SUV</t>
        </is>
      </c>
      <c r="F655" s="13" t="n">
        <v>1740000</v>
      </c>
      <c r="G655" s="14" t="n">
        <v>0.55</v>
      </c>
      <c r="H655" s="14" t="n">
        <v>1.06</v>
      </c>
      <c r="I655" s="14" t="n">
        <v>0.7648</v>
      </c>
      <c r="J655" s="14" t="n">
        <v>0.53</v>
      </c>
      <c r="K655" s="13">
        <f>ROUND(F655/100*G655*H655*I655/J655,2)</f>
        <v/>
      </c>
      <c r="L655" s="13" t="n">
        <v>14638.27</v>
      </c>
      <c r="M655" s="13">
        <f>L655-K655</f>
        <v/>
      </c>
      <c r="N655" s="3" t="inlineStr">
        <is>
          <t>decline</t>
        </is>
      </c>
      <c r="O655" s="3" t="inlineStr">
        <is>
          <t>indicative</t>
        </is>
      </c>
    </row>
    <row r="656">
      <c r="A656" s="15" t="inlineStr">
        <is>
          <t>2026-06-14</t>
        </is>
      </c>
      <c r="B656" s="15" t="inlineStr">
        <is>
          <t>91ef02fc-ae1e-55c2-a100-274f77e79c95</t>
        </is>
      </c>
      <c r="C656" s="15" t="inlineStr">
        <is>
          <t>WA</t>
        </is>
      </c>
      <c r="D656" s="15" t="inlineStr">
        <is>
          <t>1989 Maserati GranTurismo</t>
        </is>
      </c>
      <c r="E656" s="15" t="inlineStr">
        <is>
          <t>01 Luxury Sedan/SUV</t>
        </is>
      </c>
      <c r="F656" s="16" t="n">
        <v>1405000</v>
      </c>
      <c r="G656" s="17" t="n">
        <v>0.55</v>
      </c>
      <c r="H656" s="17" t="n">
        <v>0.96</v>
      </c>
      <c r="I656" s="17" t="n">
        <v>0.7648</v>
      </c>
      <c r="J656" s="17" t="n">
        <v>0.53</v>
      </c>
      <c r="K656" s="16">
        <f>ROUND(F656/100*G656*H656*I656/J656,2)</f>
        <v/>
      </c>
      <c r="L656" s="16" t="n">
        <v>10704.89</v>
      </c>
      <c r="M656" s="16">
        <f>L656-K656</f>
        <v/>
      </c>
      <c r="N656" s="15" t="inlineStr">
        <is>
          <t>decline</t>
        </is>
      </c>
      <c r="O656" s="15" t="inlineStr">
        <is>
          <t>indicative</t>
        </is>
      </c>
    </row>
    <row r="657">
      <c r="A657" s="3" t="inlineStr">
        <is>
          <t>2026-06-11</t>
        </is>
      </c>
      <c r="B657" s="3" t="inlineStr">
        <is>
          <t>2ee17c89-3332-542e-851a-1640643e10b7</t>
        </is>
      </c>
      <c r="C657" s="3" t="inlineStr">
        <is>
          <t>LA</t>
        </is>
      </c>
      <c r="D657" s="3" t="inlineStr">
        <is>
          <t>1972 Ferrari SF90 Stradale</t>
        </is>
      </c>
      <c r="E657" s="3" t="inlineStr">
        <is>
          <t>03 Supercar</t>
        </is>
      </c>
      <c r="F657" s="13" t="n">
        <v>655000</v>
      </c>
      <c r="G657" s="14" t="n">
        <v>0.95</v>
      </c>
      <c r="H657" s="14" t="n">
        <v>1.21</v>
      </c>
      <c r="I657" s="14" t="n">
        <v>0.7648</v>
      </c>
      <c r="J657" s="14" t="n">
        <v>0.53</v>
      </c>
      <c r="K657" s="13">
        <f>ROUND(F657/100*G657*H657*I657/J657,2)</f>
        <v/>
      </c>
      <c r="L657" s="13" t="n">
        <v>10864.81</v>
      </c>
      <c r="M657" s="13">
        <f>L657-K657</f>
        <v/>
      </c>
      <c r="N657" s="3" t="inlineStr">
        <is>
          <t>bind</t>
        </is>
      </c>
      <c r="O657" s="3" t="inlineStr">
        <is>
          <t>bound</t>
        </is>
      </c>
    </row>
    <row r="658">
      <c r="A658" s="15" t="inlineStr">
        <is>
          <t>2026-06-16</t>
        </is>
      </c>
      <c r="B658" s="15" t="inlineStr">
        <is>
          <t>1527e4e3-f38d-5416-8d05-db9fc454d0f7</t>
        </is>
      </c>
      <c r="C658" s="15" t="inlineStr">
        <is>
          <t>AR</t>
        </is>
      </c>
      <c r="D658" s="15" t="inlineStr">
        <is>
          <t>2003 Ferrari 296 GTB</t>
        </is>
      </c>
      <c r="E658" s="15" t="inlineStr">
        <is>
          <t>03 Supercar</t>
        </is>
      </c>
      <c r="F658" s="16" t="n">
        <v>765000</v>
      </c>
      <c r="G658" s="17" t="n">
        <v>0.95</v>
      </c>
      <c r="H658" s="17" t="n">
        <v>1.38</v>
      </c>
      <c r="I658" s="17" t="n">
        <v>0.7648</v>
      </c>
      <c r="J658" s="17" t="n">
        <v>0.53</v>
      </c>
      <c r="K658" s="16">
        <f>ROUND(F658/100*G658*H658*I658/J658,2)</f>
        <v/>
      </c>
      <c r="L658" s="16" t="n">
        <v>14472.25</v>
      </c>
      <c r="M658" s="16">
        <f>L658-K658</f>
        <v/>
      </c>
      <c r="N658" s="15" t="inlineStr">
        <is>
          <t>bind</t>
        </is>
      </c>
      <c r="O658" s="15" t="inlineStr">
        <is>
          <t>bound</t>
        </is>
      </c>
    </row>
    <row r="659">
      <c r="A659" s="3" t="inlineStr">
        <is>
          <t>2026-06-04</t>
        </is>
      </c>
      <c r="B659" s="3" t="inlineStr">
        <is>
          <t>5fa6fcd6-130c-5023-9d88-95703c663ba5</t>
        </is>
      </c>
      <c r="C659" s="3" t="inlineStr">
        <is>
          <t>CA</t>
        </is>
      </c>
      <c r="D659" s="3" t="inlineStr">
        <is>
          <t>2022 Mercedes-Benz AMG GT</t>
        </is>
      </c>
      <c r="E659" s="3" t="inlineStr">
        <is>
          <t>01 Luxury Sedan/SUV</t>
        </is>
      </c>
      <c r="F659" s="13" t="n">
        <v>700000</v>
      </c>
      <c r="G659" s="14" t="n">
        <v>0.65</v>
      </c>
      <c r="H659" s="14" t="n">
        <v>1.35</v>
      </c>
      <c r="I659" s="14" t="n">
        <v>0.7648</v>
      </c>
      <c r="J659" s="14" t="n">
        <v>0.53</v>
      </c>
      <c r="K659" s="13">
        <f>ROUND(F659/100*G659*H659*I659/J659,2)</f>
        <v/>
      </c>
      <c r="L659" s="13" t="n">
        <v>8863.74</v>
      </c>
      <c r="M659" s="13">
        <f>L659-K659</f>
        <v/>
      </c>
      <c r="N659" s="3" t="inlineStr">
        <is>
          <t>bind</t>
        </is>
      </c>
      <c r="O659" s="3" t="inlineStr">
        <is>
          <t>bound</t>
        </is>
      </c>
    </row>
    <row r="660">
      <c r="A660" s="15" t="inlineStr">
        <is>
          <t>2026-06-05</t>
        </is>
      </c>
      <c r="B660" s="15" t="inlineStr">
        <is>
          <t>6afb5fa6-bd02-56de-a909-c6a35c4c9218</t>
        </is>
      </c>
      <c r="C660" s="15" t="inlineStr">
        <is>
          <t>ME</t>
        </is>
      </c>
      <c r="D660" s="15" t="inlineStr">
        <is>
          <t>1979 Bentley Continental GT</t>
        </is>
      </c>
      <c r="E660" s="15" t="inlineStr">
        <is>
          <t>01 Luxury Sedan/SUV</t>
        </is>
      </c>
      <c r="F660" s="16" t="n">
        <v>1310000</v>
      </c>
      <c r="G660" s="17" t="n">
        <v>0.55</v>
      </c>
      <c r="H660" s="17" t="n">
        <v>1.08</v>
      </c>
      <c r="I660" s="17" t="n">
        <v>0.7648</v>
      </c>
      <c r="J660" s="17" t="n">
        <v>0.53</v>
      </c>
      <c r="K660" s="16">
        <f>ROUND(F660/100*G660*H660*I660/J660,2)</f>
        <v/>
      </c>
      <c r="L660" s="16" t="n">
        <v>11228.71</v>
      </c>
      <c r="M660" s="16">
        <f>L660-K660</f>
        <v/>
      </c>
      <c r="N660" s="15" t="inlineStr">
        <is>
          <t>bind</t>
        </is>
      </c>
      <c r="O660" s="15" t="inlineStr">
        <is>
          <t>bound</t>
        </is>
      </c>
    </row>
    <row r="661">
      <c r="A661" s="3" t="inlineStr">
        <is>
          <t>2026-06-04</t>
        </is>
      </c>
      <c r="B661" s="3" t="inlineStr">
        <is>
          <t>eb436ba5-5e28-5a68-8654-75d0eaa6e4a8</t>
        </is>
      </c>
      <c r="C661" s="3" t="inlineStr">
        <is>
          <t>TX</t>
        </is>
      </c>
      <c r="D661" s="3" t="inlineStr">
        <is>
          <t>1972 BMW M8 Competition</t>
        </is>
      </c>
      <c r="E661" s="3" t="inlineStr">
        <is>
          <t>01 Luxury Sedan/SUV</t>
        </is>
      </c>
      <c r="F661" s="13" t="n">
        <v>805000</v>
      </c>
      <c r="G661" s="14" t="n">
        <v>0.65</v>
      </c>
      <c r="H661" s="14" t="n">
        <v>1.15</v>
      </c>
      <c r="I661" s="14" t="n">
        <v>0.7648</v>
      </c>
      <c r="J661" s="14" t="n">
        <v>0.53</v>
      </c>
      <c r="K661" s="13">
        <f>ROUND(F661/100*G661*H661*I661/J661,2)</f>
        <v/>
      </c>
      <c r="L661" s="13" t="n">
        <v>8683.190000000001</v>
      </c>
      <c r="M661" s="13">
        <f>L661-K661</f>
        <v/>
      </c>
      <c r="N661" s="3" t="inlineStr">
        <is>
          <t>bind</t>
        </is>
      </c>
      <c r="O661" s="3" t="inlineStr">
        <is>
          <t>bound</t>
        </is>
      </c>
    </row>
    <row r="662">
      <c r="A662" s="15" t="inlineStr">
        <is>
          <t>2026-06-26</t>
        </is>
      </c>
      <c r="B662" s="15" t="inlineStr">
        <is>
          <t>92d1d5c4-504e-55a0-9a1a-43131a3c754e</t>
        </is>
      </c>
      <c r="C662" s="15" t="inlineStr">
        <is>
          <t>ME</t>
        </is>
      </c>
      <c r="D662" s="15" t="inlineStr">
        <is>
          <t>1992 Bentley Continental GT</t>
        </is>
      </c>
      <c r="E662" s="15" t="inlineStr">
        <is>
          <t>01 Luxury Sedan/SUV</t>
        </is>
      </c>
      <c r="F662" s="16" t="n">
        <v>975000</v>
      </c>
      <c r="G662" s="17" t="n">
        <v>0.65</v>
      </c>
      <c r="H662" s="17" t="n">
        <v>1.08</v>
      </c>
      <c r="I662" s="17" t="n">
        <v>0.7648</v>
      </c>
      <c r="J662" s="17" t="n">
        <v>0.53</v>
      </c>
      <c r="K662" s="16">
        <f>ROUND(F662/100*G662*H662*I662/J662,2)</f>
        <v/>
      </c>
      <c r="L662" s="16" t="n">
        <v>9876.74</v>
      </c>
      <c r="M662" s="16">
        <f>L662-K662</f>
        <v/>
      </c>
      <c r="N662" s="15" t="inlineStr">
        <is>
          <t>decline</t>
        </is>
      </c>
      <c r="O662" s="15" t="inlineStr">
        <is>
          <t>indicative</t>
        </is>
      </c>
    </row>
    <row r="663">
      <c r="A663" s="3" t="inlineStr">
        <is>
          <t>2026-06-02</t>
        </is>
      </c>
      <c r="B663" s="3" t="inlineStr">
        <is>
          <t>e750de32-9a65-59f8-8436-f9dc7dbc55c4</t>
        </is>
      </c>
      <c r="C663" s="3" t="inlineStr">
        <is>
          <t>PA</t>
        </is>
      </c>
      <c r="D663" s="3" t="inlineStr">
        <is>
          <t>1990 Maserati GranTurismo</t>
        </is>
      </c>
      <c r="E663" s="3" t="inlineStr">
        <is>
          <t>01 Luxury Sedan/SUV</t>
        </is>
      </c>
      <c r="F663" s="13" t="n">
        <v>270000</v>
      </c>
      <c r="G663" s="14" t="n">
        <v>0.75</v>
      </c>
      <c r="H663" s="14" t="n">
        <v>1</v>
      </c>
      <c r="I663" s="14" t="n">
        <v>0.7648</v>
      </c>
      <c r="J663" s="14" t="n">
        <v>0.53</v>
      </c>
      <c r="K663" s="13">
        <f>ROUND(F663/100*G663*H663*I663/J663,2)</f>
        <v/>
      </c>
      <c r="L663" s="13" t="n">
        <v>2922.11</v>
      </c>
      <c r="M663" s="13">
        <f>L663-K663</f>
        <v/>
      </c>
      <c r="N663" s="3" t="inlineStr">
        <is>
          <t>decline</t>
        </is>
      </c>
      <c r="O663" s="3" t="inlineStr">
        <is>
          <t>indicative</t>
        </is>
      </c>
    </row>
    <row r="664">
      <c r="A664" s="15" t="inlineStr">
        <is>
          <t>2026-06-09</t>
        </is>
      </c>
      <c r="B664" s="15" t="inlineStr">
        <is>
          <t>8c09af42-57c8-5729-bfbf-85ec78dac03e</t>
        </is>
      </c>
      <c r="C664" s="15" t="inlineStr">
        <is>
          <t>NC</t>
        </is>
      </c>
      <c r="D664" s="15" t="inlineStr">
        <is>
          <t>1977 Lamborghini Huracan EVO</t>
        </is>
      </c>
      <c r="E664" s="15" t="inlineStr">
        <is>
          <t>03 Supercar</t>
        </is>
      </c>
      <c r="F664" s="16" t="n">
        <v>1225000</v>
      </c>
      <c r="G664" s="17" t="n">
        <v>0.8</v>
      </c>
      <c r="H664" s="17" t="n">
        <v>1.15</v>
      </c>
      <c r="I664" s="17" t="n">
        <v>0.7648</v>
      </c>
      <c r="J664" s="17" t="n">
        <v>0.53</v>
      </c>
      <c r="K664" s="16">
        <f>ROUND(F664/100*G664*H664*I664/J664,2)</f>
        <v/>
      </c>
      <c r="L664" s="16" t="n">
        <v>16262.82</v>
      </c>
      <c r="M664" s="16">
        <f>L664-K664</f>
        <v/>
      </c>
      <c r="N664" s="15" t="inlineStr">
        <is>
          <t>bind</t>
        </is>
      </c>
      <c r="O664" s="15" t="inlineStr">
        <is>
          <t>bound</t>
        </is>
      </c>
    </row>
    <row r="665">
      <c r="A665" s="3" t="inlineStr">
        <is>
          <t>2026-06-17</t>
        </is>
      </c>
      <c r="B665" s="3" t="inlineStr">
        <is>
          <t>d3dcd83d-d68b-57b0-9ec0-4fe6d268eac1</t>
        </is>
      </c>
      <c r="C665" s="3" t="inlineStr">
        <is>
          <t>NH</t>
        </is>
      </c>
      <c r="D665" s="3" t="inlineStr">
        <is>
          <t>1965 Porsche 911 Turbo S</t>
        </is>
      </c>
      <c r="E665" s="3" t="inlineStr">
        <is>
          <t>01 Luxury Sedan/SUV</t>
        </is>
      </c>
      <c r="F665" s="13" t="n">
        <v>450000</v>
      </c>
      <c r="G665" s="14" t="n">
        <v>0.75</v>
      </c>
      <c r="H665" s="14" t="n">
        <v>1.04</v>
      </c>
      <c r="I665" s="14" t="n">
        <v>0.7648</v>
      </c>
      <c r="J665" s="14" t="n">
        <v>0.53</v>
      </c>
      <c r="K665" s="13">
        <f>ROUND(F665/100*G665*H665*I665/J665,2)</f>
        <v/>
      </c>
      <c r="L665" s="13" t="n">
        <v>5065</v>
      </c>
      <c r="M665" s="13">
        <f>L665-K665</f>
        <v/>
      </c>
      <c r="N665" s="3" t="inlineStr">
        <is>
          <t>bind</t>
        </is>
      </c>
      <c r="O665" s="3" t="inlineStr">
        <is>
          <t>bound</t>
        </is>
      </c>
    </row>
    <row r="666">
      <c r="A666" s="15" t="inlineStr">
        <is>
          <t>2026-06-26</t>
        </is>
      </c>
      <c r="B666" s="15" t="inlineStr">
        <is>
          <t>ee62a3f1-9e3a-51b8-a881-dfb205a66b3a</t>
        </is>
      </c>
      <c r="C666" s="15" t="inlineStr">
        <is>
          <t>MS</t>
        </is>
      </c>
      <c r="D666" s="15" t="inlineStr">
        <is>
          <t>1974 Jaguar E-Type Series 1</t>
        </is>
      </c>
      <c r="E666" s="15" t="inlineStr">
        <is>
          <t>07 Post-War Classic (1946-1972)</t>
        </is>
      </c>
      <c r="F666" s="16" t="n">
        <v>1645000</v>
      </c>
      <c r="G666" s="17" t="n">
        <v>0.38</v>
      </c>
      <c r="H666" s="17" t="n">
        <v>1.19</v>
      </c>
      <c r="I666" s="17" t="n">
        <v>0.7648</v>
      </c>
      <c r="J666" s="17" t="n">
        <v>0.53</v>
      </c>
      <c r="K666" s="16">
        <f>ROUND(F666/100*G666*H666*I666/J666,2)</f>
        <v/>
      </c>
      <c r="L666" s="16" t="n">
        <v>10734.17</v>
      </c>
      <c r="M666" s="16">
        <f>L666-K666</f>
        <v/>
      </c>
      <c r="N666" s="15" t="inlineStr">
        <is>
          <t>bind</t>
        </is>
      </c>
      <c r="O666" s="15" t="inlineStr">
        <is>
          <t>bound</t>
        </is>
      </c>
    </row>
    <row r="667">
      <c r="A667" s="3" t="inlineStr">
        <is>
          <t>2026-06-07</t>
        </is>
      </c>
      <c r="B667" s="3" t="inlineStr">
        <is>
          <t>4da02b44-5339-5f6e-ba65-9e9c9d3da344</t>
        </is>
      </c>
      <c r="C667" s="3" t="inlineStr">
        <is>
          <t>MN</t>
        </is>
      </c>
      <c r="D667" s="3" t="inlineStr">
        <is>
          <t>1990 Mercedes-Benz AMG GT</t>
        </is>
      </c>
      <c r="E667" s="3" t="inlineStr">
        <is>
          <t>01 Luxury Sedan/SUV</t>
        </is>
      </c>
      <c r="F667" s="13" t="n">
        <v>1675000</v>
      </c>
      <c r="G667" s="14" t="n">
        <v>0.55</v>
      </c>
      <c r="H667" s="14" t="n">
        <v>1.32</v>
      </c>
      <c r="I667" s="14" t="n">
        <v>0.7648</v>
      </c>
      <c r="J667" s="14" t="n">
        <v>0.53</v>
      </c>
      <c r="K667" s="13">
        <f>ROUND(F667/100*G667*H667*I667/J667,2)</f>
        <v/>
      </c>
      <c r="L667" s="13" t="n">
        <v>17547.83</v>
      </c>
      <c r="M667" s="13">
        <f>L667-K667</f>
        <v/>
      </c>
      <c r="N667" s="3" t="inlineStr">
        <is>
          <t>bind</t>
        </is>
      </c>
      <c r="O667" s="3" t="inlineStr">
        <is>
          <t>bound</t>
        </is>
      </c>
    </row>
    <row r="668">
      <c r="A668" s="15" t="inlineStr">
        <is>
          <t>2026-06-04</t>
        </is>
      </c>
      <c r="B668" s="15" t="inlineStr">
        <is>
          <t>68434361-7db6-5e9d-94f9-0bdd6cbe601b</t>
        </is>
      </c>
      <c r="C668" s="15" t="inlineStr">
        <is>
          <t>IA</t>
        </is>
      </c>
      <c r="D668" s="15" t="inlineStr">
        <is>
          <t>1996 BMW M8 Competition</t>
        </is>
      </c>
      <c r="E668" s="15" t="inlineStr">
        <is>
          <t>01 Luxury Sedan/SUV</t>
        </is>
      </c>
      <c r="F668" s="16" t="n">
        <v>1330000</v>
      </c>
      <c r="G668" s="17" t="n">
        <v>0.55</v>
      </c>
      <c r="H668" s="17" t="n">
        <v>1.1</v>
      </c>
      <c r="I668" s="17" t="n">
        <v>0.7648</v>
      </c>
      <c r="J668" s="17" t="n">
        <v>0.53</v>
      </c>
      <c r="K668" s="16">
        <f>ROUND(F668/100*G668*H668*I668/J668,2)</f>
        <v/>
      </c>
      <c r="L668" s="16" t="n">
        <v>11611.25</v>
      </c>
      <c r="M668" s="16">
        <f>L668-K668</f>
        <v/>
      </c>
      <c r="N668" s="15" t="inlineStr">
        <is>
          <t>bind</t>
        </is>
      </c>
      <c r="O668" s="15" t="inlineStr">
        <is>
          <t>bound</t>
        </is>
      </c>
    </row>
    <row r="669">
      <c r="A669" s="3" t="inlineStr">
        <is>
          <t>2026-06-22</t>
        </is>
      </c>
      <c r="B669" s="3" t="inlineStr">
        <is>
          <t>57b4b442-a1f3-57bd-8453-37892726f18b</t>
        </is>
      </c>
      <c r="C669" s="3" t="inlineStr">
        <is>
          <t>IA</t>
        </is>
      </c>
      <c r="D669" s="3" t="inlineStr">
        <is>
          <t>2006 Ferrari 275 GTB/4</t>
        </is>
      </c>
      <c r="E669" s="3" t="inlineStr">
        <is>
          <t>07 Post-War Classic (1946-1972)</t>
        </is>
      </c>
      <c r="F669" s="13" t="n">
        <v>1435000</v>
      </c>
      <c r="G669" s="14" t="n">
        <v>0.38</v>
      </c>
      <c r="H669" s="14" t="n">
        <v>1.1</v>
      </c>
      <c r="I669" s="14" t="n">
        <v>0.7648</v>
      </c>
      <c r="J669" s="14" t="n">
        <v>0.53</v>
      </c>
      <c r="K669" s="13">
        <f>ROUND(F669/100*G669*H669*I669/J669,2)</f>
        <v/>
      </c>
      <c r="L669" s="13" t="n">
        <v>8655.66</v>
      </c>
      <c r="M669" s="13">
        <f>L669-K669</f>
        <v/>
      </c>
      <c r="N669" s="3" t="inlineStr">
        <is>
          <t>bind</t>
        </is>
      </c>
      <c r="O669" s="3" t="inlineStr">
        <is>
          <t>bound</t>
        </is>
      </c>
    </row>
    <row r="670">
      <c r="A670" s="15" t="inlineStr">
        <is>
          <t>2026-06-27</t>
        </is>
      </c>
      <c r="B670" s="15" t="inlineStr">
        <is>
          <t>b37e996d-0e45-52fe-b9c3-6565eb4a0cea</t>
        </is>
      </c>
      <c r="C670" s="15" t="inlineStr">
        <is>
          <t>CA</t>
        </is>
      </c>
      <c r="D670" s="15" t="inlineStr">
        <is>
          <t>1960 Ferrari SF90 Stradale</t>
        </is>
      </c>
      <c r="E670" s="15" t="inlineStr">
        <is>
          <t>03 Supercar</t>
        </is>
      </c>
      <c r="F670" s="16" t="n">
        <v>355000</v>
      </c>
      <c r="G670" s="17" t="n">
        <v>1.15</v>
      </c>
      <c r="H670" s="17" t="n">
        <v>1.35</v>
      </c>
      <c r="I670" s="17" t="n">
        <v>0.7648</v>
      </c>
      <c r="J670" s="17" t="n">
        <v>0.53</v>
      </c>
      <c r="K670" s="16">
        <f>ROUND(F670/100*G670*H670*I670/J670,2)</f>
        <v/>
      </c>
      <c r="L670" s="16" t="n">
        <v>7953.02</v>
      </c>
      <c r="M670" s="16">
        <f>L670-K670</f>
        <v/>
      </c>
      <c r="N670" s="15" t="inlineStr">
        <is>
          <t>bind</t>
        </is>
      </c>
      <c r="O670" s="15" t="inlineStr">
        <is>
          <t>bound</t>
        </is>
      </c>
    </row>
    <row r="671">
      <c r="A671" s="3" t="inlineStr">
        <is>
          <t>2026-06-05</t>
        </is>
      </c>
      <c r="B671" s="3" t="inlineStr">
        <is>
          <t>d466923b-1d8b-5288-8861-fc51207d76ab</t>
        </is>
      </c>
      <c r="C671" s="3" t="inlineStr">
        <is>
          <t>ME</t>
        </is>
      </c>
      <c r="D671" s="3" t="inlineStr">
        <is>
          <t>1991 BMW M8 Competition</t>
        </is>
      </c>
      <c r="E671" s="3" t="inlineStr">
        <is>
          <t>01 Luxury Sedan/SUV</t>
        </is>
      </c>
      <c r="F671" s="13" t="n">
        <v>980000</v>
      </c>
      <c r="G671" s="14" t="n">
        <v>0.65</v>
      </c>
      <c r="H671" s="14" t="n">
        <v>1.08</v>
      </c>
      <c r="I671" s="14" t="n">
        <v>0.7648</v>
      </c>
      <c r="J671" s="14" t="n">
        <v>0.53</v>
      </c>
      <c r="K671" s="13">
        <f>ROUND(F671/100*G671*H671*I671/J671,2)</f>
        <v/>
      </c>
      <c r="L671" s="13" t="n">
        <v>9927.389999999999</v>
      </c>
      <c r="M671" s="13">
        <f>L671-K671</f>
        <v/>
      </c>
      <c r="N671" s="3" t="inlineStr">
        <is>
          <t>bind</t>
        </is>
      </c>
      <c r="O671" s="3" t="inlineStr">
        <is>
          <t>bound</t>
        </is>
      </c>
    </row>
    <row r="672">
      <c r="A672" s="15" t="inlineStr">
        <is>
          <t>2026-06-28</t>
        </is>
      </c>
      <c r="B672" s="15" t="inlineStr">
        <is>
          <t>258db609-a1ef-5670-b220-eca363825594</t>
        </is>
      </c>
      <c r="C672" s="15" t="inlineStr">
        <is>
          <t>CA</t>
        </is>
      </c>
      <c r="D672" s="15" t="inlineStr">
        <is>
          <t>1989 Alfa Romeo 8C 2900</t>
        </is>
      </c>
      <c r="E672" s="15" t="inlineStr">
        <is>
          <t>06 Vintage Pre-War (pre-1946)</t>
        </is>
      </c>
      <c r="F672" s="16" t="n">
        <v>1110000</v>
      </c>
      <c r="G672" s="17" t="n">
        <v>0.34</v>
      </c>
      <c r="H672" s="17" t="n">
        <v>1.35</v>
      </c>
      <c r="I672" s="17" t="n">
        <v>0.7648</v>
      </c>
      <c r="J672" s="17" t="n">
        <v>0.53</v>
      </c>
      <c r="K672" s="16">
        <f>ROUND(F672/100*G672*H672*I672/J672,2)</f>
        <v/>
      </c>
      <c r="L672" s="16" t="n">
        <v>7352.04</v>
      </c>
      <c r="M672" s="16">
        <f>L672-K672</f>
        <v/>
      </c>
      <c r="N672" s="15" t="inlineStr">
        <is>
          <t>bind</t>
        </is>
      </c>
      <c r="O672" s="15" t="inlineStr">
        <is>
          <t>bound</t>
        </is>
      </c>
    </row>
    <row r="673">
      <c r="A673" s="3" t="inlineStr">
        <is>
          <t>2026-06-30</t>
        </is>
      </c>
      <c r="B673" s="3" t="inlineStr">
        <is>
          <t>02ebd94c-2c97-5edb-8d3d-759ef503166c</t>
        </is>
      </c>
      <c r="C673" s="3" t="inlineStr">
        <is>
          <t>HI</t>
        </is>
      </c>
      <c r="D673" s="3" t="inlineStr">
        <is>
          <t>2006 BMW M8 Competition</t>
        </is>
      </c>
      <c r="E673" s="3" t="inlineStr">
        <is>
          <t>01 Luxury Sedan/SUV</t>
        </is>
      </c>
      <c r="F673" s="13" t="n">
        <v>210000</v>
      </c>
      <c r="G673" s="14" t="n">
        <v>0.92</v>
      </c>
      <c r="H673" s="14" t="n">
        <v>1.3</v>
      </c>
      <c r="I673" s="14" t="n">
        <v>0.7648</v>
      </c>
      <c r="J673" s="14" t="n">
        <v>0.53</v>
      </c>
      <c r="K673" s="13">
        <f>ROUND(F673/100*G673*H673*I673/J673,2)</f>
        <v/>
      </c>
      <c r="L673" s="13" t="n">
        <v>3624.29</v>
      </c>
      <c r="M673" s="13">
        <f>L673-K673</f>
        <v/>
      </c>
      <c r="N673" s="3" t="inlineStr">
        <is>
          <t>bind</t>
        </is>
      </c>
      <c r="O673" s="3" t="inlineStr">
        <is>
          <t>bound</t>
        </is>
      </c>
    </row>
    <row r="674">
      <c r="A674" s="15" t="inlineStr">
        <is>
          <t>2026-06-21</t>
        </is>
      </c>
      <c r="B674" s="15" t="inlineStr">
        <is>
          <t>d97a15c9-6e43-5bc8-bc50-2926364be74b</t>
        </is>
      </c>
      <c r="C674" s="15" t="inlineStr">
        <is>
          <t>CT</t>
        </is>
      </c>
      <c r="D674" s="15" t="inlineStr">
        <is>
          <t>2024 Singer 911 Reimagined</t>
        </is>
      </c>
      <c r="E674" s="15" t="inlineStr">
        <is>
          <t>11 Restomod/Coachbuilt</t>
        </is>
      </c>
      <c r="F674" s="16" t="n">
        <v>305000</v>
      </c>
      <c r="G674" s="17" t="n">
        <v>0.88</v>
      </c>
      <c r="H674" s="17" t="n">
        <v>1.12</v>
      </c>
      <c r="I674" s="17" t="n">
        <v>0.7648</v>
      </c>
      <c r="J674" s="17" t="n">
        <v>0.53</v>
      </c>
      <c r="K674" s="16">
        <f>ROUND(F674/100*G674*H674*I674/J674,2)</f>
        <v/>
      </c>
      <c r="L674" s="16" t="n">
        <v>4337.83</v>
      </c>
      <c r="M674" s="16">
        <f>L674-K674</f>
        <v/>
      </c>
      <c r="N674" s="15" t="inlineStr">
        <is>
          <t>decline</t>
        </is>
      </c>
      <c r="O674" s="15" t="inlineStr">
        <is>
          <t>indicative</t>
        </is>
      </c>
    </row>
    <row r="675">
      <c r="A675" s="3" t="inlineStr">
        <is>
          <t>2026-06-21</t>
        </is>
      </c>
      <c r="B675" s="3" t="inlineStr">
        <is>
          <t>6bae1b60-202a-5130-b7d0-fe82862e0b43</t>
        </is>
      </c>
      <c r="C675" s="3" t="inlineStr">
        <is>
          <t>NH</t>
        </is>
      </c>
      <c r="D675" s="3" t="inlineStr">
        <is>
          <t>1985 Porsche 911 Turbo S</t>
        </is>
      </c>
      <c r="E675" s="3" t="inlineStr">
        <is>
          <t>01 Luxury Sedan/SUV</t>
        </is>
      </c>
      <c r="F675" s="13" t="n">
        <v>750000</v>
      </c>
      <c r="G675" s="14" t="n">
        <v>0.65</v>
      </c>
      <c r="H675" s="14" t="n">
        <v>1.04</v>
      </c>
      <c r="I675" s="14" t="n">
        <v>0.7648</v>
      </c>
      <c r="J675" s="14" t="n">
        <v>0.53</v>
      </c>
      <c r="K675" s="13">
        <f>ROUND(F675/100*G675*H675*I675/J675,2)</f>
        <v/>
      </c>
      <c r="L675" s="13" t="n">
        <v>7316.11</v>
      </c>
      <c r="M675" s="13">
        <f>L675-K675</f>
        <v/>
      </c>
      <c r="N675" s="3" t="inlineStr">
        <is>
          <t>decline</t>
        </is>
      </c>
      <c r="O675" s="3" t="inlineStr">
        <is>
          <t>indicative</t>
        </is>
      </c>
    </row>
    <row r="676">
      <c r="A676" s="15" t="inlineStr">
        <is>
          <t>2026-06-16</t>
        </is>
      </c>
      <c r="B676" s="15" t="inlineStr">
        <is>
          <t>abe06cc4-f390-5874-8db7-1dbf6d29a98b</t>
        </is>
      </c>
      <c r="C676" s="15" t="inlineStr">
        <is>
          <t>AR</t>
        </is>
      </c>
      <c r="D676" s="15" t="inlineStr">
        <is>
          <t>1973 Maserati GranTurismo</t>
        </is>
      </c>
      <c r="E676" s="15" t="inlineStr">
        <is>
          <t>01 Luxury Sedan/SUV</t>
        </is>
      </c>
      <c r="F676" s="16" t="n">
        <v>570000</v>
      </c>
      <c r="G676" s="17" t="n">
        <v>0.65</v>
      </c>
      <c r="H676" s="17" t="n">
        <v>1.38</v>
      </c>
      <c r="I676" s="17" t="n">
        <v>0.7648</v>
      </c>
      <c r="J676" s="17" t="n">
        <v>0.53</v>
      </c>
      <c r="K676" s="16">
        <f>ROUND(F676/100*G676*H676*I676/J676,2)</f>
        <v/>
      </c>
      <c r="L676" s="16" t="n">
        <v>7378.01</v>
      </c>
      <c r="M676" s="16">
        <f>L676-K676</f>
        <v/>
      </c>
      <c r="N676" s="15" t="inlineStr">
        <is>
          <t>bind</t>
        </is>
      </c>
      <c r="O676" s="15" t="inlineStr">
        <is>
          <t>bound</t>
        </is>
      </c>
    </row>
    <row r="677">
      <c r="A677" s="3" t="inlineStr">
        <is>
          <t>2026-06-10</t>
        </is>
      </c>
      <c r="B677" s="3" t="inlineStr">
        <is>
          <t>ec04d2e2-6bdd-5df8-8bea-1ed9d9063e38</t>
        </is>
      </c>
      <c r="C677" s="3" t="inlineStr">
        <is>
          <t>IL</t>
        </is>
      </c>
      <c r="D677" s="3" t="inlineStr">
        <is>
          <t>1982 Aston Martin DB12</t>
        </is>
      </c>
      <c r="E677" s="3" t="inlineStr">
        <is>
          <t>01 Luxury Sedan/SUV</t>
        </is>
      </c>
      <c r="F677" s="13" t="n">
        <v>840000</v>
      </c>
      <c r="G677" s="14" t="n">
        <v>0.65</v>
      </c>
      <c r="H677" s="14" t="n">
        <v>1.36</v>
      </c>
      <c r="I677" s="14" t="n">
        <v>0.7648</v>
      </c>
      <c r="J677" s="14" t="n">
        <v>0.53</v>
      </c>
      <c r="K677" s="13">
        <f>ROUND(F677/100*G677*H677*I677/J677,2)</f>
        <v/>
      </c>
      <c r="L677" s="13" t="n">
        <v>10715.28</v>
      </c>
      <c r="M677" s="13">
        <f>L677-K677</f>
        <v/>
      </c>
      <c r="N677" s="3" t="inlineStr">
        <is>
          <t>bind</t>
        </is>
      </c>
      <c r="O677" s="3" t="inlineStr">
        <is>
          <t>bound</t>
        </is>
      </c>
    </row>
    <row r="678">
      <c r="A678" s="15" t="inlineStr">
        <is>
          <t>2026-06-05</t>
        </is>
      </c>
      <c r="B678" s="15" t="inlineStr">
        <is>
          <t>febb7cde-e671-5c69-b2fc-cda4f1660fc8</t>
        </is>
      </c>
      <c r="C678" s="15" t="inlineStr">
        <is>
          <t>NY</t>
        </is>
      </c>
      <c r="D678" s="15" t="inlineStr">
        <is>
          <t>1994 Bentley Continental GT</t>
        </is>
      </c>
      <c r="E678" s="15" t="inlineStr">
        <is>
          <t>01 Luxury Sedan/SUV</t>
        </is>
      </c>
      <c r="F678" s="16" t="n">
        <v>435000</v>
      </c>
      <c r="G678" s="17" t="n">
        <v>0.75</v>
      </c>
      <c r="H678" s="17" t="n">
        <v>1.28</v>
      </c>
      <c r="I678" s="17" t="n">
        <v>0.7648</v>
      </c>
      <c r="J678" s="17" t="n">
        <v>0.53</v>
      </c>
      <c r="K678" s="16">
        <f>ROUND(F678/100*G678*H678*I678/J678,2)</f>
        <v/>
      </c>
      <c r="L678" s="16" t="n">
        <v>6026.05</v>
      </c>
      <c r="M678" s="16">
        <f>L678-K678</f>
        <v/>
      </c>
      <c r="N678" s="15" t="inlineStr">
        <is>
          <t>decline</t>
        </is>
      </c>
      <c r="O678" s="15" t="inlineStr">
        <is>
          <t>indicative</t>
        </is>
      </c>
    </row>
    <row r="679">
      <c r="A679" s="3" t="inlineStr">
        <is>
          <t>2026-06-24</t>
        </is>
      </c>
      <c r="B679" s="3" t="inlineStr">
        <is>
          <t>bd0bb0f7-5da9-5ab5-9592-0263477fc662</t>
        </is>
      </c>
      <c r="C679" s="3" t="inlineStr">
        <is>
          <t>NC</t>
        </is>
      </c>
      <c r="D679" s="3" t="inlineStr">
        <is>
          <t>2014 Aston Martin DB12</t>
        </is>
      </c>
      <c r="E679" s="3" t="inlineStr">
        <is>
          <t>01 Luxury Sedan/SUV</t>
        </is>
      </c>
      <c r="F679" s="13" t="n">
        <v>395000</v>
      </c>
      <c r="G679" s="14" t="n">
        <v>0.75</v>
      </c>
      <c r="H679" s="14" t="n">
        <v>1.15</v>
      </c>
      <c r="I679" s="14" t="n">
        <v>0.7648</v>
      </c>
      <c r="J679" s="14" t="n">
        <v>0.53</v>
      </c>
      <c r="K679" s="13">
        <f>ROUND(F679/100*G679*H679*I679/J679,2)</f>
        <v/>
      </c>
      <c r="L679" s="13" t="n">
        <v>4916.19</v>
      </c>
      <c r="M679" s="13">
        <f>L679-K679</f>
        <v/>
      </c>
      <c r="N679" s="3" t="inlineStr">
        <is>
          <t>refer</t>
        </is>
      </c>
      <c r="O679" s="3" t="inlineStr">
        <is>
          <t>indicative</t>
        </is>
      </c>
    </row>
    <row r="680">
      <c r="A680" s="15" t="inlineStr">
        <is>
          <t>2026-06-19</t>
        </is>
      </c>
      <c r="B680" s="15" t="inlineStr">
        <is>
          <t>d79ebd7b-3dea-5ea7-a3d9-377e16ba12f7</t>
        </is>
      </c>
      <c r="C680" s="15" t="inlineStr">
        <is>
          <t>CA</t>
        </is>
      </c>
      <c r="D680" s="15" t="inlineStr">
        <is>
          <t>2002 McLaren 750S</t>
        </is>
      </c>
      <c r="E680" s="15" t="inlineStr">
        <is>
          <t>03 Supercar</t>
        </is>
      </c>
      <c r="F680" s="16" t="n">
        <v>660000</v>
      </c>
      <c r="G680" s="17" t="n">
        <v>0.95</v>
      </c>
      <c r="H680" s="17" t="n">
        <v>1.35</v>
      </c>
      <c r="I680" s="17" t="n">
        <v>0.7648</v>
      </c>
      <c r="J680" s="17" t="n">
        <v>0.53</v>
      </c>
      <c r="K680" s="16">
        <f>ROUND(F680/100*G680*H680*I680/J680,2)</f>
        <v/>
      </c>
      <c r="L680" s="16" t="n">
        <v>12214.43</v>
      </c>
      <c r="M680" s="16">
        <f>L680-K680</f>
        <v/>
      </c>
      <c r="N680" s="15" t="inlineStr">
        <is>
          <t>bind</t>
        </is>
      </c>
      <c r="O680" s="15" t="inlineStr">
        <is>
          <t>bound</t>
        </is>
      </c>
    </row>
    <row r="681">
      <c r="A681" s="3" t="inlineStr">
        <is>
          <t>2026-06-15</t>
        </is>
      </c>
      <c r="B681" s="3" t="inlineStr">
        <is>
          <t>b47a3dfc-5f8e-53ba-893a-45545449988d</t>
        </is>
      </c>
      <c r="C681" s="3" t="inlineStr">
        <is>
          <t>ID</t>
        </is>
      </c>
      <c r="D681" s="3" t="inlineStr">
        <is>
          <t>1982 Porsche 911 Turbo S</t>
        </is>
      </c>
      <c r="E681" s="3" t="inlineStr">
        <is>
          <t>01 Luxury Sedan/SUV</t>
        </is>
      </c>
      <c r="F681" s="13" t="n">
        <v>605000</v>
      </c>
      <c r="G681" s="14" t="n">
        <v>0.65</v>
      </c>
      <c r="H681" s="14" t="n">
        <v>0.99</v>
      </c>
      <c r="I681" s="14" t="n">
        <v>0.7648</v>
      </c>
      <c r="J681" s="14" t="n">
        <v>0.53</v>
      </c>
      <c r="K681" s="13">
        <f>ROUND(F681/100*G681*H681*I681/J681,2)</f>
        <v/>
      </c>
      <c r="L681" s="13" t="n">
        <v>5617.92</v>
      </c>
      <c r="M681" s="13">
        <f>L681-K681</f>
        <v/>
      </c>
      <c r="N681" s="3" t="inlineStr">
        <is>
          <t>bind</t>
        </is>
      </c>
      <c r="O681" s="3" t="inlineStr">
        <is>
          <t>bound</t>
        </is>
      </c>
    </row>
    <row r="682">
      <c r="A682" s="15" t="inlineStr">
        <is>
          <t>2026-06-05</t>
        </is>
      </c>
      <c r="B682" s="15" t="inlineStr">
        <is>
          <t>c489d76a-afaa-5913-829a-b726ee10728e</t>
        </is>
      </c>
      <c r="C682" s="15" t="inlineStr">
        <is>
          <t>AR</t>
        </is>
      </c>
      <c r="D682" s="15" t="inlineStr">
        <is>
          <t>2003 Mercedes-Benz AMG GT</t>
        </is>
      </c>
      <c r="E682" s="15" t="inlineStr">
        <is>
          <t>01 Luxury Sedan/SUV</t>
        </is>
      </c>
      <c r="F682" s="16" t="n">
        <v>505000</v>
      </c>
      <c r="G682" s="17" t="n">
        <v>0.65</v>
      </c>
      <c r="H682" s="17" t="n">
        <v>1.38</v>
      </c>
      <c r="I682" s="17" t="n">
        <v>0.7648</v>
      </c>
      <c r="J682" s="17" t="n">
        <v>0.53</v>
      </c>
      <c r="K682" s="16">
        <f>ROUND(F682/100*G682*H682*I682/J682,2)</f>
        <v/>
      </c>
      <c r="L682" s="16" t="n">
        <v>6536.66</v>
      </c>
      <c r="M682" s="16">
        <f>L682-K682</f>
        <v/>
      </c>
      <c r="N682" s="15" t="inlineStr">
        <is>
          <t>bind</t>
        </is>
      </c>
      <c r="O682" s="15" t="inlineStr">
        <is>
          <t>bound</t>
        </is>
      </c>
    </row>
    <row r="683">
      <c r="A683" s="3" t="inlineStr">
        <is>
          <t>2026-06-26</t>
        </is>
      </c>
      <c r="B683" s="3" t="inlineStr">
        <is>
          <t>5a4cc475-7e85-5203-9c5f-150680160e06</t>
        </is>
      </c>
      <c r="C683" s="3" t="inlineStr">
        <is>
          <t>MA</t>
        </is>
      </c>
      <c r="D683" s="3" t="inlineStr">
        <is>
          <t>2022 Porsche 911 Turbo S</t>
        </is>
      </c>
      <c r="E683" s="3" t="inlineStr">
        <is>
          <t>01 Luxury Sedan/SUV</t>
        </is>
      </c>
      <c r="F683" s="13" t="n">
        <v>405000</v>
      </c>
      <c r="G683" s="14" t="n">
        <v>0.75</v>
      </c>
      <c r="H683" s="14" t="n">
        <v>1.25</v>
      </c>
      <c r="I683" s="14" t="n">
        <v>0.7648</v>
      </c>
      <c r="J683" s="14" t="n">
        <v>0.53</v>
      </c>
      <c r="K683" s="13">
        <f>ROUND(F683/100*G683*H683*I683/J683,2)</f>
        <v/>
      </c>
      <c r="L683" s="13" t="n">
        <v>5478.97</v>
      </c>
      <c r="M683" s="13">
        <f>L683-K683</f>
        <v/>
      </c>
      <c r="N683" s="3" t="inlineStr">
        <is>
          <t>bind</t>
        </is>
      </c>
      <c r="O683" s="3" t="inlineStr">
        <is>
          <t>bound</t>
        </is>
      </c>
    </row>
    <row r="684">
      <c r="A684" s="15" t="inlineStr">
        <is>
          <t>2026-06-09</t>
        </is>
      </c>
      <c r="B684" s="15" t="inlineStr">
        <is>
          <t>e99d06c1-d172-5ff4-a5b0-15116221a78e</t>
        </is>
      </c>
      <c r="C684" s="15" t="inlineStr">
        <is>
          <t>SC</t>
        </is>
      </c>
      <c r="D684" s="15" t="inlineStr">
        <is>
          <t>2010 Ferrari 275 GTB/4</t>
        </is>
      </c>
      <c r="E684" s="15" t="inlineStr">
        <is>
          <t>07 Post-War Classic (1946-1972)</t>
        </is>
      </c>
      <c r="F684" s="16" t="n">
        <v>230000</v>
      </c>
      <c r="G684" s="17" t="n">
        <v>0.57</v>
      </c>
      <c r="H684" s="17" t="n">
        <v>1.24</v>
      </c>
      <c r="I684" s="17" t="n">
        <v>0.7648</v>
      </c>
      <c r="J684" s="17" t="n">
        <v>0.53</v>
      </c>
      <c r="K684" s="16">
        <f>ROUND(F684/100*G684*H684*I684/J684,2)</f>
        <v/>
      </c>
      <c r="L684" s="16" t="n">
        <v>2345.83</v>
      </c>
      <c r="M684" s="16">
        <f>L684-K684</f>
        <v/>
      </c>
      <c r="N684" s="15" t="inlineStr">
        <is>
          <t>bind</t>
        </is>
      </c>
      <c r="O684" s="15" t="inlineStr">
        <is>
          <t>bound</t>
        </is>
      </c>
    </row>
    <row r="685">
      <c r="A685" s="3" t="inlineStr">
        <is>
          <t>2026-06-16</t>
        </is>
      </c>
      <c r="B685" s="3" t="inlineStr">
        <is>
          <t>63e10b14-40c8-52e4-b34d-fb7b81a09565</t>
        </is>
      </c>
      <c r="C685" s="3" t="inlineStr">
        <is>
          <t>WY</t>
        </is>
      </c>
      <c r="D685" s="3" t="inlineStr">
        <is>
          <t>2021 Aston Martin DB12</t>
        </is>
      </c>
      <c r="E685" s="3" t="inlineStr">
        <is>
          <t>01 Luxury Sedan/SUV</t>
        </is>
      </c>
      <c r="F685" s="13" t="n">
        <v>1120000</v>
      </c>
      <c r="G685" s="14" t="n">
        <v>0.55</v>
      </c>
      <c r="H685" s="14" t="n">
        <v>1.07</v>
      </c>
      <c r="I685" s="14" t="n">
        <v>0.7648</v>
      </c>
      <c r="J685" s="14" t="n">
        <v>0.53</v>
      </c>
      <c r="K685" s="13">
        <f>ROUND(F685/100*G685*H685*I685/J685,2)</f>
        <v/>
      </c>
      <c r="L685" s="13" t="n">
        <v>9511.23</v>
      </c>
      <c r="M685" s="13">
        <f>L685-K685</f>
        <v/>
      </c>
      <c r="N685" s="3" t="inlineStr">
        <is>
          <t>decline</t>
        </is>
      </c>
      <c r="O685" s="3" t="inlineStr">
        <is>
          <t>indicative</t>
        </is>
      </c>
    </row>
    <row r="686">
      <c r="A686" s="15" t="inlineStr">
        <is>
          <t>2026-06-08</t>
        </is>
      </c>
      <c r="B686" s="15" t="inlineStr">
        <is>
          <t>bf014a76-08c1-5527-ae99-35368579f8e1</t>
        </is>
      </c>
      <c r="C686" s="15" t="inlineStr">
        <is>
          <t>VA</t>
        </is>
      </c>
      <c r="D686" s="15" t="inlineStr">
        <is>
          <t>1965 Maserati GranTurismo</t>
        </is>
      </c>
      <c r="E686" s="15" t="inlineStr">
        <is>
          <t>01 Luxury Sedan/SUV</t>
        </is>
      </c>
      <c r="F686" s="16" t="n">
        <v>520000</v>
      </c>
      <c r="G686" s="17" t="n">
        <v>0.65</v>
      </c>
      <c r="H686" s="17" t="n">
        <v>1.09</v>
      </c>
      <c r="I686" s="17" t="n">
        <v>0.7648</v>
      </c>
      <c r="J686" s="17" t="n">
        <v>0.53</v>
      </c>
      <c r="K686" s="16">
        <f>ROUND(F686/100*G686*H686*I686/J686,2)</f>
        <v/>
      </c>
      <c r="L686" s="16" t="n">
        <v>5316.37</v>
      </c>
      <c r="M686" s="16">
        <f>L686-K686</f>
        <v/>
      </c>
      <c r="N686" s="15" t="inlineStr">
        <is>
          <t>bind</t>
        </is>
      </c>
      <c r="O686" s="15" t="inlineStr">
        <is>
          <t>bound</t>
        </is>
      </c>
    </row>
    <row r="687">
      <c r="A687" s="3" t="inlineStr">
        <is>
          <t>2026-06-30</t>
        </is>
      </c>
      <c r="B687" s="3" t="inlineStr">
        <is>
          <t>d63a43a2-fd52-5450-9a11-29a904101b1a</t>
        </is>
      </c>
      <c r="C687" s="3" t="inlineStr">
        <is>
          <t>SD</t>
        </is>
      </c>
      <c r="D687" s="3" t="inlineStr">
        <is>
          <t>2004 Bentley Continental GT</t>
        </is>
      </c>
      <c r="E687" s="3" t="inlineStr">
        <is>
          <t>01 Luxury Sedan/SUV</t>
        </is>
      </c>
      <c r="F687" s="13" t="n">
        <v>900000</v>
      </c>
      <c r="G687" s="14" t="n">
        <v>0.65</v>
      </c>
      <c r="H687" s="14" t="n">
        <v>1.11</v>
      </c>
      <c r="I687" s="14" t="n">
        <v>0.7648</v>
      </c>
      <c r="J687" s="14" t="n">
        <v>0.53</v>
      </c>
      <c r="K687" s="13">
        <f>ROUND(F687/100*G687*H687*I687/J687,2)</f>
        <v/>
      </c>
      <c r="L687" s="13" t="n">
        <v>9370.25</v>
      </c>
      <c r="M687" s="13">
        <f>L687-K687</f>
        <v/>
      </c>
      <c r="N687" s="3" t="inlineStr">
        <is>
          <t>bind</t>
        </is>
      </c>
      <c r="O687" s="3" t="inlineStr">
        <is>
          <t>bound</t>
        </is>
      </c>
    </row>
    <row r="688">
      <c r="A688" s="15" t="inlineStr">
        <is>
          <t>2026-06-06</t>
        </is>
      </c>
      <c r="B688" s="15" t="inlineStr">
        <is>
          <t>875c33c1-8625-53db-8209-d64192f503af</t>
        </is>
      </c>
      <c r="C688" s="15" t="inlineStr">
        <is>
          <t>TX</t>
        </is>
      </c>
      <c r="D688" s="15" t="inlineStr">
        <is>
          <t>1959 Porsche 911 Turbo S</t>
        </is>
      </c>
      <c r="E688" s="15" t="inlineStr">
        <is>
          <t>01 Luxury Sedan/SUV</t>
        </is>
      </c>
      <c r="F688" s="16" t="n">
        <v>245000</v>
      </c>
      <c r="G688" s="17" t="n">
        <v>0.92</v>
      </c>
      <c r="H688" s="17" t="n">
        <v>1.15</v>
      </c>
      <c r="I688" s="17" t="n">
        <v>0.7648</v>
      </c>
      <c r="J688" s="17" t="n">
        <v>0.53</v>
      </c>
      <c r="K688" s="16">
        <f>ROUND(F688/100*G688*H688*I688/J688,2)</f>
        <v/>
      </c>
      <c r="L688" s="16" t="n">
        <v>3740.45</v>
      </c>
      <c r="M688" s="16">
        <f>L688-K688</f>
        <v/>
      </c>
      <c r="N688" s="15" t="inlineStr">
        <is>
          <t>decline</t>
        </is>
      </c>
      <c r="O688" s="15" t="inlineStr">
        <is>
          <t>indicative</t>
        </is>
      </c>
    </row>
    <row r="689">
      <c r="A689" s="3" t="inlineStr">
        <is>
          <t>2026-06-27</t>
        </is>
      </c>
      <c r="B689" s="3" t="inlineStr">
        <is>
          <t>862c2fa0-e952-59be-b1f4-d73ae5e963f9</t>
        </is>
      </c>
      <c r="C689" s="3" t="inlineStr">
        <is>
          <t>AR</t>
        </is>
      </c>
      <c r="D689" s="3" t="inlineStr">
        <is>
          <t>1969 Maserati GranTurismo</t>
        </is>
      </c>
      <c r="E689" s="3" t="inlineStr">
        <is>
          <t>01 Luxury Sedan/SUV</t>
        </is>
      </c>
      <c r="F689" s="13" t="n">
        <v>410000</v>
      </c>
      <c r="G689" s="14" t="n">
        <v>0.75</v>
      </c>
      <c r="H689" s="14" t="n">
        <v>1.38</v>
      </c>
      <c r="I689" s="14" t="n">
        <v>0.7648</v>
      </c>
      <c r="J689" s="14" t="n">
        <v>0.53</v>
      </c>
      <c r="K689" s="13">
        <f>ROUND(F689/100*G689*H689*I689/J689,2)</f>
        <v/>
      </c>
      <c r="L689" s="13" t="n">
        <v>6123.45</v>
      </c>
      <c r="M689" s="13">
        <f>L689-K689</f>
        <v/>
      </c>
      <c r="N689" s="3" t="inlineStr">
        <is>
          <t>bind</t>
        </is>
      </c>
      <c r="O689" s="3" t="inlineStr">
        <is>
          <t>bound</t>
        </is>
      </c>
    </row>
    <row r="690">
      <c r="A690" s="15" t="inlineStr">
        <is>
          <t>2026-06-29</t>
        </is>
      </c>
      <c r="B690" s="15" t="inlineStr">
        <is>
          <t>e32b20e0-0112-59b5-a554-edb575f21572</t>
        </is>
      </c>
      <c r="C690" s="15" t="inlineStr">
        <is>
          <t>KY</t>
        </is>
      </c>
      <c r="D690" s="15" t="inlineStr">
        <is>
          <t>1998 Mercedes-Benz AMG GT</t>
        </is>
      </c>
      <c r="E690" s="15" t="inlineStr">
        <is>
          <t>01 Luxury Sedan/SUV</t>
        </is>
      </c>
      <c r="F690" s="16" t="n">
        <v>325000</v>
      </c>
      <c r="G690" s="17" t="n">
        <v>0.75</v>
      </c>
      <c r="H690" s="17" t="n">
        <v>1.34</v>
      </c>
      <c r="I690" s="17" t="n">
        <v>0.7648</v>
      </c>
      <c r="J690" s="17" t="n">
        <v>0.53</v>
      </c>
      <c r="K690" s="16">
        <f>ROUND(F690/100*G690*H690*I690/J690,2)</f>
        <v/>
      </c>
      <c r="L690" s="16" t="n">
        <v>4713.26</v>
      </c>
      <c r="M690" s="16">
        <f>L690-K690</f>
        <v/>
      </c>
      <c r="N690" s="15" t="inlineStr">
        <is>
          <t>bind</t>
        </is>
      </c>
      <c r="O690" s="15" t="inlineStr">
        <is>
          <t>bound</t>
        </is>
      </c>
    </row>
    <row r="691">
      <c r="A691" s="3" t="inlineStr">
        <is>
          <t>2026-06-19</t>
        </is>
      </c>
      <c r="B691" s="3" t="inlineStr">
        <is>
          <t>b1e6af6b-ab09-5603-a9c6-d35dd35ac6f2</t>
        </is>
      </c>
      <c r="C691" s="3" t="inlineStr">
        <is>
          <t>IN</t>
        </is>
      </c>
      <c r="D691" s="3" t="inlineStr">
        <is>
          <t>2011 Mercedes-Benz AMG GT</t>
        </is>
      </c>
      <c r="E691" s="3" t="inlineStr">
        <is>
          <t>01 Luxury Sedan/SUV</t>
        </is>
      </c>
      <c r="F691" s="13" t="n">
        <v>465000</v>
      </c>
      <c r="G691" s="14" t="n">
        <v>0.75</v>
      </c>
      <c r="H691" s="14" t="n">
        <v>1.23</v>
      </c>
      <c r="I691" s="14" t="n">
        <v>0.7648</v>
      </c>
      <c r="J691" s="14" t="n">
        <v>0.53</v>
      </c>
      <c r="K691" s="13">
        <f>ROUND(F691/100*G691*H691*I691/J691,2)</f>
        <v/>
      </c>
      <c r="L691" s="13" t="n">
        <v>6190.01</v>
      </c>
      <c r="M691" s="13">
        <f>L691-K691</f>
        <v/>
      </c>
      <c r="N691" s="3" t="inlineStr">
        <is>
          <t>bind</t>
        </is>
      </c>
      <c r="O691" s="3" t="inlineStr">
        <is>
          <t>bound</t>
        </is>
      </c>
    </row>
    <row r="692">
      <c r="A692" s="15" t="inlineStr">
        <is>
          <t>2026-06-22</t>
        </is>
      </c>
      <c r="B692" s="15" t="inlineStr">
        <is>
          <t>0d21ba2f-8fa3-5aa4-b308-743f219e7630</t>
        </is>
      </c>
      <c r="C692" s="15" t="inlineStr">
        <is>
          <t>MN</t>
        </is>
      </c>
      <c r="D692" s="15" t="inlineStr">
        <is>
          <t>2011 Lamborghini Huracan EVO</t>
        </is>
      </c>
      <c r="E692" s="15" t="inlineStr">
        <is>
          <t>03 Supercar</t>
        </is>
      </c>
      <c r="F692" s="16" t="n">
        <v>845000</v>
      </c>
      <c r="G692" s="17" t="n">
        <v>0.95</v>
      </c>
      <c r="H692" s="17" t="n">
        <v>1.32</v>
      </c>
      <c r="I692" s="17" t="n">
        <v>0.7648</v>
      </c>
      <c r="J692" s="17" t="n">
        <v>0.53</v>
      </c>
      <c r="K692" s="16">
        <f>ROUND(F692/100*G692*H692*I692/J692,2)</f>
        <v/>
      </c>
      <c r="L692" s="16" t="n">
        <v>15290.66</v>
      </c>
      <c r="M692" s="16">
        <f>L692-K692</f>
        <v/>
      </c>
      <c r="N692" s="15" t="inlineStr">
        <is>
          <t>bind</t>
        </is>
      </c>
      <c r="O692" s="15" t="inlineStr">
        <is>
          <t>bound</t>
        </is>
      </c>
    </row>
    <row r="693">
      <c r="A693" s="3" t="inlineStr">
        <is>
          <t>2026-06-27</t>
        </is>
      </c>
      <c r="B693" s="3" t="inlineStr">
        <is>
          <t>65d31492-89d3-5cf5-9a58-4ab823c2d4d7</t>
        </is>
      </c>
      <c r="C693" s="3" t="inlineStr">
        <is>
          <t>NH</t>
        </is>
      </c>
      <c r="D693" s="3" t="inlineStr">
        <is>
          <t>1956 Mercedes-Benz AMG GT</t>
        </is>
      </c>
      <c r="E693" s="3" t="inlineStr">
        <is>
          <t>01 Luxury Sedan/SUV</t>
        </is>
      </c>
      <c r="F693" s="13" t="n">
        <v>340000</v>
      </c>
      <c r="G693" s="14" t="n">
        <v>0.75</v>
      </c>
      <c r="H693" s="14" t="n">
        <v>1.04</v>
      </c>
      <c r="I693" s="14" t="n">
        <v>0.7648</v>
      </c>
      <c r="J693" s="14" t="n">
        <v>0.53</v>
      </c>
      <c r="K693" s="13">
        <f>ROUND(F693/100*G693*H693*I693/J693,2)</f>
        <v/>
      </c>
      <c r="L693" s="13" t="n">
        <v>3826.88</v>
      </c>
      <c r="M693" s="13">
        <f>L693-K693</f>
        <v/>
      </c>
      <c r="N693" s="3" t="inlineStr">
        <is>
          <t>decline</t>
        </is>
      </c>
      <c r="O693" s="3" t="inlineStr">
        <is>
          <t>indicative</t>
        </is>
      </c>
    </row>
    <row r="694">
      <c r="A694" s="15" t="inlineStr">
        <is>
          <t>2026-06-27</t>
        </is>
      </c>
      <c r="B694" s="15" t="inlineStr">
        <is>
          <t>e3633335-215d-5ebd-82d3-57151da897a6</t>
        </is>
      </c>
      <c r="C694" s="15" t="inlineStr">
        <is>
          <t>CA</t>
        </is>
      </c>
      <c r="D694" s="15" t="inlineStr">
        <is>
          <t>1984 Mercedes-Benz 280SL Pagoda</t>
        </is>
      </c>
      <c r="E694" s="15" t="inlineStr">
        <is>
          <t>07 Post-War Classic (1946-1972)</t>
        </is>
      </c>
      <c r="F694" s="16" t="n">
        <v>860000</v>
      </c>
      <c r="G694" s="17" t="n">
        <v>0.43</v>
      </c>
      <c r="H694" s="17" t="n">
        <v>1.35</v>
      </c>
      <c r="I694" s="17" t="n">
        <v>0.7648</v>
      </c>
      <c r="J694" s="17" t="n">
        <v>0.53</v>
      </c>
      <c r="K694" s="16">
        <f>ROUND(F694/100*G694*H694*I694/J694,2)</f>
        <v/>
      </c>
      <c r="L694" s="16" t="n">
        <v>7203.98</v>
      </c>
      <c r="M694" s="16">
        <f>L694-K694</f>
        <v/>
      </c>
      <c r="N694" s="15" t="inlineStr">
        <is>
          <t>bind</t>
        </is>
      </c>
      <c r="O694" s="15" t="inlineStr">
        <is>
          <t>bound</t>
        </is>
      </c>
    </row>
    <row r="695">
      <c r="A695" s="3" t="inlineStr">
        <is>
          <t>2026-06-18</t>
        </is>
      </c>
      <c r="B695" s="3" t="inlineStr">
        <is>
          <t>747ed06e-5677-57bb-b2a3-bb341156b1be</t>
        </is>
      </c>
      <c r="C695" s="3" t="inlineStr">
        <is>
          <t>DE</t>
        </is>
      </c>
      <c r="D695" s="3" t="inlineStr">
        <is>
          <t>1972 Mercedes-Benz AMG GT</t>
        </is>
      </c>
      <c r="E695" s="3" t="inlineStr">
        <is>
          <t>01 Luxury Sedan/SUV</t>
        </is>
      </c>
      <c r="F695" s="13" t="n">
        <v>600000</v>
      </c>
      <c r="G695" s="14" t="n">
        <v>0.65</v>
      </c>
      <c r="H695" s="14" t="n">
        <v>1.25</v>
      </c>
      <c r="I695" s="14" t="n">
        <v>0.7648</v>
      </c>
      <c r="J695" s="14" t="n">
        <v>0.53</v>
      </c>
      <c r="K695" s="13">
        <f>ROUND(F695/100*G695*H695*I695/J695,2)</f>
        <v/>
      </c>
      <c r="L695" s="13" t="n">
        <v>7034.71</v>
      </c>
      <c r="M695" s="13">
        <f>L695-K695</f>
        <v/>
      </c>
      <c r="N695" s="3" t="inlineStr">
        <is>
          <t>bind</t>
        </is>
      </c>
      <c r="O695" s="3" t="inlineStr">
        <is>
          <t>bound</t>
        </is>
      </c>
    </row>
    <row r="696">
      <c r="A696" s="15" t="inlineStr">
        <is>
          <t>2026-06-02</t>
        </is>
      </c>
      <c r="B696" s="15" t="inlineStr">
        <is>
          <t>885a2955-6a6f-52d8-b5ea-bbd5cd8448d7</t>
        </is>
      </c>
      <c r="C696" s="15" t="inlineStr">
        <is>
          <t>TX</t>
        </is>
      </c>
      <c r="D696" s="15" t="inlineStr">
        <is>
          <t>1997 Bentley Continental GT</t>
        </is>
      </c>
      <c r="E696" s="15" t="inlineStr">
        <is>
          <t>01 Luxury Sedan/SUV</t>
        </is>
      </c>
      <c r="F696" s="16" t="n">
        <v>335000</v>
      </c>
      <c r="G696" s="17" t="n">
        <v>0.75</v>
      </c>
      <c r="H696" s="17" t="n">
        <v>1.15</v>
      </c>
      <c r="I696" s="17" t="n">
        <v>0.7648</v>
      </c>
      <c r="J696" s="17" t="n">
        <v>0.53</v>
      </c>
      <c r="K696" s="16">
        <f>ROUND(F696/100*G696*H696*I696/J696,2)</f>
        <v/>
      </c>
      <c r="L696" s="16" t="n">
        <v>4169.42</v>
      </c>
      <c r="M696" s="16">
        <f>L696-K696</f>
        <v/>
      </c>
      <c r="N696" s="15" t="inlineStr">
        <is>
          <t>bind</t>
        </is>
      </c>
      <c r="O696" s="15" t="inlineStr">
        <is>
          <t>bound</t>
        </is>
      </c>
    </row>
    <row r="697">
      <c r="A697" s="3" t="inlineStr">
        <is>
          <t>2026-06-11</t>
        </is>
      </c>
      <c r="B697" s="3" t="inlineStr">
        <is>
          <t>8f9c06eb-dded-5d2e-9600-d68adb9fac44</t>
        </is>
      </c>
      <c r="C697" s="3" t="inlineStr">
        <is>
          <t>MA</t>
        </is>
      </c>
      <c r="D697" s="3" t="inlineStr">
        <is>
          <t>2006 McLaren 750S</t>
        </is>
      </c>
      <c r="E697" s="3" t="inlineStr">
        <is>
          <t>03 Supercar</t>
        </is>
      </c>
      <c r="F697" s="13" t="n">
        <v>600000</v>
      </c>
      <c r="G697" s="14" t="n">
        <v>0.95</v>
      </c>
      <c r="H697" s="14" t="n">
        <v>1.25</v>
      </c>
      <c r="I697" s="14" t="n">
        <v>0.7648</v>
      </c>
      <c r="J697" s="14" t="n">
        <v>0.53</v>
      </c>
      <c r="K697" s="13">
        <f>ROUND(F697/100*G697*H697*I697/J697,2)</f>
        <v/>
      </c>
      <c r="L697" s="13" t="n">
        <v>10281.51</v>
      </c>
      <c r="M697" s="13">
        <f>L697-K697</f>
        <v/>
      </c>
      <c r="N697" s="3" t="inlineStr">
        <is>
          <t>bind</t>
        </is>
      </c>
      <c r="O697" s="3" t="inlineStr">
        <is>
          <t>bound</t>
        </is>
      </c>
    </row>
    <row r="698">
      <c r="A698" s="15" t="inlineStr">
        <is>
          <t>2026-06-10</t>
        </is>
      </c>
      <c r="B698" s="15" t="inlineStr">
        <is>
          <t>c784a832-aad4-589e-8dd2-62f6760f2893</t>
        </is>
      </c>
      <c r="C698" s="15" t="inlineStr">
        <is>
          <t>MA</t>
        </is>
      </c>
      <c r="D698" s="15" t="inlineStr">
        <is>
          <t>1982 Maserati GranTurismo</t>
        </is>
      </c>
      <c r="E698" s="15" t="inlineStr">
        <is>
          <t>01 Luxury Sedan/SUV</t>
        </is>
      </c>
      <c r="F698" s="16" t="n">
        <v>890000</v>
      </c>
      <c r="G698" s="17" t="n">
        <v>0.65</v>
      </c>
      <c r="H698" s="17" t="n">
        <v>1.25</v>
      </c>
      <c r="I698" s="17" t="n">
        <v>0.7648</v>
      </c>
      <c r="J698" s="17" t="n">
        <v>0.53</v>
      </c>
      <c r="K698" s="16">
        <f>ROUND(F698/100*G698*H698*I698/J698,2)</f>
        <v/>
      </c>
      <c r="L698" s="16" t="n">
        <v>10434.83</v>
      </c>
      <c r="M698" s="16">
        <f>L698-K698</f>
        <v/>
      </c>
      <c r="N698" s="15" t="inlineStr">
        <is>
          <t>bind</t>
        </is>
      </c>
      <c r="O698" s="15" t="inlineStr">
        <is>
          <t>bound</t>
        </is>
      </c>
    </row>
    <row r="699">
      <c r="A699" s="3" t="inlineStr">
        <is>
          <t>2026-06-10</t>
        </is>
      </c>
      <c r="B699" s="3" t="inlineStr">
        <is>
          <t>c5c7cd0d-dac9-5a0d-9885-05d6945a6c63</t>
        </is>
      </c>
      <c r="C699" s="3" t="inlineStr">
        <is>
          <t>OK</t>
        </is>
      </c>
      <c r="D699" s="3" t="inlineStr">
        <is>
          <t>2012 Icon Derelict</t>
        </is>
      </c>
      <c r="E699" s="3" t="inlineStr">
        <is>
          <t>11 Restomod/Coachbuilt</t>
        </is>
      </c>
      <c r="F699" s="13" t="n">
        <v>700000</v>
      </c>
      <c r="G699" s="14" t="n">
        <v>0.78</v>
      </c>
      <c r="H699" s="14" t="n">
        <v>1.26</v>
      </c>
      <c r="I699" s="14" t="n">
        <v>0.7648</v>
      </c>
      <c r="J699" s="14" t="n">
        <v>0.53</v>
      </c>
      <c r="K699" s="13">
        <f>ROUND(F699/100*G699*H699*I699/J699,2)</f>
        <v/>
      </c>
      <c r="L699" s="13" t="n">
        <v>9927.389999999999</v>
      </c>
      <c r="M699" s="13">
        <f>L699-K699</f>
        <v/>
      </c>
      <c r="N699" s="3" t="inlineStr">
        <is>
          <t>bind</t>
        </is>
      </c>
      <c r="O699" s="3" t="inlineStr">
        <is>
          <t>bound</t>
        </is>
      </c>
    </row>
    <row r="700">
      <c r="A700" s="15" t="inlineStr">
        <is>
          <t>2026-06-16</t>
        </is>
      </c>
      <c r="B700" s="15" t="inlineStr">
        <is>
          <t>8eaa761a-3a72-5303-aabe-5f39c4d496a7</t>
        </is>
      </c>
      <c r="C700" s="15" t="inlineStr">
        <is>
          <t>ND</t>
        </is>
      </c>
      <c r="D700" s="15" t="inlineStr">
        <is>
          <t>2009 Aston Martin DB12</t>
        </is>
      </c>
      <c r="E700" s="15" t="inlineStr">
        <is>
          <t>01 Luxury Sedan/SUV</t>
        </is>
      </c>
      <c r="F700" s="16" t="n">
        <v>485000</v>
      </c>
      <c r="G700" s="17" t="n">
        <v>0.75</v>
      </c>
      <c r="H700" s="17" t="n">
        <v>1.02</v>
      </c>
      <c r="I700" s="17" t="n">
        <v>0.7648</v>
      </c>
      <c r="J700" s="17" t="n">
        <v>0.53</v>
      </c>
      <c r="K700" s="16">
        <f>ROUND(F700/100*G700*H700*I700/J700,2)</f>
        <v/>
      </c>
      <c r="L700" s="16" t="n">
        <v>5353.96</v>
      </c>
      <c r="M700" s="16">
        <f>L700-K700</f>
        <v/>
      </c>
      <c r="N700" s="15" t="inlineStr">
        <is>
          <t>bind</t>
        </is>
      </c>
      <c r="O700" s="15" t="inlineStr">
        <is>
          <t>bound</t>
        </is>
      </c>
    </row>
    <row r="701">
      <c r="A701" s="3" t="inlineStr">
        <is>
          <t>2026-06-20</t>
        </is>
      </c>
      <c r="B701" s="3" t="inlineStr">
        <is>
          <t>c1febac5-76d5-57ac-90fb-9e93b1e47ead</t>
        </is>
      </c>
      <c r="C701" s="3" t="inlineStr">
        <is>
          <t>MI</t>
        </is>
      </c>
      <c r="D701" s="3" t="inlineStr">
        <is>
          <t>1970 Aston Martin DB5</t>
        </is>
      </c>
      <c r="E701" s="3" t="inlineStr">
        <is>
          <t>07 Post-War Classic (1946-1972)</t>
        </is>
      </c>
      <c r="F701" s="13" t="n">
        <v>355000</v>
      </c>
      <c r="G701" s="14" t="n">
        <v>0.48</v>
      </c>
      <c r="H701" s="14" t="n">
        <v>1.55</v>
      </c>
      <c r="I701" s="14" t="n">
        <v>0.7648</v>
      </c>
      <c r="J701" s="14" t="n">
        <v>0.53</v>
      </c>
      <c r="K701" s="13">
        <f>ROUND(F701/100*G701*H701*I701/J701,2)</f>
        <v/>
      </c>
      <c r="L701" s="13" t="n">
        <v>3811.3</v>
      </c>
      <c r="M701" s="13">
        <f>L701-K701</f>
        <v/>
      </c>
      <c r="N701" s="3" t="inlineStr">
        <is>
          <t>bind</t>
        </is>
      </c>
      <c r="O701" s="3" t="inlineStr">
        <is>
          <t>bound</t>
        </is>
      </c>
    </row>
    <row r="702">
      <c r="A702" s="15" t="inlineStr">
        <is>
          <t>2026-06-02</t>
        </is>
      </c>
      <c r="B702" s="15" t="inlineStr">
        <is>
          <t>d8fc1606-be33-51ae-82ca-86b1c130f134</t>
        </is>
      </c>
      <c r="C702" s="15" t="inlineStr">
        <is>
          <t>MS</t>
        </is>
      </c>
      <c r="D702" s="15" t="inlineStr">
        <is>
          <t>2011 Porsche 911 Turbo S</t>
        </is>
      </c>
      <c r="E702" s="15" t="inlineStr">
        <is>
          <t>01 Luxury Sedan/SUV</t>
        </is>
      </c>
      <c r="F702" s="16" t="n">
        <v>435000</v>
      </c>
      <c r="G702" s="17" t="n">
        <v>0.75</v>
      </c>
      <c r="H702" s="17" t="n">
        <v>1.19</v>
      </c>
      <c r="I702" s="17" t="n">
        <v>0.7648</v>
      </c>
      <c r="J702" s="17" t="n">
        <v>0.53</v>
      </c>
      <c r="K702" s="16">
        <f>ROUND(F702/100*G702*H702*I702/J702,2)</f>
        <v/>
      </c>
      <c r="L702" s="16" t="n">
        <v>5602.34</v>
      </c>
      <c r="M702" s="16">
        <f>L702-K702</f>
        <v/>
      </c>
      <c r="N702" s="15" t="inlineStr">
        <is>
          <t>decline</t>
        </is>
      </c>
      <c r="O702" s="15" t="inlineStr">
        <is>
          <t>indicative</t>
        </is>
      </c>
    </row>
    <row r="703">
      <c r="A703" s="3" t="inlineStr">
        <is>
          <t>2026-06-14</t>
        </is>
      </c>
      <c r="B703" s="3" t="inlineStr">
        <is>
          <t>bdd11f18-ff45-541c-b368-f44428db01d1</t>
        </is>
      </c>
      <c r="C703" s="3" t="inlineStr">
        <is>
          <t>MD</t>
        </is>
      </c>
      <c r="D703" s="3" t="inlineStr">
        <is>
          <t>2008 Aston Martin DB5</t>
        </is>
      </c>
      <c r="E703" s="3" t="inlineStr">
        <is>
          <t>07 Post-War Classic (1946-1972)</t>
        </is>
      </c>
      <c r="F703" s="13" t="n">
        <v>345000</v>
      </c>
      <c r="G703" s="14" t="n">
        <v>0.48</v>
      </c>
      <c r="H703" s="14" t="n">
        <v>0.95</v>
      </c>
      <c r="I703" s="14" t="n">
        <v>0.7648</v>
      </c>
      <c r="J703" s="14" t="n">
        <v>0.53</v>
      </c>
      <c r="K703" s="13">
        <f>ROUND(F703/100*G703*H703*I703/J703,2)</f>
        <v/>
      </c>
      <c r="L703" s="13" t="n">
        <v>2270.16</v>
      </c>
      <c r="M703" s="13">
        <f>L703-K703</f>
        <v/>
      </c>
      <c r="N703" s="3" t="inlineStr">
        <is>
          <t>bind</t>
        </is>
      </c>
      <c r="O703" s="3" t="inlineStr">
        <is>
          <t>bound</t>
        </is>
      </c>
    </row>
    <row r="704">
      <c r="A704" s="15" t="inlineStr">
        <is>
          <t>2026-06-13</t>
        </is>
      </c>
      <c r="B704" s="15" t="inlineStr">
        <is>
          <t>9bf3941e-bae5-5b73-addc-10dee9b56532</t>
        </is>
      </c>
      <c r="C704" s="15" t="inlineStr">
        <is>
          <t>TN</t>
        </is>
      </c>
      <c r="D704" s="15" t="inlineStr">
        <is>
          <t>1993 McLaren 750S</t>
        </is>
      </c>
      <c r="E704" s="15" t="inlineStr">
        <is>
          <t>03 Supercar</t>
        </is>
      </c>
      <c r="F704" s="16" t="n">
        <v>1425000</v>
      </c>
      <c r="G704" s="17" t="n">
        <v>0.8</v>
      </c>
      <c r="H704" s="17" t="n">
        <v>0.98</v>
      </c>
      <c r="I704" s="17" t="n">
        <v>0.7648</v>
      </c>
      <c r="J704" s="17" t="n">
        <v>0.53</v>
      </c>
      <c r="K704" s="16">
        <f>ROUND(F704/100*G704*H704*I704/J704,2)</f>
        <v/>
      </c>
      <c r="L704" s="16" t="n">
        <v>16121.41</v>
      </c>
      <c r="M704" s="16">
        <f>L704-K704</f>
        <v/>
      </c>
      <c r="N704" s="15" t="inlineStr">
        <is>
          <t>refer</t>
        </is>
      </c>
      <c r="O704" s="15" t="inlineStr">
        <is>
          <t>indicative</t>
        </is>
      </c>
    </row>
    <row r="705">
      <c r="A705" s="3" t="inlineStr">
        <is>
          <t>2026-06-02</t>
        </is>
      </c>
      <c r="B705" s="3" t="inlineStr">
        <is>
          <t>a0ba6daa-54db-5544-abb5-8d6d62f30c1b</t>
        </is>
      </c>
      <c r="C705" s="3" t="inlineStr">
        <is>
          <t>NY</t>
        </is>
      </c>
      <c r="D705" s="3" t="inlineStr">
        <is>
          <t>2011 Ferrari 275 GTB/4</t>
        </is>
      </c>
      <c r="E705" s="3" t="inlineStr">
        <is>
          <t>07 Post-War Classic (1946-1972)</t>
        </is>
      </c>
      <c r="F705" s="13" t="n">
        <v>190000</v>
      </c>
      <c r="G705" s="14" t="n">
        <v>0.57</v>
      </c>
      <c r="H705" s="14" t="n">
        <v>1.28</v>
      </c>
      <c r="I705" s="14" t="n">
        <v>0.7648</v>
      </c>
      <c r="J705" s="14" t="n">
        <v>0.53</v>
      </c>
      <c r="K705" s="13">
        <f>ROUND(F705/100*G705*H705*I705/J705,2)</f>
        <v/>
      </c>
      <c r="L705" s="13" t="n">
        <v>2000.37</v>
      </c>
      <c r="M705" s="13">
        <f>L705-K705</f>
        <v/>
      </c>
      <c r="N705" s="3" t="inlineStr">
        <is>
          <t>refer</t>
        </is>
      </c>
      <c r="O705" s="3" t="inlineStr">
        <is>
          <t>indicative</t>
        </is>
      </c>
    </row>
    <row r="706">
      <c r="A706" s="15" t="inlineStr">
        <is>
          <t>2026-06-30</t>
        </is>
      </c>
      <c r="B706" s="15" t="inlineStr">
        <is>
          <t>fa6889b1-0558-515a-ac1d-7ed44181cd1e</t>
        </is>
      </c>
      <c r="C706" s="15" t="inlineStr">
        <is>
          <t>RI</t>
        </is>
      </c>
      <c r="D706" s="15" t="inlineStr">
        <is>
          <t>2008 Ferrari 296 GTB</t>
        </is>
      </c>
      <c r="E706" s="15" t="inlineStr">
        <is>
          <t>03 Supercar</t>
        </is>
      </c>
      <c r="F706" s="16" t="n">
        <v>375000</v>
      </c>
      <c r="G706" s="17" t="n">
        <v>1.15</v>
      </c>
      <c r="H706" s="17" t="n">
        <v>1.37</v>
      </c>
      <c r="I706" s="17" t="n">
        <v>0.7648</v>
      </c>
      <c r="J706" s="17" t="n">
        <v>0.53</v>
      </c>
      <c r="K706" s="16">
        <f>ROUND(F706/100*G706*H706*I706/J706,2)</f>
        <v/>
      </c>
      <c r="L706" s="16" t="n">
        <v>8525.540000000001</v>
      </c>
      <c r="M706" s="16">
        <f>L706-K706</f>
        <v/>
      </c>
      <c r="N706" s="15" t="inlineStr">
        <is>
          <t>bind</t>
        </is>
      </c>
      <c r="O706" s="15" t="inlineStr">
        <is>
          <t>bound</t>
        </is>
      </c>
    </row>
    <row r="707">
      <c r="A707" s="3" t="inlineStr">
        <is>
          <t>2026-06-21</t>
        </is>
      </c>
      <c r="B707" s="3" t="inlineStr">
        <is>
          <t>dc7b8198-8742-5b4f-bacb-ad3d25a785c0</t>
        </is>
      </c>
      <c r="C707" s="3" t="inlineStr">
        <is>
          <t>RI</t>
        </is>
      </c>
      <c r="D707" s="3" t="inlineStr">
        <is>
          <t>2015 Porsche 911 Turbo S</t>
        </is>
      </c>
      <c r="E707" s="3" t="inlineStr">
        <is>
          <t>01 Luxury Sedan/SUV</t>
        </is>
      </c>
      <c r="F707" s="13" t="n">
        <v>1205000</v>
      </c>
      <c r="G707" s="14" t="n">
        <v>0.55</v>
      </c>
      <c r="H707" s="14" t="n">
        <v>1.37</v>
      </c>
      <c r="I707" s="14" t="n">
        <v>0.7648</v>
      </c>
      <c r="J707" s="14" t="n">
        <v>0.53</v>
      </c>
      <c r="K707" s="13">
        <f>ROUND(F707/100*G707*H707*I707/J707,2)</f>
        <v/>
      </c>
      <c r="L707" s="13" t="n">
        <v>13102.14</v>
      </c>
      <c r="M707" s="13">
        <f>L707-K707</f>
        <v/>
      </c>
      <c r="N707" s="3" t="inlineStr">
        <is>
          <t>bind</t>
        </is>
      </c>
      <c r="O707" s="3" t="inlineStr">
        <is>
          <t>bound</t>
        </is>
      </c>
    </row>
    <row r="708">
      <c r="A708" s="15" t="inlineStr">
        <is>
          <t>2026-06-08</t>
        </is>
      </c>
      <c r="B708" s="15" t="inlineStr">
        <is>
          <t>107e3a25-da0e-5630-9df6-fb3eb194dadd</t>
        </is>
      </c>
      <c r="C708" s="15" t="inlineStr">
        <is>
          <t>CT</t>
        </is>
      </c>
      <c r="D708" s="15" t="inlineStr">
        <is>
          <t>2000 Bentley Continental GT</t>
        </is>
      </c>
      <c r="E708" s="15" t="inlineStr">
        <is>
          <t>01 Luxury Sedan/SUV</t>
        </is>
      </c>
      <c r="F708" s="16" t="n">
        <v>300000</v>
      </c>
      <c r="G708" s="17" t="n">
        <v>0.75</v>
      </c>
      <c r="H708" s="17" t="n">
        <v>1.12</v>
      </c>
      <c r="I708" s="17" t="n">
        <v>0.7648</v>
      </c>
      <c r="J708" s="17" t="n">
        <v>0.53</v>
      </c>
      <c r="K708" s="16">
        <f>ROUND(F708/100*G708*H708*I708/J708,2)</f>
        <v/>
      </c>
      <c r="L708" s="16" t="n">
        <v>3636.41</v>
      </c>
      <c r="M708" s="16">
        <f>L708-K708</f>
        <v/>
      </c>
      <c r="N708" s="15" t="inlineStr">
        <is>
          <t>bind</t>
        </is>
      </c>
      <c r="O708" s="15" t="inlineStr">
        <is>
          <t>bound</t>
        </is>
      </c>
    </row>
    <row r="709">
      <c r="A709" s="3" t="inlineStr">
        <is>
          <t>2026-06-18</t>
        </is>
      </c>
      <c r="B709" s="3" t="inlineStr">
        <is>
          <t>b2aba2ba-d58b-5b48-9e49-b1b99dde879a</t>
        </is>
      </c>
      <c r="C709" s="3" t="inlineStr">
        <is>
          <t>WA</t>
        </is>
      </c>
      <c r="D709" s="3" t="inlineStr">
        <is>
          <t>1987 Maserati GranTurismo</t>
        </is>
      </c>
      <c r="E709" s="3" t="inlineStr">
        <is>
          <t>01 Luxury Sedan/SUV</t>
        </is>
      </c>
      <c r="F709" s="13" t="n">
        <v>330000</v>
      </c>
      <c r="G709" s="14" t="n">
        <v>0.75</v>
      </c>
      <c r="H709" s="14" t="n">
        <v>0.96</v>
      </c>
      <c r="I709" s="14" t="n">
        <v>0.7648</v>
      </c>
      <c r="J709" s="14" t="n">
        <v>0.53</v>
      </c>
      <c r="K709" s="13">
        <f>ROUND(F709/100*G709*H709*I709/J709,2)</f>
        <v/>
      </c>
      <c r="L709" s="13" t="n">
        <v>3428.61</v>
      </c>
      <c r="M709" s="13">
        <f>L709-K709</f>
        <v/>
      </c>
      <c r="N709" s="3" t="inlineStr">
        <is>
          <t>bind</t>
        </is>
      </c>
      <c r="O709" s="3" t="inlineStr">
        <is>
          <t>bound</t>
        </is>
      </c>
    </row>
    <row r="710">
      <c r="A710" s="15" t="inlineStr">
        <is>
          <t>2026-06-28</t>
        </is>
      </c>
      <c r="B710" s="15" t="inlineStr">
        <is>
          <t>b6eec498-38d7-5feb-b8e6-d1d859c2a5b6</t>
        </is>
      </c>
      <c r="C710" s="15" t="inlineStr">
        <is>
          <t>NM</t>
        </is>
      </c>
      <c r="D710" s="15" t="inlineStr">
        <is>
          <t>1968 Ferrari 275 GTB/4</t>
        </is>
      </c>
      <c r="E710" s="15" t="inlineStr">
        <is>
          <t>07 Post-War Classic (1946-1972)</t>
        </is>
      </c>
      <c r="F710" s="16" t="n">
        <v>160000</v>
      </c>
      <c r="G710" s="17" t="n">
        <v>0.57</v>
      </c>
      <c r="H710" s="17" t="n">
        <v>1.28</v>
      </c>
      <c r="I710" s="17" t="n">
        <v>0.7648</v>
      </c>
      <c r="J710" s="17" t="n">
        <v>0.53</v>
      </c>
      <c r="K710" s="16">
        <f>ROUND(F710/100*G710*H710*I710/J710,2)</f>
        <v/>
      </c>
      <c r="L710" s="16" t="n">
        <v>1684.53</v>
      </c>
      <c r="M710" s="16">
        <f>L710-K710</f>
        <v/>
      </c>
      <c r="N710" s="15" t="inlineStr">
        <is>
          <t>bind</t>
        </is>
      </c>
      <c r="O710" s="15" t="inlineStr">
        <is>
          <t>bound</t>
        </is>
      </c>
    </row>
    <row r="711">
      <c r="A711" s="3" t="inlineStr">
        <is>
          <t>2026-06-22</t>
        </is>
      </c>
      <c r="B711" s="3" t="inlineStr">
        <is>
          <t>580d26b7-6157-571a-91db-19a3b9ba8036</t>
        </is>
      </c>
      <c r="C711" s="3" t="inlineStr">
        <is>
          <t>IN</t>
        </is>
      </c>
      <c r="D711" s="3" t="inlineStr">
        <is>
          <t>1974 Porsche 911 Turbo S</t>
        </is>
      </c>
      <c r="E711" s="3" t="inlineStr">
        <is>
          <t>01 Luxury Sedan/SUV</t>
        </is>
      </c>
      <c r="F711" s="13" t="n">
        <v>905000</v>
      </c>
      <c r="G711" s="14" t="n">
        <v>0.65</v>
      </c>
      <c r="H711" s="14" t="n">
        <v>1.23</v>
      </c>
      <c r="I711" s="14" t="n">
        <v>0.7648</v>
      </c>
      <c r="J711" s="14" t="n">
        <v>0.53</v>
      </c>
      <c r="K711" s="13">
        <f>ROUND(F711/100*G711*H711*I711/J711,2)</f>
        <v/>
      </c>
      <c r="L711" s="13" t="n">
        <v>10440.93</v>
      </c>
      <c r="M711" s="13">
        <f>L711-K711</f>
        <v/>
      </c>
      <c r="N711" s="3" t="inlineStr">
        <is>
          <t>bind</t>
        </is>
      </c>
      <c r="O711" s="3" t="inlineStr">
        <is>
          <t>bound</t>
        </is>
      </c>
    </row>
    <row r="712">
      <c r="A712" s="15" t="inlineStr">
        <is>
          <t>2026-06-10</t>
        </is>
      </c>
      <c r="B712" s="15" t="inlineStr">
        <is>
          <t>5468e516-1de6-543e-a4ce-6197b17b241f</t>
        </is>
      </c>
      <c r="C712" s="15" t="inlineStr">
        <is>
          <t>WV</t>
        </is>
      </c>
      <c r="D712" s="15" t="inlineStr">
        <is>
          <t>1963 Ferrari SF90 Stradale</t>
        </is>
      </c>
      <c r="E712" s="15" t="inlineStr">
        <is>
          <t>03 Supercar</t>
        </is>
      </c>
      <c r="F712" s="16" t="n">
        <v>1140000</v>
      </c>
      <c r="G712" s="17" t="n">
        <v>0.8</v>
      </c>
      <c r="H712" s="17" t="n">
        <v>1.33</v>
      </c>
      <c r="I712" s="17" t="n">
        <v>0.7648</v>
      </c>
      <c r="J712" s="17" t="n">
        <v>0.53</v>
      </c>
      <c r="K712" s="16">
        <f>ROUND(F712/100*G712*H712*I712/J712,2)</f>
        <v/>
      </c>
      <c r="L712" s="16" t="n">
        <v>17503.24</v>
      </c>
      <c r="M712" s="16">
        <f>L712-K712</f>
        <v/>
      </c>
      <c r="N712" s="15" t="inlineStr">
        <is>
          <t>bind</t>
        </is>
      </c>
      <c r="O712" s="15" t="inlineStr">
        <is>
          <t>bound</t>
        </is>
      </c>
    </row>
    <row r="713">
      <c r="A713" s="3" t="inlineStr">
        <is>
          <t>2026-06-20</t>
        </is>
      </c>
      <c r="B713" s="3" t="inlineStr">
        <is>
          <t>ef409566-dacb-5ebd-9e25-910e4e017fc0</t>
        </is>
      </c>
      <c r="C713" s="3" t="inlineStr">
        <is>
          <t>AK</t>
        </is>
      </c>
      <c r="D713" s="3" t="inlineStr">
        <is>
          <t>2019 Mercedes-Benz AMG GT</t>
        </is>
      </c>
      <c r="E713" s="3" t="inlineStr">
        <is>
          <t>01 Luxury Sedan/SUV</t>
        </is>
      </c>
      <c r="F713" s="13" t="n">
        <v>215000</v>
      </c>
      <c r="G713" s="14" t="n">
        <v>0.92</v>
      </c>
      <c r="H713" s="14" t="n">
        <v>1.14</v>
      </c>
      <c r="I713" s="14" t="n">
        <v>0.7648</v>
      </c>
      <c r="J713" s="14" t="n">
        <v>0.53</v>
      </c>
      <c r="K713" s="13">
        <f>ROUND(F713/100*G713*H713*I713/J713,2)</f>
        <v/>
      </c>
      <c r="L713" s="13" t="n">
        <v>3253.9</v>
      </c>
      <c r="M713" s="13">
        <f>L713-K713</f>
        <v/>
      </c>
      <c r="N713" s="3" t="inlineStr">
        <is>
          <t>bind</t>
        </is>
      </c>
      <c r="O713" s="3" t="inlineStr">
        <is>
          <t>bound</t>
        </is>
      </c>
    </row>
    <row r="714">
      <c r="A714" s="15" t="inlineStr">
        <is>
          <t>2026-06-02</t>
        </is>
      </c>
      <c r="B714" s="15" t="inlineStr">
        <is>
          <t>1e70e565-862c-5858-9a35-3815e0cbd167</t>
        </is>
      </c>
      <c r="C714" s="15" t="inlineStr">
        <is>
          <t>NJ</t>
        </is>
      </c>
      <c r="D714" s="15" t="inlineStr">
        <is>
          <t>2011 Bentley Continental GT</t>
        </is>
      </c>
      <c r="E714" s="15" t="inlineStr">
        <is>
          <t>01 Luxury Sedan/SUV</t>
        </is>
      </c>
      <c r="F714" s="16" t="n">
        <v>775000</v>
      </c>
      <c r="G714" s="17" t="n">
        <v>0.65</v>
      </c>
      <c r="H714" s="17" t="n">
        <v>0.91</v>
      </c>
      <c r="I714" s="17" t="n">
        <v>0.7648</v>
      </c>
      <c r="J714" s="17" t="n">
        <v>0.53</v>
      </c>
      <c r="K714" s="16">
        <f>ROUND(F714/100*G714*H714*I714/J714,2)</f>
        <v/>
      </c>
      <c r="L714" s="16" t="n">
        <v>6614.98</v>
      </c>
      <c r="M714" s="16">
        <f>L714-K714</f>
        <v/>
      </c>
      <c r="N714" s="15" t="inlineStr">
        <is>
          <t>bind</t>
        </is>
      </c>
      <c r="O714" s="15" t="inlineStr">
        <is>
          <t>bound</t>
        </is>
      </c>
    </row>
    <row r="715">
      <c r="A715" s="3" t="inlineStr">
        <is>
          <t>2026-06-06</t>
        </is>
      </c>
      <c r="B715" s="3" t="inlineStr">
        <is>
          <t>ced97ece-b6f7-522a-85d6-073f252756fa</t>
        </is>
      </c>
      <c r="C715" s="3" t="inlineStr">
        <is>
          <t>OH</t>
        </is>
      </c>
      <c r="D715" s="3" t="inlineStr">
        <is>
          <t>2024 Singer 911 Reimagined</t>
        </is>
      </c>
      <c r="E715" s="3" t="inlineStr">
        <is>
          <t>11 Restomod/Coachbuilt</t>
        </is>
      </c>
      <c r="F715" s="13" t="n">
        <v>1115000</v>
      </c>
      <c r="G715" s="14" t="n">
        <v>0.68</v>
      </c>
      <c r="H715" s="14" t="n">
        <v>1.39</v>
      </c>
      <c r="I715" s="14" t="n">
        <v>0.7648</v>
      </c>
      <c r="J715" s="14" t="n">
        <v>0.53</v>
      </c>
      <c r="K715" s="13">
        <f>ROUND(F715/100*G715*H715*I715/J715,2)</f>
        <v/>
      </c>
      <c r="L715" s="13" t="n">
        <v>15207.95</v>
      </c>
      <c r="M715" s="13">
        <f>L715-K715</f>
        <v/>
      </c>
      <c r="N715" s="3" t="inlineStr">
        <is>
          <t>bind</t>
        </is>
      </c>
      <c r="O715" s="3" t="inlineStr">
        <is>
          <t>bound</t>
        </is>
      </c>
    </row>
    <row r="716">
      <c r="A716" s="15" t="inlineStr">
        <is>
          <t>2026-06-06</t>
        </is>
      </c>
      <c r="B716" s="15" t="inlineStr">
        <is>
          <t>da80b4b6-a62b-5c43-ac28-6029d520ec06</t>
        </is>
      </c>
      <c r="C716" s="15" t="inlineStr">
        <is>
          <t>OH</t>
        </is>
      </c>
      <c r="D716" s="15" t="inlineStr">
        <is>
          <t>2003 Aston Martin DB5</t>
        </is>
      </c>
      <c r="E716" s="15" t="inlineStr">
        <is>
          <t>07 Post-War Classic (1946-1972)</t>
        </is>
      </c>
      <c r="F716" s="16" t="n">
        <v>830000</v>
      </c>
      <c r="G716" s="17" t="n">
        <v>0.43</v>
      </c>
      <c r="H716" s="17" t="n">
        <v>1.39</v>
      </c>
      <c r="I716" s="17" t="n">
        <v>0.7648</v>
      </c>
      <c r="J716" s="17" t="n">
        <v>0.53</v>
      </c>
      <c r="K716" s="16">
        <f>ROUND(F716/100*G716*H716*I716/J716,2)</f>
        <v/>
      </c>
      <c r="L716" s="16" t="n">
        <v>7158.69</v>
      </c>
      <c r="M716" s="16">
        <f>L716-K716</f>
        <v/>
      </c>
      <c r="N716" s="15" t="inlineStr">
        <is>
          <t>bind</t>
        </is>
      </c>
      <c r="O716" s="15" t="inlineStr">
        <is>
          <t>bound</t>
        </is>
      </c>
    </row>
    <row r="717">
      <c r="A717" s="3" t="inlineStr">
        <is>
          <t>2026-06-22</t>
        </is>
      </c>
      <c r="B717" s="3" t="inlineStr">
        <is>
          <t>f8a87d08-254e-5f23-80ab-bbd0273e9425</t>
        </is>
      </c>
      <c r="C717" s="3" t="inlineStr">
        <is>
          <t>IN</t>
        </is>
      </c>
      <c r="D717" s="3" t="inlineStr">
        <is>
          <t>1995 Mercedes-Benz AMG GT</t>
        </is>
      </c>
      <c r="E717" s="3" t="inlineStr">
        <is>
          <t>01 Luxury Sedan/SUV</t>
        </is>
      </c>
      <c r="F717" s="13" t="n">
        <v>370000</v>
      </c>
      <c r="G717" s="14" t="n">
        <v>0.75</v>
      </c>
      <c r="H717" s="14" t="n">
        <v>1.23</v>
      </c>
      <c r="I717" s="14" t="n">
        <v>0.7648</v>
      </c>
      <c r="J717" s="14" t="n">
        <v>0.53</v>
      </c>
      <c r="K717" s="13">
        <f>ROUND(F717/100*G717*H717*I717/J717,2)</f>
        <v/>
      </c>
      <c r="L717" s="13" t="n">
        <v>4925.38</v>
      </c>
      <c r="M717" s="13">
        <f>L717-K717</f>
        <v/>
      </c>
      <c r="N717" s="3" t="inlineStr">
        <is>
          <t>bind</t>
        </is>
      </c>
      <c r="O717" s="3" t="inlineStr">
        <is>
          <t>bound</t>
        </is>
      </c>
    </row>
    <row r="718">
      <c r="A718" s="15" t="inlineStr">
        <is>
          <t>2026-06-28</t>
        </is>
      </c>
      <c r="B718" s="15" t="inlineStr">
        <is>
          <t>14fdc2bc-85e4-5d33-98f1-db5ce637d1cb</t>
        </is>
      </c>
      <c r="C718" s="15" t="inlineStr">
        <is>
          <t>TX</t>
        </is>
      </c>
      <c r="D718" s="15" t="inlineStr">
        <is>
          <t>1968 Porsche 911 Turbo S</t>
        </is>
      </c>
      <c r="E718" s="15" t="inlineStr">
        <is>
          <t>01 Luxury Sedan/SUV</t>
        </is>
      </c>
      <c r="F718" s="16" t="n">
        <v>480000</v>
      </c>
      <c r="G718" s="17" t="n">
        <v>0.75</v>
      </c>
      <c r="H718" s="17" t="n">
        <v>1.15</v>
      </c>
      <c r="I718" s="17" t="n">
        <v>0.7648</v>
      </c>
      <c r="J718" s="17" t="n">
        <v>0.53</v>
      </c>
      <c r="K718" s="16">
        <f>ROUND(F718/100*G718*H718*I718/J718,2)</f>
        <v/>
      </c>
      <c r="L718" s="16" t="n">
        <v>5974.1</v>
      </c>
      <c r="M718" s="16">
        <f>L718-K718</f>
        <v/>
      </c>
      <c r="N718" s="15" t="inlineStr">
        <is>
          <t>bind</t>
        </is>
      </c>
      <c r="O718" s="15" t="inlineStr">
        <is>
          <t>bound</t>
        </is>
      </c>
    </row>
    <row r="719">
      <c r="A719" s="3" t="inlineStr">
        <is>
          <t>2026-06-06</t>
        </is>
      </c>
      <c r="B719" s="3" t="inlineStr">
        <is>
          <t>a9fa4ce4-57c1-56c3-81b9-8bca4433dc26</t>
        </is>
      </c>
      <c r="C719" s="3" t="inlineStr">
        <is>
          <t>KS</t>
        </is>
      </c>
      <c r="D719" s="3" t="inlineStr">
        <is>
          <t>1985 McLaren 750S</t>
        </is>
      </c>
      <c r="E719" s="3" t="inlineStr">
        <is>
          <t>03 Supercar</t>
        </is>
      </c>
      <c r="F719" s="13" t="n">
        <v>855000</v>
      </c>
      <c r="G719" s="14" t="n">
        <v>0.95</v>
      </c>
      <c r="H719" s="14" t="n">
        <v>0.97</v>
      </c>
      <c r="I719" s="14" t="n">
        <v>0.7648</v>
      </c>
      <c r="J719" s="14" t="n">
        <v>0.53</v>
      </c>
      <c r="K719" s="13">
        <f>ROUND(F719/100*G719*H719*I719/J719,2)</f>
        <v/>
      </c>
      <c r="L719" s="13" t="n">
        <v>11369.3</v>
      </c>
      <c r="M719" s="13">
        <f>L719-K719</f>
        <v/>
      </c>
      <c r="N719" s="3" t="inlineStr">
        <is>
          <t>refer</t>
        </is>
      </c>
      <c r="O719" s="3" t="inlineStr">
        <is>
          <t>indicative</t>
        </is>
      </c>
    </row>
    <row r="720">
      <c r="A720" s="15" t="inlineStr">
        <is>
          <t>2026-06-13</t>
        </is>
      </c>
      <c r="B720" s="15" t="inlineStr">
        <is>
          <t>5e53a10f-9cb7-551c-91f2-f0cd56210e3a</t>
        </is>
      </c>
      <c r="C720" s="15" t="inlineStr">
        <is>
          <t>CA</t>
        </is>
      </c>
      <c r="D720" s="15" t="inlineStr">
        <is>
          <t>1991 Lamborghini Huracan EVO</t>
        </is>
      </c>
      <c r="E720" s="15" t="inlineStr">
        <is>
          <t>03 Supercar</t>
        </is>
      </c>
      <c r="F720" s="16" t="n">
        <v>1950000</v>
      </c>
      <c r="G720" s="17" t="n">
        <v>0.8</v>
      </c>
      <c r="H720" s="17" t="n">
        <v>1.35</v>
      </c>
      <c r="I720" s="17" t="n">
        <v>0.7648</v>
      </c>
      <c r="J720" s="17" t="n">
        <v>0.53</v>
      </c>
      <c r="K720" s="16">
        <f>ROUND(F720/100*G720*H720*I720/J720,2)</f>
        <v/>
      </c>
      <c r="L720" s="16" t="n">
        <v>30389.98</v>
      </c>
      <c r="M720" s="16">
        <f>L720-K720</f>
        <v/>
      </c>
      <c r="N720" s="15" t="inlineStr">
        <is>
          <t>bind</t>
        </is>
      </c>
      <c r="O720" s="15" t="inlineStr">
        <is>
          <t>bound</t>
        </is>
      </c>
    </row>
    <row r="721">
      <c r="A721" s="3" t="inlineStr">
        <is>
          <t>2026-06-30</t>
        </is>
      </c>
      <c r="B721" s="3" t="inlineStr">
        <is>
          <t>3498dedd-98ef-5ac6-8851-6ab8e7824180</t>
        </is>
      </c>
      <c r="C721" s="3" t="inlineStr">
        <is>
          <t>IL</t>
        </is>
      </c>
      <c r="D721" s="3" t="inlineStr">
        <is>
          <t>2022 Mercedes-Benz 280SL Pagoda</t>
        </is>
      </c>
      <c r="E721" s="3" t="inlineStr">
        <is>
          <t>07 Post-War Classic (1946-1972)</t>
        </is>
      </c>
      <c r="F721" s="13" t="n">
        <v>730000</v>
      </c>
      <c r="G721" s="14" t="n">
        <v>0.43</v>
      </c>
      <c r="H721" s="14" t="n">
        <v>1.36</v>
      </c>
      <c r="I721" s="14" t="n">
        <v>0.7648</v>
      </c>
      <c r="J721" s="14" t="n">
        <v>0.53</v>
      </c>
      <c r="K721" s="13">
        <f>ROUND(F721/100*G721*H721*I721/J721,2)</f>
        <v/>
      </c>
      <c r="L721" s="13" t="n">
        <v>6160.3</v>
      </c>
      <c r="M721" s="13">
        <f>L721-K721</f>
        <v/>
      </c>
      <c r="N721" s="3" t="inlineStr">
        <is>
          <t>bind</t>
        </is>
      </c>
      <c r="O721" s="3" t="inlineStr">
        <is>
          <t>bound</t>
        </is>
      </c>
    </row>
    <row r="722">
      <c r="A722" s="15" t="inlineStr">
        <is>
          <t>2026-06-25</t>
        </is>
      </c>
      <c r="B722" s="15" t="inlineStr">
        <is>
          <t>b9fc59e9-435f-5873-90a2-d808d7deedb7</t>
        </is>
      </c>
      <c r="C722" s="15" t="inlineStr">
        <is>
          <t>AK</t>
        </is>
      </c>
      <c r="D722" s="15" t="inlineStr">
        <is>
          <t>2013 Ferrari SF90 Stradale</t>
        </is>
      </c>
      <c r="E722" s="15" t="inlineStr">
        <is>
          <t>03 Supercar</t>
        </is>
      </c>
      <c r="F722" s="16" t="n">
        <v>730000</v>
      </c>
      <c r="G722" s="17" t="n">
        <v>0.95</v>
      </c>
      <c r="H722" s="17" t="n">
        <v>1.14</v>
      </c>
      <c r="I722" s="17" t="n">
        <v>0.7648</v>
      </c>
      <c r="J722" s="17" t="n">
        <v>0.53</v>
      </c>
      <c r="K722" s="16">
        <f>ROUND(F722/100*G722*H722*I722/J722,2)</f>
        <v/>
      </c>
      <c r="L722" s="16" t="n">
        <v>11408.36</v>
      </c>
      <c r="M722" s="16">
        <f>L722-K722</f>
        <v/>
      </c>
      <c r="N722" s="15" t="inlineStr">
        <is>
          <t>bind</t>
        </is>
      </c>
      <c r="O722" s="15" t="inlineStr">
        <is>
          <t>bound</t>
        </is>
      </c>
    </row>
    <row r="723">
      <c r="A723" s="3" t="inlineStr">
        <is>
          <t>2026-06-18</t>
        </is>
      </c>
      <c r="B723" s="3" t="inlineStr">
        <is>
          <t>d60069e5-4562-5ab9-a2ce-daa4cbf1135e</t>
        </is>
      </c>
      <c r="C723" s="3" t="inlineStr">
        <is>
          <t>CA</t>
        </is>
      </c>
      <c r="D723" s="3" t="inlineStr">
        <is>
          <t>1996 Bentley Continental GT</t>
        </is>
      </c>
      <c r="E723" s="3" t="inlineStr">
        <is>
          <t>01 Luxury Sedan/SUV</t>
        </is>
      </c>
      <c r="F723" s="13" t="n">
        <v>685000</v>
      </c>
      <c r="G723" s="14" t="n">
        <v>0.65</v>
      </c>
      <c r="H723" s="14" t="n">
        <v>1.35</v>
      </c>
      <c r="I723" s="14" t="n">
        <v>0.7648</v>
      </c>
      <c r="J723" s="14" t="n">
        <v>0.53</v>
      </c>
      <c r="K723" s="13">
        <f>ROUND(F723/100*G723*H723*I723/J723,2)</f>
        <v/>
      </c>
      <c r="L723" s="13" t="n">
        <v>8673.799999999999</v>
      </c>
      <c r="M723" s="13">
        <f>L723-K723</f>
        <v/>
      </c>
      <c r="N723" s="3" t="inlineStr">
        <is>
          <t>bind</t>
        </is>
      </c>
      <c r="O723" s="3" t="inlineStr">
        <is>
          <t>bound</t>
        </is>
      </c>
    </row>
    <row r="724">
      <c r="A724" s="15" t="inlineStr">
        <is>
          <t>2026-06-19</t>
        </is>
      </c>
      <c r="B724" s="15" t="inlineStr">
        <is>
          <t>de625f51-414b-5840-b2a4-327be9572b9b</t>
        </is>
      </c>
      <c r="C724" s="15" t="inlineStr">
        <is>
          <t>FL</t>
        </is>
      </c>
      <c r="D724" s="15" t="inlineStr">
        <is>
          <t>1993 Bentley Continental GT</t>
        </is>
      </c>
      <c r="E724" s="15" t="inlineStr">
        <is>
          <t>01 Luxury Sedan/SUV</t>
        </is>
      </c>
      <c r="F724" s="16" t="n">
        <v>490000</v>
      </c>
      <c r="G724" s="17" t="n">
        <v>0.75</v>
      </c>
      <c r="H724" s="17" t="n">
        <v>1.42</v>
      </c>
      <c r="I724" s="17" t="n">
        <v>0.7648</v>
      </c>
      <c r="J724" s="17" t="n">
        <v>0.53</v>
      </c>
      <c r="K724" s="16">
        <f>ROUND(F724/100*G724*H724*I724/J724,2)</f>
        <v/>
      </c>
      <c r="L724" s="16" t="n">
        <v>7530.4</v>
      </c>
      <c r="M724" s="16">
        <f>L724-K724</f>
        <v/>
      </c>
      <c r="N724" s="15" t="inlineStr">
        <is>
          <t>bind</t>
        </is>
      </c>
      <c r="O724" s="15" t="inlineStr">
        <is>
          <t>bound</t>
        </is>
      </c>
    </row>
    <row r="725">
      <c r="A725" s="3" t="inlineStr">
        <is>
          <t>2026-06-03</t>
        </is>
      </c>
      <c r="B725" s="3" t="inlineStr">
        <is>
          <t>a79eeff6-7bd7-5bbd-a346-0dafb6ccacfd</t>
        </is>
      </c>
      <c r="C725" s="3" t="inlineStr">
        <is>
          <t>WY</t>
        </is>
      </c>
      <c r="D725" s="3" t="inlineStr">
        <is>
          <t>1993 Maserati GranTurismo</t>
        </is>
      </c>
      <c r="E725" s="3" t="inlineStr">
        <is>
          <t>01 Luxury Sedan/SUV</t>
        </is>
      </c>
      <c r="F725" s="13" t="n">
        <v>1200000</v>
      </c>
      <c r="G725" s="14" t="n">
        <v>0.55</v>
      </c>
      <c r="H725" s="14" t="n">
        <v>1.07</v>
      </c>
      <c r="I725" s="14" t="n">
        <v>0.7648</v>
      </c>
      <c r="J725" s="14" t="n">
        <v>0.53</v>
      </c>
      <c r="K725" s="13">
        <f>ROUND(F725/100*G725*H725*I725/J725,2)</f>
        <v/>
      </c>
      <c r="L725" s="13" t="n">
        <v>10190.6</v>
      </c>
      <c r="M725" s="13">
        <f>L725-K725</f>
        <v/>
      </c>
      <c r="N725" s="3" t="inlineStr">
        <is>
          <t>bind</t>
        </is>
      </c>
      <c r="O725" s="3" t="inlineStr">
        <is>
          <t>bound</t>
        </is>
      </c>
    </row>
    <row r="726">
      <c r="A726" s="15" t="inlineStr">
        <is>
          <t>2026-06-16</t>
        </is>
      </c>
      <c r="B726" s="15" t="inlineStr">
        <is>
          <t>ac63f1f4-a033-5d5f-a12e-d61ce6af3127</t>
        </is>
      </c>
      <c r="C726" s="15" t="inlineStr">
        <is>
          <t>NM</t>
        </is>
      </c>
      <c r="D726" s="15" t="inlineStr">
        <is>
          <t>1967 Bentley Continental GT</t>
        </is>
      </c>
      <c r="E726" s="15" t="inlineStr">
        <is>
          <t>01 Luxury Sedan/SUV</t>
        </is>
      </c>
      <c r="F726" s="16" t="n">
        <v>340000</v>
      </c>
      <c r="G726" s="17" t="n">
        <v>0.75</v>
      </c>
      <c r="H726" s="17" t="n">
        <v>1.28</v>
      </c>
      <c r="I726" s="17" t="n">
        <v>0.7648</v>
      </c>
      <c r="J726" s="17" t="n">
        <v>0.53</v>
      </c>
      <c r="K726" s="16">
        <f>ROUND(F726/100*G726*H726*I726/J726,2)</f>
        <v/>
      </c>
      <c r="L726" s="16" t="n">
        <v>4710.01</v>
      </c>
      <c r="M726" s="16">
        <f>L726-K726</f>
        <v/>
      </c>
      <c r="N726" s="15" t="inlineStr">
        <is>
          <t>bind</t>
        </is>
      </c>
      <c r="O726" s="15" t="inlineStr">
        <is>
          <t>bound</t>
        </is>
      </c>
    </row>
    <row r="727">
      <c r="A727" s="3" t="inlineStr">
        <is>
          <t>2026-06-16</t>
        </is>
      </c>
      <c r="B727" s="3" t="inlineStr">
        <is>
          <t>62adc685-1df0-5a96-952f-dbdf17c800c6</t>
        </is>
      </c>
      <c r="C727" s="3" t="inlineStr">
        <is>
          <t>MT</t>
        </is>
      </c>
      <c r="D727" s="3" t="inlineStr">
        <is>
          <t>1967 Lamborghini Huracan EVO</t>
        </is>
      </c>
      <c r="E727" s="3" t="inlineStr">
        <is>
          <t>03 Supercar</t>
        </is>
      </c>
      <c r="F727" s="13" t="n">
        <v>480000</v>
      </c>
      <c r="G727" s="14" t="n">
        <v>1.15</v>
      </c>
      <c r="H727" s="14" t="n">
        <v>0.93</v>
      </c>
      <c r="I727" s="14" t="n">
        <v>0.7648</v>
      </c>
      <c r="J727" s="14" t="n">
        <v>0.53</v>
      </c>
      <c r="K727" s="13">
        <f>ROUND(F727/100*G727*H727*I727/J727,2)</f>
        <v/>
      </c>
      <c r="L727" s="13" t="n">
        <v>7407.88</v>
      </c>
      <c r="M727" s="13">
        <f>L727-K727</f>
        <v/>
      </c>
      <c r="N727" s="3" t="inlineStr">
        <is>
          <t>bind</t>
        </is>
      </c>
      <c r="O727" s="3" t="inlineStr">
        <is>
          <t>bound</t>
        </is>
      </c>
    </row>
    <row r="728">
      <c r="A728" s="15" t="inlineStr">
        <is>
          <t>2026-06-20</t>
        </is>
      </c>
      <c r="B728" s="15" t="inlineStr">
        <is>
          <t>84f59c01-eb50-5463-b6e3-90815e77377a</t>
        </is>
      </c>
      <c r="C728" s="15" t="inlineStr">
        <is>
          <t>NJ</t>
        </is>
      </c>
      <c r="D728" s="15" t="inlineStr">
        <is>
          <t>2002 Aston Martin DB12</t>
        </is>
      </c>
      <c r="E728" s="15" t="inlineStr">
        <is>
          <t>01 Luxury Sedan/SUV</t>
        </is>
      </c>
      <c r="F728" s="16" t="n">
        <v>440000</v>
      </c>
      <c r="G728" s="17" t="n">
        <v>0.75</v>
      </c>
      <c r="H728" s="17" t="n">
        <v>0.91</v>
      </c>
      <c r="I728" s="17" t="n">
        <v>0.7648</v>
      </c>
      <c r="J728" s="17" t="n">
        <v>0.53</v>
      </c>
      <c r="K728" s="16">
        <f>ROUND(F728/100*G728*H728*I728/J728,2)</f>
        <v/>
      </c>
      <c r="L728" s="16" t="n">
        <v>4333.39</v>
      </c>
      <c r="M728" s="16">
        <f>L728-K728</f>
        <v/>
      </c>
      <c r="N728" s="15" t="inlineStr">
        <is>
          <t>bind</t>
        </is>
      </c>
      <c r="O728" s="15" t="inlineStr">
        <is>
          <t>bound</t>
        </is>
      </c>
    </row>
    <row r="729">
      <c r="A729" s="3" t="inlineStr">
        <is>
          <t>2026-06-03</t>
        </is>
      </c>
      <c r="B729" s="3" t="inlineStr">
        <is>
          <t>a597a8b4-d8ae-5467-90a1-526e0c499184</t>
        </is>
      </c>
      <c r="C729" s="3" t="inlineStr">
        <is>
          <t>TX</t>
        </is>
      </c>
      <c r="D729" s="3" t="inlineStr">
        <is>
          <t>2016 Bentley Continental GT</t>
        </is>
      </c>
      <c r="E729" s="3" t="inlineStr">
        <is>
          <t>01 Luxury Sedan/SUV</t>
        </is>
      </c>
      <c r="F729" s="13" t="n">
        <v>330000</v>
      </c>
      <c r="G729" s="14" t="n">
        <v>0.75</v>
      </c>
      <c r="H729" s="14" t="n">
        <v>1.15</v>
      </c>
      <c r="I729" s="14" t="n">
        <v>0.7648</v>
      </c>
      <c r="J729" s="14" t="n">
        <v>0.53</v>
      </c>
      <c r="K729" s="13">
        <f>ROUND(F729/100*G729*H729*I729/J729,2)</f>
        <v/>
      </c>
      <c r="L729" s="13" t="n">
        <v>4107.19</v>
      </c>
      <c r="M729" s="13">
        <f>L729-K729</f>
        <v/>
      </c>
      <c r="N729" s="3" t="inlineStr">
        <is>
          <t>bind</t>
        </is>
      </c>
      <c r="O729" s="3" t="inlineStr">
        <is>
          <t>bound</t>
        </is>
      </c>
    </row>
    <row r="730">
      <c r="A730" s="15" t="inlineStr">
        <is>
          <t>2026-06-23</t>
        </is>
      </c>
      <c r="B730" s="15" t="inlineStr">
        <is>
          <t>6c8c63cb-ed88-50be-9722-a7305f97c2cb</t>
        </is>
      </c>
      <c r="C730" s="15" t="inlineStr">
        <is>
          <t>WA</t>
        </is>
      </c>
      <c r="D730" s="15" t="inlineStr">
        <is>
          <t>2001 Porsche 911 Turbo S</t>
        </is>
      </c>
      <c r="E730" s="15" t="inlineStr">
        <is>
          <t>01 Luxury Sedan/SUV</t>
        </is>
      </c>
      <c r="F730" s="16" t="n">
        <v>260000</v>
      </c>
      <c r="G730" s="17" t="n">
        <v>0.75</v>
      </c>
      <c r="H730" s="17" t="n">
        <v>0.96</v>
      </c>
      <c r="I730" s="17" t="n">
        <v>0.7648</v>
      </c>
      <c r="J730" s="17" t="n">
        <v>0.53</v>
      </c>
      <c r="K730" s="16">
        <f>ROUND(F730/100*G730*H730*I730/J730,2)</f>
        <v/>
      </c>
      <c r="L730" s="16" t="n">
        <v>2701.33</v>
      </c>
      <c r="M730" s="16">
        <f>L730-K730</f>
        <v/>
      </c>
      <c r="N730" s="15" t="inlineStr">
        <is>
          <t>bind</t>
        </is>
      </c>
      <c r="O730" s="15" t="inlineStr">
        <is>
          <t>bound</t>
        </is>
      </c>
    </row>
    <row r="731">
      <c r="A731" s="3" t="inlineStr">
        <is>
          <t>2026-06-23</t>
        </is>
      </c>
      <c r="B731" s="3" t="inlineStr">
        <is>
          <t>2ab66a6e-329d-52a1-9bbf-8b3de8e1fc1c</t>
        </is>
      </c>
      <c r="C731" s="3" t="inlineStr">
        <is>
          <t>CO</t>
        </is>
      </c>
      <c r="D731" s="3" t="inlineStr">
        <is>
          <t>1980 Bentley Continental GT</t>
        </is>
      </c>
      <c r="E731" s="3" t="inlineStr">
        <is>
          <t>01 Luxury Sedan/SUV</t>
        </is>
      </c>
      <c r="F731" s="13" t="n">
        <v>490000</v>
      </c>
      <c r="G731" s="14" t="n">
        <v>0.75</v>
      </c>
      <c r="H731" s="14" t="n">
        <v>1.1</v>
      </c>
      <c r="I731" s="14" t="n">
        <v>0.7648</v>
      </c>
      <c r="J731" s="14" t="n">
        <v>0.53</v>
      </c>
      <c r="K731" s="13">
        <f>ROUND(F731/100*G731*H731*I731/J731,2)</f>
        <v/>
      </c>
      <c r="L731" s="13" t="n">
        <v>5833.4</v>
      </c>
      <c r="M731" s="13">
        <f>L731-K731</f>
        <v/>
      </c>
      <c r="N731" s="3" t="inlineStr">
        <is>
          <t>bind</t>
        </is>
      </c>
      <c r="O731" s="3" t="inlineStr">
        <is>
          <t>bound</t>
        </is>
      </c>
    </row>
    <row r="732">
      <c r="A732" s="15" t="inlineStr">
        <is>
          <t>2026-06-04</t>
        </is>
      </c>
      <c r="B732" s="15" t="inlineStr">
        <is>
          <t>166cfab7-2d10-5e92-a889-d407d1c198f7</t>
        </is>
      </c>
      <c r="C732" s="15" t="inlineStr">
        <is>
          <t>FL</t>
        </is>
      </c>
      <c r="D732" s="15" t="inlineStr">
        <is>
          <t>1982 Bentley Continental GT</t>
        </is>
      </c>
      <c r="E732" s="15" t="inlineStr">
        <is>
          <t>01 Luxury Sedan/SUV</t>
        </is>
      </c>
      <c r="F732" s="16" t="n">
        <v>1310000</v>
      </c>
      <c r="G732" s="17" t="n">
        <v>0.55</v>
      </c>
      <c r="H732" s="17" t="n">
        <v>1.42</v>
      </c>
      <c r="I732" s="17" t="n">
        <v>0.7648</v>
      </c>
      <c r="J732" s="17" t="n">
        <v>0.53</v>
      </c>
      <c r="K732" s="16">
        <f>ROUND(F732/100*G732*H732*I732/J732,2)</f>
        <v/>
      </c>
      <c r="L732" s="16" t="n">
        <v>14763.67</v>
      </c>
      <c r="M732" s="16">
        <f>L732-K732</f>
        <v/>
      </c>
      <c r="N732" s="15" t="inlineStr">
        <is>
          <t>bind</t>
        </is>
      </c>
      <c r="O732" s="15" t="inlineStr">
        <is>
          <t>bound</t>
        </is>
      </c>
    </row>
    <row r="733">
      <c r="A733" s="3" t="inlineStr">
        <is>
          <t>2026-06-13</t>
        </is>
      </c>
      <c r="B733" s="3" t="inlineStr">
        <is>
          <t>b94733b0-a210-5fef-935b-2eaeb703feec</t>
        </is>
      </c>
      <c r="C733" s="3" t="inlineStr">
        <is>
          <t>CA</t>
        </is>
      </c>
      <c r="D733" s="3" t="inlineStr">
        <is>
          <t>2010 BMW M8 Competition</t>
        </is>
      </c>
      <c r="E733" s="3" t="inlineStr">
        <is>
          <t>01 Luxury Sedan/SUV</t>
        </is>
      </c>
      <c r="F733" s="13" t="n">
        <v>195000</v>
      </c>
      <c r="G733" s="14" t="n">
        <v>0.92</v>
      </c>
      <c r="H733" s="14" t="n">
        <v>1.35</v>
      </c>
      <c r="I733" s="14" t="n">
        <v>0.7648</v>
      </c>
      <c r="J733" s="14" t="n">
        <v>0.53</v>
      </c>
      <c r="K733" s="13">
        <f>ROUND(F733/100*G733*H733*I733/J733,2)</f>
        <v/>
      </c>
      <c r="L733" s="13" t="n">
        <v>3494.85</v>
      </c>
      <c r="M733" s="13">
        <f>L733-K733</f>
        <v/>
      </c>
      <c r="N733" s="3" t="inlineStr">
        <is>
          <t>bind</t>
        </is>
      </c>
      <c r="O733" s="3" t="inlineStr">
        <is>
          <t>bound</t>
        </is>
      </c>
    </row>
    <row r="734">
      <c r="A734" s="15" t="inlineStr">
        <is>
          <t>2026-06-14</t>
        </is>
      </c>
      <c r="B734" s="15" t="inlineStr">
        <is>
          <t>318c34e1-6195-5189-aff9-b88bb1ca64aa</t>
        </is>
      </c>
      <c r="C734" s="15" t="inlineStr">
        <is>
          <t>WV</t>
        </is>
      </c>
      <c r="D734" s="15" t="inlineStr">
        <is>
          <t>2019 Lamborghini Huracan EVO</t>
        </is>
      </c>
      <c r="E734" s="15" t="inlineStr">
        <is>
          <t>03 Supercar</t>
        </is>
      </c>
      <c r="F734" s="16" t="n">
        <v>1185000</v>
      </c>
      <c r="G734" s="17" t="n">
        <v>0.8</v>
      </c>
      <c r="H734" s="17" t="n">
        <v>1.33</v>
      </c>
      <c r="I734" s="17" t="n">
        <v>0.7648</v>
      </c>
      <c r="J734" s="17" t="n">
        <v>0.53</v>
      </c>
      <c r="K734" s="16">
        <f>ROUND(F734/100*G734*H734*I734/J734,2)</f>
        <v/>
      </c>
      <c r="L734" s="16" t="n">
        <v>18194.16</v>
      </c>
      <c r="M734" s="16">
        <f>L734-K734</f>
        <v/>
      </c>
      <c r="N734" s="15" t="inlineStr">
        <is>
          <t>bind</t>
        </is>
      </c>
      <c r="O734" s="15" t="inlineStr">
        <is>
          <t>bound</t>
        </is>
      </c>
    </row>
    <row r="735">
      <c r="A735" s="3" t="inlineStr">
        <is>
          <t>2026-06-25</t>
        </is>
      </c>
      <c r="B735" s="3" t="inlineStr">
        <is>
          <t>ebfd4f4e-31c5-59b2-8d8b-1a3c826d96f9</t>
        </is>
      </c>
      <c r="C735" s="3" t="inlineStr">
        <is>
          <t>MT</t>
        </is>
      </c>
      <c r="D735" s="3" t="inlineStr">
        <is>
          <t>1965 BMW M8 Competition</t>
        </is>
      </c>
      <c r="E735" s="3" t="inlineStr">
        <is>
          <t>01 Luxury Sedan/SUV</t>
        </is>
      </c>
      <c r="F735" s="13" t="n">
        <v>345000</v>
      </c>
      <c r="G735" s="14" t="n">
        <v>0.75</v>
      </c>
      <c r="H735" s="14" t="n">
        <v>0.93</v>
      </c>
      <c r="I735" s="14" t="n">
        <v>0.7648</v>
      </c>
      <c r="J735" s="14" t="n">
        <v>0.53</v>
      </c>
      <c r="K735" s="13">
        <f>ROUND(F735/100*G735*H735*I735/J735,2)</f>
        <v/>
      </c>
      <c r="L735" s="13" t="n">
        <v>3472.44</v>
      </c>
      <c r="M735" s="13">
        <f>L735-K735</f>
        <v/>
      </c>
      <c r="N735" s="3" t="inlineStr">
        <is>
          <t>decline</t>
        </is>
      </c>
      <c r="O735" s="3" t="inlineStr">
        <is>
          <t>indicative</t>
        </is>
      </c>
    </row>
    <row r="736">
      <c r="A736" s="15" t="inlineStr">
        <is>
          <t>2026-06-30</t>
        </is>
      </c>
      <c r="B736" s="15" t="inlineStr">
        <is>
          <t>9836b4c1-bb51-5384-a9f1-bba64954622d</t>
        </is>
      </c>
      <c r="C736" s="15" t="inlineStr">
        <is>
          <t>MT</t>
        </is>
      </c>
      <c r="D736" s="15" t="inlineStr">
        <is>
          <t>1974 Icon Derelict</t>
        </is>
      </c>
      <c r="E736" s="15" t="inlineStr">
        <is>
          <t>11 Restomod/Coachbuilt</t>
        </is>
      </c>
      <c r="F736" s="16" t="n">
        <v>730000</v>
      </c>
      <c r="G736" s="17" t="n">
        <v>0.78</v>
      </c>
      <c r="H736" s="17" t="n">
        <v>0.93</v>
      </c>
      <c r="I736" s="17" t="n">
        <v>0.7648</v>
      </c>
      <c r="J736" s="17" t="n">
        <v>0.53</v>
      </c>
      <c r="K736" s="16">
        <f>ROUND(F736/100*G736*H736*I736/J736,2)</f>
        <v/>
      </c>
      <c r="L736" s="16" t="n">
        <v>7641.39</v>
      </c>
      <c r="M736" s="16">
        <f>L736-K736</f>
        <v/>
      </c>
      <c r="N736" s="15" t="inlineStr">
        <is>
          <t>decline</t>
        </is>
      </c>
      <c r="O736" s="15" t="inlineStr">
        <is>
          <t>indicative</t>
        </is>
      </c>
    </row>
    <row r="737">
      <c r="A737" s="3" t="inlineStr">
        <is>
          <t>2026-06-18</t>
        </is>
      </c>
      <c r="B737" s="3" t="inlineStr">
        <is>
          <t>7e26ad51-f821-5ce9-9cf5-64b24f35e7d4</t>
        </is>
      </c>
      <c r="C737" s="3" t="inlineStr">
        <is>
          <t>CT</t>
        </is>
      </c>
      <c r="D737" s="3" t="inlineStr">
        <is>
          <t>1999 Aston Martin DB12</t>
        </is>
      </c>
      <c r="E737" s="3" t="inlineStr">
        <is>
          <t>01 Luxury Sedan/SUV</t>
        </is>
      </c>
      <c r="F737" s="13" t="n">
        <v>1795000</v>
      </c>
      <c r="G737" s="14" t="n">
        <v>0.55</v>
      </c>
      <c r="H737" s="14" t="n">
        <v>1.12</v>
      </c>
      <c r="I737" s="14" t="n">
        <v>0.7648</v>
      </c>
      <c r="J737" s="14" t="n">
        <v>0.53</v>
      </c>
      <c r="K737" s="13">
        <f>ROUND(F737/100*G737*H737*I737/J737,2)</f>
        <v/>
      </c>
      <c r="L737" s="13" t="n">
        <v>15955.75</v>
      </c>
      <c r="M737" s="13">
        <f>L737-K737</f>
        <v/>
      </c>
      <c r="N737" s="3" t="inlineStr">
        <is>
          <t>decline</t>
        </is>
      </c>
      <c r="O737" s="3" t="inlineStr">
        <is>
          <t>indicative</t>
        </is>
      </c>
    </row>
    <row r="738">
      <c r="A738" s="15" t="inlineStr">
        <is>
          <t>2026-06-19</t>
        </is>
      </c>
      <c r="B738" s="15" t="inlineStr">
        <is>
          <t>e1b09c16-b3e9-55c3-9abb-1d677c5795f7</t>
        </is>
      </c>
      <c r="C738" s="15" t="inlineStr">
        <is>
          <t>WY</t>
        </is>
      </c>
      <c r="D738" s="15" t="inlineStr">
        <is>
          <t>2007 McLaren 750S</t>
        </is>
      </c>
      <c r="E738" s="15" t="inlineStr">
        <is>
          <t>03 Supercar</t>
        </is>
      </c>
      <c r="F738" s="16" t="n">
        <v>1030000</v>
      </c>
      <c r="G738" s="17" t="n">
        <v>0.8</v>
      </c>
      <c r="H738" s="17" t="n">
        <v>1.07</v>
      </c>
      <c r="I738" s="17" t="n">
        <v>0.7648</v>
      </c>
      <c r="J738" s="17" t="n">
        <v>0.53</v>
      </c>
      <c r="K738" s="16">
        <f>ROUND(F738/100*G738*H738*I738/J738,2)</f>
        <v/>
      </c>
      <c r="L738" s="16" t="n">
        <v>12722.81</v>
      </c>
      <c r="M738" s="16">
        <f>L738-K738</f>
        <v/>
      </c>
      <c r="N738" s="15" t="inlineStr">
        <is>
          <t>bind</t>
        </is>
      </c>
      <c r="O738" s="15" t="inlineStr">
        <is>
          <t>bound</t>
        </is>
      </c>
    </row>
    <row r="739">
      <c r="A739" s="3" t="inlineStr">
        <is>
          <t>2026-06-02</t>
        </is>
      </c>
      <c r="B739" s="3" t="inlineStr">
        <is>
          <t>1a4ae4d0-5985-5f0e-9c74-5f221ca20d84</t>
        </is>
      </c>
      <c r="C739" s="3" t="inlineStr">
        <is>
          <t>TN</t>
        </is>
      </c>
      <c r="D739" s="3" t="inlineStr">
        <is>
          <t>1981 Aston Martin DB5</t>
        </is>
      </c>
      <c r="E739" s="3" t="inlineStr">
        <is>
          <t>07 Post-War Classic (1946-1972)</t>
        </is>
      </c>
      <c r="F739" s="13" t="n">
        <v>445000</v>
      </c>
      <c r="G739" s="14" t="n">
        <v>0.48</v>
      </c>
      <c r="H739" s="14" t="n">
        <v>0.98</v>
      </c>
      <c r="I739" s="14" t="n">
        <v>0.7648</v>
      </c>
      <c r="J739" s="14" t="n">
        <v>0.53</v>
      </c>
      <c r="K739" s="13">
        <f>ROUND(F739/100*G739*H739*I739/J739,2)</f>
        <v/>
      </c>
      <c r="L739" s="13" t="n">
        <v>3020.64</v>
      </c>
      <c r="M739" s="13">
        <f>L739-K739</f>
        <v/>
      </c>
      <c r="N739" s="3" t="inlineStr">
        <is>
          <t>decline</t>
        </is>
      </c>
      <c r="O739" s="3" t="inlineStr">
        <is>
          <t>indicative</t>
        </is>
      </c>
    </row>
    <row r="740">
      <c r="A740" s="15" t="inlineStr">
        <is>
          <t>2026-06-25</t>
        </is>
      </c>
      <c r="B740" s="15" t="inlineStr">
        <is>
          <t>96cb3323-3967-5334-8cf2-c452e086b520</t>
        </is>
      </c>
      <c r="C740" s="15" t="inlineStr">
        <is>
          <t>MA</t>
        </is>
      </c>
      <c r="D740" s="15" t="inlineStr">
        <is>
          <t>1974 Aston Martin DB12</t>
        </is>
      </c>
      <c r="E740" s="15" t="inlineStr">
        <is>
          <t>01 Luxury Sedan/SUV</t>
        </is>
      </c>
      <c r="F740" s="16" t="n">
        <v>940000</v>
      </c>
      <c r="G740" s="17" t="n">
        <v>0.65</v>
      </c>
      <c r="H740" s="17" t="n">
        <v>1.25</v>
      </c>
      <c r="I740" s="17" t="n">
        <v>0.7648</v>
      </c>
      <c r="J740" s="17" t="n">
        <v>0.53</v>
      </c>
      <c r="K740" s="16">
        <f>ROUND(F740/100*G740*H740*I740/J740,2)</f>
        <v/>
      </c>
      <c r="L740" s="16" t="n">
        <v>11021.06</v>
      </c>
      <c r="M740" s="16">
        <f>L740-K740</f>
        <v/>
      </c>
      <c r="N740" s="15" t="inlineStr">
        <is>
          <t>refer</t>
        </is>
      </c>
      <c r="O740" s="15" t="inlineStr">
        <is>
          <t>indicative</t>
        </is>
      </c>
    </row>
    <row r="741">
      <c r="A741" s="3" t="inlineStr">
        <is>
          <t>2026-06-22</t>
        </is>
      </c>
      <c r="B741" s="3" t="inlineStr">
        <is>
          <t>024d41e9-f4ba-5305-adf9-baee6c9618ec</t>
        </is>
      </c>
      <c r="C741" s="3" t="inlineStr">
        <is>
          <t>IL</t>
        </is>
      </c>
      <c r="D741" s="3" t="inlineStr">
        <is>
          <t>1997 Mercedes-Benz AMG GT</t>
        </is>
      </c>
      <c r="E741" s="3" t="inlineStr">
        <is>
          <t>01 Luxury Sedan/SUV</t>
        </is>
      </c>
      <c r="F741" s="13" t="n">
        <v>1675000</v>
      </c>
      <c r="G741" s="14" t="n">
        <v>0.55</v>
      </c>
      <c r="H741" s="14" t="n">
        <v>1.36</v>
      </c>
      <c r="I741" s="14" t="n">
        <v>0.7648</v>
      </c>
      <c r="J741" s="14" t="n">
        <v>0.53</v>
      </c>
      <c r="K741" s="13">
        <f>ROUND(F741/100*G741*H741*I741/J741,2)</f>
        <v/>
      </c>
      <c r="L741" s="13" t="n">
        <v>18079.58</v>
      </c>
      <c r="M741" s="13">
        <f>L741-K741</f>
        <v/>
      </c>
      <c r="N741" s="3" t="inlineStr">
        <is>
          <t>bind</t>
        </is>
      </c>
      <c r="O741" s="3" t="inlineStr">
        <is>
          <t>bound</t>
        </is>
      </c>
    </row>
    <row r="742">
      <c r="A742" s="15" t="inlineStr">
        <is>
          <t>2026-06-24</t>
        </is>
      </c>
      <c r="B742" s="15" t="inlineStr">
        <is>
          <t>9e235030-bb58-5376-ba7c-b12f1601021f</t>
        </is>
      </c>
      <c r="C742" s="15" t="inlineStr">
        <is>
          <t>IL</t>
        </is>
      </c>
      <c r="D742" s="15" t="inlineStr">
        <is>
          <t>1955 Aston Martin DB12</t>
        </is>
      </c>
      <c r="E742" s="15" t="inlineStr">
        <is>
          <t>01 Luxury Sedan/SUV</t>
        </is>
      </c>
      <c r="F742" s="16" t="n">
        <v>650000</v>
      </c>
      <c r="G742" s="17" t="n">
        <v>0.65</v>
      </c>
      <c r="H742" s="17" t="n">
        <v>1.36</v>
      </c>
      <c r="I742" s="17" t="n">
        <v>0.7648</v>
      </c>
      <c r="J742" s="17" t="n">
        <v>0.53</v>
      </c>
      <c r="K742" s="16">
        <f>ROUND(F742/100*G742*H742*I742/J742,2)</f>
        <v/>
      </c>
      <c r="L742" s="16" t="n">
        <v>8291.59</v>
      </c>
      <c r="M742" s="16">
        <f>L742-K742</f>
        <v/>
      </c>
      <c r="N742" s="15" t="inlineStr">
        <is>
          <t>refer</t>
        </is>
      </c>
      <c r="O742" s="15" t="inlineStr">
        <is>
          <t>indicative</t>
        </is>
      </c>
    </row>
    <row r="743">
      <c r="A743" s="3" t="inlineStr">
        <is>
          <t>2026-06-25</t>
        </is>
      </c>
      <c r="B743" s="3" t="inlineStr">
        <is>
          <t>17fe3d27-559b-5373-9cd0-ddd7fe0da12a</t>
        </is>
      </c>
      <c r="C743" s="3" t="inlineStr">
        <is>
          <t>NH</t>
        </is>
      </c>
      <c r="D743" s="3" t="inlineStr">
        <is>
          <t>1988 Mercedes-Benz 280SL Pagoda</t>
        </is>
      </c>
      <c r="E743" s="3" t="inlineStr">
        <is>
          <t>07 Post-War Classic (1946-1972)</t>
        </is>
      </c>
      <c r="F743" s="13" t="n">
        <v>390000</v>
      </c>
      <c r="G743" s="14" t="n">
        <v>0.48</v>
      </c>
      <c r="H743" s="14" t="n">
        <v>1.04</v>
      </c>
      <c r="I743" s="14" t="n">
        <v>0.7648</v>
      </c>
      <c r="J743" s="14" t="n">
        <v>0.53</v>
      </c>
      <c r="K743" s="13">
        <f>ROUND(F743/100*G743*H743*I743/J743,2)</f>
        <v/>
      </c>
      <c r="L743" s="13" t="n">
        <v>2809.39</v>
      </c>
      <c r="M743" s="13">
        <f>L743-K743</f>
        <v/>
      </c>
      <c r="N743" s="3" t="inlineStr">
        <is>
          <t>bind</t>
        </is>
      </c>
      <c r="O743" s="3" t="inlineStr">
        <is>
          <t>bound</t>
        </is>
      </c>
    </row>
    <row r="744">
      <c r="A744" s="15" t="inlineStr">
        <is>
          <t>2026-06-12</t>
        </is>
      </c>
      <c r="B744" s="15" t="inlineStr">
        <is>
          <t>db05f87a-8f56-5c56-ac10-2abb24739bb3</t>
        </is>
      </c>
      <c r="C744" s="15" t="inlineStr">
        <is>
          <t>MI</t>
        </is>
      </c>
      <c r="D744" s="15" t="inlineStr">
        <is>
          <t>1993 Porsche 911 Turbo S</t>
        </is>
      </c>
      <c r="E744" s="15" t="inlineStr">
        <is>
          <t>01 Luxury Sedan/SUV</t>
        </is>
      </c>
      <c r="F744" s="16" t="n">
        <v>720000</v>
      </c>
      <c r="G744" s="17" t="n">
        <v>0.65</v>
      </c>
      <c r="H744" s="17" t="n">
        <v>1.55</v>
      </c>
      <c r="I744" s="17" t="n">
        <v>0.7648</v>
      </c>
      <c r="J744" s="17" t="n">
        <v>0.53</v>
      </c>
      <c r="K744" s="16">
        <f>ROUND(F744/100*G744*H744*I744/J744,2)</f>
        <v/>
      </c>
      <c r="L744" s="16" t="n">
        <v>10467.66</v>
      </c>
      <c r="M744" s="16">
        <f>L744-K744</f>
        <v/>
      </c>
      <c r="N744" s="15" t="inlineStr">
        <is>
          <t>decline</t>
        </is>
      </c>
      <c r="O744" s="15" t="inlineStr">
        <is>
          <t>indicative</t>
        </is>
      </c>
    </row>
    <row r="745">
      <c r="A745" s="3" t="inlineStr">
        <is>
          <t>2026-06-05</t>
        </is>
      </c>
      <c r="B745" s="3" t="inlineStr">
        <is>
          <t>61f05a22-9c34-5e07-9d48-6417d21a3d49</t>
        </is>
      </c>
      <c r="C745" s="3" t="inlineStr">
        <is>
          <t>KY</t>
        </is>
      </c>
      <c r="D745" s="3" t="inlineStr">
        <is>
          <t>1971 Ferrari 296 GTB</t>
        </is>
      </c>
      <c r="E745" s="3" t="inlineStr">
        <is>
          <t>03 Supercar</t>
        </is>
      </c>
      <c r="F745" s="13" t="n">
        <v>635000</v>
      </c>
      <c r="G745" s="14" t="n">
        <v>0.95</v>
      </c>
      <c r="H745" s="14" t="n">
        <v>1.34</v>
      </c>
      <c r="I745" s="14" t="n">
        <v>0.7648</v>
      </c>
      <c r="J745" s="14" t="n">
        <v>0.53</v>
      </c>
      <c r="K745" s="13">
        <f>ROUND(F745/100*G745*H745*I745/J745,2)</f>
        <v/>
      </c>
      <c r="L745" s="13" t="n">
        <v>11664.71</v>
      </c>
      <c r="M745" s="13">
        <f>L745-K745</f>
        <v/>
      </c>
      <c r="N745" s="3" t="inlineStr">
        <is>
          <t>bind</t>
        </is>
      </c>
      <c r="O745" s="3" t="inlineStr">
        <is>
          <t>bound</t>
        </is>
      </c>
    </row>
    <row r="746">
      <c r="A746" s="15" t="inlineStr">
        <is>
          <t>2026-06-04</t>
        </is>
      </c>
      <c r="B746" s="15" t="inlineStr">
        <is>
          <t>f9015fbf-cd45-58a5-ad41-c6c3635bc699</t>
        </is>
      </c>
      <c r="C746" s="15" t="inlineStr">
        <is>
          <t>SD</t>
        </is>
      </c>
      <c r="D746" s="15" t="inlineStr">
        <is>
          <t>1979 Aston Martin DB12</t>
        </is>
      </c>
      <c r="E746" s="15" t="inlineStr">
        <is>
          <t>01 Luxury Sedan/SUV</t>
        </is>
      </c>
      <c r="F746" s="16" t="n">
        <v>585000</v>
      </c>
      <c r="G746" s="17" t="n">
        <v>0.65</v>
      </c>
      <c r="H746" s="17" t="n">
        <v>1.11</v>
      </c>
      <c r="I746" s="17" t="n">
        <v>0.7648</v>
      </c>
      <c r="J746" s="17" t="n">
        <v>0.53</v>
      </c>
      <c r="K746" s="16">
        <f>ROUND(F746/100*G746*H746*I746/J746,2)</f>
        <v/>
      </c>
      <c r="L746" s="16" t="n">
        <v>6090.66</v>
      </c>
      <c r="M746" s="16">
        <f>L746-K746</f>
        <v/>
      </c>
      <c r="N746" s="15" t="inlineStr">
        <is>
          <t>bind</t>
        </is>
      </c>
      <c r="O746" s="15" t="inlineStr">
        <is>
          <t>bound</t>
        </is>
      </c>
    </row>
    <row r="747">
      <c r="A747" s="3" t="inlineStr">
        <is>
          <t>2026-06-23</t>
        </is>
      </c>
      <c r="B747" s="3" t="inlineStr">
        <is>
          <t>4afb3e44-7c78-530f-be12-e84448e77d18</t>
        </is>
      </c>
      <c r="C747" s="3" t="inlineStr">
        <is>
          <t>IA</t>
        </is>
      </c>
      <c r="D747" s="3" t="inlineStr">
        <is>
          <t>2008 Bugatti Type 57</t>
        </is>
      </c>
      <c r="E747" s="3" t="inlineStr">
        <is>
          <t>06 Vintage Pre-War (pre-1946)</t>
        </is>
      </c>
      <c r="F747" s="13" t="n">
        <v>1330000</v>
      </c>
      <c r="G747" s="14" t="n">
        <v>0.34</v>
      </c>
      <c r="H747" s="14" t="n">
        <v>1.1</v>
      </c>
      <c r="I747" s="14" t="n">
        <v>0.7648</v>
      </c>
      <c r="J747" s="14" t="n">
        <v>0.53</v>
      </c>
      <c r="K747" s="13">
        <f>ROUND(F747/100*G747*H747*I747/J747,2)</f>
        <v/>
      </c>
      <c r="L747" s="13" t="n">
        <v>7177.86</v>
      </c>
      <c r="M747" s="13">
        <f>L747-K747</f>
        <v/>
      </c>
      <c r="N747" s="3" t="inlineStr">
        <is>
          <t>decline</t>
        </is>
      </c>
      <c r="O747" s="3" t="inlineStr">
        <is>
          <t>indicative</t>
        </is>
      </c>
    </row>
    <row r="748">
      <c r="A748" s="15" t="inlineStr">
        <is>
          <t>2026-06-29</t>
        </is>
      </c>
      <c r="B748" s="15" t="inlineStr">
        <is>
          <t>e1ae9fa9-3a9f-537b-b191-c4b29acbe1ae</t>
        </is>
      </c>
      <c r="C748" s="15" t="inlineStr">
        <is>
          <t>VA</t>
        </is>
      </c>
      <c r="D748" s="15" t="inlineStr">
        <is>
          <t>1989 BMW M8 Competition</t>
        </is>
      </c>
      <c r="E748" s="15" t="inlineStr">
        <is>
          <t>01 Luxury Sedan/SUV</t>
        </is>
      </c>
      <c r="F748" s="16" t="n">
        <v>1330000</v>
      </c>
      <c r="G748" s="17" t="n">
        <v>0.55</v>
      </c>
      <c r="H748" s="17" t="n">
        <v>1.09</v>
      </c>
      <c r="I748" s="17" t="n">
        <v>0.7648</v>
      </c>
      <c r="J748" s="17" t="n">
        <v>0.53</v>
      </c>
      <c r="K748" s="16">
        <f>ROUND(F748/100*G748*H748*I748/J748,2)</f>
        <v/>
      </c>
      <c r="L748" s="16" t="n">
        <v>11505.7</v>
      </c>
      <c r="M748" s="16">
        <f>L748-K748</f>
        <v/>
      </c>
      <c r="N748" s="15" t="inlineStr">
        <is>
          <t>bind</t>
        </is>
      </c>
      <c r="O748" s="15" t="inlineStr">
        <is>
          <t>bound</t>
        </is>
      </c>
    </row>
    <row r="749">
      <c r="A749" s="3" t="inlineStr">
        <is>
          <t>2026-06-28</t>
        </is>
      </c>
      <c r="B749" s="3" t="inlineStr">
        <is>
          <t>b9dea344-4fa9-584e-baf0-6d2a34cdf771</t>
        </is>
      </c>
      <c r="C749" s="3" t="inlineStr">
        <is>
          <t>OH</t>
        </is>
      </c>
      <c r="D749" s="3" t="inlineStr">
        <is>
          <t>2011 Bentley Continental GT</t>
        </is>
      </c>
      <c r="E749" s="3" t="inlineStr">
        <is>
          <t>01 Luxury Sedan/SUV</t>
        </is>
      </c>
      <c r="F749" s="13" t="n">
        <v>370000</v>
      </c>
      <c r="G749" s="14" t="n">
        <v>0.75</v>
      </c>
      <c r="H749" s="14" t="n">
        <v>1.39</v>
      </c>
      <c r="I749" s="14" t="n">
        <v>0.7648</v>
      </c>
      <c r="J749" s="14" t="n">
        <v>0.53</v>
      </c>
      <c r="K749" s="13">
        <f>ROUND(F749/100*G749*H749*I749/J749,2)</f>
        <v/>
      </c>
      <c r="L749" s="13" t="n">
        <v>5566.08</v>
      </c>
      <c r="M749" s="13">
        <f>L749-K749</f>
        <v/>
      </c>
      <c r="N749" s="3" t="inlineStr">
        <is>
          <t>bind</t>
        </is>
      </c>
      <c r="O749" s="3" t="inlineStr">
        <is>
          <t>bound</t>
        </is>
      </c>
    </row>
    <row r="750">
      <c r="A750" s="15" t="inlineStr">
        <is>
          <t>2026-06-01</t>
        </is>
      </c>
      <c r="B750" s="15" t="inlineStr">
        <is>
          <t>978f6b1f-a500-598c-a0c2-bce256d24381</t>
        </is>
      </c>
      <c r="C750" s="15" t="inlineStr">
        <is>
          <t>KY</t>
        </is>
      </c>
      <c r="D750" s="15" t="inlineStr">
        <is>
          <t>1957 McLaren 750S</t>
        </is>
      </c>
      <c r="E750" s="15" t="inlineStr">
        <is>
          <t>03 Supercar</t>
        </is>
      </c>
      <c r="F750" s="16" t="n">
        <v>650000</v>
      </c>
      <c r="G750" s="17" t="n">
        <v>0.95</v>
      </c>
      <c r="H750" s="17" t="n">
        <v>1.34</v>
      </c>
      <c r="I750" s="17" t="n">
        <v>0.7648</v>
      </c>
      <c r="J750" s="17" t="n">
        <v>0.53</v>
      </c>
      <c r="K750" s="16">
        <f>ROUND(F750/100*G750*H750*I750/J750,2)</f>
        <v/>
      </c>
      <c r="L750" s="16" t="n">
        <v>11940.26</v>
      </c>
      <c r="M750" s="16">
        <f>L750-K750</f>
        <v/>
      </c>
      <c r="N750" s="15" t="inlineStr">
        <is>
          <t>bind</t>
        </is>
      </c>
      <c r="O750" s="15" t="inlineStr">
        <is>
          <t>bound</t>
        </is>
      </c>
    </row>
    <row r="751">
      <c r="A751" s="3" t="inlineStr">
        <is>
          <t>2026-06-10</t>
        </is>
      </c>
      <c r="B751" s="3" t="inlineStr">
        <is>
          <t>f1894567-96d8-55a7-8444-5291c50fed71</t>
        </is>
      </c>
      <c r="C751" s="3" t="inlineStr">
        <is>
          <t>SC</t>
        </is>
      </c>
      <c r="D751" s="3" t="inlineStr">
        <is>
          <t>1959 Ferrari SF90 Stradale</t>
        </is>
      </c>
      <c r="E751" s="3" t="inlineStr">
        <is>
          <t>03 Supercar</t>
        </is>
      </c>
      <c r="F751" s="13" t="n">
        <v>590000</v>
      </c>
      <c r="G751" s="14" t="n">
        <v>0.95</v>
      </c>
      <c r="H751" s="14" t="n">
        <v>1.24</v>
      </c>
      <c r="I751" s="14" t="n">
        <v>0.7648</v>
      </c>
      <c r="J751" s="14" t="n">
        <v>0.53</v>
      </c>
      <c r="K751" s="13">
        <f>ROUND(F751/100*G751*H751*I751/J751,2)</f>
        <v/>
      </c>
      <c r="L751" s="13" t="n">
        <v>10029.27</v>
      </c>
      <c r="M751" s="13">
        <f>L751-K751</f>
        <v/>
      </c>
      <c r="N751" s="3" t="inlineStr">
        <is>
          <t>bind</t>
        </is>
      </c>
      <c r="O751" s="3" t="inlineStr">
        <is>
          <t>bound</t>
        </is>
      </c>
    </row>
    <row r="752">
      <c r="A752" s="15" t="inlineStr">
        <is>
          <t>2026-06-03</t>
        </is>
      </c>
      <c r="B752" s="15" t="inlineStr">
        <is>
          <t>6e5822ba-5997-568d-bf88-9ca7d9d4fba9</t>
        </is>
      </c>
      <c r="C752" s="15" t="inlineStr">
        <is>
          <t>FL</t>
        </is>
      </c>
      <c r="D752" s="15" t="inlineStr">
        <is>
          <t>1987 Aston Martin DB12</t>
        </is>
      </c>
      <c r="E752" s="15" t="inlineStr">
        <is>
          <t>01 Luxury Sedan/SUV</t>
        </is>
      </c>
      <c r="F752" s="16" t="n">
        <v>245000</v>
      </c>
      <c r="G752" s="17" t="n">
        <v>0.92</v>
      </c>
      <c r="H752" s="17" t="n">
        <v>1.42</v>
      </c>
      <c r="I752" s="17" t="n">
        <v>0.7648</v>
      </c>
      <c r="J752" s="17" t="n">
        <v>0.53</v>
      </c>
      <c r="K752" s="16">
        <f>ROUND(F752/100*G752*H752*I752/J752,2)</f>
        <v/>
      </c>
      <c r="L752" s="16" t="n">
        <v>4618.64</v>
      </c>
      <c r="M752" s="16">
        <f>L752-K752</f>
        <v/>
      </c>
      <c r="N752" s="15" t="inlineStr">
        <is>
          <t>bind</t>
        </is>
      </c>
      <c r="O752" s="15" t="inlineStr">
        <is>
          <t>bound</t>
        </is>
      </c>
    </row>
    <row r="753">
      <c r="A753" s="3" t="inlineStr">
        <is>
          <t>2026-06-17</t>
        </is>
      </c>
      <c r="B753" s="3" t="inlineStr">
        <is>
          <t>b8712be8-76f9-5e0d-bda9-4b42a867563a</t>
        </is>
      </c>
      <c r="C753" s="3" t="inlineStr">
        <is>
          <t>MA</t>
        </is>
      </c>
      <c r="D753" s="3" t="inlineStr">
        <is>
          <t>1974 Icon Derelict</t>
        </is>
      </c>
      <c r="E753" s="3" t="inlineStr">
        <is>
          <t>11 Restomod/Coachbuilt</t>
        </is>
      </c>
      <c r="F753" s="13" t="n">
        <v>970000</v>
      </c>
      <c r="G753" s="14" t="n">
        <v>0.78</v>
      </c>
      <c r="H753" s="14" t="n">
        <v>1.25</v>
      </c>
      <c r="I753" s="14" t="n">
        <v>0.7648</v>
      </c>
      <c r="J753" s="14" t="n">
        <v>0.53</v>
      </c>
      <c r="K753" s="13">
        <f>ROUND(F753/100*G753*H753*I753/J753,2)</f>
        <v/>
      </c>
      <c r="L753" s="13" t="n">
        <v>13647.35</v>
      </c>
      <c r="M753" s="13">
        <f>L753-K753</f>
        <v/>
      </c>
      <c r="N753" s="3" t="inlineStr">
        <is>
          <t>bind</t>
        </is>
      </c>
      <c r="O753" s="3" t="inlineStr">
        <is>
          <t>bound</t>
        </is>
      </c>
    </row>
    <row r="754">
      <c r="A754" s="15" t="inlineStr">
        <is>
          <t>2026-06-23</t>
        </is>
      </c>
      <c r="B754" s="15" t="inlineStr">
        <is>
          <t>7fbfbbf0-661f-54d5-9eba-f8ef103b5383</t>
        </is>
      </c>
      <c r="C754" s="15" t="inlineStr">
        <is>
          <t>AZ</t>
        </is>
      </c>
      <c r="D754" s="15" t="inlineStr">
        <is>
          <t>1983 BMW M8 Competition</t>
        </is>
      </c>
      <c r="E754" s="15" t="inlineStr">
        <is>
          <t>01 Luxury Sedan/SUV</t>
        </is>
      </c>
      <c r="F754" s="16" t="n">
        <v>585000</v>
      </c>
      <c r="G754" s="17" t="n">
        <v>0.65</v>
      </c>
      <c r="H754" s="17" t="n">
        <v>1.01</v>
      </c>
      <c r="I754" s="17" t="n">
        <v>0.7648</v>
      </c>
      <c r="J754" s="17" t="n">
        <v>0.53</v>
      </c>
      <c r="K754" s="16">
        <f>ROUND(F754/100*G754*H754*I754/J754,2)</f>
        <v/>
      </c>
      <c r="L754" s="16" t="n">
        <v>5541.95</v>
      </c>
      <c r="M754" s="16">
        <f>L754-K754</f>
        <v/>
      </c>
      <c r="N754" s="15" t="inlineStr">
        <is>
          <t>bind</t>
        </is>
      </c>
      <c r="O754" s="15" t="inlineStr">
        <is>
          <t>bound</t>
        </is>
      </c>
    </row>
    <row r="755">
      <c r="A755" s="3" t="inlineStr">
        <is>
          <t>2026-06-15</t>
        </is>
      </c>
      <c r="B755" s="3" t="inlineStr">
        <is>
          <t>50e71d18-b5f8-592c-ac93-1a6daae38c11</t>
        </is>
      </c>
      <c r="C755" s="3" t="inlineStr">
        <is>
          <t>OR</t>
        </is>
      </c>
      <c r="D755" s="3" t="inlineStr">
        <is>
          <t>1962 Maserati GranTurismo</t>
        </is>
      </c>
      <c r="E755" s="3" t="inlineStr">
        <is>
          <t>01 Luxury Sedan/SUV</t>
        </is>
      </c>
      <c r="F755" s="13" t="n">
        <v>650000</v>
      </c>
      <c r="G755" s="14" t="n">
        <v>0.65</v>
      </c>
      <c r="H755" s="14" t="n">
        <v>1.13</v>
      </c>
      <c r="I755" s="14" t="n">
        <v>0.7648</v>
      </c>
      <c r="J755" s="14" t="n">
        <v>0.53</v>
      </c>
      <c r="K755" s="13">
        <f>ROUND(F755/100*G755*H755*I755/J755,2)</f>
        <v/>
      </c>
      <c r="L755" s="13" t="n">
        <v>6889.33</v>
      </c>
      <c r="M755" s="13">
        <f>L755-K755</f>
        <v/>
      </c>
      <c r="N755" s="3" t="inlineStr">
        <is>
          <t>bind</t>
        </is>
      </c>
      <c r="O755" s="3" t="inlineStr">
        <is>
          <t>bound</t>
        </is>
      </c>
    </row>
    <row r="756">
      <c r="A756" s="15" t="inlineStr">
        <is>
          <t>2026-06-08</t>
        </is>
      </c>
      <c r="B756" s="15" t="inlineStr">
        <is>
          <t>fe9d922f-0f08-59cc-a36c-436273b4e9da</t>
        </is>
      </c>
      <c r="C756" s="15" t="inlineStr">
        <is>
          <t>NE</t>
        </is>
      </c>
      <c r="D756" s="15" t="inlineStr">
        <is>
          <t>1961 Mercedes-Benz 280SL Pagoda</t>
        </is>
      </c>
      <c r="E756" s="15" t="inlineStr">
        <is>
          <t>07 Post-War Classic (1946-1972)</t>
        </is>
      </c>
      <c r="F756" s="16" t="n">
        <v>995000</v>
      </c>
      <c r="G756" s="17" t="n">
        <v>0.43</v>
      </c>
      <c r="H756" s="17" t="n">
        <v>1.3</v>
      </c>
      <c r="I756" s="17" t="n">
        <v>0.7648</v>
      </c>
      <c r="J756" s="17" t="n">
        <v>0.53</v>
      </c>
      <c r="K756" s="16">
        <f>ROUND(F756/100*G756*H756*I756/J756,2)</f>
        <v/>
      </c>
      <c r="L756" s="16" t="n">
        <v>8026.14</v>
      </c>
      <c r="M756" s="16">
        <f>L756-K756</f>
        <v/>
      </c>
      <c r="N756" s="15" t="inlineStr">
        <is>
          <t>bind</t>
        </is>
      </c>
      <c r="O756" s="15" t="inlineStr">
        <is>
          <t>bound</t>
        </is>
      </c>
    </row>
    <row r="757">
      <c r="A757" s="3" t="inlineStr">
        <is>
          <t>2026-06-11</t>
        </is>
      </c>
      <c r="B757" s="3" t="inlineStr">
        <is>
          <t>fd7f8420-d2ce-55c2-8f38-eabde8875585</t>
        </is>
      </c>
      <c r="C757" s="3" t="inlineStr">
        <is>
          <t>GA</t>
        </is>
      </c>
      <c r="D757" s="3" t="inlineStr">
        <is>
          <t>1999 Aston Martin DB12</t>
        </is>
      </c>
      <c r="E757" s="3" t="inlineStr">
        <is>
          <t>01 Luxury Sedan/SUV</t>
        </is>
      </c>
      <c r="F757" s="13" t="n">
        <v>1490000</v>
      </c>
      <c r="G757" s="14" t="n">
        <v>0.55</v>
      </c>
      <c r="H757" s="14" t="n">
        <v>1.12</v>
      </c>
      <c r="I757" s="14" t="n">
        <v>0.7648</v>
      </c>
      <c r="J757" s="14" t="n">
        <v>0.53</v>
      </c>
      <c r="K757" s="13">
        <f>ROUND(F757/100*G757*H757*I757/J757,2)</f>
        <v/>
      </c>
      <c r="L757" s="13" t="n">
        <v>13244.61</v>
      </c>
      <c r="M757" s="13">
        <f>L757-K757</f>
        <v/>
      </c>
      <c r="N757" s="3" t="inlineStr">
        <is>
          <t>bind</t>
        </is>
      </c>
      <c r="O757" s="3" t="inlineStr">
        <is>
          <t>bound</t>
        </is>
      </c>
    </row>
    <row r="758">
      <c r="A758" s="15" t="inlineStr">
        <is>
          <t>2026-06-01</t>
        </is>
      </c>
      <c r="B758" s="15" t="inlineStr">
        <is>
          <t>2c87bf79-b801-5a89-a971-b6f9a2596120</t>
        </is>
      </c>
      <c r="C758" s="15" t="inlineStr">
        <is>
          <t>PA</t>
        </is>
      </c>
      <c r="D758" s="15" t="inlineStr">
        <is>
          <t>1971 Aston Martin DB5</t>
        </is>
      </c>
      <c r="E758" s="15" t="inlineStr">
        <is>
          <t>07 Post-War Classic (1946-1972)</t>
        </is>
      </c>
      <c r="F758" s="16" t="n">
        <v>220000</v>
      </c>
      <c r="G758" s="17" t="n">
        <v>0.57</v>
      </c>
      <c r="H758" s="17" t="n">
        <v>1</v>
      </c>
      <c r="I758" s="17" t="n">
        <v>0.7648</v>
      </c>
      <c r="J758" s="17" t="n">
        <v>0.53</v>
      </c>
      <c r="K758" s="16">
        <f>ROUND(F758/100*G758*H758*I758/J758,2)</f>
        <v/>
      </c>
      <c r="L758" s="16" t="n">
        <v>1809.55</v>
      </c>
      <c r="M758" s="16">
        <f>L758-K758</f>
        <v/>
      </c>
      <c r="N758" s="15" t="inlineStr">
        <is>
          <t>bind</t>
        </is>
      </c>
      <c r="O758" s="15" t="inlineStr">
        <is>
          <t>bound</t>
        </is>
      </c>
    </row>
    <row r="759">
      <c r="A759" s="3" t="inlineStr">
        <is>
          <t>2026-06-24</t>
        </is>
      </c>
      <c r="B759" s="3" t="inlineStr">
        <is>
          <t>cfe4f146-317d-5976-a261-bd2fd93df9ba</t>
        </is>
      </c>
      <c r="C759" s="3" t="inlineStr">
        <is>
          <t>AL</t>
        </is>
      </c>
      <c r="D759" s="3" t="inlineStr">
        <is>
          <t>1960 Maserati GranTurismo</t>
        </is>
      </c>
      <c r="E759" s="3" t="inlineStr">
        <is>
          <t>01 Luxury Sedan/SUV</t>
        </is>
      </c>
      <c r="F759" s="13" t="n">
        <v>480000</v>
      </c>
      <c r="G759" s="14" t="n">
        <v>0.75</v>
      </c>
      <c r="H759" s="14" t="n">
        <v>1.27</v>
      </c>
      <c r="I759" s="14" t="n">
        <v>0.7648</v>
      </c>
      <c r="J759" s="14" t="n">
        <v>0.53</v>
      </c>
      <c r="K759" s="13">
        <f>ROUND(F759/100*G759*H759*I759/J759,2)</f>
        <v/>
      </c>
      <c r="L759" s="13" t="n">
        <v>6597.49</v>
      </c>
      <c r="M759" s="13">
        <f>L759-K759</f>
        <v/>
      </c>
      <c r="N759" s="3" t="inlineStr">
        <is>
          <t>refer</t>
        </is>
      </c>
      <c r="O759" s="3" t="inlineStr">
        <is>
          <t>indicative</t>
        </is>
      </c>
    </row>
    <row r="760">
      <c r="A760" s="15" t="inlineStr">
        <is>
          <t>2026-06-22</t>
        </is>
      </c>
      <c r="B760" s="15" t="inlineStr">
        <is>
          <t>e0bd7711-54e8-59ef-a9a6-a8b006d7beb6</t>
        </is>
      </c>
      <c r="C760" s="15" t="inlineStr">
        <is>
          <t>WI</t>
        </is>
      </c>
      <c r="D760" s="15" t="inlineStr">
        <is>
          <t>1997 Lamborghini Huracan EVO</t>
        </is>
      </c>
      <c r="E760" s="15" t="inlineStr">
        <is>
          <t>03 Supercar</t>
        </is>
      </c>
      <c r="F760" s="16" t="n">
        <v>495000</v>
      </c>
      <c r="G760" s="17" t="n">
        <v>1.15</v>
      </c>
      <c r="H760" s="17" t="n">
        <v>1.2</v>
      </c>
      <c r="I760" s="17" t="n">
        <v>0.7648</v>
      </c>
      <c r="J760" s="17" t="n">
        <v>0.53</v>
      </c>
      <c r="K760" s="16">
        <f>ROUND(F760/100*G760*H760*I760/J760,2)</f>
        <v/>
      </c>
      <c r="L760" s="16" t="n">
        <v>9857.26</v>
      </c>
      <c r="M760" s="16">
        <f>L760-K760</f>
        <v/>
      </c>
      <c r="N760" s="15" t="inlineStr">
        <is>
          <t>bind</t>
        </is>
      </c>
      <c r="O760" s="15" t="inlineStr">
        <is>
          <t>bound</t>
        </is>
      </c>
    </row>
    <row r="761">
      <c r="A761" s="3" t="inlineStr">
        <is>
          <t>2026-06-02</t>
        </is>
      </c>
      <c r="B761" s="3" t="inlineStr">
        <is>
          <t>da220e4c-b28d-515b-9d62-a63b8daafdac</t>
        </is>
      </c>
      <c r="C761" s="3" t="inlineStr">
        <is>
          <t>LA</t>
        </is>
      </c>
      <c r="D761" s="3" t="inlineStr">
        <is>
          <t>1980 Mercedes-Benz AMG GT</t>
        </is>
      </c>
      <c r="E761" s="3" t="inlineStr">
        <is>
          <t>01 Luxury Sedan/SUV</t>
        </is>
      </c>
      <c r="F761" s="13" t="n">
        <v>940000</v>
      </c>
      <c r="G761" s="14" t="n">
        <v>0.65</v>
      </c>
      <c r="H761" s="14" t="n">
        <v>1.21</v>
      </c>
      <c r="I761" s="14" t="n">
        <v>0.7648</v>
      </c>
      <c r="J761" s="14" t="n">
        <v>0.53</v>
      </c>
      <c r="K761" s="13">
        <f>ROUND(F761/100*G761*H761*I761/J761,2)</f>
        <v/>
      </c>
      <c r="L761" s="13" t="n">
        <v>10668.39</v>
      </c>
      <c r="M761" s="13">
        <f>L761-K761</f>
        <v/>
      </c>
      <c r="N761" s="3" t="inlineStr">
        <is>
          <t>bind</t>
        </is>
      </c>
      <c r="O761" s="3" t="inlineStr">
        <is>
          <t>bound</t>
        </is>
      </c>
    </row>
    <row r="762">
      <c r="A762" s="15" t="inlineStr">
        <is>
          <t>2026-06-28</t>
        </is>
      </c>
      <c r="B762" s="15" t="inlineStr">
        <is>
          <t>7acbfe67-ec8b-525c-bc61-4d09cb7ad18e</t>
        </is>
      </c>
      <c r="C762" s="15" t="inlineStr">
        <is>
          <t>WV</t>
        </is>
      </c>
      <c r="D762" s="15" t="inlineStr">
        <is>
          <t>2014 McLaren 750S</t>
        </is>
      </c>
      <c r="E762" s="15" t="inlineStr">
        <is>
          <t>03 Supercar</t>
        </is>
      </c>
      <c r="F762" s="16" t="n">
        <v>1415000</v>
      </c>
      <c r="G762" s="17" t="n">
        <v>0.8</v>
      </c>
      <c r="H762" s="17" t="n">
        <v>1.33</v>
      </c>
      <c r="I762" s="17" t="n">
        <v>0.7648</v>
      </c>
      <c r="J762" s="17" t="n">
        <v>0.53</v>
      </c>
      <c r="K762" s="16">
        <f>ROUND(F762/100*G762*H762*I762/J762,2)</f>
        <v/>
      </c>
      <c r="L762" s="16" t="n">
        <v>21725.51</v>
      </c>
      <c r="M762" s="16">
        <f>L762-K762</f>
        <v/>
      </c>
      <c r="N762" s="15" t="inlineStr">
        <is>
          <t>bind</t>
        </is>
      </c>
      <c r="O762" s="15" t="inlineStr">
        <is>
          <t>bound</t>
        </is>
      </c>
    </row>
    <row r="763">
      <c r="A763" s="3" t="inlineStr">
        <is>
          <t>2026-06-15</t>
        </is>
      </c>
      <c r="B763" s="3" t="inlineStr">
        <is>
          <t>5730c686-7baf-5d78-b732-c559cc2d4a90</t>
        </is>
      </c>
      <c r="C763" s="3" t="inlineStr">
        <is>
          <t>WI</t>
        </is>
      </c>
      <c r="D763" s="3" t="inlineStr">
        <is>
          <t>2002 BMW M8 Competition</t>
        </is>
      </c>
      <c r="E763" s="3" t="inlineStr">
        <is>
          <t>01 Luxury Sedan/SUV</t>
        </is>
      </c>
      <c r="F763" s="13" t="n">
        <v>370000</v>
      </c>
      <c r="G763" s="14" t="n">
        <v>0.75</v>
      </c>
      <c r="H763" s="14" t="n">
        <v>1.2</v>
      </c>
      <c r="I763" s="14" t="n">
        <v>0.7648</v>
      </c>
      <c r="J763" s="14" t="n">
        <v>0.53</v>
      </c>
      <c r="K763" s="13">
        <f>ROUND(F763/100*G763*H763*I763/J763,2)</f>
        <v/>
      </c>
      <c r="L763" s="13" t="n">
        <v>4805.25</v>
      </c>
      <c r="M763" s="13">
        <f>L763-K763</f>
        <v/>
      </c>
      <c r="N763" s="3" t="inlineStr">
        <is>
          <t>bind</t>
        </is>
      </c>
      <c r="O763" s="3" t="inlineStr">
        <is>
          <t>bound</t>
        </is>
      </c>
    </row>
    <row r="764">
      <c r="A764" s="15" t="inlineStr">
        <is>
          <t>2026-06-24</t>
        </is>
      </c>
      <c r="B764" s="15" t="inlineStr">
        <is>
          <t>c6b92435-5195-5505-b29f-2c8d268896be</t>
        </is>
      </c>
      <c r="C764" s="15" t="inlineStr">
        <is>
          <t>NE</t>
        </is>
      </c>
      <c r="D764" s="15" t="inlineStr">
        <is>
          <t>1965 Mercedes-Benz AMG GT</t>
        </is>
      </c>
      <c r="E764" s="15" t="inlineStr">
        <is>
          <t>01 Luxury Sedan/SUV</t>
        </is>
      </c>
      <c r="F764" s="16" t="n">
        <v>655000</v>
      </c>
      <c r="G764" s="17" t="n">
        <v>0.65</v>
      </c>
      <c r="H764" s="17" t="n">
        <v>1.3</v>
      </c>
      <c r="I764" s="17" t="n">
        <v>0.7648</v>
      </c>
      <c r="J764" s="17" t="n">
        <v>0.53</v>
      </c>
      <c r="K764" s="16">
        <f>ROUND(F764/100*G764*H764*I764/J764,2)</f>
        <v/>
      </c>
      <c r="L764" s="16" t="n">
        <v>7986.75</v>
      </c>
      <c r="M764" s="16">
        <f>L764-K764</f>
        <v/>
      </c>
      <c r="N764" s="15" t="inlineStr">
        <is>
          <t>decline</t>
        </is>
      </c>
      <c r="O764" s="15" t="inlineStr">
        <is>
          <t>indicative</t>
        </is>
      </c>
    </row>
    <row r="765">
      <c r="A765" s="3" t="inlineStr">
        <is>
          <t>2026-06-26</t>
        </is>
      </c>
      <c r="B765" s="3" t="inlineStr">
        <is>
          <t>9f878a89-1322-5ea7-9467-7a946453caef</t>
        </is>
      </c>
      <c r="C765" s="3" t="inlineStr">
        <is>
          <t>NY</t>
        </is>
      </c>
      <c r="D765" s="3" t="inlineStr">
        <is>
          <t>2024 Mercedes-Benz AMG GT</t>
        </is>
      </c>
      <c r="E765" s="3" t="inlineStr">
        <is>
          <t>01 Luxury Sedan/SUV</t>
        </is>
      </c>
      <c r="F765" s="13" t="n">
        <v>255000</v>
      </c>
      <c r="G765" s="14" t="n">
        <v>0.75</v>
      </c>
      <c r="H765" s="14" t="n">
        <v>1.28</v>
      </c>
      <c r="I765" s="14" t="n">
        <v>0.7648</v>
      </c>
      <c r="J765" s="14" t="n">
        <v>0.53</v>
      </c>
      <c r="K765" s="13">
        <f>ROUND(F765/100*G765*H765*I765/J765,2)</f>
        <v/>
      </c>
      <c r="L765" s="13" t="n">
        <v>3532.51</v>
      </c>
      <c r="M765" s="13">
        <f>L765-K765</f>
        <v/>
      </c>
      <c r="N765" s="3" t="inlineStr">
        <is>
          <t>refer</t>
        </is>
      </c>
      <c r="O765" s="3" t="inlineStr">
        <is>
          <t>indicative</t>
        </is>
      </c>
    </row>
    <row r="766">
      <c r="A766" s="15" t="inlineStr">
        <is>
          <t>2026-06-04</t>
        </is>
      </c>
      <c r="B766" s="15" t="inlineStr">
        <is>
          <t>3a11b5e5-4ee3-5143-97e9-eda810599510</t>
        </is>
      </c>
      <c r="C766" s="15" t="inlineStr">
        <is>
          <t>HI</t>
        </is>
      </c>
      <c r="D766" s="15" t="inlineStr">
        <is>
          <t>1991 Bentley Continental GT</t>
        </is>
      </c>
      <c r="E766" s="15" t="inlineStr">
        <is>
          <t>01 Luxury Sedan/SUV</t>
        </is>
      </c>
      <c r="F766" s="16" t="n">
        <v>1895000</v>
      </c>
      <c r="G766" s="17" t="n">
        <v>0.55</v>
      </c>
      <c r="H766" s="17" t="n">
        <v>1.3</v>
      </c>
      <c r="I766" s="17" t="n">
        <v>0.7648</v>
      </c>
      <c r="J766" s="17" t="n">
        <v>0.53</v>
      </c>
      <c r="K766" s="16">
        <f>ROUND(F766/100*G766*H766*I766/J766,2)</f>
        <v/>
      </c>
      <c r="L766" s="16" t="n">
        <v>19551.82</v>
      </c>
      <c r="M766" s="16">
        <f>L766-K766</f>
        <v/>
      </c>
      <c r="N766" s="15" t="inlineStr">
        <is>
          <t>bind</t>
        </is>
      </c>
      <c r="O766" s="15" t="inlineStr">
        <is>
          <t>bound</t>
        </is>
      </c>
    </row>
    <row r="767">
      <c r="A767" s="3" t="inlineStr">
        <is>
          <t>2026-06-19</t>
        </is>
      </c>
      <c r="B767" s="3" t="inlineStr">
        <is>
          <t>568ad9a5-8735-54b4-af9e-782d14c5d4c0</t>
        </is>
      </c>
      <c r="C767" s="3" t="inlineStr">
        <is>
          <t>CA</t>
        </is>
      </c>
      <c r="D767" s="3" t="inlineStr">
        <is>
          <t>2023 Lamborghini Huracan EVO</t>
        </is>
      </c>
      <c r="E767" s="3" t="inlineStr">
        <is>
          <t>03 Supercar</t>
        </is>
      </c>
      <c r="F767" s="13" t="n">
        <v>1950000</v>
      </c>
      <c r="G767" s="14" t="n">
        <v>0.8</v>
      </c>
      <c r="H767" s="14" t="n">
        <v>1.35</v>
      </c>
      <c r="I767" s="14" t="n">
        <v>0.7648</v>
      </c>
      <c r="J767" s="14" t="n">
        <v>0.53</v>
      </c>
      <c r="K767" s="13">
        <f>ROUND(F767/100*G767*H767*I767/J767,2)</f>
        <v/>
      </c>
      <c r="L767" s="13" t="n">
        <v>30389.98</v>
      </c>
      <c r="M767" s="13">
        <f>L767-K767</f>
        <v/>
      </c>
      <c r="N767" s="3" t="inlineStr">
        <is>
          <t>bind</t>
        </is>
      </c>
      <c r="O767" s="3" t="inlineStr">
        <is>
          <t>bound</t>
        </is>
      </c>
    </row>
    <row r="768">
      <c r="A768" s="15" t="inlineStr">
        <is>
          <t>2026-06-06</t>
        </is>
      </c>
      <c r="B768" s="15" t="inlineStr">
        <is>
          <t>021e8d60-4aec-5985-8f7d-8e5a23e12ce0</t>
        </is>
      </c>
      <c r="C768" s="15" t="inlineStr">
        <is>
          <t>MD</t>
        </is>
      </c>
      <c r="D768" s="15" t="inlineStr">
        <is>
          <t>1978 Lamborghini Huracan EVO</t>
        </is>
      </c>
      <c r="E768" s="15" t="inlineStr">
        <is>
          <t>03 Supercar</t>
        </is>
      </c>
      <c r="F768" s="16" t="n">
        <v>790000</v>
      </c>
      <c r="G768" s="17" t="n">
        <v>0.95</v>
      </c>
      <c r="H768" s="17" t="n">
        <v>0.95</v>
      </c>
      <c r="I768" s="17" t="n">
        <v>0.7648</v>
      </c>
      <c r="J768" s="17" t="n">
        <v>0.53</v>
      </c>
      <c r="K768" s="16">
        <f>ROUND(F768/100*G768*H768*I768/J768,2)</f>
        <v/>
      </c>
      <c r="L768" s="16" t="n">
        <v>10288.36</v>
      </c>
      <c r="M768" s="16">
        <f>L768-K768</f>
        <v/>
      </c>
      <c r="N768" s="15" t="inlineStr">
        <is>
          <t>bind</t>
        </is>
      </c>
      <c r="O768" s="15" t="inlineStr">
        <is>
          <t>bound</t>
        </is>
      </c>
    </row>
    <row r="769">
      <c r="A769" s="3" t="inlineStr">
        <is>
          <t>2026-06-13</t>
        </is>
      </c>
      <c r="B769" s="3" t="inlineStr">
        <is>
          <t>ee99e4e9-0240-5801-bb5c-4b60fbd2894f</t>
        </is>
      </c>
      <c r="C769" s="3" t="inlineStr">
        <is>
          <t>FL</t>
        </is>
      </c>
      <c r="D769" s="3" t="inlineStr">
        <is>
          <t>2003 Icon Derelict</t>
        </is>
      </c>
      <c r="E769" s="3" t="inlineStr">
        <is>
          <t>11 Restomod/Coachbuilt</t>
        </is>
      </c>
      <c r="F769" s="13" t="n">
        <v>860000</v>
      </c>
      <c r="G769" s="14" t="n">
        <v>0.78</v>
      </c>
      <c r="H769" s="14" t="n">
        <v>1.42</v>
      </c>
      <c r="I769" s="14" t="n">
        <v>0.7648</v>
      </c>
      <c r="J769" s="14" t="n">
        <v>0.53</v>
      </c>
      <c r="K769" s="13">
        <f>ROUND(F769/100*G769*H769*I769/J769,2)</f>
        <v/>
      </c>
      <c r="L769" s="13" t="n">
        <v>13745.28</v>
      </c>
      <c r="M769" s="13">
        <f>L769-K769</f>
        <v/>
      </c>
      <c r="N769" s="3" t="inlineStr">
        <is>
          <t>bind</t>
        </is>
      </c>
      <c r="O769" s="3" t="inlineStr">
        <is>
          <t>bound</t>
        </is>
      </c>
    </row>
    <row r="770">
      <c r="A770" s="15" t="inlineStr">
        <is>
          <t>2026-06-01</t>
        </is>
      </c>
      <c r="B770" s="15" t="inlineStr">
        <is>
          <t>4c8c50d9-d271-58b3-920c-6701dff042f1</t>
        </is>
      </c>
      <c r="C770" s="15" t="inlineStr">
        <is>
          <t>TX</t>
        </is>
      </c>
      <c r="D770" s="15" t="inlineStr">
        <is>
          <t>1982 Ferrari 296 GTB</t>
        </is>
      </c>
      <c r="E770" s="15" t="inlineStr">
        <is>
          <t>03 Supercar</t>
        </is>
      </c>
      <c r="F770" s="16" t="n">
        <v>630000</v>
      </c>
      <c r="G770" s="17" t="n">
        <v>0.95</v>
      </c>
      <c r="H770" s="17" t="n">
        <v>1.15</v>
      </c>
      <c r="I770" s="17" t="n">
        <v>0.7648</v>
      </c>
      <c r="J770" s="17" t="n">
        <v>0.53</v>
      </c>
      <c r="K770" s="16">
        <f>ROUND(F770/100*G770*H770*I770/J770,2)</f>
        <v/>
      </c>
      <c r="L770" s="16" t="n">
        <v>9931.940000000001</v>
      </c>
      <c r="M770" s="16">
        <f>L770-K770</f>
        <v/>
      </c>
      <c r="N770" s="15" t="inlineStr">
        <is>
          <t>bind</t>
        </is>
      </c>
      <c r="O770" s="15" t="inlineStr">
        <is>
          <t>bound</t>
        </is>
      </c>
    </row>
    <row r="771">
      <c r="A771" s="3" t="inlineStr">
        <is>
          <t>2026-06-30</t>
        </is>
      </c>
      <c r="B771" s="3" t="inlineStr">
        <is>
          <t>4b1eeaf6-2a35-5e62-b083-4c6772607a4a</t>
        </is>
      </c>
      <c r="C771" s="3" t="inlineStr">
        <is>
          <t>CA</t>
        </is>
      </c>
      <c r="D771" s="3" t="inlineStr">
        <is>
          <t>1979 Mercedes-Benz 280SL Pagoda</t>
        </is>
      </c>
      <c r="E771" s="3" t="inlineStr">
        <is>
          <t>07 Post-War Classic (1946-1972)</t>
        </is>
      </c>
      <c r="F771" s="13" t="n">
        <v>840000</v>
      </c>
      <c r="G771" s="14" t="n">
        <v>0.43</v>
      </c>
      <c r="H771" s="14" t="n">
        <v>1.35</v>
      </c>
      <c r="I771" s="14" t="n">
        <v>0.7648</v>
      </c>
      <c r="J771" s="14" t="n">
        <v>0.53</v>
      </c>
      <c r="K771" s="13">
        <f>ROUND(F771/100*G771*H771*I771/J771,2)</f>
        <v/>
      </c>
      <c r="L771" s="13" t="n">
        <v>7036.45</v>
      </c>
      <c r="M771" s="13">
        <f>L771-K771</f>
        <v/>
      </c>
      <c r="N771" s="3" t="inlineStr">
        <is>
          <t>decline</t>
        </is>
      </c>
      <c r="O771" s="3" t="inlineStr">
        <is>
          <t>indicative</t>
        </is>
      </c>
    </row>
    <row r="772">
      <c r="A772" s="15" t="inlineStr">
        <is>
          <t>2026-06-22</t>
        </is>
      </c>
      <c r="B772" s="15" t="inlineStr">
        <is>
          <t>c1bb9606-767a-5828-bdda-f623a0df7dd5</t>
        </is>
      </c>
      <c r="C772" s="15" t="inlineStr">
        <is>
          <t>NY</t>
        </is>
      </c>
      <c r="D772" s="15" t="inlineStr">
        <is>
          <t>2022 McLaren 750S</t>
        </is>
      </c>
      <c r="E772" s="15" t="inlineStr">
        <is>
          <t>03 Supercar</t>
        </is>
      </c>
      <c r="F772" s="16" t="n">
        <v>615000</v>
      </c>
      <c r="G772" s="17" t="n">
        <v>0.95</v>
      </c>
      <c r="H772" s="17" t="n">
        <v>1.28</v>
      </c>
      <c r="I772" s="17" t="n">
        <v>0.7648</v>
      </c>
      <c r="J772" s="17" t="n">
        <v>0.53</v>
      </c>
      <c r="K772" s="16">
        <f>ROUND(F772/100*G772*H772*I772/J772,2)</f>
        <v/>
      </c>
      <c r="L772" s="16" t="n">
        <v>10791.47</v>
      </c>
      <c r="M772" s="16">
        <f>L772-K772</f>
        <v/>
      </c>
      <c r="N772" s="15" t="inlineStr">
        <is>
          <t>decline</t>
        </is>
      </c>
      <c r="O772" s="15" t="inlineStr">
        <is>
          <t>indicative</t>
        </is>
      </c>
    </row>
    <row r="773">
      <c r="A773" s="3" t="inlineStr">
        <is>
          <t>2026-06-23</t>
        </is>
      </c>
      <c r="B773" s="3" t="inlineStr">
        <is>
          <t>70442878-edc6-5dac-b147-9327a454cadf</t>
        </is>
      </c>
      <c r="C773" s="3" t="inlineStr">
        <is>
          <t>CA</t>
        </is>
      </c>
      <c r="D773" s="3" t="inlineStr">
        <is>
          <t>2012 Jaguar E-Type Series 1</t>
        </is>
      </c>
      <c r="E773" s="3" t="inlineStr">
        <is>
          <t>07 Post-War Classic (1946-1972)</t>
        </is>
      </c>
      <c r="F773" s="13" t="n">
        <v>450000</v>
      </c>
      <c r="G773" s="14" t="n">
        <v>0.48</v>
      </c>
      <c r="H773" s="14" t="n">
        <v>1.35</v>
      </c>
      <c r="I773" s="14" t="n">
        <v>0.7648</v>
      </c>
      <c r="J773" s="14" t="n">
        <v>0.53</v>
      </c>
      <c r="K773" s="13">
        <f>ROUND(F773/100*G773*H773*I773/J773,2)</f>
        <v/>
      </c>
      <c r="L773" s="13" t="n">
        <v>4207.85</v>
      </c>
      <c r="M773" s="13">
        <f>L773-K773</f>
        <v/>
      </c>
      <c r="N773" s="3" t="inlineStr">
        <is>
          <t>bind</t>
        </is>
      </c>
      <c r="O773" s="3" t="inlineStr">
        <is>
          <t>bound</t>
        </is>
      </c>
    </row>
    <row r="774">
      <c r="A774" s="15" t="inlineStr">
        <is>
          <t>2026-06-12</t>
        </is>
      </c>
      <c r="B774" s="15" t="inlineStr">
        <is>
          <t>f97bb1af-9056-5afc-90cd-b0eded29a79a</t>
        </is>
      </c>
      <c r="C774" s="15" t="inlineStr">
        <is>
          <t>NV</t>
        </is>
      </c>
      <c r="D774" s="15" t="inlineStr">
        <is>
          <t>1983 Mercedes-Benz AMG GT</t>
        </is>
      </c>
      <c r="E774" s="15" t="inlineStr">
        <is>
          <t>01 Luxury Sedan/SUV</t>
        </is>
      </c>
      <c r="F774" s="16" t="n">
        <v>510000</v>
      </c>
      <c r="G774" s="17" t="n">
        <v>0.65</v>
      </c>
      <c r="H774" s="17" t="n">
        <v>1.17</v>
      </c>
      <c r="I774" s="17" t="n">
        <v>0.7648</v>
      </c>
      <c r="J774" s="17" t="n">
        <v>0.53</v>
      </c>
      <c r="K774" s="16">
        <f>ROUND(F774/100*G774*H774*I774/J774,2)</f>
        <v/>
      </c>
      <c r="L774" s="16" t="n">
        <v>5596.82</v>
      </c>
      <c r="M774" s="16">
        <f>L774-K774</f>
        <v/>
      </c>
      <c r="N774" s="15" t="inlineStr">
        <is>
          <t>bind</t>
        </is>
      </c>
      <c r="O774" s="15" t="inlineStr">
        <is>
          <t>bound</t>
        </is>
      </c>
    </row>
    <row r="775">
      <c r="A775" s="3" t="inlineStr">
        <is>
          <t>2026-06-09</t>
        </is>
      </c>
      <c r="B775" s="3" t="inlineStr">
        <is>
          <t>97e63e80-c3cc-53c2-b140-60ce96fc3c3f</t>
        </is>
      </c>
      <c r="C775" s="3" t="inlineStr">
        <is>
          <t>CA</t>
        </is>
      </c>
      <c r="D775" s="3" t="inlineStr">
        <is>
          <t>2023 Porsche 911 Turbo S</t>
        </is>
      </c>
      <c r="E775" s="3" t="inlineStr">
        <is>
          <t>01 Luxury Sedan/SUV</t>
        </is>
      </c>
      <c r="F775" s="13" t="n">
        <v>210000</v>
      </c>
      <c r="G775" s="14" t="n">
        <v>0.92</v>
      </c>
      <c r="H775" s="14" t="n">
        <v>1.35</v>
      </c>
      <c r="I775" s="14" t="n">
        <v>0.7648</v>
      </c>
      <c r="J775" s="14" t="n">
        <v>0.53</v>
      </c>
      <c r="K775" s="13">
        <f>ROUND(F775/100*G775*H775*I775/J775,2)</f>
        <v/>
      </c>
      <c r="L775" s="13" t="n">
        <v>3763.68</v>
      </c>
      <c r="M775" s="13">
        <f>L775-K775</f>
        <v/>
      </c>
      <c r="N775" s="3" t="inlineStr">
        <is>
          <t>bind</t>
        </is>
      </c>
      <c r="O775" s="3" t="inlineStr">
        <is>
          <t>bound</t>
        </is>
      </c>
    </row>
    <row r="776">
      <c r="A776" s="15" t="inlineStr">
        <is>
          <t>2026-06-27</t>
        </is>
      </c>
      <c r="B776" s="15" t="inlineStr">
        <is>
          <t>d82e051f-1c7c-5faf-9f93-892ba2997e41</t>
        </is>
      </c>
      <c r="C776" s="15" t="inlineStr">
        <is>
          <t>TX</t>
        </is>
      </c>
      <c r="D776" s="15" t="inlineStr">
        <is>
          <t>1980 McLaren 750S</t>
        </is>
      </c>
      <c r="E776" s="15" t="inlineStr">
        <is>
          <t>03 Supercar</t>
        </is>
      </c>
      <c r="F776" s="16" t="n">
        <v>975000</v>
      </c>
      <c r="G776" s="17" t="n">
        <v>0.95</v>
      </c>
      <c r="H776" s="17" t="n">
        <v>1.15</v>
      </c>
      <c r="I776" s="17" t="n">
        <v>0.7648</v>
      </c>
      <c r="J776" s="17" t="n">
        <v>0.53</v>
      </c>
      <c r="K776" s="16">
        <f>ROUND(F776/100*G776*H776*I776/J776,2)</f>
        <v/>
      </c>
      <c r="L776" s="16" t="n">
        <v>15370.86</v>
      </c>
      <c r="M776" s="16">
        <f>L776-K776</f>
        <v/>
      </c>
      <c r="N776" s="15" t="inlineStr">
        <is>
          <t>bind</t>
        </is>
      </c>
      <c r="O776" s="15" t="inlineStr">
        <is>
          <t>bound</t>
        </is>
      </c>
    </row>
    <row r="777">
      <c r="A777" s="3" t="inlineStr">
        <is>
          <t>2026-06-01</t>
        </is>
      </c>
      <c r="B777" s="3" t="inlineStr">
        <is>
          <t>5bb2d094-84fe-510f-8288-e2a39f7232c3</t>
        </is>
      </c>
      <c r="C777" s="3" t="inlineStr">
        <is>
          <t>VT</t>
        </is>
      </c>
      <c r="D777" s="3" t="inlineStr">
        <is>
          <t>1989 Ferrari 275 GTB/4</t>
        </is>
      </c>
      <c r="E777" s="3" t="inlineStr">
        <is>
          <t>07 Post-War Classic (1946-1972)</t>
        </is>
      </c>
      <c r="F777" s="13" t="n">
        <v>395000</v>
      </c>
      <c r="G777" s="14" t="n">
        <v>0.48</v>
      </c>
      <c r="H777" s="14" t="n">
        <v>1.22</v>
      </c>
      <c r="I777" s="14" t="n">
        <v>0.7648</v>
      </c>
      <c r="J777" s="14" t="n">
        <v>0.53</v>
      </c>
      <c r="K777" s="13">
        <f>ROUND(F777/100*G777*H777*I777/J777,2)</f>
        <v/>
      </c>
      <c r="L777" s="13" t="n">
        <v>3337.88</v>
      </c>
      <c r="M777" s="13">
        <f>L777-K777</f>
        <v/>
      </c>
      <c r="N777" s="3" t="inlineStr">
        <is>
          <t>decline</t>
        </is>
      </c>
      <c r="O777" s="3" t="inlineStr">
        <is>
          <t>indicative</t>
        </is>
      </c>
    </row>
    <row r="778">
      <c r="A778" s="15" t="inlineStr">
        <is>
          <t>2026-06-04</t>
        </is>
      </c>
      <c r="B778" s="15" t="inlineStr">
        <is>
          <t>848d7645-70b4-58c7-bbcc-03524fee3216</t>
        </is>
      </c>
      <c r="C778" s="15" t="inlineStr">
        <is>
          <t>MD</t>
        </is>
      </c>
      <c r="D778" s="15" t="inlineStr">
        <is>
          <t>1967 Maserati GranTurismo</t>
        </is>
      </c>
      <c r="E778" s="15" t="inlineStr">
        <is>
          <t>01 Luxury Sedan/SUV</t>
        </is>
      </c>
      <c r="F778" s="16" t="n">
        <v>805000</v>
      </c>
      <c r="G778" s="17" t="n">
        <v>0.65</v>
      </c>
      <c r="H778" s="17" t="n">
        <v>0.95</v>
      </c>
      <c r="I778" s="17" t="n">
        <v>0.7648</v>
      </c>
      <c r="J778" s="17" t="n">
        <v>0.53</v>
      </c>
      <c r="K778" s="16">
        <f>ROUND(F778/100*G778*H778*I778/J778,2)</f>
        <v/>
      </c>
      <c r="L778" s="16" t="n">
        <v>7173.07</v>
      </c>
      <c r="M778" s="16">
        <f>L778-K778</f>
        <v/>
      </c>
      <c r="N778" s="15" t="inlineStr">
        <is>
          <t>bind</t>
        </is>
      </c>
      <c r="O778" s="15" t="inlineStr">
        <is>
          <t>bound</t>
        </is>
      </c>
    </row>
    <row r="779">
      <c r="A779" s="3" t="inlineStr">
        <is>
          <t>2026-06-05</t>
        </is>
      </c>
      <c r="B779" s="3" t="inlineStr">
        <is>
          <t>d39b8ee7-6c8a-569a-a47b-a05aac011c40</t>
        </is>
      </c>
      <c r="C779" s="3" t="inlineStr">
        <is>
          <t>KS</t>
        </is>
      </c>
      <c r="D779" s="3" t="inlineStr">
        <is>
          <t>1958 Bentley Continental GT</t>
        </is>
      </c>
      <c r="E779" s="3" t="inlineStr">
        <is>
          <t>01 Luxury Sedan/SUV</t>
        </is>
      </c>
      <c r="F779" s="13" t="n">
        <v>360000</v>
      </c>
      <c r="G779" s="14" t="n">
        <v>0.75</v>
      </c>
      <c r="H779" s="14" t="n">
        <v>0.97</v>
      </c>
      <c r="I779" s="14" t="n">
        <v>0.7648</v>
      </c>
      <c r="J779" s="14" t="n">
        <v>0.53</v>
      </c>
      <c r="K779" s="13">
        <f>ROUND(F779/100*G779*H779*I779/J779,2)</f>
        <v/>
      </c>
      <c r="L779" s="13" t="n">
        <v>3779.27</v>
      </c>
      <c r="M779" s="13">
        <f>L779-K779</f>
        <v/>
      </c>
      <c r="N779" s="3" t="inlineStr">
        <is>
          <t>refer</t>
        </is>
      </c>
      <c r="O779" s="3" t="inlineStr">
        <is>
          <t>indicative</t>
        </is>
      </c>
    </row>
    <row r="780">
      <c r="A780" s="15" t="inlineStr">
        <is>
          <t>2026-06-30</t>
        </is>
      </c>
      <c r="B780" s="15" t="inlineStr">
        <is>
          <t>5f817538-d791-52c7-b70a-a0a779abe8b8</t>
        </is>
      </c>
      <c r="C780" s="15" t="inlineStr">
        <is>
          <t>ID</t>
        </is>
      </c>
      <c r="D780" s="15" t="inlineStr">
        <is>
          <t>2021 McLaren 750S</t>
        </is>
      </c>
      <c r="E780" s="15" t="inlineStr">
        <is>
          <t>03 Supercar</t>
        </is>
      </c>
      <c r="F780" s="16" t="n">
        <v>525000</v>
      </c>
      <c r="G780" s="17" t="n">
        <v>0.95</v>
      </c>
      <c r="H780" s="17" t="n">
        <v>0.99</v>
      </c>
      <c r="I780" s="17" t="n">
        <v>0.7648</v>
      </c>
      <c r="J780" s="17" t="n">
        <v>0.53</v>
      </c>
      <c r="K780" s="16">
        <f>ROUND(F780/100*G780*H780*I780/J780,2)</f>
        <v/>
      </c>
      <c r="L780" s="16" t="n">
        <v>7125.08</v>
      </c>
      <c r="M780" s="16">
        <f>L780-K780</f>
        <v/>
      </c>
      <c r="N780" s="15" t="inlineStr">
        <is>
          <t>bind</t>
        </is>
      </c>
      <c r="O780" s="15" t="inlineStr">
        <is>
          <t>bound</t>
        </is>
      </c>
    </row>
    <row r="781">
      <c r="A781" s="3" t="inlineStr">
        <is>
          <t>2026-06-11</t>
        </is>
      </c>
      <c r="B781" s="3" t="inlineStr">
        <is>
          <t>f5d81b5f-b1c5-557c-b2ee-6d6f90de1e74</t>
        </is>
      </c>
      <c r="C781" s="3" t="inlineStr">
        <is>
          <t>NV</t>
        </is>
      </c>
      <c r="D781" s="3" t="inlineStr">
        <is>
          <t>1991 Maserati GranTurismo</t>
        </is>
      </c>
      <c r="E781" s="3" t="inlineStr">
        <is>
          <t>01 Luxury Sedan/SUV</t>
        </is>
      </c>
      <c r="F781" s="13" t="n">
        <v>575000</v>
      </c>
      <c r="G781" s="14" t="n">
        <v>0.65</v>
      </c>
      <c r="H781" s="14" t="n">
        <v>1.17</v>
      </c>
      <c r="I781" s="14" t="n">
        <v>0.7648</v>
      </c>
      <c r="J781" s="14" t="n">
        <v>0.53</v>
      </c>
      <c r="K781" s="13">
        <f>ROUND(F781/100*G781*H781*I781/J781,2)</f>
        <v/>
      </c>
      <c r="L781" s="13" t="n">
        <v>6310.14</v>
      </c>
      <c r="M781" s="13">
        <f>L781-K781</f>
        <v/>
      </c>
      <c r="N781" s="3" t="inlineStr">
        <is>
          <t>bind</t>
        </is>
      </c>
      <c r="O781" s="3" t="inlineStr">
        <is>
          <t>bound</t>
        </is>
      </c>
    </row>
    <row r="782">
      <c r="A782" s="15" t="inlineStr">
        <is>
          <t>2026-06-06</t>
        </is>
      </c>
      <c r="B782" s="15" t="inlineStr">
        <is>
          <t>ff97dc7d-c47e-5c5a-b10b-de97fb63b6d2</t>
        </is>
      </c>
      <c r="C782" s="15" t="inlineStr">
        <is>
          <t>ND</t>
        </is>
      </c>
      <c r="D782" s="15" t="inlineStr">
        <is>
          <t>1962 Maserati GranTurismo</t>
        </is>
      </c>
      <c r="E782" s="15" t="inlineStr">
        <is>
          <t>01 Luxury Sedan/SUV</t>
        </is>
      </c>
      <c r="F782" s="16" t="n">
        <v>310000</v>
      </c>
      <c r="G782" s="17" t="n">
        <v>0.75</v>
      </c>
      <c r="H782" s="17" t="n">
        <v>1.02</v>
      </c>
      <c r="I782" s="17" t="n">
        <v>0.7648</v>
      </c>
      <c r="J782" s="17" t="n">
        <v>0.53</v>
      </c>
      <c r="K782" s="16">
        <f>ROUND(F782/100*G782*H782*I782/J782,2)</f>
        <v/>
      </c>
      <c r="L782" s="16" t="n">
        <v>3422.12</v>
      </c>
      <c r="M782" s="16">
        <f>L782-K782</f>
        <v/>
      </c>
      <c r="N782" s="15" t="inlineStr">
        <is>
          <t>decline</t>
        </is>
      </c>
      <c r="O782" s="15" t="inlineStr">
        <is>
          <t>indicative</t>
        </is>
      </c>
    </row>
    <row r="783">
      <c r="A783" s="3" t="inlineStr">
        <is>
          <t>2026-06-09</t>
        </is>
      </c>
      <c r="B783" s="3" t="inlineStr">
        <is>
          <t>3f4e0eb3-c769-59c3-be76-700ffb92a915</t>
        </is>
      </c>
      <c r="C783" s="3" t="inlineStr">
        <is>
          <t>IA</t>
        </is>
      </c>
      <c r="D783" s="3" t="inlineStr">
        <is>
          <t>1991 Aston Martin DB12</t>
        </is>
      </c>
      <c r="E783" s="3" t="inlineStr">
        <is>
          <t>01 Luxury Sedan/SUV</t>
        </is>
      </c>
      <c r="F783" s="13" t="n">
        <v>1370000</v>
      </c>
      <c r="G783" s="14" t="n">
        <v>0.55</v>
      </c>
      <c r="H783" s="14" t="n">
        <v>1.1</v>
      </c>
      <c r="I783" s="14" t="n">
        <v>0.7648</v>
      </c>
      <c r="J783" s="14" t="n">
        <v>0.53</v>
      </c>
      <c r="K783" s="13">
        <f>ROUND(F783/100*G783*H783*I783/J783,2)</f>
        <v/>
      </c>
      <c r="L783" s="13" t="n">
        <v>11960.46</v>
      </c>
      <c r="M783" s="13">
        <f>L783-K783</f>
        <v/>
      </c>
      <c r="N783" s="3" t="inlineStr">
        <is>
          <t>bind</t>
        </is>
      </c>
      <c r="O783" s="3" t="inlineStr">
        <is>
          <t>bound</t>
        </is>
      </c>
    </row>
    <row r="784">
      <c r="A784" s="15" t="inlineStr">
        <is>
          <t>2026-06-14</t>
        </is>
      </c>
      <c r="B784" s="15" t="inlineStr">
        <is>
          <t>a5065d03-673e-5e6c-8263-cf58f4df8d2a</t>
        </is>
      </c>
      <c r="C784" s="15" t="inlineStr">
        <is>
          <t>SC</t>
        </is>
      </c>
      <c r="D784" s="15" t="inlineStr">
        <is>
          <t>1973 BMW M8 Competition</t>
        </is>
      </c>
      <c r="E784" s="15" t="inlineStr">
        <is>
          <t>01 Luxury Sedan/SUV</t>
        </is>
      </c>
      <c r="F784" s="16" t="n">
        <v>1525000</v>
      </c>
      <c r="G784" s="17" t="n">
        <v>0.55</v>
      </c>
      <c r="H784" s="17" t="n">
        <v>1.24</v>
      </c>
      <c r="I784" s="17" t="n">
        <v>0.7648</v>
      </c>
      <c r="J784" s="17" t="n">
        <v>0.53</v>
      </c>
      <c r="K784" s="16">
        <f>ROUND(F784/100*G784*H784*I784/J784,2)</f>
        <v/>
      </c>
      <c r="L784" s="16" t="n">
        <v>15008.11</v>
      </c>
      <c r="M784" s="16">
        <f>L784-K784</f>
        <v/>
      </c>
      <c r="N784" s="15" t="inlineStr">
        <is>
          <t>bind</t>
        </is>
      </c>
      <c r="O784" s="15" t="inlineStr">
        <is>
          <t>bound</t>
        </is>
      </c>
    </row>
    <row r="785">
      <c r="A785" s="3" t="inlineStr">
        <is>
          <t>2026-06-15</t>
        </is>
      </c>
      <c r="B785" s="3" t="inlineStr">
        <is>
          <t>f6002fb5-1724-5a7a-895a-f182e61b6c0e</t>
        </is>
      </c>
      <c r="C785" s="3" t="inlineStr">
        <is>
          <t>WA</t>
        </is>
      </c>
      <c r="D785" s="3" t="inlineStr">
        <is>
          <t>2019 McLaren 750S</t>
        </is>
      </c>
      <c r="E785" s="3" t="inlineStr">
        <is>
          <t>03 Supercar</t>
        </is>
      </c>
      <c r="F785" s="13" t="n">
        <v>1940000</v>
      </c>
      <c r="G785" s="14" t="n">
        <v>0.8</v>
      </c>
      <c r="H785" s="14" t="n">
        <v>0.96</v>
      </c>
      <c r="I785" s="14" t="n">
        <v>0.7648</v>
      </c>
      <c r="J785" s="14" t="n">
        <v>0.53</v>
      </c>
      <c r="K785" s="13">
        <f>ROUND(F785/100*G785*H785*I785/J785,2)</f>
        <v/>
      </c>
      <c r="L785" s="13" t="n">
        <v>21499.83</v>
      </c>
      <c r="M785" s="13">
        <f>L785-K785</f>
        <v/>
      </c>
      <c r="N785" s="3" t="inlineStr">
        <is>
          <t>decline</t>
        </is>
      </c>
      <c r="O785" s="3" t="inlineStr">
        <is>
          <t>indicative</t>
        </is>
      </c>
    </row>
    <row r="786">
      <c r="A786" s="15" t="inlineStr">
        <is>
          <t>2026-06-18</t>
        </is>
      </c>
      <c r="B786" s="15" t="inlineStr">
        <is>
          <t>c195bb8e-fcbe-5495-8a39-a25b6ee38154</t>
        </is>
      </c>
      <c r="C786" s="15" t="inlineStr">
        <is>
          <t>PA</t>
        </is>
      </c>
      <c r="D786" s="15" t="inlineStr">
        <is>
          <t>1995 Bugatti Type 57</t>
        </is>
      </c>
      <c r="E786" s="15" t="inlineStr">
        <is>
          <t>06 Vintage Pre-War (pre-1946)</t>
        </is>
      </c>
      <c r="F786" s="16" t="n">
        <v>1490000</v>
      </c>
      <c r="G786" s="17" t="n">
        <v>0.34</v>
      </c>
      <c r="H786" s="17" t="n">
        <v>1</v>
      </c>
      <c r="I786" s="17" t="n">
        <v>0.7648</v>
      </c>
      <c r="J786" s="17" t="n">
        <v>0.53</v>
      </c>
      <c r="K786" s="16">
        <f>ROUND(F786/100*G786*H786*I786/J786,2)</f>
        <v/>
      </c>
      <c r="L786" s="16" t="n">
        <v>7310.33</v>
      </c>
      <c r="M786" s="16">
        <f>L786-K786</f>
        <v/>
      </c>
      <c r="N786" s="15" t="inlineStr">
        <is>
          <t>decline</t>
        </is>
      </c>
      <c r="O786" s="15" t="inlineStr">
        <is>
          <t>indicative</t>
        </is>
      </c>
    </row>
    <row r="787">
      <c r="A787" s="3" t="inlineStr">
        <is>
          <t>2026-06-27</t>
        </is>
      </c>
      <c r="B787" s="3" t="inlineStr">
        <is>
          <t>abaf2f7f-4851-50e7-be66-1d49bf5005de</t>
        </is>
      </c>
      <c r="C787" s="3" t="inlineStr">
        <is>
          <t>NE</t>
        </is>
      </c>
      <c r="D787" s="3" t="inlineStr">
        <is>
          <t>1965 Mercedes-Benz AMG GT</t>
        </is>
      </c>
      <c r="E787" s="3" t="inlineStr">
        <is>
          <t>01 Luxury Sedan/SUV</t>
        </is>
      </c>
      <c r="F787" s="13" t="n">
        <v>815000</v>
      </c>
      <c r="G787" s="14" t="n">
        <v>0.65</v>
      </c>
      <c r="H787" s="14" t="n">
        <v>1.3</v>
      </c>
      <c r="I787" s="14" t="n">
        <v>0.7648</v>
      </c>
      <c r="J787" s="14" t="n">
        <v>0.53</v>
      </c>
      <c r="K787" s="13">
        <f>ROUND(F787/100*G787*H787*I787/J787,2)</f>
        <v/>
      </c>
      <c r="L787" s="13" t="n">
        <v>9937.709999999999</v>
      </c>
      <c r="M787" s="13">
        <f>L787-K787</f>
        <v/>
      </c>
      <c r="N787" s="3" t="inlineStr">
        <is>
          <t>bind</t>
        </is>
      </c>
      <c r="O787" s="3" t="inlineStr">
        <is>
          <t>bound</t>
        </is>
      </c>
    </row>
    <row r="788">
      <c r="A788" s="15" t="inlineStr">
        <is>
          <t>2026-06-17</t>
        </is>
      </c>
      <c r="B788" s="15" t="inlineStr">
        <is>
          <t>fb2790af-5e9f-50b7-b2a1-4df1c198b89e</t>
        </is>
      </c>
      <c r="C788" s="15" t="inlineStr">
        <is>
          <t>MO</t>
        </is>
      </c>
      <c r="D788" s="15" t="inlineStr">
        <is>
          <t>2018 Maserati GranTurismo</t>
        </is>
      </c>
      <c r="E788" s="15" t="inlineStr">
        <is>
          <t>01 Luxury Sedan/SUV</t>
        </is>
      </c>
      <c r="F788" s="16" t="n">
        <v>665000</v>
      </c>
      <c r="G788" s="17" t="n">
        <v>0.65</v>
      </c>
      <c r="H788" s="17" t="n">
        <v>1.06</v>
      </c>
      <c r="I788" s="17" t="n">
        <v>0.7648</v>
      </c>
      <c r="J788" s="17" t="n">
        <v>0.53</v>
      </c>
      <c r="K788" s="16">
        <f>ROUND(F788/100*G788*H788*I788/J788,2)</f>
        <v/>
      </c>
      <c r="L788" s="16" t="n">
        <v>6611.7</v>
      </c>
      <c r="M788" s="16">
        <f>L788-K788</f>
        <v/>
      </c>
      <c r="N788" s="15" t="inlineStr">
        <is>
          <t>bind</t>
        </is>
      </c>
      <c r="O788" s="15" t="inlineStr">
        <is>
          <t>bound</t>
        </is>
      </c>
    </row>
    <row r="789">
      <c r="A789" s="3" t="inlineStr">
        <is>
          <t>2026-06-10</t>
        </is>
      </c>
      <c r="B789" s="3" t="inlineStr">
        <is>
          <t>931b66cc-84d7-5cdd-b1d6-982300f93f31</t>
        </is>
      </c>
      <c r="C789" s="3" t="inlineStr">
        <is>
          <t>RI</t>
        </is>
      </c>
      <c r="D789" s="3" t="inlineStr">
        <is>
          <t>2019 Mercedes-Benz AMG GT</t>
        </is>
      </c>
      <c r="E789" s="3" t="inlineStr">
        <is>
          <t>01 Luxury Sedan/SUV</t>
        </is>
      </c>
      <c r="F789" s="13" t="n">
        <v>440000</v>
      </c>
      <c r="G789" s="14" t="n">
        <v>0.75</v>
      </c>
      <c r="H789" s="14" t="n">
        <v>1.37</v>
      </c>
      <c r="I789" s="14" t="n">
        <v>0.7648</v>
      </c>
      <c r="J789" s="14" t="n">
        <v>0.53</v>
      </c>
      <c r="K789" s="13">
        <f>ROUND(F789/100*G789*H789*I789/J789,2)</f>
        <v/>
      </c>
      <c r="L789" s="13" t="n">
        <v>6523.89</v>
      </c>
      <c r="M789" s="13">
        <f>L789-K789</f>
        <v/>
      </c>
      <c r="N789" s="3" t="inlineStr">
        <is>
          <t>decline</t>
        </is>
      </c>
      <c r="O789" s="3" t="inlineStr">
        <is>
          <t>indicative</t>
        </is>
      </c>
    </row>
    <row r="790">
      <c r="A790" s="15" t="inlineStr">
        <is>
          <t>2026-06-01</t>
        </is>
      </c>
      <c r="B790" s="15" t="inlineStr">
        <is>
          <t>4ec01332-04c3-5134-8df2-1d236d8a3bc1</t>
        </is>
      </c>
      <c r="C790" s="15" t="inlineStr">
        <is>
          <t>NY</t>
        </is>
      </c>
      <c r="D790" s="15" t="inlineStr">
        <is>
          <t>2008 Aston Martin DB12</t>
        </is>
      </c>
      <c r="E790" s="15" t="inlineStr">
        <is>
          <t>01 Luxury Sedan/SUV</t>
        </is>
      </c>
      <c r="F790" s="16" t="n">
        <v>280000</v>
      </c>
      <c r="G790" s="17" t="n">
        <v>0.75</v>
      </c>
      <c r="H790" s="17" t="n">
        <v>1.28</v>
      </c>
      <c r="I790" s="17" t="n">
        <v>0.7648</v>
      </c>
      <c r="J790" s="17" t="n">
        <v>0.53</v>
      </c>
      <c r="K790" s="16">
        <f>ROUND(F790/100*G790*H790*I790/J790,2)</f>
        <v/>
      </c>
      <c r="L790" s="16" t="n">
        <v>3878.84</v>
      </c>
      <c r="M790" s="16">
        <f>L790-K790</f>
        <v/>
      </c>
      <c r="N790" s="15" t="inlineStr">
        <is>
          <t>decline</t>
        </is>
      </c>
      <c r="O790" s="15" t="inlineStr">
        <is>
          <t>indicative</t>
        </is>
      </c>
    </row>
    <row r="791">
      <c r="A791" s="3" t="inlineStr">
        <is>
          <t>2026-06-03</t>
        </is>
      </c>
      <c r="B791" s="3" t="inlineStr">
        <is>
          <t>005d20c3-d301-5790-98a4-fe72e6a135cd</t>
        </is>
      </c>
      <c r="C791" s="3" t="inlineStr">
        <is>
          <t>AK</t>
        </is>
      </c>
      <c r="D791" s="3" t="inlineStr">
        <is>
          <t>1986 Mercedes-Benz 280SL Pagoda</t>
        </is>
      </c>
      <c r="E791" s="3" t="inlineStr">
        <is>
          <t>07 Post-War Classic (1946-1972)</t>
        </is>
      </c>
      <c r="F791" s="13" t="n">
        <v>1110000</v>
      </c>
      <c r="G791" s="14" t="n">
        <v>0.38</v>
      </c>
      <c r="H791" s="14" t="n">
        <v>1.14</v>
      </c>
      <c r="I791" s="14" t="n">
        <v>0.7648</v>
      </c>
      <c r="J791" s="14" t="n">
        <v>0.53</v>
      </c>
      <c r="K791" s="13">
        <f>ROUND(F791/100*G791*H791*I791/J791,2)</f>
        <v/>
      </c>
      <c r="L791" s="13" t="n">
        <v>6938.79</v>
      </c>
      <c r="M791" s="13">
        <f>L791-K791</f>
        <v/>
      </c>
      <c r="N791" s="3" t="inlineStr">
        <is>
          <t>bind</t>
        </is>
      </c>
      <c r="O791" s="3" t="inlineStr">
        <is>
          <t>bound</t>
        </is>
      </c>
    </row>
    <row r="792">
      <c r="A792" s="15" t="inlineStr">
        <is>
          <t>2026-06-22</t>
        </is>
      </c>
      <c r="B792" s="15" t="inlineStr">
        <is>
          <t>986782c9-d6dc-5627-923f-cbde3199682c</t>
        </is>
      </c>
      <c r="C792" s="15" t="inlineStr">
        <is>
          <t>AK</t>
        </is>
      </c>
      <c r="D792" s="15" t="inlineStr">
        <is>
          <t>2020 McLaren 750S</t>
        </is>
      </c>
      <c r="E792" s="15" t="inlineStr">
        <is>
          <t>03 Supercar</t>
        </is>
      </c>
      <c r="F792" s="16" t="n">
        <v>375000</v>
      </c>
      <c r="G792" s="17" t="n">
        <v>1.15</v>
      </c>
      <c r="H792" s="17" t="n">
        <v>1.14</v>
      </c>
      <c r="I792" s="17" t="n">
        <v>0.7648</v>
      </c>
      <c r="J792" s="17" t="n">
        <v>0.53</v>
      </c>
      <c r="K792" s="16">
        <f>ROUND(F792/100*G792*H792*I792/J792,2)</f>
        <v/>
      </c>
      <c r="L792" s="16" t="n">
        <v>7094.24</v>
      </c>
      <c r="M792" s="16">
        <f>L792-K792</f>
        <v/>
      </c>
      <c r="N792" s="15" t="inlineStr">
        <is>
          <t>bind</t>
        </is>
      </c>
      <c r="O792" s="15" t="inlineStr">
        <is>
          <t>bound</t>
        </is>
      </c>
    </row>
    <row r="793">
      <c r="A793" s="3" t="inlineStr">
        <is>
          <t>2026-06-13</t>
        </is>
      </c>
      <c r="B793" s="3" t="inlineStr">
        <is>
          <t>8bca1f97-780f-565c-84ff-fa92f1e55d92</t>
        </is>
      </c>
      <c r="C793" s="3" t="inlineStr">
        <is>
          <t>VT</t>
        </is>
      </c>
      <c r="D793" s="3" t="inlineStr">
        <is>
          <t>2013 Maserati GranTurismo</t>
        </is>
      </c>
      <c r="E793" s="3" t="inlineStr">
        <is>
          <t>01 Luxury Sedan/SUV</t>
        </is>
      </c>
      <c r="F793" s="13" t="n">
        <v>610000</v>
      </c>
      <c r="G793" s="14" t="n">
        <v>0.65</v>
      </c>
      <c r="H793" s="14" t="n">
        <v>1.22</v>
      </c>
      <c r="I793" s="14" t="n">
        <v>0.7648</v>
      </c>
      <c r="J793" s="14" t="n">
        <v>0.53</v>
      </c>
      <c r="K793" s="13">
        <f>ROUND(F793/100*G793*H793*I793/J793,2)</f>
        <v/>
      </c>
      <c r="L793" s="13" t="n">
        <v>6980.31</v>
      </c>
      <c r="M793" s="13">
        <f>L793-K793</f>
        <v/>
      </c>
      <c r="N793" s="3" t="inlineStr">
        <is>
          <t>bind</t>
        </is>
      </c>
      <c r="O793" s="3" t="inlineStr">
        <is>
          <t>bound</t>
        </is>
      </c>
    </row>
    <row r="794">
      <c r="A794" s="15" t="inlineStr">
        <is>
          <t>2026-06-11</t>
        </is>
      </c>
      <c r="B794" s="15" t="inlineStr">
        <is>
          <t>e19055e2-fda8-5c4b-84eb-0d965129af42</t>
        </is>
      </c>
      <c r="C794" s="15" t="inlineStr">
        <is>
          <t>NH</t>
        </is>
      </c>
      <c r="D794" s="15" t="inlineStr">
        <is>
          <t>1955 BMW M8 Competition</t>
        </is>
      </c>
      <c r="E794" s="15" t="inlineStr">
        <is>
          <t>01 Luxury Sedan/SUV</t>
        </is>
      </c>
      <c r="F794" s="16" t="n">
        <v>375000</v>
      </c>
      <c r="G794" s="17" t="n">
        <v>0.75</v>
      </c>
      <c r="H794" s="17" t="n">
        <v>1.04</v>
      </c>
      <c r="I794" s="17" t="n">
        <v>0.7648</v>
      </c>
      <c r="J794" s="17" t="n">
        <v>0.53</v>
      </c>
      <c r="K794" s="16">
        <f>ROUND(F794/100*G794*H794*I794/J794,2)</f>
        <v/>
      </c>
      <c r="L794" s="16" t="n">
        <v>4220.83</v>
      </c>
      <c r="M794" s="16">
        <f>L794-K794</f>
        <v/>
      </c>
      <c r="N794" s="15" t="inlineStr">
        <is>
          <t>bind</t>
        </is>
      </c>
      <c r="O794" s="15" t="inlineStr">
        <is>
          <t>bound</t>
        </is>
      </c>
    </row>
    <row r="795">
      <c r="A795" s="3" t="inlineStr">
        <is>
          <t>2026-06-08</t>
        </is>
      </c>
      <c r="B795" s="3" t="inlineStr">
        <is>
          <t>95543958-9dc7-562a-93de-863651409b38</t>
        </is>
      </c>
      <c r="C795" s="3" t="inlineStr">
        <is>
          <t>NH</t>
        </is>
      </c>
      <c r="D795" s="3" t="inlineStr">
        <is>
          <t>2015 Porsche 911 Turbo S</t>
        </is>
      </c>
      <c r="E795" s="3" t="inlineStr">
        <is>
          <t>01 Luxury Sedan/SUV</t>
        </is>
      </c>
      <c r="F795" s="13" t="n">
        <v>340000</v>
      </c>
      <c r="G795" s="14" t="n">
        <v>0.75</v>
      </c>
      <c r="H795" s="14" t="n">
        <v>1.04</v>
      </c>
      <c r="I795" s="14" t="n">
        <v>0.7648</v>
      </c>
      <c r="J795" s="14" t="n">
        <v>0.53</v>
      </c>
      <c r="K795" s="13">
        <f>ROUND(F795/100*G795*H795*I795/J795,2)</f>
        <v/>
      </c>
      <c r="L795" s="13" t="n">
        <v>3826.88</v>
      </c>
      <c r="M795" s="13">
        <f>L795-K795</f>
        <v/>
      </c>
      <c r="N795" s="3" t="inlineStr">
        <is>
          <t>bind</t>
        </is>
      </c>
      <c r="O795" s="3" t="inlineStr">
        <is>
          <t>bound</t>
        </is>
      </c>
    </row>
    <row r="796">
      <c r="A796" s="15" t="inlineStr">
        <is>
          <t>2026-06-06</t>
        </is>
      </c>
      <c r="B796" s="15" t="inlineStr">
        <is>
          <t>e6ded0f8-c553-5e65-a39b-5633d5d1a75a</t>
        </is>
      </c>
      <c r="C796" s="15" t="inlineStr">
        <is>
          <t>MS</t>
        </is>
      </c>
      <c r="D796" s="15" t="inlineStr">
        <is>
          <t>1997 Mercedes-Benz AMG GT</t>
        </is>
      </c>
      <c r="E796" s="15" t="inlineStr">
        <is>
          <t>01 Luxury Sedan/SUV</t>
        </is>
      </c>
      <c r="F796" s="16" t="n">
        <v>440000</v>
      </c>
      <c r="G796" s="17" t="n">
        <v>0.75</v>
      </c>
      <c r="H796" s="17" t="n">
        <v>1.19</v>
      </c>
      <c r="I796" s="17" t="n">
        <v>0.7648</v>
      </c>
      <c r="J796" s="17" t="n">
        <v>0.53</v>
      </c>
      <c r="K796" s="16">
        <f>ROUND(F796/100*G796*H796*I796/J796,2)</f>
        <v/>
      </c>
      <c r="L796" s="16" t="n">
        <v>5666.73</v>
      </c>
      <c r="M796" s="16">
        <f>L796-K796</f>
        <v/>
      </c>
      <c r="N796" s="15" t="inlineStr">
        <is>
          <t>decline</t>
        </is>
      </c>
      <c r="O796" s="15" t="inlineStr">
        <is>
          <t>indicative</t>
        </is>
      </c>
    </row>
    <row r="797">
      <c r="A797" s="3" t="inlineStr">
        <is>
          <t>2026-06-30</t>
        </is>
      </c>
      <c r="B797" s="3" t="inlineStr">
        <is>
          <t>84f2a28a-7d64-51da-962d-98ee812328ca</t>
        </is>
      </c>
      <c r="C797" s="3" t="inlineStr">
        <is>
          <t>NY</t>
        </is>
      </c>
      <c r="D797" s="3" t="inlineStr">
        <is>
          <t>1955 Lamborghini Huracan EVO</t>
        </is>
      </c>
      <c r="E797" s="3" t="inlineStr">
        <is>
          <t>03 Supercar</t>
        </is>
      </c>
      <c r="F797" s="13" t="n">
        <v>710000</v>
      </c>
      <c r="G797" s="14" t="n">
        <v>0.95</v>
      </c>
      <c r="H797" s="14" t="n">
        <v>1.28</v>
      </c>
      <c r="I797" s="14" t="n">
        <v>0.7648</v>
      </c>
      <c r="J797" s="14" t="n">
        <v>0.53</v>
      </c>
      <c r="K797" s="13">
        <f>ROUND(F797/100*G797*H797*I797/J797,2)</f>
        <v/>
      </c>
      <c r="L797" s="13" t="n">
        <v>12458.45</v>
      </c>
      <c r="M797" s="13">
        <f>L797-K797</f>
        <v/>
      </c>
      <c r="N797" s="3" t="inlineStr">
        <is>
          <t>refer</t>
        </is>
      </c>
      <c r="O797" s="3" t="inlineStr">
        <is>
          <t>indicative</t>
        </is>
      </c>
    </row>
    <row r="798">
      <c r="A798" s="15" t="inlineStr">
        <is>
          <t>2026-06-01</t>
        </is>
      </c>
      <c r="B798" s="15" t="inlineStr">
        <is>
          <t>6fb995d4-ff3d-5af5-9d90-161603f7f891</t>
        </is>
      </c>
      <c r="C798" s="15" t="inlineStr">
        <is>
          <t>AR</t>
        </is>
      </c>
      <c r="D798" s="15" t="inlineStr">
        <is>
          <t>2003 Mercedes-Benz AMG GT</t>
        </is>
      </c>
      <c r="E798" s="15" t="inlineStr">
        <is>
          <t>01 Luxury Sedan/SUV</t>
        </is>
      </c>
      <c r="F798" s="16" t="n">
        <v>330000</v>
      </c>
      <c r="G798" s="17" t="n">
        <v>0.75</v>
      </c>
      <c r="H798" s="17" t="n">
        <v>1.38</v>
      </c>
      <c r="I798" s="17" t="n">
        <v>0.7648</v>
      </c>
      <c r="J798" s="17" t="n">
        <v>0.53</v>
      </c>
      <c r="K798" s="16">
        <f>ROUND(F798/100*G798*H798*I798/J798,2)</f>
        <v/>
      </c>
      <c r="L798" s="16" t="n">
        <v>4928.63</v>
      </c>
      <c r="M798" s="16">
        <f>L798-K798</f>
        <v/>
      </c>
      <c r="N798" s="15" t="inlineStr">
        <is>
          <t>bind</t>
        </is>
      </c>
      <c r="O798" s="15" t="inlineStr">
        <is>
          <t>bound</t>
        </is>
      </c>
    </row>
    <row r="799">
      <c r="A799" s="3" t="inlineStr">
        <is>
          <t>2026-06-03</t>
        </is>
      </c>
      <c r="B799" s="3" t="inlineStr">
        <is>
          <t>89d343af-0737-527a-9f40-868c69699675</t>
        </is>
      </c>
      <c r="C799" s="3" t="inlineStr">
        <is>
          <t>TX</t>
        </is>
      </c>
      <c r="D799" s="3" t="inlineStr">
        <is>
          <t>1961 Alfa Romeo 8C 2900</t>
        </is>
      </c>
      <c r="E799" s="3" t="inlineStr">
        <is>
          <t>06 Vintage Pre-War (pre-1946)</t>
        </is>
      </c>
      <c r="F799" s="13" t="n">
        <v>805000</v>
      </c>
      <c r="G799" s="14" t="n">
        <v>0.38</v>
      </c>
      <c r="H799" s="14" t="n">
        <v>1.15</v>
      </c>
      <c r="I799" s="14" t="n">
        <v>0.7648</v>
      </c>
      <c r="J799" s="14" t="n">
        <v>0.53</v>
      </c>
      <c r="K799" s="13">
        <f>ROUND(F799/100*G799*H799*I799/J799,2)</f>
        <v/>
      </c>
      <c r="L799" s="13" t="n">
        <v>5076.32</v>
      </c>
      <c r="M799" s="13">
        <f>L799-K799</f>
        <v/>
      </c>
      <c r="N799" s="3" t="inlineStr">
        <is>
          <t>decline</t>
        </is>
      </c>
      <c r="O799" s="3" t="inlineStr">
        <is>
          <t>indicative</t>
        </is>
      </c>
    </row>
    <row r="800">
      <c r="A800" s="15" t="inlineStr">
        <is>
          <t>2026-06-12</t>
        </is>
      </c>
      <c r="B800" s="15" t="inlineStr">
        <is>
          <t>5d71124d-51e6-55c1-b90c-d17b0a41e8da</t>
        </is>
      </c>
      <c r="C800" s="15" t="inlineStr">
        <is>
          <t>FL</t>
        </is>
      </c>
      <c r="D800" s="15" t="inlineStr">
        <is>
          <t>2006 Aston Martin DB12</t>
        </is>
      </c>
      <c r="E800" s="15" t="inlineStr">
        <is>
          <t>01 Luxury Sedan/SUV</t>
        </is>
      </c>
      <c r="F800" s="16" t="n">
        <v>565000</v>
      </c>
      <c r="G800" s="17" t="n">
        <v>0.65</v>
      </c>
      <c r="H800" s="17" t="n">
        <v>1.42</v>
      </c>
      <c r="I800" s="17" t="n">
        <v>0.7648</v>
      </c>
      <c r="J800" s="17" t="n">
        <v>0.53</v>
      </c>
      <c r="K800" s="16">
        <f>ROUND(F800/100*G800*H800*I800/J800,2)</f>
        <v/>
      </c>
      <c r="L800" s="16" t="n">
        <v>7525.27</v>
      </c>
      <c r="M800" s="16">
        <f>L800-K800</f>
        <v/>
      </c>
      <c r="N800" s="15" t="inlineStr">
        <is>
          <t>bind</t>
        </is>
      </c>
      <c r="O800" s="15" t="inlineStr">
        <is>
          <t>bound</t>
        </is>
      </c>
    </row>
    <row r="801">
      <c r="A801" s="3" t="inlineStr">
        <is>
          <t>2026-06-10</t>
        </is>
      </c>
      <c r="B801" s="3" t="inlineStr">
        <is>
          <t>b666cdd6-0cf8-5c1b-aedf-808ae7bb2162</t>
        </is>
      </c>
      <c r="C801" s="3" t="inlineStr">
        <is>
          <t>IL</t>
        </is>
      </c>
      <c r="D801" s="3" t="inlineStr">
        <is>
          <t>1961 Porsche 911 Turbo S</t>
        </is>
      </c>
      <c r="E801" s="3" t="inlineStr">
        <is>
          <t>01 Luxury Sedan/SUV</t>
        </is>
      </c>
      <c r="F801" s="13" t="n">
        <v>205000</v>
      </c>
      <c r="G801" s="14" t="n">
        <v>0.92</v>
      </c>
      <c r="H801" s="14" t="n">
        <v>1.36</v>
      </c>
      <c r="I801" s="14" t="n">
        <v>0.7648</v>
      </c>
      <c r="J801" s="14" t="n">
        <v>0.53</v>
      </c>
      <c r="K801" s="13">
        <f>ROUND(F801/100*G801*H801*I801/J801,2)</f>
        <v/>
      </c>
      <c r="L801" s="13" t="n">
        <v>3701.29</v>
      </c>
      <c r="M801" s="13">
        <f>L801-K801</f>
        <v/>
      </c>
      <c r="N801" s="3" t="inlineStr">
        <is>
          <t>bind</t>
        </is>
      </c>
      <c r="O801" s="3" t="inlineStr">
        <is>
          <t>bound</t>
        </is>
      </c>
    </row>
    <row r="802">
      <c r="A802" s="15" t="inlineStr">
        <is>
          <t>2026-06-10</t>
        </is>
      </c>
      <c r="B802" s="15" t="inlineStr">
        <is>
          <t>03887304-e1c0-5340-8b13-ce68b6e83436</t>
        </is>
      </c>
      <c r="C802" s="15" t="inlineStr">
        <is>
          <t>MD</t>
        </is>
      </c>
      <c r="D802" s="15" t="inlineStr">
        <is>
          <t>1981 Ferrari 275 GTB/4</t>
        </is>
      </c>
      <c r="E802" s="15" t="inlineStr">
        <is>
          <t>07 Post-War Classic (1946-1972)</t>
        </is>
      </c>
      <c r="F802" s="16" t="n">
        <v>335000</v>
      </c>
      <c r="G802" s="17" t="n">
        <v>0.48</v>
      </c>
      <c r="H802" s="17" t="n">
        <v>0.95</v>
      </c>
      <c r="I802" s="17" t="n">
        <v>0.7648</v>
      </c>
      <c r="J802" s="17" t="n">
        <v>0.53</v>
      </c>
      <c r="K802" s="16">
        <f>ROUND(F802/100*G802*H802*I802/J802,2)</f>
        <v/>
      </c>
      <c r="L802" s="16" t="n">
        <v>2204.35</v>
      </c>
      <c r="M802" s="16">
        <f>L802-K802</f>
        <v/>
      </c>
      <c r="N802" s="15" t="inlineStr">
        <is>
          <t>decline</t>
        </is>
      </c>
      <c r="O802" s="15" t="inlineStr">
        <is>
          <t>indicative</t>
        </is>
      </c>
    </row>
    <row r="803">
      <c r="A803" s="3" t="inlineStr">
        <is>
          <t>2026-06-22</t>
        </is>
      </c>
      <c r="B803" s="3" t="inlineStr">
        <is>
          <t>498bbf1a-4e61-5336-8246-83f3278175b1</t>
        </is>
      </c>
      <c r="C803" s="3" t="inlineStr">
        <is>
          <t>CA</t>
        </is>
      </c>
      <c r="D803" s="3" t="inlineStr">
        <is>
          <t>1979 Mercedes-Benz AMG GT</t>
        </is>
      </c>
      <c r="E803" s="3" t="inlineStr">
        <is>
          <t>01 Luxury Sedan/SUV</t>
        </is>
      </c>
      <c r="F803" s="13" t="n">
        <v>145000</v>
      </c>
      <c r="G803" s="14" t="n">
        <v>0.92</v>
      </c>
      <c r="H803" s="14" t="n">
        <v>1.35</v>
      </c>
      <c r="I803" s="14" t="n">
        <v>0.7648</v>
      </c>
      <c r="J803" s="14" t="n">
        <v>0.53</v>
      </c>
      <c r="K803" s="13">
        <f>ROUND(F803/100*G803*H803*I803/J803,2)</f>
        <v/>
      </c>
      <c r="L803" s="13" t="n">
        <v>2598.73</v>
      </c>
      <c r="M803" s="13">
        <f>L803-K803</f>
        <v/>
      </c>
      <c r="N803" s="3" t="inlineStr">
        <is>
          <t>bind</t>
        </is>
      </c>
      <c r="O803" s="3" t="inlineStr">
        <is>
          <t>bound</t>
        </is>
      </c>
    </row>
    <row r="804">
      <c r="A804" s="15" t="inlineStr">
        <is>
          <t>2026-06-03</t>
        </is>
      </c>
      <c r="B804" s="15" t="inlineStr">
        <is>
          <t>d52028ca-3307-5691-a9b6-f162d50a1ab2</t>
        </is>
      </c>
      <c r="C804" s="15" t="inlineStr">
        <is>
          <t>WI</t>
        </is>
      </c>
      <c r="D804" s="15" t="inlineStr">
        <is>
          <t>1958 Porsche 911 Turbo S</t>
        </is>
      </c>
      <c r="E804" s="15" t="inlineStr">
        <is>
          <t>01 Luxury Sedan/SUV</t>
        </is>
      </c>
      <c r="F804" s="16" t="n">
        <v>160000</v>
      </c>
      <c r="G804" s="17" t="n">
        <v>0.92</v>
      </c>
      <c r="H804" s="17" t="n">
        <v>1.2</v>
      </c>
      <c r="I804" s="17" t="n">
        <v>0.7648</v>
      </c>
      <c r="J804" s="17" t="n">
        <v>0.53</v>
      </c>
      <c r="K804" s="16">
        <f>ROUND(F804/100*G804*H804*I804/J804,2)</f>
        <v/>
      </c>
      <c r="L804" s="16" t="n">
        <v>2548.95</v>
      </c>
      <c r="M804" s="16">
        <f>L804-K804</f>
        <v/>
      </c>
      <c r="N804" s="15" t="inlineStr">
        <is>
          <t>bind</t>
        </is>
      </c>
      <c r="O804" s="15" t="inlineStr">
        <is>
          <t>bound</t>
        </is>
      </c>
    </row>
    <row r="805">
      <c r="A805" s="3" t="inlineStr">
        <is>
          <t>2026-06-28</t>
        </is>
      </c>
      <c r="B805" s="3" t="inlineStr">
        <is>
          <t>403e14f0-ae15-555d-80c0-bd902c101524</t>
        </is>
      </c>
      <c r="C805" s="3" t="inlineStr">
        <is>
          <t>MT</t>
        </is>
      </c>
      <c r="D805" s="3" t="inlineStr">
        <is>
          <t>1956 Mercedes-Benz AMG GT</t>
        </is>
      </c>
      <c r="E805" s="3" t="inlineStr">
        <is>
          <t>01 Luxury Sedan/SUV</t>
        </is>
      </c>
      <c r="F805" s="13" t="n">
        <v>380000</v>
      </c>
      <c r="G805" s="14" t="n">
        <v>0.75</v>
      </c>
      <c r="H805" s="14" t="n">
        <v>0.93</v>
      </c>
      <c r="I805" s="14" t="n">
        <v>0.7648</v>
      </c>
      <c r="J805" s="14" t="n">
        <v>0.53</v>
      </c>
      <c r="K805" s="13">
        <f>ROUND(F805/100*G805*H805*I805/J805,2)</f>
        <v/>
      </c>
      <c r="L805" s="13" t="n">
        <v>3824.72</v>
      </c>
      <c r="M805" s="13">
        <f>L805-K805</f>
        <v/>
      </c>
      <c r="N805" s="3" t="inlineStr">
        <is>
          <t>bind</t>
        </is>
      </c>
      <c r="O805" s="3" t="inlineStr">
        <is>
          <t>bound</t>
        </is>
      </c>
    </row>
    <row r="806">
      <c r="A806" s="15" t="inlineStr">
        <is>
          <t>2026-06-29</t>
        </is>
      </c>
      <c r="B806" s="15" t="inlineStr">
        <is>
          <t>9587408b-d70d-5a92-9fdf-1aa9f8b3800d</t>
        </is>
      </c>
      <c r="C806" s="15" t="inlineStr">
        <is>
          <t>AR</t>
        </is>
      </c>
      <c r="D806" s="15" t="inlineStr">
        <is>
          <t>2004 Porsche 911 Turbo S</t>
        </is>
      </c>
      <c r="E806" s="15" t="inlineStr">
        <is>
          <t>01 Luxury Sedan/SUV</t>
        </is>
      </c>
      <c r="F806" s="16" t="n">
        <v>285000</v>
      </c>
      <c r="G806" s="17" t="n">
        <v>0.75</v>
      </c>
      <c r="H806" s="17" t="n">
        <v>1.38</v>
      </c>
      <c r="I806" s="17" t="n">
        <v>0.7648</v>
      </c>
      <c r="J806" s="17" t="n">
        <v>0.53</v>
      </c>
      <c r="K806" s="16">
        <f>ROUND(F806/100*G806*H806*I806/J806,2)</f>
        <v/>
      </c>
      <c r="L806" s="16" t="n">
        <v>4256.55</v>
      </c>
      <c r="M806" s="16">
        <f>L806-K806</f>
        <v/>
      </c>
      <c r="N806" s="15" t="inlineStr">
        <is>
          <t>bind</t>
        </is>
      </c>
      <c r="O806" s="15" t="inlineStr">
        <is>
          <t>bound</t>
        </is>
      </c>
    </row>
    <row r="807">
      <c r="A807" s="3" t="inlineStr">
        <is>
          <t>2026-06-14</t>
        </is>
      </c>
      <c r="B807" s="3" t="inlineStr">
        <is>
          <t>0afe0e23-42b9-5b26-b5db-c74c9fe8a45f</t>
        </is>
      </c>
      <c r="C807" s="3" t="inlineStr">
        <is>
          <t>IA</t>
        </is>
      </c>
      <c r="D807" s="3" t="inlineStr">
        <is>
          <t>2015 BMW M8 Competition</t>
        </is>
      </c>
      <c r="E807" s="3" t="inlineStr">
        <is>
          <t>01 Luxury Sedan/SUV</t>
        </is>
      </c>
      <c r="F807" s="13" t="n">
        <v>480000</v>
      </c>
      <c r="G807" s="14" t="n">
        <v>0.75</v>
      </c>
      <c r="H807" s="14" t="n">
        <v>1.1</v>
      </c>
      <c r="I807" s="14" t="n">
        <v>0.7648</v>
      </c>
      <c r="J807" s="14" t="n">
        <v>0.53</v>
      </c>
      <c r="K807" s="13">
        <f>ROUND(F807/100*G807*H807*I807/J807,2)</f>
        <v/>
      </c>
      <c r="L807" s="13" t="n">
        <v>5714.36</v>
      </c>
      <c r="M807" s="13">
        <f>L807-K807</f>
        <v/>
      </c>
      <c r="N807" s="3" t="inlineStr">
        <is>
          <t>bind</t>
        </is>
      </c>
      <c r="O807" s="3" t="inlineStr">
        <is>
          <t>bound</t>
        </is>
      </c>
    </row>
    <row r="808">
      <c r="A808" s="15" t="inlineStr">
        <is>
          <t>2026-06-20</t>
        </is>
      </c>
      <c r="B808" s="15" t="inlineStr">
        <is>
          <t>a8531940-e8f3-5c1d-9349-6a543307efec</t>
        </is>
      </c>
      <c r="C808" s="15" t="inlineStr">
        <is>
          <t>OH</t>
        </is>
      </c>
      <c r="D808" s="15" t="inlineStr">
        <is>
          <t>1970 Mercedes-Benz AMG GT</t>
        </is>
      </c>
      <c r="E808" s="15" t="inlineStr">
        <is>
          <t>01 Luxury Sedan/SUV</t>
        </is>
      </c>
      <c r="F808" s="16" t="n">
        <v>340000</v>
      </c>
      <c r="G808" s="17" t="n">
        <v>0.75</v>
      </c>
      <c r="H808" s="17" t="n">
        <v>1.39</v>
      </c>
      <c r="I808" s="17" t="n">
        <v>0.7648</v>
      </c>
      <c r="J808" s="17" t="n">
        <v>0.53</v>
      </c>
      <c r="K808" s="16">
        <f>ROUND(F808/100*G808*H808*I808/J808,2)</f>
        <v/>
      </c>
      <c r="L808" s="16" t="n">
        <v>5114.78</v>
      </c>
      <c r="M808" s="16">
        <f>L808-K808</f>
        <v/>
      </c>
      <c r="N808" s="15" t="inlineStr">
        <is>
          <t>refer</t>
        </is>
      </c>
      <c r="O808" s="15" t="inlineStr">
        <is>
          <t>indicative</t>
        </is>
      </c>
    </row>
    <row r="809">
      <c r="A809" s="3" t="inlineStr">
        <is>
          <t>2026-06-20</t>
        </is>
      </c>
      <c r="B809" s="3" t="inlineStr">
        <is>
          <t>5293facb-be42-554a-bf78-9c667b52beeb</t>
        </is>
      </c>
      <c r="C809" s="3" t="inlineStr">
        <is>
          <t>NJ</t>
        </is>
      </c>
      <c r="D809" s="3" t="inlineStr">
        <is>
          <t>1998 Maserati GranTurismo</t>
        </is>
      </c>
      <c r="E809" s="3" t="inlineStr">
        <is>
          <t>01 Luxury Sedan/SUV</t>
        </is>
      </c>
      <c r="F809" s="13" t="n">
        <v>605000</v>
      </c>
      <c r="G809" s="14" t="n">
        <v>0.65</v>
      </c>
      <c r="H809" s="14" t="n">
        <v>0.91</v>
      </c>
      <c r="I809" s="14" t="n">
        <v>0.7648</v>
      </c>
      <c r="J809" s="14" t="n">
        <v>0.53</v>
      </c>
      <c r="K809" s="13">
        <f>ROUND(F809/100*G809*H809*I809/J809,2)</f>
        <v/>
      </c>
      <c r="L809" s="13" t="n">
        <v>5163.95</v>
      </c>
      <c r="M809" s="13">
        <f>L809-K809</f>
        <v/>
      </c>
      <c r="N809" s="3" t="inlineStr">
        <is>
          <t>bind</t>
        </is>
      </c>
      <c r="O809" s="3" t="inlineStr">
        <is>
          <t>bound</t>
        </is>
      </c>
    </row>
    <row r="810">
      <c r="A810" s="15" t="inlineStr">
        <is>
          <t>2026-06-17</t>
        </is>
      </c>
      <c r="B810" s="15" t="inlineStr">
        <is>
          <t>5c94b4e1-bf00-56fe-b48b-e9e94934f327</t>
        </is>
      </c>
      <c r="C810" s="15" t="inlineStr">
        <is>
          <t>KS</t>
        </is>
      </c>
      <c r="D810" s="15" t="inlineStr">
        <is>
          <t>1964 Icon Derelict</t>
        </is>
      </c>
      <c r="E810" s="15" t="inlineStr">
        <is>
          <t>11 Restomod/Coachbuilt</t>
        </is>
      </c>
      <c r="F810" s="16" t="n">
        <v>725000</v>
      </c>
      <c r="G810" s="17" t="n">
        <v>0.78</v>
      </c>
      <c r="H810" s="17" t="n">
        <v>0.97</v>
      </c>
      <c r="I810" s="17" t="n">
        <v>0.7648</v>
      </c>
      <c r="J810" s="17" t="n">
        <v>0.53</v>
      </c>
      <c r="K810" s="16">
        <f>ROUND(F810/100*G810*H810*I810/J810,2)</f>
        <v/>
      </c>
      <c r="L810" s="16" t="n">
        <v>7915.47</v>
      </c>
      <c r="M810" s="16">
        <f>L810-K810</f>
        <v/>
      </c>
      <c r="N810" s="15" t="inlineStr">
        <is>
          <t>decline</t>
        </is>
      </c>
      <c r="O810" s="15" t="inlineStr">
        <is>
          <t>indicative</t>
        </is>
      </c>
    </row>
    <row r="811">
      <c r="A811" s="3" t="inlineStr">
        <is>
          <t>2026-06-28</t>
        </is>
      </c>
      <c r="B811" s="3" t="inlineStr">
        <is>
          <t>d76c7c01-377d-5cee-8fd5-813f4745b1e9</t>
        </is>
      </c>
      <c r="C811" s="3" t="inlineStr">
        <is>
          <t>KY</t>
        </is>
      </c>
      <c r="D811" s="3" t="inlineStr">
        <is>
          <t>1976 BMW M8 Competition</t>
        </is>
      </c>
      <c r="E811" s="3" t="inlineStr">
        <is>
          <t>01 Luxury Sedan/SUV</t>
        </is>
      </c>
      <c r="F811" s="13" t="n">
        <v>1275000</v>
      </c>
      <c r="G811" s="14" t="n">
        <v>0.55</v>
      </c>
      <c r="H811" s="14" t="n">
        <v>1.34</v>
      </c>
      <c r="I811" s="14" t="n">
        <v>0.7648</v>
      </c>
      <c r="J811" s="14" t="n">
        <v>0.53</v>
      </c>
      <c r="K811" s="13">
        <f>ROUND(F811/100*G811*H811*I811/J811,2)</f>
        <v/>
      </c>
      <c r="L811" s="13" t="n">
        <v>13559.69</v>
      </c>
      <c r="M811" s="13">
        <f>L811-K811</f>
        <v/>
      </c>
      <c r="N811" s="3" t="inlineStr">
        <is>
          <t>bind</t>
        </is>
      </c>
      <c r="O811" s="3" t="inlineStr">
        <is>
          <t>bound</t>
        </is>
      </c>
    </row>
    <row r="812">
      <c r="A812" s="15" t="inlineStr">
        <is>
          <t>2026-06-17</t>
        </is>
      </c>
      <c r="B812" s="15" t="inlineStr">
        <is>
          <t>db4b519b-bf06-5b9e-9876-0a35375224b4</t>
        </is>
      </c>
      <c r="C812" s="15" t="inlineStr">
        <is>
          <t>TX</t>
        </is>
      </c>
      <c r="D812" s="15" t="inlineStr">
        <is>
          <t>2008 Porsche 911 Turbo S</t>
        </is>
      </c>
      <c r="E812" s="15" t="inlineStr">
        <is>
          <t>01 Luxury Sedan/SUV</t>
        </is>
      </c>
      <c r="F812" s="16" t="n">
        <v>1070000</v>
      </c>
      <c r="G812" s="17" t="n">
        <v>0.55</v>
      </c>
      <c r="H812" s="17" t="n">
        <v>1.15</v>
      </c>
      <c r="I812" s="17" t="n">
        <v>0.7648</v>
      </c>
      <c r="J812" s="17" t="n">
        <v>0.53</v>
      </c>
      <c r="K812" s="16">
        <f>ROUND(F812/100*G812*H812*I812/J812,2)</f>
        <v/>
      </c>
      <c r="L812" s="16" t="n">
        <v>9765.99</v>
      </c>
      <c r="M812" s="16">
        <f>L812-K812</f>
        <v/>
      </c>
      <c r="N812" s="15" t="inlineStr">
        <is>
          <t>bind</t>
        </is>
      </c>
      <c r="O812" s="15" t="inlineStr">
        <is>
          <t>bound</t>
        </is>
      </c>
    </row>
    <row r="813">
      <c r="A813" s="3" t="inlineStr">
        <is>
          <t>2026-06-24</t>
        </is>
      </c>
      <c r="B813" s="3" t="inlineStr">
        <is>
          <t>36bb1164-052b-5667-87ad-bb016d05be82</t>
        </is>
      </c>
      <c r="C813" s="3" t="inlineStr">
        <is>
          <t>NY</t>
        </is>
      </c>
      <c r="D813" s="3" t="inlineStr">
        <is>
          <t>1999 Aston Martin DB12</t>
        </is>
      </c>
      <c r="E813" s="3" t="inlineStr">
        <is>
          <t>01 Luxury Sedan/SUV</t>
        </is>
      </c>
      <c r="F813" s="13" t="n">
        <v>315000</v>
      </c>
      <c r="G813" s="14" t="n">
        <v>0.75</v>
      </c>
      <c r="H813" s="14" t="n">
        <v>1.28</v>
      </c>
      <c r="I813" s="14" t="n">
        <v>0.7648</v>
      </c>
      <c r="J813" s="14" t="n">
        <v>0.53</v>
      </c>
      <c r="K813" s="13">
        <f>ROUND(F813/100*G813*H813*I813/J813,2)</f>
        <v/>
      </c>
      <c r="L813" s="13" t="n">
        <v>4363.69</v>
      </c>
      <c r="M813" s="13">
        <f>L813-K813</f>
        <v/>
      </c>
      <c r="N813" s="3" t="inlineStr">
        <is>
          <t>bind</t>
        </is>
      </c>
      <c r="O813" s="3" t="inlineStr">
        <is>
          <t>bound</t>
        </is>
      </c>
    </row>
    <row r="814">
      <c r="A814" s="15" t="inlineStr">
        <is>
          <t>2026-06-09</t>
        </is>
      </c>
      <c r="B814" s="15" t="inlineStr">
        <is>
          <t>e8d77a4e-34f8-5bb9-a48a-0d3b0a54263f</t>
        </is>
      </c>
      <c r="C814" s="15" t="inlineStr">
        <is>
          <t>IL</t>
        </is>
      </c>
      <c r="D814" s="15" t="inlineStr">
        <is>
          <t>1984 Ferrari SF90 Stradale</t>
        </is>
      </c>
      <c r="E814" s="15" t="inlineStr">
        <is>
          <t>03 Supercar</t>
        </is>
      </c>
      <c r="F814" s="16" t="n">
        <v>930000</v>
      </c>
      <c r="G814" s="17" t="n">
        <v>0.95</v>
      </c>
      <c r="H814" s="17" t="n">
        <v>1.36</v>
      </c>
      <c r="I814" s="17" t="n">
        <v>0.7648</v>
      </c>
      <c r="J814" s="17" t="n">
        <v>0.53</v>
      </c>
      <c r="K814" s="16">
        <f>ROUND(F814/100*G814*H814*I814/J814,2)</f>
        <v/>
      </c>
      <c r="L814" s="16" t="n">
        <v>17338.73</v>
      </c>
      <c r="M814" s="16">
        <f>L814-K814</f>
        <v/>
      </c>
      <c r="N814" s="15" t="inlineStr">
        <is>
          <t>bind</t>
        </is>
      </c>
      <c r="O814" s="15" t="inlineStr">
        <is>
          <t>bound</t>
        </is>
      </c>
    </row>
    <row r="815">
      <c r="A815" s="3" t="inlineStr">
        <is>
          <t>2026-06-24</t>
        </is>
      </c>
      <c r="B815" s="3" t="inlineStr">
        <is>
          <t>a558d5f1-6665-5bd6-a78f-8df84c4b8bb5</t>
        </is>
      </c>
      <c r="C815" s="3" t="inlineStr">
        <is>
          <t>SD</t>
        </is>
      </c>
      <c r="D815" s="3" t="inlineStr">
        <is>
          <t>1986 Mercedes-Benz 280SL Pagoda</t>
        </is>
      </c>
      <c r="E815" s="3" t="inlineStr">
        <is>
          <t>07 Post-War Classic (1946-1972)</t>
        </is>
      </c>
      <c r="F815" s="13" t="n">
        <v>880000</v>
      </c>
      <c r="G815" s="14" t="n">
        <v>0.43</v>
      </c>
      <c r="H815" s="14" t="n">
        <v>1.11</v>
      </c>
      <c r="I815" s="14" t="n">
        <v>0.7648</v>
      </c>
      <c r="J815" s="14" t="n">
        <v>0.53</v>
      </c>
      <c r="K815" s="13">
        <f>ROUND(F815/100*G815*H815*I815/J815,2)</f>
        <v/>
      </c>
      <c r="L815" s="13" t="n">
        <v>6061.02</v>
      </c>
      <c r="M815" s="13">
        <f>L815-K815</f>
        <v/>
      </c>
      <c r="N815" s="3" t="inlineStr">
        <is>
          <t>refer</t>
        </is>
      </c>
      <c r="O815" s="3" t="inlineStr">
        <is>
          <t>indicative</t>
        </is>
      </c>
    </row>
    <row r="816">
      <c r="A816" s="15" t="inlineStr">
        <is>
          <t>2026-06-28</t>
        </is>
      </c>
      <c r="B816" s="15" t="inlineStr">
        <is>
          <t>2abd5680-6fcb-5786-914a-c657c84c2318</t>
        </is>
      </c>
      <c r="C816" s="15" t="inlineStr">
        <is>
          <t>CA</t>
        </is>
      </c>
      <c r="D816" s="15" t="inlineStr">
        <is>
          <t>2023 Mercedes-Benz AMG GT</t>
        </is>
      </c>
      <c r="E816" s="15" t="inlineStr">
        <is>
          <t>01 Luxury Sedan/SUV</t>
        </is>
      </c>
      <c r="F816" s="16" t="n">
        <v>1775000</v>
      </c>
      <c r="G816" s="17" t="n">
        <v>0.55</v>
      </c>
      <c r="H816" s="17" t="n">
        <v>1.35</v>
      </c>
      <c r="I816" s="17" t="n">
        <v>0.7648</v>
      </c>
      <c r="J816" s="17" t="n">
        <v>0.53</v>
      </c>
      <c r="K816" s="16">
        <f>ROUND(F816/100*G816*H816*I816/J816,2)</f>
        <v/>
      </c>
      <c r="L816" s="16" t="n">
        <v>19018.09</v>
      </c>
      <c r="M816" s="16">
        <f>L816-K816</f>
        <v/>
      </c>
      <c r="N816" s="15" t="inlineStr">
        <is>
          <t>bind</t>
        </is>
      </c>
      <c r="O816" s="15" t="inlineStr">
        <is>
          <t>bound</t>
        </is>
      </c>
    </row>
    <row r="817">
      <c r="A817" s="3" t="inlineStr">
        <is>
          <t>2026-06-08</t>
        </is>
      </c>
      <c r="B817" s="3" t="inlineStr">
        <is>
          <t>6f897e1d-4d81-584f-9549-af939684f551</t>
        </is>
      </c>
      <c r="C817" s="3" t="inlineStr">
        <is>
          <t>HI</t>
        </is>
      </c>
      <c r="D817" s="3" t="inlineStr">
        <is>
          <t>1980 Porsche 911 Turbo S</t>
        </is>
      </c>
      <c r="E817" s="3" t="inlineStr">
        <is>
          <t>01 Luxury Sedan/SUV</t>
        </is>
      </c>
      <c r="F817" s="13" t="n">
        <v>380000</v>
      </c>
      <c r="G817" s="14" t="n">
        <v>0.75</v>
      </c>
      <c r="H817" s="14" t="n">
        <v>1.3</v>
      </c>
      <c r="I817" s="14" t="n">
        <v>0.7648</v>
      </c>
      <c r="J817" s="14" t="n">
        <v>0.53</v>
      </c>
      <c r="K817" s="13">
        <f>ROUND(F817/100*G817*H817*I817/J817,2)</f>
        <v/>
      </c>
      <c r="L817" s="13" t="n">
        <v>5346.39</v>
      </c>
      <c r="M817" s="13">
        <f>L817-K817</f>
        <v/>
      </c>
      <c r="N817" s="3" t="inlineStr">
        <is>
          <t>bind</t>
        </is>
      </c>
      <c r="O817" s="3" t="inlineStr">
        <is>
          <t>bound</t>
        </is>
      </c>
    </row>
    <row r="818">
      <c r="A818" s="15" t="inlineStr">
        <is>
          <t>2026-06-27</t>
        </is>
      </c>
      <c r="B818" s="15" t="inlineStr">
        <is>
          <t>49d83566-f520-5b23-90c5-9e80e91588b8</t>
        </is>
      </c>
      <c r="C818" s="15" t="inlineStr">
        <is>
          <t>RI</t>
        </is>
      </c>
      <c r="D818" s="15" t="inlineStr">
        <is>
          <t>1973 Porsche 911 Turbo S</t>
        </is>
      </c>
      <c r="E818" s="15" t="inlineStr">
        <is>
          <t>01 Luxury Sedan/SUV</t>
        </is>
      </c>
      <c r="F818" s="16" t="n">
        <v>485000</v>
      </c>
      <c r="G818" s="17" t="n">
        <v>0.75</v>
      </c>
      <c r="H818" s="17" t="n">
        <v>1.37</v>
      </c>
      <c r="I818" s="17" t="n">
        <v>0.7648</v>
      </c>
      <c r="J818" s="17" t="n">
        <v>0.53</v>
      </c>
      <c r="K818" s="16">
        <f>ROUND(F818/100*G818*H818*I818/J818,2)</f>
        <v/>
      </c>
      <c r="L818" s="16" t="n">
        <v>7191.1</v>
      </c>
      <c r="M818" s="16">
        <f>L818-K818</f>
        <v/>
      </c>
      <c r="N818" s="15" t="inlineStr">
        <is>
          <t>bind</t>
        </is>
      </c>
      <c r="O818" s="15" t="inlineStr">
        <is>
          <t>bound</t>
        </is>
      </c>
    </row>
    <row r="819">
      <c r="A819" s="3" t="inlineStr">
        <is>
          <t>2026-06-18</t>
        </is>
      </c>
      <c r="B819" s="3" t="inlineStr">
        <is>
          <t>54ea8649-66e7-5dee-a5e7-730ecbec538f</t>
        </is>
      </c>
      <c r="C819" s="3" t="inlineStr">
        <is>
          <t>CT</t>
        </is>
      </c>
      <c r="D819" s="3" t="inlineStr">
        <is>
          <t>2001 Bentley 4.5 Litre</t>
        </is>
      </c>
      <c r="E819" s="3" t="inlineStr">
        <is>
          <t>06 Vintage Pre-War (pre-1946)</t>
        </is>
      </c>
      <c r="F819" s="13" t="n">
        <v>1950000</v>
      </c>
      <c r="G819" s="14" t="n">
        <v>0.34</v>
      </c>
      <c r="H819" s="14" t="n">
        <v>1.12</v>
      </c>
      <c r="I819" s="14" t="n">
        <v>0.7648</v>
      </c>
      <c r="J819" s="14" t="n">
        <v>0.53</v>
      </c>
      <c r="K819" s="13">
        <f>ROUND(F819/100*G819*H819*I819/J819,2)</f>
        <v/>
      </c>
      <c r="L819" s="13" t="n">
        <v>10715.28</v>
      </c>
      <c r="M819" s="13">
        <f>L819-K819</f>
        <v/>
      </c>
      <c r="N819" s="3" t="inlineStr">
        <is>
          <t>bind</t>
        </is>
      </c>
      <c r="O819" s="3" t="inlineStr">
        <is>
          <t>bound</t>
        </is>
      </c>
    </row>
    <row r="820">
      <c r="A820" s="15" t="inlineStr">
        <is>
          <t>2026-06-24</t>
        </is>
      </c>
      <c r="B820" s="15" t="inlineStr">
        <is>
          <t>cc001f21-4707-5a39-bc31-7536614e6cf8</t>
        </is>
      </c>
      <c r="C820" s="15" t="inlineStr">
        <is>
          <t>NJ</t>
        </is>
      </c>
      <c r="D820" s="15" t="inlineStr">
        <is>
          <t>2000 Bentley Continental GT</t>
        </is>
      </c>
      <c r="E820" s="15" t="inlineStr">
        <is>
          <t>01 Luxury Sedan/SUV</t>
        </is>
      </c>
      <c r="F820" s="16" t="n">
        <v>175000</v>
      </c>
      <c r="G820" s="17" t="n">
        <v>0.92</v>
      </c>
      <c r="H820" s="17" t="n">
        <v>0.91</v>
      </c>
      <c r="I820" s="17" t="n">
        <v>0.7648</v>
      </c>
      <c r="J820" s="17" t="n">
        <v>0.53</v>
      </c>
      <c r="K820" s="16">
        <f>ROUND(F820/100*G820*H820*I820/J820,2)</f>
        <v/>
      </c>
      <c r="L820" s="16" t="n">
        <v>2114.17</v>
      </c>
      <c r="M820" s="16">
        <f>L820-K820</f>
        <v/>
      </c>
      <c r="N820" s="15" t="inlineStr">
        <is>
          <t>bind</t>
        </is>
      </c>
      <c r="O820" s="15" t="inlineStr">
        <is>
          <t>bound</t>
        </is>
      </c>
    </row>
    <row r="821">
      <c r="A821" s="3" t="inlineStr">
        <is>
          <t>2026-06-09</t>
        </is>
      </c>
      <c r="B821" s="3" t="inlineStr">
        <is>
          <t>ba982b1d-96e6-575e-9422-36a92a2e83aa</t>
        </is>
      </c>
      <c r="C821" s="3" t="inlineStr">
        <is>
          <t>FL</t>
        </is>
      </c>
      <c r="D821" s="3" t="inlineStr">
        <is>
          <t>1997 Bentley Continental GT</t>
        </is>
      </c>
      <c r="E821" s="3" t="inlineStr">
        <is>
          <t>01 Luxury Sedan/SUV</t>
        </is>
      </c>
      <c r="F821" s="13" t="n">
        <v>1500000</v>
      </c>
      <c r="G821" s="14" t="n">
        <v>0.55</v>
      </c>
      <c r="H821" s="14" t="n">
        <v>1.42</v>
      </c>
      <c r="I821" s="14" t="n">
        <v>0.7648</v>
      </c>
      <c r="J821" s="14" t="n">
        <v>0.53</v>
      </c>
      <c r="K821" s="13">
        <f>ROUND(F821/100*G821*H821*I821/J821,2)</f>
        <v/>
      </c>
      <c r="L821" s="13" t="n">
        <v>16904.96</v>
      </c>
      <c r="M821" s="13">
        <f>L821-K821</f>
        <v/>
      </c>
      <c r="N821" s="3" t="inlineStr">
        <is>
          <t>decline</t>
        </is>
      </c>
      <c r="O821" s="3" t="inlineStr">
        <is>
          <t>indicative</t>
        </is>
      </c>
    </row>
    <row r="822">
      <c r="A822" s="15" t="inlineStr">
        <is>
          <t>2026-06-14</t>
        </is>
      </c>
      <c r="B822" s="15" t="inlineStr">
        <is>
          <t>f95bb8ee-e0f1-5cd7-b89d-bde8fa58d152</t>
        </is>
      </c>
      <c r="C822" s="15" t="inlineStr">
        <is>
          <t>NJ</t>
        </is>
      </c>
      <c r="D822" s="15" t="inlineStr">
        <is>
          <t>1969 Maserati GranTurismo</t>
        </is>
      </c>
      <c r="E822" s="15" t="inlineStr">
        <is>
          <t>01 Luxury Sedan/SUV</t>
        </is>
      </c>
      <c r="F822" s="16" t="n">
        <v>1260000</v>
      </c>
      <c r="G822" s="17" t="n">
        <v>0.55</v>
      </c>
      <c r="H822" s="17" t="n">
        <v>0.91</v>
      </c>
      <c r="I822" s="17" t="n">
        <v>0.7648</v>
      </c>
      <c r="J822" s="17" t="n">
        <v>0.53</v>
      </c>
      <c r="K822" s="16">
        <f>ROUND(F822/100*G822*H822*I822/J822,2)</f>
        <v/>
      </c>
      <c r="L822" s="16" t="n">
        <v>9100.110000000001</v>
      </c>
      <c r="M822" s="16">
        <f>L822-K822</f>
        <v/>
      </c>
      <c r="N822" s="15" t="inlineStr">
        <is>
          <t>refer</t>
        </is>
      </c>
      <c r="O822" s="15" t="inlineStr">
        <is>
          <t>indicative</t>
        </is>
      </c>
    </row>
    <row r="823">
      <c r="A823" s="3" t="inlineStr">
        <is>
          <t>2026-06-26</t>
        </is>
      </c>
      <c r="B823" s="3" t="inlineStr">
        <is>
          <t>2775382a-611a-5283-b44f-84ed41bdb1d1</t>
        </is>
      </c>
      <c r="C823" s="3" t="inlineStr">
        <is>
          <t>OH</t>
        </is>
      </c>
      <c r="D823" s="3" t="inlineStr">
        <is>
          <t>1977 Ferrari SF90 Stradale</t>
        </is>
      </c>
      <c r="E823" s="3" t="inlineStr">
        <is>
          <t>03 Supercar</t>
        </is>
      </c>
      <c r="F823" s="13" t="n">
        <v>355000</v>
      </c>
      <c r="G823" s="14" t="n">
        <v>1.15</v>
      </c>
      <c r="H823" s="14" t="n">
        <v>1.39</v>
      </c>
      <c r="I823" s="14" t="n">
        <v>0.7648</v>
      </c>
      <c r="J823" s="14" t="n">
        <v>0.53</v>
      </c>
      <c r="K823" s="13">
        <f>ROUND(F823/100*G823*H823*I823/J823,2)</f>
        <v/>
      </c>
      <c r="L823" s="13" t="n">
        <v>8188.66</v>
      </c>
      <c r="M823" s="13">
        <f>L823-K823</f>
        <v/>
      </c>
      <c r="N823" s="3" t="inlineStr">
        <is>
          <t>bind</t>
        </is>
      </c>
      <c r="O823" s="3" t="inlineStr">
        <is>
          <t>bound</t>
        </is>
      </c>
    </row>
    <row r="824">
      <c r="A824" s="15" t="inlineStr">
        <is>
          <t>2026-06-07</t>
        </is>
      </c>
      <c r="B824" s="15" t="inlineStr">
        <is>
          <t>210e4160-415f-5b63-8697-ea17faaf48de</t>
        </is>
      </c>
      <c r="C824" s="15" t="inlineStr">
        <is>
          <t>KY</t>
        </is>
      </c>
      <c r="D824" s="15" t="inlineStr">
        <is>
          <t>2016 Aston Martin DB5</t>
        </is>
      </c>
      <c r="E824" s="15" t="inlineStr">
        <is>
          <t>07 Post-War Classic (1946-1972)</t>
        </is>
      </c>
      <c r="F824" s="16" t="n">
        <v>925000</v>
      </c>
      <c r="G824" s="17" t="n">
        <v>0.43</v>
      </c>
      <c r="H824" s="17" t="n">
        <v>1.34</v>
      </c>
      <c r="I824" s="17" t="n">
        <v>0.7648</v>
      </c>
      <c r="J824" s="17" t="n">
        <v>0.53</v>
      </c>
      <c r="K824" s="16">
        <f>ROUND(F824/100*G824*H824*I824/J824,2)</f>
        <v/>
      </c>
      <c r="L824" s="16" t="n">
        <v>7691.07</v>
      </c>
      <c r="M824" s="16">
        <f>L824-K824</f>
        <v/>
      </c>
      <c r="N824" s="15" t="inlineStr">
        <is>
          <t>bind</t>
        </is>
      </c>
      <c r="O824" s="15" t="inlineStr">
        <is>
          <t>bound</t>
        </is>
      </c>
    </row>
    <row r="825">
      <c r="A825" s="3" t="inlineStr">
        <is>
          <t>2026-06-14</t>
        </is>
      </c>
      <c r="B825" s="3" t="inlineStr">
        <is>
          <t>98ddb4f8-e83a-5180-b4c7-26d9b54e0798</t>
        </is>
      </c>
      <c r="C825" s="3" t="inlineStr">
        <is>
          <t>MD</t>
        </is>
      </c>
      <c r="D825" s="3" t="inlineStr">
        <is>
          <t>2020 Mercedes-Benz AMG GT</t>
        </is>
      </c>
      <c r="E825" s="3" t="inlineStr">
        <is>
          <t>01 Luxury Sedan/SUV</t>
        </is>
      </c>
      <c r="F825" s="13" t="n">
        <v>565000</v>
      </c>
      <c r="G825" s="14" t="n">
        <v>0.65</v>
      </c>
      <c r="H825" s="14" t="n">
        <v>0.95</v>
      </c>
      <c r="I825" s="14" t="n">
        <v>0.7648</v>
      </c>
      <c r="J825" s="14" t="n">
        <v>0.53</v>
      </c>
      <c r="K825" s="13">
        <f>ROUND(F825/100*G825*H825*I825/J825,2)</f>
        <v/>
      </c>
      <c r="L825" s="13" t="n">
        <v>5034.51</v>
      </c>
      <c r="M825" s="13">
        <f>L825-K825</f>
        <v/>
      </c>
      <c r="N825" s="3" t="inlineStr">
        <is>
          <t>bind</t>
        </is>
      </c>
      <c r="O825" s="3" t="inlineStr">
        <is>
          <t>bound</t>
        </is>
      </c>
    </row>
    <row r="826">
      <c r="A826" s="15" t="inlineStr">
        <is>
          <t>2026-06-23</t>
        </is>
      </c>
      <c r="B826" s="15" t="inlineStr">
        <is>
          <t>08db9661-aefd-57ae-b750-b2416ad3f6b7</t>
        </is>
      </c>
      <c r="C826" s="15" t="inlineStr">
        <is>
          <t>CA</t>
        </is>
      </c>
      <c r="D826" s="15" t="inlineStr">
        <is>
          <t>1997 Bentley Continental GT</t>
        </is>
      </c>
      <c r="E826" s="15" t="inlineStr">
        <is>
          <t>01 Luxury Sedan/SUV</t>
        </is>
      </c>
      <c r="F826" s="16" t="n">
        <v>635000</v>
      </c>
      <c r="G826" s="17" t="n">
        <v>0.65</v>
      </c>
      <c r="H826" s="17" t="n">
        <v>1.35</v>
      </c>
      <c r="I826" s="17" t="n">
        <v>0.7648</v>
      </c>
      <c r="J826" s="17" t="n">
        <v>0.53</v>
      </c>
      <c r="K826" s="16">
        <f>ROUND(F826/100*G826*H826*I826/J826,2)</f>
        <v/>
      </c>
      <c r="L826" s="16" t="n">
        <v>8040.68</v>
      </c>
      <c r="M826" s="16">
        <f>L826-K826</f>
        <v/>
      </c>
      <c r="N826" s="15" t="inlineStr">
        <is>
          <t>bind</t>
        </is>
      </c>
      <c r="O826" s="15" t="inlineStr">
        <is>
          <t>bound</t>
        </is>
      </c>
    </row>
    <row r="827">
      <c r="A827" s="3" t="inlineStr">
        <is>
          <t>2026-06-27</t>
        </is>
      </c>
      <c r="B827" s="3" t="inlineStr">
        <is>
          <t>288d8698-be14-5cf0-90d6-15edf812540b</t>
        </is>
      </c>
      <c r="C827" s="3" t="inlineStr">
        <is>
          <t>RI</t>
        </is>
      </c>
      <c r="D827" s="3" t="inlineStr">
        <is>
          <t>2007 McLaren 750S</t>
        </is>
      </c>
      <c r="E827" s="3" t="inlineStr">
        <is>
          <t>03 Supercar</t>
        </is>
      </c>
      <c r="F827" s="13" t="n">
        <v>1690000</v>
      </c>
      <c r="G827" s="14" t="n">
        <v>0.8</v>
      </c>
      <c r="H827" s="14" t="n">
        <v>1.37</v>
      </c>
      <c r="I827" s="14" t="n">
        <v>0.7648</v>
      </c>
      <c r="J827" s="14" t="n">
        <v>0.53</v>
      </c>
      <c r="K827" s="13">
        <f>ROUND(F827/100*G827*H827*I827/J827,2)</f>
        <v/>
      </c>
      <c r="L827" s="13" t="n">
        <v>26728.17</v>
      </c>
      <c r="M827" s="13">
        <f>L827-K827</f>
        <v/>
      </c>
      <c r="N827" s="3" t="inlineStr">
        <is>
          <t>bind</t>
        </is>
      </c>
      <c r="O827" s="3" t="inlineStr">
        <is>
          <t>bound</t>
        </is>
      </c>
    </row>
    <row r="828">
      <c r="A828" s="15" t="inlineStr">
        <is>
          <t>2026-06-26</t>
        </is>
      </c>
      <c r="B828" s="15" t="inlineStr">
        <is>
          <t>cceb5930-a7a0-5dd6-bfc5-9de7e858369d</t>
        </is>
      </c>
      <c r="C828" s="15" t="inlineStr">
        <is>
          <t>CA</t>
        </is>
      </c>
      <c r="D828" s="15" t="inlineStr">
        <is>
          <t>2009 Bentley Continental GT</t>
        </is>
      </c>
      <c r="E828" s="15" t="inlineStr">
        <is>
          <t>01 Luxury Sedan/SUV</t>
        </is>
      </c>
      <c r="F828" s="16" t="n">
        <v>770000</v>
      </c>
      <c r="G828" s="17" t="n">
        <v>0.65</v>
      </c>
      <c r="H828" s="17" t="n">
        <v>1.35</v>
      </c>
      <c r="I828" s="17" t="n">
        <v>0.7648</v>
      </c>
      <c r="J828" s="17" t="n">
        <v>0.53</v>
      </c>
      <c r="K828" s="16">
        <f>ROUND(F828/100*G828*H828*I828/J828,2)</f>
        <v/>
      </c>
      <c r="L828" s="16" t="n">
        <v>9750.110000000001</v>
      </c>
      <c r="M828" s="16">
        <f>L828-K828</f>
        <v/>
      </c>
      <c r="N828" s="15" t="inlineStr">
        <is>
          <t>bind</t>
        </is>
      </c>
      <c r="O828" s="15" t="inlineStr">
        <is>
          <t>bound</t>
        </is>
      </c>
    </row>
    <row r="829">
      <c r="A829" s="3" t="inlineStr">
        <is>
          <t>2026-06-01</t>
        </is>
      </c>
      <c r="B829" s="3" t="inlineStr">
        <is>
          <t>32f5dab9-f924-5ca5-825a-b654e2278ad2</t>
        </is>
      </c>
      <c r="C829" s="3" t="inlineStr">
        <is>
          <t>IN</t>
        </is>
      </c>
      <c r="D829" s="3" t="inlineStr">
        <is>
          <t>1963 Bentley Continental GT</t>
        </is>
      </c>
      <c r="E829" s="3" t="inlineStr">
        <is>
          <t>01 Luxury Sedan/SUV</t>
        </is>
      </c>
      <c r="F829" s="13" t="n">
        <v>385000</v>
      </c>
      <c r="G829" s="14" t="n">
        <v>0.75</v>
      </c>
      <c r="H829" s="14" t="n">
        <v>1.23</v>
      </c>
      <c r="I829" s="14" t="n">
        <v>0.7648</v>
      </c>
      <c r="J829" s="14" t="n">
        <v>0.53</v>
      </c>
      <c r="K829" s="13">
        <f>ROUND(F829/100*G829*H829*I829/J829,2)</f>
        <v/>
      </c>
      <c r="L829" s="13" t="n">
        <v>5125.06</v>
      </c>
      <c r="M829" s="13">
        <f>L829-K829</f>
        <v/>
      </c>
      <c r="N829" s="3" t="inlineStr">
        <is>
          <t>bind</t>
        </is>
      </c>
      <c r="O829" s="3" t="inlineStr">
        <is>
          <t>bound</t>
        </is>
      </c>
    </row>
    <row r="830">
      <c r="A830" s="15" t="inlineStr">
        <is>
          <t>2026-06-03</t>
        </is>
      </c>
      <c r="B830" s="15" t="inlineStr">
        <is>
          <t>2f8b1e3a-1aa0-54d9-be7e-a4f653e89c94</t>
        </is>
      </c>
      <c r="C830" s="15" t="inlineStr">
        <is>
          <t>ME</t>
        </is>
      </c>
      <c r="D830" s="15" t="inlineStr">
        <is>
          <t>1999 Mercedes-Benz AMG GT</t>
        </is>
      </c>
      <c r="E830" s="15" t="inlineStr">
        <is>
          <t>01 Luxury Sedan/SUV</t>
        </is>
      </c>
      <c r="F830" s="16" t="n">
        <v>290000</v>
      </c>
      <c r="G830" s="17" t="n">
        <v>0.75</v>
      </c>
      <c r="H830" s="17" t="n">
        <v>1.08</v>
      </c>
      <c r="I830" s="17" t="n">
        <v>0.7648</v>
      </c>
      <c r="J830" s="17" t="n">
        <v>0.53</v>
      </c>
      <c r="K830" s="16">
        <f>ROUND(F830/100*G830*H830*I830/J830,2)</f>
        <v/>
      </c>
      <c r="L830" s="16" t="n">
        <v>3389.65</v>
      </c>
      <c r="M830" s="16">
        <f>L830-K830</f>
        <v/>
      </c>
      <c r="N830" s="15" t="inlineStr">
        <is>
          <t>bind</t>
        </is>
      </c>
      <c r="O830" s="15" t="inlineStr">
        <is>
          <t>bound</t>
        </is>
      </c>
    </row>
    <row r="831">
      <c r="A831" s="3" t="inlineStr">
        <is>
          <t>2026-06-05</t>
        </is>
      </c>
      <c r="B831" s="3" t="inlineStr">
        <is>
          <t>c7be83ce-66c1-518b-b55a-3c36b7cb34b8</t>
        </is>
      </c>
      <c r="C831" s="3" t="inlineStr">
        <is>
          <t>CT</t>
        </is>
      </c>
      <c r="D831" s="3" t="inlineStr">
        <is>
          <t>1981 Ringbrothers Mustang</t>
        </is>
      </c>
      <c r="E831" s="3" t="inlineStr">
        <is>
          <t>11 Restomod/Coachbuilt</t>
        </is>
      </c>
      <c r="F831" s="13" t="n">
        <v>530000</v>
      </c>
      <c r="G831" s="14" t="n">
        <v>0.78</v>
      </c>
      <c r="H831" s="14" t="n">
        <v>1.12</v>
      </c>
      <c r="I831" s="14" t="n">
        <v>0.7648</v>
      </c>
      <c r="J831" s="14" t="n">
        <v>0.53</v>
      </c>
      <c r="K831" s="13">
        <f>ROUND(F831/100*G831*H831*I831/J831,2)</f>
        <v/>
      </c>
      <c r="L831" s="13" t="n">
        <v>6681.29</v>
      </c>
      <c r="M831" s="13">
        <f>L831-K831</f>
        <v/>
      </c>
      <c r="N831" s="3" t="inlineStr">
        <is>
          <t>bind</t>
        </is>
      </c>
      <c r="O831" s="3" t="inlineStr">
        <is>
          <t>bound</t>
        </is>
      </c>
    </row>
    <row r="832">
      <c r="A832" s="15" t="inlineStr">
        <is>
          <t>2026-06-18</t>
        </is>
      </c>
      <c r="B832" s="15" t="inlineStr">
        <is>
          <t>3961cb1c-c3df-55e0-8484-5c55372b215d</t>
        </is>
      </c>
      <c r="C832" s="15" t="inlineStr">
        <is>
          <t>OR</t>
        </is>
      </c>
      <c r="D832" s="15" t="inlineStr">
        <is>
          <t>1958 Singer 911 Reimagined</t>
        </is>
      </c>
      <c r="E832" s="15" t="inlineStr">
        <is>
          <t>11 Restomod/Coachbuilt</t>
        </is>
      </c>
      <c r="F832" s="16" t="n">
        <v>1015000</v>
      </c>
      <c r="G832" s="17" t="n">
        <v>0.68</v>
      </c>
      <c r="H832" s="17" t="n">
        <v>1.13</v>
      </c>
      <c r="I832" s="17" t="n">
        <v>0.7648</v>
      </c>
      <c r="J832" s="17" t="n">
        <v>0.53</v>
      </c>
      <c r="K832" s="16">
        <f>ROUND(F832/100*G832*H832*I832/J832,2)</f>
        <v/>
      </c>
      <c r="L832" s="16" t="n">
        <v>11254.48</v>
      </c>
      <c r="M832" s="16">
        <f>L832-K832</f>
        <v/>
      </c>
      <c r="N832" s="15" t="inlineStr">
        <is>
          <t>refer</t>
        </is>
      </c>
      <c r="O832" s="15" t="inlineStr">
        <is>
          <t>indicative</t>
        </is>
      </c>
    </row>
    <row r="833">
      <c r="A833" s="3" t="inlineStr">
        <is>
          <t>2026-06-19</t>
        </is>
      </c>
      <c r="B833" s="3" t="inlineStr">
        <is>
          <t>fb917fa0-3633-5a35-ac83-c06f0617b095</t>
        </is>
      </c>
      <c r="C833" s="3" t="inlineStr">
        <is>
          <t>NJ</t>
        </is>
      </c>
      <c r="D833" s="3" t="inlineStr">
        <is>
          <t>1988 Aston Martin DB5</t>
        </is>
      </c>
      <c r="E833" s="3" t="inlineStr">
        <is>
          <t>07 Post-War Classic (1946-1972)</t>
        </is>
      </c>
      <c r="F833" s="13" t="n">
        <v>1950000</v>
      </c>
      <c r="G833" s="14" t="n">
        <v>0.38</v>
      </c>
      <c r="H833" s="14" t="n">
        <v>0.91</v>
      </c>
      <c r="I833" s="14" t="n">
        <v>0.7648</v>
      </c>
      <c r="J833" s="14" t="n">
        <v>0.53</v>
      </c>
      <c r="K833" s="13">
        <f>ROUND(F833/100*G833*H833*I833/J833,2)</f>
        <v/>
      </c>
      <c r="L833" s="13" t="n">
        <v>9730.42</v>
      </c>
      <c r="M833" s="13">
        <f>L833-K833</f>
        <v/>
      </c>
      <c r="N833" s="3" t="inlineStr">
        <is>
          <t>bind</t>
        </is>
      </c>
      <c r="O833" s="3" t="inlineStr">
        <is>
          <t>bound</t>
        </is>
      </c>
    </row>
    <row r="834">
      <c r="A834" s="15" t="inlineStr">
        <is>
          <t>2026-06-06</t>
        </is>
      </c>
      <c r="B834" s="15" t="inlineStr">
        <is>
          <t>0b86946b-f484-5d4a-8289-2136f350c76c</t>
        </is>
      </c>
      <c r="C834" s="15" t="inlineStr">
        <is>
          <t>CA</t>
        </is>
      </c>
      <c r="D834" s="15" t="inlineStr">
        <is>
          <t>2013 Aston Martin DB12</t>
        </is>
      </c>
      <c r="E834" s="15" t="inlineStr">
        <is>
          <t>01 Luxury Sedan/SUV</t>
        </is>
      </c>
      <c r="F834" s="16" t="n">
        <v>450000</v>
      </c>
      <c r="G834" s="17" t="n">
        <v>0.75</v>
      </c>
      <c r="H834" s="17" t="n">
        <v>1.35</v>
      </c>
      <c r="I834" s="17" t="n">
        <v>0.7648</v>
      </c>
      <c r="J834" s="17" t="n">
        <v>0.53</v>
      </c>
      <c r="K834" s="16">
        <f>ROUND(F834/100*G834*H834*I834/J834,2)</f>
        <v/>
      </c>
      <c r="L834" s="16" t="n">
        <v>6574.76</v>
      </c>
      <c r="M834" s="16">
        <f>L834-K834</f>
        <v/>
      </c>
      <c r="N834" s="15" t="inlineStr">
        <is>
          <t>refer</t>
        </is>
      </c>
      <c r="O834" s="15" t="inlineStr">
        <is>
          <t>indicative</t>
        </is>
      </c>
    </row>
    <row r="835">
      <c r="A835" s="3" t="inlineStr">
        <is>
          <t>2026-06-25</t>
        </is>
      </c>
      <c r="B835" s="3" t="inlineStr">
        <is>
          <t>abea9d95-aed8-5eae-8d5f-f5deb93d022a</t>
        </is>
      </c>
      <c r="C835" s="3" t="inlineStr">
        <is>
          <t>OH</t>
        </is>
      </c>
      <c r="D835" s="3" t="inlineStr">
        <is>
          <t>1971 Ferrari SF90 Stradale</t>
        </is>
      </c>
      <c r="E835" s="3" t="inlineStr">
        <is>
          <t>03 Supercar</t>
        </is>
      </c>
      <c r="F835" s="13" t="n">
        <v>300000</v>
      </c>
      <c r="G835" s="14" t="n">
        <v>1.15</v>
      </c>
      <c r="H835" s="14" t="n">
        <v>1.39</v>
      </c>
      <c r="I835" s="14" t="n">
        <v>0.7648</v>
      </c>
      <c r="J835" s="14" t="n">
        <v>0.53</v>
      </c>
      <c r="K835" s="13">
        <f>ROUND(F835/100*G835*H835*I835/J835,2)</f>
        <v/>
      </c>
      <c r="L835" s="13" t="n">
        <v>6919.99</v>
      </c>
      <c r="M835" s="13">
        <f>L835-K835</f>
        <v/>
      </c>
      <c r="N835" s="3" t="inlineStr">
        <is>
          <t>bind</t>
        </is>
      </c>
      <c r="O835" s="3" t="inlineStr">
        <is>
          <t>bound</t>
        </is>
      </c>
    </row>
    <row r="836">
      <c r="A836" s="15" t="inlineStr">
        <is>
          <t>2026-06-03</t>
        </is>
      </c>
      <c r="B836" s="15" t="inlineStr">
        <is>
          <t>c71e5758-2c94-5035-8c17-542e1846af66</t>
        </is>
      </c>
      <c r="C836" s="15" t="inlineStr">
        <is>
          <t>NC</t>
        </is>
      </c>
      <c r="D836" s="15" t="inlineStr">
        <is>
          <t>2002 BMW M8 Competition</t>
        </is>
      </c>
      <c r="E836" s="15" t="inlineStr">
        <is>
          <t>01 Luxury Sedan/SUV</t>
        </is>
      </c>
      <c r="F836" s="16" t="n">
        <v>555000</v>
      </c>
      <c r="G836" s="17" t="n">
        <v>0.65</v>
      </c>
      <c r="H836" s="17" t="n">
        <v>1.15</v>
      </c>
      <c r="I836" s="17" t="n">
        <v>0.7648</v>
      </c>
      <c r="J836" s="17" t="n">
        <v>0.53</v>
      </c>
      <c r="K836" s="16">
        <f>ROUND(F836/100*G836*H836*I836/J836,2)</f>
        <v/>
      </c>
      <c r="L836" s="16" t="n">
        <v>5986.54</v>
      </c>
      <c r="M836" s="16">
        <f>L836-K836</f>
        <v/>
      </c>
      <c r="N836" s="15" t="inlineStr">
        <is>
          <t>bind</t>
        </is>
      </c>
      <c r="O836" s="15" t="inlineStr">
        <is>
          <t>bound</t>
        </is>
      </c>
    </row>
    <row r="837">
      <c r="A837" s="3" t="inlineStr">
        <is>
          <t>2026-06-02</t>
        </is>
      </c>
      <c r="B837" s="3" t="inlineStr">
        <is>
          <t>5c9ea67f-a234-54f8-9cc8-cfaafe9783c6</t>
        </is>
      </c>
      <c r="C837" s="3" t="inlineStr">
        <is>
          <t>TN</t>
        </is>
      </c>
      <c r="D837" s="3" t="inlineStr">
        <is>
          <t>2019 Aston Martin DB5</t>
        </is>
      </c>
      <c r="E837" s="3" t="inlineStr">
        <is>
          <t>07 Post-War Classic (1946-1972)</t>
        </is>
      </c>
      <c r="F837" s="13" t="n">
        <v>985000</v>
      </c>
      <c r="G837" s="14" t="n">
        <v>0.43</v>
      </c>
      <c r="H837" s="14" t="n">
        <v>0.98</v>
      </c>
      <c r="I837" s="14" t="n">
        <v>0.7648</v>
      </c>
      <c r="J837" s="14" t="n">
        <v>0.53</v>
      </c>
      <c r="K837" s="13">
        <f>ROUND(F837/100*G837*H837*I837/J837,2)</f>
        <v/>
      </c>
      <c r="L837" s="13" t="n">
        <v>5989.67</v>
      </c>
      <c r="M837" s="13">
        <f>L837-K837</f>
        <v/>
      </c>
      <c r="N837" s="3" t="inlineStr">
        <is>
          <t>bind</t>
        </is>
      </c>
      <c r="O837" s="3" t="inlineStr">
        <is>
          <t>bound</t>
        </is>
      </c>
    </row>
    <row r="838">
      <c r="A838" s="15" t="inlineStr">
        <is>
          <t>2026-06-16</t>
        </is>
      </c>
      <c r="B838" s="15" t="inlineStr">
        <is>
          <t>51090838-67d7-512d-a638-c470925a25fd</t>
        </is>
      </c>
      <c r="C838" s="15" t="inlineStr">
        <is>
          <t>NE</t>
        </is>
      </c>
      <c r="D838" s="15" t="inlineStr">
        <is>
          <t>2000 Ferrari SF90 Stradale</t>
        </is>
      </c>
      <c r="E838" s="15" t="inlineStr">
        <is>
          <t>03 Supercar</t>
        </is>
      </c>
      <c r="F838" s="16" t="n">
        <v>845000</v>
      </c>
      <c r="G838" s="17" t="n">
        <v>0.95</v>
      </c>
      <c r="H838" s="17" t="n">
        <v>1.3</v>
      </c>
      <c r="I838" s="17" t="n">
        <v>0.7648</v>
      </c>
      <c r="J838" s="17" t="n">
        <v>0.53</v>
      </c>
      <c r="K838" s="16">
        <f>ROUND(F838/100*G838*H838*I838/J838,2)</f>
        <v/>
      </c>
      <c r="L838" s="16" t="n">
        <v>15058.98</v>
      </c>
      <c r="M838" s="16">
        <f>L838-K838</f>
        <v/>
      </c>
      <c r="N838" s="15" t="inlineStr">
        <is>
          <t>bind</t>
        </is>
      </c>
      <c r="O838" s="15" t="inlineStr">
        <is>
          <t>bound</t>
        </is>
      </c>
    </row>
    <row r="839">
      <c r="A839" s="3" t="inlineStr">
        <is>
          <t>2026-06-22</t>
        </is>
      </c>
      <c r="B839" s="3" t="inlineStr">
        <is>
          <t>84d54d6a-b97d-52ca-adc5-7c6d0e1391cb</t>
        </is>
      </c>
      <c r="C839" s="3" t="inlineStr">
        <is>
          <t>MA</t>
        </is>
      </c>
      <c r="D839" s="3" t="inlineStr">
        <is>
          <t>2003 Porsche 911 Turbo S</t>
        </is>
      </c>
      <c r="E839" s="3" t="inlineStr">
        <is>
          <t>01 Luxury Sedan/SUV</t>
        </is>
      </c>
      <c r="F839" s="13" t="n">
        <v>1370000</v>
      </c>
      <c r="G839" s="14" t="n">
        <v>0.55</v>
      </c>
      <c r="H839" s="14" t="n">
        <v>1.25</v>
      </c>
      <c r="I839" s="14" t="n">
        <v>0.7648</v>
      </c>
      <c r="J839" s="14" t="n">
        <v>0.53</v>
      </c>
      <c r="K839" s="13">
        <f>ROUND(F839/100*G839*H839*I839/J839,2)</f>
        <v/>
      </c>
      <c r="L839" s="13" t="n">
        <v>13591.44</v>
      </c>
      <c r="M839" s="13">
        <f>L839-K839</f>
        <v/>
      </c>
      <c r="N839" s="3" t="inlineStr">
        <is>
          <t>bind</t>
        </is>
      </c>
      <c r="O839" s="3" t="inlineStr">
        <is>
          <t>bound</t>
        </is>
      </c>
    </row>
    <row r="840">
      <c r="A840" s="15" t="inlineStr">
        <is>
          <t>2026-06-24</t>
        </is>
      </c>
      <c r="B840" s="15" t="inlineStr">
        <is>
          <t>2d51bb34-0620-5288-ba8e-c413f339bf2b</t>
        </is>
      </c>
      <c r="C840" s="15" t="inlineStr">
        <is>
          <t>FL</t>
        </is>
      </c>
      <c r="D840" s="15" t="inlineStr">
        <is>
          <t>2001 Porsche 911 Turbo S</t>
        </is>
      </c>
      <c r="E840" s="15" t="inlineStr">
        <is>
          <t>01 Luxury Sedan/SUV</t>
        </is>
      </c>
      <c r="F840" s="16" t="n">
        <v>695000</v>
      </c>
      <c r="G840" s="17" t="n">
        <v>0.65</v>
      </c>
      <c r="H840" s="17" t="n">
        <v>1.42</v>
      </c>
      <c r="I840" s="17" t="n">
        <v>0.7648</v>
      </c>
      <c r="J840" s="17" t="n">
        <v>0.53</v>
      </c>
      <c r="K840" s="16">
        <f>ROUND(F840/100*G840*H840*I840/J840,2)</f>
        <v/>
      </c>
      <c r="L840" s="16" t="n">
        <v>9256.75</v>
      </c>
      <c r="M840" s="16">
        <f>L840-K840</f>
        <v/>
      </c>
      <c r="N840" s="15" t="inlineStr">
        <is>
          <t>decline</t>
        </is>
      </c>
      <c r="O840" s="15" t="inlineStr">
        <is>
          <t>indicative</t>
        </is>
      </c>
    </row>
    <row r="841">
      <c r="A841" s="3" t="inlineStr">
        <is>
          <t>2026-06-11</t>
        </is>
      </c>
      <c r="B841" s="3" t="inlineStr">
        <is>
          <t>b2297ed4-f85a-5a23-abe2-ec4abf1aa694</t>
        </is>
      </c>
      <c r="C841" s="3" t="inlineStr">
        <is>
          <t>NH</t>
        </is>
      </c>
      <c r="D841" s="3" t="inlineStr">
        <is>
          <t>1996 Mercedes-Benz AMG GT</t>
        </is>
      </c>
      <c r="E841" s="3" t="inlineStr">
        <is>
          <t>01 Luxury Sedan/SUV</t>
        </is>
      </c>
      <c r="F841" s="13" t="n">
        <v>580000</v>
      </c>
      <c r="G841" s="14" t="n">
        <v>0.65</v>
      </c>
      <c r="H841" s="14" t="n">
        <v>1.04</v>
      </c>
      <c r="I841" s="14" t="n">
        <v>0.7648</v>
      </c>
      <c r="J841" s="14" t="n">
        <v>0.53</v>
      </c>
      <c r="K841" s="13">
        <f>ROUND(F841/100*G841*H841*I841/J841,2)</f>
        <v/>
      </c>
      <c r="L841" s="13" t="n">
        <v>5657.79</v>
      </c>
      <c r="M841" s="13">
        <f>L841-K841</f>
        <v/>
      </c>
      <c r="N841" s="3" t="inlineStr">
        <is>
          <t>bind</t>
        </is>
      </c>
      <c r="O841" s="3" t="inlineStr">
        <is>
          <t>bound</t>
        </is>
      </c>
    </row>
    <row r="842">
      <c r="A842" s="15" t="inlineStr">
        <is>
          <t>2026-06-13</t>
        </is>
      </c>
      <c r="B842" s="15" t="inlineStr">
        <is>
          <t>6bd6900d-f35a-5f39-9e2e-236841e799e0</t>
        </is>
      </c>
      <c r="C842" s="15" t="inlineStr">
        <is>
          <t>TN</t>
        </is>
      </c>
      <c r="D842" s="15" t="inlineStr">
        <is>
          <t>2005 Mercedes-Benz 280SL Pagoda</t>
        </is>
      </c>
      <c r="E842" s="15" t="inlineStr">
        <is>
          <t>07 Post-War Classic (1946-1972)</t>
        </is>
      </c>
      <c r="F842" s="16" t="n">
        <v>920000</v>
      </c>
      <c r="G842" s="17" t="n">
        <v>0.43</v>
      </c>
      <c r="H842" s="17" t="n">
        <v>0.98</v>
      </c>
      <c r="I842" s="17" t="n">
        <v>0.7648</v>
      </c>
      <c r="J842" s="17" t="n">
        <v>0.53</v>
      </c>
      <c r="K842" s="16">
        <f>ROUND(F842/100*G842*H842*I842/J842,2)</f>
        <v/>
      </c>
      <c r="L842" s="16" t="n">
        <v>5594.41</v>
      </c>
      <c r="M842" s="16">
        <f>L842-K842</f>
        <v/>
      </c>
      <c r="N842" s="15" t="inlineStr">
        <is>
          <t>bind</t>
        </is>
      </c>
      <c r="O842" s="15" t="inlineStr">
        <is>
          <t>bound</t>
        </is>
      </c>
    </row>
    <row r="843">
      <c r="A843" s="3" t="inlineStr">
        <is>
          <t>2026-06-18</t>
        </is>
      </c>
      <c r="B843" s="3" t="inlineStr">
        <is>
          <t>24da612b-1fd4-5ab0-9a6a-afe7c1736323</t>
        </is>
      </c>
      <c r="C843" s="3" t="inlineStr">
        <is>
          <t>NM</t>
        </is>
      </c>
      <c r="D843" s="3" t="inlineStr">
        <is>
          <t>1957 Ferrari SF90 Stradale</t>
        </is>
      </c>
      <c r="E843" s="3" t="inlineStr">
        <is>
          <t>03 Supercar</t>
        </is>
      </c>
      <c r="F843" s="13" t="n">
        <v>260000</v>
      </c>
      <c r="G843" s="14" t="n">
        <v>1.15</v>
      </c>
      <c r="H843" s="14" t="n">
        <v>1.28</v>
      </c>
      <c r="I843" s="14" t="n">
        <v>0.7648</v>
      </c>
      <c r="J843" s="14" t="n">
        <v>0.53</v>
      </c>
      <c r="K843" s="13">
        <f>ROUND(F843/100*G843*H843*I843/J843,2)</f>
        <v/>
      </c>
      <c r="L843" s="13" t="n">
        <v>5522.72</v>
      </c>
      <c r="M843" s="13">
        <f>L843-K843</f>
        <v/>
      </c>
      <c r="N843" s="3" t="inlineStr">
        <is>
          <t>bind</t>
        </is>
      </c>
      <c r="O843" s="3" t="inlineStr">
        <is>
          <t>bound</t>
        </is>
      </c>
    </row>
    <row r="844">
      <c r="A844" s="15" t="inlineStr">
        <is>
          <t>2026-06-22</t>
        </is>
      </c>
      <c r="B844" s="15" t="inlineStr">
        <is>
          <t>4909eb67-e395-5f59-ba85-5284fc4009f3</t>
        </is>
      </c>
      <c r="C844" s="15" t="inlineStr">
        <is>
          <t>IL</t>
        </is>
      </c>
      <c r="D844" s="15" t="inlineStr">
        <is>
          <t>1998 Bentley Continental GT</t>
        </is>
      </c>
      <c r="E844" s="15" t="inlineStr">
        <is>
          <t>01 Luxury Sedan/SUV</t>
        </is>
      </c>
      <c r="F844" s="16" t="n">
        <v>1055000</v>
      </c>
      <c r="G844" s="17" t="n">
        <v>0.55</v>
      </c>
      <c r="H844" s="17" t="n">
        <v>1.36</v>
      </c>
      <c r="I844" s="17" t="n">
        <v>0.7648</v>
      </c>
      <c r="J844" s="17" t="n">
        <v>0.53</v>
      </c>
      <c r="K844" s="16">
        <f>ROUND(F844/100*G844*H844*I844/J844,2)</f>
        <v/>
      </c>
      <c r="L844" s="16" t="n">
        <v>11387.44</v>
      </c>
      <c r="M844" s="16">
        <f>L844-K844</f>
        <v/>
      </c>
      <c r="N844" s="15" t="inlineStr">
        <is>
          <t>bind</t>
        </is>
      </c>
      <c r="O844" s="15" t="inlineStr">
        <is>
          <t>bound</t>
        </is>
      </c>
    </row>
    <row r="845">
      <c r="A845" s="3" t="inlineStr">
        <is>
          <t>2026-06-08</t>
        </is>
      </c>
      <c r="B845" s="3" t="inlineStr">
        <is>
          <t>ac716994-2781-5f19-af26-cbee984cfba9</t>
        </is>
      </c>
      <c r="C845" s="3" t="inlineStr">
        <is>
          <t>FL</t>
        </is>
      </c>
      <c r="D845" s="3" t="inlineStr">
        <is>
          <t>2010 Lamborghini Huracan EVO</t>
        </is>
      </c>
      <c r="E845" s="3" t="inlineStr">
        <is>
          <t>03 Supercar</t>
        </is>
      </c>
      <c r="F845" s="13" t="n">
        <v>680000</v>
      </c>
      <c r="G845" s="14" t="n">
        <v>0.95</v>
      </c>
      <c r="H845" s="14" t="n">
        <v>1.42</v>
      </c>
      <c r="I845" s="14" t="n">
        <v>0.7648</v>
      </c>
      <c r="J845" s="14" t="n">
        <v>0.53</v>
      </c>
      <c r="K845" s="13">
        <f>ROUND(F845/100*G845*H845*I845/J845,2)</f>
        <v/>
      </c>
      <c r="L845" s="13" t="n">
        <v>13237.1</v>
      </c>
      <c r="M845" s="13">
        <f>L845-K845</f>
        <v/>
      </c>
      <c r="N845" s="3" t="inlineStr">
        <is>
          <t>refer</t>
        </is>
      </c>
      <c r="O845" s="3" t="inlineStr">
        <is>
          <t>indicative</t>
        </is>
      </c>
    </row>
    <row r="846">
      <c r="A846" s="15" t="inlineStr">
        <is>
          <t>2026-06-13</t>
        </is>
      </c>
      <c r="B846" s="15" t="inlineStr">
        <is>
          <t>5ce37497-d13e-551a-bc44-2e83bbd25ebb</t>
        </is>
      </c>
      <c r="C846" s="15" t="inlineStr">
        <is>
          <t>RI</t>
        </is>
      </c>
      <c r="D846" s="15" t="inlineStr">
        <is>
          <t>1979 Bentley Continental GT</t>
        </is>
      </c>
      <c r="E846" s="15" t="inlineStr">
        <is>
          <t>01 Luxury Sedan/SUV</t>
        </is>
      </c>
      <c r="F846" s="16" t="n">
        <v>645000</v>
      </c>
      <c r="G846" s="17" t="n">
        <v>0.65</v>
      </c>
      <c r="H846" s="17" t="n">
        <v>1.37</v>
      </c>
      <c r="I846" s="17" t="n">
        <v>0.7648</v>
      </c>
      <c r="J846" s="17" t="n">
        <v>0.53</v>
      </c>
      <c r="K846" s="16">
        <f>ROUND(F846/100*G846*H846*I846/J846,2)</f>
        <v/>
      </c>
      <c r="L846" s="16" t="n">
        <v>8288.309999999999</v>
      </c>
      <c r="M846" s="16">
        <f>L846-K846</f>
        <v/>
      </c>
      <c r="N846" s="15" t="inlineStr">
        <is>
          <t>refer</t>
        </is>
      </c>
      <c r="O846" s="15" t="inlineStr">
        <is>
          <t>indicative</t>
        </is>
      </c>
    </row>
    <row r="847">
      <c r="A847" s="3" t="inlineStr">
        <is>
          <t>2026-06-24</t>
        </is>
      </c>
      <c r="B847" s="3" t="inlineStr">
        <is>
          <t>2a1b6665-7575-518a-9508-38af29f7eca5</t>
        </is>
      </c>
      <c r="C847" s="3" t="inlineStr">
        <is>
          <t>NJ</t>
        </is>
      </c>
      <c r="D847" s="3" t="inlineStr">
        <is>
          <t>1978 BMW M8 Competition</t>
        </is>
      </c>
      <c r="E847" s="3" t="inlineStr">
        <is>
          <t>01 Luxury Sedan/SUV</t>
        </is>
      </c>
      <c r="F847" s="13" t="n">
        <v>205000</v>
      </c>
      <c r="G847" s="14" t="n">
        <v>0.92</v>
      </c>
      <c r="H847" s="14" t="n">
        <v>0.91</v>
      </c>
      <c r="I847" s="14" t="n">
        <v>0.7648</v>
      </c>
      <c r="J847" s="14" t="n">
        <v>0.53</v>
      </c>
      <c r="K847" s="13">
        <f>ROUND(F847/100*G847*H847*I847/J847,2)</f>
        <v/>
      </c>
      <c r="L847" s="13" t="n">
        <v>2476.6</v>
      </c>
      <c r="M847" s="13">
        <f>L847-K847</f>
        <v/>
      </c>
      <c r="N847" s="3" t="inlineStr">
        <is>
          <t>decline</t>
        </is>
      </c>
      <c r="O847" s="3" t="inlineStr">
        <is>
          <t>indicative</t>
        </is>
      </c>
    </row>
    <row r="848">
      <c r="A848" s="15" t="inlineStr">
        <is>
          <t>2026-06-08</t>
        </is>
      </c>
      <c r="B848" s="15" t="inlineStr">
        <is>
          <t>163e7423-2625-5c46-8e25-3de3a4d647ac</t>
        </is>
      </c>
      <c r="C848" s="15" t="inlineStr">
        <is>
          <t>MN</t>
        </is>
      </c>
      <c r="D848" s="15" t="inlineStr">
        <is>
          <t>1985 McLaren 750S</t>
        </is>
      </c>
      <c r="E848" s="15" t="inlineStr">
        <is>
          <t>03 Supercar</t>
        </is>
      </c>
      <c r="F848" s="16" t="n">
        <v>735000</v>
      </c>
      <c r="G848" s="17" t="n">
        <v>0.95</v>
      </c>
      <c r="H848" s="17" t="n">
        <v>1.32</v>
      </c>
      <c r="I848" s="17" t="n">
        <v>0.7648</v>
      </c>
      <c r="J848" s="17" t="n">
        <v>0.53</v>
      </c>
      <c r="K848" s="16">
        <f>ROUND(F848/100*G848*H848*I848/J848,2)</f>
        <v/>
      </c>
      <c r="L848" s="16" t="n">
        <v>13300.16</v>
      </c>
      <c r="M848" s="16">
        <f>L848-K848</f>
        <v/>
      </c>
      <c r="N848" s="15" t="inlineStr">
        <is>
          <t>refer</t>
        </is>
      </c>
      <c r="O848" s="15" t="inlineStr">
        <is>
          <t>indicative</t>
        </is>
      </c>
    </row>
    <row r="849">
      <c r="A849" s="3" t="inlineStr">
        <is>
          <t>2026-06-09</t>
        </is>
      </c>
      <c r="B849" s="3" t="inlineStr">
        <is>
          <t>bcddd914-b177-5cc3-b5f8-d58b07805cc3</t>
        </is>
      </c>
      <c r="C849" s="3" t="inlineStr">
        <is>
          <t>NJ</t>
        </is>
      </c>
      <c r="D849" s="3" t="inlineStr">
        <is>
          <t>1971 Mercedes-Benz AMG GT</t>
        </is>
      </c>
      <c r="E849" s="3" t="inlineStr">
        <is>
          <t>01 Luxury Sedan/SUV</t>
        </is>
      </c>
      <c r="F849" s="13" t="n">
        <v>260000</v>
      </c>
      <c r="G849" s="14" t="n">
        <v>0.75</v>
      </c>
      <c r="H849" s="14" t="n">
        <v>0.91</v>
      </c>
      <c r="I849" s="14" t="n">
        <v>0.7648</v>
      </c>
      <c r="J849" s="14" t="n">
        <v>0.53</v>
      </c>
      <c r="K849" s="13">
        <f>ROUND(F849/100*G849*H849*I849/J849,2)</f>
        <v/>
      </c>
      <c r="L849" s="13" t="n">
        <v>2560.63</v>
      </c>
      <c r="M849" s="13">
        <f>L849-K849</f>
        <v/>
      </c>
      <c r="N849" s="3" t="inlineStr">
        <is>
          <t>bind</t>
        </is>
      </c>
      <c r="O849" s="3" t="inlineStr">
        <is>
          <t>bound</t>
        </is>
      </c>
    </row>
    <row r="850">
      <c r="A850" s="15" t="inlineStr">
        <is>
          <t>2026-06-22</t>
        </is>
      </c>
      <c r="B850" s="15" t="inlineStr">
        <is>
          <t>b1052bba-ba26-5d57-9582-515826de48dd</t>
        </is>
      </c>
      <c r="C850" s="15" t="inlineStr">
        <is>
          <t>OR</t>
        </is>
      </c>
      <c r="D850" s="15" t="inlineStr">
        <is>
          <t>1980 Ferrari SF90 Stradale</t>
        </is>
      </c>
      <c r="E850" s="15" t="inlineStr">
        <is>
          <t>03 Supercar</t>
        </is>
      </c>
      <c r="F850" s="16" t="n">
        <v>655000</v>
      </c>
      <c r="G850" s="17" t="n">
        <v>0.95</v>
      </c>
      <c r="H850" s="17" t="n">
        <v>1.13</v>
      </c>
      <c r="I850" s="17" t="n">
        <v>0.7648</v>
      </c>
      <c r="J850" s="17" t="n">
        <v>0.53</v>
      </c>
      <c r="K850" s="16">
        <f>ROUND(F850/100*G850*H850*I850/J850,2)</f>
        <v/>
      </c>
      <c r="L850" s="16" t="n">
        <v>10146.48</v>
      </c>
      <c r="M850" s="16">
        <f>L850-K850</f>
        <v/>
      </c>
      <c r="N850" s="15" t="inlineStr">
        <is>
          <t>bind</t>
        </is>
      </c>
      <c r="O850" s="15" t="inlineStr">
        <is>
          <t>bound</t>
        </is>
      </c>
    </row>
    <row r="851">
      <c r="A851" s="3" t="inlineStr">
        <is>
          <t>2026-06-07</t>
        </is>
      </c>
      <c r="B851" s="3" t="inlineStr">
        <is>
          <t>510b9408-4265-5a3b-9b41-28dc921c5c00</t>
        </is>
      </c>
      <c r="C851" s="3" t="inlineStr">
        <is>
          <t>FL</t>
        </is>
      </c>
      <c r="D851" s="3" t="inlineStr">
        <is>
          <t>1994 Maserati GranTurismo</t>
        </is>
      </c>
      <c r="E851" s="3" t="inlineStr">
        <is>
          <t>01 Luxury Sedan/SUV</t>
        </is>
      </c>
      <c r="F851" s="13" t="n">
        <v>770000</v>
      </c>
      <c r="G851" s="14" t="n">
        <v>0.65</v>
      </c>
      <c r="H851" s="14" t="n">
        <v>1.42</v>
      </c>
      <c r="I851" s="14" t="n">
        <v>0.7648</v>
      </c>
      <c r="J851" s="14" t="n">
        <v>0.53</v>
      </c>
      <c r="K851" s="13">
        <f>ROUND(F851/100*G851*H851*I851/J851,2)</f>
        <v/>
      </c>
      <c r="L851" s="13" t="n">
        <v>10255.68</v>
      </c>
      <c r="M851" s="13">
        <f>L851-K851</f>
        <v/>
      </c>
      <c r="N851" s="3" t="inlineStr">
        <is>
          <t>bind</t>
        </is>
      </c>
      <c r="O851" s="3" t="inlineStr">
        <is>
          <t>bound</t>
        </is>
      </c>
    </row>
    <row r="852">
      <c r="A852" s="15" t="inlineStr">
        <is>
          <t>2026-06-30</t>
        </is>
      </c>
      <c r="B852" s="15" t="inlineStr">
        <is>
          <t>47d9b4d5-b8f2-52d3-a1b4-7a23c37d3d6f</t>
        </is>
      </c>
      <c r="C852" s="15" t="inlineStr">
        <is>
          <t>FL</t>
        </is>
      </c>
      <c r="D852" s="15" t="inlineStr">
        <is>
          <t>1977 Ferrari 296 GTB</t>
        </is>
      </c>
      <c r="E852" s="15" t="inlineStr">
        <is>
          <t>03 Supercar</t>
        </is>
      </c>
      <c r="F852" s="16" t="n">
        <v>1950000</v>
      </c>
      <c r="G852" s="17" t="n">
        <v>0.8</v>
      </c>
      <c r="H852" s="17" t="n">
        <v>1.42</v>
      </c>
      <c r="I852" s="17" t="n">
        <v>0.7648</v>
      </c>
      <c r="J852" s="17" t="n">
        <v>0.53</v>
      </c>
      <c r="K852" s="16">
        <f>ROUND(F852/100*G852*H852*I852/J852,2)</f>
        <v/>
      </c>
      <c r="L852" s="16" t="n">
        <v>31965.76</v>
      </c>
      <c r="M852" s="16">
        <f>L852-K852</f>
        <v/>
      </c>
      <c r="N852" s="15" t="inlineStr">
        <is>
          <t>bind</t>
        </is>
      </c>
      <c r="O852" s="15" t="inlineStr">
        <is>
          <t>bound</t>
        </is>
      </c>
    </row>
    <row r="853">
      <c r="A853" s="3" t="inlineStr">
        <is>
          <t>2026-06-30</t>
        </is>
      </c>
      <c r="B853" s="3" t="inlineStr">
        <is>
          <t>d6300838-76f2-5809-8062-c38bad3dcc72</t>
        </is>
      </c>
      <c r="C853" s="3" t="inlineStr">
        <is>
          <t>IA</t>
        </is>
      </c>
      <c r="D853" s="3" t="inlineStr">
        <is>
          <t>2018 Ferrari SF90 Stradale</t>
        </is>
      </c>
      <c r="E853" s="3" t="inlineStr">
        <is>
          <t>03 Supercar</t>
        </is>
      </c>
      <c r="F853" s="13" t="n">
        <v>980000</v>
      </c>
      <c r="G853" s="14" t="n">
        <v>0.95</v>
      </c>
      <c r="H853" s="14" t="n">
        <v>1.1</v>
      </c>
      <c r="I853" s="14" t="n">
        <v>0.7648</v>
      </c>
      <c r="J853" s="14" t="n">
        <v>0.53</v>
      </c>
      <c r="K853" s="13">
        <f>ROUND(F853/100*G853*H853*I853/J853,2)</f>
        <v/>
      </c>
      <c r="L853" s="13" t="n">
        <v>14777.96</v>
      </c>
      <c r="M853" s="13">
        <f>L853-K853</f>
        <v/>
      </c>
      <c r="N853" s="3" t="inlineStr">
        <is>
          <t>decline</t>
        </is>
      </c>
      <c r="O853" s="3" t="inlineStr">
        <is>
          <t>indicative</t>
        </is>
      </c>
    </row>
    <row r="854">
      <c r="A854" s="15" t="inlineStr">
        <is>
          <t>2026-06-25</t>
        </is>
      </c>
      <c r="B854" s="15" t="inlineStr">
        <is>
          <t>fdcabdc5-d70a-5b5e-a709-e509030553a9</t>
        </is>
      </c>
      <c r="C854" s="15" t="inlineStr">
        <is>
          <t>CO</t>
        </is>
      </c>
      <c r="D854" s="15" t="inlineStr">
        <is>
          <t>1955 Lamborghini Huracan EVO</t>
        </is>
      </c>
      <c r="E854" s="15" t="inlineStr">
        <is>
          <t>03 Supercar</t>
        </is>
      </c>
      <c r="F854" s="16" t="n">
        <v>555000</v>
      </c>
      <c r="G854" s="17" t="n">
        <v>0.95</v>
      </c>
      <c r="H854" s="17" t="n">
        <v>1.1</v>
      </c>
      <c r="I854" s="17" t="n">
        <v>0.7648</v>
      </c>
      <c r="J854" s="17" t="n">
        <v>0.53</v>
      </c>
      <c r="K854" s="16">
        <f>ROUND(F854/100*G854*H854*I854/J854,2)</f>
        <v/>
      </c>
      <c r="L854" s="16" t="n">
        <v>8369.15</v>
      </c>
      <c r="M854" s="16">
        <f>L854-K854</f>
        <v/>
      </c>
      <c r="N854" s="15" t="inlineStr">
        <is>
          <t>decline</t>
        </is>
      </c>
      <c r="O854" s="15" t="inlineStr">
        <is>
          <t>indicative</t>
        </is>
      </c>
    </row>
    <row r="855">
      <c r="A855" s="3" t="inlineStr">
        <is>
          <t>2026-06-14</t>
        </is>
      </c>
      <c r="B855" s="3" t="inlineStr">
        <is>
          <t>46c8ccf0-f892-5aea-a098-ba0b3203f44d</t>
        </is>
      </c>
      <c r="C855" s="3" t="inlineStr">
        <is>
          <t>AR</t>
        </is>
      </c>
      <c r="D855" s="3" t="inlineStr">
        <is>
          <t>2003 Aston Martin DB12</t>
        </is>
      </c>
      <c r="E855" s="3" t="inlineStr">
        <is>
          <t>01 Luxury Sedan/SUV</t>
        </is>
      </c>
      <c r="F855" s="13" t="n">
        <v>320000</v>
      </c>
      <c r="G855" s="14" t="n">
        <v>0.75</v>
      </c>
      <c r="H855" s="14" t="n">
        <v>1.38</v>
      </c>
      <c r="I855" s="14" t="n">
        <v>0.7648</v>
      </c>
      <c r="J855" s="14" t="n">
        <v>0.53</v>
      </c>
      <c r="K855" s="13">
        <f>ROUND(F855/100*G855*H855*I855/J855,2)</f>
        <v/>
      </c>
      <c r="L855" s="13" t="n">
        <v>4779.28</v>
      </c>
      <c r="M855" s="13">
        <f>L855-K855</f>
        <v/>
      </c>
      <c r="N855" s="3" t="inlineStr">
        <is>
          <t>bind</t>
        </is>
      </c>
      <c r="O855" s="3" t="inlineStr">
        <is>
          <t>bound</t>
        </is>
      </c>
    </row>
    <row r="856">
      <c r="A856" s="15" t="inlineStr">
        <is>
          <t>2026-06-30</t>
        </is>
      </c>
      <c r="B856" s="15" t="inlineStr">
        <is>
          <t>8594dfff-16a2-5620-b36d-d27f3390bbf2</t>
        </is>
      </c>
      <c r="C856" s="15" t="inlineStr">
        <is>
          <t>LA</t>
        </is>
      </c>
      <c r="D856" s="15" t="inlineStr">
        <is>
          <t>1955 Jaguar E-Type Series 1</t>
        </is>
      </c>
      <c r="E856" s="15" t="inlineStr">
        <is>
          <t>07 Post-War Classic (1946-1972)</t>
        </is>
      </c>
      <c r="F856" s="16" t="n">
        <v>1215000</v>
      </c>
      <c r="G856" s="17" t="n">
        <v>0.38</v>
      </c>
      <c r="H856" s="17" t="n">
        <v>1.21</v>
      </c>
      <c r="I856" s="17" t="n">
        <v>0.7648</v>
      </c>
      <c r="J856" s="17" t="n">
        <v>0.53</v>
      </c>
      <c r="K856" s="16">
        <f>ROUND(F856/100*G856*H856*I856/J856,2)</f>
        <v/>
      </c>
      <c r="L856" s="16" t="n">
        <v>8061.53</v>
      </c>
      <c r="M856" s="16">
        <f>L856-K856</f>
        <v/>
      </c>
      <c r="N856" s="15" t="inlineStr">
        <is>
          <t>bind</t>
        </is>
      </c>
      <c r="O856" s="15" t="inlineStr">
        <is>
          <t>bound</t>
        </is>
      </c>
    </row>
    <row r="857">
      <c r="A857" s="3" t="inlineStr">
        <is>
          <t>2026-06-05</t>
        </is>
      </c>
      <c r="B857" s="3" t="inlineStr">
        <is>
          <t>8117ad6b-6959-5d66-869d-a7b85ca22586</t>
        </is>
      </c>
      <c r="C857" s="3" t="inlineStr">
        <is>
          <t>WA</t>
        </is>
      </c>
      <c r="D857" s="3" t="inlineStr">
        <is>
          <t>2013 Mercedes-Benz AMG GT</t>
        </is>
      </c>
      <c r="E857" s="3" t="inlineStr">
        <is>
          <t>01 Luxury Sedan/SUV</t>
        </is>
      </c>
      <c r="F857" s="13" t="n">
        <v>645000</v>
      </c>
      <c r="G857" s="14" t="n">
        <v>0.65</v>
      </c>
      <c r="H857" s="14" t="n">
        <v>0.96</v>
      </c>
      <c r="I857" s="14" t="n">
        <v>0.7648</v>
      </c>
      <c r="J857" s="14" t="n">
        <v>0.53</v>
      </c>
      <c r="K857" s="13">
        <f>ROUND(F857/100*G857*H857*I857/J857,2)</f>
        <v/>
      </c>
      <c r="L857" s="13" t="n">
        <v>5807.86</v>
      </c>
      <c r="M857" s="13">
        <f>L857-K857</f>
        <v/>
      </c>
      <c r="N857" s="3" t="inlineStr">
        <is>
          <t>bind</t>
        </is>
      </c>
      <c r="O857" s="3" t="inlineStr">
        <is>
          <t>bound</t>
        </is>
      </c>
    </row>
    <row r="858">
      <c r="A858" s="15" t="inlineStr">
        <is>
          <t>2026-06-06</t>
        </is>
      </c>
      <c r="B858" s="15" t="inlineStr">
        <is>
          <t>cc3d0be8-5025-501d-ab01-ebd1071ec158</t>
        </is>
      </c>
      <c r="C858" s="15" t="inlineStr">
        <is>
          <t>OR</t>
        </is>
      </c>
      <c r="D858" s="15" t="inlineStr">
        <is>
          <t>1994 Mercedes-Benz AMG GT</t>
        </is>
      </c>
      <c r="E858" s="15" t="inlineStr">
        <is>
          <t>01 Luxury Sedan/SUV</t>
        </is>
      </c>
      <c r="F858" s="16" t="n">
        <v>455000</v>
      </c>
      <c r="G858" s="17" t="n">
        <v>0.75</v>
      </c>
      <c r="H858" s="17" t="n">
        <v>1.13</v>
      </c>
      <c r="I858" s="17" t="n">
        <v>0.7648</v>
      </c>
      <c r="J858" s="17" t="n">
        <v>0.53</v>
      </c>
      <c r="K858" s="16">
        <f>ROUND(F858/100*G858*H858*I858/J858,2)</f>
        <v/>
      </c>
      <c r="L858" s="16" t="n">
        <v>5564.46</v>
      </c>
      <c r="M858" s="16">
        <f>L858-K858</f>
        <v/>
      </c>
      <c r="N858" s="15" t="inlineStr">
        <is>
          <t>bind</t>
        </is>
      </c>
      <c r="O858" s="15" t="inlineStr">
        <is>
          <t>bound</t>
        </is>
      </c>
    </row>
    <row r="859">
      <c r="A859" s="3" t="inlineStr">
        <is>
          <t>2026-06-26</t>
        </is>
      </c>
      <c r="B859" s="3" t="inlineStr">
        <is>
          <t>00c379ad-9576-5b93-a1bd-4bb161233708</t>
        </is>
      </c>
      <c r="C859" s="3" t="inlineStr">
        <is>
          <t>SC</t>
        </is>
      </c>
      <c r="D859" s="3" t="inlineStr">
        <is>
          <t>2009 Ferrari 275 GTB/4</t>
        </is>
      </c>
      <c r="E859" s="3" t="inlineStr">
        <is>
          <t>07 Post-War Classic (1946-1972)</t>
        </is>
      </c>
      <c r="F859" s="13" t="n">
        <v>715000</v>
      </c>
      <c r="G859" s="14" t="n">
        <v>0.43</v>
      </c>
      <c r="H859" s="14" t="n">
        <v>1.24</v>
      </c>
      <c r="I859" s="14" t="n">
        <v>0.7648</v>
      </c>
      <c r="J859" s="14" t="n">
        <v>0.53</v>
      </c>
      <c r="K859" s="13">
        <f>ROUND(F859/100*G859*H859*I859/J859,2)</f>
        <v/>
      </c>
      <c r="L859" s="13" t="n">
        <v>5501.34</v>
      </c>
      <c r="M859" s="13">
        <f>L859-K859</f>
        <v/>
      </c>
      <c r="N859" s="3" t="inlineStr">
        <is>
          <t>bind</t>
        </is>
      </c>
      <c r="O859" s="3" t="inlineStr">
        <is>
          <t>bound</t>
        </is>
      </c>
    </row>
    <row r="860">
      <c r="A860" s="15" t="inlineStr">
        <is>
          <t>2026-06-06</t>
        </is>
      </c>
      <c r="B860" s="15" t="inlineStr">
        <is>
          <t>6c877047-ea6d-5abf-be62-e2affeac3b92</t>
        </is>
      </c>
      <c r="C860" s="15" t="inlineStr">
        <is>
          <t>LA</t>
        </is>
      </c>
      <c r="D860" s="15" t="inlineStr">
        <is>
          <t>2005 McLaren 750S</t>
        </is>
      </c>
      <c r="E860" s="15" t="inlineStr">
        <is>
          <t>03 Supercar</t>
        </is>
      </c>
      <c r="F860" s="16" t="n">
        <v>890000</v>
      </c>
      <c r="G860" s="17" t="n">
        <v>0.95</v>
      </c>
      <c r="H860" s="17" t="n">
        <v>1.21</v>
      </c>
      <c r="I860" s="17" t="n">
        <v>0.7648</v>
      </c>
      <c r="J860" s="17" t="n">
        <v>0.53</v>
      </c>
      <c r="K860" s="16">
        <f>ROUND(F860/100*G860*H860*I860/J860,2)</f>
        <v/>
      </c>
      <c r="L860" s="16" t="n">
        <v>14762.87</v>
      </c>
      <c r="M860" s="16">
        <f>L860-K860</f>
        <v/>
      </c>
      <c r="N860" s="15" t="inlineStr">
        <is>
          <t>bind</t>
        </is>
      </c>
      <c r="O860" s="15" t="inlineStr">
        <is>
          <t>bound</t>
        </is>
      </c>
    </row>
    <row r="861">
      <c r="A861" s="3" t="inlineStr">
        <is>
          <t>2026-06-16</t>
        </is>
      </c>
      <c r="B861" s="3" t="inlineStr">
        <is>
          <t>a48df697-fa36-5dc5-b97f-1b3e203f9bd4</t>
        </is>
      </c>
      <c r="C861" s="3" t="inlineStr">
        <is>
          <t>MO</t>
        </is>
      </c>
      <c r="D861" s="3" t="inlineStr">
        <is>
          <t>1991 Porsche 911 Turbo S</t>
        </is>
      </c>
      <c r="E861" s="3" t="inlineStr">
        <is>
          <t>01 Luxury Sedan/SUV</t>
        </is>
      </c>
      <c r="F861" s="13" t="n">
        <v>740000</v>
      </c>
      <c r="G861" s="14" t="n">
        <v>0.65</v>
      </c>
      <c r="H861" s="14" t="n">
        <v>1.06</v>
      </c>
      <c r="I861" s="14" t="n">
        <v>0.7648</v>
      </c>
      <c r="J861" s="14" t="n">
        <v>0.53</v>
      </c>
      <c r="K861" s="13">
        <f>ROUND(F861/100*G861*H861*I861/J861,2)</f>
        <v/>
      </c>
      <c r="L861" s="13" t="n">
        <v>7357.38</v>
      </c>
      <c r="M861" s="13">
        <f>L861-K861</f>
        <v/>
      </c>
      <c r="N861" s="3" t="inlineStr">
        <is>
          <t>bind</t>
        </is>
      </c>
      <c r="O861" s="3" t="inlineStr">
        <is>
          <t>bound</t>
        </is>
      </c>
    </row>
    <row r="862">
      <c r="A862" s="15" t="inlineStr">
        <is>
          <t>2026-06-14</t>
        </is>
      </c>
      <c r="B862" s="15" t="inlineStr">
        <is>
          <t>e1d5d407-5495-5d60-9e29-1934323f2033</t>
        </is>
      </c>
      <c r="C862" s="15" t="inlineStr">
        <is>
          <t>ID</t>
        </is>
      </c>
      <c r="D862" s="15" t="inlineStr">
        <is>
          <t>2014 Aston Martin DB12</t>
        </is>
      </c>
      <c r="E862" s="15" t="inlineStr">
        <is>
          <t>01 Luxury Sedan/SUV</t>
        </is>
      </c>
      <c r="F862" s="16" t="n">
        <v>475000</v>
      </c>
      <c r="G862" s="17" t="n">
        <v>0.75</v>
      </c>
      <c r="H862" s="17" t="n">
        <v>0.99</v>
      </c>
      <c r="I862" s="17" t="n">
        <v>0.7648</v>
      </c>
      <c r="J862" s="17" t="n">
        <v>0.53</v>
      </c>
      <c r="K862" s="16">
        <f>ROUND(F862/100*G862*H862*I862/J862,2)</f>
        <v/>
      </c>
      <c r="L862" s="16" t="n">
        <v>5089.35</v>
      </c>
      <c r="M862" s="16">
        <f>L862-K862</f>
        <v/>
      </c>
      <c r="N862" s="15" t="inlineStr">
        <is>
          <t>bind</t>
        </is>
      </c>
      <c r="O862" s="15" t="inlineStr">
        <is>
          <t>bound</t>
        </is>
      </c>
    </row>
    <row r="863">
      <c r="A863" s="3" t="inlineStr">
        <is>
          <t>2026-06-03</t>
        </is>
      </c>
      <c r="B863" s="3" t="inlineStr">
        <is>
          <t>2434166a-b5e0-5ec9-8ee8-2e064f2b016c</t>
        </is>
      </c>
      <c r="C863" s="3" t="inlineStr">
        <is>
          <t>MO</t>
        </is>
      </c>
      <c r="D863" s="3" t="inlineStr">
        <is>
          <t>2010 Bentley Continental GT</t>
        </is>
      </c>
      <c r="E863" s="3" t="inlineStr">
        <is>
          <t>01 Luxury Sedan/SUV</t>
        </is>
      </c>
      <c r="F863" s="13" t="n">
        <v>580000</v>
      </c>
      <c r="G863" s="14" t="n">
        <v>0.65</v>
      </c>
      <c r="H863" s="14" t="n">
        <v>1.06</v>
      </c>
      <c r="I863" s="14" t="n">
        <v>0.7648</v>
      </c>
      <c r="J863" s="14" t="n">
        <v>0.53</v>
      </c>
      <c r="K863" s="13">
        <f>ROUND(F863/100*G863*H863*I863/J863,2)</f>
        <v/>
      </c>
      <c r="L863" s="13" t="n">
        <v>5766.59</v>
      </c>
      <c r="M863" s="13">
        <f>L863-K863</f>
        <v/>
      </c>
      <c r="N863" s="3" t="inlineStr">
        <is>
          <t>bind</t>
        </is>
      </c>
      <c r="O863" s="3" t="inlineStr">
        <is>
          <t>bound</t>
        </is>
      </c>
    </row>
    <row r="864">
      <c r="A864" s="15" t="inlineStr">
        <is>
          <t>2026-06-15</t>
        </is>
      </c>
      <c r="B864" s="15" t="inlineStr">
        <is>
          <t>0031bea8-efe8-5c84-8f48-f5534e6cbd1c</t>
        </is>
      </c>
      <c r="C864" s="15" t="inlineStr">
        <is>
          <t>VT</t>
        </is>
      </c>
      <c r="D864" s="15" t="inlineStr">
        <is>
          <t>1974 Ferrari 296 GTB</t>
        </is>
      </c>
      <c r="E864" s="15" t="inlineStr">
        <is>
          <t>03 Supercar</t>
        </is>
      </c>
      <c r="F864" s="16" t="n">
        <v>590000</v>
      </c>
      <c r="G864" s="17" t="n">
        <v>0.95</v>
      </c>
      <c r="H864" s="17" t="n">
        <v>1.22</v>
      </c>
      <c r="I864" s="17" t="n">
        <v>0.7648</v>
      </c>
      <c r="J864" s="17" t="n">
        <v>0.53</v>
      </c>
      <c r="K864" s="16">
        <f>ROUND(F864/100*G864*H864*I864/J864,2)</f>
        <v/>
      </c>
      <c r="L864" s="16" t="n">
        <v>9867.51</v>
      </c>
      <c r="M864" s="16">
        <f>L864-K864</f>
        <v/>
      </c>
      <c r="N864" s="15" t="inlineStr">
        <is>
          <t>bind</t>
        </is>
      </c>
      <c r="O864" s="15" t="inlineStr">
        <is>
          <t>bound</t>
        </is>
      </c>
    </row>
    <row r="865">
      <c r="A865" s="3" t="inlineStr">
        <is>
          <t>2026-06-27</t>
        </is>
      </c>
      <c r="B865" s="3" t="inlineStr">
        <is>
          <t>3632da15-708c-53ce-93ae-a66606334b8f</t>
        </is>
      </c>
      <c r="C865" s="3" t="inlineStr">
        <is>
          <t>PA</t>
        </is>
      </c>
      <c r="D865" s="3" t="inlineStr">
        <is>
          <t>1956 Maserati GranTurismo</t>
        </is>
      </c>
      <c r="E865" s="3" t="inlineStr">
        <is>
          <t>01 Luxury Sedan/SUV</t>
        </is>
      </c>
      <c r="F865" s="13" t="n">
        <v>235000</v>
      </c>
      <c r="G865" s="14" t="n">
        <v>0.92</v>
      </c>
      <c r="H865" s="14" t="n">
        <v>1</v>
      </c>
      <c r="I865" s="14" t="n">
        <v>0.7648</v>
      </c>
      <c r="J865" s="14" t="n">
        <v>0.53</v>
      </c>
      <c r="K865" s="13">
        <f>ROUND(F865/100*G865*H865*I865/J865,2)</f>
        <v/>
      </c>
      <c r="L865" s="13" t="n">
        <v>3119.81</v>
      </c>
      <c r="M865" s="13">
        <f>L865-K865</f>
        <v/>
      </c>
      <c r="N865" s="3" t="inlineStr">
        <is>
          <t>bind</t>
        </is>
      </c>
      <c r="O865" s="3" t="inlineStr">
        <is>
          <t>bound</t>
        </is>
      </c>
    </row>
    <row r="866">
      <c r="A866" s="15" t="inlineStr">
        <is>
          <t>2026-06-07</t>
        </is>
      </c>
      <c r="B866" s="15" t="inlineStr">
        <is>
          <t>ed0e687d-d4ed-5b41-8bf0-d88db1b1ba46</t>
        </is>
      </c>
      <c r="C866" s="15" t="inlineStr">
        <is>
          <t>CT</t>
        </is>
      </c>
      <c r="D866" s="15" t="inlineStr">
        <is>
          <t>1976 Aston Martin DB12</t>
        </is>
      </c>
      <c r="E866" s="15" t="inlineStr">
        <is>
          <t>01 Luxury Sedan/SUV</t>
        </is>
      </c>
      <c r="F866" s="16" t="n">
        <v>320000</v>
      </c>
      <c r="G866" s="17" t="n">
        <v>0.75</v>
      </c>
      <c r="H866" s="17" t="n">
        <v>1.12</v>
      </c>
      <c r="I866" s="17" t="n">
        <v>0.7648</v>
      </c>
      <c r="J866" s="17" t="n">
        <v>0.53</v>
      </c>
      <c r="K866" s="16">
        <f>ROUND(F866/100*G866*H866*I866/J866,2)</f>
        <v/>
      </c>
      <c r="L866" s="16" t="n">
        <v>3878.84</v>
      </c>
      <c r="M866" s="16">
        <f>L866-K866</f>
        <v/>
      </c>
      <c r="N866" s="15" t="inlineStr">
        <is>
          <t>refer</t>
        </is>
      </c>
      <c r="O866" s="15" t="inlineStr">
        <is>
          <t>indicative</t>
        </is>
      </c>
    </row>
    <row r="867">
      <c r="A867" s="3" t="inlineStr">
        <is>
          <t>2026-06-26</t>
        </is>
      </c>
      <c r="B867" s="3" t="inlineStr">
        <is>
          <t>6ebae9a4-6d33-5715-9188-3c8fdcaf59ed</t>
        </is>
      </c>
      <c r="C867" s="3" t="inlineStr">
        <is>
          <t>FL</t>
        </is>
      </c>
      <c r="D867" s="3" t="inlineStr">
        <is>
          <t>1991 Mercedes-Benz AMG GT</t>
        </is>
      </c>
      <c r="E867" s="3" t="inlineStr">
        <is>
          <t>01 Luxury Sedan/SUV</t>
        </is>
      </c>
      <c r="F867" s="13" t="n">
        <v>740000</v>
      </c>
      <c r="G867" s="14" t="n">
        <v>0.65</v>
      </c>
      <c r="H867" s="14" t="n">
        <v>1.42</v>
      </c>
      <c r="I867" s="14" t="n">
        <v>0.7648</v>
      </c>
      <c r="J867" s="14" t="n">
        <v>0.53</v>
      </c>
      <c r="K867" s="13">
        <f>ROUND(F867/100*G867*H867*I867/J867,2)</f>
        <v/>
      </c>
      <c r="L867" s="13" t="n">
        <v>9856.110000000001</v>
      </c>
      <c r="M867" s="13">
        <f>L867-K867</f>
        <v/>
      </c>
      <c r="N867" s="3" t="inlineStr">
        <is>
          <t>bind</t>
        </is>
      </c>
      <c r="O867" s="3" t="inlineStr">
        <is>
          <t>bound</t>
        </is>
      </c>
    </row>
    <row r="868">
      <c r="A868" s="15" t="inlineStr">
        <is>
          <t>2026-06-19</t>
        </is>
      </c>
      <c r="B868" s="15" t="inlineStr">
        <is>
          <t>03c5b558-4e68-53fc-bb8d-7a3d892a80ea</t>
        </is>
      </c>
      <c r="C868" s="15" t="inlineStr">
        <is>
          <t>FL</t>
        </is>
      </c>
      <c r="D868" s="15" t="inlineStr">
        <is>
          <t>1958 Bentley Continental GT</t>
        </is>
      </c>
      <c r="E868" s="15" t="inlineStr">
        <is>
          <t>01 Luxury Sedan/SUV</t>
        </is>
      </c>
      <c r="F868" s="16" t="n">
        <v>300000</v>
      </c>
      <c r="G868" s="17" t="n">
        <v>0.75</v>
      </c>
      <c r="H868" s="17" t="n">
        <v>1.42</v>
      </c>
      <c r="I868" s="17" t="n">
        <v>0.7648</v>
      </c>
      <c r="J868" s="17" t="n">
        <v>0.53</v>
      </c>
      <c r="K868" s="16">
        <f>ROUND(F868/100*G868*H868*I868/J868,2)</f>
        <v/>
      </c>
      <c r="L868" s="16" t="n">
        <v>4610.44</v>
      </c>
      <c r="M868" s="16">
        <f>L868-K868</f>
        <v/>
      </c>
      <c r="N868" s="15" t="inlineStr">
        <is>
          <t>bind</t>
        </is>
      </c>
      <c r="O868" s="15" t="inlineStr">
        <is>
          <t>bound</t>
        </is>
      </c>
    </row>
    <row r="869">
      <c r="A869" s="3" t="inlineStr">
        <is>
          <t>2026-06-27</t>
        </is>
      </c>
      <c r="B869" s="3" t="inlineStr">
        <is>
          <t>b1f4b5c6-a8db-563f-906f-6c941344431f</t>
        </is>
      </c>
      <c r="C869" s="3" t="inlineStr">
        <is>
          <t>WA</t>
        </is>
      </c>
      <c r="D869" s="3" t="inlineStr">
        <is>
          <t>1985 Bentley Continental GT</t>
        </is>
      </c>
      <c r="E869" s="3" t="inlineStr">
        <is>
          <t>01 Luxury Sedan/SUV</t>
        </is>
      </c>
      <c r="F869" s="13" t="n">
        <v>1150000</v>
      </c>
      <c r="G869" s="14" t="n">
        <v>0.55</v>
      </c>
      <c r="H869" s="14" t="n">
        <v>0.96</v>
      </c>
      <c r="I869" s="14" t="n">
        <v>0.7648</v>
      </c>
      <c r="J869" s="14" t="n">
        <v>0.53</v>
      </c>
      <c r="K869" s="13">
        <f>ROUND(F869/100*G869*H869*I869/J869,2)</f>
        <v/>
      </c>
      <c r="L869" s="13" t="n">
        <v>8762.01</v>
      </c>
      <c r="M869" s="13">
        <f>L869-K869</f>
        <v/>
      </c>
      <c r="N869" s="3" t="inlineStr">
        <is>
          <t>bind</t>
        </is>
      </c>
      <c r="O869" s="3" t="inlineStr">
        <is>
          <t>bound</t>
        </is>
      </c>
    </row>
    <row r="870">
      <c r="A870" s="15" t="inlineStr">
        <is>
          <t>2026-06-29</t>
        </is>
      </c>
      <c r="B870" s="15" t="inlineStr">
        <is>
          <t>6c6063ac-a514-5b68-9d6f-a73f95840ece</t>
        </is>
      </c>
      <c r="C870" s="15" t="inlineStr">
        <is>
          <t>NC</t>
        </is>
      </c>
      <c r="D870" s="15" t="inlineStr">
        <is>
          <t>2019 Ferrari SF90 Stradale</t>
        </is>
      </c>
      <c r="E870" s="15" t="inlineStr">
        <is>
          <t>03 Supercar</t>
        </is>
      </c>
      <c r="F870" s="16" t="n">
        <v>760000</v>
      </c>
      <c r="G870" s="17" t="n">
        <v>0.95</v>
      </c>
      <c r="H870" s="17" t="n">
        <v>1.15</v>
      </c>
      <c r="I870" s="17" t="n">
        <v>0.7648</v>
      </c>
      <c r="J870" s="17" t="n">
        <v>0.53</v>
      </c>
      <c r="K870" s="16">
        <f>ROUND(F870/100*G870*H870*I870/J870,2)</f>
        <v/>
      </c>
      <c r="L870" s="16" t="n">
        <v>11981.39</v>
      </c>
      <c r="M870" s="16">
        <f>L870-K870</f>
        <v/>
      </c>
      <c r="N870" s="15" t="inlineStr">
        <is>
          <t>bind</t>
        </is>
      </c>
      <c r="O870" s="15" t="inlineStr">
        <is>
          <t>bound</t>
        </is>
      </c>
    </row>
    <row r="871">
      <c r="A871" s="3" t="inlineStr">
        <is>
          <t>2026-06-03</t>
        </is>
      </c>
      <c r="B871" s="3" t="inlineStr">
        <is>
          <t>9e597707-5452-5b51-ac5f-feb9f8e434dd</t>
        </is>
      </c>
      <c r="C871" s="3" t="inlineStr">
        <is>
          <t>VT</t>
        </is>
      </c>
      <c r="D871" s="3" t="inlineStr">
        <is>
          <t>1964 McLaren 750S</t>
        </is>
      </c>
      <c r="E871" s="3" t="inlineStr">
        <is>
          <t>03 Supercar</t>
        </is>
      </c>
      <c r="F871" s="13" t="n">
        <v>1580000</v>
      </c>
      <c r="G871" s="14" t="n">
        <v>0.8</v>
      </c>
      <c r="H871" s="14" t="n">
        <v>1.22</v>
      </c>
      <c r="I871" s="14" t="n">
        <v>0.7648</v>
      </c>
      <c r="J871" s="14" t="n">
        <v>0.53</v>
      </c>
      <c r="K871" s="13">
        <f>ROUND(F871/100*G871*H871*I871/J871,2)</f>
        <v/>
      </c>
      <c r="L871" s="13" t="n">
        <v>22252.51</v>
      </c>
      <c r="M871" s="13">
        <f>L871-K871</f>
        <v/>
      </c>
      <c r="N871" s="3" t="inlineStr">
        <is>
          <t>bind</t>
        </is>
      </c>
      <c r="O871" s="3" t="inlineStr">
        <is>
          <t>bound</t>
        </is>
      </c>
    </row>
    <row r="872">
      <c r="A872" s="15" t="inlineStr">
        <is>
          <t>2026-06-13</t>
        </is>
      </c>
      <c r="B872" s="15" t="inlineStr">
        <is>
          <t>4aaa1ab1-a60b-5233-9027-3bfa93fc0b43</t>
        </is>
      </c>
      <c r="C872" s="15" t="inlineStr">
        <is>
          <t>WY</t>
        </is>
      </c>
      <c r="D872" s="15" t="inlineStr">
        <is>
          <t>1983 Bentley Continental GT</t>
        </is>
      </c>
      <c r="E872" s="15" t="inlineStr">
        <is>
          <t>01 Luxury Sedan/SUV</t>
        </is>
      </c>
      <c r="F872" s="16" t="n">
        <v>840000</v>
      </c>
      <c r="G872" s="17" t="n">
        <v>0.65</v>
      </c>
      <c r="H872" s="17" t="n">
        <v>1.07</v>
      </c>
      <c r="I872" s="17" t="n">
        <v>0.7648</v>
      </c>
      <c r="J872" s="17" t="n">
        <v>0.53</v>
      </c>
      <c r="K872" s="16">
        <f>ROUND(F872/100*G872*H872*I872/J872,2)</f>
        <v/>
      </c>
      <c r="L872" s="16" t="n">
        <v>8430.41</v>
      </c>
      <c r="M872" s="16">
        <f>L872-K872</f>
        <v/>
      </c>
      <c r="N872" s="15" t="inlineStr">
        <is>
          <t>bind</t>
        </is>
      </c>
      <c r="O872" s="15" t="inlineStr">
        <is>
          <t>bound</t>
        </is>
      </c>
    </row>
    <row r="873">
      <c r="A873" s="3" t="inlineStr">
        <is>
          <t>2026-06-11</t>
        </is>
      </c>
      <c r="B873" s="3" t="inlineStr">
        <is>
          <t>fb779213-f057-530d-abbb-02022a3a6cda</t>
        </is>
      </c>
      <c r="C873" s="3" t="inlineStr">
        <is>
          <t>KY</t>
        </is>
      </c>
      <c r="D873" s="3" t="inlineStr">
        <is>
          <t>1966 Porsche 911 Turbo S</t>
        </is>
      </c>
      <c r="E873" s="3" t="inlineStr">
        <is>
          <t>01 Luxury Sedan/SUV</t>
        </is>
      </c>
      <c r="F873" s="13" t="n">
        <v>485000</v>
      </c>
      <c r="G873" s="14" t="n">
        <v>0.75</v>
      </c>
      <c r="H873" s="14" t="n">
        <v>1.34</v>
      </c>
      <c r="I873" s="14" t="n">
        <v>0.7648</v>
      </c>
      <c r="J873" s="14" t="n">
        <v>0.53</v>
      </c>
      <c r="K873" s="13">
        <f>ROUND(F873/100*G873*H873*I873/J873,2)</f>
        <v/>
      </c>
      <c r="L873" s="13" t="n">
        <v>7033.64</v>
      </c>
      <c r="M873" s="13">
        <f>L873-K873</f>
        <v/>
      </c>
      <c r="N873" s="3" t="inlineStr">
        <is>
          <t>decline</t>
        </is>
      </c>
      <c r="O873" s="3" t="inlineStr">
        <is>
          <t>indicative</t>
        </is>
      </c>
    </row>
    <row r="874">
      <c r="A874" s="15" t="inlineStr">
        <is>
          <t>2026-06-19</t>
        </is>
      </c>
      <c r="B874" s="15" t="inlineStr">
        <is>
          <t>d7eb4bab-aeb9-59b9-8cdc-4fe774417cd9</t>
        </is>
      </c>
      <c r="C874" s="15" t="inlineStr">
        <is>
          <t>DE</t>
        </is>
      </c>
      <c r="D874" s="15" t="inlineStr">
        <is>
          <t>1997 Bentley Continental GT</t>
        </is>
      </c>
      <c r="E874" s="15" t="inlineStr">
        <is>
          <t>01 Luxury Sedan/SUV</t>
        </is>
      </c>
      <c r="F874" s="16" t="n">
        <v>405000</v>
      </c>
      <c r="G874" s="17" t="n">
        <v>0.75</v>
      </c>
      <c r="H874" s="17" t="n">
        <v>1.25</v>
      </c>
      <c r="I874" s="17" t="n">
        <v>0.7648</v>
      </c>
      <c r="J874" s="17" t="n">
        <v>0.53</v>
      </c>
      <c r="K874" s="16">
        <f>ROUND(F874/100*G874*H874*I874/J874,2)</f>
        <v/>
      </c>
      <c r="L874" s="16" t="n">
        <v>5478.97</v>
      </c>
      <c r="M874" s="16">
        <f>L874-K874</f>
        <v/>
      </c>
      <c r="N874" s="15" t="inlineStr">
        <is>
          <t>bind</t>
        </is>
      </c>
      <c r="O874" s="15" t="inlineStr">
        <is>
          <t>bound</t>
        </is>
      </c>
    </row>
    <row r="875">
      <c r="A875" s="3" t="inlineStr">
        <is>
          <t>2026-06-05</t>
        </is>
      </c>
      <c r="B875" s="3" t="inlineStr">
        <is>
          <t>8551b224-00e6-5f0e-a91b-e8c22e0212d6</t>
        </is>
      </c>
      <c r="C875" s="3" t="inlineStr">
        <is>
          <t>IN</t>
        </is>
      </c>
      <c r="D875" s="3" t="inlineStr">
        <is>
          <t>2005 Bentley Continental GT</t>
        </is>
      </c>
      <c r="E875" s="3" t="inlineStr">
        <is>
          <t>01 Luxury Sedan/SUV</t>
        </is>
      </c>
      <c r="F875" s="13" t="n">
        <v>640000</v>
      </c>
      <c r="G875" s="14" t="n">
        <v>0.65</v>
      </c>
      <c r="H875" s="14" t="n">
        <v>1.23</v>
      </c>
      <c r="I875" s="14" t="n">
        <v>0.7648</v>
      </c>
      <c r="J875" s="14" t="n">
        <v>0.53</v>
      </c>
      <c r="K875" s="13">
        <f>ROUND(F875/100*G875*H875*I875/J875,2)</f>
        <v/>
      </c>
      <c r="L875" s="13" t="n">
        <v>7383.64</v>
      </c>
      <c r="M875" s="13">
        <f>L875-K875</f>
        <v/>
      </c>
      <c r="N875" s="3" t="inlineStr">
        <is>
          <t>bind</t>
        </is>
      </c>
      <c r="O875" s="3" t="inlineStr">
        <is>
          <t>bound</t>
        </is>
      </c>
    </row>
    <row r="876">
      <c r="A876" s="15" t="inlineStr">
        <is>
          <t>2026-06-02</t>
        </is>
      </c>
      <c r="B876" s="15" t="inlineStr">
        <is>
          <t>564ae71a-1174-5255-a1af-a110aa0a71ba</t>
        </is>
      </c>
      <c r="C876" s="15" t="inlineStr">
        <is>
          <t>MI</t>
        </is>
      </c>
      <c r="D876" s="15" t="inlineStr">
        <is>
          <t>1966 Porsche 911 Turbo S</t>
        </is>
      </c>
      <c r="E876" s="15" t="inlineStr">
        <is>
          <t>01 Luxury Sedan/SUV</t>
        </is>
      </c>
      <c r="F876" s="16" t="n">
        <v>310000</v>
      </c>
      <c r="G876" s="17" t="n">
        <v>0.75</v>
      </c>
      <c r="H876" s="17" t="n">
        <v>1.55</v>
      </c>
      <c r="I876" s="17" t="n">
        <v>0.7648</v>
      </c>
      <c r="J876" s="17" t="n">
        <v>0.53</v>
      </c>
      <c r="K876" s="16">
        <f>ROUND(F876/100*G876*H876*I876/J876,2)</f>
        <v/>
      </c>
      <c r="L876" s="16" t="n">
        <v>5200.28</v>
      </c>
      <c r="M876" s="16">
        <f>L876-K876</f>
        <v/>
      </c>
      <c r="N876" s="15" t="inlineStr">
        <is>
          <t>bind</t>
        </is>
      </c>
      <c r="O876" s="15" t="inlineStr">
        <is>
          <t>bound</t>
        </is>
      </c>
    </row>
    <row r="877">
      <c r="A877" s="3" t="inlineStr">
        <is>
          <t>2026-06-06</t>
        </is>
      </c>
      <c r="B877" s="3" t="inlineStr">
        <is>
          <t>27f5b258-8ea3-563b-a72c-b236740635ef</t>
        </is>
      </c>
      <c r="C877" s="3" t="inlineStr">
        <is>
          <t>KY</t>
        </is>
      </c>
      <c r="D877" s="3" t="inlineStr">
        <is>
          <t>2004 Singer 911 Reimagined</t>
        </is>
      </c>
      <c r="E877" s="3" t="inlineStr">
        <is>
          <t>11 Restomod/Coachbuilt</t>
        </is>
      </c>
      <c r="F877" s="13" t="n">
        <v>1775000</v>
      </c>
      <c r="G877" s="14" t="n">
        <v>0.68</v>
      </c>
      <c r="H877" s="14" t="n">
        <v>1.34</v>
      </c>
      <c r="I877" s="14" t="n">
        <v>0.7648</v>
      </c>
      <c r="J877" s="14" t="n">
        <v>0.53</v>
      </c>
      <c r="K877" s="13">
        <f>ROUND(F877/100*G877*H877*I877/J877,2)</f>
        <v/>
      </c>
      <c r="L877" s="13" t="n">
        <v>23339.1</v>
      </c>
      <c r="M877" s="13">
        <f>L877-K877</f>
        <v/>
      </c>
      <c r="N877" s="3" t="inlineStr">
        <is>
          <t>bind</t>
        </is>
      </c>
      <c r="O877" s="3" t="inlineStr">
        <is>
          <t>bound</t>
        </is>
      </c>
    </row>
    <row r="878">
      <c r="A878" s="15" t="inlineStr">
        <is>
          <t>2026-06-24</t>
        </is>
      </c>
      <c r="B878" s="15" t="inlineStr">
        <is>
          <t>87cab2c6-59a8-5dc6-95b3-9d8504cda3f3</t>
        </is>
      </c>
      <c r="C878" s="15" t="inlineStr">
        <is>
          <t>CA</t>
        </is>
      </c>
      <c r="D878" s="15" t="inlineStr">
        <is>
          <t>2002 Mercedes-Benz 280SL Pagoda</t>
        </is>
      </c>
      <c r="E878" s="15" t="inlineStr">
        <is>
          <t>07 Post-War Classic (1946-1972)</t>
        </is>
      </c>
      <c r="F878" s="16" t="n">
        <v>440000</v>
      </c>
      <c r="G878" s="17" t="n">
        <v>0.48</v>
      </c>
      <c r="H878" s="17" t="n">
        <v>1.35</v>
      </c>
      <c r="I878" s="17" t="n">
        <v>0.7648</v>
      </c>
      <c r="J878" s="17" t="n">
        <v>0.53</v>
      </c>
      <c r="K878" s="16">
        <f>ROUND(F878/100*G878*H878*I878/J878,2)</f>
        <v/>
      </c>
      <c r="L878" s="16" t="n">
        <v>4114.33</v>
      </c>
      <c r="M878" s="16">
        <f>L878-K878</f>
        <v/>
      </c>
      <c r="N878" s="15" t="inlineStr">
        <is>
          <t>bind</t>
        </is>
      </c>
      <c r="O878" s="15" t="inlineStr">
        <is>
          <t>bound</t>
        </is>
      </c>
    </row>
    <row r="879">
      <c r="A879" s="3" t="inlineStr">
        <is>
          <t>2026-06-08</t>
        </is>
      </c>
      <c r="B879" s="3" t="inlineStr">
        <is>
          <t>7125d14b-b40b-5877-ae72-db56f405733d</t>
        </is>
      </c>
      <c r="C879" s="3" t="inlineStr">
        <is>
          <t>TX</t>
        </is>
      </c>
      <c r="D879" s="3" t="inlineStr">
        <is>
          <t>1978 Porsche 911 Turbo S</t>
        </is>
      </c>
      <c r="E879" s="3" t="inlineStr">
        <is>
          <t>01 Luxury Sedan/SUV</t>
        </is>
      </c>
      <c r="F879" s="13" t="n">
        <v>1950000</v>
      </c>
      <c r="G879" s="14" t="n">
        <v>0.55</v>
      </c>
      <c r="H879" s="14" t="n">
        <v>1.15</v>
      </c>
      <c r="I879" s="14" t="n">
        <v>0.7648</v>
      </c>
      <c r="J879" s="14" t="n">
        <v>0.53</v>
      </c>
      <c r="K879" s="13">
        <f>ROUND(F879/100*G879*H879*I879/J879,2)</f>
        <v/>
      </c>
      <c r="L879" s="13" t="n">
        <v>17797.84</v>
      </c>
      <c r="M879" s="13">
        <f>L879-K879</f>
        <v/>
      </c>
      <c r="N879" s="3" t="inlineStr">
        <is>
          <t>bind</t>
        </is>
      </c>
      <c r="O879" s="3" t="inlineStr">
        <is>
          <t>bound</t>
        </is>
      </c>
    </row>
    <row r="880">
      <c r="A880" s="15" t="inlineStr">
        <is>
          <t>2026-06-19</t>
        </is>
      </c>
      <c r="B880" s="15" t="inlineStr">
        <is>
          <t>fbea094d-134c-5a04-9786-ce47db67faab</t>
        </is>
      </c>
      <c r="C880" s="15" t="inlineStr">
        <is>
          <t>AZ</t>
        </is>
      </c>
      <c r="D880" s="15" t="inlineStr">
        <is>
          <t>2009 Bentley Continental GT</t>
        </is>
      </c>
      <c r="E880" s="15" t="inlineStr">
        <is>
          <t>01 Luxury Sedan/SUV</t>
        </is>
      </c>
      <c r="F880" s="16" t="n">
        <v>375000</v>
      </c>
      <c r="G880" s="17" t="n">
        <v>0.75</v>
      </c>
      <c r="H880" s="17" t="n">
        <v>1.01</v>
      </c>
      <c r="I880" s="17" t="n">
        <v>0.7648</v>
      </c>
      <c r="J880" s="17" t="n">
        <v>0.53</v>
      </c>
      <c r="K880" s="16">
        <f>ROUND(F880/100*G880*H880*I880/J880,2)</f>
        <v/>
      </c>
      <c r="L880" s="16" t="n">
        <v>4099.08</v>
      </c>
      <c r="M880" s="16">
        <f>L880-K880</f>
        <v/>
      </c>
      <c r="N880" s="15" t="inlineStr">
        <is>
          <t>bind</t>
        </is>
      </c>
      <c r="O880" s="15" t="inlineStr">
        <is>
          <t>bound</t>
        </is>
      </c>
    </row>
    <row r="881">
      <c r="A881" s="3" t="inlineStr">
        <is>
          <t>2026-06-29</t>
        </is>
      </c>
      <c r="B881" s="3" t="inlineStr">
        <is>
          <t>355e5f02-f858-5c09-947d-64b74f0e1d60</t>
        </is>
      </c>
      <c r="C881" s="3" t="inlineStr">
        <is>
          <t>WV</t>
        </is>
      </c>
      <c r="D881" s="3" t="inlineStr">
        <is>
          <t>1970 Lamborghini Huracan EVO</t>
        </is>
      </c>
      <c r="E881" s="3" t="inlineStr">
        <is>
          <t>03 Supercar</t>
        </is>
      </c>
      <c r="F881" s="13" t="n">
        <v>380000</v>
      </c>
      <c r="G881" s="14" t="n">
        <v>1.15</v>
      </c>
      <c r="H881" s="14" t="n">
        <v>1.33</v>
      </c>
      <c r="I881" s="14" t="n">
        <v>0.7648</v>
      </c>
      <c r="J881" s="14" t="n">
        <v>0.53</v>
      </c>
      <c r="K881" s="13">
        <f>ROUND(F881/100*G881*H881*I881/J881,2)</f>
        <v/>
      </c>
      <c r="L881" s="13" t="n">
        <v>8386.969999999999</v>
      </c>
      <c r="M881" s="13">
        <f>L881-K881</f>
        <v/>
      </c>
      <c r="N881" s="3" t="inlineStr">
        <is>
          <t>decline</t>
        </is>
      </c>
      <c r="O881" s="3" t="inlineStr">
        <is>
          <t>indicative</t>
        </is>
      </c>
    </row>
    <row r="882">
      <c r="A882" s="15" t="inlineStr">
        <is>
          <t>2026-06-02</t>
        </is>
      </c>
      <c r="B882" s="15" t="inlineStr">
        <is>
          <t>58eabf6e-2eb3-558d-826c-c778caf9e97e</t>
        </is>
      </c>
      <c r="C882" s="15" t="inlineStr">
        <is>
          <t>MA</t>
        </is>
      </c>
      <c r="D882" s="15" t="inlineStr">
        <is>
          <t>1986 BMW M8 Competition</t>
        </is>
      </c>
      <c r="E882" s="15" t="inlineStr">
        <is>
          <t>01 Luxury Sedan/SUV</t>
        </is>
      </c>
      <c r="F882" s="16" t="n">
        <v>475000</v>
      </c>
      <c r="G882" s="17" t="n">
        <v>0.75</v>
      </c>
      <c r="H882" s="17" t="n">
        <v>1.25</v>
      </c>
      <c r="I882" s="17" t="n">
        <v>0.7648</v>
      </c>
      <c r="J882" s="17" t="n">
        <v>0.53</v>
      </c>
      <c r="K882" s="16">
        <f>ROUND(F882/100*G882*H882*I882/J882,2)</f>
        <v/>
      </c>
      <c r="L882" s="16" t="n">
        <v>6425.94</v>
      </c>
      <c r="M882" s="16">
        <f>L882-K882</f>
        <v/>
      </c>
      <c r="N882" s="15" t="inlineStr">
        <is>
          <t>bind</t>
        </is>
      </c>
      <c r="O882" s="15" t="inlineStr">
        <is>
          <t>bound</t>
        </is>
      </c>
    </row>
    <row r="883">
      <c r="A883" s="3" t="inlineStr">
        <is>
          <t>2026-06-10</t>
        </is>
      </c>
      <c r="B883" s="3" t="inlineStr">
        <is>
          <t>7c4446fa-d1ad-5765-bd90-892443dc5d93</t>
        </is>
      </c>
      <c r="C883" s="3" t="inlineStr">
        <is>
          <t>CO</t>
        </is>
      </c>
      <c r="D883" s="3" t="inlineStr">
        <is>
          <t>2005 Singer 911 Reimagined</t>
        </is>
      </c>
      <c r="E883" s="3" t="inlineStr">
        <is>
          <t>11 Restomod/Coachbuilt</t>
        </is>
      </c>
      <c r="F883" s="13" t="n">
        <v>625000</v>
      </c>
      <c r="G883" s="14" t="n">
        <v>0.78</v>
      </c>
      <c r="H883" s="14" t="n">
        <v>1.1</v>
      </c>
      <c r="I883" s="14" t="n">
        <v>0.7648</v>
      </c>
      <c r="J883" s="14" t="n">
        <v>0.53</v>
      </c>
      <c r="K883" s="13">
        <f>ROUND(F883/100*G883*H883*I883/J883,2)</f>
        <v/>
      </c>
      <c r="L883" s="13" t="n">
        <v>7738.19</v>
      </c>
      <c r="M883" s="13">
        <f>L883-K883</f>
        <v/>
      </c>
      <c r="N883" s="3" t="inlineStr">
        <is>
          <t>decline</t>
        </is>
      </c>
      <c r="O883" s="3" t="inlineStr">
        <is>
          <t>indicative</t>
        </is>
      </c>
    </row>
    <row r="884">
      <c r="A884" s="15" t="inlineStr">
        <is>
          <t>2026-06-22</t>
        </is>
      </c>
      <c r="B884" s="15" t="inlineStr">
        <is>
          <t>0e714c93-d0eb-5312-b42b-b3bda295204a</t>
        </is>
      </c>
      <c r="C884" s="15" t="inlineStr">
        <is>
          <t>NJ</t>
        </is>
      </c>
      <c r="D884" s="15" t="inlineStr">
        <is>
          <t>2023 Porsche 911 Turbo S</t>
        </is>
      </c>
      <c r="E884" s="15" t="inlineStr">
        <is>
          <t>01 Luxury Sedan/SUV</t>
        </is>
      </c>
      <c r="F884" s="16" t="n">
        <v>440000</v>
      </c>
      <c r="G884" s="17" t="n">
        <v>0.75</v>
      </c>
      <c r="H884" s="17" t="n">
        <v>0.91</v>
      </c>
      <c r="I884" s="17" t="n">
        <v>0.7648</v>
      </c>
      <c r="J884" s="17" t="n">
        <v>0.53</v>
      </c>
      <c r="K884" s="16">
        <f>ROUND(F884/100*G884*H884*I884/J884,2)</f>
        <v/>
      </c>
      <c r="L884" s="16" t="n">
        <v>4333.39</v>
      </c>
      <c r="M884" s="16">
        <f>L884-K884</f>
        <v/>
      </c>
      <c r="N884" s="15" t="inlineStr">
        <is>
          <t>decline</t>
        </is>
      </c>
      <c r="O884" s="15" t="inlineStr">
        <is>
          <t>indicative</t>
        </is>
      </c>
    </row>
    <row r="885">
      <c r="A885" s="3" t="inlineStr">
        <is>
          <t>2026-06-25</t>
        </is>
      </c>
      <c r="B885" s="3" t="inlineStr">
        <is>
          <t>c248c4b7-bcbb-5d3f-9198-c9d7ea3ade5e</t>
        </is>
      </c>
      <c r="C885" s="3" t="inlineStr">
        <is>
          <t>OK</t>
        </is>
      </c>
      <c r="D885" s="3" t="inlineStr">
        <is>
          <t>2014 Maserati GranTurismo</t>
        </is>
      </c>
      <c r="E885" s="3" t="inlineStr">
        <is>
          <t>01 Luxury Sedan/SUV</t>
        </is>
      </c>
      <c r="F885" s="13" t="n">
        <v>1415000</v>
      </c>
      <c r="G885" s="14" t="n">
        <v>0.55</v>
      </c>
      <c r="H885" s="14" t="n">
        <v>1.26</v>
      </c>
      <c r="I885" s="14" t="n">
        <v>0.7648</v>
      </c>
      <c r="J885" s="14" t="n">
        <v>0.53</v>
      </c>
      <c r="K885" s="13">
        <f>ROUND(F885/100*G885*H885*I885/J885,2)</f>
        <v/>
      </c>
      <c r="L885" s="13" t="n">
        <v>14150.17</v>
      </c>
      <c r="M885" s="13">
        <f>L885-K885</f>
        <v/>
      </c>
      <c r="N885" s="3" t="inlineStr">
        <is>
          <t>bind</t>
        </is>
      </c>
      <c r="O885" s="3" t="inlineStr">
        <is>
          <t>bound</t>
        </is>
      </c>
    </row>
    <row r="886">
      <c r="A886" s="15" t="inlineStr">
        <is>
          <t>2026-06-21</t>
        </is>
      </c>
      <c r="B886" s="15" t="inlineStr">
        <is>
          <t>9fb2d823-006f-562d-8bea-64e46fb96e68</t>
        </is>
      </c>
      <c r="C886" s="15" t="inlineStr">
        <is>
          <t>NM</t>
        </is>
      </c>
      <c r="D886" s="15" t="inlineStr">
        <is>
          <t>1984 Ringbrothers Mustang</t>
        </is>
      </c>
      <c r="E886" s="15" t="inlineStr">
        <is>
          <t>11 Restomod/Coachbuilt</t>
        </is>
      </c>
      <c r="F886" s="16" t="n">
        <v>115000</v>
      </c>
      <c r="G886" s="17" t="n">
        <v>1.05</v>
      </c>
      <c r="H886" s="17" t="n">
        <v>1.28</v>
      </c>
      <c r="I886" s="17" t="n">
        <v>0.7648</v>
      </c>
      <c r="J886" s="17" t="n">
        <v>0.53</v>
      </c>
      <c r="K886" s="16">
        <f>ROUND(F886/100*G886*H886*I886/J886,2)</f>
        <v/>
      </c>
      <c r="L886" s="16" t="n">
        <v>2230.33</v>
      </c>
      <c r="M886" s="16">
        <f>L886-K886</f>
        <v/>
      </c>
      <c r="N886" s="15" t="inlineStr">
        <is>
          <t>bind</t>
        </is>
      </c>
      <c r="O886" s="15" t="inlineStr">
        <is>
          <t>bound</t>
        </is>
      </c>
    </row>
    <row r="887">
      <c r="A887" s="3" t="inlineStr">
        <is>
          <t>2026-06-23</t>
        </is>
      </c>
      <c r="B887" s="3" t="inlineStr">
        <is>
          <t>9fab0f46-6b8a-5ef6-9812-16070acd716e</t>
        </is>
      </c>
      <c r="C887" s="3" t="inlineStr">
        <is>
          <t>NJ</t>
        </is>
      </c>
      <c r="D887" s="3" t="inlineStr">
        <is>
          <t>2009 McLaren 750S</t>
        </is>
      </c>
      <c r="E887" s="3" t="inlineStr">
        <is>
          <t>03 Supercar</t>
        </is>
      </c>
      <c r="F887" s="13" t="n">
        <v>630000</v>
      </c>
      <c r="G887" s="14" t="n">
        <v>0.95</v>
      </c>
      <c r="H887" s="14" t="n">
        <v>0.91</v>
      </c>
      <c r="I887" s="14" t="n">
        <v>0.7648</v>
      </c>
      <c r="J887" s="14" t="n">
        <v>0.53</v>
      </c>
      <c r="K887" s="13">
        <f>ROUND(F887/100*G887*H887*I887/J887,2)</f>
        <v/>
      </c>
      <c r="L887" s="13" t="n">
        <v>7859.18</v>
      </c>
      <c r="M887" s="13">
        <f>L887-K887</f>
        <v/>
      </c>
      <c r="N887" s="3" t="inlineStr">
        <is>
          <t>bind</t>
        </is>
      </c>
      <c r="O887" s="3" t="inlineStr">
        <is>
          <t>bound</t>
        </is>
      </c>
    </row>
    <row r="888">
      <c r="A888" s="15" t="inlineStr">
        <is>
          <t>2026-06-17</t>
        </is>
      </c>
      <c r="B888" s="15" t="inlineStr">
        <is>
          <t>8fa2b20d-6d95-5f10-a520-6409a9ec544f</t>
        </is>
      </c>
      <c r="C888" s="15" t="inlineStr">
        <is>
          <t>SC</t>
        </is>
      </c>
      <c r="D888" s="15" t="inlineStr">
        <is>
          <t>2002 Aston Martin DB12</t>
        </is>
      </c>
      <c r="E888" s="15" t="inlineStr">
        <is>
          <t>01 Luxury Sedan/SUV</t>
        </is>
      </c>
      <c r="F888" s="16" t="n">
        <v>1950000</v>
      </c>
      <c r="G888" s="17" t="n">
        <v>0.55</v>
      </c>
      <c r="H888" s="17" t="n">
        <v>1.24</v>
      </c>
      <c r="I888" s="17" t="n">
        <v>0.7648</v>
      </c>
      <c r="J888" s="17" t="n">
        <v>0.53</v>
      </c>
      <c r="K888" s="16">
        <f>ROUND(F888/100*G888*H888*I888/J888,2)</f>
        <v/>
      </c>
      <c r="L888" s="16" t="n">
        <v>19190.71</v>
      </c>
      <c r="M888" s="16">
        <f>L888-K888</f>
        <v/>
      </c>
      <c r="N888" s="15" t="inlineStr">
        <is>
          <t>decline</t>
        </is>
      </c>
      <c r="O888" s="15" t="inlineStr">
        <is>
          <t>indicative</t>
        </is>
      </c>
    </row>
    <row r="889">
      <c r="A889" s="3" t="inlineStr">
        <is>
          <t>2026-06-08</t>
        </is>
      </c>
      <c r="B889" s="3" t="inlineStr">
        <is>
          <t>e2058ced-707c-5cae-9d4d-1bb98971e28f</t>
        </is>
      </c>
      <c r="C889" s="3" t="inlineStr">
        <is>
          <t>OH</t>
        </is>
      </c>
      <c r="D889" s="3" t="inlineStr">
        <is>
          <t>1997 Jaguar E-Type Series 1</t>
        </is>
      </c>
      <c r="E889" s="3" t="inlineStr">
        <is>
          <t>07 Post-War Classic (1946-1972)</t>
        </is>
      </c>
      <c r="F889" s="13" t="n">
        <v>760000</v>
      </c>
      <c r="G889" s="14" t="n">
        <v>0.43</v>
      </c>
      <c r="H889" s="14" t="n">
        <v>1.39</v>
      </c>
      <c r="I889" s="14" t="n">
        <v>0.7648</v>
      </c>
      <c r="J889" s="14" t="n">
        <v>0.53</v>
      </c>
      <c r="K889" s="13">
        <f>ROUND(F889/100*G889*H889*I889/J889,2)</f>
        <v/>
      </c>
      <c r="L889" s="13" t="n">
        <v>6554.94</v>
      </c>
      <c r="M889" s="13">
        <f>L889-K889</f>
        <v/>
      </c>
      <c r="N889" s="3" t="inlineStr">
        <is>
          <t>refer</t>
        </is>
      </c>
      <c r="O889" s="3" t="inlineStr">
        <is>
          <t>indicative</t>
        </is>
      </c>
    </row>
    <row r="890">
      <c r="A890" s="15" t="inlineStr">
        <is>
          <t>2026-06-09</t>
        </is>
      </c>
      <c r="B890" s="15" t="inlineStr">
        <is>
          <t>540faf61-0297-5042-b395-7e83b9e0506f</t>
        </is>
      </c>
      <c r="C890" s="15" t="inlineStr">
        <is>
          <t>MI</t>
        </is>
      </c>
      <c r="D890" s="15" t="inlineStr">
        <is>
          <t>1981 Singer 911 Reimagined</t>
        </is>
      </c>
      <c r="E890" s="15" t="inlineStr">
        <is>
          <t>11 Restomod/Coachbuilt</t>
        </is>
      </c>
      <c r="F890" s="16" t="n">
        <v>715000</v>
      </c>
      <c r="G890" s="17" t="n">
        <v>0.78</v>
      </c>
      <c r="H890" s="17" t="n">
        <v>1.55</v>
      </c>
      <c r="I890" s="17" t="n">
        <v>0.7648</v>
      </c>
      <c r="J890" s="17" t="n">
        <v>0.53</v>
      </c>
      <c r="K890" s="16">
        <f>ROUND(F890/100*G890*H890*I890/J890,2)</f>
        <v/>
      </c>
      <c r="L890" s="16" t="n">
        <v>12473.96</v>
      </c>
      <c r="M890" s="16">
        <f>L890-K890</f>
        <v/>
      </c>
      <c r="N890" s="15" t="inlineStr">
        <is>
          <t>bind</t>
        </is>
      </c>
      <c r="O890" s="15" t="inlineStr">
        <is>
          <t>bound</t>
        </is>
      </c>
    </row>
    <row r="891">
      <c r="A891" s="3" t="inlineStr">
        <is>
          <t>2026-06-22</t>
        </is>
      </c>
      <c r="B891" s="3" t="inlineStr">
        <is>
          <t>6e5f4f73-ddf9-5be6-b6d8-61c372512eb9</t>
        </is>
      </c>
      <c r="C891" s="3" t="inlineStr">
        <is>
          <t>NY</t>
        </is>
      </c>
      <c r="D891" s="3" t="inlineStr">
        <is>
          <t>2005 McLaren 750S</t>
        </is>
      </c>
      <c r="E891" s="3" t="inlineStr">
        <is>
          <t>03 Supercar</t>
        </is>
      </c>
      <c r="F891" s="13" t="n">
        <v>860000</v>
      </c>
      <c r="G891" s="14" t="n">
        <v>0.95</v>
      </c>
      <c r="H891" s="14" t="n">
        <v>1.28</v>
      </c>
      <c r="I891" s="14" t="n">
        <v>0.7648</v>
      </c>
      <c r="J891" s="14" t="n">
        <v>0.53</v>
      </c>
      <c r="K891" s="13">
        <f>ROUND(F891/100*G891*H891*I891/J891,2)</f>
        <v/>
      </c>
      <c r="L891" s="13" t="n">
        <v>15090.51</v>
      </c>
      <c r="M891" s="13">
        <f>L891-K891</f>
        <v/>
      </c>
      <c r="N891" s="3" t="inlineStr">
        <is>
          <t>bind</t>
        </is>
      </c>
      <c r="O891" s="3" t="inlineStr">
        <is>
          <t>bound</t>
        </is>
      </c>
    </row>
    <row r="892">
      <c r="A892" s="15" t="inlineStr">
        <is>
          <t>2026-06-11</t>
        </is>
      </c>
      <c r="B892" s="15" t="inlineStr">
        <is>
          <t>e4010f11-450d-5365-a6ae-d3f355c6ea9d</t>
        </is>
      </c>
      <c r="C892" s="15" t="inlineStr">
        <is>
          <t>PA</t>
        </is>
      </c>
      <c r="D892" s="15" t="inlineStr">
        <is>
          <t>2019 Mercedes-Benz 280SL Pagoda</t>
        </is>
      </c>
      <c r="E892" s="15" t="inlineStr">
        <is>
          <t>07 Post-War Classic (1946-1972)</t>
        </is>
      </c>
      <c r="F892" s="16" t="n">
        <v>1730000</v>
      </c>
      <c r="G892" s="17" t="n">
        <v>0.38</v>
      </c>
      <c r="H892" s="17" t="n">
        <v>1</v>
      </c>
      <c r="I892" s="17" t="n">
        <v>0.7648</v>
      </c>
      <c r="J892" s="17" t="n">
        <v>0.53</v>
      </c>
      <c r="K892" s="16">
        <f>ROUND(F892/100*G892*H892*I892/J892,2)</f>
        <v/>
      </c>
      <c r="L892" s="16" t="n">
        <v>9486.4</v>
      </c>
      <c r="M892" s="16">
        <f>L892-K892</f>
        <v/>
      </c>
      <c r="N892" s="15" t="inlineStr">
        <is>
          <t>bind</t>
        </is>
      </c>
      <c r="O892" s="15" t="inlineStr">
        <is>
          <t>bound</t>
        </is>
      </c>
    </row>
    <row r="893">
      <c r="A893" s="3" t="inlineStr">
        <is>
          <t>2026-06-18</t>
        </is>
      </c>
      <c r="B893" s="3" t="inlineStr">
        <is>
          <t>5f29c02f-931d-5895-b1a7-70ac16b823d7</t>
        </is>
      </c>
      <c r="C893" s="3" t="inlineStr">
        <is>
          <t>WA</t>
        </is>
      </c>
      <c r="D893" s="3" t="inlineStr">
        <is>
          <t>1992 Ferrari SF90 Stradale</t>
        </is>
      </c>
      <c r="E893" s="3" t="inlineStr">
        <is>
          <t>03 Supercar</t>
        </is>
      </c>
      <c r="F893" s="13" t="n">
        <v>485000</v>
      </c>
      <c r="G893" s="14" t="n">
        <v>1.15</v>
      </c>
      <c r="H893" s="14" t="n">
        <v>0.96</v>
      </c>
      <c r="I893" s="14" t="n">
        <v>0.7648</v>
      </c>
      <c r="J893" s="14" t="n">
        <v>0.53</v>
      </c>
      <c r="K893" s="13">
        <f>ROUND(F893/100*G893*H893*I893/J893,2)</f>
        <v/>
      </c>
      <c r="L893" s="13" t="n">
        <v>7726.5</v>
      </c>
      <c r="M893" s="13">
        <f>L893-K893</f>
        <v/>
      </c>
      <c r="N893" s="3" t="inlineStr">
        <is>
          <t>bind</t>
        </is>
      </c>
      <c r="O893" s="3" t="inlineStr">
        <is>
          <t>bound</t>
        </is>
      </c>
    </row>
    <row r="894">
      <c r="A894" s="15" t="inlineStr">
        <is>
          <t>2026-06-18</t>
        </is>
      </c>
      <c r="B894" s="15" t="inlineStr">
        <is>
          <t>a58f5f87-1fbc-5804-93d6-dcda88b9cdb6</t>
        </is>
      </c>
      <c r="C894" s="15" t="inlineStr">
        <is>
          <t>TN</t>
        </is>
      </c>
      <c r="D894" s="15" t="inlineStr">
        <is>
          <t>1995 Bentley Continental GT</t>
        </is>
      </c>
      <c r="E894" s="15" t="inlineStr">
        <is>
          <t>01 Luxury Sedan/SUV</t>
        </is>
      </c>
      <c r="F894" s="16" t="n">
        <v>650000</v>
      </c>
      <c r="G894" s="17" t="n">
        <v>0.65</v>
      </c>
      <c r="H894" s="17" t="n">
        <v>0.98</v>
      </c>
      <c r="I894" s="17" t="n">
        <v>0.7648</v>
      </c>
      <c r="J894" s="17" t="n">
        <v>0.53</v>
      </c>
      <c r="K894" s="16">
        <f>ROUND(F894/100*G894*H894*I894/J894,2)</f>
        <v/>
      </c>
      <c r="L894" s="16" t="n">
        <v>5974.82</v>
      </c>
      <c r="M894" s="16">
        <f>L894-K894</f>
        <v/>
      </c>
      <c r="N894" s="15" t="inlineStr">
        <is>
          <t>bind</t>
        </is>
      </c>
      <c r="O894" s="15" t="inlineStr">
        <is>
          <t>bound</t>
        </is>
      </c>
    </row>
    <row r="895">
      <c r="A895" s="3" t="inlineStr">
        <is>
          <t>2026-06-20</t>
        </is>
      </c>
      <c r="B895" s="3" t="inlineStr">
        <is>
          <t>bdfa48b0-cf21-556a-bb09-bf532ad6483f</t>
        </is>
      </c>
      <c r="C895" s="3" t="inlineStr">
        <is>
          <t>GA</t>
        </is>
      </c>
      <c r="D895" s="3" t="inlineStr">
        <is>
          <t>1975 Aston Martin DB12</t>
        </is>
      </c>
      <c r="E895" s="3" t="inlineStr">
        <is>
          <t>01 Luxury Sedan/SUV</t>
        </is>
      </c>
      <c r="F895" s="13" t="n">
        <v>515000</v>
      </c>
      <c r="G895" s="14" t="n">
        <v>0.65</v>
      </c>
      <c r="H895" s="14" t="n">
        <v>1.12</v>
      </c>
      <c r="I895" s="14" t="n">
        <v>0.7648</v>
      </c>
      <c r="J895" s="14" t="n">
        <v>0.53</v>
      </c>
      <c r="K895" s="13">
        <f>ROUND(F895/100*G895*H895*I895/J895,2)</f>
        <v/>
      </c>
      <c r="L895" s="13" t="n">
        <v>5410.16</v>
      </c>
      <c r="M895" s="13">
        <f>L895-K895</f>
        <v/>
      </c>
      <c r="N895" s="3" t="inlineStr">
        <is>
          <t>decline</t>
        </is>
      </c>
      <c r="O895" s="3" t="inlineStr">
        <is>
          <t>indicative</t>
        </is>
      </c>
    </row>
    <row r="896">
      <c r="A896" s="15" t="inlineStr">
        <is>
          <t>2026-06-14</t>
        </is>
      </c>
      <c r="B896" s="15" t="inlineStr">
        <is>
          <t>25b3c515-1cf7-5b7e-b614-ca84822c6fa6</t>
        </is>
      </c>
      <c r="C896" s="15" t="inlineStr">
        <is>
          <t>VT</t>
        </is>
      </c>
      <c r="D896" s="15" t="inlineStr">
        <is>
          <t>2006 Ferrari 275 GTB/4</t>
        </is>
      </c>
      <c r="E896" s="15" t="inlineStr">
        <is>
          <t>07 Post-War Classic (1946-1972)</t>
        </is>
      </c>
      <c r="F896" s="16" t="n">
        <v>320000</v>
      </c>
      <c r="G896" s="17" t="n">
        <v>0.48</v>
      </c>
      <c r="H896" s="17" t="n">
        <v>1.22</v>
      </c>
      <c r="I896" s="17" t="n">
        <v>0.7648</v>
      </c>
      <c r="J896" s="17" t="n">
        <v>0.53</v>
      </c>
      <c r="K896" s="16">
        <f>ROUND(F896/100*G896*H896*I896/J896,2)</f>
        <v/>
      </c>
      <c r="L896" s="16" t="n">
        <v>2704.1</v>
      </c>
      <c r="M896" s="16">
        <f>L896-K896</f>
        <v/>
      </c>
      <c r="N896" s="15" t="inlineStr">
        <is>
          <t>bind</t>
        </is>
      </c>
      <c r="O896" s="15" t="inlineStr">
        <is>
          <t>bound</t>
        </is>
      </c>
    </row>
    <row r="897">
      <c r="A897" s="3" t="inlineStr">
        <is>
          <t>2026-06-21</t>
        </is>
      </c>
      <c r="B897" s="3" t="inlineStr">
        <is>
          <t>45303cf8-dea0-5eb5-bc36-23339421be12</t>
        </is>
      </c>
      <c r="C897" s="3" t="inlineStr">
        <is>
          <t>CA</t>
        </is>
      </c>
      <c r="D897" s="3" t="inlineStr">
        <is>
          <t>1997 Jaguar E-Type Series 1</t>
        </is>
      </c>
      <c r="E897" s="3" t="inlineStr">
        <is>
          <t>07 Post-War Classic (1946-1972)</t>
        </is>
      </c>
      <c r="F897" s="13" t="n">
        <v>605000</v>
      </c>
      <c r="G897" s="14" t="n">
        <v>0.43</v>
      </c>
      <c r="H897" s="14" t="n">
        <v>1.35</v>
      </c>
      <c r="I897" s="14" t="n">
        <v>0.7648</v>
      </c>
      <c r="J897" s="14" t="n">
        <v>0.53</v>
      </c>
      <c r="K897" s="13">
        <f>ROUND(F897/100*G897*H897*I897/J897,2)</f>
        <v/>
      </c>
      <c r="L897" s="13" t="n">
        <v>5067.92</v>
      </c>
      <c r="M897" s="13">
        <f>L897-K897</f>
        <v/>
      </c>
      <c r="N897" s="3" t="inlineStr">
        <is>
          <t>bind</t>
        </is>
      </c>
      <c r="O897" s="3" t="inlineStr">
        <is>
          <t>bound</t>
        </is>
      </c>
    </row>
    <row r="898">
      <c r="A898" s="15" t="inlineStr">
        <is>
          <t>2026-06-19</t>
        </is>
      </c>
      <c r="B898" s="15" t="inlineStr">
        <is>
          <t>64d4de1d-c495-52a6-8841-a4ce50612d56</t>
        </is>
      </c>
      <c r="C898" s="15" t="inlineStr">
        <is>
          <t>RI</t>
        </is>
      </c>
      <c r="D898" s="15" t="inlineStr">
        <is>
          <t>1959 Aston Martin DB12</t>
        </is>
      </c>
      <c r="E898" s="15" t="inlineStr">
        <is>
          <t>01 Luxury Sedan/SUV</t>
        </is>
      </c>
      <c r="F898" s="16" t="n">
        <v>420000</v>
      </c>
      <c r="G898" s="17" t="n">
        <v>0.75</v>
      </c>
      <c r="H898" s="17" t="n">
        <v>1.37</v>
      </c>
      <c r="I898" s="17" t="n">
        <v>0.7648</v>
      </c>
      <c r="J898" s="17" t="n">
        <v>0.53</v>
      </c>
      <c r="K898" s="16">
        <f>ROUND(F898/100*G898*H898*I898/J898,2)</f>
        <v/>
      </c>
      <c r="L898" s="16" t="n">
        <v>6227.35</v>
      </c>
      <c r="M898" s="16">
        <f>L898-K898</f>
        <v/>
      </c>
      <c r="N898" s="15" t="inlineStr">
        <is>
          <t>bind</t>
        </is>
      </c>
      <c r="O898" s="15" t="inlineStr">
        <is>
          <t>bound</t>
        </is>
      </c>
    </row>
    <row r="899">
      <c r="A899" s="3" t="inlineStr">
        <is>
          <t>2026-06-12</t>
        </is>
      </c>
      <c r="B899" s="3" t="inlineStr">
        <is>
          <t>0b94860e-eb26-5ce4-b488-4a4203ecdeb7</t>
        </is>
      </c>
      <c r="C899" s="3" t="inlineStr">
        <is>
          <t>AK</t>
        </is>
      </c>
      <c r="D899" s="3" t="inlineStr">
        <is>
          <t>1979 Mercedes-Benz 280SL Pagoda</t>
        </is>
      </c>
      <c r="E899" s="3" t="inlineStr">
        <is>
          <t>07 Post-War Classic (1946-1972)</t>
        </is>
      </c>
      <c r="F899" s="13" t="n">
        <v>320000</v>
      </c>
      <c r="G899" s="14" t="n">
        <v>0.48</v>
      </c>
      <c r="H899" s="14" t="n">
        <v>1.14</v>
      </c>
      <c r="I899" s="14" t="n">
        <v>0.7648</v>
      </c>
      <c r="J899" s="14" t="n">
        <v>0.53</v>
      </c>
      <c r="K899" s="13">
        <f>ROUND(F899/100*G899*H899*I899/J899,2)</f>
        <v/>
      </c>
      <c r="L899" s="13" t="n">
        <v>2526.78</v>
      </c>
      <c r="M899" s="13">
        <f>L899-K899</f>
        <v/>
      </c>
      <c r="N899" s="3" t="inlineStr">
        <is>
          <t>bind</t>
        </is>
      </c>
      <c r="O899" s="3" t="inlineStr">
        <is>
          <t>bound</t>
        </is>
      </c>
    </row>
    <row r="900">
      <c r="A900" s="15" t="inlineStr">
        <is>
          <t>2026-06-01</t>
        </is>
      </c>
      <c r="B900" s="15" t="inlineStr">
        <is>
          <t>c272887e-4919-5c45-832a-8d76ea67372c</t>
        </is>
      </c>
      <c r="C900" s="15" t="inlineStr">
        <is>
          <t>WY</t>
        </is>
      </c>
      <c r="D900" s="15" t="inlineStr">
        <is>
          <t>1968 Mercedes-Benz AMG GT</t>
        </is>
      </c>
      <c r="E900" s="15" t="inlineStr">
        <is>
          <t>01 Luxury Sedan/SUV</t>
        </is>
      </c>
      <c r="F900" s="16" t="n">
        <v>1555000</v>
      </c>
      <c r="G900" s="17" t="n">
        <v>0.55</v>
      </c>
      <c r="H900" s="17" t="n">
        <v>1.07</v>
      </c>
      <c r="I900" s="17" t="n">
        <v>0.7648</v>
      </c>
      <c r="J900" s="17" t="n">
        <v>0.53</v>
      </c>
      <c r="K900" s="16">
        <f>ROUND(F900/100*G900*H900*I900/J900,2)</f>
        <v/>
      </c>
      <c r="L900" s="16" t="n">
        <v>13205.32</v>
      </c>
      <c r="M900" s="16">
        <f>L900-K900</f>
        <v/>
      </c>
      <c r="N900" s="15" t="inlineStr">
        <is>
          <t>bind</t>
        </is>
      </c>
      <c r="O900" s="15" t="inlineStr">
        <is>
          <t>bound</t>
        </is>
      </c>
    </row>
    <row r="901">
      <c r="A901" s="3" t="inlineStr">
        <is>
          <t>2026-06-19</t>
        </is>
      </c>
      <c r="B901" s="3" t="inlineStr">
        <is>
          <t>a97fbe46-95ee-5ba9-a35a-e31249219192</t>
        </is>
      </c>
      <c r="C901" s="3" t="inlineStr">
        <is>
          <t>TX</t>
        </is>
      </c>
      <c r="D901" s="3" t="inlineStr">
        <is>
          <t>1991 Aston Martin DB12</t>
        </is>
      </c>
      <c r="E901" s="3" t="inlineStr">
        <is>
          <t>01 Luxury Sedan/SUV</t>
        </is>
      </c>
      <c r="F901" s="13" t="n">
        <v>1165000</v>
      </c>
      <c r="G901" s="14" t="n">
        <v>0.55</v>
      </c>
      <c r="H901" s="14" t="n">
        <v>1.15</v>
      </c>
      <c r="I901" s="14" t="n">
        <v>0.7648</v>
      </c>
      <c r="J901" s="14" t="n">
        <v>0.53</v>
      </c>
      <c r="K901" s="13">
        <f>ROUND(F901/100*G901*H901*I901/J901,2)</f>
        <v/>
      </c>
      <c r="L901" s="13" t="n">
        <v>10633.07</v>
      </c>
      <c r="M901" s="13">
        <f>L901-K901</f>
        <v/>
      </c>
      <c r="N901" s="3" t="inlineStr">
        <is>
          <t>bind</t>
        </is>
      </c>
      <c r="O901" s="3" t="inlineStr">
        <is>
          <t>bound</t>
        </is>
      </c>
    </row>
    <row r="902">
      <c r="A902" s="15" t="inlineStr">
        <is>
          <t>2026-06-26</t>
        </is>
      </c>
      <c r="B902" s="15" t="inlineStr">
        <is>
          <t>19b00505-3683-559a-9923-9b5cb75cb6dc</t>
        </is>
      </c>
      <c r="C902" s="15" t="inlineStr">
        <is>
          <t>NY</t>
        </is>
      </c>
      <c r="D902" s="15" t="inlineStr">
        <is>
          <t>1982 Bentley Continental GT</t>
        </is>
      </c>
      <c r="E902" s="15" t="inlineStr">
        <is>
          <t>01 Luxury Sedan/SUV</t>
        </is>
      </c>
      <c r="F902" s="16" t="n">
        <v>440000</v>
      </c>
      <c r="G902" s="17" t="n">
        <v>0.75</v>
      </c>
      <c r="H902" s="17" t="n">
        <v>1.28</v>
      </c>
      <c r="I902" s="17" t="n">
        <v>0.7648</v>
      </c>
      <c r="J902" s="17" t="n">
        <v>0.53</v>
      </c>
      <c r="K902" s="16">
        <f>ROUND(F902/100*G902*H902*I902/J902,2)</f>
        <v/>
      </c>
      <c r="L902" s="16" t="n">
        <v>6095.31</v>
      </c>
      <c r="M902" s="16">
        <f>L902-K902</f>
        <v/>
      </c>
      <c r="N902" s="15" t="inlineStr">
        <is>
          <t>bind</t>
        </is>
      </c>
      <c r="O902" s="15" t="inlineStr">
        <is>
          <t>bound</t>
        </is>
      </c>
    </row>
    <row r="903">
      <c r="A903" s="3" t="inlineStr">
        <is>
          <t>2026-06-30</t>
        </is>
      </c>
      <c r="B903" s="3" t="inlineStr">
        <is>
          <t>12849508-4c09-5750-91fb-df868c931328</t>
        </is>
      </c>
      <c r="C903" s="3" t="inlineStr">
        <is>
          <t>NH</t>
        </is>
      </c>
      <c r="D903" s="3" t="inlineStr">
        <is>
          <t>2015 Ferrari 296 GTB</t>
        </is>
      </c>
      <c r="E903" s="3" t="inlineStr">
        <is>
          <t>03 Supercar</t>
        </is>
      </c>
      <c r="F903" s="13" t="n">
        <v>1005000</v>
      </c>
      <c r="G903" s="14" t="n">
        <v>0.8</v>
      </c>
      <c r="H903" s="14" t="n">
        <v>1.04</v>
      </c>
      <c r="I903" s="14" t="n">
        <v>0.7648</v>
      </c>
      <c r="J903" s="14" t="n">
        <v>0.53</v>
      </c>
      <c r="K903" s="13">
        <f>ROUND(F903/100*G903*H903*I903/J903,2)</f>
        <v/>
      </c>
      <c r="L903" s="13" t="n">
        <v>12065.94</v>
      </c>
      <c r="M903" s="13">
        <f>L903-K903</f>
        <v/>
      </c>
      <c r="N903" s="3" t="inlineStr">
        <is>
          <t>decline</t>
        </is>
      </c>
      <c r="O903" s="3" t="inlineStr">
        <is>
          <t>indicative</t>
        </is>
      </c>
    </row>
    <row r="904">
      <c r="A904" s="15" t="inlineStr">
        <is>
          <t>2026-06-27</t>
        </is>
      </c>
      <c r="B904" s="15" t="inlineStr">
        <is>
          <t>c3621121-8df5-566e-9083-a04a542adc61</t>
        </is>
      </c>
      <c r="C904" s="15" t="inlineStr">
        <is>
          <t>NC</t>
        </is>
      </c>
      <c r="D904" s="15" t="inlineStr">
        <is>
          <t>2018 Ferrari 296 GTB</t>
        </is>
      </c>
      <c r="E904" s="15" t="inlineStr">
        <is>
          <t>03 Supercar</t>
        </is>
      </c>
      <c r="F904" s="16" t="n">
        <v>1950000</v>
      </c>
      <c r="G904" s="17" t="n">
        <v>0.8</v>
      </c>
      <c r="H904" s="17" t="n">
        <v>1.15</v>
      </c>
      <c r="I904" s="17" t="n">
        <v>0.7648</v>
      </c>
      <c r="J904" s="17" t="n">
        <v>0.53</v>
      </c>
      <c r="K904" s="16">
        <f>ROUND(F904/100*G904*H904*I904/J904,2)</f>
        <v/>
      </c>
      <c r="L904" s="16" t="n">
        <v>25887.76</v>
      </c>
      <c r="M904" s="16">
        <f>L904-K904</f>
        <v/>
      </c>
      <c r="N904" s="15" t="inlineStr">
        <is>
          <t>decline</t>
        </is>
      </c>
      <c r="O904" s="15" t="inlineStr">
        <is>
          <t>indicative</t>
        </is>
      </c>
    </row>
    <row r="905">
      <c r="A905" s="3" t="inlineStr">
        <is>
          <t>2026-06-01</t>
        </is>
      </c>
      <c r="B905" s="3" t="inlineStr">
        <is>
          <t>4378351a-184f-563c-b633-957493c0f6f3</t>
        </is>
      </c>
      <c r="C905" s="3" t="inlineStr">
        <is>
          <t>MT</t>
        </is>
      </c>
      <c r="D905" s="3" t="inlineStr">
        <is>
          <t>1961 Ferrari SF90 Stradale</t>
        </is>
      </c>
      <c r="E905" s="3" t="inlineStr">
        <is>
          <t>03 Supercar</t>
        </is>
      </c>
      <c r="F905" s="13" t="n">
        <v>1950000</v>
      </c>
      <c r="G905" s="14" t="n">
        <v>0.8</v>
      </c>
      <c r="H905" s="14" t="n">
        <v>0.93</v>
      </c>
      <c r="I905" s="14" t="n">
        <v>0.7648</v>
      </c>
      <c r="J905" s="14" t="n">
        <v>0.53</v>
      </c>
      <c r="K905" s="13">
        <f>ROUND(F905/100*G905*H905*I905/J905,2)</f>
        <v/>
      </c>
      <c r="L905" s="13" t="n">
        <v>20935.31</v>
      </c>
      <c r="M905" s="13">
        <f>L905-K905</f>
        <v/>
      </c>
      <c r="N905" s="3" t="inlineStr">
        <is>
          <t>refer</t>
        </is>
      </c>
      <c r="O905" s="3" t="inlineStr">
        <is>
          <t>indicative</t>
        </is>
      </c>
    </row>
    <row r="906">
      <c r="A906" s="15" t="inlineStr">
        <is>
          <t>2026-06-05</t>
        </is>
      </c>
      <c r="B906" s="15" t="inlineStr">
        <is>
          <t>c920e7c8-8cd8-5833-9ebf-f35f0028f7cf</t>
        </is>
      </c>
      <c r="C906" s="15" t="inlineStr">
        <is>
          <t>MA</t>
        </is>
      </c>
      <c r="D906" s="15" t="inlineStr">
        <is>
          <t>1983 Maserati GranTurismo</t>
        </is>
      </c>
      <c r="E906" s="15" t="inlineStr">
        <is>
          <t>01 Luxury Sedan/SUV</t>
        </is>
      </c>
      <c r="F906" s="16" t="n">
        <v>340000</v>
      </c>
      <c r="G906" s="17" t="n">
        <v>0.75</v>
      </c>
      <c r="H906" s="17" t="n">
        <v>1.25</v>
      </c>
      <c r="I906" s="17" t="n">
        <v>0.7648</v>
      </c>
      <c r="J906" s="17" t="n">
        <v>0.53</v>
      </c>
      <c r="K906" s="16">
        <f>ROUND(F906/100*G906*H906*I906/J906,2)</f>
        <v/>
      </c>
      <c r="L906" s="16" t="n">
        <v>4599.62</v>
      </c>
      <c r="M906" s="16">
        <f>L906-K906</f>
        <v/>
      </c>
      <c r="N906" s="15" t="inlineStr">
        <is>
          <t>bind</t>
        </is>
      </c>
      <c r="O906" s="15" t="inlineStr">
        <is>
          <t>bound</t>
        </is>
      </c>
    </row>
    <row r="907">
      <c r="A907" s="3" t="inlineStr">
        <is>
          <t>2026-06-30</t>
        </is>
      </c>
      <c r="B907" s="3" t="inlineStr">
        <is>
          <t>3129913c-187d-58ae-ae3d-4b70162d58b2</t>
        </is>
      </c>
      <c r="C907" s="3" t="inlineStr">
        <is>
          <t>UT</t>
        </is>
      </c>
      <c r="D907" s="3" t="inlineStr">
        <is>
          <t>1985 Aston Martin DB5</t>
        </is>
      </c>
      <c r="E907" s="3" t="inlineStr">
        <is>
          <t>07 Post-War Classic (1946-1972)</t>
        </is>
      </c>
      <c r="F907" s="13" t="n">
        <v>835000</v>
      </c>
      <c r="G907" s="14" t="n">
        <v>0.43</v>
      </c>
      <c r="H907" s="14" t="n">
        <v>1.35</v>
      </c>
      <c r="I907" s="14" t="n">
        <v>0.7648</v>
      </c>
      <c r="J907" s="14" t="n">
        <v>0.53</v>
      </c>
      <c r="K907" s="13">
        <f>ROUND(F907/100*G907*H907*I907/J907,2)</f>
        <v/>
      </c>
      <c r="L907" s="13" t="n">
        <v>6994.56</v>
      </c>
      <c r="M907" s="13">
        <f>L907-K907</f>
        <v/>
      </c>
      <c r="N907" s="3" t="inlineStr">
        <is>
          <t>bind</t>
        </is>
      </c>
      <c r="O907" s="3" t="inlineStr">
        <is>
          <t>bound</t>
        </is>
      </c>
    </row>
    <row r="908">
      <c r="A908" s="15" t="inlineStr">
        <is>
          <t>2026-06-01</t>
        </is>
      </c>
      <c r="B908" s="15" t="inlineStr">
        <is>
          <t>894e25ad-dc21-56d4-8bfa-1ef509ed49db</t>
        </is>
      </c>
      <c r="C908" s="15" t="inlineStr">
        <is>
          <t>WY</t>
        </is>
      </c>
      <c r="D908" s="15" t="inlineStr">
        <is>
          <t>1988 Porsche 911 Turbo S</t>
        </is>
      </c>
      <c r="E908" s="15" t="inlineStr">
        <is>
          <t>01 Luxury Sedan/SUV</t>
        </is>
      </c>
      <c r="F908" s="16" t="n">
        <v>255000</v>
      </c>
      <c r="G908" s="17" t="n">
        <v>0.75</v>
      </c>
      <c r="H908" s="17" t="n">
        <v>1.07</v>
      </c>
      <c r="I908" s="17" t="n">
        <v>0.7648</v>
      </c>
      <c r="J908" s="17" t="n">
        <v>0.53</v>
      </c>
      <c r="K908" s="16">
        <f>ROUND(F908/100*G908*H908*I908/J908,2)</f>
        <v/>
      </c>
      <c r="L908" s="16" t="n">
        <v>2952.95</v>
      </c>
      <c r="M908" s="16">
        <f>L908-K908</f>
        <v/>
      </c>
      <c r="N908" s="15" t="inlineStr">
        <is>
          <t>refer</t>
        </is>
      </c>
      <c r="O908" s="15" t="inlineStr">
        <is>
          <t>indicative</t>
        </is>
      </c>
    </row>
    <row r="909">
      <c r="A909" s="3" t="inlineStr">
        <is>
          <t>2026-06-06</t>
        </is>
      </c>
      <c r="B909" s="3" t="inlineStr">
        <is>
          <t>dc562735-50d0-57fe-9918-d7799cb34dce</t>
        </is>
      </c>
      <c r="C909" s="3" t="inlineStr">
        <is>
          <t>VT</t>
        </is>
      </c>
      <c r="D909" s="3" t="inlineStr">
        <is>
          <t>2005 Bentley Continental GT</t>
        </is>
      </c>
      <c r="E909" s="3" t="inlineStr">
        <is>
          <t>01 Luxury Sedan/SUV</t>
        </is>
      </c>
      <c r="F909" s="13" t="n">
        <v>790000</v>
      </c>
      <c r="G909" s="14" t="n">
        <v>0.65</v>
      </c>
      <c r="H909" s="14" t="n">
        <v>1.22</v>
      </c>
      <c r="I909" s="14" t="n">
        <v>0.7648</v>
      </c>
      <c r="J909" s="14" t="n">
        <v>0.53</v>
      </c>
      <c r="K909" s="13">
        <f>ROUND(F909/100*G909*H909*I909/J909,2)</f>
        <v/>
      </c>
      <c r="L909" s="13" t="n">
        <v>9040.08</v>
      </c>
      <c r="M909" s="13">
        <f>L909-K909</f>
        <v/>
      </c>
      <c r="N909" s="3" t="inlineStr">
        <is>
          <t>bind</t>
        </is>
      </c>
      <c r="O909" s="3" t="inlineStr">
        <is>
          <t>bound</t>
        </is>
      </c>
    </row>
    <row r="910">
      <c r="A910" s="15" t="inlineStr">
        <is>
          <t>2026-06-17</t>
        </is>
      </c>
      <c r="B910" s="15" t="inlineStr">
        <is>
          <t>7906cebb-2c30-5f69-b4fe-333006835d11</t>
        </is>
      </c>
      <c r="C910" s="15" t="inlineStr">
        <is>
          <t>PA</t>
        </is>
      </c>
      <c r="D910" s="15" t="inlineStr">
        <is>
          <t>1980 Mercedes-Benz AMG GT</t>
        </is>
      </c>
      <c r="E910" s="15" t="inlineStr">
        <is>
          <t>01 Luxury Sedan/SUV</t>
        </is>
      </c>
      <c r="F910" s="16" t="n">
        <v>515000</v>
      </c>
      <c r="G910" s="17" t="n">
        <v>0.65</v>
      </c>
      <c r="H910" s="17" t="n">
        <v>1</v>
      </c>
      <c r="I910" s="17" t="n">
        <v>0.7648</v>
      </c>
      <c r="J910" s="17" t="n">
        <v>0.53</v>
      </c>
      <c r="K910" s="16">
        <f>ROUND(F910/100*G910*H910*I910/J910,2)</f>
        <v/>
      </c>
      <c r="L910" s="16" t="n">
        <v>4830.51</v>
      </c>
      <c r="M910" s="16">
        <f>L910-K910</f>
        <v/>
      </c>
      <c r="N910" s="15" t="inlineStr">
        <is>
          <t>bind</t>
        </is>
      </c>
      <c r="O910" s="15" t="inlineStr">
        <is>
          <t>bound</t>
        </is>
      </c>
    </row>
    <row r="911">
      <c r="A911" s="3" t="inlineStr">
        <is>
          <t>2026-06-07</t>
        </is>
      </c>
      <c r="B911" s="3" t="inlineStr">
        <is>
          <t>04d1cb1d-d6d5-56e1-adab-eb635e6ab41b</t>
        </is>
      </c>
      <c r="C911" s="3" t="inlineStr">
        <is>
          <t>MS</t>
        </is>
      </c>
      <c r="D911" s="3" t="inlineStr">
        <is>
          <t>1979 Ringbrothers Mustang</t>
        </is>
      </c>
      <c r="E911" s="3" t="inlineStr">
        <is>
          <t>11 Restomod/Coachbuilt</t>
        </is>
      </c>
      <c r="F911" s="13" t="n">
        <v>1020000</v>
      </c>
      <c r="G911" s="14" t="n">
        <v>0.68</v>
      </c>
      <c r="H911" s="14" t="n">
        <v>1.19</v>
      </c>
      <c r="I911" s="14" t="n">
        <v>0.7648</v>
      </c>
      <c r="J911" s="14" t="n">
        <v>0.53</v>
      </c>
      <c r="K911" s="13">
        <f>ROUND(F911/100*G911*H911*I911/J911,2)</f>
        <v/>
      </c>
      <c r="L911" s="13" t="n">
        <v>11910.44</v>
      </c>
      <c r="M911" s="13">
        <f>L911-K911</f>
        <v/>
      </c>
      <c r="N911" s="3" t="inlineStr">
        <is>
          <t>bind</t>
        </is>
      </c>
      <c r="O911" s="3" t="inlineStr">
        <is>
          <t>bound</t>
        </is>
      </c>
    </row>
    <row r="913">
      <c r="A913" s="11" t="inlineStr">
        <is>
          <t>Rated submissions</t>
        </is>
      </c>
      <c r="C913" s="18">
        <f>COUNTA(B5:B911)</f>
        <v/>
      </c>
    </row>
    <row r="914">
      <c r="A914" s="11" t="inlineStr">
        <is>
          <t>Bound count</t>
        </is>
      </c>
      <c r="C914" s="18">
        <f>COUNTIF(O5:O911,"bound")</f>
        <v/>
      </c>
    </row>
    <row r="915">
      <c r="A915" s="11" t="inlineStr">
        <is>
          <t>Avg premium — all rated</t>
        </is>
      </c>
      <c r="C915" s="19">
        <f>AVERAGE(L5:L911)</f>
        <v/>
      </c>
    </row>
    <row r="916">
      <c r="A916" s="11" t="inlineStr">
        <is>
          <t>Avg premium — BOUND only</t>
        </is>
      </c>
      <c r="C916" s="19">
        <f>AVERAGEIF(O5:O911,"bound",L5:L911)</f>
        <v/>
      </c>
    </row>
    <row r="917">
      <c r="A917" s="11" t="inlineStr">
        <is>
          <t>GWP bound (month)</t>
        </is>
      </c>
      <c r="C917" s="19">
        <f>SUMIF(O5:O911,"bound",L5:L911)</f>
        <v/>
      </c>
    </row>
    <row r="918">
      <c r="A918" s="11" t="inlineStr">
        <is>
          <t>Softening index (month)</t>
        </is>
      </c>
      <c r="C918" s="20" t="n">
        <v>0.7648</v>
      </c>
    </row>
  </sheetData>
  <autoFilter ref="A4:O911"/>
  <mergeCells count="2">
    <mergeCell ref="A1:O1"/>
    <mergeCell ref="A2:O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1F4E79"/>
    <outlinePr summaryBelow="1" summaryRight="1"/>
    <pageSetUpPr/>
  </sheetPr>
  <dimension ref="A1:O78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6" customWidth="1" min="3" max="3"/>
    <col width="24" customWidth="1" min="4" max="4"/>
    <col width="24" customWidth="1" min="5" max="5"/>
    <col width="14" customWidth="1" min="6" max="6"/>
    <col width="12" customWidth="1" min="7" max="7"/>
    <col width="13" customWidth="1" min="8" max="8"/>
    <col width="13" customWidth="1" min="9" max="9"/>
    <col width="13" customWidth="1" min="10" max="10"/>
    <col width="15" customWidth="1" min="11" max="11"/>
    <col width="16" customWidth="1" min="12" max="12"/>
    <col width="9" customWidth="1" min="13" max="13"/>
    <col width="11" customWidth="1" min="14" max="14"/>
    <col width="12" customWidth="1" min="15" max="15"/>
  </cols>
  <sheetData>
    <row r="1" ht="22" customHeight="1">
      <c r="A1" s="4" t="inlineStr">
        <is>
          <t>Monthly Rater — 2026-07  (Month 12 of 12)</t>
        </is>
      </c>
    </row>
    <row r="2">
      <c r="A2" s="5" t="inlineStr">
        <is>
          <t>Softening index 0.7610. Rated Premium = ROUND(AgreedValue/100 × BaseRate × Territory × Softening ÷ Gross-Up, 2); ties to artifact premium within $0.01 (generator rounding).</t>
        </is>
      </c>
    </row>
    <row r="4">
      <c r="A4" s="6" t="inlineStr">
        <is>
          <t>Submitted Date</t>
        </is>
      </c>
      <c r="B4" s="6" t="inlineStr">
        <is>
          <t>Submission ID</t>
        </is>
      </c>
      <c r="C4" s="6" t="inlineStr">
        <is>
          <t>State</t>
        </is>
      </c>
      <c r="D4" s="6" t="inlineStr">
        <is>
          <t>Vehicle</t>
        </is>
      </c>
      <c r="E4" s="6" t="inlineStr">
        <is>
          <t>Rating Class</t>
        </is>
      </c>
      <c r="F4" s="6" t="inlineStr">
        <is>
          <t>Agreed Value</t>
        </is>
      </c>
      <c r="G4" s="6" t="inlineStr">
        <is>
          <t>Base Rate /100</t>
        </is>
      </c>
      <c r="H4" s="6" t="inlineStr">
        <is>
          <t>Territory Factor</t>
        </is>
      </c>
      <c r="I4" s="6" t="inlineStr">
        <is>
          <t>Softening Index</t>
        </is>
      </c>
      <c r="J4" s="6" t="inlineStr">
        <is>
          <t>Gross-Up Divisor</t>
        </is>
      </c>
      <c r="K4" s="6" t="inlineStr">
        <is>
          <t>Rated Premium (calc)</t>
        </is>
      </c>
      <c r="L4" s="6" t="inlineStr">
        <is>
          <t>Premium — Artifact</t>
        </is>
      </c>
      <c r="M4" s="6" t="inlineStr">
        <is>
          <t>Δ</t>
        </is>
      </c>
      <c r="N4" s="6" t="inlineStr">
        <is>
          <t>Disposition</t>
        </is>
      </c>
      <c r="O4" s="6" t="inlineStr">
        <is>
          <t>Premium Kind</t>
        </is>
      </c>
    </row>
    <row r="5">
      <c r="A5" s="3" t="inlineStr">
        <is>
          <t>2026-07-25</t>
        </is>
      </c>
      <c r="B5" s="3" t="inlineStr">
        <is>
          <t>28e44598-5eef-56e1-be15-2f9704fabd75</t>
        </is>
      </c>
      <c r="C5" s="3" t="inlineStr">
        <is>
          <t>NM</t>
        </is>
      </c>
      <c r="D5" s="3" t="inlineStr">
        <is>
          <t>2023 Porsche 911 Turbo S</t>
        </is>
      </c>
      <c r="E5" s="3" t="inlineStr">
        <is>
          <t>01 Luxury Sedan/SUV</t>
        </is>
      </c>
      <c r="F5" s="13" t="n">
        <v>765000</v>
      </c>
      <c r="G5" s="14" t="n">
        <v>0.65</v>
      </c>
      <c r="H5" s="14" t="n">
        <v>1.28</v>
      </c>
      <c r="I5" s="14" t="n">
        <v>0.761</v>
      </c>
      <c r="J5" s="14" t="n">
        <v>0.53</v>
      </c>
      <c r="K5" s="13">
        <f>ROUND(F5/100*G5*H5*I5/J5,2)</f>
        <v/>
      </c>
      <c r="L5" s="13" t="n">
        <v>9138.889999999999</v>
      </c>
      <c r="M5" s="13">
        <f>L5-K5</f>
        <v/>
      </c>
      <c r="N5" s="3" t="inlineStr">
        <is>
          <t>bind</t>
        </is>
      </c>
      <c r="O5" s="3" t="inlineStr">
        <is>
          <t>bound</t>
        </is>
      </c>
    </row>
    <row r="6">
      <c r="A6" s="15" t="inlineStr">
        <is>
          <t>2026-07-07</t>
        </is>
      </c>
      <c r="B6" s="15" t="inlineStr">
        <is>
          <t>8a7a1126-f22a-5bb6-83ce-d598e0c9498f</t>
        </is>
      </c>
      <c r="C6" s="15" t="inlineStr">
        <is>
          <t>NC</t>
        </is>
      </c>
      <c r="D6" s="15" t="inlineStr">
        <is>
          <t>1975 Singer 911 Reimagined</t>
        </is>
      </c>
      <c r="E6" s="15" t="inlineStr">
        <is>
          <t>11 Restomod/Coachbuilt</t>
        </is>
      </c>
      <c r="F6" s="16" t="n">
        <v>580000</v>
      </c>
      <c r="G6" s="17" t="n">
        <v>0.78</v>
      </c>
      <c r="H6" s="17" t="n">
        <v>1.15</v>
      </c>
      <c r="I6" s="17" t="n">
        <v>0.761</v>
      </c>
      <c r="J6" s="17" t="n">
        <v>0.53</v>
      </c>
      <c r="K6" s="16">
        <f>ROUND(F6/100*G6*H6*I6/J6,2)</f>
        <v/>
      </c>
      <c r="L6" s="16" t="n">
        <v>7470.15</v>
      </c>
      <c r="M6" s="16">
        <f>L6-K6</f>
        <v/>
      </c>
      <c r="N6" s="15" t="inlineStr">
        <is>
          <t>refer</t>
        </is>
      </c>
      <c r="O6" s="15" t="inlineStr">
        <is>
          <t>indicative</t>
        </is>
      </c>
    </row>
    <row r="7">
      <c r="A7" s="3" t="inlineStr">
        <is>
          <t>2026-07-12</t>
        </is>
      </c>
      <c r="B7" s="3" t="inlineStr">
        <is>
          <t>612803c6-052d-5cfb-a519-196c0a1d5ac9</t>
        </is>
      </c>
      <c r="C7" s="3" t="inlineStr">
        <is>
          <t>KY</t>
        </is>
      </c>
      <c r="D7" s="3" t="inlineStr">
        <is>
          <t>1964 BMW M8 Competition</t>
        </is>
      </c>
      <c r="E7" s="3" t="inlineStr">
        <is>
          <t>01 Luxury Sedan/SUV</t>
        </is>
      </c>
      <c r="F7" s="13" t="n">
        <v>105000</v>
      </c>
      <c r="G7" s="14" t="n">
        <v>0.92</v>
      </c>
      <c r="H7" s="14" t="n">
        <v>1.34</v>
      </c>
      <c r="I7" s="14" t="n">
        <v>0.761</v>
      </c>
      <c r="J7" s="14" t="n">
        <v>0.53</v>
      </c>
      <c r="K7" s="13">
        <f>ROUND(F7/100*G7*H7*I7/J7,2)</f>
        <v/>
      </c>
      <c r="L7" s="13" t="n">
        <v>1858.62</v>
      </c>
      <c r="M7" s="13">
        <f>L7-K7</f>
        <v/>
      </c>
      <c r="N7" s="3" t="inlineStr">
        <is>
          <t>decline</t>
        </is>
      </c>
      <c r="O7" s="3" t="inlineStr">
        <is>
          <t>indicative</t>
        </is>
      </c>
    </row>
    <row r="8">
      <c r="A8" s="15" t="inlineStr">
        <is>
          <t>2026-07-03</t>
        </is>
      </c>
      <c r="B8" s="15" t="inlineStr">
        <is>
          <t>b31fc9da-d692-58af-adf6-57bb409a323f</t>
        </is>
      </c>
      <c r="C8" s="15" t="inlineStr">
        <is>
          <t>OH</t>
        </is>
      </c>
      <c r="D8" s="15" t="inlineStr">
        <is>
          <t>1955 Ringbrothers Mustang</t>
        </is>
      </c>
      <c r="E8" s="15" t="inlineStr">
        <is>
          <t>11 Restomod/Coachbuilt</t>
        </is>
      </c>
      <c r="F8" s="16" t="n">
        <v>690000</v>
      </c>
      <c r="G8" s="17" t="n">
        <v>0.78</v>
      </c>
      <c r="H8" s="17" t="n">
        <v>1.39</v>
      </c>
      <c r="I8" s="17" t="n">
        <v>0.761</v>
      </c>
      <c r="J8" s="17" t="n">
        <v>0.53</v>
      </c>
      <c r="K8" s="16">
        <f>ROUND(F8/100*G8*H8*I8/J8,2)</f>
        <v/>
      </c>
      <c r="L8" s="16" t="n">
        <v>10741.56</v>
      </c>
      <c r="M8" s="16">
        <f>L8-K8</f>
        <v/>
      </c>
      <c r="N8" s="15" t="inlineStr">
        <is>
          <t>decline</t>
        </is>
      </c>
      <c r="O8" s="15" t="inlineStr">
        <is>
          <t>indicative</t>
        </is>
      </c>
    </row>
    <row r="9">
      <c r="A9" s="3" t="inlineStr">
        <is>
          <t>2026-07-11</t>
        </is>
      </c>
      <c r="B9" s="3" t="inlineStr">
        <is>
          <t>43c780d0-56ee-5af5-853a-da7a718108c6</t>
        </is>
      </c>
      <c r="C9" s="3" t="inlineStr">
        <is>
          <t>MS</t>
        </is>
      </c>
      <c r="D9" s="3" t="inlineStr">
        <is>
          <t>2008 Aston Martin DB12</t>
        </is>
      </c>
      <c r="E9" s="3" t="inlineStr">
        <is>
          <t>01 Luxury Sedan/SUV</t>
        </is>
      </c>
      <c r="F9" s="13" t="n">
        <v>680000</v>
      </c>
      <c r="G9" s="14" t="n">
        <v>0.65</v>
      </c>
      <c r="H9" s="14" t="n">
        <v>1.19</v>
      </c>
      <c r="I9" s="14" t="n">
        <v>0.761</v>
      </c>
      <c r="J9" s="14" t="n">
        <v>0.53</v>
      </c>
      <c r="K9" s="13">
        <f>ROUND(F9/100*G9*H9*I9/J9,2)</f>
        <v/>
      </c>
      <c r="L9" s="13" t="n">
        <v>7552.28</v>
      </c>
      <c r="M9" s="13">
        <f>L9-K9</f>
        <v/>
      </c>
      <c r="N9" s="3" t="inlineStr">
        <is>
          <t>decline</t>
        </is>
      </c>
      <c r="O9" s="3" t="inlineStr">
        <is>
          <t>indicative</t>
        </is>
      </c>
    </row>
    <row r="10">
      <c r="A10" s="15" t="inlineStr">
        <is>
          <t>2026-07-05</t>
        </is>
      </c>
      <c r="B10" s="15" t="inlineStr">
        <is>
          <t>c920ec11-c0b9-5b5c-a762-927031a12a4f</t>
        </is>
      </c>
      <c r="C10" s="15" t="inlineStr">
        <is>
          <t>NJ</t>
        </is>
      </c>
      <c r="D10" s="15" t="inlineStr">
        <is>
          <t>1963 Mercedes-Benz AMG GT</t>
        </is>
      </c>
      <c r="E10" s="15" t="inlineStr">
        <is>
          <t>01 Luxury Sedan/SUV</t>
        </is>
      </c>
      <c r="F10" s="16" t="n">
        <v>600000</v>
      </c>
      <c r="G10" s="17" t="n">
        <v>0.65</v>
      </c>
      <c r="H10" s="17" t="n">
        <v>0.91</v>
      </c>
      <c r="I10" s="17" t="n">
        <v>0.761</v>
      </c>
      <c r="J10" s="17" t="n">
        <v>0.53</v>
      </c>
      <c r="K10" s="16">
        <f>ROUND(F10/100*G10*H10*I10/J10,2)</f>
        <v/>
      </c>
      <c r="L10" s="16" t="n">
        <v>5095.83</v>
      </c>
      <c r="M10" s="16">
        <f>L10-K10</f>
        <v/>
      </c>
      <c r="N10" s="15" t="inlineStr">
        <is>
          <t>refer</t>
        </is>
      </c>
      <c r="O10" s="15" t="inlineStr">
        <is>
          <t>indicative</t>
        </is>
      </c>
    </row>
    <row r="11">
      <c r="A11" s="3" t="inlineStr">
        <is>
          <t>2026-07-10</t>
        </is>
      </c>
      <c r="B11" s="3" t="inlineStr">
        <is>
          <t>557e88a8-a362-584b-b7b0-fc40bd274572</t>
        </is>
      </c>
      <c r="C11" s="3" t="inlineStr">
        <is>
          <t>IN</t>
        </is>
      </c>
      <c r="D11" s="3" t="inlineStr">
        <is>
          <t>1960 Bugatti Type 57</t>
        </is>
      </c>
      <c r="E11" s="3" t="inlineStr">
        <is>
          <t>06 Vintage Pre-War (pre-1946)</t>
        </is>
      </c>
      <c r="F11" s="13" t="n">
        <v>975000</v>
      </c>
      <c r="G11" s="14" t="n">
        <v>0.38</v>
      </c>
      <c r="H11" s="14" t="n">
        <v>1.23</v>
      </c>
      <c r="I11" s="14" t="n">
        <v>0.761</v>
      </c>
      <c r="J11" s="14" t="n">
        <v>0.53</v>
      </c>
      <c r="K11" s="13">
        <f>ROUND(F11/100*G11*H11*I11/J11,2)</f>
        <v/>
      </c>
      <c r="L11" s="13" t="n">
        <v>6543.38</v>
      </c>
      <c r="M11" s="13">
        <f>L11-K11</f>
        <v/>
      </c>
      <c r="N11" s="3" t="inlineStr">
        <is>
          <t>refer</t>
        </is>
      </c>
      <c r="O11" s="3" t="inlineStr">
        <is>
          <t>indicative</t>
        </is>
      </c>
    </row>
    <row r="12">
      <c r="A12" s="15" t="inlineStr">
        <is>
          <t>2026-07-11</t>
        </is>
      </c>
      <c r="B12" s="15" t="inlineStr">
        <is>
          <t>3e4f8ef7-0ee4-5df5-b6c0-0a17e1c7cdfb</t>
        </is>
      </c>
      <c r="C12" s="15" t="inlineStr">
        <is>
          <t>HI</t>
        </is>
      </c>
      <c r="D12" s="15" t="inlineStr">
        <is>
          <t>1978 Lamborghini Huracan EVO</t>
        </is>
      </c>
      <c r="E12" s="15" t="inlineStr">
        <is>
          <t>03 Supercar</t>
        </is>
      </c>
      <c r="F12" s="16" t="n">
        <v>830000</v>
      </c>
      <c r="G12" s="17" t="n">
        <v>0.95</v>
      </c>
      <c r="H12" s="17" t="n">
        <v>1.3</v>
      </c>
      <c r="I12" s="17" t="n">
        <v>0.761</v>
      </c>
      <c r="J12" s="17" t="n">
        <v>0.53</v>
      </c>
      <c r="K12" s="16">
        <f>ROUND(F12/100*G12*H12*I12/J12,2)</f>
        <v/>
      </c>
      <c r="L12" s="16" t="n">
        <v>14718.17</v>
      </c>
      <c r="M12" s="16">
        <f>L12-K12</f>
        <v/>
      </c>
      <c r="N12" s="15" t="inlineStr">
        <is>
          <t>bind</t>
        </is>
      </c>
      <c r="O12" s="15" t="inlineStr">
        <is>
          <t>bound</t>
        </is>
      </c>
    </row>
    <row r="13">
      <c r="A13" s="3" t="inlineStr">
        <is>
          <t>2026-07-29</t>
        </is>
      </c>
      <c r="B13" s="3" t="inlineStr">
        <is>
          <t>f7eefa00-61d2-5d40-8d39-86cdd1f0b57b</t>
        </is>
      </c>
      <c r="C13" s="3" t="inlineStr">
        <is>
          <t>NY</t>
        </is>
      </c>
      <c r="D13" s="3" t="inlineStr">
        <is>
          <t>1999 Ferrari 296 GTB</t>
        </is>
      </c>
      <c r="E13" s="3" t="inlineStr">
        <is>
          <t>03 Supercar</t>
        </is>
      </c>
      <c r="F13" s="13" t="n">
        <v>855000</v>
      </c>
      <c r="G13" s="14" t="n">
        <v>0.95</v>
      </c>
      <c r="H13" s="14" t="n">
        <v>1.28</v>
      </c>
      <c r="I13" s="14" t="n">
        <v>0.761</v>
      </c>
      <c r="J13" s="14" t="n">
        <v>0.53</v>
      </c>
      <c r="K13" s="13">
        <f>ROUND(F13/100*G13*H13*I13/J13,2)</f>
        <v/>
      </c>
      <c r="L13" s="13" t="n">
        <v>14928.23</v>
      </c>
      <c r="M13" s="13">
        <f>L13-K13</f>
        <v/>
      </c>
      <c r="N13" s="3" t="inlineStr">
        <is>
          <t>bind</t>
        </is>
      </c>
      <c r="O13" s="3" t="inlineStr">
        <is>
          <t>bound</t>
        </is>
      </c>
    </row>
    <row r="14">
      <c r="A14" s="15" t="inlineStr">
        <is>
          <t>2026-07-09</t>
        </is>
      </c>
      <c r="B14" s="15" t="inlineStr">
        <is>
          <t>696c23a9-3189-569a-8837-c88652bcf5e9</t>
        </is>
      </c>
      <c r="C14" s="15" t="inlineStr">
        <is>
          <t>KY</t>
        </is>
      </c>
      <c r="D14" s="15" t="inlineStr">
        <is>
          <t>2015 Ringbrothers Mustang</t>
        </is>
      </c>
      <c r="E14" s="15" t="inlineStr">
        <is>
          <t>11 Restomod/Coachbuilt</t>
        </is>
      </c>
      <c r="F14" s="16" t="n">
        <v>735000</v>
      </c>
      <c r="G14" s="17" t="n">
        <v>0.78</v>
      </c>
      <c r="H14" s="17" t="n">
        <v>1.34</v>
      </c>
      <c r="I14" s="17" t="n">
        <v>0.761</v>
      </c>
      <c r="J14" s="17" t="n">
        <v>0.53</v>
      </c>
      <c r="K14" s="16">
        <f>ROUND(F14/100*G14*H14*I14/J14,2)</f>
        <v/>
      </c>
      <c r="L14" s="16" t="n">
        <v>11030.5</v>
      </c>
      <c r="M14" s="16">
        <f>L14-K14</f>
        <v/>
      </c>
      <c r="N14" s="15" t="inlineStr">
        <is>
          <t>bind</t>
        </is>
      </c>
      <c r="O14" s="15" t="inlineStr">
        <is>
          <t>bound</t>
        </is>
      </c>
    </row>
    <row r="15">
      <c r="A15" s="3" t="inlineStr">
        <is>
          <t>2026-07-29</t>
        </is>
      </c>
      <c r="B15" s="3" t="inlineStr">
        <is>
          <t>ed1fefa3-58b2-5cc2-9717-39e3d4c2982b</t>
        </is>
      </c>
      <c r="C15" s="3" t="inlineStr">
        <is>
          <t>IL</t>
        </is>
      </c>
      <c r="D15" s="3" t="inlineStr">
        <is>
          <t>2023 Bentley Continental GT</t>
        </is>
      </c>
      <c r="E15" s="3" t="inlineStr">
        <is>
          <t>01 Luxury Sedan/SUV</t>
        </is>
      </c>
      <c r="F15" s="13" t="n">
        <v>185000</v>
      </c>
      <c r="G15" s="14" t="n">
        <v>0.92</v>
      </c>
      <c r="H15" s="14" t="n">
        <v>1.36</v>
      </c>
      <c r="I15" s="14" t="n">
        <v>0.761</v>
      </c>
      <c r="J15" s="14" t="n">
        <v>0.53</v>
      </c>
      <c r="K15" s="13">
        <f>ROUND(F15/100*G15*H15*I15/J15,2)</f>
        <v/>
      </c>
      <c r="L15" s="13" t="n">
        <v>3323.59</v>
      </c>
      <c r="M15" s="13">
        <f>L15-K15</f>
        <v/>
      </c>
      <c r="N15" s="3" t="inlineStr">
        <is>
          <t>decline</t>
        </is>
      </c>
      <c r="O15" s="3" t="inlineStr">
        <is>
          <t>indicative</t>
        </is>
      </c>
    </row>
    <row r="16">
      <c r="A16" s="15" t="inlineStr">
        <is>
          <t>2026-07-08</t>
        </is>
      </c>
      <c r="B16" s="15" t="inlineStr">
        <is>
          <t>95279b96-b15f-585d-a296-3d0e3b9f8d37</t>
        </is>
      </c>
      <c r="C16" s="15" t="inlineStr">
        <is>
          <t>MS</t>
        </is>
      </c>
      <c r="D16" s="15" t="inlineStr">
        <is>
          <t>2013 Maserati GranTurismo</t>
        </is>
      </c>
      <c r="E16" s="15" t="inlineStr">
        <is>
          <t>01 Luxury Sedan/SUV</t>
        </is>
      </c>
      <c r="F16" s="16" t="n">
        <v>740000</v>
      </c>
      <c r="G16" s="17" t="n">
        <v>0.65</v>
      </c>
      <c r="H16" s="17" t="n">
        <v>1.19</v>
      </c>
      <c r="I16" s="17" t="n">
        <v>0.761</v>
      </c>
      <c r="J16" s="17" t="n">
        <v>0.53</v>
      </c>
      <c r="K16" s="16">
        <f>ROUND(F16/100*G16*H16*I16/J16,2)</f>
        <v/>
      </c>
      <c r="L16" s="16" t="n">
        <v>8218.66</v>
      </c>
      <c r="M16" s="16">
        <f>L16-K16</f>
        <v/>
      </c>
      <c r="N16" s="15" t="inlineStr">
        <is>
          <t>bind</t>
        </is>
      </c>
      <c r="O16" s="15" t="inlineStr">
        <is>
          <t>bound</t>
        </is>
      </c>
    </row>
    <row r="17">
      <c r="A17" s="3" t="inlineStr">
        <is>
          <t>2026-07-08</t>
        </is>
      </c>
      <c r="B17" s="3" t="inlineStr">
        <is>
          <t>a135915b-527d-52c5-9738-8d066cc27927</t>
        </is>
      </c>
      <c r="C17" s="3" t="inlineStr">
        <is>
          <t>DE</t>
        </is>
      </c>
      <c r="D17" s="3" t="inlineStr">
        <is>
          <t>2007 Mercedes-Benz AMG GT</t>
        </is>
      </c>
      <c r="E17" s="3" t="inlineStr">
        <is>
          <t>01 Luxury Sedan/SUV</t>
        </is>
      </c>
      <c r="F17" s="13" t="n">
        <v>555000</v>
      </c>
      <c r="G17" s="14" t="n">
        <v>0.65</v>
      </c>
      <c r="H17" s="14" t="n">
        <v>1.25</v>
      </c>
      <c r="I17" s="14" t="n">
        <v>0.761</v>
      </c>
      <c r="J17" s="14" t="n">
        <v>0.53</v>
      </c>
      <c r="K17" s="13">
        <f>ROUND(F17/100*G17*H17*I17/J17,2)</f>
        <v/>
      </c>
      <c r="L17" s="13" t="n">
        <v>6474.78</v>
      </c>
      <c r="M17" s="13">
        <f>L17-K17</f>
        <v/>
      </c>
      <c r="N17" s="3" t="inlineStr">
        <is>
          <t>bind</t>
        </is>
      </c>
      <c r="O17" s="3" t="inlineStr">
        <is>
          <t>bound</t>
        </is>
      </c>
    </row>
    <row r="18">
      <c r="A18" s="15" t="inlineStr">
        <is>
          <t>2026-07-25</t>
        </is>
      </c>
      <c r="B18" s="15" t="inlineStr">
        <is>
          <t>984456d5-2969-519a-9981-930b668057cd</t>
        </is>
      </c>
      <c r="C18" s="15" t="inlineStr">
        <is>
          <t>OH</t>
        </is>
      </c>
      <c r="D18" s="15" t="inlineStr">
        <is>
          <t>1993 BMW M8 Competition</t>
        </is>
      </c>
      <c r="E18" s="15" t="inlineStr">
        <is>
          <t>01 Luxury Sedan/SUV</t>
        </is>
      </c>
      <c r="F18" s="16" t="n">
        <v>1320000</v>
      </c>
      <c r="G18" s="17" t="n">
        <v>0.55</v>
      </c>
      <c r="H18" s="17" t="n">
        <v>1.39</v>
      </c>
      <c r="I18" s="17" t="n">
        <v>0.761</v>
      </c>
      <c r="J18" s="17" t="n">
        <v>0.53</v>
      </c>
      <c r="K18" s="16">
        <f>ROUND(F18/100*G18*H18*I18/J18,2)</f>
        <v/>
      </c>
      <c r="L18" s="16" t="n">
        <v>14489.73</v>
      </c>
      <c r="M18" s="16">
        <f>L18-K18</f>
        <v/>
      </c>
      <c r="N18" s="15" t="inlineStr">
        <is>
          <t>bind</t>
        </is>
      </c>
      <c r="O18" s="15" t="inlineStr">
        <is>
          <t>bound</t>
        </is>
      </c>
    </row>
    <row r="19">
      <c r="A19" s="3" t="inlineStr">
        <is>
          <t>2026-07-09</t>
        </is>
      </c>
      <c r="B19" s="3" t="inlineStr">
        <is>
          <t>61b1b062-5bbc-56e8-89f6-c0de633127f1</t>
        </is>
      </c>
      <c r="C19" s="3" t="inlineStr">
        <is>
          <t>MT</t>
        </is>
      </c>
      <c r="D19" s="3" t="inlineStr">
        <is>
          <t>2019 Ferrari 296 GTB</t>
        </is>
      </c>
      <c r="E19" s="3" t="inlineStr">
        <is>
          <t>03 Supercar</t>
        </is>
      </c>
      <c r="F19" s="13" t="n">
        <v>920000</v>
      </c>
      <c r="G19" s="14" t="n">
        <v>0.95</v>
      </c>
      <c r="H19" s="14" t="n">
        <v>0.93</v>
      </c>
      <c r="I19" s="14" t="n">
        <v>0.761</v>
      </c>
      <c r="J19" s="14" t="n">
        <v>0.53</v>
      </c>
      <c r="K19" s="13">
        <f>ROUND(F19/100*G19*H19*I19/J19,2)</f>
        <v/>
      </c>
      <c r="L19" s="13" t="n">
        <v>11670.87</v>
      </c>
      <c r="M19" s="13">
        <f>L19-K19</f>
        <v/>
      </c>
      <c r="N19" s="3" t="inlineStr">
        <is>
          <t>bind</t>
        </is>
      </c>
      <c r="O19" s="3" t="inlineStr">
        <is>
          <t>bound</t>
        </is>
      </c>
    </row>
    <row r="20">
      <c r="A20" s="15" t="inlineStr">
        <is>
          <t>2026-07-22</t>
        </is>
      </c>
      <c r="B20" s="15" t="inlineStr">
        <is>
          <t>4f2ae390-6712-53a4-9a3c-25dbca377dc1</t>
        </is>
      </c>
      <c r="C20" s="15" t="inlineStr">
        <is>
          <t>PA</t>
        </is>
      </c>
      <c r="D20" s="15" t="inlineStr">
        <is>
          <t>1981 Mercedes-Benz AMG GT</t>
        </is>
      </c>
      <c r="E20" s="15" t="inlineStr">
        <is>
          <t>01 Luxury Sedan/SUV</t>
        </is>
      </c>
      <c r="F20" s="16" t="n">
        <v>525000</v>
      </c>
      <c r="G20" s="17" t="n">
        <v>0.65</v>
      </c>
      <c r="H20" s="17" t="n">
        <v>1</v>
      </c>
      <c r="I20" s="17" t="n">
        <v>0.761</v>
      </c>
      <c r="J20" s="17" t="n">
        <v>0.53</v>
      </c>
      <c r="K20" s="16">
        <f>ROUND(F20/100*G20*H20*I20/J20,2)</f>
        <v/>
      </c>
      <c r="L20" s="16" t="n">
        <v>4899.84</v>
      </c>
      <c r="M20" s="16">
        <f>L20-K20</f>
        <v/>
      </c>
      <c r="N20" s="15" t="inlineStr">
        <is>
          <t>bind</t>
        </is>
      </c>
      <c r="O20" s="15" t="inlineStr">
        <is>
          <t>bound</t>
        </is>
      </c>
    </row>
    <row r="21">
      <c r="A21" s="3" t="inlineStr">
        <is>
          <t>2026-07-26</t>
        </is>
      </c>
      <c r="B21" s="3" t="inlineStr">
        <is>
          <t>029419b0-3201-54b0-b63f-46998ebd60ec</t>
        </is>
      </c>
      <c r="C21" s="3" t="inlineStr">
        <is>
          <t>NH</t>
        </is>
      </c>
      <c r="D21" s="3" t="inlineStr">
        <is>
          <t>1982 Jaguar E-Type Series 1</t>
        </is>
      </c>
      <c r="E21" s="3" t="inlineStr">
        <is>
          <t>07 Post-War Classic (1946-1972)</t>
        </is>
      </c>
      <c r="F21" s="13" t="n">
        <v>480000</v>
      </c>
      <c r="G21" s="14" t="n">
        <v>0.48</v>
      </c>
      <c r="H21" s="14" t="n">
        <v>1.04</v>
      </c>
      <c r="I21" s="14" t="n">
        <v>0.761</v>
      </c>
      <c r="J21" s="14" t="n">
        <v>0.53</v>
      </c>
      <c r="K21" s="13">
        <f>ROUND(F21/100*G21*H21*I21/J21,2)</f>
        <v/>
      </c>
      <c r="L21" s="13" t="n">
        <v>3440.53</v>
      </c>
      <c r="M21" s="13">
        <f>L21-K21</f>
        <v/>
      </c>
      <c r="N21" s="3" t="inlineStr">
        <is>
          <t>bind</t>
        </is>
      </c>
      <c r="O21" s="3" t="inlineStr">
        <is>
          <t>bound</t>
        </is>
      </c>
    </row>
    <row r="22">
      <c r="A22" s="15" t="inlineStr">
        <is>
          <t>2026-07-14</t>
        </is>
      </c>
      <c r="B22" s="15" t="inlineStr">
        <is>
          <t>fe50c9d3-7d34-52bd-9cbb-84dc2fe8cf11</t>
        </is>
      </c>
      <c r="C22" s="15" t="inlineStr">
        <is>
          <t>OH</t>
        </is>
      </c>
      <c r="D22" s="15" t="inlineStr">
        <is>
          <t>1984 Ringbrothers Mustang</t>
        </is>
      </c>
      <c r="E22" s="15" t="inlineStr">
        <is>
          <t>11 Restomod/Coachbuilt</t>
        </is>
      </c>
      <c r="F22" s="16" t="n">
        <v>1265000</v>
      </c>
      <c r="G22" s="17" t="n">
        <v>0.68</v>
      </c>
      <c r="H22" s="17" t="n">
        <v>1.39</v>
      </c>
      <c r="I22" s="17" t="n">
        <v>0.761</v>
      </c>
      <c r="J22" s="17" t="n">
        <v>0.53</v>
      </c>
      <c r="K22" s="16">
        <f>ROUND(F22/100*G22*H22*I22/J22,2)</f>
        <v/>
      </c>
      <c r="L22" s="16" t="n">
        <v>17168.13</v>
      </c>
      <c r="M22" s="16">
        <f>L22-K22</f>
        <v/>
      </c>
      <c r="N22" s="15" t="inlineStr">
        <is>
          <t>bind</t>
        </is>
      </c>
      <c r="O22" s="15" t="inlineStr">
        <is>
          <t>bound</t>
        </is>
      </c>
    </row>
    <row r="23">
      <c r="A23" s="3" t="inlineStr">
        <is>
          <t>2026-07-30</t>
        </is>
      </c>
      <c r="B23" s="3" t="inlineStr">
        <is>
          <t>3aba948b-f2a3-5bc0-a06d-6ec5c9e992cb</t>
        </is>
      </c>
      <c r="C23" s="3" t="inlineStr">
        <is>
          <t>MO</t>
        </is>
      </c>
      <c r="D23" s="3" t="inlineStr">
        <is>
          <t>1986 Aston Martin DB12</t>
        </is>
      </c>
      <c r="E23" s="3" t="inlineStr">
        <is>
          <t>01 Luxury Sedan/SUV</t>
        </is>
      </c>
      <c r="F23" s="13" t="n">
        <v>1055000</v>
      </c>
      <c r="G23" s="14" t="n">
        <v>0.55</v>
      </c>
      <c r="H23" s="14" t="n">
        <v>1.06</v>
      </c>
      <c r="I23" s="14" t="n">
        <v>0.761</v>
      </c>
      <c r="J23" s="14" t="n">
        <v>0.53</v>
      </c>
      <c r="K23" s="13">
        <f>ROUND(F23/100*G23*H23*I23/J23,2)</f>
        <v/>
      </c>
      <c r="L23" s="13" t="n">
        <v>8831.41</v>
      </c>
      <c r="M23" s="13">
        <f>L23-K23</f>
        <v/>
      </c>
      <c r="N23" s="3" t="inlineStr">
        <is>
          <t>bind</t>
        </is>
      </c>
      <c r="O23" s="3" t="inlineStr">
        <is>
          <t>bound</t>
        </is>
      </c>
    </row>
    <row r="24">
      <c r="A24" s="15" t="inlineStr">
        <is>
          <t>2026-07-23</t>
        </is>
      </c>
      <c r="B24" s="15" t="inlineStr">
        <is>
          <t>f0845c44-4ae9-507a-b5bb-11be43816180</t>
        </is>
      </c>
      <c r="C24" s="15" t="inlineStr">
        <is>
          <t>CT</t>
        </is>
      </c>
      <c r="D24" s="15" t="inlineStr">
        <is>
          <t>1966 Lamborghini Huracan EVO</t>
        </is>
      </c>
      <c r="E24" s="15" t="inlineStr">
        <is>
          <t>03 Supercar</t>
        </is>
      </c>
      <c r="F24" s="16" t="n">
        <v>870000</v>
      </c>
      <c r="G24" s="17" t="n">
        <v>0.95</v>
      </c>
      <c r="H24" s="17" t="n">
        <v>1.12</v>
      </c>
      <c r="I24" s="17" t="n">
        <v>0.761</v>
      </c>
      <c r="J24" s="17" t="n">
        <v>0.53</v>
      </c>
      <c r="K24" s="16">
        <f>ROUND(F24/100*G24*H24*I24/J24,2)</f>
        <v/>
      </c>
      <c r="L24" s="16" t="n">
        <v>13291.37</v>
      </c>
      <c r="M24" s="16">
        <f>L24-K24</f>
        <v/>
      </c>
      <c r="N24" s="15" t="inlineStr">
        <is>
          <t>bind</t>
        </is>
      </c>
      <c r="O24" s="15" t="inlineStr">
        <is>
          <t>bound</t>
        </is>
      </c>
    </row>
    <row r="25">
      <c r="A25" s="3" t="inlineStr">
        <is>
          <t>2026-07-22</t>
        </is>
      </c>
      <c r="B25" s="3" t="inlineStr">
        <is>
          <t>26ba8134-6bbb-521e-bbd5-e47fa7463028</t>
        </is>
      </c>
      <c r="C25" s="3" t="inlineStr">
        <is>
          <t>DE</t>
        </is>
      </c>
      <c r="D25" s="3" t="inlineStr">
        <is>
          <t>2024 Mercedes-Benz AMG GT</t>
        </is>
      </c>
      <c r="E25" s="3" t="inlineStr">
        <is>
          <t>01 Luxury Sedan/SUV</t>
        </is>
      </c>
      <c r="F25" s="13" t="n">
        <v>655000</v>
      </c>
      <c r="G25" s="14" t="n">
        <v>0.65</v>
      </c>
      <c r="H25" s="14" t="n">
        <v>1.25</v>
      </c>
      <c r="I25" s="14" t="n">
        <v>0.761</v>
      </c>
      <c r="J25" s="14" t="n">
        <v>0.53</v>
      </c>
      <c r="K25" s="13">
        <f>ROUND(F25/100*G25*H25*I25/J25,2)</f>
        <v/>
      </c>
      <c r="L25" s="13" t="n">
        <v>7641.41</v>
      </c>
      <c r="M25" s="13">
        <f>L25-K25</f>
        <v/>
      </c>
      <c r="N25" s="3" t="inlineStr">
        <is>
          <t>bind</t>
        </is>
      </c>
      <c r="O25" s="3" t="inlineStr">
        <is>
          <t>bound</t>
        </is>
      </c>
    </row>
    <row r="26">
      <c r="A26" s="15" t="inlineStr">
        <is>
          <t>2026-07-11</t>
        </is>
      </c>
      <c r="B26" s="15" t="inlineStr">
        <is>
          <t>c210ba42-8cf1-5f55-9f09-d496bb61188e</t>
        </is>
      </c>
      <c r="C26" s="15" t="inlineStr">
        <is>
          <t>NY</t>
        </is>
      </c>
      <c r="D26" s="15" t="inlineStr">
        <is>
          <t>2021 Porsche 911 Turbo S</t>
        </is>
      </c>
      <c r="E26" s="15" t="inlineStr">
        <is>
          <t>01 Luxury Sedan/SUV</t>
        </is>
      </c>
      <c r="F26" s="16" t="n">
        <v>755000</v>
      </c>
      <c r="G26" s="17" t="n">
        <v>0.65</v>
      </c>
      <c r="H26" s="17" t="n">
        <v>1.28</v>
      </c>
      <c r="I26" s="17" t="n">
        <v>0.761</v>
      </c>
      <c r="J26" s="17" t="n">
        <v>0.53</v>
      </c>
      <c r="K26" s="16">
        <f>ROUND(F26/100*G26*H26*I26/J26,2)</f>
        <v/>
      </c>
      <c r="L26" s="16" t="n">
        <v>9019.43</v>
      </c>
      <c r="M26" s="16">
        <f>L26-K26</f>
        <v/>
      </c>
      <c r="N26" s="15" t="inlineStr">
        <is>
          <t>bind</t>
        </is>
      </c>
      <c r="O26" s="15" t="inlineStr">
        <is>
          <t>bound</t>
        </is>
      </c>
    </row>
    <row r="27">
      <c r="A27" s="3" t="inlineStr">
        <is>
          <t>2026-07-27</t>
        </is>
      </c>
      <c r="B27" s="3" t="inlineStr">
        <is>
          <t>0ad9f24d-ed25-562f-ba56-99879a177ea4</t>
        </is>
      </c>
      <c r="C27" s="3" t="inlineStr">
        <is>
          <t>WI</t>
        </is>
      </c>
      <c r="D27" s="3" t="inlineStr">
        <is>
          <t>2001 Ferrari 275 GTB/4</t>
        </is>
      </c>
      <c r="E27" s="3" t="inlineStr">
        <is>
          <t>07 Post-War Classic (1946-1972)</t>
        </is>
      </c>
      <c r="F27" s="13" t="n">
        <v>475000</v>
      </c>
      <c r="G27" s="14" t="n">
        <v>0.48</v>
      </c>
      <c r="H27" s="14" t="n">
        <v>1.2</v>
      </c>
      <c r="I27" s="14" t="n">
        <v>0.761</v>
      </c>
      <c r="J27" s="14" t="n">
        <v>0.53</v>
      </c>
      <c r="K27" s="13">
        <f>ROUND(F27/100*G27*H27*I27/J27,2)</f>
        <v/>
      </c>
      <c r="L27" s="13" t="n">
        <v>3928.48</v>
      </c>
      <c r="M27" s="13">
        <f>L27-K27</f>
        <v/>
      </c>
      <c r="N27" s="3" t="inlineStr">
        <is>
          <t>bind</t>
        </is>
      </c>
      <c r="O27" s="3" t="inlineStr">
        <is>
          <t>bound</t>
        </is>
      </c>
    </row>
    <row r="28">
      <c r="A28" s="15" t="inlineStr">
        <is>
          <t>2026-07-11</t>
        </is>
      </c>
      <c r="B28" s="15" t="inlineStr">
        <is>
          <t>f213274d-5e5d-5ef0-a6a7-f934f7427deb</t>
        </is>
      </c>
      <c r="C28" s="15" t="inlineStr">
        <is>
          <t>WA</t>
        </is>
      </c>
      <c r="D28" s="15" t="inlineStr">
        <is>
          <t>1959 Aston Martin DB5</t>
        </is>
      </c>
      <c r="E28" s="15" t="inlineStr">
        <is>
          <t>07 Post-War Classic (1946-1972)</t>
        </is>
      </c>
      <c r="F28" s="16" t="n">
        <v>295000</v>
      </c>
      <c r="G28" s="17" t="n">
        <v>0.48</v>
      </c>
      <c r="H28" s="17" t="n">
        <v>0.96</v>
      </c>
      <c r="I28" s="17" t="n">
        <v>0.761</v>
      </c>
      <c r="J28" s="17" t="n">
        <v>0.53</v>
      </c>
      <c r="K28" s="16">
        <f>ROUND(F28/100*G28*H28*I28/J28,2)</f>
        <v/>
      </c>
      <c r="L28" s="16" t="n">
        <v>1951.84</v>
      </c>
      <c r="M28" s="16">
        <f>L28-K28</f>
        <v/>
      </c>
      <c r="N28" s="15" t="inlineStr">
        <is>
          <t>bind</t>
        </is>
      </c>
      <c r="O28" s="15" t="inlineStr">
        <is>
          <t>bound</t>
        </is>
      </c>
    </row>
    <row r="29">
      <c r="A29" s="3" t="inlineStr">
        <is>
          <t>2026-07-07</t>
        </is>
      </c>
      <c r="B29" s="3" t="inlineStr">
        <is>
          <t>7d7ae833-1108-5a15-bd61-689ba8794094</t>
        </is>
      </c>
      <c r="C29" s="3" t="inlineStr">
        <is>
          <t>CA</t>
        </is>
      </c>
      <c r="D29" s="3" t="inlineStr">
        <is>
          <t>2010 Ferrari SF90 Stradale</t>
        </is>
      </c>
      <c r="E29" s="3" t="inlineStr">
        <is>
          <t>03 Supercar</t>
        </is>
      </c>
      <c r="F29" s="13" t="n">
        <v>1715000</v>
      </c>
      <c r="G29" s="14" t="n">
        <v>0.8</v>
      </c>
      <c r="H29" s="14" t="n">
        <v>1.35</v>
      </c>
      <c r="I29" s="14" t="n">
        <v>0.761</v>
      </c>
      <c r="J29" s="14" t="n">
        <v>0.53</v>
      </c>
      <c r="K29" s="13">
        <f>ROUND(F29/100*G29*H29*I29/J29,2)</f>
        <v/>
      </c>
      <c r="L29" s="13" t="n">
        <v>26594.8</v>
      </c>
      <c r="M29" s="13">
        <f>L29-K29</f>
        <v/>
      </c>
      <c r="N29" s="3" t="inlineStr">
        <is>
          <t>bind</t>
        </is>
      </c>
      <c r="O29" s="3" t="inlineStr">
        <is>
          <t>bound</t>
        </is>
      </c>
    </row>
    <row r="30">
      <c r="A30" s="15" t="inlineStr">
        <is>
          <t>2026-07-19</t>
        </is>
      </c>
      <c r="B30" s="15" t="inlineStr">
        <is>
          <t>696dfb56-38a1-549d-9c4e-fb4d0f12f5e6</t>
        </is>
      </c>
      <c r="C30" s="15" t="inlineStr">
        <is>
          <t>MO</t>
        </is>
      </c>
      <c r="D30" s="15" t="inlineStr">
        <is>
          <t>1970 Jaguar E-Type Series 1</t>
        </is>
      </c>
      <c r="E30" s="15" t="inlineStr">
        <is>
          <t>07 Post-War Classic (1946-1972)</t>
        </is>
      </c>
      <c r="F30" s="16" t="n">
        <v>1450000</v>
      </c>
      <c r="G30" s="17" t="n">
        <v>0.38</v>
      </c>
      <c r="H30" s="17" t="n">
        <v>1.06</v>
      </c>
      <c r="I30" s="17" t="n">
        <v>0.761</v>
      </c>
      <c r="J30" s="17" t="n">
        <v>0.53</v>
      </c>
      <c r="K30" s="16">
        <f>ROUND(F30/100*G30*H30*I30/J30,2)</f>
        <v/>
      </c>
      <c r="L30" s="16" t="n">
        <v>8386.219999999999</v>
      </c>
      <c r="M30" s="16">
        <f>L30-K30</f>
        <v/>
      </c>
      <c r="N30" s="15" t="inlineStr">
        <is>
          <t>bind</t>
        </is>
      </c>
      <c r="O30" s="15" t="inlineStr">
        <is>
          <t>bound</t>
        </is>
      </c>
    </row>
    <row r="31">
      <c r="A31" s="3" t="inlineStr">
        <is>
          <t>2026-07-19</t>
        </is>
      </c>
      <c r="B31" s="3" t="inlineStr">
        <is>
          <t>11f92c68-be56-5cce-9e37-7df15b49427f</t>
        </is>
      </c>
      <c r="C31" s="3" t="inlineStr">
        <is>
          <t>ND</t>
        </is>
      </c>
      <c r="D31" s="3" t="inlineStr">
        <is>
          <t>2004 Ferrari 296 GTB</t>
        </is>
      </c>
      <c r="E31" s="3" t="inlineStr">
        <is>
          <t>03 Supercar</t>
        </is>
      </c>
      <c r="F31" s="13" t="n">
        <v>1685000</v>
      </c>
      <c r="G31" s="14" t="n">
        <v>0.8</v>
      </c>
      <c r="H31" s="14" t="n">
        <v>1.02</v>
      </c>
      <c r="I31" s="14" t="n">
        <v>0.761</v>
      </c>
      <c r="J31" s="14" t="n">
        <v>0.53</v>
      </c>
      <c r="K31" s="13">
        <f>ROUND(F31/100*G31*H31*I31/J31,2)</f>
        <v/>
      </c>
      <c r="L31" s="13" t="n">
        <v>19742.35</v>
      </c>
      <c r="M31" s="13">
        <f>L31-K31</f>
        <v/>
      </c>
      <c r="N31" s="3" t="inlineStr">
        <is>
          <t>bind</t>
        </is>
      </c>
      <c r="O31" s="3" t="inlineStr">
        <is>
          <t>bound</t>
        </is>
      </c>
    </row>
    <row r="32">
      <c r="A32" s="15" t="inlineStr">
        <is>
          <t>2026-07-20</t>
        </is>
      </c>
      <c r="B32" s="15" t="inlineStr">
        <is>
          <t>e5b5bb91-724f-5b4e-b9c2-2ec54e8f9f90</t>
        </is>
      </c>
      <c r="C32" s="15" t="inlineStr">
        <is>
          <t>NJ</t>
        </is>
      </c>
      <c r="D32" s="15" t="inlineStr">
        <is>
          <t>2012 Aston Martin DB12</t>
        </is>
      </c>
      <c r="E32" s="15" t="inlineStr">
        <is>
          <t>01 Luxury Sedan/SUV</t>
        </is>
      </c>
      <c r="F32" s="16" t="n">
        <v>310000</v>
      </c>
      <c r="G32" s="17" t="n">
        <v>0.75</v>
      </c>
      <c r="H32" s="17" t="n">
        <v>0.91</v>
      </c>
      <c r="I32" s="17" t="n">
        <v>0.761</v>
      </c>
      <c r="J32" s="17" t="n">
        <v>0.53</v>
      </c>
      <c r="K32" s="16">
        <f>ROUND(F32/100*G32*H32*I32/J32,2)</f>
        <v/>
      </c>
      <c r="L32" s="16" t="n">
        <v>3037.9</v>
      </c>
      <c r="M32" s="16">
        <f>L32-K32</f>
        <v/>
      </c>
      <c r="N32" s="15" t="inlineStr">
        <is>
          <t>bind</t>
        </is>
      </c>
      <c r="O32" s="15" t="inlineStr">
        <is>
          <t>bound</t>
        </is>
      </c>
    </row>
    <row r="33">
      <c r="A33" s="3" t="inlineStr">
        <is>
          <t>2026-07-02</t>
        </is>
      </c>
      <c r="B33" s="3" t="inlineStr">
        <is>
          <t>0a84507d-8823-502b-9f69-c1fa4122f85b</t>
        </is>
      </c>
      <c r="C33" s="3" t="inlineStr">
        <is>
          <t>NY</t>
        </is>
      </c>
      <c r="D33" s="3" t="inlineStr">
        <is>
          <t>1981 McLaren 750S</t>
        </is>
      </c>
      <c r="E33" s="3" t="inlineStr">
        <is>
          <t>03 Supercar</t>
        </is>
      </c>
      <c r="F33" s="13" t="n">
        <v>770000</v>
      </c>
      <c r="G33" s="14" t="n">
        <v>0.95</v>
      </c>
      <c r="H33" s="14" t="n">
        <v>1.28</v>
      </c>
      <c r="I33" s="14" t="n">
        <v>0.761</v>
      </c>
      <c r="J33" s="14" t="n">
        <v>0.53</v>
      </c>
      <c r="K33" s="13">
        <f>ROUND(F33/100*G33*H33*I33/J33,2)</f>
        <v/>
      </c>
      <c r="L33" s="13" t="n">
        <v>13444.15</v>
      </c>
      <c r="M33" s="13">
        <f>L33-K33</f>
        <v/>
      </c>
      <c r="N33" s="3" t="inlineStr">
        <is>
          <t>bind</t>
        </is>
      </c>
      <c r="O33" s="3" t="inlineStr">
        <is>
          <t>bound</t>
        </is>
      </c>
    </row>
    <row r="34">
      <c r="A34" s="15" t="inlineStr">
        <is>
          <t>2026-07-01</t>
        </is>
      </c>
      <c r="B34" s="15" t="inlineStr">
        <is>
          <t>2fc1caf0-44a1-5004-ba73-4c8c687cd96c</t>
        </is>
      </c>
      <c r="C34" s="15" t="inlineStr">
        <is>
          <t>OK</t>
        </is>
      </c>
      <c r="D34" s="15" t="inlineStr">
        <is>
          <t>2024 Porsche 911 Turbo S</t>
        </is>
      </c>
      <c r="E34" s="15" t="inlineStr">
        <is>
          <t>01 Luxury Sedan/SUV</t>
        </is>
      </c>
      <c r="F34" s="16" t="n">
        <v>540000</v>
      </c>
      <c r="G34" s="17" t="n">
        <v>0.65</v>
      </c>
      <c r="H34" s="17" t="n">
        <v>1.26</v>
      </c>
      <c r="I34" s="17" t="n">
        <v>0.761</v>
      </c>
      <c r="J34" s="17" t="n">
        <v>0.53</v>
      </c>
      <c r="K34" s="16">
        <f>ROUND(F34/100*G34*H34*I34/J34,2)</f>
        <v/>
      </c>
      <c r="L34" s="16" t="n">
        <v>6350.19</v>
      </c>
      <c r="M34" s="16">
        <f>L34-K34</f>
        <v/>
      </c>
      <c r="N34" s="15" t="inlineStr">
        <is>
          <t>bind</t>
        </is>
      </c>
      <c r="O34" s="15" t="inlineStr">
        <is>
          <t>bound</t>
        </is>
      </c>
    </row>
    <row r="35">
      <c r="A35" s="3" t="inlineStr">
        <is>
          <t>2026-07-18</t>
        </is>
      </c>
      <c r="B35" s="3" t="inlineStr">
        <is>
          <t>64885168-940c-5011-8f8c-c761616ab9df</t>
        </is>
      </c>
      <c r="C35" s="3" t="inlineStr">
        <is>
          <t>ND</t>
        </is>
      </c>
      <c r="D35" s="3" t="inlineStr">
        <is>
          <t>1976 Bentley Continental GT</t>
        </is>
      </c>
      <c r="E35" s="3" t="inlineStr">
        <is>
          <t>01 Luxury Sedan/SUV</t>
        </is>
      </c>
      <c r="F35" s="13" t="n">
        <v>450000</v>
      </c>
      <c r="G35" s="14" t="n">
        <v>0.75</v>
      </c>
      <c r="H35" s="14" t="n">
        <v>1.02</v>
      </c>
      <c r="I35" s="14" t="n">
        <v>0.761</v>
      </c>
      <c r="J35" s="14" t="n">
        <v>0.53</v>
      </c>
      <c r="K35" s="13">
        <f>ROUND(F35/100*G35*H35*I35/J35,2)</f>
        <v/>
      </c>
      <c r="L35" s="13" t="n">
        <v>4942.91</v>
      </c>
      <c r="M35" s="13">
        <f>L35-K35</f>
        <v/>
      </c>
      <c r="N35" s="3" t="inlineStr">
        <is>
          <t>decline</t>
        </is>
      </c>
      <c r="O35" s="3" t="inlineStr">
        <is>
          <t>indicative</t>
        </is>
      </c>
    </row>
    <row r="36">
      <c r="A36" s="15" t="inlineStr">
        <is>
          <t>2026-07-06</t>
        </is>
      </c>
      <c r="B36" s="15" t="inlineStr">
        <is>
          <t>2fa2ee52-00d2-521d-9c44-3f98a2c86057</t>
        </is>
      </c>
      <c r="C36" s="15" t="inlineStr">
        <is>
          <t>DE</t>
        </is>
      </c>
      <c r="D36" s="15" t="inlineStr">
        <is>
          <t>2004 Ferrari SF90 Stradale</t>
        </is>
      </c>
      <c r="E36" s="15" t="inlineStr">
        <is>
          <t>03 Supercar</t>
        </is>
      </c>
      <c r="F36" s="16" t="n">
        <v>695000</v>
      </c>
      <c r="G36" s="17" t="n">
        <v>0.95</v>
      </c>
      <c r="H36" s="17" t="n">
        <v>1.25</v>
      </c>
      <c r="I36" s="17" t="n">
        <v>0.761</v>
      </c>
      <c r="J36" s="17" t="n">
        <v>0.53</v>
      </c>
      <c r="K36" s="16">
        <f>ROUND(F36/100*G36*H36*I36/J36,2)</f>
        <v/>
      </c>
      <c r="L36" s="16" t="n">
        <v>11850.24</v>
      </c>
      <c r="M36" s="16">
        <f>L36-K36</f>
        <v/>
      </c>
      <c r="N36" s="15" t="inlineStr">
        <is>
          <t>bind</t>
        </is>
      </c>
      <c r="O36" s="15" t="inlineStr">
        <is>
          <t>bound</t>
        </is>
      </c>
    </row>
    <row r="37">
      <c r="A37" s="3" t="inlineStr">
        <is>
          <t>2026-07-29</t>
        </is>
      </c>
      <c r="B37" s="3" t="inlineStr">
        <is>
          <t>814d7ec3-2aba-571c-9490-e7e102fb86db</t>
        </is>
      </c>
      <c r="C37" s="3" t="inlineStr">
        <is>
          <t>CO</t>
        </is>
      </c>
      <c r="D37" s="3" t="inlineStr">
        <is>
          <t>1987 BMW M8 Competition</t>
        </is>
      </c>
      <c r="E37" s="3" t="inlineStr">
        <is>
          <t>01 Luxury Sedan/SUV</t>
        </is>
      </c>
      <c r="F37" s="13" t="n">
        <v>255000</v>
      </c>
      <c r="G37" s="14" t="n">
        <v>0.75</v>
      </c>
      <c r="H37" s="14" t="n">
        <v>1.1</v>
      </c>
      <c r="I37" s="14" t="n">
        <v>0.761</v>
      </c>
      <c r="J37" s="14" t="n">
        <v>0.53</v>
      </c>
      <c r="K37" s="13">
        <f>ROUND(F37/100*G37*H37*I37/J37,2)</f>
        <v/>
      </c>
      <c r="L37" s="13" t="n">
        <v>3020.67</v>
      </c>
      <c r="M37" s="13">
        <f>L37-K37</f>
        <v/>
      </c>
      <c r="N37" s="3" t="inlineStr">
        <is>
          <t>bind</t>
        </is>
      </c>
      <c r="O37" s="3" t="inlineStr">
        <is>
          <t>bound</t>
        </is>
      </c>
    </row>
    <row r="38">
      <c r="A38" s="15" t="inlineStr">
        <is>
          <t>2026-07-15</t>
        </is>
      </c>
      <c r="B38" s="15" t="inlineStr">
        <is>
          <t>4701b66c-c466-5c84-9454-09efd0073b65</t>
        </is>
      </c>
      <c r="C38" s="15" t="inlineStr">
        <is>
          <t>GA</t>
        </is>
      </c>
      <c r="D38" s="15" t="inlineStr">
        <is>
          <t>1955 Jaguar E-Type Series 1</t>
        </is>
      </c>
      <c r="E38" s="15" t="inlineStr">
        <is>
          <t>07 Post-War Classic (1946-1972)</t>
        </is>
      </c>
      <c r="F38" s="16" t="n">
        <v>550000</v>
      </c>
      <c r="G38" s="17" t="n">
        <v>0.43</v>
      </c>
      <c r="H38" s="17" t="n">
        <v>1.12</v>
      </c>
      <c r="I38" s="17" t="n">
        <v>0.761</v>
      </c>
      <c r="J38" s="17" t="n">
        <v>0.53</v>
      </c>
      <c r="K38" s="16">
        <f>ROUND(F38/100*G38*H38*I38/J38,2)</f>
        <v/>
      </c>
      <c r="L38" s="16" t="n">
        <v>3803.28</v>
      </c>
      <c r="M38" s="16">
        <f>L38-K38</f>
        <v/>
      </c>
      <c r="N38" s="15" t="inlineStr">
        <is>
          <t>bind</t>
        </is>
      </c>
      <c r="O38" s="15" t="inlineStr">
        <is>
          <t>bound</t>
        </is>
      </c>
    </row>
    <row r="39">
      <c r="A39" s="3" t="inlineStr">
        <is>
          <t>2026-07-07</t>
        </is>
      </c>
      <c r="B39" s="3" t="inlineStr">
        <is>
          <t>bf4e2d03-cd2d-5b08-a7b6-f35c7b5b09cd</t>
        </is>
      </c>
      <c r="C39" s="3" t="inlineStr">
        <is>
          <t>TN</t>
        </is>
      </c>
      <c r="D39" s="3" t="inlineStr">
        <is>
          <t>2003 Porsche 911 Turbo S</t>
        </is>
      </c>
      <c r="E39" s="3" t="inlineStr">
        <is>
          <t>01 Luxury Sedan/SUV</t>
        </is>
      </c>
      <c r="F39" s="13" t="n">
        <v>150000</v>
      </c>
      <c r="G39" s="14" t="n">
        <v>0.92</v>
      </c>
      <c r="H39" s="14" t="n">
        <v>0.98</v>
      </c>
      <c r="I39" s="14" t="n">
        <v>0.761</v>
      </c>
      <c r="J39" s="14" t="n">
        <v>0.53</v>
      </c>
      <c r="K39" s="13">
        <f>ROUND(F39/100*G39*H39*I39/J39,2)</f>
        <v/>
      </c>
      <c r="L39" s="13" t="n">
        <v>1941.84</v>
      </c>
      <c r="M39" s="13">
        <f>L39-K39</f>
        <v/>
      </c>
      <c r="N39" s="3" t="inlineStr">
        <is>
          <t>refer</t>
        </is>
      </c>
      <c r="O39" s="3" t="inlineStr">
        <is>
          <t>indicative</t>
        </is>
      </c>
    </row>
    <row r="40">
      <c r="A40" s="15" t="inlineStr">
        <is>
          <t>2026-07-15</t>
        </is>
      </c>
      <c r="B40" s="15" t="inlineStr">
        <is>
          <t>ed2d8f70-dc23-5ea6-9eac-03288eea0f40</t>
        </is>
      </c>
      <c r="C40" s="15" t="inlineStr">
        <is>
          <t>TX</t>
        </is>
      </c>
      <c r="D40" s="15" t="inlineStr">
        <is>
          <t>1956 Ferrari 275 GTB/4</t>
        </is>
      </c>
      <c r="E40" s="15" t="inlineStr">
        <is>
          <t>07 Post-War Classic (1946-1972)</t>
        </is>
      </c>
      <c r="F40" s="16" t="n">
        <v>640000</v>
      </c>
      <c r="G40" s="17" t="n">
        <v>0.43</v>
      </c>
      <c r="H40" s="17" t="n">
        <v>1.15</v>
      </c>
      <c r="I40" s="17" t="n">
        <v>0.761</v>
      </c>
      <c r="J40" s="17" t="n">
        <v>0.53</v>
      </c>
      <c r="K40" s="16">
        <f>ROUND(F40/100*G40*H40*I40/J40,2)</f>
        <v/>
      </c>
      <c r="L40" s="16" t="n">
        <v>4544.17</v>
      </c>
      <c r="M40" s="16">
        <f>L40-K40</f>
        <v/>
      </c>
      <c r="N40" s="15" t="inlineStr">
        <is>
          <t>bind</t>
        </is>
      </c>
      <c r="O40" s="15" t="inlineStr">
        <is>
          <t>bound</t>
        </is>
      </c>
    </row>
    <row r="41">
      <c r="A41" s="3" t="inlineStr">
        <is>
          <t>2026-07-09</t>
        </is>
      </c>
      <c r="B41" s="3" t="inlineStr">
        <is>
          <t>066a6e54-9482-553a-89e0-fb19d2841d94</t>
        </is>
      </c>
      <c r="C41" s="3" t="inlineStr">
        <is>
          <t>WA</t>
        </is>
      </c>
      <c r="D41" s="3" t="inlineStr">
        <is>
          <t>1978 Porsche 911 Turbo S</t>
        </is>
      </c>
      <c r="E41" s="3" t="inlineStr">
        <is>
          <t>01 Luxury Sedan/SUV</t>
        </is>
      </c>
      <c r="F41" s="13" t="n">
        <v>195000</v>
      </c>
      <c r="G41" s="14" t="n">
        <v>0.92</v>
      </c>
      <c r="H41" s="14" t="n">
        <v>0.96</v>
      </c>
      <c r="I41" s="14" t="n">
        <v>0.761</v>
      </c>
      <c r="J41" s="14" t="n">
        <v>0.53</v>
      </c>
      <c r="K41" s="13">
        <f>ROUND(F41/100*G41*H41*I41/J41,2)</f>
        <v/>
      </c>
      <c r="L41" s="13" t="n">
        <v>2472.88</v>
      </c>
      <c r="M41" s="13">
        <f>L41-K41</f>
        <v/>
      </c>
      <c r="N41" s="3" t="inlineStr">
        <is>
          <t>refer</t>
        </is>
      </c>
      <c r="O41" s="3" t="inlineStr">
        <is>
          <t>indicative</t>
        </is>
      </c>
    </row>
    <row r="42">
      <c r="A42" s="15" t="inlineStr">
        <is>
          <t>2026-07-26</t>
        </is>
      </c>
      <c r="B42" s="15" t="inlineStr">
        <is>
          <t>1b3937d8-1440-51fa-850a-32407ca407ce</t>
        </is>
      </c>
      <c r="C42" s="15" t="inlineStr">
        <is>
          <t>AR</t>
        </is>
      </c>
      <c r="D42" s="15" t="inlineStr">
        <is>
          <t>2024 Mercedes-Benz AMG GT</t>
        </is>
      </c>
      <c r="E42" s="15" t="inlineStr">
        <is>
          <t>01 Luxury Sedan/SUV</t>
        </is>
      </c>
      <c r="F42" s="16" t="n">
        <v>780000</v>
      </c>
      <c r="G42" s="17" t="n">
        <v>0.65</v>
      </c>
      <c r="H42" s="17" t="n">
        <v>1.38</v>
      </c>
      <c r="I42" s="17" t="n">
        <v>0.761</v>
      </c>
      <c r="J42" s="17" t="n">
        <v>0.53</v>
      </c>
      <c r="K42" s="16">
        <f>ROUND(F42/100*G42*H42*I42/J42,2)</f>
        <v/>
      </c>
      <c r="L42" s="16" t="n">
        <v>10046.06</v>
      </c>
      <c r="M42" s="16">
        <f>L42-K42</f>
        <v/>
      </c>
      <c r="N42" s="15" t="inlineStr">
        <is>
          <t>bind</t>
        </is>
      </c>
      <c r="O42" s="15" t="inlineStr">
        <is>
          <t>bound</t>
        </is>
      </c>
    </row>
    <row r="43">
      <c r="A43" s="3" t="inlineStr">
        <is>
          <t>2026-07-09</t>
        </is>
      </c>
      <c r="B43" s="3" t="inlineStr">
        <is>
          <t>40be5f28-4647-5370-b275-a38fb6af1dda</t>
        </is>
      </c>
      <c r="C43" s="3" t="inlineStr">
        <is>
          <t>OR</t>
        </is>
      </c>
      <c r="D43" s="3" t="inlineStr">
        <is>
          <t>2020 Maserati GranTurismo</t>
        </is>
      </c>
      <c r="E43" s="3" t="inlineStr">
        <is>
          <t>01 Luxury Sedan/SUV</t>
        </is>
      </c>
      <c r="F43" s="13" t="n">
        <v>660000</v>
      </c>
      <c r="G43" s="14" t="n">
        <v>0.65</v>
      </c>
      <c r="H43" s="14" t="n">
        <v>1.13</v>
      </c>
      <c r="I43" s="14" t="n">
        <v>0.761</v>
      </c>
      <c r="J43" s="14" t="n">
        <v>0.53</v>
      </c>
      <c r="K43" s="13">
        <f>ROUND(F43/100*G43*H43*I43/J43,2)</f>
        <v/>
      </c>
      <c r="L43" s="13" t="n">
        <v>6960.56</v>
      </c>
      <c r="M43" s="13">
        <f>L43-K43</f>
        <v/>
      </c>
      <c r="N43" s="3" t="inlineStr">
        <is>
          <t>bind</t>
        </is>
      </c>
      <c r="O43" s="3" t="inlineStr">
        <is>
          <t>bound</t>
        </is>
      </c>
    </row>
    <row r="44">
      <c r="A44" s="15" t="inlineStr">
        <is>
          <t>2026-07-27</t>
        </is>
      </c>
      <c r="B44" s="15" t="inlineStr">
        <is>
          <t>9b842369-0803-5812-89e5-0bae982c1979</t>
        </is>
      </c>
      <c r="C44" s="15" t="inlineStr">
        <is>
          <t>MT</t>
        </is>
      </c>
      <c r="D44" s="15" t="inlineStr">
        <is>
          <t>1981 Singer 911 Reimagined</t>
        </is>
      </c>
      <c r="E44" s="15" t="inlineStr">
        <is>
          <t>11 Restomod/Coachbuilt</t>
        </is>
      </c>
      <c r="F44" s="16" t="n">
        <v>1165000</v>
      </c>
      <c r="G44" s="17" t="n">
        <v>0.68</v>
      </c>
      <c r="H44" s="17" t="n">
        <v>0.93</v>
      </c>
      <c r="I44" s="17" t="n">
        <v>0.761</v>
      </c>
      <c r="J44" s="17" t="n">
        <v>0.53</v>
      </c>
      <c r="K44" s="16">
        <f>ROUND(F44/100*G44*H44*I44/J44,2)</f>
        <v/>
      </c>
      <c r="L44" s="16" t="n">
        <v>10578.56</v>
      </c>
      <c r="M44" s="16">
        <f>L44-K44</f>
        <v/>
      </c>
      <c r="N44" s="15" t="inlineStr">
        <is>
          <t>bind</t>
        </is>
      </c>
      <c r="O44" s="15" t="inlineStr">
        <is>
          <t>bound</t>
        </is>
      </c>
    </row>
    <row r="45">
      <c r="A45" s="3" t="inlineStr">
        <is>
          <t>2026-07-07</t>
        </is>
      </c>
      <c r="B45" s="3" t="inlineStr">
        <is>
          <t>c063d2fe-5713-5b8e-8ee0-3a3dbd176b3a</t>
        </is>
      </c>
      <c r="C45" s="3" t="inlineStr">
        <is>
          <t>ND</t>
        </is>
      </c>
      <c r="D45" s="3" t="inlineStr">
        <is>
          <t>1977 Maserati GranTurismo</t>
        </is>
      </c>
      <c r="E45" s="3" t="inlineStr">
        <is>
          <t>01 Luxury Sedan/SUV</t>
        </is>
      </c>
      <c r="F45" s="13" t="n">
        <v>545000</v>
      </c>
      <c r="G45" s="14" t="n">
        <v>0.65</v>
      </c>
      <c r="H45" s="14" t="n">
        <v>1.02</v>
      </c>
      <c r="I45" s="14" t="n">
        <v>0.761</v>
      </c>
      <c r="J45" s="14" t="n">
        <v>0.53</v>
      </c>
      <c r="K45" s="13">
        <f>ROUND(F45/100*G45*H45*I45/J45,2)</f>
        <v/>
      </c>
      <c r="L45" s="13" t="n">
        <v>5188.22</v>
      </c>
      <c r="M45" s="13">
        <f>L45-K45</f>
        <v/>
      </c>
      <c r="N45" s="3" t="inlineStr">
        <is>
          <t>bind</t>
        </is>
      </c>
      <c r="O45" s="3" t="inlineStr">
        <is>
          <t>bound</t>
        </is>
      </c>
    </row>
    <row r="46">
      <c r="A46" s="15" t="inlineStr">
        <is>
          <t>2026-07-01</t>
        </is>
      </c>
      <c r="B46" s="15" t="inlineStr">
        <is>
          <t>13b29a83-3175-5344-a968-83054f450fff</t>
        </is>
      </c>
      <c r="C46" s="15" t="inlineStr">
        <is>
          <t>ME</t>
        </is>
      </c>
      <c r="D46" s="15" t="inlineStr">
        <is>
          <t>1999 Mercedes-Benz 280SL Pagoda</t>
        </is>
      </c>
      <c r="E46" s="15" t="inlineStr">
        <is>
          <t>07 Post-War Classic (1946-1972)</t>
        </is>
      </c>
      <c r="F46" s="16" t="n">
        <v>1770000</v>
      </c>
      <c r="G46" s="17" t="n">
        <v>0.38</v>
      </c>
      <c r="H46" s="17" t="n">
        <v>1.08</v>
      </c>
      <c r="I46" s="17" t="n">
        <v>0.761</v>
      </c>
      <c r="J46" s="17" t="n">
        <v>0.53</v>
      </c>
      <c r="K46" s="16">
        <f>ROUND(F46/100*G46*H46*I46/J46,2)</f>
        <v/>
      </c>
      <c r="L46" s="16" t="n">
        <v>10430.12</v>
      </c>
      <c r="M46" s="16">
        <f>L46-K46</f>
        <v/>
      </c>
      <c r="N46" s="15" t="inlineStr">
        <is>
          <t>bind</t>
        </is>
      </c>
      <c r="O46" s="15" t="inlineStr">
        <is>
          <t>bound</t>
        </is>
      </c>
    </row>
    <row r="47">
      <c r="A47" s="3" t="inlineStr">
        <is>
          <t>2026-07-07</t>
        </is>
      </c>
      <c r="B47" s="3" t="inlineStr">
        <is>
          <t>ed20eead-f5c3-5952-aa7b-e0a6ca08fb20</t>
        </is>
      </c>
      <c r="C47" s="3" t="inlineStr">
        <is>
          <t>OH</t>
        </is>
      </c>
      <c r="D47" s="3" t="inlineStr">
        <is>
          <t>1983 BMW M8 Competition</t>
        </is>
      </c>
      <c r="E47" s="3" t="inlineStr">
        <is>
          <t>01 Luxury Sedan/SUV</t>
        </is>
      </c>
      <c r="F47" s="13" t="n">
        <v>625000</v>
      </c>
      <c r="G47" s="14" t="n">
        <v>0.65</v>
      </c>
      <c r="H47" s="14" t="n">
        <v>1.39</v>
      </c>
      <c r="I47" s="14" t="n">
        <v>0.761</v>
      </c>
      <c r="J47" s="14" t="n">
        <v>0.53</v>
      </c>
      <c r="K47" s="13">
        <f>ROUND(F47/100*G47*H47*I47/J47,2)</f>
        <v/>
      </c>
      <c r="L47" s="13" t="n">
        <v>8108.06</v>
      </c>
      <c r="M47" s="13">
        <f>L47-K47</f>
        <v/>
      </c>
      <c r="N47" s="3" t="inlineStr">
        <is>
          <t>decline</t>
        </is>
      </c>
      <c r="O47" s="3" t="inlineStr">
        <is>
          <t>indicative</t>
        </is>
      </c>
    </row>
    <row r="48">
      <c r="A48" s="15" t="inlineStr">
        <is>
          <t>2026-07-06</t>
        </is>
      </c>
      <c r="B48" s="15" t="inlineStr">
        <is>
          <t>e39e8caf-dadd-5e86-911d-c50b3314fac5</t>
        </is>
      </c>
      <c r="C48" s="15" t="inlineStr">
        <is>
          <t>AR</t>
        </is>
      </c>
      <c r="D48" s="15" t="inlineStr">
        <is>
          <t>2011 Bentley Continental GT</t>
        </is>
      </c>
      <c r="E48" s="15" t="inlineStr">
        <is>
          <t>01 Luxury Sedan/SUV</t>
        </is>
      </c>
      <c r="F48" s="16" t="n">
        <v>900000</v>
      </c>
      <c r="G48" s="17" t="n">
        <v>0.65</v>
      </c>
      <c r="H48" s="17" t="n">
        <v>1.38</v>
      </c>
      <c r="I48" s="17" t="n">
        <v>0.761</v>
      </c>
      <c r="J48" s="17" t="n">
        <v>0.53</v>
      </c>
      <c r="K48" s="16">
        <f>ROUND(F48/100*G48*H48*I48/J48,2)</f>
        <v/>
      </c>
      <c r="L48" s="16" t="n">
        <v>11591.61</v>
      </c>
      <c r="M48" s="16">
        <f>L48-K48</f>
        <v/>
      </c>
      <c r="N48" s="15" t="inlineStr">
        <is>
          <t>refer</t>
        </is>
      </c>
      <c r="O48" s="15" t="inlineStr">
        <is>
          <t>indicative</t>
        </is>
      </c>
    </row>
    <row r="49">
      <c r="A49" s="3" t="inlineStr">
        <is>
          <t>2026-07-27</t>
        </is>
      </c>
      <c r="B49" s="3" t="inlineStr">
        <is>
          <t>69778f46-f526-5310-87e7-dfc21d6e134d</t>
        </is>
      </c>
      <c r="C49" s="3" t="inlineStr">
        <is>
          <t>PA</t>
        </is>
      </c>
      <c r="D49" s="3" t="inlineStr">
        <is>
          <t>1967 Porsche 911 Turbo S</t>
        </is>
      </c>
      <c r="E49" s="3" t="inlineStr">
        <is>
          <t>01 Luxury Sedan/SUV</t>
        </is>
      </c>
      <c r="F49" s="13" t="n">
        <v>615000</v>
      </c>
      <c r="G49" s="14" t="n">
        <v>0.65</v>
      </c>
      <c r="H49" s="14" t="n">
        <v>1</v>
      </c>
      <c r="I49" s="14" t="n">
        <v>0.761</v>
      </c>
      <c r="J49" s="14" t="n">
        <v>0.53</v>
      </c>
      <c r="K49" s="13">
        <f>ROUND(F49/100*G49*H49*I49/J49,2)</f>
        <v/>
      </c>
      <c r="L49" s="13" t="n">
        <v>5739.8</v>
      </c>
      <c r="M49" s="13">
        <f>L49-K49</f>
        <v/>
      </c>
      <c r="N49" s="3" t="inlineStr">
        <is>
          <t>bind</t>
        </is>
      </c>
      <c r="O49" s="3" t="inlineStr">
        <is>
          <t>bound</t>
        </is>
      </c>
    </row>
    <row r="50">
      <c r="A50" s="15" t="inlineStr">
        <is>
          <t>2026-07-25</t>
        </is>
      </c>
      <c r="B50" s="15" t="inlineStr">
        <is>
          <t>f26f46f7-e2ba-5e22-81c3-22e1f576e039</t>
        </is>
      </c>
      <c r="C50" s="15" t="inlineStr">
        <is>
          <t>GA</t>
        </is>
      </c>
      <c r="D50" s="15" t="inlineStr">
        <is>
          <t>1993 Ferrari 275 GTB/4</t>
        </is>
      </c>
      <c r="E50" s="15" t="inlineStr">
        <is>
          <t>07 Post-War Classic (1946-1972)</t>
        </is>
      </c>
      <c r="F50" s="16" t="n">
        <v>700000</v>
      </c>
      <c r="G50" s="17" t="n">
        <v>0.43</v>
      </c>
      <c r="H50" s="17" t="n">
        <v>1.12</v>
      </c>
      <c r="I50" s="17" t="n">
        <v>0.761</v>
      </c>
      <c r="J50" s="17" t="n">
        <v>0.53</v>
      </c>
      <c r="K50" s="16">
        <f>ROUND(F50/100*G50*H50*I50/J50,2)</f>
        <v/>
      </c>
      <c r="L50" s="16" t="n">
        <v>4840.53</v>
      </c>
      <c r="M50" s="16">
        <f>L50-K50</f>
        <v/>
      </c>
      <c r="N50" s="15" t="inlineStr">
        <is>
          <t>bind</t>
        </is>
      </c>
      <c r="O50" s="15" t="inlineStr">
        <is>
          <t>bound</t>
        </is>
      </c>
    </row>
    <row r="51">
      <c r="A51" s="3" t="inlineStr">
        <is>
          <t>2026-07-19</t>
        </is>
      </c>
      <c r="B51" s="3" t="inlineStr">
        <is>
          <t>fc37dae6-ded8-568a-b28a-d771a79e654a</t>
        </is>
      </c>
      <c r="C51" s="3" t="inlineStr">
        <is>
          <t>CA</t>
        </is>
      </c>
      <c r="D51" s="3" t="inlineStr">
        <is>
          <t>1983 Mercedes-Benz AMG GT</t>
        </is>
      </c>
      <c r="E51" s="3" t="inlineStr">
        <is>
          <t>01 Luxury Sedan/SUV</t>
        </is>
      </c>
      <c r="F51" s="13" t="n">
        <v>635000</v>
      </c>
      <c r="G51" s="14" t="n">
        <v>0.65</v>
      </c>
      <c r="H51" s="14" t="n">
        <v>1.35</v>
      </c>
      <c r="I51" s="14" t="n">
        <v>0.761</v>
      </c>
      <c r="J51" s="14" t="n">
        <v>0.53</v>
      </c>
      <c r="K51" s="13">
        <f>ROUND(F51/100*G51*H51*I51/J51,2)</f>
        <v/>
      </c>
      <c r="L51" s="13" t="n">
        <v>8000.73</v>
      </c>
      <c r="M51" s="13">
        <f>L51-K51</f>
        <v/>
      </c>
      <c r="N51" s="3" t="inlineStr">
        <is>
          <t>bind</t>
        </is>
      </c>
      <c r="O51" s="3" t="inlineStr">
        <is>
          <t>bound</t>
        </is>
      </c>
    </row>
    <row r="52">
      <c r="A52" s="15" t="inlineStr">
        <is>
          <t>2026-07-03</t>
        </is>
      </c>
      <c r="B52" s="15" t="inlineStr">
        <is>
          <t>7726e4f4-bbb0-5d3a-8e10-895520c4061b</t>
        </is>
      </c>
      <c r="C52" s="15" t="inlineStr">
        <is>
          <t>NM</t>
        </is>
      </c>
      <c r="D52" s="15" t="inlineStr">
        <is>
          <t>2006 Ferrari 296 GTB</t>
        </is>
      </c>
      <c r="E52" s="15" t="inlineStr">
        <is>
          <t>03 Supercar</t>
        </is>
      </c>
      <c r="F52" s="16" t="n">
        <v>335000</v>
      </c>
      <c r="G52" s="17" t="n">
        <v>1.15</v>
      </c>
      <c r="H52" s="17" t="n">
        <v>1.28</v>
      </c>
      <c r="I52" s="17" t="n">
        <v>0.761</v>
      </c>
      <c r="J52" s="17" t="n">
        <v>0.53</v>
      </c>
      <c r="K52" s="16">
        <f>ROUND(F52/100*G52*H52*I52/J52,2)</f>
        <v/>
      </c>
      <c r="L52" s="16" t="n">
        <v>7080.46</v>
      </c>
      <c r="M52" s="16">
        <f>L52-K52</f>
        <v/>
      </c>
      <c r="N52" s="15" t="inlineStr">
        <is>
          <t>decline</t>
        </is>
      </c>
      <c r="O52" s="15" t="inlineStr">
        <is>
          <t>indicative</t>
        </is>
      </c>
    </row>
    <row r="53">
      <c r="A53" s="3" t="inlineStr">
        <is>
          <t>2026-07-19</t>
        </is>
      </c>
      <c r="B53" s="3" t="inlineStr">
        <is>
          <t>a845d1d7-40ed-53b0-8de4-4b73b39fb8eb</t>
        </is>
      </c>
      <c r="C53" s="3" t="inlineStr">
        <is>
          <t>AZ</t>
        </is>
      </c>
      <c r="D53" s="3" t="inlineStr">
        <is>
          <t>2011 BMW M8 Competition</t>
        </is>
      </c>
      <c r="E53" s="3" t="inlineStr">
        <is>
          <t>01 Luxury Sedan/SUV</t>
        </is>
      </c>
      <c r="F53" s="13" t="n">
        <v>530000</v>
      </c>
      <c r="G53" s="14" t="n">
        <v>0.65</v>
      </c>
      <c r="H53" s="14" t="n">
        <v>1.01</v>
      </c>
      <c r="I53" s="14" t="n">
        <v>0.761</v>
      </c>
      <c r="J53" s="14" t="n">
        <v>0.53</v>
      </c>
      <c r="K53" s="13">
        <f>ROUND(F53/100*G53*H53*I53/J53,2)</f>
        <v/>
      </c>
      <c r="L53" s="13" t="n">
        <v>4995.97</v>
      </c>
      <c r="M53" s="13">
        <f>L53-K53</f>
        <v/>
      </c>
      <c r="N53" s="3" t="inlineStr">
        <is>
          <t>bind</t>
        </is>
      </c>
      <c r="O53" s="3" t="inlineStr">
        <is>
          <t>bound</t>
        </is>
      </c>
    </row>
    <row r="54">
      <c r="A54" s="15" t="inlineStr">
        <is>
          <t>2026-07-10</t>
        </is>
      </c>
      <c r="B54" s="15" t="inlineStr">
        <is>
          <t>e8807c5e-f011-5ad7-99fd-026239f4984c</t>
        </is>
      </c>
      <c r="C54" s="15" t="inlineStr">
        <is>
          <t>SD</t>
        </is>
      </c>
      <c r="D54" s="15" t="inlineStr">
        <is>
          <t>2007 Mercedes-Benz 280SL Pagoda</t>
        </is>
      </c>
      <c r="E54" s="15" t="inlineStr">
        <is>
          <t>07 Post-War Classic (1946-1972)</t>
        </is>
      </c>
      <c r="F54" s="16" t="n">
        <v>620000</v>
      </c>
      <c r="G54" s="17" t="n">
        <v>0.43</v>
      </c>
      <c r="H54" s="17" t="n">
        <v>1.11</v>
      </c>
      <c r="I54" s="17" t="n">
        <v>0.761</v>
      </c>
      <c r="J54" s="17" t="n">
        <v>0.53</v>
      </c>
      <c r="K54" s="16">
        <f>ROUND(F54/100*G54*H54*I54/J54,2)</f>
        <v/>
      </c>
      <c r="L54" s="16" t="n">
        <v>4249.05</v>
      </c>
      <c r="M54" s="16">
        <f>L54-K54</f>
        <v/>
      </c>
      <c r="N54" s="15" t="inlineStr">
        <is>
          <t>bind</t>
        </is>
      </c>
      <c r="O54" s="15" t="inlineStr">
        <is>
          <t>bound</t>
        </is>
      </c>
    </row>
    <row r="55">
      <c r="A55" s="3" t="inlineStr">
        <is>
          <t>2026-07-28</t>
        </is>
      </c>
      <c r="B55" s="3" t="inlineStr">
        <is>
          <t>65ec9d04-b665-5a65-b947-1f26c8508061</t>
        </is>
      </c>
      <c r="C55" s="3" t="inlineStr">
        <is>
          <t>MI</t>
        </is>
      </c>
      <c r="D55" s="3" t="inlineStr">
        <is>
          <t>1979 BMW M8 Competition</t>
        </is>
      </c>
      <c r="E55" s="3" t="inlineStr">
        <is>
          <t>01 Luxury Sedan/SUV</t>
        </is>
      </c>
      <c r="F55" s="13" t="n">
        <v>380000</v>
      </c>
      <c r="G55" s="14" t="n">
        <v>0.75</v>
      </c>
      <c r="H55" s="14" t="n">
        <v>1.55</v>
      </c>
      <c r="I55" s="14" t="n">
        <v>0.761</v>
      </c>
      <c r="J55" s="14" t="n">
        <v>0.53</v>
      </c>
      <c r="K55" s="13">
        <f>ROUND(F55/100*G55*H55*I55/J55,2)</f>
        <v/>
      </c>
      <c r="L55" s="13" t="n">
        <v>6342.87</v>
      </c>
      <c r="M55" s="13">
        <f>L55-K55</f>
        <v/>
      </c>
      <c r="N55" s="3" t="inlineStr">
        <is>
          <t>bind</t>
        </is>
      </c>
      <c r="O55" s="3" t="inlineStr">
        <is>
          <t>bound</t>
        </is>
      </c>
    </row>
    <row r="56">
      <c r="A56" s="15" t="inlineStr">
        <is>
          <t>2026-07-13</t>
        </is>
      </c>
      <c r="B56" s="15" t="inlineStr">
        <is>
          <t>b21e8e53-5512-5754-9355-1ce0469e7f47</t>
        </is>
      </c>
      <c r="C56" s="15" t="inlineStr">
        <is>
          <t>GA</t>
        </is>
      </c>
      <c r="D56" s="15" t="inlineStr">
        <is>
          <t>2023 Ringbrothers Mustang</t>
        </is>
      </c>
      <c r="E56" s="15" t="inlineStr">
        <is>
          <t>11 Restomod/Coachbuilt</t>
        </is>
      </c>
      <c r="F56" s="16" t="n">
        <v>665000</v>
      </c>
      <c r="G56" s="17" t="n">
        <v>0.78</v>
      </c>
      <c r="H56" s="17" t="n">
        <v>1.12</v>
      </c>
      <c r="I56" s="17" t="n">
        <v>0.761</v>
      </c>
      <c r="J56" s="17" t="n">
        <v>0.53</v>
      </c>
      <c r="K56" s="16">
        <f>ROUND(F56/100*G56*H56*I56/J56,2)</f>
        <v/>
      </c>
      <c r="L56" s="16" t="n">
        <v>8341.48</v>
      </c>
      <c r="M56" s="16">
        <f>L56-K56</f>
        <v/>
      </c>
      <c r="N56" s="15" t="inlineStr">
        <is>
          <t>bind</t>
        </is>
      </c>
      <c r="O56" s="15" t="inlineStr">
        <is>
          <t>bound</t>
        </is>
      </c>
    </row>
    <row r="57">
      <c r="A57" s="3" t="inlineStr">
        <is>
          <t>2026-07-07</t>
        </is>
      </c>
      <c r="B57" s="3" t="inlineStr">
        <is>
          <t>a67d1f66-afeb-5df9-8d7f-c0ac441fb03c</t>
        </is>
      </c>
      <c r="C57" s="3" t="inlineStr">
        <is>
          <t>MT</t>
        </is>
      </c>
      <c r="D57" s="3" t="inlineStr">
        <is>
          <t>1964 Maserati GranTurismo</t>
        </is>
      </c>
      <c r="E57" s="3" t="inlineStr">
        <is>
          <t>01 Luxury Sedan/SUV</t>
        </is>
      </c>
      <c r="F57" s="13" t="n">
        <v>475000</v>
      </c>
      <c r="G57" s="14" t="n">
        <v>0.75</v>
      </c>
      <c r="H57" s="14" t="n">
        <v>0.93</v>
      </c>
      <c r="I57" s="14" t="n">
        <v>0.761</v>
      </c>
      <c r="J57" s="14" t="n">
        <v>0.53</v>
      </c>
      <c r="K57" s="13">
        <f>ROUND(F57/100*G57*H57*I57/J57,2)</f>
        <v/>
      </c>
      <c r="L57" s="13" t="n">
        <v>4757.15</v>
      </c>
      <c r="M57" s="13">
        <f>L57-K57</f>
        <v/>
      </c>
      <c r="N57" s="3" t="inlineStr">
        <is>
          <t>bind</t>
        </is>
      </c>
      <c r="O57" s="3" t="inlineStr">
        <is>
          <t>bound</t>
        </is>
      </c>
    </row>
    <row r="58">
      <c r="A58" s="15" t="inlineStr">
        <is>
          <t>2026-07-21</t>
        </is>
      </c>
      <c r="B58" s="15" t="inlineStr">
        <is>
          <t>77ccb237-d72d-576e-8695-c64dca6bba3c</t>
        </is>
      </c>
      <c r="C58" s="15" t="inlineStr">
        <is>
          <t>FL</t>
        </is>
      </c>
      <c r="D58" s="15" t="inlineStr">
        <is>
          <t>1976 Maserati GranTurismo</t>
        </is>
      </c>
      <c r="E58" s="15" t="inlineStr">
        <is>
          <t>01 Luxury Sedan/SUV</t>
        </is>
      </c>
      <c r="F58" s="16" t="n">
        <v>765000</v>
      </c>
      <c r="G58" s="17" t="n">
        <v>0.65</v>
      </c>
      <c r="H58" s="17" t="n">
        <v>1.42</v>
      </c>
      <c r="I58" s="17" t="n">
        <v>0.761</v>
      </c>
      <c r="J58" s="17" t="n">
        <v>0.53</v>
      </c>
      <c r="K58" s="16">
        <f>ROUND(F58/100*G58*H58*I58/J58,2)</f>
        <v/>
      </c>
      <c r="L58" s="16" t="n">
        <v>10138.46</v>
      </c>
      <c r="M58" s="16">
        <f>L58-K58</f>
        <v/>
      </c>
      <c r="N58" s="15" t="inlineStr">
        <is>
          <t>bind</t>
        </is>
      </c>
      <c r="O58" s="15" t="inlineStr">
        <is>
          <t>bound</t>
        </is>
      </c>
    </row>
    <row r="59">
      <c r="A59" s="3" t="inlineStr">
        <is>
          <t>2026-07-20</t>
        </is>
      </c>
      <c r="B59" s="3" t="inlineStr">
        <is>
          <t>f8a8fbb8-9418-560f-80b7-b801cfc1c191</t>
        </is>
      </c>
      <c r="C59" s="3" t="inlineStr">
        <is>
          <t>SC</t>
        </is>
      </c>
      <c r="D59" s="3" t="inlineStr">
        <is>
          <t>2016 Bentley Continental GT</t>
        </is>
      </c>
      <c r="E59" s="3" t="inlineStr">
        <is>
          <t>01 Luxury Sedan/SUV</t>
        </is>
      </c>
      <c r="F59" s="13" t="n">
        <v>630000</v>
      </c>
      <c r="G59" s="14" t="n">
        <v>0.65</v>
      </c>
      <c r="H59" s="14" t="n">
        <v>1.24</v>
      </c>
      <c r="I59" s="14" t="n">
        <v>0.761</v>
      </c>
      <c r="J59" s="14" t="n">
        <v>0.53</v>
      </c>
      <c r="K59" s="13">
        <f>ROUND(F59/100*G59*H59*I59/J59,2)</f>
        <v/>
      </c>
      <c r="L59" s="13" t="n">
        <v>7290.95</v>
      </c>
      <c r="M59" s="13">
        <f>L59-K59</f>
        <v/>
      </c>
      <c r="N59" s="3" t="inlineStr">
        <is>
          <t>bind</t>
        </is>
      </c>
      <c r="O59" s="3" t="inlineStr">
        <is>
          <t>bound</t>
        </is>
      </c>
    </row>
    <row r="60">
      <c r="A60" s="15" t="inlineStr">
        <is>
          <t>2026-07-22</t>
        </is>
      </c>
      <c r="B60" s="15" t="inlineStr">
        <is>
          <t>692b6fdd-4c83-546c-b3f0-9b6783f45d16</t>
        </is>
      </c>
      <c r="C60" s="15" t="inlineStr">
        <is>
          <t>SC</t>
        </is>
      </c>
      <c r="D60" s="15" t="inlineStr">
        <is>
          <t>1994 McLaren 750S</t>
        </is>
      </c>
      <c r="E60" s="15" t="inlineStr">
        <is>
          <t>03 Supercar</t>
        </is>
      </c>
      <c r="F60" s="16" t="n">
        <v>1100000</v>
      </c>
      <c r="G60" s="17" t="n">
        <v>0.8</v>
      </c>
      <c r="H60" s="17" t="n">
        <v>1.24</v>
      </c>
      <c r="I60" s="17" t="n">
        <v>0.761</v>
      </c>
      <c r="J60" s="17" t="n">
        <v>0.53</v>
      </c>
      <c r="K60" s="16">
        <f>ROUND(F60/100*G60*H60*I60/J60,2)</f>
        <v/>
      </c>
      <c r="L60" s="16" t="n">
        <v>15667.99</v>
      </c>
      <c r="M60" s="16">
        <f>L60-K60</f>
        <v/>
      </c>
      <c r="N60" s="15" t="inlineStr">
        <is>
          <t>bind</t>
        </is>
      </c>
      <c r="O60" s="15" t="inlineStr">
        <is>
          <t>bound</t>
        </is>
      </c>
    </row>
    <row r="61">
      <c r="A61" s="3" t="inlineStr">
        <is>
          <t>2026-07-15</t>
        </is>
      </c>
      <c r="B61" s="3" t="inlineStr">
        <is>
          <t>379acacf-cfaf-59ae-96d9-927639845c0a</t>
        </is>
      </c>
      <c r="C61" s="3" t="inlineStr">
        <is>
          <t>IL</t>
        </is>
      </c>
      <c r="D61" s="3" t="inlineStr">
        <is>
          <t>1999 Mercedes-Benz AMG GT</t>
        </is>
      </c>
      <c r="E61" s="3" t="inlineStr">
        <is>
          <t>01 Luxury Sedan/SUV</t>
        </is>
      </c>
      <c r="F61" s="13" t="n">
        <v>750000</v>
      </c>
      <c r="G61" s="14" t="n">
        <v>0.65</v>
      </c>
      <c r="H61" s="14" t="n">
        <v>1.36</v>
      </c>
      <c r="I61" s="14" t="n">
        <v>0.761</v>
      </c>
      <c r="J61" s="14" t="n">
        <v>0.53</v>
      </c>
      <c r="K61" s="13">
        <f>ROUND(F61/100*G61*H61*I61/J61,2)</f>
        <v/>
      </c>
      <c r="L61" s="13" t="n">
        <v>9519.68</v>
      </c>
      <c r="M61" s="13">
        <f>L61-K61</f>
        <v/>
      </c>
      <c r="N61" s="3" t="inlineStr">
        <is>
          <t>refer</t>
        </is>
      </c>
      <c r="O61" s="3" t="inlineStr">
        <is>
          <t>indicative</t>
        </is>
      </c>
    </row>
    <row r="62">
      <c r="A62" s="15" t="inlineStr">
        <is>
          <t>2026-07-03</t>
        </is>
      </c>
      <c r="B62" s="15" t="inlineStr">
        <is>
          <t>86869e6f-5485-52bc-a577-9f0fb8d73783</t>
        </is>
      </c>
      <c r="C62" s="15" t="inlineStr">
        <is>
          <t>NY</t>
        </is>
      </c>
      <c r="D62" s="15" t="inlineStr">
        <is>
          <t>2008 Maserati GranTurismo</t>
        </is>
      </c>
      <c r="E62" s="15" t="inlineStr">
        <is>
          <t>01 Luxury Sedan/SUV</t>
        </is>
      </c>
      <c r="F62" s="16" t="n">
        <v>395000</v>
      </c>
      <c r="G62" s="17" t="n">
        <v>0.75</v>
      </c>
      <c r="H62" s="17" t="n">
        <v>1.28</v>
      </c>
      <c r="I62" s="17" t="n">
        <v>0.761</v>
      </c>
      <c r="J62" s="17" t="n">
        <v>0.53</v>
      </c>
      <c r="K62" s="16">
        <f>ROUND(F62/100*G62*H62*I62/J62,2)</f>
        <v/>
      </c>
      <c r="L62" s="16" t="n">
        <v>5444.74</v>
      </c>
      <c r="M62" s="16">
        <f>L62-K62</f>
        <v/>
      </c>
      <c r="N62" s="15" t="inlineStr">
        <is>
          <t>bind</t>
        </is>
      </c>
      <c r="O62" s="15" t="inlineStr">
        <is>
          <t>bound</t>
        </is>
      </c>
    </row>
    <row r="63">
      <c r="A63" s="3" t="inlineStr">
        <is>
          <t>2026-07-07</t>
        </is>
      </c>
      <c r="B63" s="3" t="inlineStr">
        <is>
          <t>8c9bd988-8458-54fd-b3a8-9007c3687d41</t>
        </is>
      </c>
      <c r="C63" s="3" t="inlineStr">
        <is>
          <t>SC</t>
        </is>
      </c>
      <c r="D63" s="3" t="inlineStr">
        <is>
          <t>1972 BMW M8 Competition</t>
        </is>
      </c>
      <c r="E63" s="3" t="inlineStr">
        <is>
          <t>01 Luxury Sedan/SUV</t>
        </is>
      </c>
      <c r="F63" s="13" t="n">
        <v>675000</v>
      </c>
      <c r="G63" s="14" t="n">
        <v>0.65</v>
      </c>
      <c r="H63" s="14" t="n">
        <v>1.24</v>
      </c>
      <c r="I63" s="14" t="n">
        <v>0.761</v>
      </c>
      <c r="J63" s="14" t="n">
        <v>0.53</v>
      </c>
      <c r="K63" s="13">
        <f>ROUND(F63/100*G63*H63*I63/J63,2)</f>
        <v/>
      </c>
      <c r="L63" s="13" t="n">
        <v>7811.73</v>
      </c>
      <c r="M63" s="13">
        <f>L63-K63</f>
        <v/>
      </c>
      <c r="N63" s="3" t="inlineStr">
        <is>
          <t>decline</t>
        </is>
      </c>
      <c r="O63" s="3" t="inlineStr">
        <is>
          <t>indicative</t>
        </is>
      </c>
    </row>
    <row r="64">
      <c r="A64" s="15" t="inlineStr">
        <is>
          <t>2026-07-01</t>
        </is>
      </c>
      <c r="B64" s="15" t="inlineStr">
        <is>
          <t>ac9a470a-5d74-5202-83b1-c51f9f85c127</t>
        </is>
      </c>
      <c r="C64" s="15" t="inlineStr">
        <is>
          <t>MN</t>
        </is>
      </c>
      <c r="D64" s="15" t="inlineStr">
        <is>
          <t>1975 Lamborghini Huracan EVO</t>
        </is>
      </c>
      <c r="E64" s="15" t="inlineStr">
        <is>
          <t>03 Supercar</t>
        </is>
      </c>
      <c r="F64" s="16" t="n">
        <v>470000</v>
      </c>
      <c r="G64" s="17" t="n">
        <v>1.15</v>
      </c>
      <c r="H64" s="17" t="n">
        <v>1.32</v>
      </c>
      <c r="I64" s="17" t="n">
        <v>0.761</v>
      </c>
      <c r="J64" s="17" t="n">
        <v>0.53</v>
      </c>
      <c r="K64" s="16">
        <f>ROUND(F64/100*G64*H64*I64/J64,2)</f>
        <v/>
      </c>
      <c r="L64" s="16" t="n">
        <v>10244.21</v>
      </c>
      <c r="M64" s="16">
        <f>L64-K64</f>
        <v/>
      </c>
      <c r="N64" s="15" t="inlineStr">
        <is>
          <t>bind</t>
        </is>
      </c>
      <c r="O64" s="15" t="inlineStr">
        <is>
          <t>bound</t>
        </is>
      </c>
    </row>
    <row r="65">
      <c r="A65" s="3" t="inlineStr">
        <is>
          <t>2026-07-28</t>
        </is>
      </c>
      <c r="B65" s="3" t="inlineStr">
        <is>
          <t>1e6834b9-623f-534a-be19-c49bf57b0907</t>
        </is>
      </c>
      <c r="C65" s="3" t="inlineStr">
        <is>
          <t>RI</t>
        </is>
      </c>
      <c r="D65" s="3" t="inlineStr">
        <is>
          <t>2023 Mercedes-Benz AMG GT</t>
        </is>
      </c>
      <c r="E65" s="3" t="inlineStr">
        <is>
          <t>01 Luxury Sedan/SUV</t>
        </is>
      </c>
      <c r="F65" s="13" t="n">
        <v>610000</v>
      </c>
      <c r="G65" s="14" t="n">
        <v>0.65</v>
      </c>
      <c r="H65" s="14" t="n">
        <v>1.37</v>
      </c>
      <c r="I65" s="14" t="n">
        <v>0.761</v>
      </c>
      <c r="J65" s="14" t="n">
        <v>0.53</v>
      </c>
      <c r="K65" s="13">
        <f>ROUND(F65/100*G65*H65*I65/J65,2)</f>
        <v/>
      </c>
      <c r="L65" s="13" t="n">
        <v>7799.6</v>
      </c>
      <c r="M65" s="13">
        <f>L65-K65</f>
        <v/>
      </c>
      <c r="N65" s="3" t="inlineStr">
        <is>
          <t>bind</t>
        </is>
      </c>
      <c r="O65" s="3" t="inlineStr">
        <is>
          <t>bound</t>
        </is>
      </c>
    </row>
    <row r="66">
      <c r="A66" s="15" t="inlineStr">
        <is>
          <t>2026-07-11</t>
        </is>
      </c>
      <c r="B66" s="15" t="inlineStr">
        <is>
          <t>b344673e-2b20-5ad7-9ccc-db9f618c9c3d</t>
        </is>
      </c>
      <c r="C66" s="15" t="inlineStr">
        <is>
          <t>VT</t>
        </is>
      </c>
      <c r="D66" s="15" t="inlineStr">
        <is>
          <t>1965 Lamborghini Huracan EVO</t>
        </is>
      </c>
      <c r="E66" s="15" t="inlineStr">
        <is>
          <t>03 Supercar</t>
        </is>
      </c>
      <c r="F66" s="16" t="n">
        <v>550000</v>
      </c>
      <c r="G66" s="17" t="n">
        <v>0.95</v>
      </c>
      <c r="H66" s="17" t="n">
        <v>1.22</v>
      </c>
      <c r="I66" s="17" t="n">
        <v>0.761</v>
      </c>
      <c r="J66" s="17" t="n">
        <v>0.53</v>
      </c>
      <c r="K66" s="16">
        <f>ROUND(F66/100*G66*H66*I66/J66,2)</f>
        <v/>
      </c>
      <c r="L66" s="16" t="n">
        <v>9152.82</v>
      </c>
      <c r="M66" s="16">
        <f>L66-K66</f>
        <v/>
      </c>
      <c r="N66" s="15" t="inlineStr">
        <is>
          <t>bind</t>
        </is>
      </c>
      <c r="O66" s="15" t="inlineStr">
        <is>
          <t>bound</t>
        </is>
      </c>
    </row>
    <row r="67">
      <c r="A67" s="3" t="inlineStr">
        <is>
          <t>2026-07-11</t>
        </is>
      </c>
      <c r="B67" s="3" t="inlineStr">
        <is>
          <t>d48862f7-8ffe-54b2-9743-4c18faead1ab</t>
        </is>
      </c>
      <c r="C67" s="3" t="inlineStr">
        <is>
          <t>IN</t>
        </is>
      </c>
      <c r="D67" s="3" t="inlineStr">
        <is>
          <t>1967 Bugatti Type 57</t>
        </is>
      </c>
      <c r="E67" s="3" t="inlineStr">
        <is>
          <t>06 Vintage Pre-War (pre-1946)</t>
        </is>
      </c>
      <c r="F67" s="13" t="n">
        <v>1950000</v>
      </c>
      <c r="G67" s="14" t="n">
        <v>0.34</v>
      </c>
      <c r="H67" s="14" t="n">
        <v>1.23</v>
      </c>
      <c r="I67" s="14" t="n">
        <v>0.761</v>
      </c>
      <c r="J67" s="14" t="n">
        <v>0.53</v>
      </c>
      <c r="K67" s="13">
        <f>ROUND(F67/100*G67*H67*I67/J67,2)</f>
        <v/>
      </c>
      <c r="L67" s="13" t="n">
        <v>11709.2</v>
      </c>
      <c r="M67" s="13">
        <f>L67-K67</f>
        <v/>
      </c>
      <c r="N67" s="3" t="inlineStr">
        <is>
          <t>bind</t>
        </is>
      </c>
      <c r="O67" s="3" t="inlineStr">
        <is>
          <t>bound</t>
        </is>
      </c>
    </row>
    <row r="68">
      <c r="A68" s="15" t="inlineStr">
        <is>
          <t>2026-07-22</t>
        </is>
      </c>
      <c r="B68" s="15" t="inlineStr">
        <is>
          <t>9dd48654-4c71-531f-9dd4-4eba4cd90967</t>
        </is>
      </c>
      <c r="C68" s="15" t="inlineStr">
        <is>
          <t>WI</t>
        </is>
      </c>
      <c r="D68" s="15" t="inlineStr">
        <is>
          <t>2017 BMW M8 Competition</t>
        </is>
      </c>
      <c r="E68" s="15" t="inlineStr">
        <is>
          <t>01 Luxury Sedan/SUV</t>
        </is>
      </c>
      <c r="F68" s="16" t="n">
        <v>1250000</v>
      </c>
      <c r="G68" s="17" t="n">
        <v>0.55</v>
      </c>
      <c r="H68" s="17" t="n">
        <v>1.2</v>
      </c>
      <c r="I68" s="17" t="n">
        <v>0.761</v>
      </c>
      <c r="J68" s="17" t="n">
        <v>0.53</v>
      </c>
      <c r="K68" s="16">
        <f>ROUND(F68/100*G68*H68*I68/J68,2)</f>
        <v/>
      </c>
      <c r="L68" s="16" t="n">
        <v>11845.76</v>
      </c>
      <c r="M68" s="16">
        <f>L68-K68</f>
        <v/>
      </c>
      <c r="N68" s="15" t="inlineStr">
        <is>
          <t>bind</t>
        </is>
      </c>
      <c r="O68" s="15" t="inlineStr">
        <is>
          <t>bound</t>
        </is>
      </c>
    </row>
    <row r="69">
      <c r="A69" s="3" t="inlineStr">
        <is>
          <t>2026-07-11</t>
        </is>
      </c>
      <c r="B69" s="3" t="inlineStr">
        <is>
          <t>596a41c7-6f71-57e8-82d0-5dae2e27a70c</t>
        </is>
      </c>
      <c r="C69" s="3" t="inlineStr">
        <is>
          <t>NM</t>
        </is>
      </c>
      <c r="D69" s="3" t="inlineStr">
        <is>
          <t>1977 Bentley 4.5 Litre</t>
        </is>
      </c>
      <c r="E69" s="3" t="inlineStr">
        <is>
          <t>06 Vintage Pre-War (pre-1946)</t>
        </is>
      </c>
      <c r="F69" s="13" t="n">
        <v>1220000</v>
      </c>
      <c r="G69" s="14" t="n">
        <v>0.34</v>
      </c>
      <c r="H69" s="14" t="n">
        <v>1.28</v>
      </c>
      <c r="I69" s="14" t="n">
        <v>0.761</v>
      </c>
      <c r="J69" s="14" t="n">
        <v>0.53</v>
      </c>
      <c r="K69" s="13">
        <f>ROUND(F69/100*G69*H69*I69/J69,2)</f>
        <v/>
      </c>
      <c r="L69" s="13" t="n">
        <v>7623.55</v>
      </c>
      <c r="M69" s="13">
        <f>L69-K69</f>
        <v/>
      </c>
      <c r="N69" s="3" t="inlineStr">
        <is>
          <t>refer</t>
        </is>
      </c>
      <c r="O69" s="3" t="inlineStr">
        <is>
          <t>indicative</t>
        </is>
      </c>
    </row>
    <row r="70">
      <c r="A70" s="15" t="inlineStr">
        <is>
          <t>2026-07-02</t>
        </is>
      </c>
      <c r="B70" s="15" t="inlineStr">
        <is>
          <t>ac85924a-909b-5faa-9d24-d3872ff9571f</t>
        </is>
      </c>
      <c r="C70" s="15" t="inlineStr">
        <is>
          <t>KS</t>
        </is>
      </c>
      <c r="D70" s="15" t="inlineStr">
        <is>
          <t>1958 McLaren 750S</t>
        </is>
      </c>
      <c r="E70" s="15" t="inlineStr">
        <is>
          <t>03 Supercar</t>
        </is>
      </c>
      <c r="F70" s="16" t="n">
        <v>1355000</v>
      </c>
      <c r="G70" s="17" t="n">
        <v>0.8</v>
      </c>
      <c r="H70" s="17" t="n">
        <v>0.97</v>
      </c>
      <c r="I70" s="17" t="n">
        <v>0.761</v>
      </c>
      <c r="J70" s="17" t="n">
        <v>0.53</v>
      </c>
      <c r="K70" s="16">
        <f>ROUND(F70/100*G70*H70*I70/J70,2)</f>
        <v/>
      </c>
      <c r="L70" s="16" t="n">
        <v>15097.67</v>
      </c>
      <c r="M70" s="16">
        <f>L70-K70</f>
        <v/>
      </c>
      <c r="N70" s="15" t="inlineStr">
        <is>
          <t>refer</t>
        </is>
      </c>
      <c r="O70" s="15" t="inlineStr">
        <is>
          <t>indicative</t>
        </is>
      </c>
    </row>
    <row r="71">
      <c r="A71" s="3" t="inlineStr">
        <is>
          <t>2026-07-02</t>
        </is>
      </c>
      <c r="B71" s="3" t="inlineStr">
        <is>
          <t>18c9e385-bf1a-5f1f-8c40-333db2d67953</t>
        </is>
      </c>
      <c r="C71" s="3" t="inlineStr">
        <is>
          <t>CA</t>
        </is>
      </c>
      <c r="D71" s="3" t="inlineStr">
        <is>
          <t>1977 Ferrari 296 GTB</t>
        </is>
      </c>
      <c r="E71" s="3" t="inlineStr">
        <is>
          <t>03 Supercar</t>
        </is>
      </c>
      <c r="F71" s="13" t="n">
        <v>1360000</v>
      </c>
      <c r="G71" s="14" t="n">
        <v>0.8</v>
      </c>
      <c r="H71" s="14" t="n">
        <v>1.35</v>
      </c>
      <c r="I71" s="14" t="n">
        <v>0.761</v>
      </c>
      <c r="J71" s="14" t="n">
        <v>0.53</v>
      </c>
      <c r="K71" s="13">
        <f>ROUND(F71/100*G71*H71*I71/J71,2)</f>
        <v/>
      </c>
      <c r="L71" s="13" t="n">
        <v>21089.75</v>
      </c>
      <c r="M71" s="13">
        <f>L71-K71</f>
        <v/>
      </c>
      <c r="N71" s="3" t="inlineStr">
        <is>
          <t>bind</t>
        </is>
      </c>
      <c r="O71" s="3" t="inlineStr">
        <is>
          <t>bound</t>
        </is>
      </c>
    </row>
    <row r="72">
      <c r="A72" s="15" t="inlineStr">
        <is>
          <t>2026-07-30</t>
        </is>
      </c>
      <c r="B72" s="15" t="inlineStr">
        <is>
          <t>51dbe5cc-b715-5717-b6e0-f36703dd4956</t>
        </is>
      </c>
      <c r="C72" s="15" t="inlineStr">
        <is>
          <t>SC</t>
        </is>
      </c>
      <c r="D72" s="15" t="inlineStr">
        <is>
          <t>2006 Mercedes-Benz AMG GT</t>
        </is>
      </c>
      <c r="E72" s="15" t="inlineStr">
        <is>
          <t>01 Luxury Sedan/SUV</t>
        </is>
      </c>
      <c r="F72" s="16" t="n">
        <v>490000</v>
      </c>
      <c r="G72" s="17" t="n">
        <v>0.75</v>
      </c>
      <c r="H72" s="17" t="n">
        <v>1.24</v>
      </c>
      <c r="I72" s="17" t="n">
        <v>0.761</v>
      </c>
      <c r="J72" s="17" t="n">
        <v>0.53</v>
      </c>
      <c r="K72" s="16">
        <f>ROUND(F72/100*G72*H72*I72/J72,2)</f>
        <v/>
      </c>
      <c r="L72" s="16" t="n">
        <v>6543.16</v>
      </c>
      <c r="M72" s="16">
        <f>L72-K72</f>
        <v/>
      </c>
      <c r="N72" s="15" t="inlineStr">
        <is>
          <t>refer</t>
        </is>
      </c>
      <c r="O72" s="15" t="inlineStr">
        <is>
          <t>indicative</t>
        </is>
      </c>
    </row>
    <row r="73">
      <c r="A73" s="3" t="inlineStr">
        <is>
          <t>2026-07-21</t>
        </is>
      </c>
      <c r="B73" s="3" t="inlineStr">
        <is>
          <t>47f8679a-1be7-58ca-b4df-0bc4d81f72be</t>
        </is>
      </c>
      <c r="C73" s="3" t="inlineStr">
        <is>
          <t>IL</t>
        </is>
      </c>
      <c r="D73" s="3" t="inlineStr">
        <is>
          <t>2020 BMW M8 Competition</t>
        </is>
      </c>
      <c r="E73" s="3" t="inlineStr">
        <is>
          <t>01 Luxury Sedan/SUV</t>
        </is>
      </c>
      <c r="F73" s="13" t="n">
        <v>765000</v>
      </c>
      <c r="G73" s="14" t="n">
        <v>0.65</v>
      </c>
      <c r="H73" s="14" t="n">
        <v>1.36</v>
      </c>
      <c r="I73" s="14" t="n">
        <v>0.761</v>
      </c>
      <c r="J73" s="14" t="n">
        <v>0.53</v>
      </c>
      <c r="K73" s="13">
        <f>ROUND(F73/100*G73*H73*I73/J73,2)</f>
        <v/>
      </c>
      <c r="L73" s="13" t="n">
        <v>9710.07</v>
      </c>
      <c r="M73" s="13">
        <f>L73-K73</f>
        <v/>
      </c>
      <c r="N73" s="3" t="inlineStr">
        <is>
          <t>decline</t>
        </is>
      </c>
      <c r="O73" s="3" t="inlineStr">
        <is>
          <t>indicative</t>
        </is>
      </c>
    </row>
    <row r="74">
      <c r="A74" s="15" t="inlineStr">
        <is>
          <t>2026-07-25</t>
        </is>
      </c>
      <c r="B74" s="15" t="inlineStr">
        <is>
          <t>6da2ed68-6706-5388-9681-1bc9e3696a78</t>
        </is>
      </c>
      <c r="C74" s="15" t="inlineStr">
        <is>
          <t>MS</t>
        </is>
      </c>
      <c r="D74" s="15" t="inlineStr">
        <is>
          <t>2013 Jaguar E-Type Series 1</t>
        </is>
      </c>
      <c r="E74" s="15" t="inlineStr">
        <is>
          <t>07 Post-War Classic (1946-1972)</t>
        </is>
      </c>
      <c r="F74" s="16" t="n">
        <v>525000</v>
      </c>
      <c r="G74" s="17" t="n">
        <v>0.43</v>
      </c>
      <c r="H74" s="17" t="n">
        <v>1.19</v>
      </c>
      <c r="I74" s="17" t="n">
        <v>0.761</v>
      </c>
      <c r="J74" s="17" t="n">
        <v>0.53</v>
      </c>
      <c r="K74" s="16">
        <f>ROUND(F74/100*G74*H74*I74/J74,2)</f>
        <v/>
      </c>
      <c r="L74" s="16" t="n">
        <v>3857.3</v>
      </c>
      <c r="M74" s="16">
        <f>L74-K74</f>
        <v/>
      </c>
      <c r="N74" s="15" t="inlineStr">
        <is>
          <t>bind</t>
        </is>
      </c>
      <c r="O74" s="15" t="inlineStr">
        <is>
          <t>bound</t>
        </is>
      </c>
    </row>
    <row r="75">
      <c r="A75" s="3" t="inlineStr">
        <is>
          <t>2026-07-14</t>
        </is>
      </c>
      <c r="B75" s="3" t="inlineStr">
        <is>
          <t>b3e7df44-32d5-54c8-9222-85bcb07cbb96</t>
        </is>
      </c>
      <c r="C75" s="3" t="inlineStr">
        <is>
          <t>RI</t>
        </is>
      </c>
      <c r="D75" s="3" t="inlineStr">
        <is>
          <t>1987 Ferrari SF90 Stradale</t>
        </is>
      </c>
      <c r="E75" s="3" t="inlineStr">
        <is>
          <t>03 Supercar</t>
        </is>
      </c>
      <c r="F75" s="13" t="n">
        <v>740000</v>
      </c>
      <c r="G75" s="14" t="n">
        <v>0.95</v>
      </c>
      <c r="H75" s="14" t="n">
        <v>1.37</v>
      </c>
      <c r="I75" s="14" t="n">
        <v>0.761</v>
      </c>
      <c r="J75" s="14" t="n">
        <v>0.53</v>
      </c>
      <c r="K75" s="13">
        <f>ROUND(F75/100*G75*H75*I75/J75,2)</f>
        <v/>
      </c>
      <c r="L75" s="13" t="n">
        <v>13828.81</v>
      </c>
      <c r="M75" s="13">
        <f>L75-K75</f>
        <v/>
      </c>
      <c r="N75" s="3" t="inlineStr">
        <is>
          <t>decline</t>
        </is>
      </c>
      <c r="O75" s="3" t="inlineStr">
        <is>
          <t>indicative</t>
        </is>
      </c>
    </row>
    <row r="76">
      <c r="A76" s="15" t="inlineStr">
        <is>
          <t>2026-07-19</t>
        </is>
      </c>
      <c r="B76" s="15" t="inlineStr">
        <is>
          <t>4f0dc92f-8e11-55ae-9e80-7149cc1afbe6</t>
        </is>
      </c>
      <c r="C76" s="15" t="inlineStr">
        <is>
          <t>ME</t>
        </is>
      </c>
      <c r="D76" s="15" t="inlineStr">
        <is>
          <t>1992 Porsche 911 Turbo S</t>
        </is>
      </c>
      <c r="E76" s="15" t="inlineStr">
        <is>
          <t>01 Luxury Sedan/SUV</t>
        </is>
      </c>
      <c r="F76" s="16" t="n">
        <v>1950000</v>
      </c>
      <c r="G76" s="17" t="n">
        <v>0.55</v>
      </c>
      <c r="H76" s="17" t="n">
        <v>1.08</v>
      </c>
      <c r="I76" s="17" t="n">
        <v>0.761</v>
      </c>
      <c r="J76" s="17" t="n">
        <v>0.53</v>
      </c>
      <c r="K76" s="16">
        <f>ROUND(F76/100*G76*H76*I76/J76,2)</f>
        <v/>
      </c>
      <c r="L76" s="16" t="n">
        <v>16631.44</v>
      </c>
      <c r="M76" s="16">
        <f>L76-K76</f>
        <v/>
      </c>
      <c r="N76" s="15" t="inlineStr">
        <is>
          <t>decline</t>
        </is>
      </c>
      <c r="O76" s="15" t="inlineStr">
        <is>
          <t>indicative</t>
        </is>
      </c>
    </row>
    <row r="77">
      <c r="A77" s="3" t="inlineStr">
        <is>
          <t>2026-07-29</t>
        </is>
      </c>
      <c r="B77" s="3" t="inlineStr">
        <is>
          <t>b9698e5e-3fb8-5c04-8f63-c9dc452a4c1d</t>
        </is>
      </c>
      <c r="C77" s="3" t="inlineStr">
        <is>
          <t>FL</t>
        </is>
      </c>
      <c r="D77" s="3" t="inlineStr">
        <is>
          <t>2011 Bentley Continental GT</t>
        </is>
      </c>
      <c r="E77" s="3" t="inlineStr">
        <is>
          <t>01 Luxury Sedan/SUV</t>
        </is>
      </c>
      <c r="F77" s="13" t="n">
        <v>1045000</v>
      </c>
      <c r="G77" s="14" t="n">
        <v>0.55</v>
      </c>
      <c r="H77" s="14" t="n">
        <v>1.42</v>
      </c>
      <c r="I77" s="14" t="n">
        <v>0.761</v>
      </c>
      <c r="J77" s="14" t="n">
        <v>0.53</v>
      </c>
      <c r="K77" s="13">
        <f>ROUND(F77/100*G77*H77*I77/J77,2)</f>
        <v/>
      </c>
      <c r="L77" s="13" t="n">
        <v>11718.61</v>
      </c>
      <c r="M77" s="13">
        <f>L77-K77</f>
        <v/>
      </c>
      <c r="N77" s="3" t="inlineStr">
        <is>
          <t>bind</t>
        </is>
      </c>
      <c r="O77" s="3" t="inlineStr">
        <is>
          <t>bound</t>
        </is>
      </c>
    </row>
    <row r="78">
      <c r="A78" s="15" t="inlineStr">
        <is>
          <t>2026-07-07</t>
        </is>
      </c>
      <c r="B78" s="15" t="inlineStr">
        <is>
          <t>3108e43d-207f-5069-97a5-3faadea0c694</t>
        </is>
      </c>
      <c r="C78" s="15" t="inlineStr">
        <is>
          <t>WA</t>
        </is>
      </c>
      <c r="D78" s="15" t="inlineStr">
        <is>
          <t>1965 Jaguar E-Type Series 1</t>
        </is>
      </c>
      <c r="E78" s="15" t="inlineStr">
        <is>
          <t>07 Post-War Classic (1946-1972)</t>
        </is>
      </c>
      <c r="F78" s="16" t="n">
        <v>1505000</v>
      </c>
      <c r="G78" s="17" t="n">
        <v>0.38</v>
      </c>
      <c r="H78" s="17" t="n">
        <v>0.96</v>
      </c>
      <c r="I78" s="17" t="n">
        <v>0.761</v>
      </c>
      <c r="J78" s="17" t="n">
        <v>0.53</v>
      </c>
      <c r="K78" s="16">
        <f>ROUND(F78/100*G78*H78*I78/J78,2)</f>
        <v/>
      </c>
      <c r="L78" s="16" t="n">
        <v>7883.15</v>
      </c>
      <c r="M78" s="16">
        <f>L78-K78</f>
        <v/>
      </c>
      <c r="N78" s="15" t="inlineStr">
        <is>
          <t>decline</t>
        </is>
      </c>
      <c r="O78" s="15" t="inlineStr">
        <is>
          <t>indicative</t>
        </is>
      </c>
    </row>
    <row r="79">
      <c r="A79" s="3" t="inlineStr">
        <is>
          <t>2026-07-21</t>
        </is>
      </c>
      <c r="B79" s="3" t="inlineStr">
        <is>
          <t>bd1d0789-5d81-51e0-8d43-0d80cc46375e</t>
        </is>
      </c>
      <c r="C79" s="3" t="inlineStr">
        <is>
          <t>UT</t>
        </is>
      </c>
      <c r="D79" s="3" t="inlineStr">
        <is>
          <t>2003 Aston Martin DB5</t>
        </is>
      </c>
      <c r="E79" s="3" t="inlineStr">
        <is>
          <t>07 Post-War Classic (1946-1972)</t>
        </is>
      </c>
      <c r="F79" s="13" t="n">
        <v>310000</v>
      </c>
      <c r="G79" s="14" t="n">
        <v>0.48</v>
      </c>
      <c r="H79" s="14" t="n">
        <v>1.35</v>
      </c>
      <c r="I79" s="14" t="n">
        <v>0.761</v>
      </c>
      <c r="J79" s="14" t="n">
        <v>0.53</v>
      </c>
      <c r="K79" s="13">
        <f>ROUND(F79/100*G79*H79*I79/J79,2)</f>
        <v/>
      </c>
      <c r="L79" s="13" t="n">
        <v>2884.33</v>
      </c>
      <c r="M79" s="13">
        <f>L79-K79</f>
        <v/>
      </c>
      <c r="N79" s="3" t="inlineStr">
        <is>
          <t>bind</t>
        </is>
      </c>
      <c r="O79" s="3" t="inlineStr">
        <is>
          <t>bound</t>
        </is>
      </c>
    </row>
    <row r="80">
      <c r="A80" s="15" t="inlineStr">
        <is>
          <t>2026-07-15</t>
        </is>
      </c>
      <c r="B80" s="15" t="inlineStr">
        <is>
          <t>53df7e86-2401-5a68-b2f1-76a36600db23</t>
        </is>
      </c>
      <c r="C80" s="15" t="inlineStr">
        <is>
          <t>CO</t>
        </is>
      </c>
      <c r="D80" s="15" t="inlineStr">
        <is>
          <t>2012 Alfa Romeo 8C 2900</t>
        </is>
      </c>
      <c r="E80" s="15" t="inlineStr">
        <is>
          <t>06 Vintage Pre-War (pre-1946)</t>
        </is>
      </c>
      <c r="F80" s="16" t="n">
        <v>525000</v>
      </c>
      <c r="G80" s="17" t="n">
        <v>0.38</v>
      </c>
      <c r="H80" s="17" t="n">
        <v>1.1</v>
      </c>
      <c r="I80" s="17" t="n">
        <v>0.761</v>
      </c>
      <c r="J80" s="17" t="n">
        <v>0.53</v>
      </c>
      <c r="K80" s="16">
        <f>ROUND(F80/100*G80*H80*I80/J80,2)</f>
        <v/>
      </c>
      <c r="L80" s="16" t="n">
        <v>3150.97</v>
      </c>
      <c r="M80" s="16">
        <f>L80-K80</f>
        <v/>
      </c>
      <c r="N80" s="15" t="inlineStr">
        <is>
          <t>bind</t>
        </is>
      </c>
      <c r="O80" s="15" t="inlineStr">
        <is>
          <t>bound</t>
        </is>
      </c>
    </row>
    <row r="81">
      <c r="A81" s="3" t="inlineStr">
        <is>
          <t>2026-07-27</t>
        </is>
      </c>
      <c r="B81" s="3" t="inlineStr">
        <is>
          <t>25478414-7005-5681-8528-90e565f2c744</t>
        </is>
      </c>
      <c r="C81" s="3" t="inlineStr">
        <is>
          <t>PA</t>
        </is>
      </c>
      <c r="D81" s="3" t="inlineStr">
        <is>
          <t>1984 Bentley Continental GT</t>
        </is>
      </c>
      <c r="E81" s="3" t="inlineStr">
        <is>
          <t>01 Luxury Sedan/SUV</t>
        </is>
      </c>
      <c r="F81" s="13" t="n">
        <v>275000</v>
      </c>
      <c r="G81" s="14" t="n">
        <v>0.75</v>
      </c>
      <c r="H81" s="14" t="n">
        <v>1</v>
      </c>
      <c r="I81" s="14" t="n">
        <v>0.761</v>
      </c>
      <c r="J81" s="14" t="n">
        <v>0.53</v>
      </c>
      <c r="K81" s="13">
        <f>ROUND(F81/100*G81*H81*I81/J81,2)</f>
        <v/>
      </c>
      <c r="L81" s="13" t="n">
        <v>2961.44</v>
      </c>
      <c r="M81" s="13">
        <f>L81-K81</f>
        <v/>
      </c>
      <c r="N81" s="3" t="inlineStr">
        <is>
          <t>bind</t>
        </is>
      </c>
      <c r="O81" s="3" t="inlineStr">
        <is>
          <t>bound</t>
        </is>
      </c>
    </row>
    <row r="82">
      <c r="A82" s="15" t="inlineStr">
        <is>
          <t>2026-07-26</t>
        </is>
      </c>
      <c r="B82" s="15" t="inlineStr">
        <is>
          <t>f3a15bf7-86fc-5c4c-9cd8-fc086b544dcd</t>
        </is>
      </c>
      <c r="C82" s="15" t="inlineStr">
        <is>
          <t>FL</t>
        </is>
      </c>
      <c r="D82" s="15" t="inlineStr">
        <is>
          <t>1963 Ferrari 275 GTB/4</t>
        </is>
      </c>
      <c r="E82" s="15" t="inlineStr">
        <is>
          <t>07 Post-War Classic (1946-1972)</t>
        </is>
      </c>
      <c r="F82" s="16" t="n">
        <v>420000</v>
      </c>
      <c r="G82" s="17" t="n">
        <v>0.48</v>
      </c>
      <c r="H82" s="17" t="n">
        <v>1.42</v>
      </c>
      <c r="I82" s="17" t="n">
        <v>0.761</v>
      </c>
      <c r="J82" s="17" t="n">
        <v>0.53</v>
      </c>
      <c r="K82" s="16">
        <f>ROUND(F82/100*G82*H82*I82/J82,2)</f>
        <v/>
      </c>
      <c r="L82" s="16" t="n">
        <v>4110.43</v>
      </c>
      <c r="M82" s="16">
        <f>L82-K82</f>
        <v/>
      </c>
      <c r="N82" s="15" t="inlineStr">
        <is>
          <t>bind</t>
        </is>
      </c>
      <c r="O82" s="15" t="inlineStr">
        <is>
          <t>bound</t>
        </is>
      </c>
    </row>
    <row r="83">
      <c r="A83" s="3" t="inlineStr">
        <is>
          <t>2026-07-24</t>
        </is>
      </c>
      <c r="B83" s="3" t="inlineStr">
        <is>
          <t>bc207458-3c24-597c-bb39-c052dc84da03</t>
        </is>
      </c>
      <c r="C83" s="3" t="inlineStr">
        <is>
          <t>ME</t>
        </is>
      </c>
      <c r="D83" s="3" t="inlineStr">
        <is>
          <t>2003 Aston Martin DB12</t>
        </is>
      </c>
      <c r="E83" s="3" t="inlineStr">
        <is>
          <t>01 Luxury Sedan/SUV</t>
        </is>
      </c>
      <c r="F83" s="13" t="n">
        <v>510000</v>
      </c>
      <c r="G83" s="14" t="n">
        <v>0.65</v>
      </c>
      <c r="H83" s="14" t="n">
        <v>1.08</v>
      </c>
      <c r="I83" s="14" t="n">
        <v>0.761</v>
      </c>
      <c r="J83" s="14" t="n">
        <v>0.53</v>
      </c>
      <c r="K83" s="13">
        <f>ROUND(F83/100*G83*H83*I83/J83,2)</f>
        <v/>
      </c>
      <c r="L83" s="13" t="n">
        <v>5140.62</v>
      </c>
      <c r="M83" s="13">
        <f>L83-K83</f>
        <v/>
      </c>
      <c r="N83" s="3" t="inlineStr">
        <is>
          <t>decline</t>
        </is>
      </c>
      <c r="O83" s="3" t="inlineStr">
        <is>
          <t>indicative</t>
        </is>
      </c>
    </row>
    <row r="84">
      <c r="A84" s="15" t="inlineStr">
        <is>
          <t>2026-07-22</t>
        </is>
      </c>
      <c r="B84" s="15" t="inlineStr">
        <is>
          <t>882f58ee-8e1b-52eb-b863-cdcd6e3d1bbd</t>
        </is>
      </c>
      <c r="C84" s="15" t="inlineStr">
        <is>
          <t>MT</t>
        </is>
      </c>
      <c r="D84" s="15" t="inlineStr">
        <is>
          <t>1985 Bentley Continental GT</t>
        </is>
      </c>
      <c r="E84" s="15" t="inlineStr">
        <is>
          <t>01 Luxury Sedan/SUV</t>
        </is>
      </c>
      <c r="F84" s="16" t="n">
        <v>155000</v>
      </c>
      <c r="G84" s="17" t="n">
        <v>0.92</v>
      </c>
      <c r="H84" s="17" t="n">
        <v>0.93</v>
      </c>
      <c r="I84" s="17" t="n">
        <v>0.761</v>
      </c>
      <c r="J84" s="17" t="n">
        <v>0.53</v>
      </c>
      <c r="K84" s="16">
        <f>ROUND(F84/100*G84*H84*I84/J84,2)</f>
        <v/>
      </c>
      <c r="L84" s="16" t="n">
        <v>1904.2</v>
      </c>
      <c r="M84" s="16">
        <f>L84-K84</f>
        <v/>
      </c>
      <c r="N84" s="15" t="inlineStr">
        <is>
          <t>decline</t>
        </is>
      </c>
      <c r="O84" s="15" t="inlineStr">
        <is>
          <t>indicative</t>
        </is>
      </c>
    </row>
    <row r="85">
      <c r="A85" s="3" t="inlineStr">
        <is>
          <t>2026-07-19</t>
        </is>
      </c>
      <c r="B85" s="3" t="inlineStr">
        <is>
          <t>e484b3a8-8979-5b3f-90df-c3698662059d</t>
        </is>
      </c>
      <c r="C85" s="3" t="inlineStr">
        <is>
          <t>AZ</t>
        </is>
      </c>
      <c r="D85" s="3" t="inlineStr">
        <is>
          <t>1986 Ferrari 296 GTB</t>
        </is>
      </c>
      <c r="E85" s="3" t="inlineStr">
        <is>
          <t>03 Supercar</t>
        </is>
      </c>
      <c r="F85" s="13" t="n">
        <v>1445000</v>
      </c>
      <c r="G85" s="14" t="n">
        <v>0.8</v>
      </c>
      <c r="H85" s="14" t="n">
        <v>1.01</v>
      </c>
      <c r="I85" s="14" t="n">
        <v>0.761</v>
      </c>
      <c r="J85" s="14" t="n">
        <v>0.53</v>
      </c>
      <c r="K85" s="13">
        <f>ROUND(F85/100*G85*H85*I85/J85,2)</f>
        <v/>
      </c>
      <c r="L85" s="13" t="n">
        <v>16764.4</v>
      </c>
      <c r="M85" s="13">
        <f>L85-K85</f>
        <v/>
      </c>
      <c r="N85" s="3" t="inlineStr">
        <is>
          <t>decline</t>
        </is>
      </c>
      <c r="O85" s="3" t="inlineStr">
        <is>
          <t>indicative</t>
        </is>
      </c>
    </row>
    <row r="86">
      <c r="A86" s="15" t="inlineStr">
        <is>
          <t>2026-07-05</t>
        </is>
      </c>
      <c r="B86" s="15" t="inlineStr">
        <is>
          <t>5d3bb7c9-72d2-5d09-889a-bd3cb999f959</t>
        </is>
      </c>
      <c r="C86" s="15" t="inlineStr">
        <is>
          <t>MN</t>
        </is>
      </c>
      <c r="D86" s="15" t="inlineStr">
        <is>
          <t>2021 Maserati GranTurismo</t>
        </is>
      </c>
      <c r="E86" s="15" t="inlineStr">
        <is>
          <t>01 Luxury Sedan/SUV</t>
        </is>
      </c>
      <c r="F86" s="16" t="n">
        <v>435000</v>
      </c>
      <c r="G86" s="17" t="n">
        <v>0.75</v>
      </c>
      <c r="H86" s="17" t="n">
        <v>1.32</v>
      </c>
      <c r="I86" s="17" t="n">
        <v>0.761</v>
      </c>
      <c r="J86" s="17" t="n">
        <v>0.53</v>
      </c>
      <c r="K86" s="16">
        <f>ROUND(F86/100*G86*H86*I86/J86,2)</f>
        <v/>
      </c>
      <c r="L86" s="16" t="n">
        <v>6183.48</v>
      </c>
      <c r="M86" s="16">
        <f>L86-K86</f>
        <v/>
      </c>
      <c r="N86" s="15" t="inlineStr">
        <is>
          <t>refer</t>
        </is>
      </c>
      <c r="O86" s="15" t="inlineStr">
        <is>
          <t>indicative</t>
        </is>
      </c>
    </row>
    <row r="87">
      <c r="A87" s="3" t="inlineStr">
        <is>
          <t>2026-07-30</t>
        </is>
      </c>
      <c r="B87" s="3" t="inlineStr">
        <is>
          <t>84fd4a08-34dd-5cb7-a69b-3f37f32057ab</t>
        </is>
      </c>
      <c r="C87" s="3" t="inlineStr">
        <is>
          <t>ID</t>
        </is>
      </c>
      <c r="D87" s="3" t="inlineStr">
        <is>
          <t>1988 Mercedes-Benz AMG GT</t>
        </is>
      </c>
      <c r="E87" s="3" t="inlineStr">
        <is>
          <t>01 Luxury Sedan/SUV</t>
        </is>
      </c>
      <c r="F87" s="13" t="n">
        <v>870000</v>
      </c>
      <c r="G87" s="14" t="n">
        <v>0.65</v>
      </c>
      <c r="H87" s="14" t="n">
        <v>0.99</v>
      </c>
      <c r="I87" s="14" t="n">
        <v>0.761</v>
      </c>
      <c r="J87" s="14" t="n">
        <v>0.53</v>
      </c>
      <c r="K87" s="13">
        <f>ROUND(F87/100*G87*H87*I87/J87,2)</f>
        <v/>
      </c>
      <c r="L87" s="13" t="n">
        <v>8038.53</v>
      </c>
      <c r="M87" s="13">
        <f>L87-K87</f>
        <v/>
      </c>
      <c r="N87" s="3" t="inlineStr">
        <is>
          <t>refer</t>
        </is>
      </c>
      <c r="O87" s="3" t="inlineStr">
        <is>
          <t>indicative</t>
        </is>
      </c>
    </row>
    <row r="88">
      <c r="A88" s="15" t="inlineStr">
        <is>
          <t>2026-07-23</t>
        </is>
      </c>
      <c r="B88" s="15" t="inlineStr">
        <is>
          <t>e1b304a6-54df-5404-a4a5-a4ea1b55f346</t>
        </is>
      </c>
      <c r="C88" s="15" t="inlineStr">
        <is>
          <t>CA</t>
        </is>
      </c>
      <c r="D88" s="15" t="inlineStr">
        <is>
          <t>2018 Mercedes-Benz AMG GT</t>
        </is>
      </c>
      <c r="E88" s="15" t="inlineStr">
        <is>
          <t>01 Luxury Sedan/SUV</t>
        </is>
      </c>
      <c r="F88" s="16" t="n">
        <v>415000</v>
      </c>
      <c r="G88" s="17" t="n">
        <v>0.75</v>
      </c>
      <c r="H88" s="17" t="n">
        <v>1.35</v>
      </c>
      <c r="I88" s="17" t="n">
        <v>0.761</v>
      </c>
      <c r="J88" s="17" t="n">
        <v>0.53</v>
      </c>
      <c r="K88" s="16">
        <f>ROUND(F88/100*G88*H88*I88/J88,2)</f>
        <v/>
      </c>
      <c r="L88" s="16" t="n">
        <v>6033.26</v>
      </c>
      <c r="M88" s="16">
        <f>L88-K88</f>
        <v/>
      </c>
      <c r="N88" s="15" t="inlineStr">
        <is>
          <t>bind</t>
        </is>
      </c>
      <c r="O88" s="15" t="inlineStr">
        <is>
          <t>bound</t>
        </is>
      </c>
    </row>
    <row r="89">
      <c r="A89" s="3" t="inlineStr">
        <is>
          <t>2026-07-22</t>
        </is>
      </c>
      <c r="B89" s="3" t="inlineStr">
        <is>
          <t>8ecca461-965b-536e-9c1e-0fd267a51a11</t>
        </is>
      </c>
      <c r="C89" s="3" t="inlineStr">
        <is>
          <t>OK</t>
        </is>
      </c>
      <c r="D89" s="3" t="inlineStr">
        <is>
          <t>2008 Mercedes-Benz 280SL Pagoda</t>
        </is>
      </c>
      <c r="E89" s="3" t="inlineStr">
        <is>
          <t>07 Post-War Classic (1946-1972)</t>
        </is>
      </c>
      <c r="F89" s="13" t="n">
        <v>465000</v>
      </c>
      <c r="G89" s="14" t="n">
        <v>0.48</v>
      </c>
      <c r="H89" s="14" t="n">
        <v>1.26</v>
      </c>
      <c r="I89" s="14" t="n">
        <v>0.761</v>
      </c>
      <c r="J89" s="14" t="n">
        <v>0.53</v>
      </c>
      <c r="K89" s="13">
        <f>ROUND(F89/100*G89*H89*I89/J89,2)</f>
        <v/>
      </c>
      <c r="L89" s="13" t="n">
        <v>4038.06</v>
      </c>
      <c r="M89" s="13">
        <f>L89-K89</f>
        <v/>
      </c>
      <c r="N89" s="3" t="inlineStr">
        <is>
          <t>bind</t>
        </is>
      </c>
      <c r="O89" s="3" t="inlineStr">
        <is>
          <t>bound</t>
        </is>
      </c>
    </row>
    <row r="90">
      <c r="A90" s="15" t="inlineStr">
        <is>
          <t>2026-07-06</t>
        </is>
      </c>
      <c r="B90" s="15" t="inlineStr">
        <is>
          <t>818b299c-a613-5e7a-9698-97f6b626f1c5</t>
        </is>
      </c>
      <c r="C90" s="15" t="inlineStr">
        <is>
          <t>IN</t>
        </is>
      </c>
      <c r="D90" s="15" t="inlineStr">
        <is>
          <t>1982 Lamborghini Huracan EVO</t>
        </is>
      </c>
      <c r="E90" s="15" t="inlineStr">
        <is>
          <t>03 Supercar</t>
        </is>
      </c>
      <c r="F90" s="16" t="n">
        <v>1100000</v>
      </c>
      <c r="G90" s="17" t="n">
        <v>0.8</v>
      </c>
      <c r="H90" s="17" t="n">
        <v>1.23</v>
      </c>
      <c r="I90" s="17" t="n">
        <v>0.761</v>
      </c>
      <c r="J90" s="17" t="n">
        <v>0.53</v>
      </c>
      <c r="K90" s="16">
        <f>ROUND(F90/100*G90*H90*I90/J90,2)</f>
        <v/>
      </c>
      <c r="L90" s="16" t="n">
        <v>15541.63</v>
      </c>
      <c r="M90" s="16">
        <f>L90-K90</f>
        <v/>
      </c>
      <c r="N90" s="15" t="inlineStr">
        <is>
          <t>refer</t>
        </is>
      </c>
      <c r="O90" s="15" t="inlineStr">
        <is>
          <t>indicative</t>
        </is>
      </c>
    </row>
    <row r="91">
      <c r="A91" s="3" t="inlineStr">
        <is>
          <t>2026-07-17</t>
        </is>
      </c>
      <c r="B91" s="3" t="inlineStr">
        <is>
          <t>e8817979-e0f7-594c-9a33-bb5f0e2ce2fd</t>
        </is>
      </c>
      <c r="C91" s="3" t="inlineStr">
        <is>
          <t>NV</t>
        </is>
      </c>
      <c r="D91" s="3" t="inlineStr">
        <is>
          <t>1971 Alfa Romeo 8C 2900</t>
        </is>
      </c>
      <c r="E91" s="3" t="inlineStr">
        <is>
          <t>06 Vintage Pre-War (pre-1946)</t>
        </is>
      </c>
      <c r="F91" s="13" t="n">
        <v>1865000</v>
      </c>
      <c r="G91" s="14" t="n">
        <v>0.34</v>
      </c>
      <c r="H91" s="14" t="n">
        <v>1.17</v>
      </c>
      <c r="I91" s="14" t="n">
        <v>0.761</v>
      </c>
      <c r="J91" s="14" t="n">
        <v>0.53</v>
      </c>
      <c r="K91" s="13">
        <f>ROUND(F91/100*G91*H91*I91/J91,2)</f>
        <v/>
      </c>
      <c r="L91" s="13" t="n">
        <v>10652.52</v>
      </c>
      <c r="M91" s="13">
        <f>L91-K91</f>
        <v/>
      </c>
      <c r="N91" s="3" t="inlineStr">
        <is>
          <t>bind</t>
        </is>
      </c>
      <c r="O91" s="3" t="inlineStr">
        <is>
          <t>bound</t>
        </is>
      </c>
    </row>
    <row r="92">
      <c r="A92" s="15" t="inlineStr">
        <is>
          <t>2026-07-11</t>
        </is>
      </c>
      <c r="B92" s="15" t="inlineStr">
        <is>
          <t>2e33544f-e4f8-5a66-8f7f-ed20a7123efe</t>
        </is>
      </c>
      <c r="C92" s="15" t="inlineStr">
        <is>
          <t>NY</t>
        </is>
      </c>
      <c r="D92" s="15" t="inlineStr">
        <is>
          <t>1956 McLaren 750S</t>
        </is>
      </c>
      <c r="E92" s="15" t="inlineStr">
        <is>
          <t>03 Supercar</t>
        </is>
      </c>
      <c r="F92" s="16" t="n">
        <v>595000</v>
      </c>
      <c r="G92" s="17" t="n">
        <v>0.95</v>
      </c>
      <c r="H92" s="17" t="n">
        <v>1.28</v>
      </c>
      <c r="I92" s="17" t="n">
        <v>0.761</v>
      </c>
      <c r="J92" s="17" t="n">
        <v>0.53</v>
      </c>
      <c r="K92" s="16">
        <f>ROUND(F92/100*G92*H92*I92/J92,2)</f>
        <v/>
      </c>
      <c r="L92" s="16" t="n">
        <v>10388.65</v>
      </c>
      <c r="M92" s="16">
        <f>L92-K92</f>
        <v/>
      </c>
      <c r="N92" s="15" t="inlineStr">
        <is>
          <t>decline</t>
        </is>
      </c>
      <c r="O92" s="15" t="inlineStr">
        <is>
          <t>indicative</t>
        </is>
      </c>
    </row>
    <row r="93">
      <c r="A93" s="3" t="inlineStr">
        <is>
          <t>2026-07-22</t>
        </is>
      </c>
      <c r="B93" s="3" t="inlineStr">
        <is>
          <t>b50b57b9-ea58-57a8-83a9-e07a1b8dce5a</t>
        </is>
      </c>
      <c r="C93" s="3" t="inlineStr">
        <is>
          <t>NC</t>
        </is>
      </c>
      <c r="D93" s="3" t="inlineStr">
        <is>
          <t>1967 Aston Martin DB5</t>
        </is>
      </c>
      <c r="E93" s="3" t="inlineStr">
        <is>
          <t>07 Post-War Classic (1946-1972)</t>
        </is>
      </c>
      <c r="F93" s="13" t="n">
        <v>190000</v>
      </c>
      <c r="G93" s="14" t="n">
        <v>0.57</v>
      </c>
      <c r="H93" s="14" t="n">
        <v>1.15</v>
      </c>
      <c r="I93" s="14" t="n">
        <v>0.761</v>
      </c>
      <c r="J93" s="14" t="n">
        <v>0.53</v>
      </c>
      <c r="K93" s="13">
        <f>ROUND(F93/100*G93*H93*I93/J93,2)</f>
        <v/>
      </c>
      <c r="L93" s="13" t="n">
        <v>1788.28</v>
      </c>
      <c r="M93" s="13">
        <f>L93-K93</f>
        <v/>
      </c>
      <c r="N93" s="3" t="inlineStr">
        <is>
          <t>bind</t>
        </is>
      </c>
      <c r="O93" s="3" t="inlineStr">
        <is>
          <t>bound</t>
        </is>
      </c>
    </row>
    <row r="94">
      <c r="A94" s="15" t="inlineStr">
        <is>
          <t>2026-07-05</t>
        </is>
      </c>
      <c r="B94" s="15" t="inlineStr">
        <is>
          <t>f76c724b-3649-5ec6-9b28-31b64e75ce64</t>
        </is>
      </c>
      <c r="C94" s="15" t="inlineStr">
        <is>
          <t>FL</t>
        </is>
      </c>
      <c r="D94" s="15" t="inlineStr">
        <is>
          <t>1984 Ferrari 296 GTB</t>
        </is>
      </c>
      <c r="E94" s="15" t="inlineStr">
        <is>
          <t>03 Supercar</t>
        </is>
      </c>
      <c r="F94" s="16" t="n">
        <v>520000</v>
      </c>
      <c r="G94" s="17" t="n">
        <v>0.95</v>
      </c>
      <c r="H94" s="17" t="n">
        <v>1.42</v>
      </c>
      <c r="I94" s="17" t="n">
        <v>0.761</v>
      </c>
      <c r="J94" s="17" t="n">
        <v>0.53</v>
      </c>
      <c r="K94" s="16">
        <f>ROUND(F94/100*G94*H94*I94/J94,2)</f>
        <v/>
      </c>
      <c r="L94" s="16" t="n">
        <v>10072.19</v>
      </c>
      <c r="M94" s="16">
        <f>L94-K94</f>
        <v/>
      </c>
      <c r="N94" s="15" t="inlineStr">
        <is>
          <t>decline</t>
        </is>
      </c>
      <c r="O94" s="15" t="inlineStr">
        <is>
          <t>indicative</t>
        </is>
      </c>
    </row>
    <row r="95">
      <c r="A95" s="3" t="inlineStr">
        <is>
          <t>2026-07-23</t>
        </is>
      </c>
      <c r="B95" s="3" t="inlineStr">
        <is>
          <t>2e69c0bb-2b05-5329-95bd-78bf0009cf44</t>
        </is>
      </c>
      <c r="C95" s="3" t="inlineStr">
        <is>
          <t>HI</t>
        </is>
      </c>
      <c r="D95" s="3" t="inlineStr">
        <is>
          <t>1969 Alfa Romeo 8C 2900</t>
        </is>
      </c>
      <c r="E95" s="3" t="inlineStr">
        <is>
          <t>06 Vintage Pre-War (pre-1946)</t>
        </is>
      </c>
      <c r="F95" s="13" t="n">
        <v>485000</v>
      </c>
      <c r="G95" s="14" t="n">
        <v>0.42</v>
      </c>
      <c r="H95" s="14" t="n">
        <v>1.3</v>
      </c>
      <c r="I95" s="14" t="n">
        <v>0.761</v>
      </c>
      <c r="J95" s="14" t="n">
        <v>0.53</v>
      </c>
      <c r="K95" s="13">
        <f>ROUND(F95/100*G95*H95*I95/J95,2)</f>
        <v/>
      </c>
      <c r="L95" s="13" t="n">
        <v>3802.28</v>
      </c>
      <c r="M95" s="13">
        <f>L95-K95</f>
        <v/>
      </c>
      <c r="N95" s="3" t="inlineStr">
        <is>
          <t>bind</t>
        </is>
      </c>
      <c r="O95" s="3" t="inlineStr">
        <is>
          <t>bound</t>
        </is>
      </c>
    </row>
    <row r="96">
      <c r="A96" s="15" t="inlineStr">
        <is>
          <t>2026-07-13</t>
        </is>
      </c>
      <c r="B96" s="15" t="inlineStr">
        <is>
          <t>52e00cd4-85a4-5690-9fc2-2c84c1d6879b</t>
        </is>
      </c>
      <c r="C96" s="15" t="inlineStr">
        <is>
          <t>KS</t>
        </is>
      </c>
      <c r="D96" s="15" t="inlineStr">
        <is>
          <t>1970 Aston Martin DB12</t>
        </is>
      </c>
      <c r="E96" s="15" t="inlineStr">
        <is>
          <t>01 Luxury Sedan/SUV</t>
        </is>
      </c>
      <c r="F96" s="16" t="n">
        <v>270000</v>
      </c>
      <c r="G96" s="17" t="n">
        <v>0.75</v>
      </c>
      <c r="H96" s="17" t="n">
        <v>0.97</v>
      </c>
      <c r="I96" s="17" t="n">
        <v>0.761</v>
      </c>
      <c r="J96" s="17" t="n">
        <v>0.53</v>
      </c>
      <c r="K96" s="16">
        <f>ROUND(F96/100*G96*H96*I96/J96,2)</f>
        <v/>
      </c>
      <c r="L96" s="16" t="n">
        <v>2820.36</v>
      </c>
      <c r="M96" s="16">
        <f>L96-K96</f>
        <v/>
      </c>
      <c r="N96" s="15" t="inlineStr">
        <is>
          <t>bind</t>
        </is>
      </c>
      <c r="O96" s="15" t="inlineStr">
        <is>
          <t>bound</t>
        </is>
      </c>
    </row>
    <row r="97">
      <c r="A97" s="3" t="inlineStr">
        <is>
          <t>2026-07-30</t>
        </is>
      </c>
      <c r="B97" s="3" t="inlineStr">
        <is>
          <t>9404e8fd-30d2-5c06-9d51-ac0a8c8e0529</t>
        </is>
      </c>
      <c r="C97" s="3" t="inlineStr">
        <is>
          <t>IN</t>
        </is>
      </c>
      <c r="D97" s="3" t="inlineStr">
        <is>
          <t>2006 Ferrari SF90 Stradale</t>
        </is>
      </c>
      <c r="E97" s="3" t="inlineStr">
        <is>
          <t>03 Supercar</t>
        </is>
      </c>
      <c r="F97" s="13" t="n">
        <v>630000</v>
      </c>
      <c r="G97" s="14" t="n">
        <v>0.95</v>
      </c>
      <c r="H97" s="14" t="n">
        <v>1.23</v>
      </c>
      <c r="I97" s="14" t="n">
        <v>0.761</v>
      </c>
      <c r="J97" s="14" t="n">
        <v>0.53</v>
      </c>
      <c r="K97" s="13">
        <f>ROUND(F97/100*G97*H97*I97/J97,2)</f>
        <v/>
      </c>
      <c r="L97" s="13" t="n">
        <v>10570.08</v>
      </c>
      <c r="M97" s="13">
        <f>L97-K97</f>
        <v/>
      </c>
      <c r="N97" s="3" t="inlineStr">
        <is>
          <t>bind</t>
        </is>
      </c>
      <c r="O97" s="3" t="inlineStr">
        <is>
          <t>bound</t>
        </is>
      </c>
    </row>
    <row r="98">
      <c r="A98" s="15" t="inlineStr">
        <is>
          <t>2026-07-14</t>
        </is>
      </c>
      <c r="B98" s="15" t="inlineStr">
        <is>
          <t>05240f4e-7e19-5101-be34-032c5670b90c</t>
        </is>
      </c>
      <c r="C98" s="15" t="inlineStr">
        <is>
          <t>NE</t>
        </is>
      </c>
      <c r="D98" s="15" t="inlineStr">
        <is>
          <t>1972 Mercedes-Benz AMG GT</t>
        </is>
      </c>
      <c r="E98" s="15" t="inlineStr">
        <is>
          <t>01 Luxury Sedan/SUV</t>
        </is>
      </c>
      <c r="F98" s="16" t="n">
        <v>415000</v>
      </c>
      <c r="G98" s="17" t="n">
        <v>0.75</v>
      </c>
      <c r="H98" s="17" t="n">
        <v>1.3</v>
      </c>
      <c r="I98" s="17" t="n">
        <v>0.761</v>
      </c>
      <c r="J98" s="17" t="n">
        <v>0.53</v>
      </c>
      <c r="K98" s="16">
        <f>ROUND(F98/100*G98*H98*I98/J98,2)</f>
        <v/>
      </c>
      <c r="L98" s="16" t="n">
        <v>5809.8</v>
      </c>
      <c r="M98" s="16">
        <f>L98-K98</f>
        <v/>
      </c>
      <c r="N98" s="15" t="inlineStr">
        <is>
          <t>bind</t>
        </is>
      </c>
      <c r="O98" s="15" t="inlineStr">
        <is>
          <t>bound</t>
        </is>
      </c>
    </row>
    <row r="99">
      <c r="A99" s="3" t="inlineStr">
        <is>
          <t>2026-07-16</t>
        </is>
      </c>
      <c r="B99" s="3" t="inlineStr">
        <is>
          <t>1a8a32eb-d057-5487-a784-221743af54db</t>
        </is>
      </c>
      <c r="C99" s="3" t="inlineStr">
        <is>
          <t>FL</t>
        </is>
      </c>
      <c r="D99" s="3" t="inlineStr">
        <is>
          <t>2004 Porsche 911 Turbo S</t>
        </is>
      </c>
      <c r="E99" s="3" t="inlineStr">
        <is>
          <t>01 Luxury Sedan/SUV</t>
        </is>
      </c>
      <c r="F99" s="13" t="n">
        <v>480000</v>
      </c>
      <c r="G99" s="14" t="n">
        <v>0.75</v>
      </c>
      <c r="H99" s="14" t="n">
        <v>1.42</v>
      </c>
      <c r="I99" s="14" t="n">
        <v>0.761</v>
      </c>
      <c r="J99" s="14" t="n">
        <v>0.53</v>
      </c>
      <c r="K99" s="13">
        <f>ROUND(F99/100*G99*H99*I99/J99,2)</f>
        <v/>
      </c>
      <c r="L99" s="13" t="n">
        <v>7340.06</v>
      </c>
      <c r="M99" s="13">
        <f>L99-K99</f>
        <v/>
      </c>
      <c r="N99" s="3" t="inlineStr">
        <is>
          <t>decline</t>
        </is>
      </c>
      <c r="O99" s="3" t="inlineStr">
        <is>
          <t>indicative</t>
        </is>
      </c>
    </row>
    <row r="100">
      <c r="A100" s="15" t="inlineStr">
        <is>
          <t>2026-07-01</t>
        </is>
      </c>
      <c r="B100" s="15" t="inlineStr">
        <is>
          <t>e4c0eeae-1ff5-5804-9c6b-2bb06ce5d0df</t>
        </is>
      </c>
      <c r="C100" s="15" t="inlineStr">
        <is>
          <t>OH</t>
        </is>
      </c>
      <c r="D100" s="15" t="inlineStr">
        <is>
          <t>1985 Lamborghini Huracan EVO</t>
        </is>
      </c>
      <c r="E100" s="15" t="inlineStr">
        <is>
          <t>03 Supercar</t>
        </is>
      </c>
      <c r="F100" s="16" t="n">
        <v>390000</v>
      </c>
      <c r="G100" s="17" t="n">
        <v>1.15</v>
      </c>
      <c r="H100" s="17" t="n">
        <v>1.39</v>
      </c>
      <c r="I100" s="17" t="n">
        <v>0.761</v>
      </c>
      <c r="J100" s="17" t="n">
        <v>0.53</v>
      </c>
      <c r="K100" s="16">
        <f>ROUND(F100/100*G100*H100*I100/J100,2)</f>
        <v/>
      </c>
      <c r="L100" s="16" t="n">
        <v>8951.299999999999</v>
      </c>
      <c r="M100" s="16">
        <f>L100-K100</f>
        <v/>
      </c>
      <c r="N100" s="15" t="inlineStr">
        <is>
          <t>bind</t>
        </is>
      </c>
      <c r="O100" s="15" t="inlineStr">
        <is>
          <t>bound</t>
        </is>
      </c>
    </row>
    <row r="101">
      <c r="A101" s="3" t="inlineStr">
        <is>
          <t>2026-07-12</t>
        </is>
      </c>
      <c r="B101" s="3" t="inlineStr">
        <is>
          <t>b58c5ab4-a4e9-5f80-a395-fae0bc324873</t>
        </is>
      </c>
      <c r="C101" s="3" t="inlineStr">
        <is>
          <t>TX</t>
        </is>
      </c>
      <c r="D101" s="3" t="inlineStr">
        <is>
          <t>2013 Mercedes-Benz AMG GT</t>
        </is>
      </c>
      <c r="E101" s="3" t="inlineStr">
        <is>
          <t>01 Luxury Sedan/SUV</t>
        </is>
      </c>
      <c r="F101" s="13" t="n">
        <v>330000</v>
      </c>
      <c r="G101" s="14" t="n">
        <v>0.75</v>
      </c>
      <c r="H101" s="14" t="n">
        <v>1.15</v>
      </c>
      <c r="I101" s="14" t="n">
        <v>0.761</v>
      </c>
      <c r="J101" s="14" t="n">
        <v>0.53</v>
      </c>
      <c r="K101" s="13">
        <f>ROUND(F101/100*G101*H101*I101/J101,2)</f>
        <v/>
      </c>
      <c r="L101" s="13" t="n">
        <v>4086.78</v>
      </c>
      <c r="M101" s="13">
        <f>L101-K101</f>
        <v/>
      </c>
      <c r="N101" s="3" t="inlineStr">
        <is>
          <t>bind</t>
        </is>
      </c>
      <c r="O101" s="3" t="inlineStr">
        <is>
          <t>bound</t>
        </is>
      </c>
    </row>
    <row r="102">
      <c r="A102" s="15" t="inlineStr">
        <is>
          <t>2026-07-24</t>
        </is>
      </c>
      <c r="B102" s="15" t="inlineStr">
        <is>
          <t>545b50ae-58d7-550c-905d-348b42bfeadb</t>
        </is>
      </c>
      <c r="C102" s="15" t="inlineStr">
        <is>
          <t>OK</t>
        </is>
      </c>
      <c r="D102" s="15" t="inlineStr">
        <is>
          <t>2009 Aston Martin DB12</t>
        </is>
      </c>
      <c r="E102" s="15" t="inlineStr">
        <is>
          <t>01 Luxury Sedan/SUV</t>
        </is>
      </c>
      <c r="F102" s="16" t="n">
        <v>405000</v>
      </c>
      <c r="G102" s="17" t="n">
        <v>0.75</v>
      </c>
      <c r="H102" s="17" t="n">
        <v>1.26</v>
      </c>
      <c r="I102" s="17" t="n">
        <v>0.761</v>
      </c>
      <c r="J102" s="17" t="n">
        <v>0.53</v>
      </c>
      <c r="K102" s="16">
        <f>ROUND(F102/100*G102*H102*I102/J102,2)</f>
        <v/>
      </c>
      <c r="L102" s="16" t="n">
        <v>5495.36</v>
      </c>
      <c r="M102" s="16">
        <f>L102-K102</f>
        <v/>
      </c>
      <c r="N102" s="15" t="inlineStr">
        <is>
          <t>refer</t>
        </is>
      </c>
      <c r="O102" s="15" t="inlineStr">
        <is>
          <t>indicative</t>
        </is>
      </c>
    </row>
    <row r="103">
      <c r="A103" s="3" t="inlineStr">
        <is>
          <t>2026-07-14</t>
        </is>
      </c>
      <c r="B103" s="3" t="inlineStr">
        <is>
          <t>5463a2c9-08c0-5baf-aa22-74e3e8037a2c</t>
        </is>
      </c>
      <c r="C103" s="3" t="inlineStr">
        <is>
          <t>MA</t>
        </is>
      </c>
      <c r="D103" s="3" t="inlineStr">
        <is>
          <t>2024 Aston Martin DB5</t>
        </is>
      </c>
      <c r="E103" s="3" t="inlineStr">
        <is>
          <t>07 Post-War Classic (1946-1972)</t>
        </is>
      </c>
      <c r="F103" s="13" t="n">
        <v>1720000</v>
      </c>
      <c r="G103" s="14" t="n">
        <v>0.38</v>
      </c>
      <c r="H103" s="14" t="n">
        <v>1.25</v>
      </c>
      <c r="I103" s="14" t="n">
        <v>0.761</v>
      </c>
      <c r="J103" s="14" t="n">
        <v>0.53</v>
      </c>
      <c r="K103" s="13">
        <f>ROUND(F103/100*G103*H103*I103/J103,2)</f>
        <v/>
      </c>
      <c r="L103" s="13" t="n">
        <v>11730.88</v>
      </c>
      <c r="M103" s="13">
        <f>L103-K103</f>
        <v/>
      </c>
      <c r="N103" s="3" t="inlineStr">
        <is>
          <t>bind</t>
        </is>
      </c>
      <c r="O103" s="3" t="inlineStr">
        <is>
          <t>bound</t>
        </is>
      </c>
    </row>
    <row r="104">
      <c r="A104" s="15" t="inlineStr">
        <is>
          <t>2026-07-03</t>
        </is>
      </c>
      <c r="B104" s="15" t="inlineStr">
        <is>
          <t>c4643e3b-9433-565a-8b9f-e099fd6de930</t>
        </is>
      </c>
      <c r="C104" s="15" t="inlineStr">
        <is>
          <t>PA</t>
        </is>
      </c>
      <c r="D104" s="15" t="inlineStr">
        <is>
          <t>1963 Porsche 911 Turbo S</t>
        </is>
      </c>
      <c r="E104" s="15" t="inlineStr">
        <is>
          <t>01 Luxury Sedan/SUV</t>
        </is>
      </c>
      <c r="F104" s="16" t="n">
        <v>360000</v>
      </c>
      <c r="G104" s="17" t="n">
        <v>0.75</v>
      </c>
      <c r="H104" s="17" t="n">
        <v>1</v>
      </c>
      <c r="I104" s="17" t="n">
        <v>0.761</v>
      </c>
      <c r="J104" s="17" t="n">
        <v>0.53</v>
      </c>
      <c r="K104" s="16">
        <f>ROUND(F104/100*G104*H104*I104/J104,2)</f>
        <v/>
      </c>
      <c r="L104" s="16" t="n">
        <v>3876.79</v>
      </c>
      <c r="M104" s="16">
        <f>L104-K104</f>
        <v/>
      </c>
      <c r="N104" s="15" t="inlineStr">
        <is>
          <t>bind</t>
        </is>
      </c>
      <c r="O104" s="15" t="inlineStr">
        <is>
          <t>bound</t>
        </is>
      </c>
    </row>
    <row r="105">
      <c r="A105" s="3" t="inlineStr">
        <is>
          <t>2026-07-29</t>
        </is>
      </c>
      <c r="B105" s="3" t="inlineStr">
        <is>
          <t>3da9028f-26a9-5d58-a538-4d547f6104d8</t>
        </is>
      </c>
      <c r="C105" s="3" t="inlineStr">
        <is>
          <t>FL</t>
        </is>
      </c>
      <c r="D105" s="3" t="inlineStr">
        <is>
          <t>2003 Bentley Continental GT</t>
        </is>
      </c>
      <c r="E105" s="3" t="inlineStr">
        <is>
          <t>01 Luxury Sedan/SUV</t>
        </is>
      </c>
      <c r="F105" s="13" t="n">
        <v>720000</v>
      </c>
      <c r="G105" s="14" t="n">
        <v>0.65</v>
      </c>
      <c r="H105" s="14" t="n">
        <v>1.42</v>
      </c>
      <c r="I105" s="14" t="n">
        <v>0.761</v>
      </c>
      <c r="J105" s="14" t="n">
        <v>0.53</v>
      </c>
      <c r="K105" s="13">
        <f>ROUND(F105/100*G105*H105*I105/J105,2)</f>
        <v/>
      </c>
      <c r="L105" s="13" t="n">
        <v>9542.08</v>
      </c>
      <c r="M105" s="13">
        <f>L105-K105</f>
        <v/>
      </c>
      <c r="N105" s="3" t="inlineStr">
        <is>
          <t>bind</t>
        </is>
      </c>
      <c r="O105" s="3" t="inlineStr">
        <is>
          <t>bound</t>
        </is>
      </c>
    </row>
    <row r="106">
      <c r="A106" s="15" t="inlineStr">
        <is>
          <t>2026-07-02</t>
        </is>
      </c>
      <c r="B106" s="15" t="inlineStr">
        <is>
          <t>7efdf873-bc3d-5b11-9678-8dfca2c51842</t>
        </is>
      </c>
      <c r="C106" s="15" t="inlineStr">
        <is>
          <t>NC</t>
        </is>
      </c>
      <c r="D106" s="15" t="inlineStr">
        <is>
          <t>2004 Mercedes-Benz AMG GT</t>
        </is>
      </c>
      <c r="E106" s="15" t="inlineStr">
        <is>
          <t>01 Luxury Sedan/SUV</t>
        </is>
      </c>
      <c r="F106" s="16" t="n">
        <v>730000</v>
      </c>
      <c r="G106" s="17" t="n">
        <v>0.65</v>
      </c>
      <c r="H106" s="17" t="n">
        <v>1.15</v>
      </c>
      <c r="I106" s="17" t="n">
        <v>0.761</v>
      </c>
      <c r="J106" s="17" t="n">
        <v>0.53</v>
      </c>
      <c r="K106" s="16">
        <f>ROUND(F106/100*G106*H106*I106/J106,2)</f>
        <v/>
      </c>
      <c r="L106" s="16" t="n">
        <v>7835.07</v>
      </c>
      <c r="M106" s="16">
        <f>L106-K106</f>
        <v/>
      </c>
      <c r="N106" s="15" t="inlineStr">
        <is>
          <t>bind</t>
        </is>
      </c>
      <c r="O106" s="15" t="inlineStr">
        <is>
          <t>bound</t>
        </is>
      </c>
    </row>
    <row r="107">
      <c r="A107" s="3" t="inlineStr">
        <is>
          <t>2026-07-09</t>
        </is>
      </c>
      <c r="B107" s="3" t="inlineStr">
        <is>
          <t>e1ab435b-9777-533d-9f1d-b8d15b54498f</t>
        </is>
      </c>
      <c r="C107" s="3" t="inlineStr">
        <is>
          <t>CA</t>
        </is>
      </c>
      <c r="D107" s="3" t="inlineStr">
        <is>
          <t>1996 McLaren 750S</t>
        </is>
      </c>
      <c r="E107" s="3" t="inlineStr">
        <is>
          <t>03 Supercar</t>
        </is>
      </c>
      <c r="F107" s="13" t="n">
        <v>435000</v>
      </c>
      <c r="G107" s="14" t="n">
        <v>1.15</v>
      </c>
      <c r="H107" s="14" t="n">
        <v>1.35</v>
      </c>
      <c r="I107" s="14" t="n">
        <v>0.761</v>
      </c>
      <c r="J107" s="14" t="n">
        <v>0.53</v>
      </c>
      <c r="K107" s="13">
        <f>ROUND(F107/100*G107*H107*I107/J107,2)</f>
        <v/>
      </c>
      <c r="L107" s="13" t="n">
        <v>9696.83</v>
      </c>
      <c r="M107" s="13">
        <f>L107-K107</f>
        <v/>
      </c>
      <c r="N107" s="3" t="inlineStr">
        <is>
          <t>bind</t>
        </is>
      </c>
      <c r="O107" s="3" t="inlineStr">
        <is>
          <t>bound</t>
        </is>
      </c>
    </row>
    <row r="108">
      <c r="A108" s="15" t="inlineStr">
        <is>
          <t>2026-07-23</t>
        </is>
      </c>
      <c r="B108" s="15" t="inlineStr">
        <is>
          <t>e6b6e6ff-9a42-5184-bf44-ce911948b654</t>
        </is>
      </c>
      <c r="C108" s="15" t="inlineStr">
        <is>
          <t>NY</t>
        </is>
      </c>
      <c r="D108" s="15" t="inlineStr">
        <is>
          <t>2014 Jaguar E-Type Series 1</t>
        </is>
      </c>
      <c r="E108" s="15" t="inlineStr">
        <is>
          <t>07 Post-War Classic (1946-1972)</t>
        </is>
      </c>
      <c r="F108" s="16" t="n">
        <v>250000</v>
      </c>
      <c r="G108" s="17" t="n">
        <v>0.48</v>
      </c>
      <c r="H108" s="17" t="n">
        <v>1.28</v>
      </c>
      <c r="I108" s="17" t="n">
        <v>0.761</v>
      </c>
      <c r="J108" s="17" t="n">
        <v>0.53</v>
      </c>
      <c r="K108" s="16">
        <f>ROUND(F108/100*G108*H108*I108/J108,2)</f>
        <v/>
      </c>
      <c r="L108" s="16" t="n">
        <v>2205.46</v>
      </c>
      <c r="M108" s="16">
        <f>L108-K108</f>
        <v/>
      </c>
      <c r="N108" s="15" t="inlineStr">
        <is>
          <t>bind</t>
        </is>
      </c>
      <c r="O108" s="15" t="inlineStr">
        <is>
          <t>bound</t>
        </is>
      </c>
    </row>
    <row r="109">
      <c r="A109" s="3" t="inlineStr">
        <is>
          <t>2026-07-14</t>
        </is>
      </c>
      <c r="B109" s="3" t="inlineStr">
        <is>
          <t>e8387ca3-7862-5863-b7b1-e0107a8a4391</t>
        </is>
      </c>
      <c r="C109" s="3" t="inlineStr">
        <is>
          <t>WV</t>
        </is>
      </c>
      <c r="D109" s="3" t="inlineStr">
        <is>
          <t>1969 Ringbrothers Mustang</t>
        </is>
      </c>
      <c r="E109" s="3" t="inlineStr">
        <is>
          <t>11 Restomod/Coachbuilt</t>
        </is>
      </c>
      <c r="F109" s="13" t="n">
        <v>580000</v>
      </c>
      <c r="G109" s="14" t="n">
        <v>0.78</v>
      </c>
      <c r="H109" s="14" t="n">
        <v>1.33</v>
      </c>
      <c r="I109" s="14" t="n">
        <v>0.761</v>
      </c>
      <c r="J109" s="14" t="n">
        <v>0.53</v>
      </c>
      <c r="K109" s="13">
        <f>ROUND(F109/100*G109*H109*I109/J109,2)</f>
        <v/>
      </c>
      <c r="L109" s="13" t="n">
        <v>8639.389999999999</v>
      </c>
      <c r="M109" s="13">
        <f>L109-K109</f>
        <v/>
      </c>
      <c r="N109" s="3" t="inlineStr">
        <is>
          <t>decline</t>
        </is>
      </c>
      <c r="O109" s="3" t="inlineStr">
        <is>
          <t>indicative</t>
        </is>
      </c>
    </row>
    <row r="110">
      <c r="A110" s="15" t="inlineStr">
        <is>
          <t>2026-07-09</t>
        </is>
      </c>
      <c r="B110" s="15" t="inlineStr">
        <is>
          <t>e3e01487-83f0-5f22-8742-a0a8743ab932</t>
        </is>
      </c>
      <c r="C110" s="15" t="inlineStr">
        <is>
          <t>MT</t>
        </is>
      </c>
      <c r="D110" s="15" t="inlineStr">
        <is>
          <t>2007 Aston Martin DB12</t>
        </is>
      </c>
      <c r="E110" s="15" t="inlineStr">
        <is>
          <t>01 Luxury Sedan/SUV</t>
        </is>
      </c>
      <c r="F110" s="16" t="n">
        <v>380000</v>
      </c>
      <c r="G110" s="17" t="n">
        <v>0.75</v>
      </c>
      <c r="H110" s="17" t="n">
        <v>0.93</v>
      </c>
      <c r="I110" s="17" t="n">
        <v>0.761</v>
      </c>
      <c r="J110" s="17" t="n">
        <v>0.53</v>
      </c>
      <c r="K110" s="16">
        <f>ROUND(F110/100*G110*H110*I110/J110,2)</f>
        <v/>
      </c>
      <c r="L110" s="16" t="n">
        <v>3805.72</v>
      </c>
      <c r="M110" s="16">
        <f>L110-K110</f>
        <v/>
      </c>
      <c r="N110" s="15" t="inlineStr">
        <is>
          <t>refer</t>
        </is>
      </c>
      <c r="O110" s="15" t="inlineStr">
        <is>
          <t>indicative</t>
        </is>
      </c>
    </row>
    <row r="111">
      <c r="A111" s="3" t="inlineStr">
        <is>
          <t>2026-07-22</t>
        </is>
      </c>
      <c r="B111" s="3" t="inlineStr">
        <is>
          <t>5256af22-54c0-554d-938e-ef6844c7b589</t>
        </is>
      </c>
      <c r="C111" s="3" t="inlineStr">
        <is>
          <t>NY</t>
        </is>
      </c>
      <c r="D111" s="3" t="inlineStr">
        <is>
          <t>1978 Ferrari 296 GTB</t>
        </is>
      </c>
      <c r="E111" s="3" t="inlineStr">
        <is>
          <t>03 Supercar</t>
        </is>
      </c>
      <c r="F111" s="13" t="n">
        <v>810000</v>
      </c>
      <c r="G111" s="14" t="n">
        <v>0.95</v>
      </c>
      <c r="H111" s="14" t="n">
        <v>1.28</v>
      </c>
      <c r="I111" s="14" t="n">
        <v>0.761</v>
      </c>
      <c r="J111" s="14" t="n">
        <v>0.53</v>
      </c>
      <c r="K111" s="13">
        <f>ROUND(F111/100*G111*H111*I111/J111,2)</f>
        <v/>
      </c>
      <c r="L111" s="13" t="n">
        <v>14142.54</v>
      </c>
      <c r="M111" s="13">
        <f>L111-K111</f>
        <v/>
      </c>
      <c r="N111" s="3" t="inlineStr">
        <is>
          <t>refer</t>
        </is>
      </c>
      <c r="O111" s="3" t="inlineStr">
        <is>
          <t>indicative</t>
        </is>
      </c>
    </row>
    <row r="112">
      <c r="A112" s="15" t="inlineStr">
        <is>
          <t>2026-07-15</t>
        </is>
      </c>
      <c r="B112" s="15" t="inlineStr">
        <is>
          <t>99cca872-fcfc-5de6-b6a3-9cb9e33fb2de</t>
        </is>
      </c>
      <c r="C112" s="15" t="inlineStr">
        <is>
          <t>WI</t>
        </is>
      </c>
      <c r="D112" s="15" t="inlineStr">
        <is>
          <t>1977 Ferrari 275 GTB/4</t>
        </is>
      </c>
      <c r="E112" s="15" t="inlineStr">
        <is>
          <t>07 Post-War Classic (1946-1972)</t>
        </is>
      </c>
      <c r="F112" s="16" t="n">
        <v>1520000</v>
      </c>
      <c r="G112" s="17" t="n">
        <v>0.38</v>
      </c>
      <c r="H112" s="17" t="n">
        <v>1.2</v>
      </c>
      <c r="I112" s="17" t="n">
        <v>0.761</v>
      </c>
      <c r="J112" s="17" t="n">
        <v>0.53</v>
      </c>
      <c r="K112" s="16">
        <f>ROUND(F112/100*G112*H112*I112/J112,2)</f>
        <v/>
      </c>
      <c r="L112" s="16" t="n">
        <v>9952.16</v>
      </c>
      <c r="M112" s="16">
        <f>L112-K112</f>
        <v/>
      </c>
      <c r="N112" s="15" t="inlineStr">
        <is>
          <t>bind</t>
        </is>
      </c>
      <c r="O112" s="15" t="inlineStr">
        <is>
          <t>bound</t>
        </is>
      </c>
    </row>
    <row r="113">
      <c r="A113" s="3" t="inlineStr">
        <is>
          <t>2026-07-26</t>
        </is>
      </c>
      <c r="B113" s="3" t="inlineStr">
        <is>
          <t>819d1a57-ad16-51fe-ab80-4d86df988358</t>
        </is>
      </c>
      <c r="C113" s="3" t="inlineStr">
        <is>
          <t>PA</t>
        </is>
      </c>
      <c r="D113" s="3" t="inlineStr">
        <is>
          <t>1972 Porsche 911 Turbo S</t>
        </is>
      </c>
      <c r="E113" s="3" t="inlineStr">
        <is>
          <t>01 Luxury Sedan/SUV</t>
        </is>
      </c>
      <c r="F113" s="13" t="n">
        <v>885000</v>
      </c>
      <c r="G113" s="14" t="n">
        <v>0.65</v>
      </c>
      <c r="H113" s="14" t="n">
        <v>1</v>
      </c>
      <c r="I113" s="14" t="n">
        <v>0.761</v>
      </c>
      <c r="J113" s="14" t="n">
        <v>0.53</v>
      </c>
      <c r="K113" s="13">
        <f>ROUND(F113/100*G113*H113*I113/J113,2)</f>
        <v/>
      </c>
      <c r="L113" s="13" t="n">
        <v>8259.719999999999</v>
      </c>
      <c r="M113" s="13">
        <f>L113-K113</f>
        <v/>
      </c>
      <c r="N113" s="3" t="inlineStr">
        <is>
          <t>bind</t>
        </is>
      </c>
      <c r="O113" s="3" t="inlineStr">
        <is>
          <t>bound</t>
        </is>
      </c>
    </row>
    <row r="114">
      <c r="A114" s="15" t="inlineStr">
        <is>
          <t>2026-07-21</t>
        </is>
      </c>
      <c r="B114" s="15" t="inlineStr">
        <is>
          <t>19c547ba-7ee9-59a6-8a2b-cf68ff88e57f</t>
        </is>
      </c>
      <c r="C114" s="15" t="inlineStr">
        <is>
          <t>NY</t>
        </is>
      </c>
      <c r="D114" s="15" t="inlineStr">
        <is>
          <t>1978 BMW M8 Competition</t>
        </is>
      </c>
      <c r="E114" s="15" t="inlineStr">
        <is>
          <t>01 Luxury Sedan/SUV</t>
        </is>
      </c>
      <c r="F114" s="16" t="n">
        <v>300000</v>
      </c>
      <c r="G114" s="17" t="n">
        <v>0.75</v>
      </c>
      <c r="H114" s="17" t="n">
        <v>1.28</v>
      </c>
      <c r="I114" s="17" t="n">
        <v>0.761</v>
      </c>
      <c r="J114" s="17" t="n">
        <v>0.53</v>
      </c>
      <c r="K114" s="16">
        <f>ROUND(F114/100*G114*H114*I114/J114,2)</f>
        <v/>
      </c>
      <c r="L114" s="16" t="n">
        <v>4135.24</v>
      </c>
      <c r="M114" s="16">
        <f>L114-K114</f>
        <v/>
      </c>
      <c r="N114" s="15" t="inlineStr">
        <is>
          <t>decline</t>
        </is>
      </c>
      <c r="O114" s="15" t="inlineStr">
        <is>
          <t>indicative</t>
        </is>
      </c>
    </row>
    <row r="115">
      <c r="A115" s="3" t="inlineStr">
        <is>
          <t>2026-07-31</t>
        </is>
      </c>
      <c r="B115" s="3" t="inlineStr">
        <is>
          <t>69699387-4ea9-5dda-b126-8815c0bc5572</t>
        </is>
      </c>
      <c r="C115" s="3" t="inlineStr">
        <is>
          <t>IA</t>
        </is>
      </c>
      <c r="D115" s="3" t="inlineStr">
        <is>
          <t>2021 Maserati GranTurismo</t>
        </is>
      </c>
      <c r="E115" s="3" t="inlineStr">
        <is>
          <t>01 Luxury Sedan/SUV</t>
        </is>
      </c>
      <c r="F115" s="13" t="n">
        <v>485000</v>
      </c>
      <c r="G115" s="14" t="n">
        <v>0.75</v>
      </c>
      <c r="H115" s="14" t="n">
        <v>1.1</v>
      </c>
      <c r="I115" s="14" t="n">
        <v>0.761</v>
      </c>
      <c r="J115" s="14" t="n">
        <v>0.53</v>
      </c>
      <c r="K115" s="13">
        <f>ROUND(F115/100*G115*H115*I115/J115,2)</f>
        <v/>
      </c>
      <c r="L115" s="13" t="n">
        <v>5745.19</v>
      </c>
      <c r="M115" s="13">
        <f>L115-K115</f>
        <v/>
      </c>
      <c r="N115" s="3" t="inlineStr">
        <is>
          <t>bind</t>
        </is>
      </c>
      <c r="O115" s="3" t="inlineStr">
        <is>
          <t>bound</t>
        </is>
      </c>
    </row>
    <row r="116">
      <c r="A116" s="15" t="inlineStr">
        <is>
          <t>2026-07-03</t>
        </is>
      </c>
      <c r="B116" s="15" t="inlineStr">
        <is>
          <t>813adb39-bcdb-5a28-a811-de8afac1e303</t>
        </is>
      </c>
      <c r="C116" s="15" t="inlineStr">
        <is>
          <t>WV</t>
        </is>
      </c>
      <c r="D116" s="15" t="inlineStr">
        <is>
          <t>1956 Mercedes-Benz 280SL Pagoda</t>
        </is>
      </c>
      <c r="E116" s="15" t="inlineStr">
        <is>
          <t>07 Post-War Classic (1946-1972)</t>
        </is>
      </c>
      <c r="F116" s="16" t="n">
        <v>340000</v>
      </c>
      <c r="G116" s="17" t="n">
        <v>0.48</v>
      </c>
      <c r="H116" s="17" t="n">
        <v>1.33</v>
      </c>
      <c r="I116" s="17" t="n">
        <v>0.761</v>
      </c>
      <c r="J116" s="17" t="n">
        <v>0.53</v>
      </c>
      <c r="K116" s="16">
        <f>ROUND(F116/100*G116*H116*I116/J116,2)</f>
        <v/>
      </c>
      <c r="L116" s="16" t="n">
        <v>3116.6</v>
      </c>
      <c r="M116" s="16">
        <f>L116-K116</f>
        <v/>
      </c>
      <c r="N116" s="15" t="inlineStr">
        <is>
          <t>decline</t>
        </is>
      </c>
      <c r="O116" s="15" t="inlineStr">
        <is>
          <t>indicative</t>
        </is>
      </c>
    </row>
    <row r="117">
      <c r="A117" s="3" t="inlineStr">
        <is>
          <t>2026-07-23</t>
        </is>
      </c>
      <c r="B117" s="3" t="inlineStr">
        <is>
          <t>a917d5a9-63b2-5ae1-ac3a-4209e1d0b0cd</t>
        </is>
      </c>
      <c r="C117" s="3" t="inlineStr">
        <is>
          <t>UT</t>
        </is>
      </c>
      <c r="D117" s="3" t="inlineStr">
        <is>
          <t>1966 Ferrari 296 GTB</t>
        </is>
      </c>
      <c r="E117" s="3" t="inlineStr">
        <is>
          <t>03 Supercar</t>
        </is>
      </c>
      <c r="F117" s="13" t="n">
        <v>1385000</v>
      </c>
      <c r="G117" s="14" t="n">
        <v>0.8</v>
      </c>
      <c r="H117" s="14" t="n">
        <v>1.35</v>
      </c>
      <c r="I117" s="14" t="n">
        <v>0.761</v>
      </c>
      <c r="J117" s="14" t="n">
        <v>0.53</v>
      </c>
      <c r="K117" s="13">
        <f>ROUND(F117/100*G117*H117*I117/J117,2)</f>
        <v/>
      </c>
      <c r="L117" s="13" t="n">
        <v>21477.43</v>
      </c>
      <c r="M117" s="13">
        <f>L117-K117</f>
        <v/>
      </c>
      <c r="N117" s="3" t="inlineStr">
        <is>
          <t>decline</t>
        </is>
      </c>
      <c r="O117" s="3" t="inlineStr">
        <is>
          <t>indicative</t>
        </is>
      </c>
    </row>
    <row r="118">
      <c r="A118" s="15" t="inlineStr">
        <is>
          <t>2026-07-10</t>
        </is>
      </c>
      <c r="B118" s="15" t="inlineStr">
        <is>
          <t>31508332-a57f-5e3f-b83c-2cc14f359186</t>
        </is>
      </c>
      <c r="C118" s="15" t="inlineStr">
        <is>
          <t>FL</t>
        </is>
      </c>
      <c r="D118" s="15" t="inlineStr">
        <is>
          <t>2018 Aston Martin DB5</t>
        </is>
      </c>
      <c r="E118" s="15" t="inlineStr">
        <is>
          <t>07 Post-War Classic (1946-1972)</t>
        </is>
      </c>
      <c r="F118" s="16" t="n">
        <v>1065000</v>
      </c>
      <c r="G118" s="17" t="n">
        <v>0.38</v>
      </c>
      <c r="H118" s="17" t="n">
        <v>1.42</v>
      </c>
      <c r="I118" s="17" t="n">
        <v>0.761</v>
      </c>
      <c r="J118" s="17" t="n">
        <v>0.53</v>
      </c>
      <c r="K118" s="16">
        <f>ROUND(F118/100*G118*H118*I118/J118,2)</f>
        <v/>
      </c>
      <c r="L118" s="16" t="n">
        <v>8251.450000000001</v>
      </c>
      <c r="M118" s="16">
        <f>L118-K118</f>
        <v/>
      </c>
      <c r="N118" s="15" t="inlineStr">
        <is>
          <t>decline</t>
        </is>
      </c>
      <c r="O118" s="15" t="inlineStr">
        <is>
          <t>indicative</t>
        </is>
      </c>
    </row>
    <row r="119">
      <c r="A119" s="3" t="inlineStr">
        <is>
          <t>2026-07-20</t>
        </is>
      </c>
      <c r="B119" s="3" t="inlineStr">
        <is>
          <t>ba2d48b7-cb07-5fe2-b719-11c4f391ce0f</t>
        </is>
      </c>
      <c r="C119" s="3" t="inlineStr">
        <is>
          <t>HI</t>
        </is>
      </c>
      <c r="D119" s="3" t="inlineStr">
        <is>
          <t>1959 Aston Martin DB12</t>
        </is>
      </c>
      <c r="E119" s="3" t="inlineStr">
        <is>
          <t>01 Luxury Sedan/SUV</t>
        </is>
      </c>
      <c r="F119" s="13" t="n">
        <v>455000</v>
      </c>
      <c r="G119" s="14" t="n">
        <v>0.75</v>
      </c>
      <c r="H119" s="14" t="n">
        <v>1.3</v>
      </c>
      <c r="I119" s="14" t="n">
        <v>0.761</v>
      </c>
      <c r="J119" s="14" t="n">
        <v>0.53</v>
      </c>
      <c r="K119" s="13">
        <f>ROUND(F119/100*G119*H119*I119/J119,2)</f>
        <v/>
      </c>
      <c r="L119" s="13" t="n">
        <v>6369.78</v>
      </c>
      <c r="M119" s="13">
        <f>L119-K119</f>
        <v/>
      </c>
      <c r="N119" s="3" t="inlineStr">
        <is>
          <t>bind</t>
        </is>
      </c>
      <c r="O119" s="3" t="inlineStr">
        <is>
          <t>bound</t>
        </is>
      </c>
    </row>
    <row r="120">
      <c r="A120" s="15" t="inlineStr">
        <is>
          <t>2026-07-31</t>
        </is>
      </c>
      <c r="B120" s="15" t="inlineStr">
        <is>
          <t>0f3b8fe5-998f-5dbb-ac3a-54beacb6e6fb</t>
        </is>
      </c>
      <c r="C120" s="15" t="inlineStr">
        <is>
          <t>GA</t>
        </is>
      </c>
      <c r="D120" s="15" t="inlineStr">
        <is>
          <t>2001 Mercedes-Benz AMG GT</t>
        </is>
      </c>
      <c r="E120" s="15" t="inlineStr">
        <is>
          <t>01 Luxury Sedan/SUV</t>
        </is>
      </c>
      <c r="F120" s="16" t="n">
        <v>615000</v>
      </c>
      <c r="G120" s="17" t="n">
        <v>0.65</v>
      </c>
      <c r="H120" s="17" t="n">
        <v>1.12</v>
      </c>
      <c r="I120" s="17" t="n">
        <v>0.761</v>
      </c>
      <c r="J120" s="17" t="n">
        <v>0.53</v>
      </c>
      <c r="K120" s="16">
        <f>ROUND(F120/100*G120*H120*I120/J120,2)</f>
        <v/>
      </c>
      <c r="L120" s="16" t="n">
        <v>6428.59</v>
      </c>
      <c r="M120" s="16">
        <f>L120-K120</f>
        <v/>
      </c>
      <c r="N120" s="15" t="inlineStr">
        <is>
          <t>bind</t>
        </is>
      </c>
      <c r="O120" s="15" t="inlineStr">
        <is>
          <t>bound</t>
        </is>
      </c>
    </row>
    <row r="121">
      <c r="A121" s="3" t="inlineStr">
        <is>
          <t>2026-07-10</t>
        </is>
      </c>
      <c r="B121" s="3" t="inlineStr">
        <is>
          <t>0a8c0b12-4d32-5481-b72d-811ac20f4188</t>
        </is>
      </c>
      <c r="C121" s="3" t="inlineStr">
        <is>
          <t>UT</t>
        </is>
      </c>
      <c r="D121" s="3" t="inlineStr">
        <is>
          <t>1960 Lamborghini Huracan EVO</t>
        </is>
      </c>
      <c r="E121" s="3" t="inlineStr">
        <is>
          <t>03 Supercar</t>
        </is>
      </c>
      <c r="F121" s="13" t="n">
        <v>245000</v>
      </c>
      <c r="G121" s="14" t="n">
        <v>1.42</v>
      </c>
      <c r="H121" s="14" t="n">
        <v>1.35</v>
      </c>
      <c r="I121" s="14" t="n">
        <v>0.761</v>
      </c>
      <c r="J121" s="14" t="n">
        <v>0.53</v>
      </c>
      <c r="K121" s="13">
        <f>ROUND(F121/100*G121*H121*I121/J121,2)</f>
        <v/>
      </c>
      <c r="L121" s="13" t="n">
        <v>6743.68</v>
      </c>
      <c r="M121" s="13">
        <f>L121-K121</f>
        <v/>
      </c>
      <c r="N121" s="3" t="inlineStr">
        <is>
          <t>bind</t>
        </is>
      </c>
      <c r="O121" s="3" t="inlineStr">
        <is>
          <t>bound</t>
        </is>
      </c>
    </row>
    <row r="122">
      <c r="A122" s="15" t="inlineStr">
        <is>
          <t>2026-07-07</t>
        </is>
      </c>
      <c r="B122" s="15" t="inlineStr">
        <is>
          <t>d85fbc6c-dcce-5950-8e0c-8a68475719c1</t>
        </is>
      </c>
      <c r="C122" s="15" t="inlineStr">
        <is>
          <t>VA</t>
        </is>
      </c>
      <c r="D122" s="15" t="inlineStr">
        <is>
          <t>1969 Bentley Continental GT</t>
        </is>
      </c>
      <c r="E122" s="15" t="inlineStr">
        <is>
          <t>01 Luxury Sedan/SUV</t>
        </is>
      </c>
      <c r="F122" s="16" t="n">
        <v>1675000</v>
      </c>
      <c r="G122" s="17" t="n">
        <v>0.55</v>
      </c>
      <c r="H122" s="17" t="n">
        <v>1.09</v>
      </c>
      <c r="I122" s="17" t="n">
        <v>0.761</v>
      </c>
      <c r="J122" s="17" t="n">
        <v>0.53</v>
      </c>
      <c r="K122" s="16">
        <f>ROUND(F122/100*G122*H122*I122/J122,2)</f>
        <v/>
      </c>
      <c r="L122" s="16" t="n">
        <v>14418.26</v>
      </c>
      <c r="M122" s="16">
        <f>L122-K122</f>
        <v/>
      </c>
      <c r="N122" s="15" t="inlineStr">
        <is>
          <t>decline</t>
        </is>
      </c>
      <c r="O122" s="15" t="inlineStr">
        <is>
          <t>indicative</t>
        </is>
      </c>
    </row>
    <row r="123">
      <c r="A123" s="3" t="inlineStr">
        <is>
          <t>2026-07-14</t>
        </is>
      </c>
      <c r="B123" s="3" t="inlineStr">
        <is>
          <t>bdfb5d6c-3255-5aae-a80a-9aa78a9d3b41</t>
        </is>
      </c>
      <c r="C123" s="3" t="inlineStr">
        <is>
          <t>IL</t>
        </is>
      </c>
      <c r="D123" s="3" t="inlineStr">
        <is>
          <t>2020 BMW M8 Competition</t>
        </is>
      </c>
      <c r="E123" s="3" t="inlineStr">
        <is>
          <t>01 Luxury Sedan/SUV</t>
        </is>
      </c>
      <c r="F123" s="13" t="n">
        <v>1340000</v>
      </c>
      <c r="G123" s="14" t="n">
        <v>0.55</v>
      </c>
      <c r="H123" s="14" t="n">
        <v>1.36</v>
      </c>
      <c r="I123" s="14" t="n">
        <v>0.761</v>
      </c>
      <c r="J123" s="14" t="n">
        <v>0.53</v>
      </c>
      <c r="K123" s="13">
        <f>ROUND(F123/100*G123*H123*I123/J123,2)</f>
        <v/>
      </c>
      <c r="L123" s="13" t="n">
        <v>14391.8</v>
      </c>
      <c r="M123" s="13">
        <f>L123-K123</f>
        <v/>
      </c>
      <c r="N123" s="3" t="inlineStr">
        <is>
          <t>bind</t>
        </is>
      </c>
      <c r="O123" s="3" t="inlineStr">
        <is>
          <t>bound</t>
        </is>
      </c>
    </row>
    <row r="124">
      <c r="A124" s="15" t="inlineStr">
        <is>
          <t>2026-07-11</t>
        </is>
      </c>
      <c r="B124" s="15" t="inlineStr">
        <is>
          <t>89a766b4-1587-5cd6-8112-ca1dd1e17490</t>
        </is>
      </c>
      <c r="C124" s="15" t="inlineStr">
        <is>
          <t>NV</t>
        </is>
      </c>
      <c r="D124" s="15" t="inlineStr">
        <is>
          <t>2017 Maserati GranTurismo</t>
        </is>
      </c>
      <c r="E124" s="15" t="inlineStr">
        <is>
          <t>01 Luxury Sedan/SUV</t>
        </is>
      </c>
      <c r="F124" s="16" t="n">
        <v>965000</v>
      </c>
      <c r="G124" s="17" t="n">
        <v>0.65</v>
      </c>
      <c r="H124" s="17" t="n">
        <v>1.17</v>
      </c>
      <c r="I124" s="17" t="n">
        <v>0.761</v>
      </c>
      <c r="J124" s="17" t="n">
        <v>0.53</v>
      </c>
      <c r="K124" s="16">
        <f>ROUND(F124/100*G124*H124*I124/J124,2)</f>
        <v/>
      </c>
      <c r="L124" s="16" t="n">
        <v>10537.45</v>
      </c>
      <c r="M124" s="16">
        <f>L124-K124</f>
        <v/>
      </c>
      <c r="N124" s="15" t="inlineStr">
        <is>
          <t>bind</t>
        </is>
      </c>
      <c r="O124" s="15" t="inlineStr">
        <is>
          <t>bound</t>
        </is>
      </c>
    </row>
    <row r="125">
      <c r="A125" s="3" t="inlineStr">
        <is>
          <t>2026-07-06</t>
        </is>
      </c>
      <c r="B125" s="3" t="inlineStr">
        <is>
          <t>1e4881ec-87a0-53cf-a325-088887e83d2c</t>
        </is>
      </c>
      <c r="C125" s="3" t="inlineStr">
        <is>
          <t>UT</t>
        </is>
      </c>
      <c r="D125" s="3" t="inlineStr">
        <is>
          <t>2014 Aston Martin DB12</t>
        </is>
      </c>
      <c r="E125" s="3" t="inlineStr">
        <is>
          <t>01 Luxury Sedan/SUV</t>
        </is>
      </c>
      <c r="F125" s="13" t="n">
        <v>580000</v>
      </c>
      <c r="G125" s="14" t="n">
        <v>0.65</v>
      </c>
      <c r="H125" s="14" t="n">
        <v>1.35</v>
      </c>
      <c r="I125" s="14" t="n">
        <v>0.761</v>
      </c>
      <c r="J125" s="14" t="n">
        <v>0.53</v>
      </c>
      <c r="K125" s="13">
        <f>ROUND(F125/100*G125*H125*I125/J125,2)</f>
        <v/>
      </c>
      <c r="L125" s="13" t="n">
        <v>7307.75</v>
      </c>
      <c r="M125" s="13">
        <f>L125-K125</f>
        <v/>
      </c>
      <c r="N125" s="3" t="inlineStr">
        <is>
          <t>refer</t>
        </is>
      </c>
      <c r="O125" s="3" t="inlineStr">
        <is>
          <t>indicative</t>
        </is>
      </c>
    </row>
    <row r="126">
      <c r="A126" s="15" t="inlineStr">
        <is>
          <t>2026-07-06</t>
        </is>
      </c>
      <c r="B126" s="15" t="inlineStr">
        <is>
          <t>1544c98a-a5e5-5530-8980-7d297d85e93a</t>
        </is>
      </c>
      <c r="C126" s="15" t="inlineStr">
        <is>
          <t>MS</t>
        </is>
      </c>
      <c r="D126" s="15" t="inlineStr">
        <is>
          <t>1992 Aston Martin DB12</t>
        </is>
      </c>
      <c r="E126" s="15" t="inlineStr">
        <is>
          <t>01 Luxury Sedan/SUV</t>
        </is>
      </c>
      <c r="F126" s="16" t="n">
        <v>595000</v>
      </c>
      <c r="G126" s="17" t="n">
        <v>0.65</v>
      </c>
      <c r="H126" s="17" t="n">
        <v>1.19</v>
      </c>
      <c r="I126" s="17" t="n">
        <v>0.761</v>
      </c>
      <c r="J126" s="17" t="n">
        <v>0.53</v>
      </c>
      <c r="K126" s="16">
        <f>ROUND(F126/100*G126*H126*I126/J126,2)</f>
        <v/>
      </c>
      <c r="L126" s="16" t="n">
        <v>6608.24</v>
      </c>
      <c r="M126" s="16">
        <f>L126-K126</f>
        <v/>
      </c>
      <c r="N126" s="15" t="inlineStr">
        <is>
          <t>decline</t>
        </is>
      </c>
      <c r="O126" s="15" t="inlineStr">
        <is>
          <t>indicative</t>
        </is>
      </c>
    </row>
    <row r="127">
      <c r="A127" s="3" t="inlineStr">
        <is>
          <t>2026-07-15</t>
        </is>
      </c>
      <c r="B127" s="3" t="inlineStr">
        <is>
          <t>5cc5fe13-6423-5430-9860-f38839b5d1ef</t>
        </is>
      </c>
      <c r="C127" s="3" t="inlineStr">
        <is>
          <t>NJ</t>
        </is>
      </c>
      <c r="D127" s="3" t="inlineStr">
        <is>
          <t>2017 BMW M8 Competition</t>
        </is>
      </c>
      <c r="E127" s="3" t="inlineStr">
        <is>
          <t>01 Luxury Sedan/SUV</t>
        </is>
      </c>
      <c r="F127" s="13" t="n">
        <v>435000</v>
      </c>
      <c r="G127" s="14" t="n">
        <v>0.75</v>
      </c>
      <c r="H127" s="14" t="n">
        <v>0.91</v>
      </c>
      <c r="I127" s="14" t="n">
        <v>0.761</v>
      </c>
      <c r="J127" s="14" t="n">
        <v>0.53</v>
      </c>
      <c r="K127" s="13">
        <f>ROUND(F127/100*G127*H127*I127/J127,2)</f>
        <v/>
      </c>
      <c r="L127" s="13" t="n">
        <v>4262.86</v>
      </c>
      <c r="M127" s="13">
        <f>L127-K127</f>
        <v/>
      </c>
      <c r="N127" s="3" t="inlineStr">
        <is>
          <t>bind</t>
        </is>
      </c>
      <c r="O127" s="3" t="inlineStr">
        <is>
          <t>bound</t>
        </is>
      </c>
    </row>
    <row r="128">
      <c r="A128" s="15" t="inlineStr">
        <is>
          <t>2026-07-02</t>
        </is>
      </c>
      <c r="B128" s="15" t="inlineStr">
        <is>
          <t>84d7de70-8fcf-5230-a9db-6b443def8b31</t>
        </is>
      </c>
      <c r="C128" s="15" t="inlineStr">
        <is>
          <t>NJ</t>
        </is>
      </c>
      <c r="D128" s="15" t="inlineStr">
        <is>
          <t>2023 Alfa Romeo 8C 2900</t>
        </is>
      </c>
      <c r="E128" s="15" t="inlineStr">
        <is>
          <t>06 Vintage Pre-War (pre-1946)</t>
        </is>
      </c>
      <c r="F128" s="16" t="n">
        <v>275000</v>
      </c>
      <c r="G128" s="17" t="n">
        <v>0.42</v>
      </c>
      <c r="H128" s="17" t="n">
        <v>0.91</v>
      </c>
      <c r="I128" s="17" t="n">
        <v>0.761</v>
      </c>
      <c r="J128" s="17" t="n">
        <v>0.53</v>
      </c>
      <c r="K128" s="16">
        <f>ROUND(F128/100*G128*H128*I128/J128,2)</f>
        <v/>
      </c>
      <c r="L128" s="16" t="n">
        <v>1509.15</v>
      </c>
      <c r="M128" s="16">
        <f>L128-K128</f>
        <v/>
      </c>
      <c r="N128" s="15" t="inlineStr">
        <is>
          <t>decline</t>
        </is>
      </c>
      <c r="O128" s="15" t="inlineStr">
        <is>
          <t>indicative</t>
        </is>
      </c>
    </row>
    <row r="129">
      <c r="A129" s="3" t="inlineStr">
        <is>
          <t>2026-07-05</t>
        </is>
      </c>
      <c r="B129" s="3" t="inlineStr">
        <is>
          <t>e942a60e-c452-597f-9e8c-ebe1f8203b24</t>
        </is>
      </c>
      <c r="C129" s="3" t="inlineStr">
        <is>
          <t>NJ</t>
        </is>
      </c>
      <c r="D129" s="3" t="inlineStr">
        <is>
          <t>1955 Mercedes-Benz 280SL Pagoda</t>
        </is>
      </c>
      <c r="E129" s="3" t="inlineStr">
        <is>
          <t>07 Post-War Classic (1946-1972)</t>
        </is>
      </c>
      <c r="F129" s="13" t="n">
        <v>560000</v>
      </c>
      <c r="G129" s="14" t="n">
        <v>0.43</v>
      </c>
      <c r="H129" s="14" t="n">
        <v>0.91</v>
      </c>
      <c r="I129" s="14" t="n">
        <v>0.761</v>
      </c>
      <c r="J129" s="14" t="n">
        <v>0.53</v>
      </c>
      <c r="K129" s="13">
        <f>ROUND(F129/100*G129*H129*I129/J129,2)</f>
        <v/>
      </c>
      <c r="L129" s="13" t="n">
        <v>3146.35</v>
      </c>
      <c r="M129" s="13">
        <f>L129-K129</f>
        <v/>
      </c>
      <c r="N129" s="3" t="inlineStr">
        <is>
          <t>bind</t>
        </is>
      </c>
      <c r="O129" s="3" t="inlineStr">
        <is>
          <t>bound</t>
        </is>
      </c>
    </row>
    <row r="130">
      <c r="A130" s="15" t="inlineStr">
        <is>
          <t>2026-07-05</t>
        </is>
      </c>
      <c r="B130" s="15" t="inlineStr">
        <is>
          <t>c80360e8-3d1d-57b6-967d-9bc1117b0193</t>
        </is>
      </c>
      <c r="C130" s="15" t="inlineStr">
        <is>
          <t>AL</t>
        </is>
      </c>
      <c r="D130" s="15" t="inlineStr">
        <is>
          <t>2002 Lamborghini Huracan EVO</t>
        </is>
      </c>
      <c r="E130" s="15" t="inlineStr">
        <is>
          <t>03 Supercar</t>
        </is>
      </c>
      <c r="F130" s="16" t="n">
        <v>1030000</v>
      </c>
      <c r="G130" s="17" t="n">
        <v>0.8</v>
      </c>
      <c r="H130" s="17" t="n">
        <v>1.27</v>
      </c>
      <c r="I130" s="17" t="n">
        <v>0.761</v>
      </c>
      <c r="J130" s="17" t="n">
        <v>0.53</v>
      </c>
      <c r="K130" s="16">
        <f>ROUND(F130/100*G130*H130*I130/J130,2)</f>
        <v/>
      </c>
      <c r="L130" s="16" t="n">
        <v>15025.88</v>
      </c>
      <c r="M130" s="16">
        <f>L130-K130</f>
        <v/>
      </c>
      <c r="N130" s="15" t="inlineStr">
        <is>
          <t>bind</t>
        </is>
      </c>
      <c r="O130" s="15" t="inlineStr">
        <is>
          <t>bound</t>
        </is>
      </c>
    </row>
    <row r="131">
      <c r="A131" s="3" t="inlineStr">
        <is>
          <t>2026-07-20</t>
        </is>
      </c>
      <c r="B131" s="3" t="inlineStr">
        <is>
          <t>1d2aff0e-ab94-5d45-96ec-1ef34cac3dff</t>
        </is>
      </c>
      <c r="C131" s="3" t="inlineStr">
        <is>
          <t>MT</t>
        </is>
      </c>
      <c r="D131" s="3" t="inlineStr">
        <is>
          <t>1995 Bentley Continental GT</t>
        </is>
      </c>
      <c r="E131" s="3" t="inlineStr">
        <is>
          <t>01 Luxury Sedan/SUV</t>
        </is>
      </c>
      <c r="F131" s="13" t="n">
        <v>785000</v>
      </c>
      <c r="G131" s="14" t="n">
        <v>0.65</v>
      </c>
      <c r="H131" s="14" t="n">
        <v>0.93</v>
      </c>
      <c r="I131" s="14" t="n">
        <v>0.761</v>
      </c>
      <c r="J131" s="14" t="n">
        <v>0.53</v>
      </c>
      <c r="K131" s="13">
        <f>ROUND(F131/100*G131*H131*I131/J131,2)</f>
        <v/>
      </c>
      <c r="L131" s="13" t="n">
        <v>6813.57</v>
      </c>
      <c r="M131" s="13">
        <f>L131-K131</f>
        <v/>
      </c>
      <c r="N131" s="3" t="inlineStr">
        <is>
          <t>bind</t>
        </is>
      </c>
      <c r="O131" s="3" t="inlineStr">
        <is>
          <t>bound</t>
        </is>
      </c>
    </row>
    <row r="132">
      <c r="A132" s="15" t="inlineStr">
        <is>
          <t>2026-07-11</t>
        </is>
      </c>
      <c r="B132" s="15" t="inlineStr">
        <is>
          <t>4c2211fc-6f2f-56f5-a9fe-d8ac1357a33b</t>
        </is>
      </c>
      <c r="C132" s="15" t="inlineStr">
        <is>
          <t>FL</t>
        </is>
      </c>
      <c r="D132" s="15" t="inlineStr">
        <is>
          <t>1970 Alfa Romeo 8C 2900</t>
        </is>
      </c>
      <c r="E132" s="15" t="inlineStr">
        <is>
          <t>06 Vintage Pre-War (pre-1946)</t>
        </is>
      </c>
      <c r="F132" s="16" t="n">
        <v>725000</v>
      </c>
      <c r="G132" s="17" t="n">
        <v>0.38</v>
      </c>
      <c r="H132" s="17" t="n">
        <v>1.42</v>
      </c>
      <c r="I132" s="17" t="n">
        <v>0.761</v>
      </c>
      <c r="J132" s="17" t="n">
        <v>0.53</v>
      </c>
      <c r="K132" s="16">
        <f>ROUND(F132/100*G132*H132*I132/J132,2)</f>
        <v/>
      </c>
      <c r="L132" s="16" t="n">
        <v>5617.18</v>
      </c>
      <c r="M132" s="16">
        <f>L132-K132</f>
        <v/>
      </c>
      <c r="N132" s="15" t="inlineStr">
        <is>
          <t>decline</t>
        </is>
      </c>
      <c r="O132" s="15" t="inlineStr">
        <is>
          <t>indicative</t>
        </is>
      </c>
    </row>
    <row r="133">
      <c r="A133" s="3" t="inlineStr">
        <is>
          <t>2026-07-29</t>
        </is>
      </c>
      <c r="B133" s="3" t="inlineStr">
        <is>
          <t>7f05f3fb-bb2d-56b2-a540-9ec972ec216b</t>
        </is>
      </c>
      <c r="C133" s="3" t="inlineStr">
        <is>
          <t>CA</t>
        </is>
      </c>
      <c r="D133" s="3" t="inlineStr">
        <is>
          <t>2010 Mercedes-Benz AMG GT</t>
        </is>
      </c>
      <c r="E133" s="3" t="inlineStr">
        <is>
          <t>01 Luxury Sedan/SUV</t>
        </is>
      </c>
      <c r="F133" s="13" t="n">
        <v>175000</v>
      </c>
      <c r="G133" s="14" t="n">
        <v>0.92</v>
      </c>
      <c r="H133" s="14" t="n">
        <v>1.35</v>
      </c>
      <c r="I133" s="14" t="n">
        <v>0.761</v>
      </c>
      <c r="J133" s="14" t="n">
        <v>0.53</v>
      </c>
      <c r="K133" s="13">
        <f>ROUND(F133/100*G133*H133*I133/J133,2)</f>
        <v/>
      </c>
      <c r="L133" s="13" t="n">
        <v>3120.82</v>
      </c>
      <c r="M133" s="13">
        <f>L133-K133</f>
        <v/>
      </c>
      <c r="N133" s="3" t="inlineStr">
        <is>
          <t>bind</t>
        </is>
      </c>
      <c r="O133" s="3" t="inlineStr">
        <is>
          <t>bound</t>
        </is>
      </c>
    </row>
    <row r="134">
      <c r="A134" s="15" t="inlineStr">
        <is>
          <t>2026-07-13</t>
        </is>
      </c>
      <c r="B134" s="15" t="inlineStr">
        <is>
          <t>978b741c-ca2c-5503-841b-e27bf833f656</t>
        </is>
      </c>
      <c r="C134" s="15" t="inlineStr">
        <is>
          <t>NC</t>
        </is>
      </c>
      <c r="D134" s="15" t="inlineStr">
        <is>
          <t>1964 BMW M8 Competition</t>
        </is>
      </c>
      <c r="E134" s="15" t="inlineStr">
        <is>
          <t>01 Luxury Sedan/SUV</t>
        </is>
      </c>
      <c r="F134" s="16" t="n">
        <v>575000</v>
      </c>
      <c r="G134" s="17" t="n">
        <v>0.65</v>
      </c>
      <c r="H134" s="17" t="n">
        <v>1.15</v>
      </c>
      <c r="I134" s="17" t="n">
        <v>0.761</v>
      </c>
      <c r="J134" s="17" t="n">
        <v>0.53</v>
      </c>
      <c r="K134" s="16">
        <f>ROUND(F134/100*G134*H134*I134/J134,2)</f>
        <v/>
      </c>
      <c r="L134" s="16" t="n">
        <v>6171.46</v>
      </c>
      <c r="M134" s="16">
        <f>L134-K134</f>
        <v/>
      </c>
      <c r="N134" s="15" t="inlineStr">
        <is>
          <t>bind</t>
        </is>
      </c>
      <c r="O134" s="15" t="inlineStr">
        <is>
          <t>bound</t>
        </is>
      </c>
    </row>
    <row r="135">
      <c r="A135" s="3" t="inlineStr">
        <is>
          <t>2026-07-02</t>
        </is>
      </c>
      <c r="B135" s="3" t="inlineStr">
        <is>
          <t>43bc773d-f9c5-5fe8-91bc-1f63a671e194</t>
        </is>
      </c>
      <c r="C135" s="3" t="inlineStr">
        <is>
          <t>AL</t>
        </is>
      </c>
      <c r="D135" s="3" t="inlineStr">
        <is>
          <t>2013 BMW M8 Competition</t>
        </is>
      </c>
      <c r="E135" s="3" t="inlineStr">
        <is>
          <t>01 Luxury Sedan/SUV</t>
        </is>
      </c>
      <c r="F135" s="13" t="n">
        <v>680000</v>
      </c>
      <c r="G135" s="14" t="n">
        <v>0.65</v>
      </c>
      <c r="H135" s="14" t="n">
        <v>1.27</v>
      </c>
      <c r="I135" s="14" t="n">
        <v>0.761</v>
      </c>
      <c r="J135" s="14" t="n">
        <v>0.53</v>
      </c>
      <c r="K135" s="13">
        <f>ROUND(F135/100*G135*H135*I135/J135,2)</f>
        <v/>
      </c>
      <c r="L135" s="13" t="n">
        <v>8059.99</v>
      </c>
      <c r="M135" s="13">
        <f>L135-K135</f>
        <v/>
      </c>
      <c r="N135" s="3" t="inlineStr">
        <is>
          <t>bind</t>
        </is>
      </c>
      <c r="O135" s="3" t="inlineStr">
        <is>
          <t>bound</t>
        </is>
      </c>
    </row>
    <row r="136">
      <c r="A136" s="15" t="inlineStr">
        <is>
          <t>2026-07-14</t>
        </is>
      </c>
      <c r="B136" s="15" t="inlineStr">
        <is>
          <t>21c6faad-be12-51fc-8857-37a8d1ace0c5</t>
        </is>
      </c>
      <c r="C136" s="15" t="inlineStr">
        <is>
          <t>DE</t>
        </is>
      </c>
      <c r="D136" s="15" t="inlineStr">
        <is>
          <t>2017 McLaren 750S</t>
        </is>
      </c>
      <c r="E136" s="15" t="inlineStr">
        <is>
          <t>03 Supercar</t>
        </is>
      </c>
      <c r="F136" s="16" t="n">
        <v>705000</v>
      </c>
      <c r="G136" s="17" t="n">
        <v>0.95</v>
      </c>
      <c r="H136" s="17" t="n">
        <v>1.25</v>
      </c>
      <c r="I136" s="17" t="n">
        <v>0.761</v>
      </c>
      <c r="J136" s="17" t="n">
        <v>0.53</v>
      </c>
      <c r="K136" s="16">
        <f>ROUND(F136/100*G136*H136*I136/J136,2)</f>
        <v/>
      </c>
      <c r="L136" s="16" t="n">
        <v>12020.75</v>
      </c>
      <c r="M136" s="16">
        <f>L136-K136</f>
        <v/>
      </c>
      <c r="N136" s="15" t="inlineStr">
        <is>
          <t>bind</t>
        </is>
      </c>
      <c r="O136" s="15" t="inlineStr">
        <is>
          <t>bound</t>
        </is>
      </c>
    </row>
    <row r="137">
      <c r="A137" s="3" t="inlineStr">
        <is>
          <t>2026-07-20</t>
        </is>
      </c>
      <c r="B137" s="3" t="inlineStr">
        <is>
          <t>a8983013-0381-5273-800c-c0ec24192d9a</t>
        </is>
      </c>
      <c r="C137" s="3" t="inlineStr">
        <is>
          <t>PA</t>
        </is>
      </c>
      <c r="D137" s="3" t="inlineStr">
        <is>
          <t>2017 Ferrari 296 GTB</t>
        </is>
      </c>
      <c r="E137" s="3" t="inlineStr">
        <is>
          <t>03 Supercar</t>
        </is>
      </c>
      <c r="F137" s="13" t="n">
        <v>1405000</v>
      </c>
      <c r="G137" s="14" t="n">
        <v>0.8</v>
      </c>
      <c r="H137" s="14" t="n">
        <v>1</v>
      </c>
      <c r="I137" s="14" t="n">
        <v>0.761</v>
      </c>
      <c r="J137" s="14" t="n">
        <v>0.53</v>
      </c>
      <c r="K137" s="13">
        <f>ROUND(F137/100*G137*H137*I137/J137,2)</f>
        <v/>
      </c>
      <c r="L137" s="13" t="n">
        <v>16138.95</v>
      </c>
      <c r="M137" s="13">
        <f>L137-K137</f>
        <v/>
      </c>
      <c r="N137" s="3" t="inlineStr">
        <is>
          <t>bind</t>
        </is>
      </c>
      <c r="O137" s="3" t="inlineStr">
        <is>
          <t>bound</t>
        </is>
      </c>
    </row>
    <row r="138">
      <c r="A138" s="15" t="inlineStr">
        <is>
          <t>2026-07-10</t>
        </is>
      </c>
      <c r="B138" s="15" t="inlineStr">
        <is>
          <t>ad5a286c-2cb8-50b1-838e-8648ae15b0ab</t>
        </is>
      </c>
      <c r="C138" s="15" t="inlineStr">
        <is>
          <t>OR</t>
        </is>
      </c>
      <c r="D138" s="15" t="inlineStr">
        <is>
          <t>2024 Porsche 911 Turbo S</t>
        </is>
      </c>
      <c r="E138" s="15" t="inlineStr">
        <is>
          <t>01 Luxury Sedan/SUV</t>
        </is>
      </c>
      <c r="F138" s="16" t="n">
        <v>375000</v>
      </c>
      <c r="G138" s="17" t="n">
        <v>0.75</v>
      </c>
      <c r="H138" s="17" t="n">
        <v>1.13</v>
      </c>
      <c r="I138" s="17" t="n">
        <v>0.761</v>
      </c>
      <c r="J138" s="17" t="n">
        <v>0.53</v>
      </c>
      <c r="K138" s="16">
        <f>ROUND(F138/100*G138*H138*I138/J138,2)</f>
        <v/>
      </c>
      <c r="L138" s="16" t="n">
        <v>4563.31</v>
      </c>
      <c r="M138" s="16">
        <f>L138-K138</f>
        <v/>
      </c>
      <c r="N138" s="15" t="inlineStr">
        <is>
          <t>bind</t>
        </is>
      </c>
      <c r="O138" s="15" t="inlineStr">
        <is>
          <t>bound</t>
        </is>
      </c>
    </row>
    <row r="139">
      <c r="A139" s="3" t="inlineStr">
        <is>
          <t>2026-07-28</t>
        </is>
      </c>
      <c r="B139" s="3" t="inlineStr">
        <is>
          <t>068b0d43-2f1f-5cca-8d6d-5a7972dfc6b8</t>
        </is>
      </c>
      <c r="C139" s="3" t="inlineStr">
        <is>
          <t>NV</t>
        </is>
      </c>
      <c r="D139" s="3" t="inlineStr">
        <is>
          <t>1965 Maserati GranTurismo</t>
        </is>
      </c>
      <c r="E139" s="3" t="inlineStr">
        <is>
          <t>01 Luxury Sedan/SUV</t>
        </is>
      </c>
      <c r="F139" s="13" t="n">
        <v>785000</v>
      </c>
      <c r="G139" s="14" t="n">
        <v>0.65</v>
      </c>
      <c r="H139" s="14" t="n">
        <v>1.17</v>
      </c>
      <c r="I139" s="14" t="n">
        <v>0.761</v>
      </c>
      <c r="J139" s="14" t="n">
        <v>0.53</v>
      </c>
      <c r="K139" s="13">
        <f>ROUND(F139/100*G139*H139*I139/J139,2)</f>
        <v/>
      </c>
      <c r="L139" s="13" t="n">
        <v>8571.91</v>
      </c>
      <c r="M139" s="13">
        <f>L139-K139</f>
        <v/>
      </c>
      <c r="N139" s="3" t="inlineStr">
        <is>
          <t>bind</t>
        </is>
      </c>
      <c r="O139" s="3" t="inlineStr">
        <is>
          <t>bound</t>
        </is>
      </c>
    </row>
    <row r="140">
      <c r="A140" s="15" t="inlineStr">
        <is>
          <t>2026-07-11</t>
        </is>
      </c>
      <c r="B140" s="15" t="inlineStr">
        <is>
          <t>873bac30-040a-58d6-b582-6be3c539f370</t>
        </is>
      </c>
      <c r="C140" s="15" t="inlineStr">
        <is>
          <t>GA</t>
        </is>
      </c>
      <c r="D140" s="15" t="inlineStr">
        <is>
          <t>1959 Bentley Continental GT</t>
        </is>
      </c>
      <c r="E140" s="15" t="inlineStr">
        <is>
          <t>01 Luxury Sedan/SUV</t>
        </is>
      </c>
      <c r="F140" s="16" t="n">
        <v>990000</v>
      </c>
      <c r="G140" s="17" t="n">
        <v>0.65</v>
      </c>
      <c r="H140" s="17" t="n">
        <v>1.12</v>
      </c>
      <c r="I140" s="17" t="n">
        <v>0.761</v>
      </c>
      <c r="J140" s="17" t="n">
        <v>0.53</v>
      </c>
      <c r="K140" s="16">
        <f>ROUND(F140/100*G140*H140*I140/J140,2)</f>
        <v/>
      </c>
      <c r="L140" s="16" t="n">
        <v>10348.45</v>
      </c>
      <c r="M140" s="16">
        <f>L140-K140</f>
        <v/>
      </c>
      <c r="N140" s="15" t="inlineStr">
        <is>
          <t>bind</t>
        </is>
      </c>
      <c r="O140" s="15" t="inlineStr">
        <is>
          <t>bound</t>
        </is>
      </c>
    </row>
    <row r="141">
      <c r="A141" s="3" t="inlineStr">
        <is>
          <t>2026-07-22</t>
        </is>
      </c>
      <c r="B141" s="3" t="inlineStr">
        <is>
          <t>0cb3c219-312b-5b10-898f-242ff9355d9e</t>
        </is>
      </c>
      <c r="C141" s="3" t="inlineStr">
        <is>
          <t>CO</t>
        </is>
      </c>
      <c r="D141" s="3" t="inlineStr">
        <is>
          <t>1972 Porsche 911 Turbo S</t>
        </is>
      </c>
      <c r="E141" s="3" t="inlineStr">
        <is>
          <t>01 Luxury Sedan/SUV</t>
        </is>
      </c>
      <c r="F141" s="13" t="n">
        <v>815000</v>
      </c>
      <c r="G141" s="14" t="n">
        <v>0.65</v>
      </c>
      <c r="H141" s="14" t="n">
        <v>1.1</v>
      </c>
      <c r="I141" s="14" t="n">
        <v>0.761</v>
      </c>
      <c r="J141" s="14" t="n">
        <v>0.53</v>
      </c>
      <c r="K141" s="13">
        <f>ROUND(F141/100*G141*H141*I141/J141,2)</f>
        <v/>
      </c>
      <c r="L141" s="13" t="n">
        <v>8367.049999999999</v>
      </c>
      <c r="M141" s="13">
        <f>L141-K141</f>
        <v/>
      </c>
      <c r="N141" s="3" t="inlineStr">
        <is>
          <t>bind</t>
        </is>
      </c>
      <c r="O141" s="3" t="inlineStr">
        <is>
          <t>bound</t>
        </is>
      </c>
    </row>
    <row r="142">
      <c r="A142" s="15" t="inlineStr">
        <is>
          <t>2026-07-24</t>
        </is>
      </c>
      <c r="B142" s="15" t="inlineStr">
        <is>
          <t>a950526b-b0f0-5235-9628-a1fa948a15f9</t>
        </is>
      </c>
      <c r="C142" s="15" t="inlineStr">
        <is>
          <t>CO</t>
        </is>
      </c>
      <c r="D142" s="15" t="inlineStr">
        <is>
          <t>1968 Singer 911 Reimagined</t>
        </is>
      </c>
      <c r="E142" s="15" t="inlineStr">
        <is>
          <t>11 Restomod/Coachbuilt</t>
        </is>
      </c>
      <c r="F142" s="16" t="n">
        <v>1155000</v>
      </c>
      <c r="G142" s="17" t="n">
        <v>0.68</v>
      </c>
      <c r="H142" s="17" t="n">
        <v>1.1</v>
      </c>
      <c r="I142" s="17" t="n">
        <v>0.761</v>
      </c>
      <c r="J142" s="17" t="n">
        <v>0.53</v>
      </c>
      <c r="K142" s="16">
        <f>ROUND(F142/100*G142*H142*I142/J142,2)</f>
        <v/>
      </c>
      <c r="L142" s="16" t="n">
        <v>12404.87</v>
      </c>
      <c r="M142" s="16">
        <f>L142-K142</f>
        <v/>
      </c>
      <c r="N142" s="15" t="inlineStr">
        <is>
          <t>decline</t>
        </is>
      </c>
      <c r="O142" s="15" t="inlineStr">
        <is>
          <t>indicative</t>
        </is>
      </c>
    </row>
    <row r="143">
      <c r="A143" s="3" t="inlineStr">
        <is>
          <t>2026-07-08</t>
        </is>
      </c>
      <c r="B143" s="3" t="inlineStr">
        <is>
          <t>107b602c-4e91-5395-866e-73ebdfb217c8</t>
        </is>
      </c>
      <c r="C143" s="3" t="inlineStr">
        <is>
          <t>FL</t>
        </is>
      </c>
      <c r="D143" s="3" t="inlineStr">
        <is>
          <t>2020 Ferrari 275 GTB/4</t>
        </is>
      </c>
      <c r="E143" s="3" t="inlineStr">
        <is>
          <t>07 Post-War Classic (1946-1972)</t>
        </is>
      </c>
      <c r="F143" s="13" t="n">
        <v>495000</v>
      </c>
      <c r="G143" s="14" t="n">
        <v>0.48</v>
      </c>
      <c r="H143" s="14" t="n">
        <v>1.42</v>
      </c>
      <c r="I143" s="14" t="n">
        <v>0.761</v>
      </c>
      <c r="J143" s="14" t="n">
        <v>0.53</v>
      </c>
      <c r="K143" s="13">
        <f>ROUND(F143/100*G143*H143*I143/J143,2)</f>
        <v/>
      </c>
      <c r="L143" s="13" t="n">
        <v>4844.44</v>
      </c>
      <c r="M143" s="13">
        <f>L143-K143</f>
        <v/>
      </c>
      <c r="N143" s="3" t="inlineStr">
        <is>
          <t>decline</t>
        </is>
      </c>
      <c r="O143" s="3" t="inlineStr">
        <is>
          <t>indicative</t>
        </is>
      </c>
    </row>
    <row r="144">
      <c r="A144" s="15" t="inlineStr">
        <is>
          <t>2026-07-02</t>
        </is>
      </c>
      <c r="B144" s="15" t="inlineStr">
        <is>
          <t>a517a45d-4748-56b8-901c-b9d68faef1b4</t>
        </is>
      </c>
      <c r="C144" s="15" t="inlineStr">
        <is>
          <t>TX</t>
        </is>
      </c>
      <c r="D144" s="15" t="inlineStr">
        <is>
          <t>1969 Porsche 911 Turbo S</t>
        </is>
      </c>
      <c r="E144" s="15" t="inlineStr">
        <is>
          <t>01 Luxury Sedan/SUV</t>
        </is>
      </c>
      <c r="F144" s="16" t="n">
        <v>765000</v>
      </c>
      <c r="G144" s="17" t="n">
        <v>0.65</v>
      </c>
      <c r="H144" s="17" t="n">
        <v>1.15</v>
      </c>
      <c r="I144" s="17" t="n">
        <v>0.761</v>
      </c>
      <c r="J144" s="17" t="n">
        <v>0.53</v>
      </c>
      <c r="K144" s="16">
        <f>ROUND(F144/100*G144*H144*I144/J144,2)</f>
        <v/>
      </c>
      <c r="L144" s="16" t="n">
        <v>8210.73</v>
      </c>
      <c r="M144" s="16">
        <f>L144-K144</f>
        <v/>
      </c>
      <c r="N144" s="15" t="inlineStr">
        <is>
          <t>bind</t>
        </is>
      </c>
      <c r="O144" s="15" t="inlineStr">
        <is>
          <t>bound</t>
        </is>
      </c>
    </row>
    <row r="145">
      <c r="A145" s="3" t="inlineStr">
        <is>
          <t>2026-07-22</t>
        </is>
      </c>
      <c r="B145" s="3" t="inlineStr">
        <is>
          <t>6443d379-839e-52ab-9d0d-3f4094e5c7e0</t>
        </is>
      </c>
      <c r="C145" s="3" t="inlineStr">
        <is>
          <t>WY</t>
        </is>
      </c>
      <c r="D145" s="3" t="inlineStr">
        <is>
          <t>2005 Porsche 911 Turbo S</t>
        </is>
      </c>
      <c r="E145" s="3" t="inlineStr">
        <is>
          <t>01 Luxury Sedan/SUV</t>
        </is>
      </c>
      <c r="F145" s="13" t="n">
        <v>645000</v>
      </c>
      <c r="G145" s="14" t="n">
        <v>0.65</v>
      </c>
      <c r="H145" s="14" t="n">
        <v>1.07</v>
      </c>
      <c r="I145" s="14" t="n">
        <v>0.761</v>
      </c>
      <c r="J145" s="14" t="n">
        <v>0.53</v>
      </c>
      <c r="K145" s="13">
        <f>ROUND(F145/100*G145*H145*I145/J145,2)</f>
        <v/>
      </c>
      <c r="L145" s="13" t="n">
        <v>6441.18</v>
      </c>
      <c r="M145" s="13">
        <f>L145-K145</f>
        <v/>
      </c>
      <c r="N145" s="3" t="inlineStr">
        <is>
          <t>decline</t>
        </is>
      </c>
      <c r="O145" s="3" t="inlineStr">
        <is>
          <t>indicative</t>
        </is>
      </c>
    </row>
    <row r="146">
      <c r="A146" s="15" t="inlineStr">
        <is>
          <t>2026-07-30</t>
        </is>
      </c>
      <c r="B146" s="15" t="inlineStr">
        <is>
          <t>6ece471f-4a13-5942-a3cb-1a778b4840dc</t>
        </is>
      </c>
      <c r="C146" s="15" t="inlineStr">
        <is>
          <t>MI</t>
        </is>
      </c>
      <c r="D146" s="15" t="inlineStr">
        <is>
          <t>2005 Bentley Continental GT</t>
        </is>
      </c>
      <c r="E146" s="15" t="inlineStr">
        <is>
          <t>01 Luxury Sedan/SUV</t>
        </is>
      </c>
      <c r="F146" s="16" t="n">
        <v>475000</v>
      </c>
      <c r="G146" s="17" t="n">
        <v>0.75</v>
      </c>
      <c r="H146" s="17" t="n">
        <v>1.55</v>
      </c>
      <c r="I146" s="17" t="n">
        <v>0.761</v>
      </c>
      <c r="J146" s="17" t="n">
        <v>0.53</v>
      </c>
      <c r="K146" s="16">
        <f>ROUND(F146/100*G146*H146*I146/J146,2)</f>
        <v/>
      </c>
      <c r="L146" s="16" t="n">
        <v>7928.58</v>
      </c>
      <c r="M146" s="16">
        <f>L146-K146</f>
        <v/>
      </c>
      <c r="N146" s="15" t="inlineStr">
        <is>
          <t>bind</t>
        </is>
      </c>
      <c r="O146" s="15" t="inlineStr">
        <is>
          <t>bound</t>
        </is>
      </c>
    </row>
    <row r="147">
      <c r="A147" s="3" t="inlineStr">
        <is>
          <t>2026-07-11</t>
        </is>
      </c>
      <c r="B147" s="3" t="inlineStr">
        <is>
          <t>4b691cf6-7796-5f3a-9e01-aa1ebc935d97</t>
        </is>
      </c>
      <c r="C147" s="3" t="inlineStr">
        <is>
          <t>CO</t>
        </is>
      </c>
      <c r="D147" s="3" t="inlineStr">
        <is>
          <t>1970 Ferrari SF90 Stradale</t>
        </is>
      </c>
      <c r="E147" s="3" t="inlineStr">
        <is>
          <t>03 Supercar</t>
        </is>
      </c>
      <c r="F147" s="13" t="n">
        <v>600000</v>
      </c>
      <c r="G147" s="14" t="n">
        <v>0.95</v>
      </c>
      <c r="H147" s="14" t="n">
        <v>1.1</v>
      </c>
      <c r="I147" s="14" t="n">
        <v>0.761</v>
      </c>
      <c r="J147" s="14" t="n">
        <v>0.53</v>
      </c>
      <c r="K147" s="13">
        <f>ROUND(F147/100*G147*H147*I147/J147,2)</f>
        <v/>
      </c>
      <c r="L147" s="13" t="n">
        <v>9002.77</v>
      </c>
      <c r="M147" s="13">
        <f>L147-K147</f>
        <v/>
      </c>
      <c r="N147" s="3" t="inlineStr">
        <is>
          <t>bind</t>
        </is>
      </c>
      <c r="O147" s="3" t="inlineStr">
        <is>
          <t>bound</t>
        </is>
      </c>
    </row>
    <row r="148">
      <c r="A148" s="15" t="inlineStr">
        <is>
          <t>2026-07-03</t>
        </is>
      </c>
      <c r="B148" s="15" t="inlineStr">
        <is>
          <t>00c497e6-7cb6-5bb4-9ec9-b6754e38c420</t>
        </is>
      </c>
      <c r="C148" s="15" t="inlineStr">
        <is>
          <t>NJ</t>
        </is>
      </c>
      <c r="D148" s="15" t="inlineStr">
        <is>
          <t>1982 Maserati GranTurismo</t>
        </is>
      </c>
      <c r="E148" s="15" t="inlineStr">
        <is>
          <t>01 Luxury Sedan/SUV</t>
        </is>
      </c>
      <c r="F148" s="16" t="n">
        <v>190000</v>
      </c>
      <c r="G148" s="17" t="n">
        <v>0.92</v>
      </c>
      <c r="H148" s="17" t="n">
        <v>0.91</v>
      </c>
      <c r="I148" s="17" t="n">
        <v>0.761</v>
      </c>
      <c r="J148" s="17" t="n">
        <v>0.53</v>
      </c>
      <c r="K148" s="16">
        <f>ROUND(F148/100*G148*H148*I148/J148,2)</f>
        <v/>
      </c>
      <c r="L148" s="16" t="n">
        <v>2283.97</v>
      </c>
      <c r="M148" s="16">
        <f>L148-K148</f>
        <v/>
      </c>
      <c r="N148" s="15" t="inlineStr">
        <is>
          <t>bind</t>
        </is>
      </c>
      <c r="O148" s="15" t="inlineStr">
        <is>
          <t>bound</t>
        </is>
      </c>
    </row>
    <row r="149">
      <c r="A149" s="3" t="inlineStr">
        <is>
          <t>2026-07-01</t>
        </is>
      </c>
      <c r="B149" s="3" t="inlineStr">
        <is>
          <t>188a67bf-df0d-567d-b429-c4da2a746dce</t>
        </is>
      </c>
      <c r="C149" s="3" t="inlineStr">
        <is>
          <t>OH</t>
        </is>
      </c>
      <c r="D149" s="3" t="inlineStr">
        <is>
          <t>2011 Aston Martin DB12</t>
        </is>
      </c>
      <c r="E149" s="3" t="inlineStr">
        <is>
          <t>01 Luxury Sedan/SUV</t>
        </is>
      </c>
      <c r="F149" s="13" t="n">
        <v>710000</v>
      </c>
      <c r="G149" s="14" t="n">
        <v>0.65</v>
      </c>
      <c r="H149" s="14" t="n">
        <v>1.39</v>
      </c>
      <c r="I149" s="14" t="n">
        <v>0.761</v>
      </c>
      <c r="J149" s="14" t="n">
        <v>0.53</v>
      </c>
      <c r="K149" s="13">
        <f>ROUND(F149/100*G149*H149*I149/J149,2)</f>
        <v/>
      </c>
      <c r="L149" s="13" t="n">
        <v>9210.76</v>
      </c>
      <c r="M149" s="13">
        <f>L149-K149</f>
        <v/>
      </c>
      <c r="N149" s="3" t="inlineStr">
        <is>
          <t>bind</t>
        </is>
      </c>
      <c r="O149" s="3" t="inlineStr">
        <is>
          <t>bound</t>
        </is>
      </c>
    </row>
    <row r="150">
      <c r="A150" s="15" t="inlineStr">
        <is>
          <t>2026-07-24</t>
        </is>
      </c>
      <c r="B150" s="15" t="inlineStr">
        <is>
          <t>7ee5657d-cb79-505a-bf55-371288027d0c</t>
        </is>
      </c>
      <c r="C150" s="15" t="inlineStr">
        <is>
          <t>NJ</t>
        </is>
      </c>
      <c r="D150" s="15" t="inlineStr">
        <is>
          <t>1975 Bentley Continental GT</t>
        </is>
      </c>
      <c r="E150" s="15" t="inlineStr">
        <is>
          <t>01 Luxury Sedan/SUV</t>
        </is>
      </c>
      <c r="F150" s="16" t="n">
        <v>335000</v>
      </c>
      <c r="G150" s="17" t="n">
        <v>0.75</v>
      </c>
      <c r="H150" s="17" t="n">
        <v>0.91</v>
      </c>
      <c r="I150" s="17" t="n">
        <v>0.761</v>
      </c>
      <c r="J150" s="17" t="n">
        <v>0.53</v>
      </c>
      <c r="K150" s="16">
        <f>ROUND(F150/100*G150*H150*I150/J150,2)</f>
        <v/>
      </c>
      <c r="L150" s="16" t="n">
        <v>3282.89</v>
      </c>
      <c r="M150" s="16">
        <f>L150-K150</f>
        <v/>
      </c>
      <c r="N150" s="15" t="inlineStr">
        <is>
          <t>bind</t>
        </is>
      </c>
      <c r="O150" s="15" t="inlineStr">
        <is>
          <t>bound</t>
        </is>
      </c>
    </row>
    <row r="151">
      <c r="A151" s="3" t="inlineStr">
        <is>
          <t>2026-07-17</t>
        </is>
      </c>
      <c r="B151" s="3" t="inlineStr">
        <is>
          <t>106ed4e3-2151-53a2-b194-ab8814f0e095</t>
        </is>
      </c>
      <c r="C151" s="3" t="inlineStr">
        <is>
          <t>NH</t>
        </is>
      </c>
      <c r="D151" s="3" t="inlineStr">
        <is>
          <t>2005 Maserati GranTurismo</t>
        </is>
      </c>
      <c r="E151" s="3" t="inlineStr">
        <is>
          <t>01 Luxury Sedan/SUV</t>
        </is>
      </c>
      <c r="F151" s="13" t="n">
        <v>830000</v>
      </c>
      <c r="G151" s="14" t="n">
        <v>0.65</v>
      </c>
      <c r="H151" s="14" t="n">
        <v>1.04</v>
      </c>
      <c r="I151" s="14" t="n">
        <v>0.761</v>
      </c>
      <c r="J151" s="14" t="n">
        <v>0.53</v>
      </c>
      <c r="K151" s="13">
        <f>ROUND(F151/100*G151*H151*I151/J151,2)</f>
        <v/>
      </c>
      <c r="L151" s="13" t="n">
        <v>8056.27</v>
      </c>
      <c r="M151" s="13">
        <f>L151-K151</f>
        <v/>
      </c>
      <c r="N151" s="3" t="inlineStr">
        <is>
          <t>decline</t>
        </is>
      </c>
      <c r="O151" s="3" t="inlineStr">
        <is>
          <t>indicative</t>
        </is>
      </c>
    </row>
    <row r="152">
      <c r="A152" s="15" t="inlineStr">
        <is>
          <t>2026-07-17</t>
        </is>
      </c>
      <c r="B152" s="15" t="inlineStr">
        <is>
          <t>195cb555-bb73-5b27-9e12-423d579c67cd</t>
        </is>
      </c>
      <c r="C152" s="15" t="inlineStr">
        <is>
          <t>WY</t>
        </is>
      </c>
      <c r="D152" s="15" t="inlineStr">
        <is>
          <t>2002 Aston Martin DB12</t>
        </is>
      </c>
      <c r="E152" s="15" t="inlineStr">
        <is>
          <t>01 Luxury Sedan/SUV</t>
        </is>
      </c>
      <c r="F152" s="16" t="n">
        <v>640000</v>
      </c>
      <c r="G152" s="17" t="n">
        <v>0.65</v>
      </c>
      <c r="H152" s="17" t="n">
        <v>1.07</v>
      </c>
      <c r="I152" s="17" t="n">
        <v>0.761</v>
      </c>
      <c r="J152" s="17" t="n">
        <v>0.53</v>
      </c>
      <c r="K152" s="16">
        <f>ROUND(F152/100*G152*H152*I152/J152,2)</f>
        <v/>
      </c>
      <c r="L152" s="16" t="n">
        <v>6391.25</v>
      </c>
      <c r="M152" s="16">
        <f>L152-K152</f>
        <v/>
      </c>
      <c r="N152" s="15" t="inlineStr">
        <is>
          <t>bind</t>
        </is>
      </c>
      <c r="O152" s="15" t="inlineStr">
        <is>
          <t>bound</t>
        </is>
      </c>
    </row>
    <row r="153">
      <c r="A153" s="3" t="inlineStr">
        <is>
          <t>2026-07-17</t>
        </is>
      </c>
      <c r="B153" s="3" t="inlineStr">
        <is>
          <t>69715d5d-2260-51d2-a8a4-f1ff72a15e35</t>
        </is>
      </c>
      <c r="C153" s="3" t="inlineStr">
        <is>
          <t>CA</t>
        </is>
      </c>
      <c r="D153" s="3" t="inlineStr">
        <is>
          <t>2021 Porsche 911 Turbo S</t>
        </is>
      </c>
      <c r="E153" s="3" t="inlineStr">
        <is>
          <t>01 Luxury Sedan/SUV</t>
        </is>
      </c>
      <c r="F153" s="13" t="n">
        <v>110000</v>
      </c>
      <c r="G153" s="14" t="n">
        <v>0.92</v>
      </c>
      <c r="H153" s="14" t="n">
        <v>1.35</v>
      </c>
      <c r="I153" s="14" t="n">
        <v>0.761</v>
      </c>
      <c r="J153" s="14" t="n">
        <v>0.53</v>
      </c>
      <c r="K153" s="13">
        <f>ROUND(F153/100*G153*H153*I153/J153,2)</f>
        <v/>
      </c>
      <c r="L153" s="13" t="n">
        <v>1961.66</v>
      </c>
      <c r="M153" s="13">
        <f>L153-K153</f>
        <v/>
      </c>
      <c r="N153" s="3" t="inlineStr">
        <is>
          <t>bind</t>
        </is>
      </c>
      <c r="O153" s="3" t="inlineStr">
        <is>
          <t>bound</t>
        </is>
      </c>
    </row>
    <row r="154">
      <c r="A154" s="15" t="inlineStr">
        <is>
          <t>2026-07-13</t>
        </is>
      </c>
      <c r="B154" s="15" t="inlineStr">
        <is>
          <t>a486d245-83ca-5600-bae3-d7cd5d333a43</t>
        </is>
      </c>
      <c r="C154" s="15" t="inlineStr">
        <is>
          <t>ID</t>
        </is>
      </c>
      <c r="D154" s="15" t="inlineStr">
        <is>
          <t>1990 Maserati GranTurismo</t>
        </is>
      </c>
      <c r="E154" s="15" t="inlineStr">
        <is>
          <t>01 Luxury Sedan/SUV</t>
        </is>
      </c>
      <c r="F154" s="16" t="n">
        <v>495000</v>
      </c>
      <c r="G154" s="17" t="n">
        <v>0.75</v>
      </c>
      <c r="H154" s="17" t="n">
        <v>0.99</v>
      </c>
      <c r="I154" s="17" t="n">
        <v>0.761</v>
      </c>
      <c r="J154" s="17" t="n">
        <v>0.53</v>
      </c>
      <c r="K154" s="16">
        <f>ROUND(F154/100*G154*H154*I154/J154,2)</f>
        <v/>
      </c>
      <c r="L154" s="16" t="n">
        <v>5277.28</v>
      </c>
      <c r="M154" s="16">
        <f>L154-K154</f>
        <v/>
      </c>
      <c r="N154" s="15" t="inlineStr">
        <is>
          <t>bind</t>
        </is>
      </c>
      <c r="O154" s="15" t="inlineStr">
        <is>
          <t>bound</t>
        </is>
      </c>
    </row>
    <row r="155">
      <c r="A155" s="3" t="inlineStr">
        <is>
          <t>2026-07-01</t>
        </is>
      </c>
      <c r="B155" s="3" t="inlineStr">
        <is>
          <t>8bd976ce-88ba-5128-ab01-3b02a43d0005</t>
        </is>
      </c>
      <c r="C155" s="3" t="inlineStr">
        <is>
          <t>IN</t>
        </is>
      </c>
      <c r="D155" s="3" t="inlineStr">
        <is>
          <t>2020 Mercedes-Benz 280SL Pagoda</t>
        </is>
      </c>
      <c r="E155" s="3" t="inlineStr">
        <is>
          <t>07 Post-War Classic (1946-1972)</t>
        </is>
      </c>
      <c r="F155" s="13" t="n">
        <v>745000</v>
      </c>
      <c r="G155" s="14" t="n">
        <v>0.43</v>
      </c>
      <c r="H155" s="14" t="n">
        <v>1.23</v>
      </c>
      <c r="I155" s="14" t="n">
        <v>0.761</v>
      </c>
      <c r="J155" s="14" t="n">
        <v>0.53</v>
      </c>
      <c r="K155" s="13">
        <f>ROUND(F155/100*G155*H155*I155/J155,2)</f>
        <v/>
      </c>
      <c r="L155" s="13" t="n">
        <v>5657.68</v>
      </c>
      <c r="M155" s="13">
        <f>L155-K155</f>
        <v/>
      </c>
      <c r="N155" s="3" t="inlineStr">
        <is>
          <t>bind</t>
        </is>
      </c>
      <c r="O155" s="3" t="inlineStr">
        <is>
          <t>bound</t>
        </is>
      </c>
    </row>
    <row r="156">
      <c r="A156" s="15" t="inlineStr">
        <is>
          <t>2026-07-29</t>
        </is>
      </c>
      <c r="B156" s="15" t="inlineStr">
        <is>
          <t>5660a689-1d15-5705-a8f7-424fd9498cd4</t>
        </is>
      </c>
      <c r="C156" s="15" t="inlineStr">
        <is>
          <t>VA</t>
        </is>
      </c>
      <c r="D156" s="15" t="inlineStr">
        <is>
          <t>1972 Ferrari 275 GTB/4</t>
        </is>
      </c>
      <c r="E156" s="15" t="inlineStr">
        <is>
          <t>07 Post-War Classic (1946-1972)</t>
        </is>
      </c>
      <c r="F156" s="16" t="n">
        <v>410000</v>
      </c>
      <c r="G156" s="17" t="n">
        <v>0.48</v>
      </c>
      <c r="H156" s="17" t="n">
        <v>1.09</v>
      </c>
      <c r="I156" s="17" t="n">
        <v>0.761</v>
      </c>
      <c r="J156" s="17" t="n">
        <v>0.53</v>
      </c>
      <c r="K156" s="16">
        <f>ROUND(F156/100*G156*H156*I156/J156,2)</f>
        <v/>
      </c>
      <c r="L156" s="16" t="n">
        <v>3080.07</v>
      </c>
      <c r="M156" s="16">
        <f>L156-K156</f>
        <v/>
      </c>
      <c r="N156" s="15" t="inlineStr">
        <is>
          <t>bind</t>
        </is>
      </c>
      <c r="O156" s="15" t="inlineStr">
        <is>
          <t>bound</t>
        </is>
      </c>
    </row>
    <row r="157">
      <c r="A157" s="3" t="inlineStr">
        <is>
          <t>2026-07-07</t>
        </is>
      </c>
      <c r="B157" s="3" t="inlineStr">
        <is>
          <t>c1c9d8e4-21dd-5690-99dc-dc2505955cd8</t>
        </is>
      </c>
      <c r="C157" s="3" t="inlineStr">
        <is>
          <t>NV</t>
        </is>
      </c>
      <c r="D157" s="3" t="inlineStr">
        <is>
          <t>2006 Porsche 911 Turbo S</t>
        </is>
      </c>
      <c r="E157" s="3" t="inlineStr">
        <is>
          <t>01 Luxury Sedan/SUV</t>
        </is>
      </c>
      <c r="F157" s="13" t="n">
        <v>480000</v>
      </c>
      <c r="G157" s="14" t="n">
        <v>0.75</v>
      </c>
      <c r="H157" s="14" t="n">
        <v>1.17</v>
      </c>
      <c r="I157" s="14" t="n">
        <v>0.761</v>
      </c>
      <c r="J157" s="14" t="n">
        <v>0.53</v>
      </c>
      <c r="K157" s="13">
        <f>ROUND(F157/100*G157*H157*I157/J157,2)</f>
        <v/>
      </c>
      <c r="L157" s="13" t="n">
        <v>6047.8</v>
      </c>
      <c r="M157" s="13">
        <f>L157-K157</f>
        <v/>
      </c>
      <c r="N157" s="3" t="inlineStr">
        <is>
          <t>bind</t>
        </is>
      </c>
      <c r="O157" s="3" t="inlineStr">
        <is>
          <t>bound</t>
        </is>
      </c>
    </row>
    <row r="158">
      <c r="A158" s="15" t="inlineStr">
        <is>
          <t>2026-07-14</t>
        </is>
      </c>
      <c r="B158" s="15" t="inlineStr">
        <is>
          <t>210e8c17-747c-5f06-98eb-3d015981499a</t>
        </is>
      </c>
      <c r="C158" s="15" t="inlineStr">
        <is>
          <t>NC</t>
        </is>
      </c>
      <c r="D158" s="15" t="inlineStr">
        <is>
          <t>1965 Lamborghini Huracan EVO</t>
        </is>
      </c>
      <c r="E158" s="15" t="inlineStr">
        <is>
          <t>03 Supercar</t>
        </is>
      </c>
      <c r="F158" s="16" t="n">
        <v>600000</v>
      </c>
      <c r="G158" s="17" t="n">
        <v>0.95</v>
      </c>
      <c r="H158" s="17" t="n">
        <v>1.15</v>
      </c>
      <c r="I158" s="17" t="n">
        <v>0.761</v>
      </c>
      <c r="J158" s="17" t="n">
        <v>0.53</v>
      </c>
      <c r="K158" s="16">
        <f>ROUND(F158/100*G158*H158*I158/J158,2)</f>
        <v/>
      </c>
      <c r="L158" s="16" t="n">
        <v>9411.99</v>
      </c>
      <c r="M158" s="16">
        <f>L158-K158</f>
        <v/>
      </c>
      <c r="N158" s="15" t="inlineStr">
        <is>
          <t>bind</t>
        </is>
      </c>
      <c r="O158" s="15" t="inlineStr">
        <is>
          <t>bound</t>
        </is>
      </c>
    </row>
    <row r="159">
      <c r="A159" s="3" t="inlineStr">
        <is>
          <t>2026-07-19</t>
        </is>
      </c>
      <c r="B159" s="3" t="inlineStr">
        <is>
          <t>ce910177-2036-50a7-804d-07d22f0aeb1b</t>
        </is>
      </c>
      <c r="C159" s="3" t="inlineStr">
        <is>
          <t>MT</t>
        </is>
      </c>
      <c r="D159" s="3" t="inlineStr">
        <is>
          <t>2006 Bentley Continental GT</t>
        </is>
      </c>
      <c r="E159" s="3" t="inlineStr">
        <is>
          <t>01 Luxury Sedan/SUV</t>
        </is>
      </c>
      <c r="F159" s="13" t="n">
        <v>705000</v>
      </c>
      <c r="G159" s="14" t="n">
        <v>0.65</v>
      </c>
      <c r="H159" s="14" t="n">
        <v>0.93</v>
      </c>
      <c r="I159" s="14" t="n">
        <v>0.761</v>
      </c>
      <c r="J159" s="14" t="n">
        <v>0.53</v>
      </c>
      <c r="K159" s="13">
        <f>ROUND(F159/100*G159*H159*I159/J159,2)</f>
        <v/>
      </c>
      <c r="L159" s="13" t="n">
        <v>6119.19</v>
      </c>
      <c r="M159" s="13">
        <f>L159-K159</f>
        <v/>
      </c>
      <c r="N159" s="3" t="inlineStr">
        <is>
          <t>bind</t>
        </is>
      </c>
      <c r="O159" s="3" t="inlineStr">
        <is>
          <t>bound</t>
        </is>
      </c>
    </row>
    <row r="160">
      <c r="A160" s="15" t="inlineStr">
        <is>
          <t>2026-07-02</t>
        </is>
      </c>
      <c r="B160" s="15" t="inlineStr">
        <is>
          <t>85387a2c-5874-5f06-90b8-07fefa53c177</t>
        </is>
      </c>
      <c r="C160" s="15" t="inlineStr">
        <is>
          <t>NJ</t>
        </is>
      </c>
      <c r="D160" s="15" t="inlineStr">
        <is>
          <t>1983 Aston Martin DB12</t>
        </is>
      </c>
      <c r="E160" s="15" t="inlineStr">
        <is>
          <t>01 Luxury Sedan/SUV</t>
        </is>
      </c>
      <c r="F160" s="16" t="n">
        <v>710000</v>
      </c>
      <c r="G160" s="17" t="n">
        <v>0.65</v>
      </c>
      <c r="H160" s="17" t="n">
        <v>0.91</v>
      </c>
      <c r="I160" s="17" t="n">
        <v>0.761</v>
      </c>
      <c r="J160" s="17" t="n">
        <v>0.53</v>
      </c>
      <c r="K160" s="16">
        <f>ROUND(F160/100*G160*H160*I160/J160,2)</f>
        <v/>
      </c>
      <c r="L160" s="16" t="n">
        <v>6030.07</v>
      </c>
      <c r="M160" s="16">
        <f>L160-K160</f>
        <v/>
      </c>
      <c r="N160" s="15" t="inlineStr">
        <is>
          <t>bind</t>
        </is>
      </c>
      <c r="O160" s="15" t="inlineStr">
        <is>
          <t>bound</t>
        </is>
      </c>
    </row>
    <row r="161">
      <c r="A161" s="3" t="inlineStr">
        <is>
          <t>2026-07-19</t>
        </is>
      </c>
      <c r="B161" s="3" t="inlineStr">
        <is>
          <t>9888a5d2-8682-5849-8d96-b280753f600a</t>
        </is>
      </c>
      <c r="C161" s="3" t="inlineStr">
        <is>
          <t>ID</t>
        </is>
      </c>
      <c r="D161" s="3" t="inlineStr">
        <is>
          <t>1983 BMW M8 Competition</t>
        </is>
      </c>
      <c r="E161" s="3" t="inlineStr">
        <is>
          <t>01 Luxury Sedan/SUV</t>
        </is>
      </c>
      <c r="F161" s="13" t="n">
        <v>1090000</v>
      </c>
      <c r="G161" s="14" t="n">
        <v>0.55</v>
      </c>
      <c r="H161" s="14" t="n">
        <v>0.99</v>
      </c>
      <c r="I161" s="14" t="n">
        <v>0.761</v>
      </c>
      <c r="J161" s="14" t="n">
        <v>0.53</v>
      </c>
      <c r="K161" s="13">
        <f>ROUND(F161/100*G161*H161*I161/J161,2)</f>
        <v/>
      </c>
      <c r="L161" s="13" t="n">
        <v>8521.84</v>
      </c>
      <c r="M161" s="13">
        <f>L161-K161</f>
        <v/>
      </c>
      <c r="N161" s="3" t="inlineStr">
        <is>
          <t>bind</t>
        </is>
      </c>
      <c r="O161" s="3" t="inlineStr">
        <is>
          <t>bound</t>
        </is>
      </c>
    </row>
    <row r="162">
      <c r="A162" s="15" t="inlineStr">
        <is>
          <t>2026-07-27</t>
        </is>
      </c>
      <c r="B162" s="15" t="inlineStr">
        <is>
          <t>f28b8f3d-ded3-5a27-a380-78a16d573f43</t>
        </is>
      </c>
      <c r="C162" s="15" t="inlineStr">
        <is>
          <t>UT</t>
        </is>
      </c>
      <c r="D162" s="15" t="inlineStr">
        <is>
          <t>1976 Porsche 911 Turbo S</t>
        </is>
      </c>
      <c r="E162" s="15" t="inlineStr">
        <is>
          <t>01 Luxury Sedan/SUV</t>
        </is>
      </c>
      <c r="F162" s="16" t="n">
        <v>200000</v>
      </c>
      <c r="G162" s="17" t="n">
        <v>0.92</v>
      </c>
      <c r="H162" s="17" t="n">
        <v>1.35</v>
      </c>
      <c r="I162" s="17" t="n">
        <v>0.761</v>
      </c>
      <c r="J162" s="17" t="n">
        <v>0.53</v>
      </c>
      <c r="K162" s="16">
        <f>ROUND(F162/100*G162*H162*I162/J162,2)</f>
        <v/>
      </c>
      <c r="L162" s="16" t="n">
        <v>3566.65</v>
      </c>
      <c r="M162" s="16">
        <f>L162-K162</f>
        <v/>
      </c>
      <c r="N162" s="15" t="inlineStr">
        <is>
          <t>bind</t>
        </is>
      </c>
      <c r="O162" s="15" t="inlineStr">
        <is>
          <t>bound</t>
        </is>
      </c>
    </row>
    <row r="163">
      <c r="A163" s="3" t="inlineStr">
        <is>
          <t>2026-07-13</t>
        </is>
      </c>
      <c r="B163" s="3" t="inlineStr">
        <is>
          <t>39b9c37e-1884-5fc9-8657-4969f82d4803</t>
        </is>
      </c>
      <c r="C163" s="3" t="inlineStr">
        <is>
          <t>SC</t>
        </is>
      </c>
      <c r="D163" s="3" t="inlineStr">
        <is>
          <t>1984 McLaren 750S</t>
        </is>
      </c>
      <c r="E163" s="3" t="inlineStr">
        <is>
          <t>03 Supercar</t>
        </is>
      </c>
      <c r="F163" s="13" t="n">
        <v>455000</v>
      </c>
      <c r="G163" s="14" t="n">
        <v>1.15</v>
      </c>
      <c r="H163" s="14" t="n">
        <v>1.24</v>
      </c>
      <c r="I163" s="14" t="n">
        <v>0.761</v>
      </c>
      <c r="J163" s="14" t="n">
        <v>0.53</v>
      </c>
      <c r="K163" s="13">
        <f>ROUND(F163/100*G163*H163*I163/J163,2)</f>
        <v/>
      </c>
      <c r="L163" s="13" t="n">
        <v>9316.219999999999</v>
      </c>
      <c r="M163" s="13">
        <f>L163-K163</f>
        <v/>
      </c>
      <c r="N163" s="3" t="inlineStr">
        <is>
          <t>decline</t>
        </is>
      </c>
      <c r="O163" s="3" t="inlineStr">
        <is>
          <t>indicative</t>
        </is>
      </c>
    </row>
    <row r="164">
      <c r="A164" s="15" t="inlineStr">
        <is>
          <t>2026-07-29</t>
        </is>
      </c>
      <c r="B164" s="15" t="inlineStr">
        <is>
          <t>93af4229-5ca7-520d-910b-678dd8b0a9d6</t>
        </is>
      </c>
      <c r="C164" s="15" t="inlineStr">
        <is>
          <t>IL</t>
        </is>
      </c>
      <c r="D164" s="15" t="inlineStr">
        <is>
          <t>2015 Ferrari SF90 Stradale</t>
        </is>
      </c>
      <c r="E164" s="15" t="inlineStr">
        <is>
          <t>03 Supercar</t>
        </is>
      </c>
      <c r="F164" s="16" t="n">
        <v>915000</v>
      </c>
      <c r="G164" s="17" t="n">
        <v>0.95</v>
      </c>
      <c r="H164" s="17" t="n">
        <v>1.36</v>
      </c>
      <c r="I164" s="17" t="n">
        <v>0.761</v>
      </c>
      <c r="J164" s="17" t="n">
        <v>0.53</v>
      </c>
      <c r="K164" s="16">
        <f>ROUND(F164/100*G164*H164*I164/J164,2)</f>
        <v/>
      </c>
      <c r="L164" s="16" t="n">
        <v>16974.32</v>
      </c>
      <c r="M164" s="16">
        <f>L164-K164</f>
        <v/>
      </c>
      <c r="N164" s="15" t="inlineStr">
        <is>
          <t>decline</t>
        </is>
      </c>
      <c r="O164" s="15" t="inlineStr">
        <is>
          <t>indicative</t>
        </is>
      </c>
    </row>
    <row r="165">
      <c r="A165" s="3" t="inlineStr">
        <is>
          <t>2026-07-23</t>
        </is>
      </c>
      <c r="B165" s="3" t="inlineStr">
        <is>
          <t>007c4367-6c9a-5635-8ddd-ef16a4e71728</t>
        </is>
      </c>
      <c r="C165" s="3" t="inlineStr">
        <is>
          <t>KY</t>
        </is>
      </c>
      <c r="D165" s="3" t="inlineStr">
        <is>
          <t>2024 Porsche 911 Turbo S</t>
        </is>
      </c>
      <c r="E165" s="3" t="inlineStr">
        <is>
          <t>01 Luxury Sedan/SUV</t>
        </is>
      </c>
      <c r="F165" s="13" t="n">
        <v>1610000</v>
      </c>
      <c r="G165" s="14" t="n">
        <v>0.55</v>
      </c>
      <c r="H165" s="14" t="n">
        <v>1.34</v>
      </c>
      <c r="I165" s="14" t="n">
        <v>0.761</v>
      </c>
      <c r="J165" s="14" t="n">
        <v>0.53</v>
      </c>
      <c r="K165" s="13">
        <f>ROUND(F165/100*G165*H165*I165/J165,2)</f>
        <v/>
      </c>
      <c r="L165" s="13" t="n">
        <v>17037.35</v>
      </c>
      <c r="M165" s="13">
        <f>L165-K165</f>
        <v/>
      </c>
      <c r="N165" s="3" t="inlineStr">
        <is>
          <t>bind</t>
        </is>
      </c>
      <c r="O165" s="3" t="inlineStr">
        <is>
          <t>bound</t>
        </is>
      </c>
    </row>
    <row r="166">
      <c r="A166" s="15" t="inlineStr">
        <is>
          <t>2026-07-20</t>
        </is>
      </c>
      <c r="B166" s="15" t="inlineStr">
        <is>
          <t>1c9ef4c2-ac68-5495-aff2-a070235ff70b</t>
        </is>
      </c>
      <c r="C166" s="15" t="inlineStr">
        <is>
          <t>NJ</t>
        </is>
      </c>
      <c r="D166" s="15" t="inlineStr">
        <is>
          <t>1971 Icon Derelict</t>
        </is>
      </c>
      <c r="E166" s="15" t="inlineStr">
        <is>
          <t>11 Restomod/Coachbuilt</t>
        </is>
      </c>
      <c r="F166" s="16" t="n">
        <v>505000</v>
      </c>
      <c r="G166" s="17" t="n">
        <v>0.78</v>
      </c>
      <c r="H166" s="17" t="n">
        <v>0.91</v>
      </c>
      <c r="I166" s="17" t="n">
        <v>0.761</v>
      </c>
      <c r="J166" s="17" t="n">
        <v>0.53</v>
      </c>
      <c r="K166" s="16">
        <f>ROUND(F166/100*G166*H166*I166/J166,2)</f>
        <v/>
      </c>
      <c r="L166" s="16" t="n">
        <v>5146.79</v>
      </c>
      <c r="M166" s="16">
        <f>L166-K166</f>
        <v/>
      </c>
      <c r="N166" s="15" t="inlineStr">
        <is>
          <t>bind</t>
        </is>
      </c>
      <c r="O166" s="15" t="inlineStr">
        <is>
          <t>bound</t>
        </is>
      </c>
    </row>
    <row r="167">
      <c r="A167" s="3" t="inlineStr">
        <is>
          <t>2026-07-10</t>
        </is>
      </c>
      <c r="B167" s="3" t="inlineStr">
        <is>
          <t>4f70a30c-8765-5d92-b627-53ed6527e582</t>
        </is>
      </c>
      <c r="C167" s="3" t="inlineStr">
        <is>
          <t>WA</t>
        </is>
      </c>
      <c r="D167" s="3" t="inlineStr">
        <is>
          <t>1992 Aston Martin DB12</t>
        </is>
      </c>
      <c r="E167" s="3" t="inlineStr">
        <is>
          <t>01 Luxury Sedan/SUV</t>
        </is>
      </c>
      <c r="F167" s="13" t="n">
        <v>330000</v>
      </c>
      <c r="G167" s="14" t="n">
        <v>0.75</v>
      </c>
      <c r="H167" s="14" t="n">
        <v>0.96</v>
      </c>
      <c r="I167" s="14" t="n">
        <v>0.761</v>
      </c>
      <c r="J167" s="14" t="n">
        <v>0.53</v>
      </c>
      <c r="K167" s="13">
        <f>ROUND(F167/100*G167*H167*I167/J167,2)</f>
        <v/>
      </c>
      <c r="L167" s="13" t="n">
        <v>3411.58</v>
      </c>
      <c r="M167" s="13">
        <f>L167-K167</f>
        <v/>
      </c>
      <c r="N167" s="3" t="inlineStr">
        <is>
          <t>decline</t>
        </is>
      </c>
      <c r="O167" s="3" t="inlineStr">
        <is>
          <t>indicative</t>
        </is>
      </c>
    </row>
    <row r="168">
      <c r="A168" s="15" t="inlineStr">
        <is>
          <t>2026-07-27</t>
        </is>
      </c>
      <c r="B168" s="15" t="inlineStr">
        <is>
          <t>a7dd157c-8c80-53c2-8681-d3c2e51f17b1</t>
        </is>
      </c>
      <c r="C168" s="15" t="inlineStr">
        <is>
          <t>AL</t>
        </is>
      </c>
      <c r="D168" s="15" t="inlineStr">
        <is>
          <t>1962 Mercedes-Benz AMG GT</t>
        </is>
      </c>
      <c r="E168" s="15" t="inlineStr">
        <is>
          <t>01 Luxury Sedan/SUV</t>
        </is>
      </c>
      <c r="F168" s="16" t="n">
        <v>290000</v>
      </c>
      <c r="G168" s="17" t="n">
        <v>0.75</v>
      </c>
      <c r="H168" s="17" t="n">
        <v>1.27</v>
      </c>
      <c r="I168" s="17" t="n">
        <v>0.761</v>
      </c>
      <c r="J168" s="17" t="n">
        <v>0.53</v>
      </c>
      <c r="K168" s="16">
        <f>ROUND(F168/100*G168*H168*I168/J168,2)</f>
        <v/>
      </c>
      <c r="L168" s="16" t="n">
        <v>3966.17</v>
      </c>
      <c r="M168" s="16">
        <f>L168-K168</f>
        <v/>
      </c>
      <c r="N168" s="15" t="inlineStr">
        <is>
          <t>bind</t>
        </is>
      </c>
      <c r="O168" s="15" t="inlineStr">
        <is>
          <t>bound</t>
        </is>
      </c>
    </row>
    <row r="169">
      <c r="A169" s="3" t="inlineStr">
        <is>
          <t>2026-07-24</t>
        </is>
      </c>
      <c r="B169" s="3" t="inlineStr">
        <is>
          <t>d84ae79f-0f05-5b37-8780-c6fd79a89a21</t>
        </is>
      </c>
      <c r="C169" s="3" t="inlineStr">
        <is>
          <t>CA</t>
        </is>
      </c>
      <c r="D169" s="3" t="inlineStr">
        <is>
          <t>1975 BMW M8 Competition</t>
        </is>
      </c>
      <c r="E169" s="3" t="inlineStr">
        <is>
          <t>01 Luxury Sedan/SUV</t>
        </is>
      </c>
      <c r="F169" s="13" t="n">
        <v>560000</v>
      </c>
      <c r="G169" s="14" t="n">
        <v>0.65</v>
      </c>
      <c r="H169" s="14" t="n">
        <v>1.35</v>
      </c>
      <c r="I169" s="14" t="n">
        <v>0.761</v>
      </c>
      <c r="J169" s="14" t="n">
        <v>0.53</v>
      </c>
      <c r="K169" s="13">
        <f>ROUND(F169/100*G169*H169*I169/J169,2)</f>
        <v/>
      </c>
      <c r="L169" s="13" t="n">
        <v>7055.76</v>
      </c>
      <c r="M169" s="13">
        <f>L169-K169</f>
        <v/>
      </c>
      <c r="N169" s="3" t="inlineStr">
        <is>
          <t>bind</t>
        </is>
      </c>
      <c r="O169" s="3" t="inlineStr">
        <is>
          <t>bound</t>
        </is>
      </c>
    </row>
    <row r="170">
      <c r="A170" s="15" t="inlineStr">
        <is>
          <t>2026-07-02</t>
        </is>
      </c>
      <c r="B170" s="15" t="inlineStr">
        <is>
          <t>0cfa86ab-f31e-5509-a41b-cf31cab0827c</t>
        </is>
      </c>
      <c r="C170" s="15" t="inlineStr">
        <is>
          <t>MN</t>
        </is>
      </c>
      <c r="D170" s="15" t="inlineStr">
        <is>
          <t>1958 Mercedes-Benz AMG GT</t>
        </is>
      </c>
      <c r="E170" s="15" t="inlineStr">
        <is>
          <t>01 Luxury Sedan/SUV</t>
        </is>
      </c>
      <c r="F170" s="16" t="n">
        <v>1555000</v>
      </c>
      <c r="G170" s="17" t="n">
        <v>0.55</v>
      </c>
      <c r="H170" s="17" t="n">
        <v>1.32</v>
      </c>
      <c r="I170" s="17" t="n">
        <v>0.761</v>
      </c>
      <c r="J170" s="17" t="n">
        <v>0.53</v>
      </c>
      <c r="K170" s="16">
        <f>ROUND(F170/100*G170*H170*I170/J170,2)</f>
        <v/>
      </c>
      <c r="L170" s="16" t="n">
        <v>16209.73</v>
      </c>
      <c r="M170" s="16">
        <f>L170-K170</f>
        <v/>
      </c>
      <c r="N170" s="15" t="inlineStr">
        <is>
          <t>bind</t>
        </is>
      </c>
      <c r="O170" s="15" t="inlineStr">
        <is>
          <t>bound</t>
        </is>
      </c>
    </row>
    <row r="171">
      <c r="A171" s="3" t="inlineStr">
        <is>
          <t>2026-07-06</t>
        </is>
      </c>
      <c r="B171" s="3" t="inlineStr">
        <is>
          <t>40587ff1-1941-50ef-a017-c6e8c645837d</t>
        </is>
      </c>
      <c r="C171" s="3" t="inlineStr">
        <is>
          <t>KY</t>
        </is>
      </c>
      <c r="D171" s="3" t="inlineStr">
        <is>
          <t>1975 Mercedes-Benz 280SL Pagoda</t>
        </is>
      </c>
      <c r="E171" s="3" t="inlineStr">
        <is>
          <t>07 Post-War Classic (1946-1972)</t>
        </is>
      </c>
      <c r="F171" s="13" t="n">
        <v>680000</v>
      </c>
      <c r="G171" s="14" t="n">
        <v>0.43</v>
      </c>
      <c r="H171" s="14" t="n">
        <v>1.34</v>
      </c>
      <c r="I171" s="14" t="n">
        <v>0.761</v>
      </c>
      <c r="J171" s="14" t="n">
        <v>0.53</v>
      </c>
      <c r="K171" s="13">
        <f>ROUND(F171/100*G171*H171*I171/J171,2)</f>
        <v/>
      </c>
      <c r="L171" s="13" t="n">
        <v>5625.88</v>
      </c>
      <c r="M171" s="13">
        <f>L171-K171</f>
        <v/>
      </c>
      <c r="N171" s="3" t="inlineStr">
        <is>
          <t>bind</t>
        </is>
      </c>
      <c r="O171" s="3" t="inlineStr">
        <is>
          <t>bound</t>
        </is>
      </c>
    </row>
    <row r="172">
      <c r="A172" s="15" t="inlineStr">
        <is>
          <t>2026-07-12</t>
        </is>
      </c>
      <c r="B172" s="15" t="inlineStr">
        <is>
          <t>7221b475-8cb0-56d0-ab16-b723e626d413</t>
        </is>
      </c>
      <c r="C172" s="15" t="inlineStr">
        <is>
          <t>NE</t>
        </is>
      </c>
      <c r="D172" s="15" t="inlineStr">
        <is>
          <t>2015 Ferrari 296 GTB</t>
        </is>
      </c>
      <c r="E172" s="15" t="inlineStr">
        <is>
          <t>03 Supercar</t>
        </is>
      </c>
      <c r="F172" s="16" t="n">
        <v>480000</v>
      </c>
      <c r="G172" s="17" t="n">
        <v>1.15</v>
      </c>
      <c r="H172" s="17" t="n">
        <v>1.3</v>
      </c>
      <c r="I172" s="17" t="n">
        <v>0.761</v>
      </c>
      <c r="J172" s="17" t="n">
        <v>0.53</v>
      </c>
      <c r="K172" s="16">
        <f>ROUND(F172/100*G172*H172*I172/J172,2)</f>
        <v/>
      </c>
      <c r="L172" s="16" t="n">
        <v>10303.65</v>
      </c>
      <c r="M172" s="16">
        <f>L172-K172</f>
        <v/>
      </c>
      <c r="N172" s="15" t="inlineStr">
        <is>
          <t>bind</t>
        </is>
      </c>
      <c r="O172" s="15" t="inlineStr">
        <is>
          <t>bound</t>
        </is>
      </c>
    </row>
    <row r="173">
      <c r="A173" s="3" t="inlineStr">
        <is>
          <t>2026-07-28</t>
        </is>
      </c>
      <c r="B173" s="3" t="inlineStr">
        <is>
          <t>a2b04bcd-9288-5010-b87c-541bb1e3c56a</t>
        </is>
      </c>
      <c r="C173" s="3" t="inlineStr">
        <is>
          <t>SC</t>
        </is>
      </c>
      <c r="D173" s="3" t="inlineStr">
        <is>
          <t>2000 BMW M8 Competition</t>
        </is>
      </c>
      <c r="E173" s="3" t="inlineStr">
        <is>
          <t>01 Luxury Sedan/SUV</t>
        </is>
      </c>
      <c r="F173" s="13" t="n">
        <v>630000</v>
      </c>
      <c r="G173" s="14" t="n">
        <v>0.65</v>
      </c>
      <c r="H173" s="14" t="n">
        <v>1.24</v>
      </c>
      <c r="I173" s="14" t="n">
        <v>0.761</v>
      </c>
      <c r="J173" s="14" t="n">
        <v>0.53</v>
      </c>
      <c r="K173" s="13">
        <f>ROUND(F173/100*G173*H173*I173/J173,2)</f>
        <v/>
      </c>
      <c r="L173" s="13" t="n">
        <v>7290.95</v>
      </c>
      <c r="M173" s="13">
        <f>L173-K173</f>
        <v/>
      </c>
      <c r="N173" s="3" t="inlineStr">
        <is>
          <t>bind</t>
        </is>
      </c>
      <c r="O173" s="3" t="inlineStr">
        <is>
          <t>bound</t>
        </is>
      </c>
    </row>
    <row r="174">
      <c r="A174" s="15" t="inlineStr">
        <is>
          <t>2026-07-24</t>
        </is>
      </c>
      <c r="B174" s="15" t="inlineStr">
        <is>
          <t>420e9bc6-5568-5abc-9a29-c702e4957fdc</t>
        </is>
      </c>
      <c r="C174" s="15" t="inlineStr">
        <is>
          <t>IA</t>
        </is>
      </c>
      <c r="D174" s="15" t="inlineStr">
        <is>
          <t>1970 Ferrari SF90 Stradale</t>
        </is>
      </c>
      <c r="E174" s="15" t="inlineStr">
        <is>
          <t>03 Supercar</t>
        </is>
      </c>
      <c r="F174" s="16" t="n">
        <v>1950000</v>
      </c>
      <c r="G174" s="17" t="n">
        <v>0.8</v>
      </c>
      <c r="H174" s="17" t="n">
        <v>1.1</v>
      </c>
      <c r="I174" s="17" t="n">
        <v>0.761</v>
      </c>
      <c r="J174" s="17" t="n">
        <v>0.53</v>
      </c>
      <c r="K174" s="16">
        <f>ROUND(F174/100*G174*H174*I174/J174,2)</f>
        <v/>
      </c>
      <c r="L174" s="16" t="n">
        <v>24639.17</v>
      </c>
      <c r="M174" s="16">
        <f>L174-K174</f>
        <v/>
      </c>
      <c r="N174" s="15" t="inlineStr">
        <is>
          <t>bind</t>
        </is>
      </c>
      <c r="O174" s="15" t="inlineStr">
        <is>
          <t>bound</t>
        </is>
      </c>
    </row>
    <row r="175">
      <c r="A175" s="3" t="inlineStr">
        <is>
          <t>2026-07-21</t>
        </is>
      </c>
      <c r="B175" s="3" t="inlineStr">
        <is>
          <t>8f6afb01-2bb0-5e5d-9851-fe702a3f7d59</t>
        </is>
      </c>
      <c r="C175" s="3" t="inlineStr">
        <is>
          <t>PA</t>
        </is>
      </c>
      <c r="D175" s="3" t="inlineStr">
        <is>
          <t>1995 Maserati GranTurismo</t>
        </is>
      </c>
      <c r="E175" s="3" t="inlineStr">
        <is>
          <t>01 Luxury Sedan/SUV</t>
        </is>
      </c>
      <c r="F175" s="13" t="n">
        <v>985000</v>
      </c>
      <c r="G175" s="14" t="n">
        <v>0.65</v>
      </c>
      <c r="H175" s="14" t="n">
        <v>1</v>
      </c>
      <c r="I175" s="14" t="n">
        <v>0.761</v>
      </c>
      <c r="J175" s="14" t="n">
        <v>0.53</v>
      </c>
      <c r="K175" s="13">
        <f>ROUND(F175/100*G175*H175*I175/J175,2)</f>
        <v/>
      </c>
      <c r="L175" s="13" t="n">
        <v>9193.02</v>
      </c>
      <c r="M175" s="13">
        <f>L175-K175</f>
        <v/>
      </c>
      <c r="N175" s="3" t="inlineStr">
        <is>
          <t>bind</t>
        </is>
      </c>
      <c r="O175" s="3" t="inlineStr">
        <is>
          <t>bound</t>
        </is>
      </c>
    </row>
    <row r="176">
      <c r="A176" s="15" t="inlineStr">
        <is>
          <t>2026-07-03</t>
        </is>
      </c>
      <c r="B176" s="15" t="inlineStr">
        <is>
          <t>55f98427-9bdd-58f2-9bac-dd12675b754c</t>
        </is>
      </c>
      <c r="C176" s="15" t="inlineStr">
        <is>
          <t>WA</t>
        </is>
      </c>
      <c r="D176" s="15" t="inlineStr">
        <is>
          <t>2012 Mercedes-Benz AMG GT</t>
        </is>
      </c>
      <c r="E176" s="15" t="inlineStr">
        <is>
          <t>01 Luxury Sedan/SUV</t>
        </is>
      </c>
      <c r="F176" s="16" t="n">
        <v>835000</v>
      </c>
      <c r="G176" s="17" t="n">
        <v>0.65</v>
      </c>
      <c r="H176" s="17" t="n">
        <v>0.96</v>
      </c>
      <c r="I176" s="17" t="n">
        <v>0.761</v>
      </c>
      <c r="J176" s="17" t="n">
        <v>0.53</v>
      </c>
      <c r="K176" s="16">
        <f>ROUND(F176/100*G176*H176*I176/J176,2)</f>
        <v/>
      </c>
      <c r="L176" s="16" t="n">
        <v>7481.35</v>
      </c>
      <c r="M176" s="16">
        <f>L176-K176</f>
        <v/>
      </c>
      <c r="N176" s="15" t="inlineStr">
        <is>
          <t>bind</t>
        </is>
      </c>
      <c r="O176" s="15" t="inlineStr">
        <is>
          <t>bound</t>
        </is>
      </c>
    </row>
    <row r="177">
      <c r="A177" s="3" t="inlineStr">
        <is>
          <t>2026-07-24</t>
        </is>
      </c>
      <c r="B177" s="3" t="inlineStr">
        <is>
          <t>4bb80995-3da4-5fcc-96ae-a97eb15ed42c</t>
        </is>
      </c>
      <c r="C177" s="3" t="inlineStr">
        <is>
          <t>HI</t>
        </is>
      </c>
      <c r="D177" s="3" t="inlineStr">
        <is>
          <t>1999 Mercedes-Benz AMG GT</t>
        </is>
      </c>
      <c r="E177" s="3" t="inlineStr">
        <is>
          <t>01 Luxury Sedan/SUV</t>
        </is>
      </c>
      <c r="F177" s="13" t="n">
        <v>390000</v>
      </c>
      <c r="G177" s="14" t="n">
        <v>0.75</v>
      </c>
      <c r="H177" s="14" t="n">
        <v>1.3</v>
      </c>
      <c r="I177" s="14" t="n">
        <v>0.761</v>
      </c>
      <c r="J177" s="14" t="n">
        <v>0.53</v>
      </c>
      <c r="K177" s="13">
        <f>ROUND(F177/100*G177*H177*I177/J177,2)</f>
        <v/>
      </c>
      <c r="L177" s="13" t="n">
        <v>5459.82</v>
      </c>
      <c r="M177" s="13">
        <f>L177-K177</f>
        <v/>
      </c>
      <c r="N177" s="3" t="inlineStr">
        <is>
          <t>decline</t>
        </is>
      </c>
      <c r="O177" s="3" t="inlineStr">
        <is>
          <t>indicative</t>
        </is>
      </c>
    </row>
    <row r="178">
      <c r="A178" s="15" t="inlineStr">
        <is>
          <t>2026-07-02</t>
        </is>
      </c>
      <c r="B178" s="15" t="inlineStr">
        <is>
          <t>2d8a2e71-08f3-532a-9fa0-ac1459fc24b3</t>
        </is>
      </c>
      <c r="C178" s="15" t="inlineStr">
        <is>
          <t>OR</t>
        </is>
      </c>
      <c r="D178" s="15" t="inlineStr">
        <is>
          <t>1958 Bentley 4.5 Litre</t>
        </is>
      </c>
      <c r="E178" s="15" t="inlineStr">
        <is>
          <t>06 Vintage Pre-War (pre-1946)</t>
        </is>
      </c>
      <c r="F178" s="16" t="n">
        <v>535000</v>
      </c>
      <c r="G178" s="17" t="n">
        <v>0.38</v>
      </c>
      <c r="H178" s="17" t="n">
        <v>1.13</v>
      </c>
      <c r="I178" s="17" t="n">
        <v>0.761</v>
      </c>
      <c r="J178" s="17" t="n">
        <v>0.53</v>
      </c>
      <c r="K178" s="16">
        <f>ROUND(F178/100*G178*H178*I178/J178,2)</f>
        <v/>
      </c>
      <c r="L178" s="16" t="n">
        <v>3298.56</v>
      </c>
      <c r="M178" s="16">
        <f>L178-K178</f>
        <v/>
      </c>
      <c r="N178" s="15" t="inlineStr">
        <is>
          <t>bind</t>
        </is>
      </c>
      <c r="O178" s="15" t="inlineStr">
        <is>
          <t>bound</t>
        </is>
      </c>
    </row>
    <row r="179">
      <c r="A179" s="3" t="inlineStr">
        <is>
          <t>2026-07-06</t>
        </is>
      </c>
      <c r="B179" s="3" t="inlineStr">
        <is>
          <t>9568147f-7601-5398-8473-81208a22b545</t>
        </is>
      </c>
      <c r="C179" s="3" t="inlineStr">
        <is>
          <t>FL</t>
        </is>
      </c>
      <c r="D179" s="3" t="inlineStr">
        <is>
          <t>1995 Maserati GranTurismo</t>
        </is>
      </c>
      <c r="E179" s="3" t="inlineStr">
        <is>
          <t>01 Luxury Sedan/SUV</t>
        </is>
      </c>
      <c r="F179" s="13" t="n">
        <v>1695000</v>
      </c>
      <c r="G179" s="14" t="n">
        <v>0.55</v>
      </c>
      <c r="H179" s="14" t="n">
        <v>1.42</v>
      </c>
      <c r="I179" s="14" t="n">
        <v>0.761</v>
      </c>
      <c r="J179" s="14" t="n">
        <v>0.53</v>
      </c>
      <c r="K179" s="13">
        <f>ROUND(F179/100*G179*H179*I179/J179,2)</f>
        <v/>
      </c>
      <c r="L179" s="13" t="n">
        <v>19007.69</v>
      </c>
      <c r="M179" s="13">
        <f>L179-K179</f>
        <v/>
      </c>
      <c r="N179" s="3" t="inlineStr">
        <is>
          <t>bind</t>
        </is>
      </c>
      <c r="O179" s="3" t="inlineStr">
        <is>
          <t>bound</t>
        </is>
      </c>
    </row>
    <row r="180">
      <c r="A180" s="15" t="inlineStr">
        <is>
          <t>2026-07-19</t>
        </is>
      </c>
      <c r="B180" s="15" t="inlineStr">
        <is>
          <t>a3cd8776-313b-5834-9037-85eb91dab479</t>
        </is>
      </c>
      <c r="C180" s="15" t="inlineStr">
        <is>
          <t>CT</t>
        </is>
      </c>
      <c r="D180" s="15" t="inlineStr">
        <is>
          <t>1975 BMW M8 Competition</t>
        </is>
      </c>
      <c r="E180" s="15" t="inlineStr">
        <is>
          <t>01 Luxury Sedan/SUV</t>
        </is>
      </c>
      <c r="F180" s="16" t="n">
        <v>945000</v>
      </c>
      <c r="G180" s="17" t="n">
        <v>0.65</v>
      </c>
      <c r="H180" s="17" t="n">
        <v>1.12</v>
      </c>
      <c r="I180" s="17" t="n">
        <v>0.761</v>
      </c>
      <c r="J180" s="17" t="n">
        <v>0.53</v>
      </c>
      <c r="K180" s="16">
        <f>ROUND(F180/100*G180*H180*I180/J180,2)</f>
        <v/>
      </c>
      <c r="L180" s="16" t="n">
        <v>9878.07</v>
      </c>
      <c r="M180" s="16">
        <f>L180-K180</f>
        <v/>
      </c>
      <c r="N180" s="15" t="inlineStr">
        <is>
          <t>bind</t>
        </is>
      </c>
      <c r="O180" s="15" t="inlineStr">
        <is>
          <t>bound</t>
        </is>
      </c>
    </row>
    <row r="181">
      <c r="A181" s="3" t="inlineStr">
        <is>
          <t>2026-07-16</t>
        </is>
      </c>
      <c r="B181" s="3" t="inlineStr">
        <is>
          <t>bdb41b2f-24f1-534c-9b8a-d2881e9b8d3a</t>
        </is>
      </c>
      <c r="C181" s="3" t="inlineStr">
        <is>
          <t>IL</t>
        </is>
      </c>
      <c r="D181" s="3" t="inlineStr">
        <is>
          <t>1957 Bentley Continental GT</t>
        </is>
      </c>
      <c r="E181" s="3" t="inlineStr">
        <is>
          <t>01 Luxury Sedan/SUV</t>
        </is>
      </c>
      <c r="F181" s="13" t="n">
        <v>915000</v>
      </c>
      <c r="G181" s="14" t="n">
        <v>0.65</v>
      </c>
      <c r="H181" s="14" t="n">
        <v>1.36</v>
      </c>
      <c r="I181" s="14" t="n">
        <v>0.761</v>
      </c>
      <c r="J181" s="14" t="n">
        <v>0.53</v>
      </c>
      <c r="K181" s="13">
        <f>ROUND(F181/100*G181*H181*I181/J181,2)</f>
        <v/>
      </c>
      <c r="L181" s="13" t="n">
        <v>11614.01</v>
      </c>
      <c r="M181" s="13">
        <f>L181-K181</f>
        <v/>
      </c>
      <c r="N181" s="3" t="inlineStr">
        <is>
          <t>decline</t>
        </is>
      </c>
      <c r="O181" s="3" t="inlineStr">
        <is>
          <t>indicative</t>
        </is>
      </c>
    </row>
    <row r="182">
      <c r="A182" s="15" t="inlineStr">
        <is>
          <t>2026-07-03</t>
        </is>
      </c>
      <c r="B182" s="15" t="inlineStr">
        <is>
          <t>637e43e1-7426-5b56-a146-2c7bfd4e7312</t>
        </is>
      </c>
      <c r="C182" s="15" t="inlineStr">
        <is>
          <t>DE</t>
        </is>
      </c>
      <c r="D182" s="15" t="inlineStr">
        <is>
          <t>2024 Jaguar E-Type Series 1</t>
        </is>
      </c>
      <c r="E182" s="15" t="inlineStr">
        <is>
          <t>07 Post-War Classic (1946-1972)</t>
        </is>
      </c>
      <c r="F182" s="16" t="n">
        <v>1490000</v>
      </c>
      <c r="G182" s="17" t="n">
        <v>0.38</v>
      </c>
      <c r="H182" s="17" t="n">
        <v>1.25</v>
      </c>
      <c r="I182" s="17" t="n">
        <v>0.761</v>
      </c>
      <c r="J182" s="17" t="n">
        <v>0.53</v>
      </c>
      <c r="K182" s="16">
        <f>ROUND(F182/100*G182*H182*I182/J182,2)</f>
        <v/>
      </c>
      <c r="L182" s="16" t="n">
        <v>10162.22</v>
      </c>
      <c r="M182" s="16">
        <f>L182-K182</f>
        <v/>
      </c>
      <c r="N182" s="15" t="inlineStr">
        <is>
          <t>bind</t>
        </is>
      </c>
      <c r="O182" s="15" t="inlineStr">
        <is>
          <t>bound</t>
        </is>
      </c>
    </row>
    <row r="183">
      <c r="A183" s="3" t="inlineStr">
        <is>
          <t>2026-07-19</t>
        </is>
      </c>
      <c r="B183" s="3" t="inlineStr">
        <is>
          <t>5f6d3a8c-6381-54a7-988d-5c7d29978fda</t>
        </is>
      </c>
      <c r="C183" s="3" t="inlineStr">
        <is>
          <t>LA</t>
        </is>
      </c>
      <c r="D183" s="3" t="inlineStr">
        <is>
          <t>2012 Aston Martin DB12</t>
        </is>
      </c>
      <c r="E183" s="3" t="inlineStr">
        <is>
          <t>01 Luxury Sedan/SUV</t>
        </is>
      </c>
      <c r="F183" s="13" t="n">
        <v>540000</v>
      </c>
      <c r="G183" s="14" t="n">
        <v>0.65</v>
      </c>
      <c r="H183" s="14" t="n">
        <v>1.21</v>
      </c>
      <c r="I183" s="14" t="n">
        <v>0.761</v>
      </c>
      <c r="J183" s="14" t="n">
        <v>0.53</v>
      </c>
      <c r="K183" s="13">
        <f>ROUND(F183/100*G183*H183*I183/J183,2)</f>
        <v/>
      </c>
      <c r="L183" s="13" t="n">
        <v>6098.2</v>
      </c>
      <c r="M183" s="13">
        <f>L183-K183</f>
        <v/>
      </c>
      <c r="N183" s="3" t="inlineStr">
        <is>
          <t>bind</t>
        </is>
      </c>
      <c r="O183" s="3" t="inlineStr">
        <is>
          <t>bound</t>
        </is>
      </c>
    </row>
    <row r="184">
      <c r="A184" s="15" t="inlineStr">
        <is>
          <t>2026-07-21</t>
        </is>
      </c>
      <c r="B184" s="15" t="inlineStr">
        <is>
          <t>8eff7c6e-33e4-5752-8422-09eaefcab4ee</t>
        </is>
      </c>
      <c r="C184" s="15" t="inlineStr">
        <is>
          <t>VA</t>
        </is>
      </c>
      <c r="D184" s="15" t="inlineStr">
        <is>
          <t>1984 BMW M8 Competition</t>
        </is>
      </c>
      <c r="E184" s="15" t="inlineStr">
        <is>
          <t>01 Luxury Sedan/SUV</t>
        </is>
      </c>
      <c r="F184" s="16" t="n">
        <v>425000</v>
      </c>
      <c r="G184" s="17" t="n">
        <v>0.75</v>
      </c>
      <c r="H184" s="17" t="n">
        <v>1.09</v>
      </c>
      <c r="I184" s="17" t="n">
        <v>0.761</v>
      </c>
      <c r="J184" s="17" t="n">
        <v>0.53</v>
      </c>
      <c r="K184" s="16">
        <f>ROUND(F184/100*G184*H184*I184/J184,2)</f>
        <v/>
      </c>
      <c r="L184" s="16" t="n">
        <v>4988.67</v>
      </c>
      <c r="M184" s="16">
        <f>L184-K184</f>
        <v/>
      </c>
      <c r="N184" s="15" t="inlineStr">
        <is>
          <t>bind</t>
        </is>
      </c>
      <c r="O184" s="15" t="inlineStr">
        <is>
          <t>bound</t>
        </is>
      </c>
    </row>
    <row r="185">
      <c r="A185" s="3" t="inlineStr">
        <is>
          <t>2026-07-10</t>
        </is>
      </c>
      <c r="B185" s="3" t="inlineStr">
        <is>
          <t>e69f3418-4022-56e9-b20d-d969ce727b41</t>
        </is>
      </c>
      <c r="C185" s="3" t="inlineStr">
        <is>
          <t>ND</t>
        </is>
      </c>
      <c r="D185" s="3" t="inlineStr">
        <is>
          <t>1960 Ferrari 275 GTB/4</t>
        </is>
      </c>
      <c r="E185" s="3" t="inlineStr">
        <is>
          <t>07 Post-War Classic (1946-1972)</t>
        </is>
      </c>
      <c r="F185" s="13" t="n">
        <v>270000</v>
      </c>
      <c r="G185" s="14" t="n">
        <v>0.48</v>
      </c>
      <c r="H185" s="14" t="n">
        <v>1.02</v>
      </c>
      <c r="I185" s="14" t="n">
        <v>0.761</v>
      </c>
      <c r="J185" s="14" t="n">
        <v>0.53</v>
      </c>
      <c r="K185" s="13">
        <f>ROUND(F185/100*G185*H185*I185/J185,2)</f>
        <v/>
      </c>
      <c r="L185" s="13" t="n">
        <v>1898.08</v>
      </c>
      <c r="M185" s="13">
        <f>L185-K185</f>
        <v/>
      </c>
      <c r="N185" s="3" t="inlineStr">
        <is>
          <t>bind</t>
        </is>
      </c>
      <c r="O185" s="3" t="inlineStr">
        <is>
          <t>bound</t>
        </is>
      </c>
    </row>
    <row r="186">
      <c r="A186" s="15" t="inlineStr">
        <is>
          <t>2026-07-07</t>
        </is>
      </c>
      <c r="B186" s="15" t="inlineStr">
        <is>
          <t>9b0847a4-305a-58ef-ad14-91c4c14baf8b</t>
        </is>
      </c>
      <c r="C186" s="15" t="inlineStr">
        <is>
          <t>NC</t>
        </is>
      </c>
      <c r="D186" s="15" t="inlineStr">
        <is>
          <t>2010 BMW M8 Competition</t>
        </is>
      </c>
      <c r="E186" s="15" t="inlineStr">
        <is>
          <t>01 Luxury Sedan/SUV</t>
        </is>
      </c>
      <c r="F186" s="16" t="n">
        <v>685000</v>
      </c>
      <c r="G186" s="17" t="n">
        <v>0.65</v>
      </c>
      <c r="H186" s="17" t="n">
        <v>1.15</v>
      </c>
      <c r="I186" s="17" t="n">
        <v>0.761</v>
      </c>
      <c r="J186" s="17" t="n">
        <v>0.53</v>
      </c>
      <c r="K186" s="16">
        <f>ROUND(F186/100*G186*H186*I186/J186,2)</f>
        <v/>
      </c>
      <c r="L186" s="16" t="n">
        <v>7352.08</v>
      </c>
      <c r="M186" s="16">
        <f>L186-K186</f>
        <v/>
      </c>
      <c r="N186" s="15" t="inlineStr">
        <is>
          <t>decline</t>
        </is>
      </c>
      <c r="O186" s="15" t="inlineStr">
        <is>
          <t>indicative</t>
        </is>
      </c>
    </row>
    <row r="187">
      <c r="A187" s="3" t="inlineStr">
        <is>
          <t>2026-07-02</t>
        </is>
      </c>
      <c r="B187" s="3" t="inlineStr">
        <is>
          <t>3df2c4a2-fd0e-51af-b41c-be60489ce21e</t>
        </is>
      </c>
      <c r="C187" s="3" t="inlineStr">
        <is>
          <t>DE</t>
        </is>
      </c>
      <c r="D187" s="3" t="inlineStr">
        <is>
          <t>2009 Alfa Romeo 8C 2900</t>
        </is>
      </c>
      <c r="E187" s="3" t="inlineStr">
        <is>
          <t>06 Vintage Pre-War (pre-1946)</t>
        </is>
      </c>
      <c r="F187" s="13" t="n">
        <v>580000</v>
      </c>
      <c r="G187" s="14" t="n">
        <v>0.38</v>
      </c>
      <c r="H187" s="14" t="n">
        <v>1.25</v>
      </c>
      <c r="I187" s="14" t="n">
        <v>0.761</v>
      </c>
      <c r="J187" s="14" t="n">
        <v>0.53</v>
      </c>
      <c r="K187" s="13">
        <f>ROUND(F187/100*G187*H187*I187/J187,2)</f>
        <v/>
      </c>
      <c r="L187" s="13" t="n">
        <v>3955.76</v>
      </c>
      <c r="M187" s="13">
        <f>L187-K187</f>
        <v/>
      </c>
      <c r="N187" s="3" t="inlineStr">
        <is>
          <t>decline</t>
        </is>
      </c>
      <c r="O187" s="3" t="inlineStr">
        <is>
          <t>indicative</t>
        </is>
      </c>
    </row>
    <row r="188">
      <c r="A188" s="15" t="inlineStr">
        <is>
          <t>2026-07-21</t>
        </is>
      </c>
      <c r="B188" s="15" t="inlineStr">
        <is>
          <t>02f1d041-7e4e-5d39-b16a-440bc186b779</t>
        </is>
      </c>
      <c r="C188" s="15" t="inlineStr">
        <is>
          <t>HI</t>
        </is>
      </c>
      <c r="D188" s="15" t="inlineStr">
        <is>
          <t>2020 Lamborghini Huracan EVO</t>
        </is>
      </c>
      <c r="E188" s="15" t="inlineStr">
        <is>
          <t>03 Supercar</t>
        </is>
      </c>
      <c r="F188" s="16" t="n">
        <v>210000</v>
      </c>
      <c r="G188" s="17" t="n">
        <v>1.42</v>
      </c>
      <c r="H188" s="17" t="n">
        <v>1.3</v>
      </c>
      <c r="I188" s="17" t="n">
        <v>0.761</v>
      </c>
      <c r="J188" s="17" t="n">
        <v>0.53</v>
      </c>
      <c r="K188" s="16">
        <f>ROUND(F188/100*G188*H188*I188/J188,2)</f>
        <v/>
      </c>
      <c r="L188" s="16" t="n">
        <v>5566.21</v>
      </c>
      <c r="M188" s="16">
        <f>L188-K188</f>
        <v/>
      </c>
      <c r="N188" s="15" t="inlineStr">
        <is>
          <t>refer</t>
        </is>
      </c>
      <c r="O188" s="15" t="inlineStr">
        <is>
          <t>indicative</t>
        </is>
      </c>
    </row>
    <row r="189">
      <c r="A189" s="3" t="inlineStr">
        <is>
          <t>2026-07-05</t>
        </is>
      </c>
      <c r="B189" s="3" t="inlineStr">
        <is>
          <t>b9c1740e-d27e-5fb8-9ae3-131f6475c1c7</t>
        </is>
      </c>
      <c r="C189" s="3" t="inlineStr">
        <is>
          <t>GA</t>
        </is>
      </c>
      <c r="D189" s="3" t="inlineStr">
        <is>
          <t>1965 Bentley 4.5 Litre</t>
        </is>
      </c>
      <c r="E189" s="3" t="inlineStr">
        <is>
          <t>06 Vintage Pre-War (pre-1946)</t>
        </is>
      </c>
      <c r="F189" s="13" t="n">
        <v>700000</v>
      </c>
      <c r="G189" s="14" t="n">
        <v>0.38</v>
      </c>
      <c r="H189" s="14" t="n">
        <v>1.12</v>
      </c>
      <c r="I189" s="14" t="n">
        <v>0.761</v>
      </c>
      <c r="J189" s="14" t="n">
        <v>0.53</v>
      </c>
      <c r="K189" s="13">
        <f>ROUND(F189/100*G189*H189*I189/J189,2)</f>
        <v/>
      </c>
      <c r="L189" s="13" t="n">
        <v>4277.68</v>
      </c>
      <c r="M189" s="13">
        <f>L189-K189</f>
        <v/>
      </c>
      <c r="N189" s="3" t="inlineStr">
        <is>
          <t>bind</t>
        </is>
      </c>
      <c r="O189" s="3" t="inlineStr">
        <is>
          <t>bound</t>
        </is>
      </c>
    </row>
    <row r="190">
      <c r="A190" s="15" t="inlineStr">
        <is>
          <t>2026-07-14</t>
        </is>
      </c>
      <c r="B190" s="15" t="inlineStr">
        <is>
          <t>5f16a191-901c-5885-a715-5535e2a90c49</t>
        </is>
      </c>
      <c r="C190" s="15" t="inlineStr">
        <is>
          <t>GA</t>
        </is>
      </c>
      <c r="D190" s="15" t="inlineStr">
        <is>
          <t>1991 Ringbrothers Mustang</t>
        </is>
      </c>
      <c r="E190" s="15" t="inlineStr">
        <is>
          <t>11 Restomod/Coachbuilt</t>
        </is>
      </c>
      <c r="F190" s="16" t="n">
        <v>380000</v>
      </c>
      <c r="G190" s="17" t="n">
        <v>0.88</v>
      </c>
      <c r="H190" s="17" t="n">
        <v>1.12</v>
      </c>
      <c r="I190" s="17" t="n">
        <v>0.761</v>
      </c>
      <c r="J190" s="17" t="n">
        <v>0.53</v>
      </c>
      <c r="K190" s="16">
        <f>ROUND(F190/100*G190*H190*I190/J190,2)</f>
        <v/>
      </c>
      <c r="L190" s="16" t="n">
        <v>5377.66</v>
      </c>
      <c r="M190" s="16">
        <f>L190-K190</f>
        <v/>
      </c>
      <c r="N190" s="15" t="inlineStr">
        <is>
          <t>bind</t>
        </is>
      </c>
      <c r="O190" s="15" t="inlineStr">
        <is>
          <t>bound</t>
        </is>
      </c>
    </row>
    <row r="191">
      <c r="A191" s="3" t="inlineStr">
        <is>
          <t>2026-07-06</t>
        </is>
      </c>
      <c r="B191" s="3" t="inlineStr">
        <is>
          <t>6fa212a3-799c-5806-b58a-735ffd71e9e5</t>
        </is>
      </c>
      <c r="C191" s="3" t="inlineStr">
        <is>
          <t>NM</t>
        </is>
      </c>
      <c r="D191" s="3" t="inlineStr">
        <is>
          <t>1985 Maserati GranTurismo</t>
        </is>
      </c>
      <c r="E191" s="3" t="inlineStr">
        <is>
          <t>01 Luxury Sedan/SUV</t>
        </is>
      </c>
      <c r="F191" s="13" t="n">
        <v>490000</v>
      </c>
      <c r="G191" s="14" t="n">
        <v>0.75</v>
      </c>
      <c r="H191" s="14" t="n">
        <v>1.28</v>
      </c>
      <c r="I191" s="14" t="n">
        <v>0.761</v>
      </c>
      <c r="J191" s="14" t="n">
        <v>0.53</v>
      </c>
      <c r="K191" s="13">
        <f>ROUND(F191/100*G191*H191*I191/J191,2)</f>
        <v/>
      </c>
      <c r="L191" s="13" t="n">
        <v>6754.23</v>
      </c>
      <c r="M191" s="13">
        <f>L191-K191</f>
        <v/>
      </c>
      <c r="N191" s="3" t="inlineStr">
        <is>
          <t>bind</t>
        </is>
      </c>
      <c r="O191" s="3" t="inlineStr">
        <is>
          <t>bound</t>
        </is>
      </c>
    </row>
    <row r="192">
      <c r="A192" s="15" t="inlineStr">
        <is>
          <t>2026-07-21</t>
        </is>
      </c>
      <c r="B192" s="15" t="inlineStr">
        <is>
          <t>7c1d495b-c146-56f2-95fe-9605ac708f93</t>
        </is>
      </c>
      <c r="C192" s="15" t="inlineStr">
        <is>
          <t>DE</t>
        </is>
      </c>
      <c r="D192" s="15" t="inlineStr">
        <is>
          <t>1973 Jaguar E-Type Series 1</t>
        </is>
      </c>
      <c r="E192" s="15" t="inlineStr">
        <is>
          <t>07 Post-War Classic (1946-1972)</t>
        </is>
      </c>
      <c r="F192" s="16" t="n">
        <v>155000</v>
      </c>
      <c r="G192" s="17" t="n">
        <v>0.57</v>
      </c>
      <c r="H192" s="17" t="n">
        <v>1.25</v>
      </c>
      <c r="I192" s="17" t="n">
        <v>0.761</v>
      </c>
      <c r="J192" s="17" t="n">
        <v>0.53</v>
      </c>
      <c r="K192" s="16">
        <f>ROUND(F192/100*G192*H192*I192/J192,2)</f>
        <v/>
      </c>
      <c r="L192" s="16" t="n">
        <v>1585.72</v>
      </c>
      <c r="M192" s="16">
        <f>L192-K192</f>
        <v/>
      </c>
      <c r="N192" s="15" t="inlineStr">
        <is>
          <t>bind</t>
        </is>
      </c>
      <c r="O192" s="15" t="inlineStr">
        <is>
          <t>bound</t>
        </is>
      </c>
    </row>
    <row r="193">
      <c r="A193" s="3" t="inlineStr">
        <is>
          <t>2026-07-03</t>
        </is>
      </c>
      <c r="B193" s="3" t="inlineStr">
        <is>
          <t>142f5e84-77c3-5ead-87ed-996777968130</t>
        </is>
      </c>
      <c r="C193" s="3" t="inlineStr">
        <is>
          <t>IA</t>
        </is>
      </c>
      <c r="D193" s="3" t="inlineStr">
        <is>
          <t>1982 Mercedes-Benz AMG GT</t>
        </is>
      </c>
      <c r="E193" s="3" t="inlineStr">
        <is>
          <t>01 Luxury Sedan/SUV</t>
        </is>
      </c>
      <c r="F193" s="13" t="n">
        <v>310000</v>
      </c>
      <c r="G193" s="14" t="n">
        <v>0.75</v>
      </c>
      <c r="H193" s="14" t="n">
        <v>1.1</v>
      </c>
      <c r="I193" s="14" t="n">
        <v>0.761</v>
      </c>
      <c r="J193" s="14" t="n">
        <v>0.53</v>
      </c>
      <c r="K193" s="13">
        <f>ROUND(F193/100*G193*H193*I193/J193,2)</f>
        <v/>
      </c>
      <c r="L193" s="13" t="n">
        <v>3672.18</v>
      </c>
      <c r="M193" s="13">
        <f>L193-K193</f>
        <v/>
      </c>
      <c r="N193" s="3" t="inlineStr">
        <is>
          <t>bind</t>
        </is>
      </c>
      <c r="O193" s="3" t="inlineStr">
        <is>
          <t>bound</t>
        </is>
      </c>
    </row>
    <row r="194">
      <c r="A194" s="15" t="inlineStr">
        <is>
          <t>2026-07-21</t>
        </is>
      </c>
      <c r="B194" s="15" t="inlineStr">
        <is>
          <t>77035601-4501-5ddd-8730-cd69f1c9d50c</t>
        </is>
      </c>
      <c r="C194" s="15" t="inlineStr">
        <is>
          <t>TX</t>
        </is>
      </c>
      <c r="D194" s="15" t="inlineStr">
        <is>
          <t>1989 Porsche 911 Turbo S</t>
        </is>
      </c>
      <c r="E194" s="15" t="inlineStr">
        <is>
          <t>01 Luxury Sedan/SUV</t>
        </is>
      </c>
      <c r="F194" s="16" t="n">
        <v>510000</v>
      </c>
      <c r="G194" s="17" t="n">
        <v>0.65</v>
      </c>
      <c r="H194" s="17" t="n">
        <v>1.15</v>
      </c>
      <c r="I194" s="17" t="n">
        <v>0.761</v>
      </c>
      <c r="J194" s="17" t="n">
        <v>0.53</v>
      </c>
      <c r="K194" s="16">
        <f>ROUND(F194/100*G194*H194*I194/J194,2)</f>
        <v/>
      </c>
      <c r="L194" s="16" t="n">
        <v>5473.81</v>
      </c>
      <c r="M194" s="16">
        <f>L194-K194</f>
        <v/>
      </c>
      <c r="N194" s="15" t="inlineStr">
        <is>
          <t>bind</t>
        </is>
      </c>
      <c r="O194" s="15" t="inlineStr">
        <is>
          <t>bound</t>
        </is>
      </c>
    </row>
    <row r="195">
      <c r="A195" s="3" t="inlineStr">
        <is>
          <t>2026-07-14</t>
        </is>
      </c>
      <c r="B195" s="3" t="inlineStr">
        <is>
          <t>211fe41e-96fa-5e3b-96a5-a45360cf6f8c</t>
        </is>
      </c>
      <c r="C195" s="3" t="inlineStr">
        <is>
          <t>OR</t>
        </is>
      </c>
      <c r="D195" s="3" t="inlineStr">
        <is>
          <t>2015 Maserati GranTurismo</t>
        </is>
      </c>
      <c r="E195" s="3" t="inlineStr">
        <is>
          <t>01 Luxury Sedan/SUV</t>
        </is>
      </c>
      <c r="F195" s="13" t="n">
        <v>875000</v>
      </c>
      <c r="G195" s="14" t="n">
        <v>0.65</v>
      </c>
      <c r="H195" s="14" t="n">
        <v>1.13</v>
      </c>
      <c r="I195" s="14" t="n">
        <v>0.761</v>
      </c>
      <c r="J195" s="14" t="n">
        <v>0.53</v>
      </c>
      <c r="K195" s="13">
        <f>ROUND(F195/100*G195*H195*I195/J195,2)</f>
        <v/>
      </c>
      <c r="L195" s="13" t="n">
        <v>9228.02</v>
      </c>
      <c r="M195" s="13">
        <f>L195-K195</f>
        <v/>
      </c>
      <c r="N195" s="3" t="inlineStr">
        <is>
          <t>bind</t>
        </is>
      </c>
      <c r="O195" s="3" t="inlineStr">
        <is>
          <t>bound</t>
        </is>
      </c>
    </row>
    <row r="196">
      <c r="A196" s="15" t="inlineStr">
        <is>
          <t>2026-07-22</t>
        </is>
      </c>
      <c r="B196" s="15" t="inlineStr">
        <is>
          <t>c26e07dd-e77b-521a-87bb-b7be75b3a173</t>
        </is>
      </c>
      <c r="C196" s="15" t="inlineStr">
        <is>
          <t>FL</t>
        </is>
      </c>
      <c r="D196" s="15" t="inlineStr">
        <is>
          <t>2013 BMW M8 Competition</t>
        </is>
      </c>
      <c r="E196" s="15" t="inlineStr">
        <is>
          <t>01 Luxury Sedan/SUV</t>
        </is>
      </c>
      <c r="F196" s="16" t="n">
        <v>1735000</v>
      </c>
      <c r="G196" s="17" t="n">
        <v>0.55</v>
      </c>
      <c r="H196" s="17" t="n">
        <v>1.42</v>
      </c>
      <c r="I196" s="17" t="n">
        <v>0.761</v>
      </c>
      <c r="J196" s="17" t="n">
        <v>0.53</v>
      </c>
      <c r="K196" s="16">
        <f>ROUND(F196/100*G196*H196*I196/J196,2)</f>
        <v/>
      </c>
      <c r="L196" s="16" t="n">
        <v>19456.26</v>
      </c>
      <c r="M196" s="16">
        <f>L196-K196</f>
        <v/>
      </c>
      <c r="N196" s="15" t="inlineStr">
        <is>
          <t>bind</t>
        </is>
      </c>
      <c r="O196" s="15" t="inlineStr">
        <is>
          <t>bound</t>
        </is>
      </c>
    </row>
    <row r="197">
      <c r="A197" s="3" t="inlineStr">
        <is>
          <t>2026-07-01</t>
        </is>
      </c>
      <c r="B197" s="3" t="inlineStr">
        <is>
          <t>07ceb771-47f3-59b8-beff-4676690882bc</t>
        </is>
      </c>
      <c r="C197" s="3" t="inlineStr">
        <is>
          <t>NY</t>
        </is>
      </c>
      <c r="D197" s="3" t="inlineStr">
        <is>
          <t>2001 Mercedes-Benz AMG GT</t>
        </is>
      </c>
      <c r="E197" s="3" t="inlineStr">
        <is>
          <t>01 Luxury Sedan/SUV</t>
        </is>
      </c>
      <c r="F197" s="13" t="n">
        <v>860000</v>
      </c>
      <c r="G197" s="14" t="n">
        <v>0.65</v>
      </c>
      <c r="H197" s="14" t="n">
        <v>1.28</v>
      </c>
      <c r="I197" s="14" t="n">
        <v>0.761</v>
      </c>
      <c r="J197" s="14" t="n">
        <v>0.53</v>
      </c>
      <c r="K197" s="13">
        <f>ROUND(F197/100*G197*H197*I197/J197,2)</f>
        <v/>
      </c>
      <c r="L197" s="13" t="n">
        <v>10273.79</v>
      </c>
      <c r="M197" s="13">
        <f>L197-K197</f>
        <v/>
      </c>
      <c r="N197" s="3" t="inlineStr">
        <is>
          <t>bind</t>
        </is>
      </c>
      <c r="O197" s="3" t="inlineStr">
        <is>
          <t>bound</t>
        </is>
      </c>
    </row>
    <row r="198">
      <c r="A198" s="15" t="inlineStr">
        <is>
          <t>2026-07-15</t>
        </is>
      </c>
      <c r="B198" s="15" t="inlineStr">
        <is>
          <t>50401f86-ac41-5465-8d7b-1d0b67e24e9f</t>
        </is>
      </c>
      <c r="C198" s="15" t="inlineStr">
        <is>
          <t>KY</t>
        </is>
      </c>
      <c r="D198" s="15" t="inlineStr">
        <is>
          <t>1966 Bentley Continental GT</t>
        </is>
      </c>
      <c r="E198" s="15" t="inlineStr">
        <is>
          <t>01 Luxury Sedan/SUV</t>
        </is>
      </c>
      <c r="F198" s="16" t="n">
        <v>915000</v>
      </c>
      <c r="G198" s="17" t="n">
        <v>0.65</v>
      </c>
      <c r="H198" s="17" t="n">
        <v>1.34</v>
      </c>
      <c r="I198" s="17" t="n">
        <v>0.761</v>
      </c>
      <c r="J198" s="17" t="n">
        <v>0.53</v>
      </c>
      <c r="K198" s="16">
        <f>ROUND(F198/100*G198*H198*I198/J198,2)</f>
        <v/>
      </c>
      <c r="L198" s="16" t="n">
        <v>11443.22</v>
      </c>
      <c r="M198" s="16">
        <f>L198-K198</f>
        <v/>
      </c>
      <c r="N198" s="15" t="inlineStr">
        <is>
          <t>bind</t>
        </is>
      </c>
      <c r="O198" s="15" t="inlineStr">
        <is>
          <t>bound</t>
        </is>
      </c>
    </row>
    <row r="199">
      <c r="A199" s="3" t="inlineStr">
        <is>
          <t>2026-07-11</t>
        </is>
      </c>
      <c r="B199" s="3" t="inlineStr">
        <is>
          <t>49c82ff9-8e4e-529d-8b35-e625dc31182a</t>
        </is>
      </c>
      <c r="C199" s="3" t="inlineStr">
        <is>
          <t>WV</t>
        </is>
      </c>
      <c r="D199" s="3" t="inlineStr">
        <is>
          <t>1983 Ferrari 275 GTB/4</t>
        </is>
      </c>
      <c r="E199" s="3" t="inlineStr">
        <is>
          <t>07 Post-War Classic (1946-1972)</t>
        </is>
      </c>
      <c r="F199" s="13" t="n">
        <v>595000</v>
      </c>
      <c r="G199" s="14" t="n">
        <v>0.43</v>
      </c>
      <c r="H199" s="14" t="n">
        <v>1.33</v>
      </c>
      <c r="I199" s="14" t="n">
        <v>0.761</v>
      </c>
      <c r="J199" s="14" t="n">
        <v>0.53</v>
      </c>
      <c r="K199" s="13">
        <f>ROUND(F199/100*G199*H199*I199/J199,2)</f>
        <v/>
      </c>
      <c r="L199" s="13" t="n">
        <v>4885.92</v>
      </c>
      <c r="M199" s="13">
        <f>L199-K199</f>
        <v/>
      </c>
      <c r="N199" s="3" t="inlineStr">
        <is>
          <t>decline</t>
        </is>
      </c>
      <c r="O199" s="3" t="inlineStr">
        <is>
          <t>indicative</t>
        </is>
      </c>
    </row>
    <row r="200">
      <c r="A200" s="15" t="inlineStr">
        <is>
          <t>2026-07-14</t>
        </is>
      </c>
      <c r="B200" s="15" t="inlineStr">
        <is>
          <t>991f6f8c-54da-5597-a161-92430fc3ff6d</t>
        </is>
      </c>
      <c r="C200" s="15" t="inlineStr">
        <is>
          <t>IN</t>
        </is>
      </c>
      <c r="D200" s="15" t="inlineStr">
        <is>
          <t>1996 Ferrari 275 GTB/4</t>
        </is>
      </c>
      <c r="E200" s="15" t="inlineStr">
        <is>
          <t>07 Post-War Classic (1946-1972)</t>
        </is>
      </c>
      <c r="F200" s="16" t="n">
        <v>550000</v>
      </c>
      <c r="G200" s="17" t="n">
        <v>0.43</v>
      </c>
      <c r="H200" s="17" t="n">
        <v>1.23</v>
      </c>
      <c r="I200" s="17" t="n">
        <v>0.761</v>
      </c>
      <c r="J200" s="17" t="n">
        <v>0.53</v>
      </c>
      <c r="K200" s="16">
        <f>ROUND(F200/100*G200*H200*I200/J200,2)</f>
        <v/>
      </c>
      <c r="L200" s="16" t="n">
        <v>4176.81</v>
      </c>
      <c r="M200" s="16">
        <f>L200-K200</f>
        <v/>
      </c>
      <c r="N200" s="15" t="inlineStr">
        <is>
          <t>bind</t>
        </is>
      </c>
      <c r="O200" s="15" t="inlineStr">
        <is>
          <t>bound</t>
        </is>
      </c>
    </row>
    <row r="201">
      <c r="A201" s="3" t="inlineStr">
        <is>
          <t>2026-07-15</t>
        </is>
      </c>
      <c r="B201" s="3" t="inlineStr">
        <is>
          <t>b39d6403-c6d0-5d7d-8a4f-65b3220f415a</t>
        </is>
      </c>
      <c r="C201" s="3" t="inlineStr">
        <is>
          <t>AK</t>
        </is>
      </c>
      <c r="D201" s="3" t="inlineStr">
        <is>
          <t>1959 Lamborghini Huracan EVO</t>
        </is>
      </c>
      <c r="E201" s="3" t="inlineStr">
        <is>
          <t>03 Supercar</t>
        </is>
      </c>
      <c r="F201" s="13" t="n">
        <v>1950000</v>
      </c>
      <c r="G201" s="14" t="n">
        <v>0.8</v>
      </c>
      <c r="H201" s="14" t="n">
        <v>1.14</v>
      </c>
      <c r="I201" s="14" t="n">
        <v>0.761</v>
      </c>
      <c r="J201" s="14" t="n">
        <v>0.53</v>
      </c>
      <c r="K201" s="13">
        <f>ROUND(F201/100*G201*H201*I201/J201,2)</f>
        <v/>
      </c>
      <c r="L201" s="13" t="n">
        <v>25535.14</v>
      </c>
      <c r="M201" s="13">
        <f>L201-K201</f>
        <v/>
      </c>
      <c r="N201" s="3" t="inlineStr">
        <is>
          <t>bind</t>
        </is>
      </c>
      <c r="O201" s="3" t="inlineStr">
        <is>
          <t>bound</t>
        </is>
      </c>
    </row>
    <row r="202">
      <c r="A202" s="15" t="inlineStr">
        <is>
          <t>2026-07-10</t>
        </is>
      </c>
      <c r="B202" s="15" t="inlineStr">
        <is>
          <t>caed3e8d-c5ff-5fbb-91c4-27654f90b9b9</t>
        </is>
      </c>
      <c r="C202" s="15" t="inlineStr">
        <is>
          <t>TN</t>
        </is>
      </c>
      <c r="D202" s="15" t="inlineStr">
        <is>
          <t>1978 Aston Martin DB5</t>
        </is>
      </c>
      <c r="E202" s="15" t="inlineStr">
        <is>
          <t>07 Post-War Classic (1946-1972)</t>
        </is>
      </c>
      <c r="F202" s="16" t="n">
        <v>1950000</v>
      </c>
      <c r="G202" s="17" t="n">
        <v>0.38</v>
      </c>
      <c r="H202" s="17" t="n">
        <v>0.98</v>
      </c>
      <c r="I202" s="17" t="n">
        <v>0.761</v>
      </c>
      <c r="J202" s="17" t="n">
        <v>0.53</v>
      </c>
      <c r="K202" s="16">
        <f>ROUND(F202/100*G202*H202*I202/J202,2)</f>
        <v/>
      </c>
      <c r="L202" s="16" t="n">
        <v>10426.85</v>
      </c>
      <c r="M202" s="16">
        <f>L202-K202</f>
        <v/>
      </c>
      <c r="N202" s="15" t="inlineStr">
        <is>
          <t>bind</t>
        </is>
      </c>
      <c r="O202" s="15" t="inlineStr">
        <is>
          <t>bound</t>
        </is>
      </c>
    </row>
    <row r="203">
      <c r="A203" s="3" t="inlineStr">
        <is>
          <t>2026-07-22</t>
        </is>
      </c>
      <c r="B203" s="3" t="inlineStr">
        <is>
          <t>d56d7e6e-4181-5349-9946-03336218ed8a</t>
        </is>
      </c>
      <c r="C203" s="3" t="inlineStr">
        <is>
          <t>FL</t>
        </is>
      </c>
      <c r="D203" s="3" t="inlineStr">
        <is>
          <t>1976 Porsche 911 Turbo S</t>
        </is>
      </c>
      <c r="E203" s="3" t="inlineStr">
        <is>
          <t>01 Luxury Sedan/SUV</t>
        </is>
      </c>
      <c r="F203" s="13" t="n">
        <v>875000</v>
      </c>
      <c r="G203" s="14" t="n">
        <v>0.65</v>
      </c>
      <c r="H203" s="14" t="n">
        <v>1.42</v>
      </c>
      <c r="I203" s="14" t="n">
        <v>0.761</v>
      </c>
      <c r="J203" s="14" t="n">
        <v>0.53</v>
      </c>
      <c r="K203" s="13">
        <f>ROUND(F203/100*G203*H203*I203/J203,2)</f>
        <v/>
      </c>
      <c r="L203" s="13" t="n">
        <v>11596.28</v>
      </c>
      <c r="M203" s="13">
        <f>L203-K203</f>
        <v/>
      </c>
      <c r="N203" s="3" t="inlineStr">
        <is>
          <t>bind</t>
        </is>
      </c>
      <c r="O203" s="3" t="inlineStr">
        <is>
          <t>bound</t>
        </is>
      </c>
    </row>
    <row r="204">
      <c r="A204" s="15" t="inlineStr">
        <is>
          <t>2026-07-05</t>
        </is>
      </c>
      <c r="B204" s="15" t="inlineStr">
        <is>
          <t>672e9208-970c-5002-b75e-60e026af2971</t>
        </is>
      </c>
      <c r="C204" s="15" t="inlineStr">
        <is>
          <t>MO</t>
        </is>
      </c>
      <c r="D204" s="15" t="inlineStr">
        <is>
          <t>1963 Porsche 911 Turbo S</t>
        </is>
      </c>
      <c r="E204" s="15" t="inlineStr">
        <is>
          <t>01 Luxury Sedan/SUV</t>
        </is>
      </c>
      <c r="F204" s="16" t="n">
        <v>945000</v>
      </c>
      <c r="G204" s="17" t="n">
        <v>0.65</v>
      </c>
      <c r="H204" s="17" t="n">
        <v>1.06</v>
      </c>
      <c r="I204" s="17" t="n">
        <v>0.761</v>
      </c>
      <c r="J204" s="17" t="n">
        <v>0.53</v>
      </c>
      <c r="K204" s="16">
        <f>ROUND(F204/100*G204*H204*I204/J204,2)</f>
        <v/>
      </c>
      <c r="L204" s="16" t="n">
        <v>9348.889999999999</v>
      </c>
      <c r="M204" s="16">
        <f>L204-K204</f>
        <v/>
      </c>
      <c r="N204" s="15" t="inlineStr">
        <is>
          <t>bind</t>
        </is>
      </c>
      <c r="O204" s="15" t="inlineStr">
        <is>
          <t>bound</t>
        </is>
      </c>
    </row>
    <row r="205">
      <c r="A205" s="3" t="inlineStr">
        <is>
          <t>2026-07-25</t>
        </is>
      </c>
      <c r="B205" s="3" t="inlineStr">
        <is>
          <t>9512d8d3-a250-555b-8396-09f1ff539435</t>
        </is>
      </c>
      <c r="C205" s="3" t="inlineStr">
        <is>
          <t>AL</t>
        </is>
      </c>
      <c r="D205" s="3" t="inlineStr">
        <is>
          <t>2020 Lamborghini Huracan EVO</t>
        </is>
      </c>
      <c r="E205" s="3" t="inlineStr">
        <is>
          <t>03 Supercar</t>
        </is>
      </c>
      <c r="F205" s="13" t="n">
        <v>690000</v>
      </c>
      <c r="G205" s="14" t="n">
        <v>0.95</v>
      </c>
      <c r="H205" s="14" t="n">
        <v>1.27</v>
      </c>
      <c r="I205" s="14" t="n">
        <v>0.761</v>
      </c>
      <c r="J205" s="14" t="n">
        <v>0.53</v>
      </c>
      <c r="K205" s="13">
        <f>ROUND(F205/100*G205*H205*I205/J205,2)</f>
        <v/>
      </c>
      <c r="L205" s="13" t="n">
        <v>11953.22</v>
      </c>
      <c r="M205" s="13">
        <f>L205-K205</f>
        <v/>
      </c>
      <c r="N205" s="3" t="inlineStr">
        <is>
          <t>bind</t>
        </is>
      </c>
      <c r="O205" s="3" t="inlineStr">
        <is>
          <t>bound</t>
        </is>
      </c>
    </row>
    <row r="206">
      <c r="A206" s="15" t="inlineStr">
        <is>
          <t>2026-07-24</t>
        </is>
      </c>
      <c r="B206" s="15" t="inlineStr">
        <is>
          <t>036b2ab1-9778-56c3-b8cb-b26a420335f0</t>
        </is>
      </c>
      <c r="C206" s="15" t="inlineStr">
        <is>
          <t>MI</t>
        </is>
      </c>
      <c r="D206" s="15" t="inlineStr">
        <is>
          <t>1981 Porsche 911 Turbo S</t>
        </is>
      </c>
      <c r="E206" s="15" t="inlineStr">
        <is>
          <t>01 Luxury Sedan/SUV</t>
        </is>
      </c>
      <c r="F206" s="16" t="n">
        <v>320000</v>
      </c>
      <c r="G206" s="17" t="n">
        <v>0.75</v>
      </c>
      <c r="H206" s="17" t="n">
        <v>1.55</v>
      </c>
      <c r="I206" s="17" t="n">
        <v>0.761</v>
      </c>
      <c r="J206" s="17" t="n">
        <v>0.53</v>
      </c>
      <c r="K206" s="16">
        <f>ROUND(F206/100*G206*H206*I206/J206,2)</f>
        <v/>
      </c>
      <c r="L206" s="16" t="n">
        <v>5341.36</v>
      </c>
      <c r="M206" s="16">
        <f>L206-K206</f>
        <v/>
      </c>
      <c r="N206" s="15" t="inlineStr">
        <is>
          <t>bind</t>
        </is>
      </c>
      <c r="O206" s="15" t="inlineStr">
        <is>
          <t>bound</t>
        </is>
      </c>
    </row>
    <row r="207">
      <c r="A207" s="3" t="inlineStr">
        <is>
          <t>2026-07-14</t>
        </is>
      </c>
      <c r="B207" s="3" t="inlineStr">
        <is>
          <t>19e9933e-508a-5458-a989-5b1ff7b6d332</t>
        </is>
      </c>
      <c r="C207" s="3" t="inlineStr">
        <is>
          <t>PA</t>
        </is>
      </c>
      <c r="D207" s="3" t="inlineStr">
        <is>
          <t>1987 Bentley Continental GT</t>
        </is>
      </c>
      <c r="E207" s="3" t="inlineStr">
        <is>
          <t>01 Luxury Sedan/SUV</t>
        </is>
      </c>
      <c r="F207" s="13" t="n">
        <v>705000</v>
      </c>
      <c r="G207" s="14" t="n">
        <v>0.65</v>
      </c>
      <c r="H207" s="14" t="n">
        <v>1</v>
      </c>
      <c r="I207" s="14" t="n">
        <v>0.761</v>
      </c>
      <c r="J207" s="14" t="n">
        <v>0.53</v>
      </c>
      <c r="K207" s="13">
        <f>ROUND(F207/100*G207*H207*I207/J207,2)</f>
        <v/>
      </c>
      <c r="L207" s="13" t="n">
        <v>6579.78</v>
      </c>
      <c r="M207" s="13">
        <f>L207-K207</f>
        <v/>
      </c>
      <c r="N207" s="3" t="inlineStr">
        <is>
          <t>decline</t>
        </is>
      </c>
      <c r="O207" s="3" t="inlineStr">
        <is>
          <t>indicative</t>
        </is>
      </c>
    </row>
    <row r="208">
      <c r="A208" s="15" t="inlineStr">
        <is>
          <t>2026-07-07</t>
        </is>
      </c>
      <c r="B208" s="15" t="inlineStr">
        <is>
          <t>a7d922a3-0f0b-5f2f-a4aa-fe2a5d5372ed</t>
        </is>
      </c>
      <c r="C208" s="15" t="inlineStr">
        <is>
          <t>MA</t>
        </is>
      </c>
      <c r="D208" s="15" t="inlineStr">
        <is>
          <t>1985 Ringbrothers Mustang</t>
        </is>
      </c>
      <c r="E208" s="15" t="inlineStr">
        <is>
          <t>11 Restomod/Coachbuilt</t>
        </is>
      </c>
      <c r="F208" s="16" t="n">
        <v>670000</v>
      </c>
      <c r="G208" s="17" t="n">
        <v>0.78</v>
      </c>
      <c r="H208" s="17" t="n">
        <v>1.25</v>
      </c>
      <c r="I208" s="17" t="n">
        <v>0.761</v>
      </c>
      <c r="J208" s="17" t="n">
        <v>0.53</v>
      </c>
      <c r="K208" s="16">
        <f>ROUND(F208/100*G208*H208*I208/J208,2)</f>
        <v/>
      </c>
      <c r="L208" s="16" t="n">
        <v>9379.68</v>
      </c>
      <c r="M208" s="16">
        <f>L208-K208</f>
        <v/>
      </c>
      <c r="N208" s="15" t="inlineStr">
        <is>
          <t>bind</t>
        </is>
      </c>
      <c r="O208" s="15" t="inlineStr">
        <is>
          <t>bound</t>
        </is>
      </c>
    </row>
    <row r="209">
      <c r="A209" s="3" t="inlineStr">
        <is>
          <t>2026-07-23</t>
        </is>
      </c>
      <c r="B209" s="3" t="inlineStr">
        <is>
          <t>e364b5c0-e94d-5e60-86f4-dad3e1200de9</t>
        </is>
      </c>
      <c r="C209" s="3" t="inlineStr">
        <is>
          <t>UT</t>
        </is>
      </c>
      <c r="D209" s="3" t="inlineStr">
        <is>
          <t>2014 Aston Martin DB5</t>
        </is>
      </c>
      <c r="E209" s="3" t="inlineStr">
        <is>
          <t>07 Post-War Classic (1946-1972)</t>
        </is>
      </c>
      <c r="F209" s="13" t="n">
        <v>950000</v>
      </c>
      <c r="G209" s="14" t="n">
        <v>0.43</v>
      </c>
      <c r="H209" s="14" t="n">
        <v>1.35</v>
      </c>
      <c r="I209" s="14" t="n">
        <v>0.761</v>
      </c>
      <c r="J209" s="14" t="n">
        <v>0.53</v>
      </c>
      <c r="K209" s="13">
        <f>ROUND(F209/100*G209*H209*I209/J209,2)</f>
        <v/>
      </c>
      <c r="L209" s="13" t="n">
        <v>7918.35</v>
      </c>
      <c r="M209" s="13">
        <f>L209-K209</f>
        <v/>
      </c>
      <c r="N209" s="3" t="inlineStr">
        <is>
          <t>bind</t>
        </is>
      </c>
      <c r="O209" s="3" t="inlineStr">
        <is>
          <t>bound</t>
        </is>
      </c>
    </row>
    <row r="210">
      <c r="A210" s="15" t="inlineStr">
        <is>
          <t>2026-07-25</t>
        </is>
      </c>
      <c r="B210" s="15" t="inlineStr">
        <is>
          <t>5a4c6655-653c-5dae-8972-da739fa333de</t>
        </is>
      </c>
      <c r="C210" s="15" t="inlineStr">
        <is>
          <t>CA</t>
        </is>
      </c>
      <c r="D210" s="15" t="inlineStr">
        <is>
          <t>1989 Maserati GranTurismo</t>
        </is>
      </c>
      <c r="E210" s="15" t="inlineStr">
        <is>
          <t>01 Luxury Sedan/SUV</t>
        </is>
      </c>
      <c r="F210" s="16" t="n">
        <v>1950000</v>
      </c>
      <c r="G210" s="17" t="n">
        <v>0.55</v>
      </c>
      <c r="H210" s="17" t="n">
        <v>1.35</v>
      </c>
      <c r="I210" s="17" t="n">
        <v>0.761</v>
      </c>
      <c r="J210" s="17" t="n">
        <v>0.53</v>
      </c>
      <c r="K210" s="16">
        <f>ROUND(F210/100*G210*H210*I210/J210,2)</f>
        <v/>
      </c>
      <c r="L210" s="16" t="n">
        <v>20789.3</v>
      </c>
      <c r="M210" s="16">
        <f>L210-K210</f>
        <v/>
      </c>
      <c r="N210" s="15" t="inlineStr">
        <is>
          <t>decline</t>
        </is>
      </c>
      <c r="O210" s="15" t="inlineStr">
        <is>
          <t>indicative</t>
        </is>
      </c>
    </row>
    <row r="211">
      <c r="A211" s="3" t="inlineStr">
        <is>
          <t>2026-07-03</t>
        </is>
      </c>
      <c r="B211" s="3" t="inlineStr">
        <is>
          <t>b0d2cc13-fbc0-5bc4-a0d8-d5cc6e032f8e</t>
        </is>
      </c>
      <c r="C211" s="3" t="inlineStr">
        <is>
          <t>MO</t>
        </is>
      </c>
      <c r="D211" s="3" t="inlineStr">
        <is>
          <t>1955 Aston Martin DB12</t>
        </is>
      </c>
      <c r="E211" s="3" t="inlineStr">
        <is>
          <t>01 Luxury Sedan/SUV</t>
        </is>
      </c>
      <c r="F211" s="13" t="n">
        <v>690000</v>
      </c>
      <c r="G211" s="14" t="n">
        <v>0.65</v>
      </c>
      <c r="H211" s="14" t="n">
        <v>1.06</v>
      </c>
      <c r="I211" s="14" t="n">
        <v>0.761</v>
      </c>
      <c r="J211" s="14" t="n">
        <v>0.53</v>
      </c>
      <c r="K211" s="13">
        <f>ROUND(F211/100*G211*H211*I211/J211,2)</f>
        <v/>
      </c>
      <c r="L211" s="13" t="n">
        <v>6826.17</v>
      </c>
      <c r="M211" s="13">
        <f>L211-K211</f>
        <v/>
      </c>
      <c r="N211" s="3" t="inlineStr">
        <is>
          <t>decline</t>
        </is>
      </c>
      <c r="O211" s="3" t="inlineStr">
        <is>
          <t>indicative</t>
        </is>
      </c>
    </row>
    <row r="212">
      <c r="A212" s="15" t="inlineStr">
        <is>
          <t>2026-07-24</t>
        </is>
      </c>
      <c r="B212" s="15" t="inlineStr">
        <is>
          <t>8cd07d2b-7b0f-5181-995d-5baf832653be</t>
        </is>
      </c>
      <c r="C212" s="15" t="inlineStr">
        <is>
          <t>TX</t>
        </is>
      </c>
      <c r="D212" s="15" t="inlineStr">
        <is>
          <t>2022 Lamborghini Huracan EVO</t>
        </is>
      </c>
      <c r="E212" s="15" t="inlineStr">
        <is>
          <t>03 Supercar</t>
        </is>
      </c>
      <c r="F212" s="16" t="n">
        <v>915000</v>
      </c>
      <c r="G212" s="17" t="n">
        <v>0.95</v>
      </c>
      <c r="H212" s="17" t="n">
        <v>1.15</v>
      </c>
      <c r="I212" s="17" t="n">
        <v>0.761</v>
      </c>
      <c r="J212" s="17" t="n">
        <v>0.53</v>
      </c>
      <c r="K212" s="16">
        <f>ROUND(F212/100*G212*H212*I212/J212,2)</f>
        <v/>
      </c>
      <c r="L212" s="16" t="n">
        <v>14353.28</v>
      </c>
      <c r="M212" s="16">
        <f>L212-K212</f>
        <v/>
      </c>
      <c r="N212" s="15" t="inlineStr">
        <is>
          <t>bind</t>
        </is>
      </c>
      <c r="O212" s="15" t="inlineStr">
        <is>
          <t>bound</t>
        </is>
      </c>
    </row>
    <row r="213">
      <c r="A213" s="3" t="inlineStr">
        <is>
          <t>2026-07-29</t>
        </is>
      </c>
      <c r="B213" s="3" t="inlineStr">
        <is>
          <t>5cdeed1a-3196-5e04-a1ce-cb885679dc06</t>
        </is>
      </c>
      <c r="C213" s="3" t="inlineStr">
        <is>
          <t>TX</t>
        </is>
      </c>
      <c r="D213" s="3" t="inlineStr">
        <is>
          <t>1963 BMW M8 Competition</t>
        </is>
      </c>
      <c r="E213" s="3" t="inlineStr">
        <is>
          <t>01 Luxury Sedan/SUV</t>
        </is>
      </c>
      <c r="F213" s="13" t="n">
        <v>235000</v>
      </c>
      <c r="G213" s="14" t="n">
        <v>0.92</v>
      </c>
      <c r="H213" s="14" t="n">
        <v>1.15</v>
      </c>
      <c r="I213" s="14" t="n">
        <v>0.761</v>
      </c>
      <c r="J213" s="14" t="n">
        <v>0.53</v>
      </c>
      <c r="K213" s="13">
        <f>ROUND(F213/100*G213*H213*I213/J213,2)</f>
        <v/>
      </c>
      <c r="L213" s="13" t="n">
        <v>3569.95</v>
      </c>
      <c r="M213" s="13">
        <f>L213-K213</f>
        <v/>
      </c>
      <c r="N213" s="3" t="inlineStr">
        <is>
          <t>bind</t>
        </is>
      </c>
      <c r="O213" s="3" t="inlineStr">
        <is>
          <t>bound</t>
        </is>
      </c>
    </row>
    <row r="214">
      <c r="A214" s="15" t="inlineStr">
        <is>
          <t>2026-07-12</t>
        </is>
      </c>
      <c r="B214" s="15" t="inlineStr">
        <is>
          <t>2be48f96-ac74-5abf-a571-5eba9523a324</t>
        </is>
      </c>
      <c r="C214" s="15" t="inlineStr">
        <is>
          <t>TX</t>
        </is>
      </c>
      <c r="D214" s="15" t="inlineStr">
        <is>
          <t>2013 Mercedes-Benz AMG GT</t>
        </is>
      </c>
      <c r="E214" s="15" t="inlineStr">
        <is>
          <t>01 Luxury Sedan/SUV</t>
        </is>
      </c>
      <c r="F214" s="16" t="n">
        <v>660000</v>
      </c>
      <c r="G214" s="17" t="n">
        <v>0.65</v>
      </c>
      <c r="H214" s="17" t="n">
        <v>1.15</v>
      </c>
      <c r="I214" s="17" t="n">
        <v>0.761</v>
      </c>
      <c r="J214" s="17" t="n">
        <v>0.53</v>
      </c>
      <c r="K214" s="16">
        <f>ROUND(F214/100*G214*H214*I214/J214,2)</f>
        <v/>
      </c>
      <c r="L214" s="16" t="n">
        <v>7083.76</v>
      </c>
      <c r="M214" s="16">
        <f>L214-K214</f>
        <v/>
      </c>
      <c r="N214" s="15" t="inlineStr">
        <is>
          <t>bind</t>
        </is>
      </c>
      <c r="O214" s="15" t="inlineStr">
        <is>
          <t>bound</t>
        </is>
      </c>
    </row>
    <row r="215">
      <c r="A215" s="3" t="inlineStr">
        <is>
          <t>2026-07-24</t>
        </is>
      </c>
      <c r="B215" s="3" t="inlineStr">
        <is>
          <t>2299dd49-fdde-5682-9c71-345d6bef2692</t>
        </is>
      </c>
      <c r="C215" s="3" t="inlineStr">
        <is>
          <t>IL</t>
        </is>
      </c>
      <c r="D215" s="3" t="inlineStr">
        <is>
          <t>1979 Singer 911 Reimagined</t>
        </is>
      </c>
      <c r="E215" s="3" t="inlineStr">
        <is>
          <t>11 Restomod/Coachbuilt</t>
        </is>
      </c>
      <c r="F215" s="13" t="n">
        <v>1095000</v>
      </c>
      <c r="G215" s="14" t="n">
        <v>0.68</v>
      </c>
      <c r="H215" s="14" t="n">
        <v>1.36</v>
      </c>
      <c r="I215" s="14" t="n">
        <v>0.761</v>
      </c>
      <c r="J215" s="14" t="n">
        <v>0.53</v>
      </c>
      <c r="K215" s="13">
        <f>ROUND(F215/100*G215*H215*I215/J215,2)</f>
        <v/>
      </c>
      <c r="L215" s="13" t="n">
        <v>14540.21</v>
      </c>
      <c r="M215" s="13">
        <f>L215-K215</f>
        <v/>
      </c>
      <c r="N215" s="3" t="inlineStr">
        <is>
          <t>refer</t>
        </is>
      </c>
      <c r="O215" s="3" t="inlineStr">
        <is>
          <t>indicative</t>
        </is>
      </c>
    </row>
    <row r="216">
      <c r="A216" s="15" t="inlineStr">
        <is>
          <t>2026-07-07</t>
        </is>
      </c>
      <c r="B216" s="15" t="inlineStr">
        <is>
          <t>af4fc641-828f-56d1-a242-1779b7e5b222</t>
        </is>
      </c>
      <c r="C216" s="15" t="inlineStr">
        <is>
          <t>AR</t>
        </is>
      </c>
      <c r="D216" s="15" t="inlineStr">
        <is>
          <t>1963 Ferrari SF90 Stradale</t>
        </is>
      </c>
      <c r="E216" s="15" t="inlineStr">
        <is>
          <t>03 Supercar</t>
        </is>
      </c>
      <c r="F216" s="16" t="n">
        <v>1425000</v>
      </c>
      <c r="G216" s="17" t="n">
        <v>0.8</v>
      </c>
      <c r="H216" s="17" t="n">
        <v>1.38</v>
      </c>
      <c r="I216" s="17" t="n">
        <v>0.761</v>
      </c>
      <c r="J216" s="17" t="n">
        <v>0.53</v>
      </c>
      <c r="K216" s="16">
        <f>ROUND(F216/100*G216*H216*I216/J216,2)</f>
        <v/>
      </c>
      <c r="L216" s="16" t="n">
        <v>22588.78</v>
      </c>
      <c r="M216" s="16">
        <f>L216-K216</f>
        <v/>
      </c>
      <c r="N216" s="15" t="inlineStr">
        <is>
          <t>bind</t>
        </is>
      </c>
      <c r="O216" s="15" t="inlineStr">
        <is>
          <t>bound</t>
        </is>
      </c>
    </row>
    <row r="217">
      <c r="A217" s="3" t="inlineStr">
        <is>
          <t>2026-07-11</t>
        </is>
      </c>
      <c r="B217" s="3" t="inlineStr">
        <is>
          <t>e121a86d-a849-58d1-8c98-df39370bca49</t>
        </is>
      </c>
      <c r="C217" s="3" t="inlineStr">
        <is>
          <t>KS</t>
        </is>
      </c>
      <c r="D217" s="3" t="inlineStr">
        <is>
          <t>1984 McLaren 750S</t>
        </is>
      </c>
      <c r="E217" s="3" t="inlineStr">
        <is>
          <t>03 Supercar</t>
        </is>
      </c>
      <c r="F217" s="13" t="n">
        <v>500000</v>
      </c>
      <c r="G217" s="14" t="n">
        <v>0.95</v>
      </c>
      <c r="H217" s="14" t="n">
        <v>0.97</v>
      </c>
      <c r="I217" s="14" t="n">
        <v>0.761</v>
      </c>
      <c r="J217" s="14" t="n">
        <v>0.53</v>
      </c>
      <c r="K217" s="13">
        <f>ROUND(F217/100*G217*H217*I217/J217,2)</f>
        <v/>
      </c>
      <c r="L217" s="13" t="n">
        <v>6615.68</v>
      </c>
      <c r="M217" s="13">
        <f>L217-K217</f>
        <v/>
      </c>
      <c r="N217" s="3" t="inlineStr">
        <is>
          <t>bind</t>
        </is>
      </c>
      <c r="O217" s="3" t="inlineStr">
        <is>
          <t>bound</t>
        </is>
      </c>
    </row>
    <row r="218">
      <c r="A218" s="15" t="inlineStr">
        <is>
          <t>2026-07-18</t>
        </is>
      </c>
      <c r="B218" s="15" t="inlineStr">
        <is>
          <t>8ba2257f-3cff-5238-9d51-7c5c99019f83</t>
        </is>
      </c>
      <c r="C218" s="15" t="inlineStr">
        <is>
          <t>WI</t>
        </is>
      </c>
      <c r="D218" s="15" t="inlineStr">
        <is>
          <t>2009 Ferrari 296 GTB</t>
        </is>
      </c>
      <c r="E218" s="15" t="inlineStr">
        <is>
          <t>03 Supercar</t>
        </is>
      </c>
      <c r="F218" s="16" t="n">
        <v>1950000</v>
      </c>
      <c r="G218" s="17" t="n">
        <v>0.8</v>
      </c>
      <c r="H218" s="17" t="n">
        <v>1.2</v>
      </c>
      <c r="I218" s="17" t="n">
        <v>0.761</v>
      </c>
      <c r="J218" s="17" t="n">
        <v>0.53</v>
      </c>
      <c r="K218" s="16">
        <f>ROUND(F218/100*G218*H218*I218/J218,2)</f>
        <v/>
      </c>
      <c r="L218" s="16" t="n">
        <v>26879.09</v>
      </c>
      <c r="M218" s="16">
        <f>L218-K218</f>
        <v/>
      </c>
      <c r="N218" s="15" t="inlineStr">
        <is>
          <t>bind</t>
        </is>
      </c>
      <c r="O218" s="15" t="inlineStr">
        <is>
          <t>bound</t>
        </is>
      </c>
    </row>
    <row r="219">
      <c r="A219" s="3" t="inlineStr">
        <is>
          <t>2026-07-11</t>
        </is>
      </c>
      <c r="B219" s="3" t="inlineStr">
        <is>
          <t>32afb7cc-d1f8-5dd0-bb97-8f883e5210a9</t>
        </is>
      </c>
      <c r="C219" s="3" t="inlineStr">
        <is>
          <t>OH</t>
        </is>
      </c>
      <c r="D219" s="3" t="inlineStr">
        <is>
          <t>2015 Maserati GranTurismo</t>
        </is>
      </c>
      <c r="E219" s="3" t="inlineStr">
        <is>
          <t>01 Luxury Sedan/SUV</t>
        </is>
      </c>
      <c r="F219" s="13" t="n">
        <v>805000</v>
      </c>
      <c r="G219" s="14" t="n">
        <v>0.65</v>
      </c>
      <c r="H219" s="14" t="n">
        <v>1.39</v>
      </c>
      <c r="I219" s="14" t="n">
        <v>0.761</v>
      </c>
      <c r="J219" s="14" t="n">
        <v>0.53</v>
      </c>
      <c r="K219" s="13">
        <f>ROUND(F219/100*G219*H219*I219/J219,2)</f>
        <v/>
      </c>
      <c r="L219" s="13" t="n">
        <v>10443.18</v>
      </c>
      <c r="M219" s="13">
        <f>L219-K219</f>
        <v/>
      </c>
      <c r="N219" s="3" t="inlineStr">
        <is>
          <t>bind</t>
        </is>
      </c>
      <c r="O219" s="3" t="inlineStr">
        <is>
          <t>bound</t>
        </is>
      </c>
    </row>
    <row r="220">
      <c r="A220" s="15" t="inlineStr">
        <is>
          <t>2026-07-28</t>
        </is>
      </c>
      <c r="B220" s="15" t="inlineStr">
        <is>
          <t>8a1a1504-179d-5663-8b32-96d0d672b333</t>
        </is>
      </c>
      <c r="C220" s="15" t="inlineStr">
        <is>
          <t>RI</t>
        </is>
      </c>
      <c r="D220" s="15" t="inlineStr">
        <is>
          <t>1977 Maserati GranTurismo</t>
        </is>
      </c>
      <c r="E220" s="15" t="inlineStr">
        <is>
          <t>01 Luxury Sedan/SUV</t>
        </is>
      </c>
      <c r="F220" s="16" t="n">
        <v>340000</v>
      </c>
      <c r="G220" s="17" t="n">
        <v>0.75</v>
      </c>
      <c r="H220" s="17" t="n">
        <v>1.37</v>
      </c>
      <c r="I220" s="17" t="n">
        <v>0.761</v>
      </c>
      <c r="J220" s="17" t="n">
        <v>0.53</v>
      </c>
      <c r="K220" s="16">
        <f>ROUND(F220/100*G220*H220*I220/J220,2)</f>
        <v/>
      </c>
      <c r="L220" s="16" t="n">
        <v>5016.14</v>
      </c>
      <c r="M220" s="16">
        <f>L220-K220</f>
        <v/>
      </c>
      <c r="N220" s="15" t="inlineStr">
        <is>
          <t>decline</t>
        </is>
      </c>
      <c r="O220" s="15" t="inlineStr">
        <is>
          <t>indicative</t>
        </is>
      </c>
    </row>
    <row r="221">
      <c r="A221" s="3" t="inlineStr">
        <is>
          <t>2026-07-31</t>
        </is>
      </c>
      <c r="B221" s="3" t="inlineStr">
        <is>
          <t>c514db64-331d-504d-adc2-e25664aa4918</t>
        </is>
      </c>
      <c r="C221" s="3" t="inlineStr">
        <is>
          <t>SD</t>
        </is>
      </c>
      <c r="D221" s="3" t="inlineStr">
        <is>
          <t>2017 Bentley Continental GT</t>
        </is>
      </c>
      <c r="E221" s="3" t="inlineStr">
        <is>
          <t>01 Luxury Sedan/SUV</t>
        </is>
      </c>
      <c r="F221" s="13" t="n">
        <v>515000</v>
      </c>
      <c r="G221" s="14" t="n">
        <v>0.65</v>
      </c>
      <c r="H221" s="14" t="n">
        <v>1.11</v>
      </c>
      <c r="I221" s="14" t="n">
        <v>0.761</v>
      </c>
      <c r="J221" s="14" t="n">
        <v>0.53</v>
      </c>
      <c r="K221" s="13">
        <f>ROUND(F221/100*G221*H221*I221/J221,2)</f>
        <v/>
      </c>
      <c r="L221" s="13" t="n">
        <v>5335.22</v>
      </c>
      <c r="M221" s="13">
        <f>L221-K221</f>
        <v/>
      </c>
      <c r="N221" s="3" t="inlineStr">
        <is>
          <t>bind</t>
        </is>
      </c>
      <c r="O221" s="3" t="inlineStr">
        <is>
          <t>bound</t>
        </is>
      </c>
    </row>
    <row r="222">
      <c r="A222" s="15" t="inlineStr">
        <is>
          <t>2026-07-09</t>
        </is>
      </c>
      <c r="B222" s="15" t="inlineStr">
        <is>
          <t>b39e2e60-82b4-5bd8-afc1-a7fb494f5c3f</t>
        </is>
      </c>
      <c r="C222" s="15" t="inlineStr">
        <is>
          <t>IN</t>
        </is>
      </c>
      <c r="D222" s="15" t="inlineStr">
        <is>
          <t>2023 Singer 911 Reimagined</t>
        </is>
      </c>
      <c r="E222" s="15" t="inlineStr">
        <is>
          <t>11 Restomod/Coachbuilt</t>
        </is>
      </c>
      <c r="F222" s="16" t="n">
        <v>575000</v>
      </c>
      <c r="G222" s="17" t="n">
        <v>0.78</v>
      </c>
      <c r="H222" s="17" t="n">
        <v>1.23</v>
      </c>
      <c r="I222" s="17" t="n">
        <v>0.761</v>
      </c>
      <c r="J222" s="17" t="n">
        <v>0.53</v>
      </c>
      <c r="K222" s="16">
        <f>ROUND(F222/100*G222*H222*I222/J222,2)</f>
        <v/>
      </c>
      <c r="L222" s="16" t="n">
        <v>7920.93</v>
      </c>
      <c r="M222" s="16">
        <f>L222-K222</f>
        <v/>
      </c>
      <c r="N222" s="15" t="inlineStr">
        <is>
          <t>bind</t>
        </is>
      </c>
      <c r="O222" s="15" t="inlineStr">
        <is>
          <t>bound</t>
        </is>
      </c>
    </row>
    <row r="223">
      <c r="A223" s="3" t="inlineStr">
        <is>
          <t>2026-07-17</t>
        </is>
      </c>
      <c r="B223" s="3" t="inlineStr">
        <is>
          <t>038e0a97-98af-54dc-879f-3217e499ecd7</t>
        </is>
      </c>
      <c r="C223" s="3" t="inlineStr">
        <is>
          <t>IL</t>
        </is>
      </c>
      <c r="D223" s="3" t="inlineStr">
        <is>
          <t>2021 Mercedes-Benz AMG GT</t>
        </is>
      </c>
      <c r="E223" s="3" t="inlineStr">
        <is>
          <t>01 Luxury Sedan/SUV</t>
        </is>
      </c>
      <c r="F223" s="13" t="n">
        <v>460000</v>
      </c>
      <c r="G223" s="14" t="n">
        <v>0.75</v>
      </c>
      <c r="H223" s="14" t="n">
        <v>1.36</v>
      </c>
      <c r="I223" s="14" t="n">
        <v>0.761</v>
      </c>
      <c r="J223" s="14" t="n">
        <v>0.53</v>
      </c>
      <c r="K223" s="13">
        <f>ROUND(F223/100*G223*H223*I223/J223,2)</f>
        <v/>
      </c>
      <c r="L223" s="13" t="n">
        <v>6737</v>
      </c>
      <c r="M223" s="13">
        <f>L223-K223</f>
        <v/>
      </c>
      <c r="N223" s="3" t="inlineStr">
        <is>
          <t>bind</t>
        </is>
      </c>
      <c r="O223" s="3" t="inlineStr">
        <is>
          <t>bound</t>
        </is>
      </c>
    </row>
    <row r="224">
      <c r="A224" s="15" t="inlineStr">
        <is>
          <t>2026-07-29</t>
        </is>
      </c>
      <c r="B224" s="15" t="inlineStr">
        <is>
          <t>0c1a0e74-d63a-511e-8fe5-989a3e76553e</t>
        </is>
      </c>
      <c r="C224" s="15" t="inlineStr">
        <is>
          <t>CA</t>
        </is>
      </c>
      <c r="D224" s="15" t="inlineStr">
        <is>
          <t>2013 Ferrari SF90 Stradale</t>
        </is>
      </c>
      <c r="E224" s="15" t="inlineStr">
        <is>
          <t>03 Supercar</t>
        </is>
      </c>
      <c r="F224" s="16" t="n">
        <v>885000</v>
      </c>
      <c r="G224" s="17" t="n">
        <v>0.95</v>
      </c>
      <c r="H224" s="17" t="n">
        <v>1.35</v>
      </c>
      <c r="I224" s="17" t="n">
        <v>0.761</v>
      </c>
      <c r="J224" s="17" t="n">
        <v>0.53</v>
      </c>
      <c r="K224" s="16">
        <f>ROUND(F224/100*G224*H224*I224/J224,2)</f>
        <v/>
      </c>
      <c r="L224" s="16" t="n">
        <v>16297.07</v>
      </c>
      <c r="M224" s="16">
        <f>L224-K224</f>
        <v/>
      </c>
      <c r="N224" s="15" t="inlineStr">
        <is>
          <t>decline</t>
        </is>
      </c>
      <c r="O224" s="15" t="inlineStr">
        <is>
          <t>indicative</t>
        </is>
      </c>
    </row>
    <row r="225">
      <c r="A225" s="3" t="inlineStr">
        <is>
          <t>2026-07-03</t>
        </is>
      </c>
      <c r="B225" s="3" t="inlineStr">
        <is>
          <t>c2cee3d5-bb79-5483-8f01-3994604bff5c</t>
        </is>
      </c>
      <c r="C225" s="3" t="inlineStr">
        <is>
          <t>VA</t>
        </is>
      </c>
      <c r="D225" s="3" t="inlineStr">
        <is>
          <t>2000 BMW M8 Competition</t>
        </is>
      </c>
      <c r="E225" s="3" t="inlineStr">
        <is>
          <t>01 Luxury Sedan/SUV</t>
        </is>
      </c>
      <c r="F225" s="13" t="n">
        <v>450000</v>
      </c>
      <c r="G225" s="14" t="n">
        <v>0.75</v>
      </c>
      <c r="H225" s="14" t="n">
        <v>1.09</v>
      </c>
      <c r="I225" s="14" t="n">
        <v>0.761</v>
      </c>
      <c r="J225" s="14" t="n">
        <v>0.53</v>
      </c>
      <c r="K225" s="13">
        <f>ROUND(F225/100*G225*H225*I225/J225,2)</f>
        <v/>
      </c>
      <c r="L225" s="13" t="n">
        <v>5282.13</v>
      </c>
      <c r="M225" s="13">
        <f>L225-K225</f>
        <v/>
      </c>
      <c r="N225" s="3" t="inlineStr">
        <is>
          <t>refer</t>
        </is>
      </c>
      <c r="O225" s="3" t="inlineStr">
        <is>
          <t>indicative</t>
        </is>
      </c>
    </row>
    <row r="226">
      <c r="A226" s="15" t="inlineStr">
        <is>
          <t>2026-07-15</t>
        </is>
      </c>
      <c r="B226" s="15" t="inlineStr">
        <is>
          <t>f1d3b416-9e45-5b0e-a6ac-c5574f81fe53</t>
        </is>
      </c>
      <c r="C226" s="15" t="inlineStr">
        <is>
          <t>NY</t>
        </is>
      </c>
      <c r="D226" s="15" t="inlineStr">
        <is>
          <t>2001 Mercedes-Benz 280SL Pagoda</t>
        </is>
      </c>
      <c r="E226" s="15" t="inlineStr">
        <is>
          <t>07 Post-War Classic (1946-1972)</t>
        </is>
      </c>
      <c r="F226" s="16" t="n">
        <v>210000</v>
      </c>
      <c r="G226" s="17" t="n">
        <v>0.57</v>
      </c>
      <c r="H226" s="17" t="n">
        <v>1.28</v>
      </c>
      <c r="I226" s="17" t="n">
        <v>0.761</v>
      </c>
      <c r="J226" s="17" t="n">
        <v>0.53</v>
      </c>
      <c r="K226" s="16">
        <f>ROUND(F226/100*G226*H226*I226/J226,2)</f>
        <v/>
      </c>
      <c r="L226" s="16" t="n">
        <v>2199.95</v>
      </c>
      <c r="M226" s="16">
        <f>L226-K226</f>
        <v/>
      </c>
      <c r="N226" s="15" t="inlineStr">
        <is>
          <t>bind</t>
        </is>
      </c>
      <c r="O226" s="15" t="inlineStr">
        <is>
          <t>bound</t>
        </is>
      </c>
    </row>
    <row r="227">
      <c r="A227" s="3" t="inlineStr">
        <is>
          <t>2026-07-29</t>
        </is>
      </c>
      <c r="B227" s="3" t="inlineStr">
        <is>
          <t>85129d19-48fa-53ad-8951-42f504b3a7fe</t>
        </is>
      </c>
      <c r="C227" s="3" t="inlineStr">
        <is>
          <t>MA</t>
        </is>
      </c>
      <c r="D227" s="3" t="inlineStr">
        <is>
          <t>1968 Ferrari 296 GTB</t>
        </is>
      </c>
      <c r="E227" s="3" t="inlineStr">
        <is>
          <t>03 Supercar</t>
        </is>
      </c>
      <c r="F227" s="13" t="n">
        <v>1035000</v>
      </c>
      <c r="G227" s="14" t="n">
        <v>0.8</v>
      </c>
      <c r="H227" s="14" t="n">
        <v>1.25</v>
      </c>
      <c r="I227" s="14" t="n">
        <v>0.761</v>
      </c>
      <c r="J227" s="14" t="n">
        <v>0.53</v>
      </c>
      <c r="K227" s="13">
        <f>ROUND(F227/100*G227*H227*I227/J227,2)</f>
        <v/>
      </c>
      <c r="L227" s="13" t="n">
        <v>14861.04</v>
      </c>
      <c r="M227" s="13">
        <f>L227-K227</f>
        <v/>
      </c>
      <c r="N227" s="3" t="inlineStr">
        <is>
          <t>bind</t>
        </is>
      </c>
      <c r="O227" s="3" t="inlineStr">
        <is>
          <t>bound</t>
        </is>
      </c>
    </row>
    <row r="228">
      <c r="A228" s="15" t="inlineStr">
        <is>
          <t>2026-07-30</t>
        </is>
      </c>
      <c r="B228" s="15" t="inlineStr">
        <is>
          <t>ec7b5ab5-046d-56cc-94c2-5aaf429734c2</t>
        </is>
      </c>
      <c r="C228" s="15" t="inlineStr">
        <is>
          <t>OR</t>
        </is>
      </c>
      <c r="D228" s="15" t="inlineStr">
        <is>
          <t>1996 Jaguar E-Type Series 1</t>
        </is>
      </c>
      <c r="E228" s="15" t="inlineStr">
        <is>
          <t>07 Post-War Classic (1946-1972)</t>
        </is>
      </c>
      <c r="F228" s="16" t="n">
        <v>415000</v>
      </c>
      <c r="G228" s="17" t="n">
        <v>0.48</v>
      </c>
      <c r="H228" s="17" t="n">
        <v>1.13</v>
      </c>
      <c r="I228" s="17" t="n">
        <v>0.761</v>
      </c>
      <c r="J228" s="17" t="n">
        <v>0.53</v>
      </c>
      <c r="K228" s="16">
        <f>ROUND(F228/100*G228*H228*I228/J228,2)</f>
        <v/>
      </c>
      <c r="L228" s="16" t="n">
        <v>3232.04</v>
      </c>
      <c r="M228" s="16">
        <f>L228-K228</f>
        <v/>
      </c>
      <c r="N228" s="15" t="inlineStr">
        <is>
          <t>decline</t>
        </is>
      </c>
      <c r="O228" s="15" t="inlineStr">
        <is>
          <t>indicative</t>
        </is>
      </c>
    </row>
    <row r="229">
      <c r="A229" s="3" t="inlineStr">
        <is>
          <t>2026-07-07</t>
        </is>
      </c>
      <c r="B229" s="3" t="inlineStr">
        <is>
          <t>3e5aa04a-0349-561e-9f63-c39a9bfb2725</t>
        </is>
      </c>
      <c r="C229" s="3" t="inlineStr">
        <is>
          <t>MD</t>
        </is>
      </c>
      <c r="D229" s="3" t="inlineStr">
        <is>
          <t>1969 Ferrari 296 GTB</t>
        </is>
      </c>
      <c r="E229" s="3" t="inlineStr">
        <is>
          <t>03 Supercar</t>
        </is>
      </c>
      <c r="F229" s="13" t="n">
        <v>405000</v>
      </c>
      <c r="G229" s="14" t="n">
        <v>1.15</v>
      </c>
      <c r="H229" s="14" t="n">
        <v>0.95</v>
      </c>
      <c r="I229" s="14" t="n">
        <v>0.761</v>
      </c>
      <c r="J229" s="14" t="n">
        <v>0.53</v>
      </c>
      <c r="K229" s="13">
        <f>ROUND(F229/100*G229*H229*I229/J229,2)</f>
        <v/>
      </c>
      <c r="L229" s="13" t="n">
        <v>6353.09</v>
      </c>
      <c r="M229" s="13">
        <f>L229-K229</f>
        <v/>
      </c>
      <c r="N229" s="3" t="inlineStr">
        <is>
          <t>bind</t>
        </is>
      </c>
      <c r="O229" s="3" t="inlineStr">
        <is>
          <t>bound</t>
        </is>
      </c>
    </row>
    <row r="230">
      <c r="A230" s="15" t="inlineStr">
        <is>
          <t>2026-07-03</t>
        </is>
      </c>
      <c r="B230" s="15" t="inlineStr">
        <is>
          <t>033fd886-0f58-5257-af13-1de11b5580a1</t>
        </is>
      </c>
      <c r="C230" s="15" t="inlineStr">
        <is>
          <t>MN</t>
        </is>
      </c>
      <c r="D230" s="15" t="inlineStr">
        <is>
          <t>2014 Porsche 911 Turbo S</t>
        </is>
      </c>
      <c r="E230" s="15" t="inlineStr">
        <is>
          <t>01 Luxury Sedan/SUV</t>
        </is>
      </c>
      <c r="F230" s="16" t="n">
        <v>550000</v>
      </c>
      <c r="G230" s="17" t="n">
        <v>0.65</v>
      </c>
      <c r="H230" s="17" t="n">
        <v>1.32</v>
      </c>
      <c r="I230" s="17" t="n">
        <v>0.761</v>
      </c>
      <c r="J230" s="17" t="n">
        <v>0.53</v>
      </c>
      <c r="K230" s="16">
        <f>ROUND(F230/100*G230*H230*I230/J230,2)</f>
        <v/>
      </c>
      <c r="L230" s="16" t="n">
        <v>6775.77</v>
      </c>
      <c r="M230" s="16">
        <f>L230-K230</f>
        <v/>
      </c>
      <c r="N230" s="15" t="inlineStr">
        <is>
          <t>bind</t>
        </is>
      </c>
      <c r="O230" s="15" t="inlineStr">
        <is>
          <t>bound</t>
        </is>
      </c>
    </row>
    <row r="231">
      <c r="A231" s="3" t="inlineStr">
        <is>
          <t>2026-07-09</t>
        </is>
      </c>
      <c r="B231" s="3" t="inlineStr">
        <is>
          <t>8f7def07-e050-5a3c-911d-7c9ce25eb1a1</t>
        </is>
      </c>
      <c r="C231" s="3" t="inlineStr">
        <is>
          <t>TX</t>
        </is>
      </c>
      <c r="D231" s="3" t="inlineStr">
        <is>
          <t>1995 Ferrari SF90 Stradale</t>
        </is>
      </c>
      <c r="E231" s="3" t="inlineStr">
        <is>
          <t>03 Supercar</t>
        </is>
      </c>
      <c r="F231" s="13" t="n">
        <v>1950000</v>
      </c>
      <c r="G231" s="14" t="n">
        <v>0.8</v>
      </c>
      <c r="H231" s="14" t="n">
        <v>1.15</v>
      </c>
      <c r="I231" s="14" t="n">
        <v>0.761</v>
      </c>
      <c r="J231" s="14" t="n">
        <v>0.53</v>
      </c>
      <c r="K231" s="13">
        <f>ROUND(F231/100*G231*H231*I231/J231,2)</f>
        <v/>
      </c>
      <c r="L231" s="13" t="n">
        <v>25759.13</v>
      </c>
      <c r="M231" s="13">
        <f>L231-K231</f>
        <v/>
      </c>
      <c r="N231" s="3" t="inlineStr">
        <is>
          <t>bind</t>
        </is>
      </c>
      <c r="O231" s="3" t="inlineStr">
        <is>
          <t>bound</t>
        </is>
      </c>
    </row>
    <row r="232">
      <c r="A232" s="15" t="inlineStr">
        <is>
          <t>2026-07-16</t>
        </is>
      </c>
      <c r="B232" s="15" t="inlineStr">
        <is>
          <t>44a71c67-0428-57a6-86b6-b67e9a87327c</t>
        </is>
      </c>
      <c r="C232" s="15" t="inlineStr">
        <is>
          <t>WV</t>
        </is>
      </c>
      <c r="D232" s="15" t="inlineStr">
        <is>
          <t>1975 Ferrari 275 GTB/4</t>
        </is>
      </c>
      <c r="E232" s="15" t="inlineStr">
        <is>
          <t>07 Post-War Classic (1946-1972)</t>
        </is>
      </c>
      <c r="F232" s="16" t="n">
        <v>550000</v>
      </c>
      <c r="G232" s="17" t="n">
        <v>0.43</v>
      </c>
      <c r="H232" s="17" t="n">
        <v>1.33</v>
      </c>
      <c r="I232" s="17" t="n">
        <v>0.761</v>
      </c>
      <c r="J232" s="17" t="n">
        <v>0.53</v>
      </c>
      <c r="K232" s="16">
        <f>ROUND(F232/100*G232*H232*I232/J232,2)</f>
        <v/>
      </c>
      <c r="L232" s="16" t="n">
        <v>4516.39</v>
      </c>
      <c r="M232" s="16">
        <f>L232-K232</f>
        <v/>
      </c>
      <c r="N232" s="15" t="inlineStr">
        <is>
          <t>bind</t>
        </is>
      </c>
      <c r="O232" s="15" t="inlineStr">
        <is>
          <t>bound</t>
        </is>
      </c>
    </row>
    <row r="233">
      <c r="A233" s="3" t="inlineStr">
        <is>
          <t>2026-07-22</t>
        </is>
      </c>
      <c r="B233" s="3" t="inlineStr">
        <is>
          <t>0ad7c3d9-7e74-5410-95f0-2ce2918eaba0</t>
        </is>
      </c>
      <c r="C233" s="3" t="inlineStr">
        <is>
          <t>OR</t>
        </is>
      </c>
      <c r="D233" s="3" t="inlineStr">
        <is>
          <t>2015 BMW M8 Competition</t>
        </is>
      </c>
      <c r="E233" s="3" t="inlineStr">
        <is>
          <t>01 Luxury Sedan/SUV</t>
        </is>
      </c>
      <c r="F233" s="13" t="n">
        <v>530000</v>
      </c>
      <c r="G233" s="14" t="n">
        <v>0.65</v>
      </c>
      <c r="H233" s="14" t="n">
        <v>1.13</v>
      </c>
      <c r="I233" s="14" t="n">
        <v>0.761</v>
      </c>
      <c r="J233" s="14" t="n">
        <v>0.53</v>
      </c>
      <c r="K233" s="13">
        <f>ROUND(F233/100*G233*H233*I233/J233,2)</f>
        <v/>
      </c>
      <c r="L233" s="13" t="n">
        <v>5589.55</v>
      </c>
      <c r="M233" s="13">
        <f>L233-K233</f>
        <v/>
      </c>
      <c r="N233" s="3" t="inlineStr">
        <is>
          <t>bind</t>
        </is>
      </c>
      <c r="O233" s="3" t="inlineStr">
        <is>
          <t>bound</t>
        </is>
      </c>
    </row>
    <row r="234">
      <c r="A234" s="15" t="inlineStr">
        <is>
          <t>2026-07-07</t>
        </is>
      </c>
      <c r="B234" s="15" t="inlineStr">
        <is>
          <t>74f91a3f-fb16-5a87-bad2-0bce81d52cab</t>
        </is>
      </c>
      <c r="C234" s="15" t="inlineStr">
        <is>
          <t>NC</t>
        </is>
      </c>
      <c r="D234" s="15" t="inlineStr">
        <is>
          <t>1965 Ferrari SF90 Stradale</t>
        </is>
      </c>
      <c r="E234" s="15" t="inlineStr">
        <is>
          <t>03 Supercar</t>
        </is>
      </c>
      <c r="F234" s="16" t="n">
        <v>1255000</v>
      </c>
      <c r="G234" s="17" t="n">
        <v>0.8</v>
      </c>
      <c r="H234" s="17" t="n">
        <v>1.15</v>
      </c>
      <c r="I234" s="17" t="n">
        <v>0.761</v>
      </c>
      <c r="J234" s="17" t="n">
        <v>0.53</v>
      </c>
      <c r="K234" s="16">
        <f>ROUND(F234/100*G234*H234*I234/J234,2)</f>
        <v/>
      </c>
      <c r="L234" s="16" t="n">
        <v>16578.32</v>
      </c>
      <c r="M234" s="16">
        <f>L234-K234</f>
        <v/>
      </c>
      <c r="N234" s="15" t="inlineStr">
        <is>
          <t>decline</t>
        </is>
      </c>
      <c r="O234" s="15" t="inlineStr">
        <is>
          <t>indicative</t>
        </is>
      </c>
    </row>
    <row r="235">
      <c r="A235" s="3" t="inlineStr">
        <is>
          <t>2026-07-25</t>
        </is>
      </c>
      <c r="B235" s="3" t="inlineStr">
        <is>
          <t>e486a5db-4ca1-5c79-a578-522780d230de</t>
        </is>
      </c>
      <c r="C235" s="3" t="inlineStr">
        <is>
          <t>TN</t>
        </is>
      </c>
      <c r="D235" s="3" t="inlineStr">
        <is>
          <t>1994 Porsche 911 Turbo S</t>
        </is>
      </c>
      <c r="E235" s="3" t="inlineStr">
        <is>
          <t>01 Luxury Sedan/SUV</t>
        </is>
      </c>
      <c r="F235" s="13" t="n">
        <v>440000</v>
      </c>
      <c r="G235" s="14" t="n">
        <v>0.75</v>
      </c>
      <c r="H235" s="14" t="n">
        <v>0.98</v>
      </c>
      <c r="I235" s="14" t="n">
        <v>0.761</v>
      </c>
      <c r="J235" s="14" t="n">
        <v>0.53</v>
      </c>
      <c r="K235" s="13">
        <f>ROUND(F235/100*G235*H235*I235/J235,2)</f>
        <v/>
      </c>
      <c r="L235" s="13" t="n">
        <v>4643.54</v>
      </c>
      <c r="M235" s="13">
        <f>L235-K235</f>
        <v/>
      </c>
      <c r="N235" s="3" t="inlineStr">
        <is>
          <t>bind</t>
        </is>
      </c>
      <c r="O235" s="3" t="inlineStr">
        <is>
          <t>bound</t>
        </is>
      </c>
    </row>
    <row r="236">
      <c r="A236" s="15" t="inlineStr">
        <is>
          <t>2026-07-07</t>
        </is>
      </c>
      <c r="B236" s="15" t="inlineStr">
        <is>
          <t>c987b856-b6fa-5e74-a9dc-0740659f2fd4</t>
        </is>
      </c>
      <c r="C236" s="15" t="inlineStr">
        <is>
          <t>CT</t>
        </is>
      </c>
      <c r="D236" s="15" t="inlineStr">
        <is>
          <t>2018 McLaren 750S</t>
        </is>
      </c>
      <c r="E236" s="15" t="inlineStr">
        <is>
          <t>03 Supercar</t>
        </is>
      </c>
      <c r="F236" s="16" t="n">
        <v>1190000</v>
      </c>
      <c r="G236" s="17" t="n">
        <v>0.8</v>
      </c>
      <c r="H236" s="17" t="n">
        <v>1.12</v>
      </c>
      <c r="I236" s="17" t="n">
        <v>0.761</v>
      </c>
      <c r="J236" s="17" t="n">
        <v>0.53</v>
      </c>
      <c r="K236" s="16">
        <f>ROUND(F236/100*G236*H236*I236/J236,2)</f>
        <v/>
      </c>
      <c r="L236" s="16" t="n">
        <v>15309.6</v>
      </c>
      <c r="M236" s="16">
        <f>L236-K236</f>
        <v/>
      </c>
      <c r="N236" s="15" t="inlineStr">
        <is>
          <t>bind</t>
        </is>
      </c>
      <c r="O236" s="15" t="inlineStr">
        <is>
          <t>bound</t>
        </is>
      </c>
    </row>
    <row r="237">
      <c r="A237" s="3" t="inlineStr">
        <is>
          <t>2026-07-14</t>
        </is>
      </c>
      <c r="B237" s="3" t="inlineStr">
        <is>
          <t>3628d8b6-cea5-5495-ba34-81575dd236e4</t>
        </is>
      </c>
      <c r="C237" s="3" t="inlineStr">
        <is>
          <t>NJ</t>
        </is>
      </c>
      <c r="D237" s="3" t="inlineStr">
        <is>
          <t>1959 Aston Martin DB12</t>
        </is>
      </c>
      <c r="E237" s="3" t="inlineStr">
        <is>
          <t>01 Luxury Sedan/SUV</t>
        </is>
      </c>
      <c r="F237" s="13" t="n">
        <v>240000</v>
      </c>
      <c r="G237" s="14" t="n">
        <v>0.92</v>
      </c>
      <c r="H237" s="14" t="n">
        <v>0.91</v>
      </c>
      <c r="I237" s="14" t="n">
        <v>0.761</v>
      </c>
      <c r="J237" s="14" t="n">
        <v>0.53</v>
      </c>
      <c r="K237" s="13">
        <f>ROUND(F237/100*G237*H237*I237/J237,2)</f>
        <v/>
      </c>
      <c r="L237" s="13" t="n">
        <v>2885.02</v>
      </c>
      <c r="M237" s="13">
        <f>L237-K237</f>
        <v/>
      </c>
      <c r="N237" s="3" t="inlineStr">
        <is>
          <t>bind</t>
        </is>
      </c>
      <c r="O237" s="3" t="inlineStr">
        <is>
          <t>bound</t>
        </is>
      </c>
    </row>
    <row r="238">
      <c r="A238" s="15" t="inlineStr">
        <is>
          <t>2026-07-21</t>
        </is>
      </c>
      <c r="B238" s="15" t="inlineStr">
        <is>
          <t>851a378f-3f30-5125-b91d-200e0c66f6ed</t>
        </is>
      </c>
      <c r="C238" s="15" t="inlineStr">
        <is>
          <t>TX</t>
        </is>
      </c>
      <c r="D238" s="15" t="inlineStr">
        <is>
          <t>1988 Aston Martin DB12</t>
        </is>
      </c>
      <c r="E238" s="15" t="inlineStr">
        <is>
          <t>01 Luxury Sedan/SUV</t>
        </is>
      </c>
      <c r="F238" s="16" t="n">
        <v>340000</v>
      </c>
      <c r="G238" s="17" t="n">
        <v>0.75</v>
      </c>
      <c r="H238" s="17" t="n">
        <v>1.15</v>
      </c>
      <c r="I238" s="17" t="n">
        <v>0.761</v>
      </c>
      <c r="J238" s="17" t="n">
        <v>0.53</v>
      </c>
      <c r="K238" s="16">
        <f>ROUND(F238/100*G238*H238*I238/J238,2)</f>
        <v/>
      </c>
      <c r="L238" s="16" t="n">
        <v>4210.63</v>
      </c>
      <c r="M238" s="16">
        <f>L238-K238</f>
        <v/>
      </c>
      <c r="N238" s="15" t="inlineStr">
        <is>
          <t>bind</t>
        </is>
      </c>
      <c r="O238" s="15" t="inlineStr">
        <is>
          <t>bound</t>
        </is>
      </c>
    </row>
    <row r="239">
      <c r="A239" s="3" t="inlineStr">
        <is>
          <t>2026-07-23</t>
        </is>
      </c>
      <c r="B239" s="3" t="inlineStr">
        <is>
          <t>fe6fb875-0d29-5e3a-87ef-30e933364693</t>
        </is>
      </c>
      <c r="C239" s="3" t="inlineStr">
        <is>
          <t>OK</t>
        </is>
      </c>
      <c r="D239" s="3" t="inlineStr">
        <is>
          <t>2000 McLaren 750S</t>
        </is>
      </c>
      <c r="E239" s="3" t="inlineStr">
        <is>
          <t>03 Supercar</t>
        </is>
      </c>
      <c r="F239" s="13" t="n">
        <v>965000</v>
      </c>
      <c r="G239" s="14" t="n">
        <v>0.95</v>
      </c>
      <c r="H239" s="14" t="n">
        <v>1.26</v>
      </c>
      <c r="I239" s="14" t="n">
        <v>0.761</v>
      </c>
      <c r="J239" s="14" t="n">
        <v>0.53</v>
      </c>
      <c r="K239" s="13">
        <f>ROUND(F239/100*G239*H239*I239/J239,2)</f>
        <v/>
      </c>
      <c r="L239" s="13" t="n">
        <v>16585.56</v>
      </c>
      <c r="M239" s="13">
        <f>L239-K239</f>
        <v/>
      </c>
      <c r="N239" s="3" t="inlineStr">
        <is>
          <t>decline</t>
        </is>
      </c>
      <c r="O239" s="3" t="inlineStr">
        <is>
          <t>indicative</t>
        </is>
      </c>
    </row>
    <row r="240">
      <c r="A240" s="15" t="inlineStr">
        <is>
          <t>2026-07-02</t>
        </is>
      </c>
      <c r="B240" s="15" t="inlineStr">
        <is>
          <t>240fefcd-a64f-5028-b32f-cfc1ca918d63</t>
        </is>
      </c>
      <c r="C240" s="15" t="inlineStr">
        <is>
          <t>NJ</t>
        </is>
      </c>
      <c r="D240" s="15" t="inlineStr">
        <is>
          <t>1989 BMW M8 Competition</t>
        </is>
      </c>
      <c r="E240" s="15" t="inlineStr">
        <is>
          <t>01 Luxury Sedan/SUV</t>
        </is>
      </c>
      <c r="F240" s="16" t="n">
        <v>370000</v>
      </c>
      <c r="G240" s="17" t="n">
        <v>0.75</v>
      </c>
      <c r="H240" s="17" t="n">
        <v>0.91</v>
      </c>
      <c r="I240" s="17" t="n">
        <v>0.761</v>
      </c>
      <c r="J240" s="17" t="n">
        <v>0.53</v>
      </c>
      <c r="K240" s="16">
        <f>ROUND(F240/100*G240*H240*I240/J240,2)</f>
        <v/>
      </c>
      <c r="L240" s="16" t="n">
        <v>3625.88</v>
      </c>
      <c r="M240" s="16">
        <f>L240-K240</f>
        <v/>
      </c>
      <c r="N240" s="15" t="inlineStr">
        <is>
          <t>bind</t>
        </is>
      </c>
      <c r="O240" s="15" t="inlineStr">
        <is>
          <t>bound</t>
        </is>
      </c>
    </row>
    <row r="241">
      <c r="A241" s="3" t="inlineStr">
        <is>
          <t>2026-07-22</t>
        </is>
      </c>
      <c r="B241" s="3" t="inlineStr">
        <is>
          <t>d9a41ea7-d316-5278-8958-70753d5a4668</t>
        </is>
      </c>
      <c r="C241" s="3" t="inlineStr">
        <is>
          <t>CA</t>
        </is>
      </c>
      <c r="D241" s="3" t="inlineStr">
        <is>
          <t>1961 Ferrari SF90 Stradale</t>
        </is>
      </c>
      <c r="E241" s="3" t="inlineStr">
        <is>
          <t>03 Supercar</t>
        </is>
      </c>
      <c r="F241" s="13" t="n">
        <v>560000</v>
      </c>
      <c r="G241" s="14" t="n">
        <v>0.95</v>
      </c>
      <c r="H241" s="14" t="n">
        <v>1.35</v>
      </c>
      <c r="I241" s="14" t="n">
        <v>0.761</v>
      </c>
      <c r="J241" s="14" t="n">
        <v>0.53</v>
      </c>
      <c r="K241" s="13">
        <f>ROUND(F241/100*G241*H241*I241/J241,2)</f>
        <v/>
      </c>
      <c r="L241" s="13" t="n">
        <v>10312.27</v>
      </c>
      <c r="M241" s="13">
        <f>L241-K241</f>
        <v/>
      </c>
      <c r="N241" s="3" t="inlineStr">
        <is>
          <t>bind</t>
        </is>
      </c>
      <c r="O241" s="3" t="inlineStr">
        <is>
          <t>bound</t>
        </is>
      </c>
    </row>
    <row r="242">
      <c r="A242" s="15" t="inlineStr">
        <is>
          <t>2026-07-23</t>
        </is>
      </c>
      <c r="B242" s="15" t="inlineStr">
        <is>
          <t>22bf103b-806d-5d2a-81da-b3d26835b53f</t>
        </is>
      </c>
      <c r="C242" s="15" t="inlineStr">
        <is>
          <t>SC</t>
        </is>
      </c>
      <c r="D242" s="15" t="inlineStr">
        <is>
          <t>2002 Lamborghini Huracan EVO</t>
        </is>
      </c>
      <c r="E242" s="15" t="inlineStr">
        <is>
          <t>03 Supercar</t>
        </is>
      </c>
      <c r="F242" s="16" t="n">
        <v>1135000</v>
      </c>
      <c r="G242" s="17" t="n">
        <v>0.8</v>
      </c>
      <c r="H242" s="17" t="n">
        <v>1.24</v>
      </c>
      <c r="I242" s="17" t="n">
        <v>0.761</v>
      </c>
      <c r="J242" s="17" t="n">
        <v>0.53</v>
      </c>
      <c r="K242" s="16">
        <f>ROUND(F242/100*G242*H242*I242/J242,2)</f>
        <v/>
      </c>
      <c r="L242" s="16" t="n">
        <v>16166.51</v>
      </c>
      <c r="M242" s="16">
        <f>L242-K242</f>
        <v/>
      </c>
      <c r="N242" s="15" t="inlineStr">
        <is>
          <t>decline</t>
        </is>
      </c>
      <c r="O242" s="15" t="inlineStr">
        <is>
          <t>indicative</t>
        </is>
      </c>
    </row>
    <row r="243">
      <c r="A243" s="3" t="inlineStr">
        <is>
          <t>2026-07-20</t>
        </is>
      </c>
      <c r="B243" s="3" t="inlineStr">
        <is>
          <t>2333bd46-1b63-5561-8747-bdd70402c10b</t>
        </is>
      </c>
      <c r="C243" s="3" t="inlineStr">
        <is>
          <t>DE</t>
        </is>
      </c>
      <c r="D243" s="3" t="inlineStr">
        <is>
          <t>2002 Bentley Continental GT</t>
        </is>
      </c>
      <c r="E243" s="3" t="inlineStr">
        <is>
          <t>01 Luxury Sedan/SUV</t>
        </is>
      </c>
      <c r="F243" s="13" t="n">
        <v>1545000</v>
      </c>
      <c r="G243" s="14" t="n">
        <v>0.55</v>
      </c>
      <c r="H243" s="14" t="n">
        <v>1.25</v>
      </c>
      <c r="I243" s="14" t="n">
        <v>0.761</v>
      </c>
      <c r="J243" s="14" t="n">
        <v>0.53</v>
      </c>
      <c r="K243" s="13">
        <f>ROUND(F243/100*G243*H243*I243/J243,2)</f>
        <v/>
      </c>
      <c r="L243" s="13" t="n">
        <v>15251.41</v>
      </c>
      <c r="M243" s="13">
        <f>L243-K243</f>
        <v/>
      </c>
      <c r="N243" s="3" t="inlineStr">
        <is>
          <t>bind</t>
        </is>
      </c>
      <c r="O243" s="3" t="inlineStr">
        <is>
          <t>bound</t>
        </is>
      </c>
    </row>
    <row r="244">
      <c r="A244" s="15" t="inlineStr">
        <is>
          <t>2026-07-07</t>
        </is>
      </c>
      <c r="B244" s="15" t="inlineStr">
        <is>
          <t>d21efff5-bb66-5369-b022-e5df42f25ae2</t>
        </is>
      </c>
      <c r="C244" s="15" t="inlineStr">
        <is>
          <t>TX</t>
        </is>
      </c>
      <c r="D244" s="15" t="inlineStr">
        <is>
          <t>2010 Mercedes-Benz 280SL Pagoda</t>
        </is>
      </c>
      <c r="E244" s="15" t="inlineStr">
        <is>
          <t>07 Post-War Classic (1946-1972)</t>
        </is>
      </c>
      <c r="F244" s="16" t="n">
        <v>825000</v>
      </c>
      <c r="G244" s="17" t="n">
        <v>0.43</v>
      </c>
      <c r="H244" s="17" t="n">
        <v>1.15</v>
      </c>
      <c r="I244" s="17" t="n">
        <v>0.761</v>
      </c>
      <c r="J244" s="17" t="n">
        <v>0.53</v>
      </c>
      <c r="K244" s="16">
        <f>ROUND(F244/100*G244*H244*I244/J244,2)</f>
        <v/>
      </c>
      <c r="L244" s="16" t="n">
        <v>5857.73</v>
      </c>
      <c r="M244" s="16">
        <f>L244-K244</f>
        <v/>
      </c>
      <c r="N244" s="15" t="inlineStr">
        <is>
          <t>bind</t>
        </is>
      </c>
      <c r="O244" s="15" t="inlineStr">
        <is>
          <t>bound</t>
        </is>
      </c>
    </row>
    <row r="245">
      <c r="A245" s="3" t="inlineStr">
        <is>
          <t>2026-07-28</t>
        </is>
      </c>
      <c r="B245" s="3" t="inlineStr">
        <is>
          <t>e42a0d05-0ab2-5870-aee8-c8ba332dc455</t>
        </is>
      </c>
      <c r="C245" s="3" t="inlineStr">
        <is>
          <t>FL</t>
        </is>
      </c>
      <c r="D245" s="3" t="inlineStr">
        <is>
          <t>2012 McLaren 750S</t>
        </is>
      </c>
      <c r="E245" s="3" t="inlineStr">
        <is>
          <t>03 Supercar</t>
        </is>
      </c>
      <c r="F245" s="13" t="n">
        <v>640000</v>
      </c>
      <c r="G245" s="14" t="n">
        <v>0.95</v>
      </c>
      <c r="H245" s="14" t="n">
        <v>1.42</v>
      </c>
      <c r="I245" s="14" t="n">
        <v>0.761</v>
      </c>
      <c r="J245" s="14" t="n">
        <v>0.53</v>
      </c>
      <c r="K245" s="13">
        <f>ROUND(F245/100*G245*H245*I245/J245,2)</f>
        <v/>
      </c>
      <c r="L245" s="13" t="n">
        <v>12396.55</v>
      </c>
      <c r="M245" s="13">
        <f>L245-K245</f>
        <v/>
      </c>
      <c r="N245" s="3" t="inlineStr">
        <is>
          <t>decline</t>
        </is>
      </c>
      <c r="O245" s="3" t="inlineStr">
        <is>
          <t>indicative</t>
        </is>
      </c>
    </row>
    <row r="246">
      <c r="A246" s="15" t="inlineStr">
        <is>
          <t>2026-07-18</t>
        </is>
      </c>
      <c r="B246" s="15" t="inlineStr">
        <is>
          <t>8350339b-4a01-5692-8626-68fe8dec4ecb</t>
        </is>
      </c>
      <c r="C246" s="15" t="inlineStr">
        <is>
          <t>CO</t>
        </is>
      </c>
      <c r="D246" s="15" t="inlineStr">
        <is>
          <t>2006 Bentley Continental GT</t>
        </is>
      </c>
      <c r="E246" s="15" t="inlineStr">
        <is>
          <t>01 Luxury Sedan/SUV</t>
        </is>
      </c>
      <c r="F246" s="16" t="n">
        <v>525000</v>
      </c>
      <c r="G246" s="17" t="n">
        <v>0.65</v>
      </c>
      <c r="H246" s="17" t="n">
        <v>1.1</v>
      </c>
      <c r="I246" s="17" t="n">
        <v>0.761</v>
      </c>
      <c r="J246" s="17" t="n">
        <v>0.53</v>
      </c>
      <c r="K246" s="16">
        <f>ROUND(F246/100*G246*H246*I246/J246,2)</f>
        <v/>
      </c>
      <c r="L246" s="16" t="n">
        <v>5389.82</v>
      </c>
      <c r="M246" s="16">
        <f>L246-K246</f>
        <v/>
      </c>
      <c r="N246" s="15" t="inlineStr">
        <is>
          <t>bind</t>
        </is>
      </c>
      <c r="O246" s="15" t="inlineStr">
        <is>
          <t>bound</t>
        </is>
      </c>
    </row>
    <row r="247">
      <c r="A247" s="3" t="inlineStr">
        <is>
          <t>2026-07-04</t>
        </is>
      </c>
      <c r="B247" s="3" t="inlineStr">
        <is>
          <t>d01d7c31-31cd-5f40-8ff3-42db16c7527b</t>
        </is>
      </c>
      <c r="C247" s="3" t="inlineStr">
        <is>
          <t>OR</t>
        </is>
      </c>
      <c r="D247" s="3" t="inlineStr">
        <is>
          <t>2012 Porsche 911 Turbo S</t>
        </is>
      </c>
      <c r="E247" s="3" t="inlineStr">
        <is>
          <t>01 Luxury Sedan/SUV</t>
        </is>
      </c>
      <c r="F247" s="13" t="n">
        <v>420000</v>
      </c>
      <c r="G247" s="14" t="n">
        <v>0.75</v>
      </c>
      <c r="H247" s="14" t="n">
        <v>1.13</v>
      </c>
      <c r="I247" s="14" t="n">
        <v>0.761</v>
      </c>
      <c r="J247" s="14" t="n">
        <v>0.53</v>
      </c>
      <c r="K247" s="13">
        <f>ROUND(F247/100*G247*H247*I247/J247,2)</f>
        <v/>
      </c>
      <c r="L247" s="13" t="n">
        <v>5110.91</v>
      </c>
      <c r="M247" s="13">
        <f>L247-K247</f>
        <v/>
      </c>
      <c r="N247" s="3" t="inlineStr">
        <is>
          <t>decline</t>
        </is>
      </c>
      <c r="O247" s="3" t="inlineStr">
        <is>
          <t>indicative</t>
        </is>
      </c>
    </row>
    <row r="248">
      <c r="A248" s="15" t="inlineStr">
        <is>
          <t>2026-07-14</t>
        </is>
      </c>
      <c r="B248" s="15" t="inlineStr">
        <is>
          <t>add76af7-57db-56c9-9b34-4fe012042fd8</t>
        </is>
      </c>
      <c r="C248" s="15" t="inlineStr">
        <is>
          <t>IL</t>
        </is>
      </c>
      <c r="D248" s="15" t="inlineStr">
        <is>
          <t>2021 Mercedes-Benz 280SL Pagoda</t>
        </is>
      </c>
      <c r="E248" s="15" t="inlineStr">
        <is>
          <t>07 Post-War Classic (1946-1972)</t>
        </is>
      </c>
      <c r="F248" s="16" t="n">
        <v>1950000</v>
      </c>
      <c r="G248" s="17" t="n">
        <v>0.38</v>
      </c>
      <c r="H248" s="17" t="n">
        <v>1.36</v>
      </c>
      <c r="I248" s="17" t="n">
        <v>0.761</v>
      </c>
      <c r="J248" s="17" t="n">
        <v>0.53</v>
      </c>
      <c r="K248" s="16">
        <f>ROUND(F248/100*G248*H248*I248/J248,2)</f>
        <v/>
      </c>
      <c r="L248" s="16" t="n">
        <v>14469.91</v>
      </c>
      <c r="M248" s="16">
        <f>L248-K248</f>
        <v/>
      </c>
      <c r="N248" s="15" t="inlineStr">
        <is>
          <t>bind</t>
        </is>
      </c>
      <c r="O248" s="15" t="inlineStr">
        <is>
          <t>bound</t>
        </is>
      </c>
    </row>
    <row r="249">
      <c r="A249" s="3" t="inlineStr">
        <is>
          <t>2026-07-09</t>
        </is>
      </c>
      <c r="B249" s="3" t="inlineStr">
        <is>
          <t>464ca95b-a0d2-5f73-8929-bb4e1d610eba</t>
        </is>
      </c>
      <c r="C249" s="3" t="inlineStr">
        <is>
          <t>SC</t>
        </is>
      </c>
      <c r="D249" s="3" t="inlineStr">
        <is>
          <t>2010 Ferrari 296 GTB</t>
        </is>
      </c>
      <c r="E249" s="3" t="inlineStr">
        <is>
          <t>03 Supercar</t>
        </is>
      </c>
      <c r="F249" s="13" t="n">
        <v>505000</v>
      </c>
      <c r="G249" s="14" t="n">
        <v>0.95</v>
      </c>
      <c r="H249" s="14" t="n">
        <v>1.24</v>
      </c>
      <c r="I249" s="14" t="n">
        <v>0.761</v>
      </c>
      <c r="J249" s="14" t="n">
        <v>0.53</v>
      </c>
      <c r="K249" s="13">
        <f>ROUND(F249/100*G249*H249*I249/J249,2)</f>
        <v/>
      </c>
      <c r="L249" s="13" t="n">
        <v>8541.719999999999</v>
      </c>
      <c r="M249" s="13">
        <f>L249-K249</f>
        <v/>
      </c>
      <c r="N249" s="3" t="inlineStr">
        <is>
          <t>bind</t>
        </is>
      </c>
      <c r="O249" s="3" t="inlineStr">
        <is>
          <t>bound</t>
        </is>
      </c>
    </row>
    <row r="250">
      <c r="A250" s="15" t="inlineStr">
        <is>
          <t>2026-07-16</t>
        </is>
      </c>
      <c r="B250" s="15" t="inlineStr">
        <is>
          <t>3019ec55-1aa8-593d-9eb2-f7f3c8c39390</t>
        </is>
      </c>
      <c r="C250" s="15" t="inlineStr">
        <is>
          <t>DE</t>
        </is>
      </c>
      <c r="D250" s="15" t="inlineStr">
        <is>
          <t>2011 Mercedes-Benz AMG GT</t>
        </is>
      </c>
      <c r="E250" s="15" t="inlineStr">
        <is>
          <t>01 Luxury Sedan/SUV</t>
        </is>
      </c>
      <c r="F250" s="16" t="n">
        <v>485000</v>
      </c>
      <c r="G250" s="17" t="n">
        <v>0.75</v>
      </c>
      <c r="H250" s="17" t="n">
        <v>1.25</v>
      </c>
      <c r="I250" s="17" t="n">
        <v>0.761</v>
      </c>
      <c r="J250" s="17" t="n">
        <v>0.53</v>
      </c>
      <c r="K250" s="16">
        <f>ROUND(F250/100*G250*H250*I250/J250,2)</f>
        <v/>
      </c>
      <c r="L250" s="16" t="n">
        <v>6528.63</v>
      </c>
      <c r="M250" s="16">
        <f>L250-K250</f>
        <v/>
      </c>
      <c r="N250" s="15" t="inlineStr">
        <is>
          <t>refer</t>
        </is>
      </c>
      <c r="O250" s="15" t="inlineStr">
        <is>
          <t>indicative</t>
        </is>
      </c>
    </row>
    <row r="251">
      <c r="A251" s="3" t="inlineStr">
        <is>
          <t>2026-07-04</t>
        </is>
      </c>
      <c r="B251" s="3" t="inlineStr">
        <is>
          <t>d4a91379-9f96-5840-9c1f-7fede5a70660</t>
        </is>
      </c>
      <c r="C251" s="3" t="inlineStr">
        <is>
          <t>GA</t>
        </is>
      </c>
      <c r="D251" s="3" t="inlineStr">
        <is>
          <t>1966 BMW M8 Competition</t>
        </is>
      </c>
      <c r="E251" s="3" t="inlineStr">
        <is>
          <t>01 Luxury Sedan/SUV</t>
        </is>
      </c>
      <c r="F251" s="13" t="n">
        <v>330000</v>
      </c>
      <c r="G251" s="14" t="n">
        <v>0.75</v>
      </c>
      <c r="H251" s="14" t="n">
        <v>1.12</v>
      </c>
      <c r="I251" s="14" t="n">
        <v>0.761</v>
      </c>
      <c r="J251" s="14" t="n">
        <v>0.53</v>
      </c>
      <c r="K251" s="13">
        <f>ROUND(F251/100*G251*H251*I251/J251,2)</f>
        <v/>
      </c>
      <c r="L251" s="13" t="n">
        <v>3980.17</v>
      </c>
      <c r="M251" s="13">
        <f>L251-K251</f>
        <v/>
      </c>
      <c r="N251" s="3" t="inlineStr">
        <is>
          <t>bind</t>
        </is>
      </c>
      <c r="O251" s="3" t="inlineStr">
        <is>
          <t>bound</t>
        </is>
      </c>
    </row>
    <row r="252">
      <c r="A252" s="15" t="inlineStr">
        <is>
          <t>2026-07-28</t>
        </is>
      </c>
      <c r="B252" s="15" t="inlineStr">
        <is>
          <t>451fe726-6937-5aaf-a740-9d7352bb6984</t>
        </is>
      </c>
      <c r="C252" s="15" t="inlineStr">
        <is>
          <t>RI</t>
        </is>
      </c>
      <c r="D252" s="15" t="inlineStr">
        <is>
          <t>1962 McLaren 750S</t>
        </is>
      </c>
      <c r="E252" s="15" t="inlineStr">
        <is>
          <t>03 Supercar</t>
        </is>
      </c>
      <c r="F252" s="16" t="n">
        <v>830000</v>
      </c>
      <c r="G252" s="17" t="n">
        <v>0.95</v>
      </c>
      <c r="H252" s="17" t="n">
        <v>1.37</v>
      </c>
      <c r="I252" s="17" t="n">
        <v>0.761</v>
      </c>
      <c r="J252" s="17" t="n">
        <v>0.53</v>
      </c>
      <c r="K252" s="16">
        <f>ROUND(F252/100*G252*H252*I252/J252,2)</f>
        <v/>
      </c>
      <c r="L252" s="16" t="n">
        <v>15510.69</v>
      </c>
      <c r="M252" s="16">
        <f>L252-K252</f>
        <v/>
      </c>
      <c r="N252" s="15" t="inlineStr">
        <is>
          <t>bind</t>
        </is>
      </c>
      <c r="O252" s="15" t="inlineStr">
        <is>
          <t>bound</t>
        </is>
      </c>
    </row>
    <row r="253">
      <c r="A253" s="3" t="inlineStr">
        <is>
          <t>2026-07-22</t>
        </is>
      </c>
      <c r="B253" s="3" t="inlineStr">
        <is>
          <t>ac4b6125-3feb-58b2-bc83-c70690118db1</t>
        </is>
      </c>
      <c r="C253" s="3" t="inlineStr">
        <is>
          <t>NC</t>
        </is>
      </c>
      <c r="D253" s="3" t="inlineStr">
        <is>
          <t>1988 Maserati GranTurismo</t>
        </is>
      </c>
      <c r="E253" s="3" t="inlineStr">
        <is>
          <t>01 Luxury Sedan/SUV</t>
        </is>
      </c>
      <c r="F253" s="13" t="n">
        <v>770000</v>
      </c>
      <c r="G253" s="14" t="n">
        <v>0.65</v>
      </c>
      <c r="H253" s="14" t="n">
        <v>1.15</v>
      </c>
      <c r="I253" s="14" t="n">
        <v>0.761</v>
      </c>
      <c r="J253" s="14" t="n">
        <v>0.53</v>
      </c>
      <c r="K253" s="13">
        <f>ROUND(F253/100*G253*H253*I253/J253,2)</f>
        <v/>
      </c>
      <c r="L253" s="13" t="n">
        <v>8264.389999999999</v>
      </c>
      <c r="M253" s="13">
        <f>L253-K253</f>
        <v/>
      </c>
      <c r="N253" s="3" t="inlineStr">
        <is>
          <t>bind</t>
        </is>
      </c>
      <c r="O253" s="3" t="inlineStr">
        <is>
          <t>bound</t>
        </is>
      </c>
    </row>
    <row r="254">
      <c r="A254" s="15" t="inlineStr">
        <is>
          <t>2026-07-09</t>
        </is>
      </c>
      <c r="B254" s="15" t="inlineStr">
        <is>
          <t>92e346c6-8f53-5be5-8a7b-36936c2315ec</t>
        </is>
      </c>
      <c r="C254" s="15" t="inlineStr">
        <is>
          <t>CA</t>
        </is>
      </c>
      <c r="D254" s="15" t="inlineStr">
        <is>
          <t>2019 Ferrari 296 GTB</t>
        </is>
      </c>
      <c r="E254" s="15" t="inlineStr">
        <is>
          <t>03 Supercar</t>
        </is>
      </c>
      <c r="F254" s="16" t="n">
        <v>990000</v>
      </c>
      <c r="G254" s="17" t="n">
        <v>0.95</v>
      </c>
      <c r="H254" s="17" t="n">
        <v>1.35</v>
      </c>
      <c r="I254" s="17" t="n">
        <v>0.761</v>
      </c>
      <c r="J254" s="17" t="n">
        <v>0.53</v>
      </c>
      <c r="K254" s="16">
        <f>ROUND(F254/100*G254*H254*I254/J254,2)</f>
        <v/>
      </c>
      <c r="L254" s="16" t="n">
        <v>18230.61</v>
      </c>
      <c r="M254" s="16">
        <f>L254-K254</f>
        <v/>
      </c>
      <c r="N254" s="15" t="inlineStr">
        <is>
          <t>bind</t>
        </is>
      </c>
      <c r="O254" s="15" t="inlineStr">
        <is>
          <t>bound</t>
        </is>
      </c>
    </row>
    <row r="255">
      <c r="A255" s="3" t="inlineStr">
        <is>
          <t>2026-07-06</t>
        </is>
      </c>
      <c r="B255" s="3" t="inlineStr">
        <is>
          <t>6ab7c383-f2bb-5932-afdf-2f6f18a265db</t>
        </is>
      </c>
      <c r="C255" s="3" t="inlineStr">
        <is>
          <t>NC</t>
        </is>
      </c>
      <c r="D255" s="3" t="inlineStr">
        <is>
          <t>2009 Mercedes-Benz AMG GT</t>
        </is>
      </c>
      <c r="E255" s="3" t="inlineStr">
        <is>
          <t>01 Luxury Sedan/SUV</t>
        </is>
      </c>
      <c r="F255" s="13" t="n">
        <v>565000</v>
      </c>
      <c r="G255" s="14" t="n">
        <v>0.65</v>
      </c>
      <c r="H255" s="14" t="n">
        <v>1.15</v>
      </c>
      <c r="I255" s="14" t="n">
        <v>0.761</v>
      </c>
      <c r="J255" s="14" t="n">
        <v>0.53</v>
      </c>
      <c r="K255" s="13">
        <f>ROUND(F255/100*G255*H255*I255/J255,2)</f>
        <v/>
      </c>
      <c r="L255" s="13" t="n">
        <v>6064.13</v>
      </c>
      <c r="M255" s="13">
        <f>L255-K255</f>
        <v/>
      </c>
      <c r="N255" s="3" t="inlineStr">
        <is>
          <t>decline</t>
        </is>
      </c>
      <c r="O255" s="3" t="inlineStr">
        <is>
          <t>indicative</t>
        </is>
      </c>
    </row>
    <row r="256">
      <c r="A256" s="15" t="inlineStr">
        <is>
          <t>2026-07-15</t>
        </is>
      </c>
      <c r="B256" s="15" t="inlineStr">
        <is>
          <t>e1c34cd7-0b7d-543c-9a3b-4e1bd07bac4c</t>
        </is>
      </c>
      <c r="C256" s="15" t="inlineStr">
        <is>
          <t>NC</t>
        </is>
      </c>
      <c r="D256" s="15" t="inlineStr">
        <is>
          <t>1955 Aston Martin DB12</t>
        </is>
      </c>
      <c r="E256" s="15" t="inlineStr">
        <is>
          <t>01 Luxury Sedan/SUV</t>
        </is>
      </c>
      <c r="F256" s="16" t="n">
        <v>990000</v>
      </c>
      <c r="G256" s="17" t="n">
        <v>0.65</v>
      </c>
      <c r="H256" s="17" t="n">
        <v>1.15</v>
      </c>
      <c r="I256" s="17" t="n">
        <v>0.761</v>
      </c>
      <c r="J256" s="17" t="n">
        <v>0.53</v>
      </c>
      <c r="K256" s="16">
        <f>ROUND(F256/100*G256*H256*I256/J256,2)</f>
        <v/>
      </c>
      <c r="L256" s="16" t="n">
        <v>10625.65</v>
      </c>
      <c r="M256" s="16">
        <f>L256-K256</f>
        <v/>
      </c>
      <c r="N256" s="15" t="inlineStr">
        <is>
          <t>bind</t>
        </is>
      </c>
      <c r="O256" s="15" t="inlineStr">
        <is>
          <t>bound</t>
        </is>
      </c>
    </row>
    <row r="257">
      <c r="A257" s="3" t="inlineStr">
        <is>
          <t>2026-07-03</t>
        </is>
      </c>
      <c r="B257" s="3" t="inlineStr">
        <is>
          <t>cd448d55-808b-56c4-b6c3-5a7efb44af44</t>
        </is>
      </c>
      <c r="C257" s="3" t="inlineStr">
        <is>
          <t>AR</t>
        </is>
      </c>
      <c r="D257" s="3" t="inlineStr">
        <is>
          <t>1977 Aston Martin DB12</t>
        </is>
      </c>
      <c r="E257" s="3" t="inlineStr">
        <is>
          <t>01 Luxury Sedan/SUV</t>
        </is>
      </c>
      <c r="F257" s="13" t="n">
        <v>1575000</v>
      </c>
      <c r="G257" s="14" t="n">
        <v>0.55</v>
      </c>
      <c r="H257" s="14" t="n">
        <v>1.38</v>
      </c>
      <c r="I257" s="14" t="n">
        <v>0.761</v>
      </c>
      <c r="J257" s="14" t="n">
        <v>0.53</v>
      </c>
      <c r="K257" s="13">
        <f>ROUND(F257/100*G257*H257*I257/J257,2)</f>
        <v/>
      </c>
      <c r="L257" s="13" t="n">
        <v>17164.5</v>
      </c>
      <c r="M257" s="13">
        <f>L257-K257</f>
        <v/>
      </c>
      <c r="N257" s="3" t="inlineStr">
        <is>
          <t>bind</t>
        </is>
      </c>
      <c r="O257" s="3" t="inlineStr">
        <is>
          <t>bound</t>
        </is>
      </c>
    </row>
    <row r="258">
      <c r="A258" s="15" t="inlineStr">
        <is>
          <t>2026-07-17</t>
        </is>
      </c>
      <c r="B258" s="15" t="inlineStr">
        <is>
          <t>e966ad78-87b1-5d12-aa53-01783be14ad1</t>
        </is>
      </c>
      <c r="C258" s="15" t="inlineStr">
        <is>
          <t>TX</t>
        </is>
      </c>
      <c r="D258" s="15" t="inlineStr">
        <is>
          <t>1983 Jaguar E-Type Series 1</t>
        </is>
      </c>
      <c r="E258" s="15" t="inlineStr">
        <is>
          <t>07 Post-War Classic (1946-1972)</t>
        </is>
      </c>
      <c r="F258" s="16" t="n">
        <v>1950000</v>
      </c>
      <c r="G258" s="17" t="n">
        <v>0.38</v>
      </c>
      <c r="H258" s="17" t="n">
        <v>1.15</v>
      </c>
      <c r="I258" s="17" t="n">
        <v>0.761</v>
      </c>
      <c r="J258" s="17" t="n">
        <v>0.53</v>
      </c>
      <c r="K258" s="16">
        <f>ROUND(F258/100*G258*H258*I258/J258,2)</f>
        <v/>
      </c>
      <c r="L258" s="16" t="n">
        <v>12235.59</v>
      </c>
      <c r="M258" s="16">
        <f>L258-K258</f>
        <v/>
      </c>
      <c r="N258" s="15" t="inlineStr">
        <is>
          <t>bind</t>
        </is>
      </c>
      <c r="O258" s="15" t="inlineStr">
        <is>
          <t>bound</t>
        </is>
      </c>
    </row>
    <row r="259">
      <c r="A259" s="3" t="inlineStr">
        <is>
          <t>2026-07-11</t>
        </is>
      </c>
      <c r="B259" s="3" t="inlineStr">
        <is>
          <t>95bbe3d6-3f6f-51fd-b957-4937863a759e</t>
        </is>
      </c>
      <c r="C259" s="3" t="inlineStr">
        <is>
          <t>CO</t>
        </is>
      </c>
      <c r="D259" s="3" t="inlineStr">
        <is>
          <t>1971 Aston Martin DB12</t>
        </is>
      </c>
      <c r="E259" s="3" t="inlineStr">
        <is>
          <t>01 Luxury Sedan/SUV</t>
        </is>
      </c>
      <c r="F259" s="13" t="n">
        <v>810000</v>
      </c>
      <c r="G259" s="14" t="n">
        <v>0.65</v>
      </c>
      <c r="H259" s="14" t="n">
        <v>1.1</v>
      </c>
      <c r="I259" s="14" t="n">
        <v>0.761</v>
      </c>
      <c r="J259" s="14" t="n">
        <v>0.53</v>
      </c>
      <c r="K259" s="13">
        <f>ROUND(F259/100*G259*H259*I259/J259,2)</f>
        <v/>
      </c>
      <c r="L259" s="13" t="n">
        <v>8315.719999999999</v>
      </c>
      <c r="M259" s="13">
        <f>L259-K259</f>
        <v/>
      </c>
      <c r="N259" s="3" t="inlineStr">
        <is>
          <t>decline</t>
        </is>
      </c>
      <c r="O259" s="3" t="inlineStr">
        <is>
          <t>indicative</t>
        </is>
      </c>
    </row>
    <row r="260">
      <c r="A260" s="15" t="inlineStr">
        <is>
          <t>2026-07-07</t>
        </is>
      </c>
      <c r="B260" s="15" t="inlineStr">
        <is>
          <t>33efb1bc-c1f6-5d33-9e6d-03d167c10ef6</t>
        </is>
      </c>
      <c r="C260" s="15" t="inlineStr">
        <is>
          <t>NV</t>
        </is>
      </c>
      <c r="D260" s="15" t="inlineStr">
        <is>
          <t>1992 BMW M8 Competition</t>
        </is>
      </c>
      <c r="E260" s="15" t="inlineStr">
        <is>
          <t>01 Luxury Sedan/SUV</t>
        </is>
      </c>
      <c r="F260" s="16" t="n">
        <v>210000</v>
      </c>
      <c r="G260" s="17" t="n">
        <v>0.92</v>
      </c>
      <c r="H260" s="17" t="n">
        <v>1.17</v>
      </c>
      <c r="I260" s="17" t="n">
        <v>0.761</v>
      </c>
      <c r="J260" s="17" t="n">
        <v>0.53</v>
      </c>
      <c r="K260" s="16">
        <f>ROUND(F260/100*G260*H260*I260/J260,2)</f>
        <v/>
      </c>
      <c r="L260" s="16" t="n">
        <v>3245.65</v>
      </c>
      <c r="M260" s="16">
        <f>L260-K260</f>
        <v/>
      </c>
      <c r="N260" s="15" t="inlineStr">
        <is>
          <t>bind</t>
        </is>
      </c>
      <c r="O260" s="15" t="inlineStr">
        <is>
          <t>bound</t>
        </is>
      </c>
    </row>
    <row r="261">
      <c r="A261" s="3" t="inlineStr">
        <is>
          <t>2026-07-03</t>
        </is>
      </c>
      <c r="B261" s="3" t="inlineStr">
        <is>
          <t>c9c583e1-0452-5998-9043-a5272a541362</t>
        </is>
      </c>
      <c r="C261" s="3" t="inlineStr">
        <is>
          <t>MI</t>
        </is>
      </c>
      <c r="D261" s="3" t="inlineStr">
        <is>
          <t>1959 Ferrari 296 GTB</t>
        </is>
      </c>
      <c r="E261" s="3" t="inlineStr">
        <is>
          <t>03 Supercar</t>
        </is>
      </c>
      <c r="F261" s="13" t="n">
        <v>405000</v>
      </c>
      <c r="G261" s="14" t="n">
        <v>1.15</v>
      </c>
      <c r="H261" s="14" t="n">
        <v>1.55</v>
      </c>
      <c r="I261" s="14" t="n">
        <v>0.761</v>
      </c>
      <c r="J261" s="14" t="n">
        <v>0.53</v>
      </c>
      <c r="K261" s="13">
        <f>ROUND(F261/100*G261*H261*I261/J261,2)</f>
        <v/>
      </c>
      <c r="L261" s="13" t="n">
        <v>10365.57</v>
      </c>
      <c r="M261" s="13">
        <f>L261-K261</f>
        <v/>
      </c>
      <c r="N261" s="3" t="inlineStr">
        <is>
          <t>bind</t>
        </is>
      </c>
      <c r="O261" s="3" t="inlineStr">
        <is>
          <t>bound</t>
        </is>
      </c>
    </row>
    <row r="262">
      <c r="A262" s="15" t="inlineStr">
        <is>
          <t>2026-07-20</t>
        </is>
      </c>
      <c r="B262" s="15" t="inlineStr">
        <is>
          <t>076108b5-d03b-5d41-9a8f-7be0b1f20d07</t>
        </is>
      </c>
      <c r="C262" s="15" t="inlineStr">
        <is>
          <t>AL</t>
        </is>
      </c>
      <c r="D262" s="15" t="inlineStr">
        <is>
          <t>1988 Mercedes-Benz AMG GT</t>
        </is>
      </c>
      <c r="E262" s="15" t="inlineStr">
        <is>
          <t>01 Luxury Sedan/SUV</t>
        </is>
      </c>
      <c r="F262" s="16" t="n">
        <v>495000</v>
      </c>
      <c r="G262" s="17" t="n">
        <v>0.75</v>
      </c>
      <c r="H262" s="17" t="n">
        <v>1.27</v>
      </c>
      <c r="I262" s="17" t="n">
        <v>0.761</v>
      </c>
      <c r="J262" s="17" t="n">
        <v>0.53</v>
      </c>
      <c r="K262" s="16">
        <f>ROUND(F262/100*G262*H262*I262/J262,2)</f>
        <v/>
      </c>
      <c r="L262" s="16" t="n">
        <v>6769.85</v>
      </c>
      <c r="M262" s="16">
        <f>L262-K262</f>
        <v/>
      </c>
      <c r="N262" s="15" t="inlineStr">
        <is>
          <t>bind</t>
        </is>
      </c>
      <c r="O262" s="15" t="inlineStr">
        <is>
          <t>bound</t>
        </is>
      </c>
    </row>
    <row r="263">
      <c r="A263" s="3" t="inlineStr">
        <is>
          <t>2026-07-19</t>
        </is>
      </c>
      <c r="B263" s="3" t="inlineStr">
        <is>
          <t>638286eb-44cb-5802-8952-c44edbaabb36</t>
        </is>
      </c>
      <c r="C263" s="3" t="inlineStr">
        <is>
          <t>MN</t>
        </is>
      </c>
      <c r="D263" s="3" t="inlineStr">
        <is>
          <t>1976 Bentley Continental GT</t>
        </is>
      </c>
      <c r="E263" s="3" t="inlineStr">
        <is>
          <t>01 Luxury Sedan/SUV</t>
        </is>
      </c>
      <c r="F263" s="13" t="n">
        <v>815000</v>
      </c>
      <c r="G263" s="14" t="n">
        <v>0.65</v>
      </c>
      <c r="H263" s="14" t="n">
        <v>1.32</v>
      </c>
      <c r="I263" s="14" t="n">
        <v>0.761</v>
      </c>
      <c r="J263" s="14" t="n">
        <v>0.53</v>
      </c>
      <c r="K263" s="13">
        <f>ROUND(F263/100*G263*H263*I263/J263,2)</f>
        <v/>
      </c>
      <c r="L263" s="13" t="n">
        <v>10040.46</v>
      </c>
      <c r="M263" s="13">
        <f>L263-K263</f>
        <v/>
      </c>
      <c r="N263" s="3" t="inlineStr">
        <is>
          <t>refer</t>
        </is>
      </c>
      <c r="O263" s="3" t="inlineStr">
        <is>
          <t>indicative</t>
        </is>
      </c>
    </row>
    <row r="264">
      <c r="A264" s="15" t="inlineStr">
        <is>
          <t>2026-07-18</t>
        </is>
      </c>
      <c r="B264" s="15" t="inlineStr">
        <is>
          <t>ddcceca2-dde7-5f06-bc58-6373563c3d6a</t>
        </is>
      </c>
      <c r="C264" s="15" t="inlineStr">
        <is>
          <t>CA</t>
        </is>
      </c>
      <c r="D264" s="15" t="inlineStr">
        <is>
          <t>1995 BMW M8 Competition</t>
        </is>
      </c>
      <c r="E264" s="15" t="inlineStr">
        <is>
          <t>01 Luxury Sedan/SUV</t>
        </is>
      </c>
      <c r="F264" s="16" t="n">
        <v>635000</v>
      </c>
      <c r="G264" s="17" t="n">
        <v>0.65</v>
      </c>
      <c r="H264" s="17" t="n">
        <v>1.35</v>
      </c>
      <c r="I264" s="17" t="n">
        <v>0.761</v>
      </c>
      <c r="J264" s="17" t="n">
        <v>0.53</v>
      </c>
      <c r="K264" s="16">
        <f>ROUND(F264/100*G264*H264*I264/J264,2)</f>
        <v/>
      </c>
      <c r="L264" s="16" t="n">
        <v>8000.73</v>
      </c>
      <c r="M264" s="16">
        <f>L264-K264</f>
        <v/>
      </c>
      <c r="N264" s="15" t="inlineStr">
        <is>
          <t>bind</t>
        </is>
      </c>
      <c r="O264" s="15" t="inlineStr">
        <is>
          <t>bound</t>
        </is>
      </c>
    </row>
    <row r="265">
      <c r="A265" s="3" t="inlineStr">
        <is>
          <t>2026-07-10</t>
        </is>
      </c>
      <c r="B265" s="3" t="inlineStr">
        <is>
          <t>f11ff5c4-53ca-5c5c-8c38-611855f9997d</t>
        </is>
      </c>
      <c r="C265" s="3" t="inlineStr">
        <is>
          <t>RI</t>
        </is>
      </c>
      <c r="D265" s="3" t="inlineStr">
        <is>
          <t>1959 Ferrari SF90 Stradale</t>
        </is>
      </c>
      <c r="E265" s="3" t="inlineStr">
        <is>
          <t>03 Supercar</t>
        </is>
      </c>
      <c r="F265" s="13" t="n">
        <v>545000</v>
      </c>
      <c r="G265" s="14" t="n">
        <v>0.95</v>
      </c>
      <c r="H265" s="14" t="n">
        <v>1.37</v>
      </c>
      <c r="I265" s="14" t="n">
        <v>0.761</v>
      </c>
      <c r="J265" s="14" t="n">
        <v>0.53</v>
      </c>
      <c r="K265" s="13">
        <f>ROUND(F265/100*G265*H265*I265/J265,2)</f>
        <v/>
      </c>
      <c r="L265" s="13" t="n">
        <v>10184.73</v>
      </c>
      <c r="M265" s="13">
        <f>L265-K265</f>
        <v/>
      </c>
      <c r="N265" s="3" t="inlineStr">
        <is>
          <t>decline</t>
        </is>
      </c>
      <c r="O265" s="3" t="inlineStr">
        <is>
          <t>indicative</t>
        </is>
      </c>
    </row>
    <row r="266">
      <c r="A266" s="15" t="inlineStr">
        <is>
          <t>2026-07-27</t>
        </is>
      </c>
      <c r="B266" s="15" t="inlineStr">
        <is>
          <t>810bea85-b1d7-5c33-9766-4fa6ec63f540</t>
        </is>
      </c>
      <c r="C266" s="15" t="inlineStr">
        <is>
          <t>FL</t>
        </is>
      </c>
      <c r="D266" s="15" t="inlineStr">
        <is>
          <t>2017 Aston Martin DB12</t>
        </is>
      </c>
      <c r="E266" s="15" t="inlineStr">
        <is>
          <t>01 Luxury Sedan/SUV</t>
        </is>
      </c>
      <c r="F266" s="16" t="n">
        <v>315000</v>
      </c>
      <c r="G266" s="17" t="n">
        <v>0.75</v>
      </c>
      <c r="H266" s="17" t="n">
        <v>1.42</v>
      </c>
      <c r="I266" s="17" t="n">
        <v>0.761</v>
      </c>
      <c r="J266" s="17" t="n">
        <v>0.53</v>
      </c>
      <c r="K266" s="16">
        <f>ROUND(F266/100*G266*H266*I266/J266,2)</f>
        <v/>
      </c>
      <c r="L266" s="16" t="n">
        <v>4816.92</v>
      </c>
      <c r="M266" s="16">
        <f>L266-K266</f>
        <v/>
      </c>
      <c r="N266" s="15" t="inlineStr">
        <is>
          <t>decline</t>
        </is>
      </c>
      <c r="O266" s="15" t="inlineStr">
        <is>
          <t>indicative</t>
        </is>
      </c>
    </row>
    <row r="267">
      <c r="A267" s="3" t="inlineStr">
        <is>
          <t>2026-07-31</t>
        </is>
      </c>
      <c r="B267" s="3" t="inlineStr">
        <is>
          <t>8b4f6c43-4c38-5738-9246-d972d49b2a58</t>
        </is>
      </c>
      <c r="C267" s="3" t="inlineStr">
        <is>
          <t>NH</t>
        </is>
      </c>
      <c r="D267" s="3" t="inlineStr">
        <is>
          <t>1975 Mercedes-Benz AMG GT</t>
        </is>
      </c>
      <c r="E267" s="3" t="inlineStr">
        <is>
          <t>01 Luxury Sedan/SUV</t>
        </is>
      </c>
      <c r="F267" s="13" t="n">
        <v>570000</v>
      </c>
      <c r="G267" s="14" t="n">
        <v>0.65</v>
      </c>
      <c r="H267" s="14" t="n">
        <v>1.04</v>
      </c>
      <c r="I267" s="14" t="n">
        <v>0.761</v>
      </c>
      <c r="J267" s="14" t="n">
        <v>0.53</v>
      </c>
      <c r="K267" s="13">
        <f>ROUND(F267/100*G267*H267*I267/J267,2)</f>
        <v/>
      </c>
      <c r="L267" s="13" t="n">
        <v>5532.61</v>
      </c>
      <c r="M267" s="13">
        <f>L267-K267</f>
        <v/>
      </c>
      <c r="N267" s="3" t="inlineStr">
        <is>
          <t>bind</t>
        </is>
      </c>
      <c r="O267" s="3" t="inlineStr">
        <is>
          <t>bound</t>
        </is>
      </c>
    </row>
    <row r="268">
      <c r="A268" s="15" t="inlineStr">
        <is>
          <t>2026-07-30</t>
        </is>
      </c>
      <c r="B268" s="15" t="inlineStr">
        <is>
          <t>d3364a11-8411-5378-b6d6-647073a05564</t>
        </is>
      </c>
      <c r="C268" s="15" t="inlineStr">
        <is>
          <t>AZ</t>
        </is>
      </c>
      <c r="D268" s="15" t="inlineStr">
        <is>
          <t>2001 Ferrari SF90 Stradale</t>
        </is>
      </c>
      <c r="E268" s="15" t="inlineStr">
        <is>
          <t>03 Supercar</t>
        </is>
      </c>
      <c r="F268" s="16" t="n">
        <v>435000</v>
      </c>
      <c r="G268" s="17" t="n">
        <v>1.15</v>
      </c>
      <c r="H268" s="17" t="n">
        <v>1.01</v>
      </c>
      <c r="I268" s="17" t="n">
        <v>0.761</v>
      </c>
      <c r="J268" s="17" t="n">
        <v>0.53</v>
      </c>
      <c r="K268" s="16">
        <f>ROUND(F268/100*G268*H268*I268/J268,2)</f>
        <v/>
      </c>
      <c r="L268" s="16" t="n">
        <v>7254.67</v>
      </c>
      <c r="M268" s="16">
        <f>L268-K268</f>
        <v/>
      </c>
      <c r="N268" s="15" t="inlineStr">
        <is>
          <t>bind</t>
        </is>
      </c>
      <c r="O268" s="15" t="inlineStr">
        <is>
          <t>bound</t>
        </is>
      </c>
    </row>
    <row r="269">
      <c r="A269" s="3" t="inlineStr">
        <is>
          <t>2026-07-13</t>
        </is>
      </c>
      <c r="B269" s="3" t="inlineStr">
        <is>
          <t>f9f3da25-a9c5-54ea-8d13-9abcbf4364d4</t>
        </is>
      </c>
      <c r="C269" s="3" t="inlineStr">
        <is>
          <t>MD</t>
        </is>
      </c>
      <c r="D269" s="3" t="inlineStr">
        <is>
          <t>1970 Aston Martin DB12</t>
        </is>
      </c>
      <c r="E269" s="3" t="inlineStr">
        <is>
          <t>01 Luxury Sedan/SUV</t>
        </is>
      </c>
      <c r="F269" s="13" t="n">
        <v>235000</v>
      </c>
      <c r="G269" s="14" t="n">
        <v>0.92</v>
      </c>
      <c r="H269" s="14" t="n">
        <v>0.95</v>
      </c>
      <c r="I269" s="14" t="n">
        <v>0.761</v>
      </c>
      <c r="J269" s="14" t="n">
        <v>0.53</v>
      </c>
      <c r="K269" s="13">
        <f>ROUND(F269/100*G269*H269*I269/J269,2)</f>
        <v/>
      </c>
      <c r="L269" s="13" t="n">
        <v>2949.09</v>
      </c>
      <c r="M269" s="13">
        <f>L269-K269</f>
        <v/>
      </c>
      <c r="N269" s="3" t="inlineStr">
        <is>
          <t>bind</t>
        </is>
      </c>
      <c r="O269" s="3" t="inlineStr">
        <is>
          <t>bound</t>
        </is>
      </c>
    </row>
    <row r="270">
      <c r="A270" s="15" t="inlineStr">
        <is>
          <t>2026-07-15</t>
        </is>
      </c>
      <c r="B270" s="15" t="inlineStr">
        <is>
          <t>3a96dcac-f040-54b2-aacc-efcef546e93e</t>
        </is>
      </c>
      <c r="C270" s="15" t="inlineStr">
        <is>
          <t>UT</t>
        </is>
      </c>
      <c r="D270" s="15" t="inlineStr">
        <is>
          <t>2011 Maserati GranTurismo</t>
        </is>
      </c>
      <c r="E270" s="15" t="inlineStr">
        <is>
          <t>01 Luxury Sedan/SUV</t>
        </is>
      </c>
      <c r="F270" s="16" t="n">
        <v>640000</v>
      </c>
      <c r="G270" s="17" t="n">
        <v>0.65</v>
      </c>
      <c r="H270" s="17" t="n">
        <v>1.35</v>
      </c>
      <c r="I270" s="17" t="n">
        <v>0.761</v>
      </c>
      <c r="J270" s="17" t="n">
        <v>0.53</v>
      </c>
      <c r="K270" s="16">
        <f>ROUND(F270/100*G270*H270*I270/J270,2)</f>
        <v/>
      </c>
      <c r="L270" s="16" t="n">
        <v>8063.73</v>
      </c>
      <c r="M270" s="16">
        <f>L270-K270</f>
        <v/>
      </c>
      <c r="N270" s="15" t="inlineStr">
        <is>
          <t>decline</t>
        </is>
      </c>
      <c r="O270" s="15" t="inlineStr">
        <is>
          <t>indicative</t>
        </is>
      </c>
    </row>
    <row r="271">
      <c r="A271" s="3" t="inlineStr">
        <is>
          <t>2026-07-07</t>
        </is>
      </c>
      <c r="B271" s="3" t="inlineStr">
        <is>
          <t>8df077f6-5ae6-50e1-aea3-2a036189e633</t>
        </is>
      </c>
      <c r="C271" s="3" t="inlineStr">
        <is>
          <t>OH</t>
        </is>
      </c>
      <c r="D271" s="3" t="inlineStr">
        <is>
          <t>1974 Porsche 911 Turbo S</t>
        </is>
      </c>
      <c r="E271" s="3" t="inlineStr">
        <is>
          <t>01 Luxury Sedan/SUV</t>
        </is>
      </c>
      <c r="F271" s="13" t="n">
        <v>905000</v>
      </c>
      <c r="G271" s="14" t="n">
        <v>0.65</v>
      </c>
      <c r="H271" s="14" t="n">
        <v>1.39</v>
      </c>
      <c r="I271" s="14" t="n">
        <v>0.761</v>
      </c>
      <c r="J271" s="14" t="n">
        <v>0.53</v>
      </c>
      <c r="K271" s="13">
        <f>ROUND(F271/100*G271*H271*I271/J271,2)</f>
        <v/>
      </c>
      <c r="L271" s="13" t="n">
        <v>11740.47</v>
      </c>
      <c r="M271" s="13">
        <f>L271-K271</f>
        <v/>
      </c>
      <c r="N271" s="3" t="inlineStr">
        <is>
          <t>bind</t>
        </is>
      </c>
      <c r="O271" s="3" t="inlineStr">
        <is>
          <t>bound</t>
        </is>
      </c>
    </row>
    <row r="272">
      <c r="A272" s="15" t="inlineStr">
        <is>
          <t>2026-07-21</t>
        </is>
      </c>
      <c r="B272" s="15" t="inlineStr">
        <is>
          <t>a50db056-8440-51bb-9008-2cbdf3ec7485</t>
        </is>
      </c>
      <c r="C272" s="15" t="inlineStr">
        <is>
          <t>PA</t>
        </is>
      </c>
      <c r="D272" s="15" t="inlineStr">
        <is>
          <t>1986 McLaren 750S</t>
        </is>
      </c>
      <c r="E272" s="15" t="inlineStr">
        <is>
          <t>03 Supercar</t>
        </is>
      </c>
      <c r="F272" s="16" t="n">
        <v>1390000</v>
      </c>
      <c r="G272" s="17" t="n">
        <v>0.8</v>
      </c>
      <c r="H272" s="17" t="n">
        <v>1</v>
      </c>
      <c r="I272" s="17" t="n">
        <v>0.761</v>
      </c>
      <c r="J272" s="17" t="n">
        <v>0.53</v>
      </c>
      <c r="K272" s="16">
        <f>ROUND(F272/100*G272*H272*I272/J272,2)</f>
        <v/>
      </c>
      <c r="L272" s="16" t="n">
        <v>15966.64</v>
      </c>
      <c r="M272" s="16">
        <f>L272-K272</f>
        <v/>
      </c>
      <c r="N272" s="15" t="inlineStr">
        <is>
          <t>refer</t>
        </is>
      </c>
      <c r="O272" s="15" t="inlineStr">
        <is>
          <t>indicative</t>
        </is>
      </c>
    </row>
    <row r="273">
      <c r="A273" s="3" t="inlineStr">
        <is>
          <t>2026-07-16</t>
        </is>
      </c>
      <c r="B273" s="3" t="inlineStr">
        <is>
          <t>a513d906-7fd2-5032-b402-be5d86059a5e</t>
        </is>
      </c>
      <c r="C273" s="3" t="inlineStr">
        <is>
          <t>IL</t>
        </is>
      </c>
      <c r="D273" s="3" t="inlineStr">
        <is>
          <t>2005 Ferrari 275 GTB/4</t>
        </is>
      </c>
      <c r="E273" s="3" t="inlineStr">
        <is>
          <t>07 Post-War Classic (1946-1972)</t>
        </is>
      </c>
      <c r="F273" s="13" t="n">
        <v>765000</v>
      </c>
      <c r="G273" s="14" t="n">
        <v>0.43</v>
      </c>
      <c r="H273" s="14" t="n">
        <v>1.36</v>
      </c>
      <c r="I273" s="14" t="n">
        <v>0.761</v>
      </c>
      <c r="J273" s="14" t="n">
        <v>0.53</v>
      </c>
      <c r="K273" s="13">
        <f>ROUND(F273/100*G273*H273*I273/J273,2)</f>
        <v/>
      </c>
      <c r="L273" s="13" t="n">
        <v>6423.59</v>
      </c>
      <c r="M273" s="13">
        <f>L273-K273</f>
        <v/>
      </c>
      <c r="N273" s="3" t="inlineStr">
        <is>
          <t>decline</t>
        </is>
      </c>
      <c r="O273" s="3" t="inlineStr">
        <is>
          <t>indicative</t>
        </is>
      </c>
    </row>
    <row r="274">
      <c r="A274" s="15" t="inlineStr">
        <is>
          <t>2026-07-26</t>
        </is>
      </c>
      <c r="B274" s="15" t="inlineStr">
        <is>
          <t>be073035-abf5-5a02-bcfb-fe472fa4e80e</t>
        </is>
      </c>
      <c r="C274" s="15" t="inlineStr">
        <is>
          <t>WI</t>
        </is>
      </c>
      <c r="D274" s="15" t="inlineStr">
        <is>
          <t>1992 Bentley Continental GT</t>
        </is>
      </c>
      <c r="E274" s="15" t="inlineStr">
        <is>
          <t>01 Luxury Sedan/SUV</t>
        </is>
      </c>
      <c r="F274" s="16" t="n">
        <v>240000</v>
      </c>
      <c r="G274" s="17" t="n">
        <v>0.92</v>
      </c>
      <c r="H274" s="17" t="n">
        <v>1.2</v>
      </c>
      <c r="I274" s="17" t="n">
        <v>0.761</v>
      </c>
      <c r="J274" s="17" t="n">
        <v>0.53</v>
      </c>
      <c r="K274" s="16">
        <f>ROUND(F274/100*G274*H274*I274/J274,2)</f>
        <v/>
      </c>
      <c r="L274" s="16" t="n">
        <v>3804.43</v>
      </c>
      <c r="M274" s="16">
        <f>L274-K274</f>
        <v/>
      </c>
      <c r="N274" s="15" t="inlineStr">
        <is>
          <t>decline</t>
        </is>
      </c>
      <c r="O274" s="15" t="inlineStr">
        <is>
          <t>indicative</t>
        </is>
      </c>
    </row>
    <row r="275">
      <c r="A275" s="3" t="inlineStr">
        <is>
          <t>2026-07-05</t>
        </is>
      </c>
      <c r="B275" s="3" t="inlineStr">
        <is>
          <t>a7eaddd3-67e0-501f-8476-2cdb81210b87</t>
        </is>
      </c>
      <c r="C275" s="3" t="inlineStr">
        <is>
          <t>NV</t>
        </is>
      </c>
      <c r="D275" s="3" t="inlineStr">
        <is>
          <t>2005 Ferrari 275 GTB/4</t>
        </is>
      </c>
      <c r="E275" s="3" t="inlineStr">
        <is>
          <t>07 Post-War Classic (1946-1972)</t>
        </is>
      </c>
      <c r="F275" s="13" t="n">
        <v>1230000</v>
      </c>
      <c r="G275" s="14" t="n">
        <v>0.38</v>
      </c>
      <c r="H275" s="14" t="n">
        <v>1.17</v>
      </c>
      <c r="I275" s="14" t="n">
        <v>0.761</v>
      </c>
      <c r="J275" s="14" t="n">
        <v>0.53</v>
      </c>
      <c r="K275" s="13">
        <f>ROUND(F275/100*G275*H275*I275/J275,2)</f>
        <v/>
      </c>
      <c r="L275" s="13" t="n">
        <v>7852.06</v>
      </c>
      <c r="M275" s="13">
        <f>L275-K275</f>
        <v/>
      </c>
      <c r="N275" s="3" t="inlineStr">
        <is>
          <t>decline</t>
        </is>
      </c>
      <c r="O275" s="3" t="inlineStr">
        <is>
          <t>indicative</t>
        </is>
      </c>
    </row>
    <row r="276">
      <c r="A276" s="15" t="inlineStr">
        <is>
          <t>2026-07-12</t>
        </is>
      </c>
      <c r="B276" s="15" t="inlineStr">
        <is>
          <t>ae5a1395-39c1-5ea9-958c-c4008d0decd0</t>
        </is>
      </c>
      <c r="C276" s="15" t="inlineStr">
        <is>
          <t>WI</t>
        </is>
      </c>
      <c r="D276" s="15" t="inlineStr">
        <is>
          <t>2010 Porsche 911 Turbo S</t>
        </is>
      </c>
      <c r="E276" s="15" t="inlineStr">
        <is>
          <t>01 Luxury Sedan/SUV</t>
        </is>
      </c>
      <c r="F276" s="16" t="n">
        <v>600000</v>
      </c>
      <c r="G276" s="17" t="n">
        <v>0.65</v>
      </c>
      <c r="H276" s="17" t="n">
        <v>1.2</v>
      </c>
      <c r="I276" s="17" t="n">
        <v>0.761</v>
      </c>
      <c r="J276" s="17" t="n">
        <v>0.53</v>
      </c>
      <c r="K276" s="16">
        <f>ROUND(F276/100*G276*H276*I276/J276,2)</f>
        <v/>
      </c>
      <c r="L276" s="16" t="n">
        <v>6719.77</v>
      </c>
      <c r="M276" s="16">
        <f>L276-K276</f>
        <v/>
      </c>
      <c r="N276" s="15" t="inlineStr">
        <is>
          <t>bind</t>
        </is>
      </c>
      <c r="O276" s="15" t="inlineStr">
        <is>
          <t>bound</t>
        </is>
      </c>
    </row>
    <row r="277">
      <c r="A277" s="3" t="inlineStr">
        <is>
          <t>2026-07-28</t>
        </is>
      </c>
      <c r="B277" s="3" t="inlineStr">
        <is>
          <t>dd990836-f269-5621-94d7-bf5005150693</t>
        </is>
      </c>
      <c r="C277" s="3" t="inlineStr">
        <is>
          <t>IN</t>
        </is>
      </c>
      <c r="D277" s="3" t="inlineStr">
        <is>
          <t>1988 Singer 911 Reimagined</t>
        </is>
      </c>
      <c r="E277" s="3" t="inlineStr">
        <is>
          <t>11 Restomod/Coachbuilt</t>
        </is>
      </c>
      <c r="F277" s="13" t="n">
        <v>205000</v>
      </c>
      <c r="G277" s="14" t="n">
        <v>1.05</v>
      </c>
      <c r="H277" s="14" t="n">
        <v>1.23</v>
      </c>
      <c r="I277" s="14" t="n">
        <v>0.761</v>
      </c>
      <c r="J277" s="14" t="n">
        <v>0.53</v>
      </c>
      <c r="K277" s="13">
        <f>ROUND(F277/100*G277*H277*I277/J277,2)</f>
        <v/>
      </c>
      <c r="L277" s="13" t="n">
        <v>3801.51</v>
      </c>
      <c r="M277" s="13">
        <f>L277-K277</f>
        <v/>
      </c>
      <c r="N277" s="3" t="inlineStr">
        <is>
          <t>decline</t>
        </is>
      </c>
      <c r="O277" s="3" t="inlineStr">
        <is>
          <t>indicative</t>
        </is>
      </c>
    </row>
    <row r="278">
      <c r="A278" s="15" t="inlineStr">
        <is>
          <t>2026-07-21</t>
        </is>
      </c>
      <c r="B278" s="15" t="inlineStr">
        <is>
          <t>0a0382ba-f1fc-5932-8e5c-22ce5a52eb28</t>
        </is>
      </c>
      <c r="C278" s="15" t="inlineStr">
        <is>
          <t>OK</t>
        </is>
      </c>
      <c r="D278" s="15" t="inlineStr">
        <is>
          <t>2008 Aston Martin DB12</t>
        </is>
      </c>
      <c r="E278" s="15" t="inlineStr">
        <is>
          <t>01 Luxury Sedan/SUV</t>
        </is>
      </c>
      <c r="F278" s="16" t="n">
        <v>315000</v>
      </c>
      <c r="G278" s="17" t="n">
        <v>0.75</v>
      </c>
      <c r="H278" s="17" t="n">
        <v>1.26</v>
      </c>
      <c r="I278" s="17" t="n">
        <v>0.761</v>
      </c>
      <c r="J278" s="17" t="n">
        <v>0.53</v>
      </c>
      <c r="K278" s="16">
        <f>ROUND(F278/100*G278*H278*I278/J278,2)</f>
        <v/>
      </c>
      <c r="L278" s="16" t="n">
        <v>4274.16</v>
      </c>
      <c r="M278" s="16">
        <f>L278-K278</f>
        <v/>
      </c>
      <c r="N278" s="15" t="inlineStr">
        <is>
          <t>bind</t>
        </is>
      </c>
      <c r="O278" s="15" t="inlineStr">
        <is>
          <t>bound</t>
        </is>
      </c>
    </row>
    <row r="279">
      <c r="A279" s="3" t="inlineStr">
        <is>
          <t>2026-07-16</t>
        </is>
      </c>
      <c r="B279" s="3" t="inlineStr">
        <is>
          <t>a79bef85-4c22-586f-a31b-b1745fd7b966</t>
        </is>
      </c>
      <c r="C279" s="3" t="inlineStr">
        <is>
          <t>TN</t>
        </is>
      </c>
      <c r="D279" s="3" t="inlineStr">
        <is>
          <t>2015 Bugatti Type 57</t>
        </is>
      </c>
      <c r="E279" s="3" t="inlineStr">
        <is>
          <t>06 Vintage Pre-War (pre-1946)</t>
        </is>
      </c>
      <c r="F279" s="13" t="n">
        <v>690000</v>
      </c>
      <c r="G279" s="14" t="n">
        <v>0.38</v>
      </c>
      <c r="H279" s="14" t="n">
        <v>0.98</v>
      </c>
      <c r="I279" s="14" t="n">
        <v>0.761</v>
      </c>
      <c r="J279" s="14" t="n">
        <v>0.53</v>
      </c>
      <c r="K279" s="13">
        <f>ROUND(F279/100*G279*H279*I279/J279,2)</f>
        <v/>
      </c>
      <c r="L279" s="13" t="n">
        <v>3689.5</v>
      </c>
      <c r="M279" s="13">
        <f>L279-K279</f>
        <v/>
      </c>
      <c r="N279" s="3" t="inlineStr">
        <is>
          <t>bind</t>
        </is>
      </c>
      <c r="O279" s="3" t="inlineStr">
        <is>
          <t>bound</t>
        </is>
      </c>
    </row>
    <row r="280">
      <c r="A280" s="15" t="inlineStr">
        <is>
          <t>2026-07-30</t>
        </is>
      </c>
      <c r="B280" s="15" t="inlineStr">
        <is>
          <t>d2756656-daad-5ddb-968a-fa1c33ae4434</t>
        </is>
      </c>
      <c r="C280" s="15" t="inlineStr">
        <is>
          <t>WI</t>
        </is>
      </c>
      <c r="D280" s="15" t="inlineStr">
        <is>
          <t>1990 Maserati GranTurismo</t>
        </is>
      </c>
      <c r="E280" s="15" t="inlineStr">
        <is>
          <t>01 Luxury Sedan/SUV</t>
        </is>
      </c>
      <c r="F280" s="16" t="n">
        <v>250000</v>
      </c>
      <c r="G280" s="17" t="n">
        <v>0.75</v>
      </c>
      <c r="H280" s="17" t="n">
        <v>1.2</v>
      </c>
      <c r="I280" s="17" t="n">
        <v>0.761</v>
      </c>
      <c r="J280" s="17" t="n">
        <v>0.53</v>
      </c>
      <c r="K280" s="16">
        <f>ROUND(F280/100*G280*H280*I280/J280,2)</f>
        <v/>
      </c>
      <c r="L280" s="16" t="n">
        <v>3230.66</v>
      </c>
      <c r="M280" s="16">
        <f>L280-K280</f>
        <v/>
      </c>
      <c r="N280" s="15" t="inlineStr">
        <is>
          <t>bind</t>
        </is>
      </c>
      <c r="O280" s="15" t="inlineStr">
        <is>
          <t>bound</t>
        </is>
      </c>
    </row>
    <row r="281">
      <c r="A281" s="3" t="inlineStr">
        <is>
          <t>2026-07-05</t>
        </is>
      </c>
      <c r="B281" s="3" t="inlineStr">
        <is>
          <t>a853f408-17b4-5f57-b271-93a832c8afd6</t>
        </is>
      </c>
      <c r="C281" s="3" t="inlineStr">
        <is>
          <t>IL</t>
        </is>
      </c>
      <c r="D281" s="3" t="inlineStr">
        <is>
          <t>1965 Ferrari 275 GTB/4</t>
        </is>
      </c>
      <c r="E281" s="3" t="inlineStr">
        <is>
          <t>07 Post-War Classic (1946-1972)</t>
        </is>
      </c>
      <c r="F281" s="13" t="n">
        <v>615000</v>
      </c>
      <c r="G281" s="14" t="n">
        <v>0.43</v>
      </c>
      <c r="H281" s="14" t="n">
        <v>1.36</v>
      </c>
      <c r="I281" s="14" t="n">
        <v>0.761</v>
      </c>
      <c r="J281" s="14" t="n">
        <v>0.53</v>
      </c>
      <c r="K281" s="13">
        <f>ROUND(F281/100*G281*H281*I281/J281,2)</f>
        <v/>
      </c>
      <c r="L281" s="13" t="n">
        <v>5164.06</v>
      </c>
      <c r="M281" s="13">
        <f>L281-K281</f>
        <v/>
      </c>
      <c r="N281" s="3" t="inlineStr">
        <is>
          <t>decline</t>
        </is>
      </c>
      <c r="O281" s="3" t="inlineStr">
        <is>
          <t>indicative</t>
        </is>
      </c>
    </row>
    <row r="282">
      <c r="A282" s="15" t="inlineStr">
        <is>
          <t>2026-07-05</t>
        </is>
      </c>
      <c r="B282" s="15" t="inlineStr">
        <is>
          <t>2d1cf006-5201-549c-ad0c-1988978edad2</t>
        </is>
      </c>
      <c r="C282" s="15" t="inlineStr">
        <is>
          <t>TN</t>
        </is>
      </c>
      <c r="D282" s="15" t="inlineStr">
        <is>
          <t>1996 McLaren 750S</t>
        </is>
      </c>
      <c r="E282" s="15" t="inlineStr">
        <is>
          <t>03 Supercar</t>
        </is>
      </c>
      <c r="F282" s="16" t="n">
        <v>625000</v>
      </c>
      <c r="G282" s="17" t="n">
        <v>0.95</v>
      </c>
      <c r="H282" s="17" t="n">
        <v>0.98</v>
      </c>
      <c r="I282" s="17" t="n">
        <v>0.761</v>
      </c>
      <c r="J282" s="17" t="n">
        <v>0.53</v>
      </c>
      <c r="K282" s="16">
        <f>ROUND(F282/100*G282*H282*I282/J282,2)</f>
        <v/>
      </c>
      <c r="L282" s="16" t="n">
        <v>8354.84</v>
      </c>
      <c r="M282" s="16">
        <f>L282-K282</f>
        <v/>
      </c>
      <c r="N282" s="15" t="inlineStr">
        <is>
          <t>decline</t>
        </is>
      </c>
      <c r="O282" s="15" t="inlineStr">
        <is>
          <t>indicative</t>
        </is>
      </c>
    </row>
    <row r="283">
      <c r="A283" s="3" t="inlineStr">
        <is>
          <t>2026-07-16</t>
        </is>
      </c>
      <c r="B283" s="3" t="inlineStr">
        <is>
          <t>563bd02e-28b8-5db6-84bf-b7a7aa9be1bf</t>
        </is>
      </c>
      <c r="C283" s="3" t="inlineStr">
        <is>
          <t>SC</t>
        </is>
      </c>
      <c r="D283" s="3" t="inlineStr">
        <is>
          <t>2019 Porsche 911 Turbo S</t>
        </is>
      </c>
      <c r="E283" s="3" t="inlineStr">
        <is>
          <t>01 Luxury Sedan/SUV</t>
        </is>
      </c>
      <c r="F283" s="13" t="n">
        <v>1085000</v>
      </c>
      <c r="G283" s="14" t="n">
        <v>0.55</v>
      </c>
      <c r="H283" s="14" t="n">
        <v>1.24</v>
      </c>
      <c r="I283" s="14" t="n">
        <v>0.761</v>
      </c>
      <c r="J283" s="14" t="n">
        <v>0.53</v>
      </c>
      <c r="K283" s="13">
        <f>ROUND(F283/100*G283*H283*I283/J283,2)</f>
        <v/>
      </c>
      <c r="L283" s="13" t="n">
        <v>10624.85</v>
      </c>
      <c r="M283" s="13">
        <f>L283-K283</f>
        <v/>
      </c>
      <c r="N283" s="3" t="inlineStr">
        <is>
          <t>decline</t>
        </is>
      </c>
      <c r="O283" s="3" t="inlineStr">
        <is>
          <t>indicative</t>
        </is>
      </c>
    </row>
    <row r="284">
      <c r="A284" s="15" t="inlineStr">
        <is>
          <t>2026-07-05</t>
        </is>
      </c>
      <c r="B284" s="15" t="inlineStr">
        <is>
          <t>26061983-f5ee-5525-8c18-e314b6d17ce2</t>
        </is>
      </c>
      <c r="C284" s="15" t="inlineStr">
        <is>
          <t>KS</t>
        </is>
      </c>
      <c r="D284" s="15" t="inlineStr">
        <is>
          <t>2003 Maserati GranTurismo</t>
        </is>
      </c>
      <c r="E284" s="15" t="inlineStr">
        <is>
          <t>01 Luxury Sedan/SUV</t>
        </is>
      </c>
      <c r="F284" s="16" t="n">
        <v>440000</v>
      </c>
      <c r="G284" s="17" t="n">
        <v>0.75</v>
      </c>
      <c r="H284" s="17" t="n">
        <v>0.97</v>
      </c>
      <c r="I284" s="17" t="n">
        <v>0.761</v>
      </c>
      <c r="J284" s="17" t="n">
        <v>0.53</v>
      </c>
      <c r="K284" s="16">
        <f>ROUND(F284/100*G284*H284*I284/J284,2)</f>
        <v/>
      </c>
      <c r="L284" s="16" t="n">
        <v>4596.15</v>
      </c>
      <c r="M284" s="16">
        <f>L284-K284</f>
        <v/>
      </c>
      <c r="N284" s="15" t="inlineStr">
        <is>
          <t>refer</t>
        </is>
      </c>
      <c r="O284" s="15" t="inlineStr">
        <is>
          <t>indicative</t>
        </is>
      </c>
    </row>
    <row r="285">
      <c r="A285" s="3" t="inlineStr">
        <is>
          <t>2026-07-29</t>
        </is>
      </c>
      <c r="B285" s="3" t="inlineStr">
        <is>
          <t>35e2fc23-9b47-5ed1-bd59-394c5def6ba2</t>
        </is>
      </c>
      <c r="C285" s="3" t="inlineStr">
        <is>
          <t>NE</t>
        </is>
      </c>
      <c r="D285" s="3" t="inlineStr">
        <is>
          <t>2005 Singer 911 Reimagined</t>
        </is>
      </c>
      <c r="E285" s="3" t="inlineStr">
        <is>
          <t>11 Restomod/Coachbuilt</t>
        </is>
      </c>
      <c r="F285" s="13" t="n">
        <v>180000</v>
      </c>
      <c r="G285" s="14" t="n">
        <v>1.05</v>
      </c>
      <c r="H285" s="14" t="n">
        <v>1.3</v>
      </c>
      <c r="I285" s="14" t="n">
        <v>0.761</v>
      </c>
      <c r="J285" s="14" t="n">
        <v>0.53</v>
      </c>
      <c r="K285" s="13">
        <f>ROUND(F285/100*G285*H285*I285/J285,2)</f>
        <v/>
      </c>
      <c r="L285" s="13" t="n">
        <v>3527.88</v>
      </c>
      <c r="M285" s="13">
        <f>L285-K285</f>
        <v/>
      </c>
      <c r="N285" s="3" t="inlineStr">
        <is>
          <t>bind</t>
        </is>
      </c>
      <c r="O285" s="3" t="inlineStr">
        <is>
          <t>bound</t>
        </is>
      </c>
    </row>
    <row r="286">
      <c r="A286" s="15" t="inlineStr">
        <is>
          <t>2026-07-04</t>
        </is>
      </c>
      <c r="B286" s="15" t="inlineStr">
        <is>
          <t>1f36ee13-75a3-5444-a054-17191c682783</t>
        </is>
      </c>
      <c r="C286" s="15" t="inlineStr">
        <is>
          <t>VA</t>
        </is>
      </c>
      <c r="D286" s="15" t="inlineStr">
        <is>
          <t>1977 Singer 911 Reimagined</t>
        </is>
      </c>
      <c r="E286" s="15" t="inlineStr">
        <is>
          <t>11 Restomod/Coachbuilt</t>
        </is>
      </c>
      <c r="F286" s="16" t="n">
        <v>835000</v>
      </c>
      <c r="G286" s="17" t="n">
        <v>0.78</v>
      </c>
      <c r="H286" s="17" t="n">
        <v>1.09</v>
      </c>
      <c r="I286" s="17" t="n">
        <v>0.761</v>
      </c>
      <c r="J286" s="17" t="n">
        <v>0.53</v>
      </c>
      <c r="K286" s="16">
        <f>ROUND(F286/100*G286*H286*I286/J286,2)</f>
        <v/>
      </c>
      <c r="L286" s="16" t="n">
        <v>10193.34</v>
      </c>
      <c r="M286" s="16">
        <f>L286-K286</f>
        <v/>
      </c>
      <c r="N286" s="15" t="inlineStr">
        <is>
          <t>bind</t>
        </is>
      </c>
      <c r="O286" s="15" t="inlineStr">
        <is>
          <t>bound</t>
        </is>
      </c>
    </row>
    <row r="287">
      <c r="A287" s="3" t="inlineStr">
        <is>
          <t>2026-07-03</t>
        </is>
      </c>
      <c r="B287" s="3" t="inlineStr">
        <is>
          <t>66e80c94-cd3c-5834-ae3a-a6d6f4b63e1c</t>
        </is>
      </c>
      <c r="C287" s="3" t="inlineStr">
        <is>
          <t>NY</t>
        </is>
      </c>
      <c r="D287" s="3" t="inlineStr">
        <is>
          <t>1989 Lamborghini Huracan EVO</t>
        </is>
      </c>
      <c r="E287" s="3" t="inlineStr">
        <is>
          <t>03 Supercar</t>
        </is>
      </c>
      <c r="F287" s="13" t="n">
        <v>775000</v>
      </c>
      <c r="G287" s="14" t="n">
        <v>0.95</v>
      </c>
      <c r="H287" s="14" t="n">
        <v>1.28</v>
      </c>
      <c r="I287" s="14" t="n">
        <v>0.761</v>
      </c>
      <c r="J287" s="14" t="n">
        <v>0.53</v>
      </c>
      <c r="K287" s="13">
        <f>ROUND(F287/100*G287*H287*I287/J287,2)</f>
        <v/>
      </c>
      <c r="L287" s="13" t="n">
        <v>13531.44</v>
      </c>
      <c r="M287" s="13">
        <f>L287-K287</f>
        <v/>
      </c>
      <c r="N287" s="3" t="inlineStr">
        <is>
          <t>decline</t>
        </is>
      </c>
      <c r="O287" s="3" t="inlineStr">
        <is>
          <t>indicative</t>
        </is>
      </c>
    </row>
    <row r="288">
      <c r="A288" s="15" t="inlineStr">
        <is>
          <t>2026-07-22</t>
        </is>
      </c>
      <c r="B288" s="15" t="inlineStr">
        <is>
          <t>fc2f79e9-50d9-5888-9260-8292a4d2b392</t>
        </is>
      </c>
      <c r="C288" s="15" t="inlineStr">
        <is>
          <t>ID</t>
        </is>
      </c>
      <c r="D288" s="15" t="inlineStr">
        <is>
          <t>1975 Aston Martin DB12</t>
        </is>
      </c>
      <c r="E288" s="15" t="inlineStr">
        <is>
          <t>01 Luxury Sedan/SUV</t>
        </is>
      </c>
      <c r="F288" s="16" t="n">
        <v>1005000</v>
      </c>
      <c r="G288" s="17" t="n">
        <v>0.55</v>
      </c>
      <c r="H288" s="17" t="n">
        <v>0.99</v>
      </c>
      <c r="I288" s="17" t="n">
        <v>0.761</v>
      </c>
      <c r="J288" s="17" t="n">
        <v>0.53</v>
      </c>
      <c r="K288" s="16">
        <f>ROUND(F288/100*G288*H288*I288/J288,2)</f>
        <v/>
      </c>
      <c r="L288" s="16" t="n">
        <v>7857.29</v>
      </c>
      <c r="M288" s="16">
        <f>L288-K288</f>
        <v/>
      </c>
      <c r="N288" s="15" t="inlineStr">
        <is>
          <t>bind</t>
        </is>
      </c>
      <c r="O288" s="15" t="inlineStr">
        <is>
          <t>bound</t>
        </is>
      </c>
    </row>
    <row r="289">
      <c r="A289" s="3" t="inlineStr">
        <is>
          <t>2026-07-10</t>
        </is>
      </c>
      <c r="B289" s="3" t="inlineStr">
        <is>
          <t>e88069c0-3209-59d3-a46f-be151cc21219</t>
        </is>
      </c>
      <c r="C289" s="3" t="inlineStr">
        <is>
          <t>IA</t>
        </is>
      </c>
      <c r="D289" s="3" t="inlineStr">
        <is>
          <t>1993 Bentley Continental GT</t>
        </is>
      </c>
      <c r="E289" s="3" t="inlineStr">
        <is>
          <t>01 Luxury Sedan/SUV</t>
        </is>
      </c>
      <c r="F289" s="13" t="n">
        <v>440000</v>
      </c>
      <c r="G289" s="14" t="n">
        <v>0.75</v>
      </c>
      <c r="H289" s="14" t="n">
        <v>1.1</v>
      </c>
      <c r="I289" s="14" t="n">
        <v>0.761</v>
      </c>
      <c r="J289" s="14" t="n">
        <v>0.53</v>
      </c>
      <c r="K289" s="13">
        <f>ROUND(F289/100*G289*H289*I289/J289,2)</f>
        <v/>
      </c>
      <c r="L289" s="13" t="n">
        <v>5212.13</v>
      </c>
      <c r="M289" s="13">
        <f>L289-K289</f>
        <v/>
      </c>
      <c r="N289" s="3" t="inlineStr">
        <is>
          <t>bind</t>
        </is>
      </c>
      <c r="O289" s="3" t="inlineStr">
        <is>
          <t>bound</t>
        </is>
      </c>
    </row>
    <row r="290">
      <c r="A290" s="15" t="inlineStr">
        <is>
          <t>2026-07-13</t>
        </is>
      </c>
      <c r="B290" s="15" t="inlineStr">
        <is>
          <t>62687465-95ac-54b6-9122-709a6c81072e</t>
        </is>
      </c>
      <c r="C290" s="15" t="inlineStr">
        <is>
          <t>MA</t>
        </is>
      </c>
      <c r="D290" s="15" t="inlineStr">
        <is>
          <t>1963 Aston Martin DB5</t>
        </is>
      </c>
      <c r="E290" s="15" t="inlineStr">
        <is>
          <t>07 Post-War Classic (1946-1972)</t>
        </is>
      </c>
      <c r="F290" s="16" t="n">
        <v>745000</v>
      </c>
      <c r="G290" s="17" t="n">
        <v>0.43</v>
      </c>
      <c r="H290" s="17" t="n">
        <v>1.25</v>
      </c>
      <c r="I290" s="17" t="n">
        <v>0.761</v>
      </c>
      <c r="J290" s="17" t="n">
        <v>0.53</v>
      </c>
      <c r="K290" s="16">
        <f>ROUND(F290/100*G290*H290*I290/J290,2)</f>
        <v/>
      </c>
      <c r="L290" s="16" t="n">
        <v>5749.67</v>
      </c>
      <c r="M290" s="16">
        <f>L290-K290</f>
        <v/>
      </c>
      <c r="N290" s="15" t="inlineStr">
        <is>
          <t>bind</t>
        </is>
      </c>
      <c r="O290" s="15" t="inlineStr">
        <is>
          <t>bound</t>
        </is>
      </c>
    </row>
    <row r="291">
      <c r="A291" s="3" t="inlineStr">
        <is>
          <t>2026-07-06</t>
        </is>
      </c>
      <c r="B291" s="3" t="inlineStr">
        <is>
          <t>861c9504-8089-51b3-afb3-bfd15c0357b7</t>
        </is>
      </c>
      <c r="C291" s="3" t="inlineStr">
        <is>
          <t>VA</t>
        </is>
      </c>
      <c r="D291" s="3" t="inlineStr">
        <is>
          <t>2006 Mercedes-Benz AMG GT</t>
        </is>
      </c>
      <c r="E291" s="3" t="inlineStr">
        <is>
          <t>01 Luxury Sedan/SUV</t>
        </is>
      </c>
      <c r="F291" s="13" t="n">
        <v>445000</v>
      </c>
      <c r="G291" s="14" t="n">
        <v>0.75</v>
      </c>
      <c r="H291" s="14" t="n">
        <v>1.09</v>
      </c>
      <c r="I291" s="14" t="n">
        <v>0.761</v>
      </c>
      <c r="J291" s="14" t="n">
        <v>0.53</v>
      </c>
      <c r="K291" s="13">
        <f>ROUND(F291/100*G291*H291*I291/J291,2)</f>
        <v/>
      </c>
      <c r="L291" s="13" t="n">
        <v>5223.44</v>
      </c>
      <c r="M291" s="13">
        <f>L291-K291</f>
        <v/>
      </c>
      <c r="N291" s="3" t="inlineStr">
        <is>
          <t>bind</t>
        </is>
      </c>
      <c r="O291" s="3" t="inlineStr">
        <is>
          <t>bound</t>
        </is>
      </c>
    </row>
    <row r="292">
      <c r="A292" s="15" t="inlineStr">
        <is>
          <t>2026-07-10</t>
        </is>
      </c>
      <c r="B292" s="15" t="inlineStr">
        <is>
          <t>a195008a-163b-507a-bbcb-15922bb02691</t>
        </is>
      </c>
      <c r="C292" s="15" t="inlineStr">
        <is>
          <t>VT</t>
        </is>
      </c>
      <c r="D292" s="15" t="inlineStr">
        <is>
          <t>1984 Jaguar E-Type Series 1</t>
        </is>
      </c>
      <c r="E292" s="15" t="inlineStr">
        <is>
          <t>07 Post-War Classic (1946-1972)</t>
        </is>
      </c>
      <c r="F292" s="16" t="n">
        <v>520000</v>
      </c>
      <c r="G292" s="17" t="n">
        <v>0.43</v>
      </c>
      <c r="H292" s="17" t="n">
        <v>1.22</v>
      </c>
      <c r="I292" s="17" t="n">
        <v>0.761</v>
      </c>
      <c r="J292" s="17" t="n">
        <v>0.53</v>
      </c>
      <c r="K292" s="16">
        <f>ROUND(F292/100*G292*H292*I292/J292,2)</f>
        <v/>
      </c>
      <c r="L292" s="16" t="n">
        <v>3916.88</v>
      </c>
      <c r="M292" s="16">
        <f>L292-K292</f>
        <v/>
      </c>
      <c r="N292" s="15" t="inlineStr">
        <is>
          <t>bind</t>
        </is>
      </c>
      <c r="O292" s="15" t="inlineStr">
        <is>
          <t>bound</t>
        </is>
      </c>
    </row>
    <row r="293">
      <c r="A293" s="3" t="inlineStr">
        <is>
          <t>2026-07-24</t>
        </is>
      </c>
      <c r="B293" s="3" t="inlineStr">
        <is>
          <t>5b108084-baca-5643-8da4-0aaadd3eb3e3</t>
        </is>
      </c>
      <c r="C293" s="3" t="inlineStr">
        <is>
          <t>NJ</t>
        </is>
      </c>
      <c r="D293" s="3" t="inlineStr">
        <is>
          <t>1958 Maserati GranTurismo</t>
        </is>
      </c>
      <c r="E293" s="3" t="inlineStr">
        <is>
          <t>01 Luxury Sedan/SUV</t>
        </is>
      </c>
      <c r="F293" s="13" t="n">
        <v>700000</v>
      </c>
      <c r="G293" s="14" t="n">
        <v>0.65</v>
      </c>
      <c r="H293" s="14" t="n">
        <v>0.91</v>
      </c>
      <c r="I293" s="14" t="n">
        <v>0.761</v>
      </c>
      <c r="J293" s="14" t="n">
        <v>0.53</v>
      </c>
      <c r="K293" s="13">
        <f>ROUND(F293/100*G293*H293*I293/J293,2)</f>
        <v/>
      </c>
      <c r="L293" s="13" t="n">
        <v>5945.13</v>
      </c>
      <c r="M293" s="13">
        <f>L293-K293</f>
        <v/>
      </c>
      <c r="N293" s="3" t="inlineStr">
        <is>
          <t>bind</t>
        </is>
      </c>
      <c r="O293" s="3" t="inlineStr">
        <is>
          <t>bound</t>
        </is>
      </c>
    </row>
    <row r="294">
      <c r="A294" s="15" t="inlineStr">
        <is>
          <t>2026-07-05</t>
        </is>
      </c>
      <c r="B294" s="15" t="inlineStr">
        <is>
          <t>5a479042-8eea-5454-b623-3c2f81e2afca</t>
        </is>
      </c>
      <c r="C294" s="15" t="inlineStr">
        <is>
          <t>NM</t>
        </is>
      </c>
      <c r="D294" s="15" t="inlineStr">
        <is>
          <t>1988 Mercedes-Benz AMG GT</t>
        </is>
      </c>
      <c r="E294" s="15" t="inlineStr">
        <is>
          <t>01 Luxury Sedan/SUV</t>
        </is>
      </c>
      <c r="F294" s="16" t="n">
        <v>945000</v>
      </c>
      <c r="G294" s="17" t="n">
        <v>0.65</v>
      </c>
      <c r="H294" s="17" t="n">
        <v>1.28</v>
      </c>
      <c r="I294" s="17" t="n">
        <v>0.761</v>
      </c>
      <c r="J294" s="17" t="n">
        <v>0.53</v>
      </c>
      <c r="K294" s="16">
        <f>ROUND(F294/100*G294*H294*I294/J294,2)</f>
        <v/>
      </c>
      <c r="L294" s="16" t="n">
        <v>11289.22</v>
      </c>
      <c r="M294" s="16">
        <f>L294-K294</f>
        <v/>
      </c>
      <c r="N294" s="15" t="inlineStr">
        <is>
          <t>bind</t>
        </is>
      </c>
      <c r="O294" s="15" t="inlineStr">
        <is>
          <t>bound</t>
        </is>
      </c>
    </row>
    <row r="295">
      <c r="A295" s="3" t="inlineStr">
        <is>
          <t>2026-07-13</t>
        </is>
      </c>
      <c r="B295" s="3" t="inlineStr">
        <is>
          <t>b0d61685-80a7-5eb9-a66a-c623de562f4b</t>
        </is>
      </c>
      <c r="C295" s="3" t="inlineStr">
        <is>
          <t>MD</t>
        </is>
      </c>
      <c r="D295" s="3" t="inlineStr">
        <is>
          <t>1995 Ferrari 275 GTB/4</t>
        </is>
      </c>
      <c r="E295" s="3" t="inlineStr">
        <is>
          <t>07 Post-War Classic (1946-1972)</t>
        </is>
      </c>
      <c r="F295" s="13" t="n">
        <v>1950000</v>
      </c>
      <c r="G295" s="14" t="n">
        <v>0.38</v>
      </c>
      <c r="H295" s="14" t="n">
        <v>0.95</v>
      </c>
      <c r="I295" s="14" t="n">
        <v>0.761</v>
      </c>
      <c r="J295" s="14" t="n">
        <v>0.53</v>
      </c>
      <c r="K295" s="13">
        <f>ROUND(F295/100*G295*H295*I295/J295,2)</f>
        <v/>
      </c>
      <c r="L295" s="13" t="n">
        <v>10107.66</v>
      </c>
      <c r="M295" s="13">
        <f>L295-K295</f>
        <v/>
      </c>
      <c r="N295" s="3" t="inlineStr">
        <is>
          <t>bind</t>
        </is>
      </c>
      <c r="O295" s="3" t="inlineStr">
        <is>
          <t>bound</t>
        </is>
      </c>
    </row>
    <row r="296">
      <c r="A296" s="15" t="inlineStr">
        <is>
          <t>2026-07-10</t>
        </is>
      </c>
      <c r="B296" s="15" t="inlineStr">
        <is>
          <t>62aa9844-3b2a-5b09-924c-0d46f3b21ac6</t>
        </is>
      </c>
      <c r="C296" s="15" t="inlineStr">
        <is>
          <t>DE</t>
        </is>
      </c>
      <c r="D296" s="15" t="inlineStr">
        <is>
          <t>1956 Mercedes-Benz 280SL Pagoda</t>
        </is>
      </c>
      <c r="E296" s="15" t="inlineStr">
        <is>
          <t>07 Post-War Classic (1946-1972)</t>
        </is>
      </c>
      <c r="F296" s="16" t="n">
        <v>1450000</v>
      </c>
      <c r="G296" s="17" t="n">
        <v>0.38</v>
      </c>
      <c r="H296" s="17" t="n">
        <v>1.25</v>
      </c>
      <c r="I296" s="17" t="n">
        <v>0.761</v>
      </c>
      <c r="J296" s="17" t="n">
        <v>0.53</v>
      </c>
      <c r="K296" s="16">
        <f>ROUND(F296/100*G296*H296*I296/J296,2)</f>
        <v/>
      </c>
      <c r="L296" s="16" t="n">
        <v>9889.41</v>
      </c>
      <c r="M296" s="16">
        <f>L296-K296</f>
        <v/>
      </c>
      <c r="N296" s="15" t="inlineStr">
        <is>
          <t>refer</t>
        </is>
      </c>
      <c r="O296" s="15" t="inlineStr">
        <is>
          <t>indicative</t>
        </is>
      </c>
    </row>
    <row r="297">
      <c r="A297" s="3" t="inlineStr">
        <is>
          <t>2026-07-06</t>
        </is>
      </c>
      <c r="B297" s="3" t="inlineStr">
        <is>
          <t>dc581b13-bf31-5837-a00d-04d9281a7c6c</t>
        </is>
      </c>
      <c r="C297" s="3" t="inlineStr">
        <is>
          <t>FL</t>
        </is>
      </c>
      <c r="D297" s="3" t="inlineStr">
        <is>
          <t>1968 McLaren 750S</t>
        </is>
      </c>
      <c r="E297" s="3" t="inlineStr">
        <is>
          <t>03 Supercar</t>
        </is>
      </c>
      <c r="F297" s="13" t="n">
        <v>545000</v>
      </c>
      <c r="G297" s="14" t="n">
        <v>0.95</v>
      </c>
      <c r="H297" s="14" t="n">
        <v>1.42</v>
      </c>
      <c r="I297" s="14" t="n">
        <v>0.761</v>
      </c>
      <c r="J297" s="14" t="n">
        <v>0.53</v>
      </c>
      <c r="K297" s="13">
        <f>ROUND(F297/100*G297*H297*I297/J297,2)</f>
        <v/>
      </c>
      <c r="L297" s="13" t="n">
        <v>10556.43</v>
      </c>
      <c r="M297" s="13">
        <f>L297-K297</f>
        <v/>
      </c>
      <c r="N297" s="3" t="inlineStr">
        <is>
          <t>bind</t>
        </is>
      </c>
      <c r="O297" s="3" t="inlineStr">
        <is>
          <t>bound</t>
        </is>
      </c>
    </row>
    <row r="298">
      <c r="A298" s="15" t="inlineStr">
        <is>
          <t>2026-07-14</t>
        </is>
      </c>
      <c r="B298" s="15" t="inlineStr">
        <is>
          <t>8285df5f-a91a-5d40-b446-155e55e65807</t>
        </is>
      </c>
      <c r="C298" s="15" t="inlineStr">
        <is>
          <t>MI</t>
        </is>
      </c>
      <c r="D298" s="15" t="inlineStr">
        <is>
          <t>1995 Aston Martin DB5</t>
        </is>
      </c>
      <c r="E298" s="15" t="inlineStr">
        <is>
          <t>07 Post-War Classic (1946-1972)</t>
        </is>
      </c>
      <c r="F298" s="16" t="n">
        <v>735000</v>
      </c>
      <c r="G298" s="17" t="n">
        <v>0.43</v>
      </c>
      <c r="H298" s="17" t="n">
        <v>1.55</v>
      </c>
      <c r="I298" s="17" t="n">
        <v>0.761</v>
      </c>
      <c r="J298" s="17" t="n">
        <v>0.53</v>
      </c>
      <c r="K298" s="16">
        <f>ROUND(F298/100*G298*H298*I298/J298,2)</f>
        <v/>
      </c>
      <c r="L298" s="16" t="n">
        <v>7033.9</v>
      </c>
      <c r="M298" s="16">
        <f>L298-K298</f>
        <v/>
      </c>
      <c r="N298" s="15" t="inlineStr">
        <is>
          <t>decline</t>
        </is>
      </c>
      <c r="O298" s="15" t="inlineStr">
        <is>
          <t>indicative</t>
        </is>
      </c>
    </row>
    <row r="299">
      <c r="A299" s="3" t="inlineStr">
        <is>
          <t>2026-07-29</t>
        </is>
      </c>
      <c r="B299" s="3" t="inlineStr">
        <is>
          <t>7f6710ae-7186-59a8-98c2-c6bc9e4eb7a3</t>
        </is>
      </c>
      <c r="C299" s="3" t="inlineStr">
        <is>
          <t>OH</t>
        </is>
      </c>
      <c r="D299" s="3" t="inlineStr">
        <is>
          <t>2003 BMW M8 Competition</t>
        </is>
      </c>
      <c r="E299" s="3" t="inlineStr">
        <is>
          <t>01 Luxury Sedan/SUV</t>
        </is>
      </c>
      <c r="F299" s="13" t="n">
        <v>220000</v>
      </c>
      <c r="G299" s="14" t="n">
        <v>0.92</v>
      </c>
      <c r="H299" s="14" t="n">
        <v>1.39</v>
      </c>
      <c r="I299" s="14" t="n">
        <v>0.761</v>
      </c>
      <c r="J299" s="14" t="n">
        <v>0.53</v>
      </c>
      <c r="K299" s="13">
        <f>ROUND(F299/100*G299*H299*I299/J299,2)</f>
        <v/>
      </c>
      <c r="L299" s="13" t="n">
        <v>4039.56</v>
      </c>
      <c r="M299" s="13">
        <f>L299-K299</f>
        <v/>
      </c>
      <c r="N299" s="3" t="inlineStr">
        <is>
          <t>bind</t>
        </is>
      </c>
      <c r="O299" s="3" t="inlineStr">
        <is>
          <t>bound</t>
        </is>
      </c>
    </row>
    <row r="300">
      <c r="A300" s="15" t="inlineStr">
        <is>
          <t>2026-07-04</t>
        </is>
      </c>
      <c r="B300" s="15" t="inlineStr">
        <is>
          <t>c6a188a3-b8cf-5d1a-9998-2051baae75db</t>
        </is>
      </c>
      <c r="C300" s="15" t="inlineStr">
        <is>
          <t>PA</t>
        </is>
      </c>
      <c r="D300" s="15" t="inlineStr">
        <is>
          <t>1985 Mercedes-Benz AMG GT</t>
        </is>
      </c>
      <c r="E300" s="15" t="inlineStr">
        <is>
          <t>01 Luxury Sedan/SUV</t>
        </is>
      </c>
      <c r="F300" s="16" t="n">
        <v>755000</v>
      </c>
      <c r="G300" s="17" t="n">
        <v>0.65</v>
      </c>
      <c r="H300" s="17" t="n">
        <v>1</v>
      </c>
      <c r="I300" s="17" t="n">
        <v>0.761</v>
      </c>
      <c r="J300" s="17" t="n">
        <v>0.53</v>
      </c>
      <c r="K300" s="16">
        <f>ROUND(F300/100*G300*H300*I300/J300,2)</f>
        <v/>
      </c>
      <c r="L300" s="16" t="n">
        <v>7046.43</v>
      </c>
      <c r="M300" s="16">
        <f>L300-K300</f>
        <v/>
      </c>
      <c r="N300" s="15" t="inlineStr">
        <is>
          <t>bind</t>
        </is>
      </c>
      <c r="O300" s="15" t="inlineStr">
        <is>
          <t>bound</t>
        </is>
      </c>
    </row>
    <row r="301">
      <c r="A301" s="3" t="inlineStr">
        <is>
          <t>2026-07-06</t>
        </is>
      </c>
      <c r="B301" s="3" t="inlineStr">
        <is>
          <t>393096a5-0257-5127-a4ae-1475bc2cb378</t>
        </is>
      </c>
      <c r="C301" s="3" t="inlineStr">
        <is>
          <t>NH</t>
        </is>
      </c>
      <c r="D301" s="3" t="inlineStr">
        <is>
          <t>1979 Aston Martin DB5</t>
        </is>
      </c>
      <c r="E301" s="3" t="inlineStr">
        <is>
          <t>07 Post-War Classic (1946-1972)</t>
        </is>
      </c>
      <c r="F301" s="13" t="n">
        <v>1335000</v>
      </c>
      <c r="G301" s="14" t="n">
        <v>0.38</v>
      </c>
      <c r="H301" s="14" t="n">
        <v>1.04</v>
      </c>
      <c r="I301" s="14" t="n">
        <v>0.761</v>
      </c>
      <c r="J301" s="14" t="n">
        <v>0.53</v>
      </c>
      <c r="K301" s="13">
        <f>ROUND(F301/100*G301*H301*I301/J301,2)</f>
        <v/>
      </c>
      <c r="L301" s="13" t="n">
        <v>7575.43</v>
      </c>
      <c r="M301" s="13">
        <f>L301-K301</f>
        <v/>
      </c>
      <c r="N301" s="3" t="inlineStr">
        <is>
          <t>bind</t>
        </is>
      </c>
      <c r="O301" s="3" t="inlineStr">
        <is>
          <t>bound</t>
        </is>
      </c>
    </row>
    <row r="302">
      <c r="A302" s="15" t="inlineStr">
        <is>
          <t>2026-07-09</t>
        </is>
      </c>
      <c r="B302" s="15" t="inlineStr">
        <is>
          <t>0625800f-1b4e-5409-ab1b-eed019c6f3b7</t>
        </is>
      </c>
      <c r="C302" s="15" t="inlineStr">
        <is>
          <t>VA</t>
        </is>
      </c>
      <c r="D302" s="15" t="inlineStr">
        <is>
          <t>1978 Mercedes-Benz AMG GT</t>
        </is>
      </c>
      <c r="E302" s="15" t="inlineStr">
        <is>
          <t>01 Luxury Sedan/SUV</t>
        </is>
      </c>
      <c r="F302" s="16" t="n">
        <v>340000</v>
      </c>
      <c r="G302" s="17" t="n">
        <v>0.75</v>
      </c>
      <c r="H302" s="17" t="n">
        <v>1.09</v>
      </c>
      <c r="I302" s="17" t="n">
        <v>0.761</v>
      </c>
      <c r="J302" s="17" t="n">
        <v>0.53</v>
      </c>
      <c r="K302" s="16">
        <f>ROUND(F302/100*G302*H302*I302/J302,2)</f>
        <v/>
      </c>
      <c r="L302" s="16" t="n">
        <v>3990.94</v>
      </c>
      <c r="M302" s="16">
        <f>L302-K302</f>
        <v/>
      </c>
      <c r="N302" s="15" t="inlineStr">
        <is>
          <t>bind</t>
        </is>
      </c>
      <c r="O302" s="15" t="inlineStr">
        <is>
          <t>bound</t>
        </is>
      </c>
    </row>
    <row r="303">
      <c r="A303" s="3" t="inlineStr">
        <is>
          <t>2026-07-23</t>
        </is>
      </c>
      <c r="B303" s="3" t="inlineStr">
        <is>
          <t>e0f36b14-0f06-524c-82f0-97fb47f98d9f</t>
        </is>
      </c>
      <c r="C303" s="3" t="inlineStr">
        <is>
          <t>MI</t>
        </is>
      </c>
      <c r="D303" s="3" t="inlineStr">
        <is>
          <t>1961 Porsche 911 Turbo S</t>
        </is>
      </c>
      <c r="E303" s="3" t="inlineStr">
        <is>
          <t>01 Luxury Sedan/SUV</t>
        </is>
      </c>
      <c r="F303" s="13" t="n">
        <v>420000</v>
      </c>
      <c r="G303" s="14" t="n">
        <v>0.75</v>
      </c>
      <c r="H303" s="14" t="n">
        <v>1.55</v>
      </c>
      <c r="I303" s="14" t="n">
        <v>0.761</v>
      </c>
      <c r="J303" s="14" t="n">
        <v>0.53</v>
      </c>
      <c r="K303" s="13">
        <f>ROUND(F303/100*G303*H303*I303/J303,2)</f>
        <v/>
      </c>
      <c r="L303" s="13" t="n">
        <v>7010.53</v>
      </c>
      <c r="M303" s="13">
        <f>L303-K303</f>
        <v/>
      </c>
      <c r="N303" s="3" t="inlineStr">
        <is>
          <t>bind</t>
        </is>
      </c>
      <c r="O303" s="3" t="inlineStr">
        <is>
          <t>bound</t>
        </is>
      </c>
    </row>
    <row r="304">
      <c r="A304" s="15" t="inlineStr">
        <is>
          <t>2026-07-31</t>
        </is>
      </c>
      <c r="B304" s="15" t="inlineStr">
        <is>
          <t>f43a2d03-3b29-5c4d-a046-c3202a047d75</t>
        </is>
      </c>
      <c r="C304" s="15" t="inlineStr">
        <is>
          <t>NH</t>
        </is>
      </c>
      <c r="D304" s="15" t="inlineStr">
        <is>
          <t>1991 Maserati GranTurismo</t>
        </is>
      </c>
      <c r="E304" s="15" t="inlineStr">
        <is>
          <t>01 Luxury Sedan/SUV</t>
        </is>
      </c>
      <c r="F304" s="16" t="n">
        <v>710000</v>
      </c>
      <c r="G304" s="17" t="n">
        <v>0.65</v>
      </c>
      <c r="H304" s="17" t="n">
        <v>1.04</v>
      </c>
      <c r="I304" s="17" t="n">
        <v>0.761</v>
      </c>
      <c r="J304" s="17" t="n">
        <v>0.53</v>
      </c>
      <c r="K304" s="16">
        <f>ROUND(F304/100*G304*H304*I304/J304,2)</f>
        <v/>
      </c>
      <c r="L304" s="16" t="n">
        <v>6891.5</v>
      </c>
      <c r="M304" s="16">
        <f>L304-K304</f>
        <v/>
      </c>
      <c r="N304" s="15" t="inlineStr">
        <is>
          <t>decline</t>
        </is>
      </c>
      <c r="O304" s="15" t="inlineStr">
        <is>
          <t>indicative</t>
        </is>
      </c>
    </row>
    <row r="305">
      <c r="A305" s="3" t="inlineStr">
        <is>
          <t>2026-07-12</t>
        </is>
      </c>
      <c r="B305" s="3" t="inlineStr">
        <is>
          <t>4c708380-ab94-55b3-b502-2b07be586471</t>
        </is>
      </c>
      <c r="C305" s="3" t="inlineStr">
        <is>
          <t>KS</t>
        </is>
      </c>
      <c r="D305" s="3" t="inlineStr">
        <is>
          <t>1957 Mercedes-Benz AMG GT</t>
        </is>
      </c>
      <c r="E305" s="3" t="inlineStr">
        <is>
          <t>01 Luxury Sedan/SUV</t>
        </is>
      </c>
      <c r="F305" s="13" t="n">
        <v>515000</v>
      </c>
      <c r="G305" s="14" t="n">
        <v>0.65</v>
      </c>
      <c r="H305" s="14" t="n">
        <v>0.97</v>
      </c>
      <c r="I305" s="14" t="n">
        <v>0.761</v>
      </c>
      <c r="J305" s="14" t="n">
        <v>0.53</v>
      </c>
      <c r="K305" s="13">
        <f>ROUND(F305/100*G305*H305*I305/J305,2)</f>
        <v/>
      </c>
      <c r="L305" s="13" t="n">
        <v>4662.31</v>
      </c>
      <c r="M305" s="13">
        <f>L305-K305</f>
        <v/>
      </c>
      <c r="N305" s="3" t="inlineStr">
        <is>
          <t>bind</t>
        </is>
      </c>
      <c r="O305" s="3" t="inlineStr">
        <is>
          <t>bound</t>
        </is>
      </c>
    </row>
    <row r="306">
      <c r="A306" s="15" t="inlineStr">
        <is>
          <t>2026-07-16</t>
        </is>
      </c>
      <c r="B306" s="15" t="inlineStr">
        <is>
          <t>4ac059fd-f9fb-5352-9d49-eb0d53fd6eb6</t>
        </is>
      </c>
      <c r="C306" s="15" t="inlineStr">
        <is>
          <t>NY</t>
        </is>
      </c>
      <c r="D306" s="15" t="inlineStr">
        <is>
          <t>2010 Jaguar E-Type Series 1</t>
        </is>
      </c>
      <c r="E306" s="15" t="inlineStr">
        <is>
          <t>07 Post-War Classic (1946-1972)</t>
        </is>
      </c>
      <c r="F306" s="16" t="n">
        <v>460000</v>
      </c>
      <c r="G306" s="17" t="n">
        <v>0.48</v>
      </c>
      <c r="H306" s="17" t="n">
        <v>1.28</v>
      </c>
      <c r="I306" s="17" t="n">
        <v>0.761</v>
      </c>
      <c r="J306" s="17" t="n">
        <v>0.53</v>
      </c>
      <c r="K306" s="16">
        <f>ROUND(F306/100*G306*H306*I306/J306,2)</f>
        <v/>
      </c>
      <c r="L306" s="16" t="n">
        <v>4058.06</v>
      </c>
      <c r="M306" s="16">
        <f>L306-K306</f>
        <v/>
      </c>
      <c r="N306" s="15" t="inlineStr">
        <is>
          <t>bind</t>
        </is>
      </c>
      <c r="O306" s="15" t="inlineStr">
        <is>
          <t>bound</t>
        </is>
      </c>
    </row>
    <row r="307">
      <c r="A307" s="3" t="inlineStr">
        <is>
          <t>2026-07-04</t>
        </is>
      </c>
      <c r="B307" s="3" t="inlineStr">
        <is>
          <t>2e56b3e0-0b3d-5cdd-8020-916871529373</t>
        </is>
      </c>
      <c r="C307" s="3" t="inlineStr">
        <is>
          <t>NH</t>
        </is>
      </c>
      <c r="D307" s="3" t="inlineStr">
        <is>
          <t>2018 Mercedes-Benz 280SL Pagoda</t>
        </is>
      </c>
      <c r="E307" s="3" t="inlineStr">
        <is>
          <t>07 Post-War Classic (1946-1972)</t>
        </is>
      </c>
      <c r="F307" s="13" t="n">
        <v>330000</v>
      </c>
      <c r="G307" s="14" t="n">
        <v>0.48</v>
      </c>
      <c r="H307" s="14" t="n">
        <v>1.04</v>
      </c>
      <c r="I307" s="14" t="n">
        <v>0.761</v>
      </c>
      <c r="J307" s="14" t="n">
        <v>0.53</v>
      </c>
      <c r="K307" s="13">
        <f>ROUND(F307/100*G307*H307*I307/J307,2)</f>
        <v/>
      </c>
      <c r="L307" s="13" t="n">
        <v>2365.36</v>
      </c>
      <c r="M307" s="13">
        <f>L307-K307</f>
        <v/>
      </c>
      <c r="N307" s="3" t="inlineStr">
        <is>
          <t>bind</t>
        </is>
      </c>
      <c r="O307" s="3" t="inlineStr">
        <is>
          <t>bound</t>
        </is>
      </c>
    </row>
    <row r="308">
      <c r="A308" s="15" t="inlineStr">
        <is>
          <t>2026-07-21</t>
        </is>
      </c>
      <c r="B308" s="15" t="inlineStr">
        <is>
          <t>1485caf1-1b71-5855-bd91-f4923b45ce09</t>
        </is>
      </c>
      <c r="C308" s="15" t="inlineStr">
        <is>
          <t>UT</t>
        </is>
      </c>
      <c r="D308" s="15" t="inlineStr">
        <is>
          <t>1981 Lamborghini Huracan EVO</t>
        </is>
      </c>
      <c r="E308" s="15" t="inlineStr">
        <is>
          <t>03 Supercar</t>
        </is>
      </c>
      <c r="F308" s="16" t="n">
        <v>725000</v>
      </c>
      <c r="G308" s="17" t="n">
        <v>0.95</v>
      </c>
      <c r="H308" s="17" t="n">
        <v>1.35</v>
      </c>
      <c r="I308" s="17" t="n">
        <v>0.761</v>
      </c>
      <c r="J308" s="17" t="n">
        <v>0.53</v>
      </c>
      <c r="K308" s="16">
        <f>ROUND(F308/100*G308*H308*I308/J308,2)</f>
        <v/>
      </c>
      <c r="L308" s="16" t="n">
        <v>13350.7</v>
      </c>
      <c r="M308" s="16">
        <f>L308-K308</f>
        <v/>
      </c>
      <c r="N308" s="15" t="inlineStr">
        <is>
          <t>bind</t>
        </is>
      </c>
      <c r="O308" s="15" t="inlineStr">
        <is>
          <t>bound</t>
        </is>
      </c>
    </row>
    <row r="309">
      <c r="A309" s="3" t="inlineStr">
        <is>
          <t>2026-07-14</t>
        </is>
      </c>
      <c r="B309" s="3" t="inlineStr">
        <is>
          <t>f6f1fca2-f702-5430-b577-9e43316abe37</t>
        </is>
      </c>
      <c r="C309" s="3" t="inlineStr">
        <is>
          <t>NY</t>
        </is>
      </c>
      <c r="D309" s="3" t="inlineStr">
        <is>
          <t>1956 Aston Martin DB5</t>
        </is>
      </c>
      <c r="E309" s="3" t="inlineStr">
        <is>
          <t>07 Post-War Classic (1946-1972)</t>
        </is>
      </c>
      <c r="F309" s="13" t="n">
        <v>295000</v>
      </c>
      <c r="G309" s="14" t="n">
        <v>0.48</v>
      </c>
      <c r="H309" s="14" t="n">
        <v>1.28</v>
      </c>
      <c r="I309" s="14" t="n">
        <v>0.761</v>
      </c>
      <c r="J309" s="14" t="n">
        <v>0.53</v>
      </c>
      <c r="K309" s="13">
        <f>ROUND(F309/100*G309*H309*I309/J309,2)</f>
        <v/>
      </c>
      <c r="L309" s="13" t="n">
        <v>2602.44</v>
      </c>
      <c r="M309" s="13">
        <f>L309-K309</f>
        <v/>
      </c>
      <c r="N309" s="3" t="inlineStr">
        <is>
          <t>refer</t>
        </is>
      </c>
      <c r="O309" s="3" t="inlineStr">
        <is>
          <t>indicative</t>
        </is>
      </c>
    </row>
    <row r="310">
      <c r="A310" s="15" t="inlineStr">
        <is>
          <t>2026-07-21</t>
        </is>
      </c>
      <c r="B310" s="15" t="inlineStr">
        <is>
          <t>951633dd-41f5-55a3-b325-7fc66b032f5f</t>
        </is>
      </c>
      <c r="C310" s="15" t="inlineStr">
        <is>
          <t>MI</t>
        </is>
      </c>
      <c r="D310" s="15" t="inlineStr">
        <is>
          <t>1962 Bentley 4.5 Litre</t>
        </is>
      </c>
      <c r="E310" s="15" t="inlineStr">
        <is>
          <t>06 Vintage Pre-War (pre-1946)</t>
        </is>
      </c>
      <c r="F310" s="16" t="n">
        <v>445000</v>
      </c>
      <c r="G310" s="17" t="n">
        <v>0.42</v>
      </c>
      <c r="H310" s="17" t="n">
        <v>1.55</v>
      </c>
      <c r="I310" s="17" t="n">
        <v>0.761</v>
      </c>
      <c r="J310" s="17" t="n">
        <v>0.53</v>
      </c>
      <c r="K310" s="16">
        <f>ROUND(F310/100*G310*H310*I310/J310,2)</f>
        <v/>
      </c>
      <c r="L310" s="16" t="n">
        <v>4159.58</v>
      </c>
      <c r="M310" s="16">
        <f>L310-K310</f>
        <v/>
      </c>
      <c r="N310" s="15" t="inlineStr">
        <is>
          <t>bind</t>
        </is>
      </c>
      <c r="O310" s="15" t="inlineStr">
        <is>
          <t>bound</t>
        </is>
      </c>
    </row>
    <row r="311">
      <c r="A311" s="3" t="inlineStr">
        <is>
          <t>2026-07-17</t>
        </is>
      </c>
      <c r="B311" s="3" t="inlineStr">
        <is>
          <t>8bc0871f-de1d-5f60-9a6b-8924a229bd9f</t>
        </is>
      </c>
      <c r="C311" s="3" t="inlineStr">
        <is>
          <t>SD</t>
        </is>
      </c>
      <c r="D311" s="3" t="inlineStr">
        <is>
          <t>2016 Mercedes-Benz 280SL Pagoda</t>
        </is>
      </c>
      <c r="E311" s="3" t="inlineStr">
        <is>
          <t>07 Post-War Classic (1946-1972)</t>
        </is>
      </c>
      <c r="F311" s="13" t="n">
        <v>775000</v>
      </c>
      <c r="G311" s="14" t="n">
        <v>0.43</v>
      </c>
      <c r="H311" s="14" t="n">
        <v>1.11</v>
      </c>
      <c r="I311" s="14" t="n">
        <v>0.761</v>
      </c>
      <c r="J311" s="14" t="n">
        <v>0.53</v>
      </c>
      <c r="K311" s="13">
        <f>ROUND(F311/100*G311*H311*I311/J311,2)</f>
        <v/>
      </c>
      <c r="L311" s="13" t="n">
        <v>5311.32</v>
      </c>
      <c r="M311" s="13">
        <f>L311-K311</f>
        <v/>
      </c>
      <c r="N311" s="3" t="inlineStr">
        <is>
          <t>refer</t>
        </is>
      </c>
      <c r="O311" s="3" t="inlineStr">
        <is>
          <t>indicative</t>
        </is>
      </c>
    </row>
    <row r="312">
      <c r="A312" s="15" t="inlineStr">
        <is>
          <t>2026-07-27</t>
        </is>
      </c>
      <c r="B312" s="15" t="inlineStr">
        <is>
          <t>6c49fa1c-0c68-562e-bedc-fc01d90379eb</t>
        </is>
      </c>
      <c r="C312" s="15" t="inlineStr">
        <is>
          <t>ND</t>
        </is>
      </c>
      <c r="D312" s="15" t="inlineStr">
        <is>
          <t>1981 Lamborghini Huracan EVO</t>
        </is>
      </c>
      <c r="E312" s="15" t="inlineStr">
        <is>
          <t>03 Supercar</t>
        </is>
      </c>
      <c r="F312" s="16" t="n">
        <v>225000</v>
      </c>
      <c r="G312" s="17" t="n">
        <v>1.42</v>
      </c>
      <c r="H312" s="17" t="n">
        <v>1.02</v>
      </c>
      <c r="I312" s="17" t="n">
        <v>0.761</v>
      </c>
      <c r="J312" s="17" t="n">
        <v>0.53</v>
      </c>
      <c r="K312" s="16">
        <f>ROUND(F312/100*G312*H312*I312/J312,2)</f>
        <v/>
      </c>
      <c r="L312" s="16" t="n">
        <v>4679.29</v>
      </c>
      <c r="M312" s="16">
        <f>L312-K312</f>
        <v/>
      </c>
      <c r="N312" s="15" t="inlineStr">
        <is>
          <t>bind</t>
        </is>
      </c>
      <c r="O312" s="15" t="inlineStr">
        <is>
          <t>bound</t>
        </is>
      </c>
    </row>
    <row r="313">
      <c r="A313" s="3" t="inlineStr">
        <is>
          <t>2026-07-17</t>
        </is>
      </c>
      <c r="B313" s="3" t="inlineStr">
        <is>
          <t>47775d91-67c9-5a3e-b3a7-c2e7c8e92cdd</t>
        </is>
      </c>
      <c r="C313" s="3" t="inlineStr">
        <is>
          <t>PA</t>
        </is>
      </c>
      <c r="D313" s="3" t="inlineStr">
        <is>
          <t>1998 Porsche 911 Turbo S</t>
        </is>
      </c>
      <c r="E313" s="3" t="inlineStr">
        <is>
          <t>01 Luxury Sedan/SUV</t>
        </is>
      </c>
      <c r="F313" s="13" t="n">
        <v>450000</v>
      </c>
      <c r="G313" s="14" t="n">
        <v>0.75</v>
      </c>
      <c r="H313" s="14" t="n">
        <v>1</v>
      </c>
      <c r="I313" s="14" t="n">
        <v>0.761</v>
      </c>
      <c r="J313" s="14" t="n">
        <v>0.53</v>
      </c>
      <c r="K313" s="13">
        <f>ROUND(F313/100*G313*H313*I313/J313,2)</f>
        <v/>
      </c>
      <c r="L313" s="13" t="n">
        <v>4845.99</v>
      </c>
      <c r="M313" s="13">
        <f>L313-K313</f>
        <v/>
      </c>
      <c r="N313" s="3" t="inlineStr">
        <is>
          <t>decline</t>
        </is>
      </c>
      <c r="O313" s="3" t="inlineStr">
        <is>
          <t>indicative</t>
        </is>
      </c>
    </row>
    <row r="314">
      <c r="A314" s="15" t="inlineStr">
        <is>
          <t>2026-07-15</t>
        </is>
      </c>
      <c r="B314" s="15" t="inlineStr">
        <is>
          <t>3dbb852c-c3e8-590a-9685-3b06c2160e34</t>
        </is>
      </c>
      <c r="C314" s="15" t="inlineStr">
        <is>
          <t>NM</t>
        </is>
      </c>
      <c r="D314" s="15" t="inlineStr">
        <is>
          <t>1986 Aston Martin DB5</t>
        </is>
      </c>
      <c r="E314" s="15" t="inlineStr">
        <is>
          <t>07 Post-War Classic (1946-1972)</t>
        </is>
      </c>
      <c r="F314" s="16" t="n">
        <v>235000</v>
      </c>
      <c r="G314" s="17" t="n">
        <v>0.57</v>
      </c>
      <c r="H314" s="17" t="n">
        <v>1.28</v>
      </c>
      <c r="I314" s="17" t="n">
        <v>0.761</v>
      </c>
      <c r="J314" s="17" t="n">
        <v>0.53</v>
      </c>
      <c r="K314" s="16">
        <f>ROUND(F314/100*G314*H314*I314/J314,2)</f>
        <v/>
      </c>
      <c r="L314" s="16" t="n">
        <v>2461.85</v>
      </c>
      <c r="M314" s="16">
        <f>L314-K314</f>
        <v/>
      </c>
      <c r="N314" s="15" t="inlineStr">
        <is>
          <t>bind</t>
        </is>
      </c>
      <c r="O314" s="15" t="inlineStr">
        <is>
          <t>bound</t>
        </is>
      </c>
    </row>
    <row r="315">
      <c r="A315" s="3" t="inlineStr">
        <is>
          <t>2026-07-03</t>
        </is>
      </c>
      <c r="B315" s="3" t="inlineStr">
        <is>
          <t>1b6d4a33-c969-5db2-8410-272e17f8eaff</t>
        </is>
      </c>
      <c r="C315" s="3" t="inlineStr">
        <is>
          <t>MT</t>
        </is>
      </c>
      <c r="D315" s="3" t="inlineStr">
        <is>
          <t>2011 McLaren 750S</t>
        </is>
      </c>
      <c r="E315" s="3" t="inlineStr">
        <is>
          <t>03 Supercar</t>
        </is>
      </c>
      <c r="F315" s="13" t="n">
        <v>750000</v>
      </c>
      <c r="G315" s="14" t="n">
        <v>0.95</v>
      </c>
      <c r="H315" s="14" t="n">
        <v>0.93</v>
      </c>
      <c r="I315" s="14" t="n">
        <v>0.761</v>
      </c>
      <c r="J315" s="14" t="n">
        <v>0.53</v>
      </c>
      <c r="K315" s="13">
        <f>ROUND(F315/100*G315*H315*I315/J315,2)</f>
        <v/>
      </c>
      <c r="L315" s="13" t="n">
        <v>9514.299999999999</v>
      </c>
      <c r="M315" s="13">
        <f>L315-K315</f>
        <v/>
      </c>
      <c r="N315" s="3" t="inlineStr">
        <is>
          <t>decline</t>
        </is>
      </c>
      <c r="O315" s="3" t="inlineStr">
        <is>
          <t>indicative</t>
        </is>
      </c>
    </row>
    <row r="316">
      <c r="A316" s="15" t="inlineStr">
        <is>
          <t>2026-07-17</t>
        </is>
      </c>
      <c r="B316" s="15" t="inlineStr">
        <is>
          <t>c85096f4-90fa-52b8-85e3-1cb976b71b28</t>
        </is>
      </c>
      <c r="C316" s="15" t="inlineStr">
        <is>
          <t>NC</t>
        </is>
      </c>
      <c r="D316" s="15" t="inlineStr">
        <is>
          <t>1968 Aston Martin DB12</t>
        </is>
      </c>
      <c r="E316" s="15" t="inlineStr">
        <is>
          <t>01 Luxury Sedan/SUV</t>
        </is>
      </c>
      <c r="F316" s="16" t="n">
        <v>585000</v>
      </c>
      <c r="G316" s="17" t="n">
        <v>0.65</v>
      </c>
      <c r="H316" s="17" t="n">
        <v>1.15</v>
      </c>
      <c r="I316" s="17" t="n">
        <v>0.761</v>
      </c>
      <c r="J316" s="17" t="n">
        <v>0.53</v>
      </c>
      <c r="K316" s="16">
        <f>ROUND(F316/100*G316*H316*I316/J316,2)</f>
        <v/>
      </c>
      <c r="L316" s="16" t="n">
        <v>6278.79</v>
      </c>
      <c r="M316" s="16">
        <f>L316-K316</f>
        <v/>
      </c>
      <c r="N316" s="15" t="inlineStr">
        <is>
          <t>decline</t>
        </is>
      </c>
      <c r="O316" s="15" t="inlineStr">
        <is>
          <t>indicative</t>
        </is>
      </c>
    </row>
    <row r="317">
      <c r="A317" s="3" t="inlineStr">
        <is>
          <t>2026-07-09</t>
        </is>
      </c>
      <c r="B317" s="3" t="inlineStr">
        <is>
          <t>1111fd6d-f650-5f19-8b09-a12b929d5a12</t>
        </is>
      </c>
      <c r="C317" s="3" t="inlineStr">
        <is>
          <t>OR</t>
        </is>
      </c>
      <c r="D317" s="3" t="inlineStr">
        <is>
          <t>1965 Bentley Continental GT</t>
        </is>
      </c>
      <c r="E317" s="3" t="inlineStr">
        <is>
          <t>01 Luxury Sedan/SUV</t>
        </is>
      </c>
      <c r="F317" s="13" t="n">
        <v>525000</v>
      </c>
      <c r="G317" s="14" t="n">
        <v>0.65</v>
      </c>
      <c r="H317" s="14" t="n">
        <v>1.13</v>
      </c>
      <c r="I317" s="14" t="n">
        <v>0.761</v>
      </c>
      <c r="J317" s="14" t="n">
        <v>0.53</v>
      </c>
      <c r="K317" s="13">
        <f>ROUND(F317/100*G317*H317*I317/J317,2)</f>
        <v/>
      </c>
      <c r="L317" s="13" t="n">
        <v>5536.82</v>
      </c>
      <c r="M317" s="13">
        <f>L317-K317</f>
        <v/>
      </c>
      <c r="N317" s="3" t="inlineStr">
        <is>
          <t>refer</t>
        </is>
      </c>
      <c r="O317" s="3" t="inlineStr">
        <is>
          <t>indicative</t>
        </is>
      </c>
    </row>
    <row r="318">
      <c r="A318" s="15" t="inlineStr">
        <is>
          <t>2026-07-29</t>
        </is>
      </c>
      <c r="B318" s="15" t="inlineStr">
        <is>
          <t>294ba63f-d891-5195-bce1-b5e46dc0ae95</t>
        </is>
      </c>
      <c r="C318" s="15" t="inlineStr">
        <is>
          <t>RI</t>
        </is>
      </c>
      <c r="D318" s="15" t="inlineStr">
        <is>
          <t>2006 Mercedes-Benz AMG GT</t>
        </is>
      </c>
      <c r="E318" s="15" t="inlineStr">
        <is>
          <t>01 Luxury Sedan/SUV</t>
        </is>
      </c>
      <c r="F318" s="16" t="n">
        <v>450000</v>
      </c>
      <c r="G318" s="17" t="n">
        <v>0.75</v>
      </c>
      <c r="H318" s="17" t="n">
        <v>1.37</v>
      </c>
      <c r="I318" s="17" t="n">
        <v>0.761</v>
      </c>
      <c r="J318" s="17" t="n">
        <v>0.53</v>
      </c>
      <c r="K318" s="16">
        <f>ROUND(F318/100*G318*H318*I318/J318,2)</f>
        <v/>
      </c>
      <c r="L318" s="16" t="n">
        <v>6639.01</v>
      </c>
      <c r="M318" s="16">
        <f>L318-K318</f>
        <v/>
      </c>
      <c r="N318" s="15" t="inlineStr">
        <is>
          <t>refer</t>
        </is>
      </c>
      <c r="O318" s="15" t="inlineStr">
        <is>
          <t>indicative</t>
        </is>
      </c>
    </row>
    <row r="319">
      <c r="A319" s="3" t="inlineStr">
        <is>
          <t>2026-07-27</t>
        </is>
      </c>
      <c r="B319" s="3" t="inlineStr">
        <is>
          <t>bdcdde57-9ee5-5bb9-83d3-ccf2b6444e6a</t>
        </is>
      </c>
      <c r="C319" s="3" t="inlineStr">
        <is>
          <t>TX</t>
        </is>
      </c>
      <c r="D319" s="3" t="inlineStr">
        <is>
          <t>2020 Mercedes-Benz 280SL Pagoda</t>
        </is>
      </c>
      <c r="E319" s="3" t="inlineStr">
        <is>
          <t>07 Post-War Classic (1946-1972)</t>
        </is>
      </c>
      <c r="F319" s="13" t="n">
        <v>730000</v>
      </c>
      <c r="G319" s="14" t="n">
        <v>0.43</v>
      </c>
      <c r="H319" s="14" t="n">
        <v>1.15</v>
      </c>
      <c r="I319" s="14" t="n">
        <v>0.761</v>
      </c>
      <c r="J319" s="14" t="n">
        <v>0.53</v>
      </c>
      <c r="K319" s="13">
        <f>ROUND(F319/100*G319*H319*I319/J319,2)</f>
        <v/>
      </c>
      <c r="L319" s="13" t="n">
        <v>5183.2</v>
      </c>
      <c r="M319" s="13">
        <f>L319-K319</f>
        <v/>
      </c>
      <c r="N319" s="3" t="inlineStr">
        <is>
          <t>bind</t>
        </is>
      </c>
      <c r="O319" s="3" t="inlineStr">
        <is>
          <t>bound</t>
        </is>
      </c>
    </row>
    <row r="320">
      <c r="A320" s="15" t="inlineStr">
        <is>
          <t>2026-07-11</t>
        </is>
      </c>
      <c r="B320" s="15" t="inlineStr">
        <is>
          <t>d473d572-cbd7-575d-8642-d02ced7df327</t>
        </is>
      </c>
      <c r="C320" s="15" t="inlineStr">
        <is>
          <t>NJ</t>
        </is>
      </c>
      <c r="D320" s="15" t="inlineStr">
        <is>
          <t>1977 BMW M8 Competition</t>
        </is>
      </c>
      <c r="E320" s="15" t="inlineStr">
        <is>
          <t>01 Luxury Sedan/SUV</t>
        </is>
      </c>
      <c r="F320" s="16" t="n">
        <v>540000</v>
      </c>
      <c r="G320" s="17" t="n">
        <v>0.65</v>
      </c>
      <c r="H320" s="17" t="n">
        <v>0.91</v>
      </c>
      <c r="I320" s="17" t="n">
        <v>0.761</v>
      </c>
      <c r="J320" s="17" t="n">
        <v>0.53</v>
      </c>
      <c r="K320" s="16">
        <f>ROUND(F320/100*G320*H320*I320/J320,2)</f>
        <v/>
      </c>
      <c r="L320" s="16" t="n">
        <v>4586.24</v>
      </c>
      <c r="M320" s="16">
        <f>L320-K320</f>
        <v/>
      </c>
      <c r="N320" s="15" t="inlineStr">
        <is>
          <t>decline</t>
        </is>
      </c>
      <c r="O320" s="15" t="inlineStr">
        <is>
          <t>indicative</t>
        </is>
      </c>
    </row>
    <row r="321">
      <c r="A321" s="3" t="inlineStr">
        <is>
          <t>2026-07-31</t>
        </is>
      </c>
      <c r="B321" s="3" t="inlineStr">
        <is>
          <t>55b44c5e-fe80-52a2-805c-90e8ef54b6d4</t>
        </is>
      </c>
      <c r="C321" s="3" t="inlineStr">
        <is>
          <t>TN</t>
        </is>
      </c>
      <c r="D321" s="3" t="inlineStr">
        <is>
          <t>2001 BMW M8 Competition</t>
        </is>
      </c>
      <c r="E321" s="3" t="inlineStr">
        <is>
          <t>01 Luxury Sedan/SUV</t>
        </is>
      </c>
      <c r="F321" s="13" t="n">
        <v>280000</v>
      </c>
      <c r="G321" s="14" t="n">
        <v>0.75</v>
      </c>
      <c r="H321" s="14" t="n">
        <v>0.98</v>
      </c>
      <c r="I321" s="14" t="n">
        <v>0.761</v>
      </c>
      <c r="J321" s="14" t="n">
        <v>0.53</v>
      </c>
      <c r="K321" s="13">
        <f>ROUND(F321/100*G321*H321*I321/J321,2)</f>
        <v/>
      </c>
      <c r="L321" s="13" t="n">
        <v>2954.98</v>
      </c>
      <c r="M321" s="13">
        <f>L321-K321</f>
        <v/>
      </c>
      <c r="N321" s="3" t="inlineStr">
        <is>
          <t>bind</t>
        </is>
      </c>
      <c r="O321" s="3" t="inlineStr">
        <is>
          <t>bound</t>
        </is>
      </c>
    </row>
    <row r="322">
      <c r="A322" s="15" t="inlineStr">
        <is>
          <t>2026-07-09</t>
        </is>
      </c>
      <c r="B322" s="15" t="inlineStr">
        <is>
          <t>8353f8ab-3c08-5dde-8f5e-7314abece5b9</t>
        </is>
      </c>
      <c r="C322" s="15" t="inlineStr">
        <is>
          <t>CT</t>
        </is>
      </c>
      <c r="D322" s="15" t="inlineStr">
        <is>
          <t>1998 Aston Martin DB12</t>
        </is>
      </c>
      <c r="E322" s="15" t="inlineStr">
        <is>
          <t>01 Luxury Sedan/SUV</t>
        </is>
      </c>
      <c r="F322" s="16" t="n">
        <v>450000</v>
      </c>
      <c r="G322" s="17" t="n">
        <v>0.75</v>
      </c>
      <c r="H322" s="17" t="n">
        <v>1.12</v>
      </c>
      <c r="I322" s="17" t="n">
        <v>0.761</v>
      </c>
      <c r="J322" s="17" t="n">
        <v>0.53</v>
      </c>
      <c r="K322" s="16">
        <f>ROUND(F322/100*G322*H322*I322/J322,2)</f>
        <v/>
      </c>
      <c r="L322" s="16" t="n">
        <v>5427.51</v>
      </c>
      <c r="M322" s="16">
        <f>L322-K322</f>
        <v/>
      </c>
      <c r="N322" s="15" t="inlineStr">
        <is>
          <t>bind</t>
        </is>
      </c>
      <c r="O322" s="15" t="inlineStr">
        <is>
          <t>bound</t>
        </is>
      </c>
    </row>
    <row r="323">
      <c r="A323" s="3" t="inlineStr">
        <is>
          <t>2026-07-13</t>
        </is>
      </c>
      <c r="B323" s="3" t="inlineStr">
        <is>
          <t>2fd305c2-7be3-5ce3-993f-dcc2b7d39b08</t>
        </is>
      </c>
      <c r="C323" s="3" t="inlineStr">
        <is>
          <t>TN</t>
        </is>
      </c>
      <c r="D323" s="3" t="inlineStr">
        <is>
          <t>1967 Aston Martin DB5</t>
        </is>
      </c>
      <c r="E323" s="3" t="inlineStr">
        <is>
          <t>07 Post-War Classic (1946-1972)</t>
        </is>
      </c>
      <c r="F323" s="13" t="n">
        <v>225000</v>
      </c>
      <c r="G323" s="14" t="n">
        <v>0.57</v>
      </c>
      <c r="H323" s="14" t="n">
        <v>0.98</v>
      </c>
      <c r="I323" s="14" t="n">
        <v>0.761</v>
      </c>
      <c r="J323" s="14" t="n">
        <v>0.53</v>
      </c>
      <c r="K323" s="13">
        <f>ROUND(F323/100*G323*H323*I323/J323,2)</f>
        <v/>
      </c>
      <c r="L323" s="13" t="n">
        <v>1804.65</v>
      </c>
      <c r="M323" s="13">
        <f>L323-K323</f>
        <v/>
      </c>
      <c r="N323" s="3" t="inlineStr">
        <is>
          <t>decline</t>
        </is>
      </c>
      <c r="O323" s="3" t="inlineStr">
        <is>
          <t>indicative</t>
        </is>
      </c>
    </row>
    <row r="324">
      <c r="A324" s="15" t="inlineStr">
        <is>
          <t>2026-07-20</t>
        </is>
      </c>
      <c r="B324" s="15" t="inlineStr">
        <is>
          <t>9abcd506-1f1d-5021-8452-4eef2705c60a</t>
        </is>
      </c>
      <c r="C324" s="15" t="inlineStr">
        <is>
          <t>PA</t>
        </is>
      </c>
      <c r="D324" s="15" t="inlineStr">
        <is>
          <t>2008 Porsche 911 Turbo S</t>
        </is>
      </c>
      <c r="E324" s="15" t="inlineStr">
        <is>
          <t>01 Luxury Sedan/SUV</t>
        </is>
      </c>
      <c r="F324" s="16" t="n">
        <v>340000</v>
      </c>
      <c r="G324" s="17" t="n">
        <v>0.75</v>
      </c>
      <c r="H324" s="17" t="n">
        <v>1</v>
      </c>
      <c r="I324" s="17" t="n">
        <v>0.761</v>
      </c>
      <c r="J324" s="17" t="n">
        <v>0.53</v>
      </c>
      <c r="K324" s="16">
        <f>ROUND(F324/100*G324*H324*I324/J324,2)</f>
        <v/>
      </c>
      <c r="L324" s="16" t="n">
        <v>3661.41</v>
      </c>
      <c r="M324" s="16">
        <f>L324-K324</f>
        <v/>
      </c>
      <c r="N324" s="15" t="inlineStr">
        <is>
          <t>bind</t>
        </is>
      </c>
      <c r="O324" s="15" t="inlineStr">
        <is>
          <t>bound</t>
        </is>
      </c>
    </row>
    <row r="325">
      <c r="A325" s="3" t="inlineStr">
        <is>
          <t>2026-07-05</t>
        </is>
      </c>
      <c r="B325" s="3" t="inlineStr">
        <is>
          <t>adfd79c7-76ea-5b62-82c9-f259f48cde82</t>
        </is>
      </c>
      <c r="C325" s="3" t="inlineStr">
        <is>
          <t>MA</t>
        </is>
      </c>
      <c r="D325" s="3" t="inlineStr">
        <is>
          <t>1957 McLaren 750S</t>
        </is>
      </c>
      <c r="E325" s="3" t="inlineStr">
        <is>
          <t>03 Supercar</t>
        </is>
      </c>
      <c r="F325" s="13" t="n">
        <v>340000</v>
      </c>
      <c r="G325" s="14" t="n">
        <v>1.15</v>
      </c>
      <c r="H325" s="14" t="n">
        <v>1.25</v>
      </c>
      <c r="I325" s="14" t="n">
        <v>0.761</v>
      </c>
      <c r="J325" s="14" t="n">
        <v>0.53</v>
      </c>
      <c r="K325" s="13">
        <f>ROUND(F325/100*G325*H325*I325/J325,2)</f>
        <v/>
      </c>
      <c r="L325" s="13" t="n">
        <v>7017.71</v>
      </c>
      <c r="M325" s="13">
        <f>L325-K325</f>
        <v/>
      </c>
      <c r="N325" s="3" t="inlineStr">
        <is>
          <t>bind</t>
        </is>
      </c>
      <c r="O325" s="3" t="inlineStr">
        <is>
          <t>bound</t>
        </is>
      </c>
    </row>
    <row r="326">
      <c r="A326" s="15" t="inlineStr">
        <is>
          <t>2026-07-03</t>
        </is>
      </c>
      <c r="B326" s="15" t="inlineStr">
        <is>
          <t>428fee26-7809-5038-93d9-54ca845f3166</t>
        </is>
      </c>
      <c r="C326" s="15" t="inlineStr">
        <is>
          <t>CT</t>
        </is>
      </c>
      <c r="D326" s="15" t="inlineStr">
        <is>
          <t>1998 BMW M8 Competition</t>
        </is>
      </c>
      <c r="E326" s="15" t="inlineStr">
        <is>
          <t>01 Luxury Sedan/SUV</t>
        </is>
      </c>
      <c r="F326" s="16" t="n">
        <v>715000</v>
      </c>
      <c r="G326" s="17" t="n">
        <v>0.65</v>
      </c>
      <c r="H326" s="17" t="n">
        <v>1.12</v>
      </c>
      <c r="I326" s="17" t="n">
        <v>0.761</v>
      </c>
      <c r="J326" s="17" t="n">
        <v>0.53</v>
      </c>
      <c r="K326" s="16">
        <f>ROUND(F326/100*G326*H326*I326/J326,2)</f>
        <v/>
      </c>
      <c r="L326" s="16" t="n">
        <v>7473.88</v>
      </c>
      <c r="M326" s="16">
        <f>L326-K326</f>
        <v/>
      </c>
      <c r="N326" s="15" t="inlineStr">
        <is>
          <t>bind</t>
        </is>
      </c>
      <c r="O326" s="15" t="inlineStr">
        <is>
          <t>bound</t>
        </is>
      </c>
    </row>
    <row r="327">
      <c r="A327" s="3" t="inlineStr">
        <is>
          <t>2026-07-19</t>
        </is>
      </c>
      <c r="B327" s="3" t="inlineStr">
        <is>
          <t>d4872b84-3656-582c-9c3f-8f4c2de34eec</t>
        </is>
      </c>
      <c r="C327" s="3" t="inlineStr">
        <is>
          <t>IL</t>
        </is>
      </c>
      <c r="D327" s="3" t="inlineStr">
        <is>
          <t>1981 Porsche 911 Turbo S</t>
        </is>
      </c>
      <c r="E327" s="3" t="inlineStr">
        <is>
          <t>01 Luxury Sedan/SUV</t>
        </is>
      </c>
      <c r="F327" s="13" t="n">
        <v>280000</v>
      </c>
      <c r="G327" s="14" t="n">
        <v>0.75</v>
      </c>
      <c r="H327" s="14" t="n">
        <v>1.36</v>
      </c>
      <c r="I327" s="14" t="n">
        <v>0.761</v>
      </c>
      <c r="J327" s="14" t="n">
        <v>0.53</v>
      </c>
      <c r="K327" s="13">
        <f>ROUND(F327/100*G327*H327*I327/J327,2)</f>
        <v/>
      </c>
      <c r="L327" s="13" t="n">
        <v>4100.79</v>
      </c>
      <c r="M327" s="13">
        <f>L327-K327</f>
        <v/>
      </c>
      <c r="N327" s="3" t="inlineStr">
        <is>
          <t>bind</t>
        </is>
      </c>
      <c r="O327" s="3" t="inlineStr">
        <is>
          <t>bound</t>
        </is>
      </c>
    </row>
    <row r="328">
      <c r="A328" s="15" t="inlineStr">
        <is>
          <t>2026-07-12</t>
        </is>
      </c>
      <c r="B328" s="15" t="inlineStr">
        <is>
          <t>568f778e-a846-5e34-9547-69fdcab23057</t>
        </is>
      </c>
      <c r="C328" s="15" t="inlineStr">
        <is>
          <t>SD</t>
        </is>
      </c>
      <c r="D328" s="15" t="inlineStr">
        <is>
          <t>2006 Porsche 911 Turbo S</t>
        </is>
      </c>
      <c r="E328" s="15" t="inlineStr">
        <is>
          <t>01 Luxury Sedan/SUV</t>
        </is>
      </c>
      <c r="F328" s="16" t="n">
        <v>1465000</v>
      </c>
      <c r="G328" s="17" t="n">
        <v>0.55</v>
      </c>
      <c r="H328" s="17" t="n">
        <v>1.11</v>
      </c>
      <c r="I328" s="17" t="n">
        <v>0.761</v>
      </c>
      <c r="J328" s="17" t="n">
        <v>0.53</v>
      </c>
      <c r="K328" s="16">
        <f>ROUND(F328/100*G328*H328*I328/J328,2)</f>
        <v/>
      </c>
      <c r="L328" s="16" t="n">
        <v>12841.98</v>
      </c>
      <c r="M328" s="16">
        <f>L328-K328</f>
        <v/>
      </c>
      <c r="N328" s="15" t="inlineStr">
        <is>
          <t>bind</t>
        </is>
      </c>
      <c r="O328" s="15" t="inlineStr">
        <is>
          <t>bound</t>
        </is>
      </c>
    </row>
    <row r="329">
      <c r="A329" s="3" t="inlineStr">
        <is>
          <t>2026-07-14</t>
        </is>
      </c>
      <c r="B329" s="3" t="inlineStr">
        <is>
          <t>b721b965-48ab-590e-bd3a-6bec786edad2</t>
        </is>
      </c>
      <c r="C329" s="3" t="inlineStr">
        <is>
          <t>KS</t>
        </is>
      </c>
      <c r="D329" s="3" t="inlineStr">
        <is>
          <t>1992 Ferrari SF90 Stradale</t>
        </is>
      </c>
      <c r="E329" s="3" t="inlineStr">
        <is>
          <t>03 Supercar</t>
        </is>
      </c>
      <c r="F329" s="13" t="n">
        <v>1120000</v>
      </c>
      <c r="G329" s="14" t="n">
        <v>0.8</v>
      </c>
      <c r="H329" s="14" t="n">
        <v>0.97</v>
      </c>
      <c r="I329" s="14" t="n">
        <v>0.761</v>
      </c>
      <c r="J329" s="14" t="n">
        <v>0.53</v>
      </c>
      <c r="K329" s="13">
        <f>ROUND(F329/100*G329*H329*I329/J329,2)</f>
        <v/>
      </c>
      <c r="L329" s="13" t="n">
        <v>12479.25</v>
      </c>
      <c r="M329" s="13">
        <f>L329-K329</f>
        <v/>
      </c>
      <c r="N329" s="3" t="inlineStr">
        <is>
          <t>bind</t>
        </is>
      </c>
      <c r="O329" s="3" t="inlineStr">
        <is>
          <t>bound</t>
        </is>
      </c>
    </row>
    <row r="330">
      <c r="A330" s="15" t="inlineStr">
        <is>
          <t>2026-07-12</t>
        </is>
      </c>
      <c r="B330" s="15" t="inlineStr">
        <is>
          <t>8da82512-5f6b-5219-8457-4d2890457806</t>
        </is>
      </c>
      <c r="C330" s="15" t="inlineStr">
        <is>
          <t>UT</t>
        </is>
      </c>
      <c r="D330" s="15" t="inlineStr">
        <is>
          <t>2018 Lamborghini Huracan EVO</t>
        </is>
      </c>
      <c r="E330" s="15" t="inlineStr">
        <is>
          <t>03 Supercar</t>
        </is>
      </c>
      <c r="F330" s="16" t="n">
        <v>640000</v>
      </c>
      <c r="G330" s="17" t="n">
        <v>0.95</v>
      </c>
      <c r="H330" s="17" t="n">
        <v>1.35</v>
      </c>
      <c r="I330" s="17" t="n">
        <v>0.761</v>
      </c>
      <c r="J330" s="17" t="n">
        <v>0.53</v>
      </c>
      <c r="K330" s="16">
        <f>ROUND(F330/100*G330*H330*I330/J330,2)</f>
        <v/>
      </c>
      <c r="L330" s="16" t="n">
        <v>11785.45</v>
      </c>
      <c r="M330" s="16">
        <f>L330-K330</f>
        <v/>
      </c>
      <c r="N330" s="15" t="inlineStr">
        <is>
          <t>bind</t>
        </is>
      </c>
      <c r="O330" s="15" t="inlineStr">
        <is>
          <t>bound</t>
        </is>
      </c>
    </row>
    <row r="331">
      <c r="A331" s="3" t="inlineStr">
        <is>
          <t>2026-07-23</t>
        </is>
      </c>
      <c r="B331" s="3" t="inlineStr">
        <is>
          <t>7a7ae875-fbca-50f5-a625-bd3b4a0c02fe</t>
        </is>
      </c>
      <c r="C331" s="3" t="inlineStr">
        <is>
          <t>LA</t>
        </is>
      </c>
      <c r="D331" s="3" t="inlineStr">
        <is>
          <t>1978 Aston Martin DB12</t>
        </is>
      </c>
      <c r="E331" s="3" t="inlineStr">
        <is>
          <t>01 Luxury Sedan/SUV</t>
        </is>
      </c>
      <c r="F331" s="13" t="n">
        <v>685000</v>
      </c>
      <c r="G331" s="14" t="n">
        <v>0.65</v>
      </c>
      <c r="H331" s="14" t="n">
        <v>1.21</v>
      </c>
      <c r="I331" s="14" t="n">
        <v>0.761</v>
      </c>
      <c r="J331" s="14" t="n">
        <v>0.53</v>
      </c>
      <c r="K331" s="13">
        <f>ROUND(F331/100*G331*H331*I331/J331,2)</f>
        <v/>
      </c>
      <c r="L331" s="13" t="n">
        <v>7735.67</v>
      </c>
      <c r="M331" s="13">
        <f>L331-K331</f>
        <v/>
      </c>
      <c r="N331" s="3" t="inlineStr">
        <is>
          <t>decline</t>
        </is>
      </c>
      <c r="O331" s="3" t="inlineStr">
        <is>
          <t>indicative</t>
        </is>
      </c>
    </row>
    <row r="332">
      <c r="A332" s="15" t="inlineStr">
        <is>
          <t>2026-07-15</t>
        </is>
      </c>
      <c r="B332" s="15" t="inlineStr">
        <is>
          <t>5f3f4e00-1824-5dec-894b-25e50833e0ee</t>
        </is>
      </c>
      <c r="C332" s="15" t="inlineStr">
        <is>
          <t>ND</t>
        </is>
      </c>
      <c r="D332" s="15" t="inlineStr">
        <is>
          <t>1956 Aston Martin DB12</t>
        </is>
      </c>
      <c r="E332" s="15" t="inlineStr">
        <is>
          <t>01 Luxury Sedan/SUV</t>
        </is>
      </c>
      <c r="F332" s="16" t="n">
        <v>270000</v>
      </c>
      <c r="G332" s="17" t="n">
        <v>0.75</v>
      </c>
      <c r="H332" s="17" t="n">
        <v>1.02</v>
      </c>
      <c r="I332" s="17" t="n">
        <v>0.761</v>
      </c>
      <c r="J332" s="17" t="n">
        <v>0.53</v>
      </c>
      <c r="K332" s="16">
        <f>ROUND(F332/100*G332*H332*I332/J332,2)</f>
        <v/>
      </c>
      <c r="L332" s="16" t="n">
        <v>2965.75</v>
      </c>
      <c r="M332" s="16">
        <f>L332-K332</f>
        <v/>
      </c>
      <c r="N332" s="15" t="inlineStr">
        <is>
          <t>bind</t>
        </is>
      </c>
      <c r="O332" s="15" t="inlineStr">
        <is>
          <t>bound</t>
        </is>
      </c>
    </row>
    <row r="333">
      <c r="A333" s="3" t="inlineStr">
        <is>
          <t>2026-07-16</t>
        </is>
      </c>
      <c r="B333" s="3" t="inlineStr">
        <is>
          <t>54c5b165-fbb6-5d9f-a474-806f4c58144d</t>
        </is>
      </c>
      <c r="C333" s="3" t="inlineStr">
        <is>
          <t>FL</t>
        </is>
      </c>
      <c r="D333" s="3" t="inlineStr">
        <is>
          <t>1992 BMW M8 Competition</t>
        </is>
      </c>
      <c r="E333" s="3" t="inlineStr">
        <is>
          <t>01 Luxury Sedan/SUV</t>
        </is>
      </c>
      <c r="F333" s="13" t="n">
        <v>445000</v>
      </c>
      <c r="G333" s="14" t="n">
        <v>0.75</v>
      </c>
      <c r="H333" s="14" t="n">
        <v>1.42</v>
      </c>
      <c r="I333" s="14" t="n">
        <v>0.761</v>
      </c>
      <c r="J333" s="14" t="n">
        <v>0.53</v>
      </c>
      <c r="K333" s="13">
        <f>ROUND(F333/100*G333*H333*I333/J333,2)</f>
        <v/>
      </c>
      <c r="L333" s="13" t="n">
        <v>6804.85</v>
      </c>
      <c r="M333" s="13">
        <f>L333-K333</f>
        <v/>
      </c>
      <c r="N333" s="3" t="inlineStr">
        <is>
          <t>bind</t>
        </is>
      </c>
      <c r="O333" s="3" t="inlineStr">
        <is>
          <t>bound</t>
        </is>
      </c>
    </row>
    <row r="334">
      <c r="A334" s="15" t="inlineStr">
        <is>
          <t>2026-07-05</t>
        </is>
      </c>
      <c r="B334" s="15" t="inlineStr">
        <is>
          <t>cf2ec90c-edd1-5442-bd8f-4648139c01a3</t>
        </is>
      </c>
      <c r="C334" s="15" t="inlineStr">
        <is>
          <t>MN</t>
        </is>
      </c>
      <c r="D334" s="15" t="inlineStr">
        <is>
          <t>1979 Maserati GranTurismo</t>
        </is>
      </c>
      <c r="E334" s="15" t="inlineStr">
        <is>
          <t>01 Luxury Sedan/SUV</t>
        </is>
      </c>
      <c r="F334" s="16" t="n">
        <v>330000</v>
      </c>
      <c r="G334" s="17" t="n">
        <v>0.75</v>
      </c>
      <c r="H334" s="17" t="n">
        <v>1.32</v>
      </c>
      <c r="I334" s="17" t="n">
        <v>0.761</v>
      </c>
      <c r="J334" s="17" t="n">
        <v>0.53</v>
      </c>
      <c r="K334" s="16">
        <f>ROUND(F334/100*G334*H334*I334/J334,2)</f>
        <v/>
      </c>
      <c r="L334" s="16" t="n">
        <v>4690.92</v>
      </c>
      <c r="M334" s="16">
        <f>L334-K334</f>
        <v/>
      </c>
      <c r="N334" s="15" t="inlineStr">
        <is>
          <t>refer</t>
        </is>
      </c>
      <c r="O334" s="15" t="inlineStr">
        <is>
          <t>indicative</t>
        </is>
      </c>
    </row>
    <row r="335">
      <c r="A335" s="3" t="inlineStr">
        <is>
          <t>2026-07-26</t>
        </is>
      </c>
      <c r="B335" s="3" t="inlineStr">
        <is>
          <t>53fb275d-b55f-5a04-8e46-300b10ab219f</t>
        </is>
      </c>
      <c r="C335" s="3" t="inlineStr">
        <is>
          <t>NJ</t>
        </is>
      </c>
      <c r="D335" s="3" t="inlineStr">
        <is>
          <t>1966 Maserati GranTurismo</t>
        </is>
      </c>
      <c r="E335" s="3" t="inlineStr">
        <is>
          <t>01 Luxury Sedan/SUV</t>
        </is>
      </c>
      <c r="F335" s="13" t="n">
        <v>1075000</v>
      </c>
      <c r="G335" s="14" t="n">
        <v>0.55</v>
      </c>
      <c r="H335" s="14" t="n">
        <v>0.91</v>
      </c>
      <c r="I335" s="14" t="n">
        <v>0.761</v>
      </c>
      <c r="J335" s="14" t="n">
        <v>0.53</v>
      </c>
      <c r="K335" s="13">
        <f>ROUND(F335/100*G335*H335*I335/J335,2)</f>
        <v/>
      </c>
      <c r="L335" s="13" t="n">
        <v>7725.41</v>
      </c>
      <c r="M335" s="13">
        <f>L335-K335</f>
        <v/>
      </c>
      <c r="N335" s="3" t="inlineStr">
        <is>
          <t>decline</t>
        </is>
      </c>
      <c r="O335" s="3" t="inlineStr">
        <is>
          <t>indicative</t>
        </is>
      </c>
    </row>
    <row r="336">
      <c r="A336" s="15" t="inlineStr">
        <is>
          <t>2026-07-24</t>
        </is>
      </c>
      <c r="B336" s="15" t="inlineStr">
        <is>
          <t>c74bfc9f-6ec7-5537-9da5-41ae99f3be48</t>
        </is>
      </c>
      <c r="C336" s="15" t="inlineStr">
        <is>
          <t>PA</t>
        </is>
      </c>
      <c r="D336" s="15" t="inlineStr">
        <is>
          <t>2022 Bugatti Type 57</t>
        </is>
      </c>
      <c r="E336" s="15" t="inlineStr">
        <is>
          <t>06 Vintage Pre-War (pre-1946)</t>
        </is>
      </c>
      <c r="F336" s="16" t="n">
        <v>140000</v>
      </c>
      <c r="G336" s="17" t="n">
        <v>0.5</v>
      </c>
      <c r="H336" s="17" t="n">
        <v>1</v>
      </c>
      <c r="I336" s="17" t="n">
        <v>0.761</v>
      </c>
      <c r="J336" s="17" t="n">
        <v>0.53</v>
      </c>
      <c r="K336" s="16">
        <f>ROUND(F336/100*G336*H336*I336/J336,2)</f>
        <v/>
      </c>
      <c r="L336" s="16" t="n">
        <v>1005.09</v>
      </c>
      <c r="M336" s="16">
        <f>L336-K336</f>
        <v/>
      </c>
      <c r="N336" s="15" t="inlineStr">
        <is>
          <t>bind</t>
        </is>
      </c>
      <c r="O336" s="15" t="inlineStr">
        <is>
          <t>bound</t>
        </is>
      </c>
    </row>
    <row r="337">
      <c r="A337" s="3" t="inlineStr">
        <is>
          <t>2026-07-19</t>
        </is>
      </c>
      <c r="B337" s="3" t="inlineStr">
        <is>
          <t>e2204c4e-1f60-5734-93a4-e8bfdcff0aff</t>
        </is>
      </c>
      <c r="C337" s="3" t="inlineStr">
        <is>
          <t>WA</t>
        </is>
      </c>
      <c r="D337" s="3" t="inlineStr">
        <is>
          <t>2004 Alfa Romeo 8C 2900</t>
        </is>
      </c>
      <c r="E337" s="3" t="inlineStr">
        <is>
          <t>06 Vintage Pre-War (pre-1946)</t>
        </is>
      </c>
      <c r="F337" s="13" t="n">
        <v>655000</v>
      </c>
      <c r="G337" s="14" t="n">
        <v>0.38</v>
      </c>
      <c r="H337" s="14" t="n">
        <v>0.96</v>
      </c>
      <c r="I337" s="14" t="n">
        <v>0.761</v>
      </c>
      <c r="J337" s="14" t="n">
        <v>0.53</v>
      </c>
      <c r="K337" s="13">
        <f>ROUND(F337/100*G337*H337*I337/J337,2)</f>
        <v/>
      </c>
      <c r="L337" s="13" t="n">
        <v>3430.88</v>
      </c>
      <c r="M337" s="13">
        <f>L337-K337</f>
        <v/>
      </c>
      <c r="N337" s="3" t="inlineStr">
        <is>
          <t>bind</t>
        </is>
      </c>
      <c r="O337" s="3" t="inlineStr">
        <is>
          <t>bound</t>
        </is>
      </c>
    </row>
    <row r="338">
      <c r="A338" s="15" t="inlineStr">
        <is>
          <t>2026-07-05</t>
        </is>
      </c>
      <c r="B338" s="15" t="inlineStr">
        <is>
          <t>fcddb2c7-7ca1-5fa2-b5b6-79a7efc9ebb0</t>
        </is>
      </c>
      <c r="C338" s="15" t="inlineStr">
        <is>
          <t>NY</t>
        </is>
      </c>
      <c r="D338" s="15" t="inlineStr">
        <is>
          <t>1981 Bentley Continental GT</t>
        </is>
      </c>
      <c r="E338" s="15" t="inlineStr">
        <is>
          <t>01 Luxury Sedan/SUV</t>
        </is>
      </c>
      <c r="F338" s="16" t="n">
        <v>320000</v>
      </c>
      <c r="G338" s="17" t="n">
        <v>0.75</v>
      </c>
      <c r="H338" s="17" t="n">
        <v>1.28</v>
      </c>
      <c r="I338" s="17" t="n">
        <v>0.761</v>
      </c>
      <c r="J338" s="17" t="n">
        <v>0.53</v>
      </c>
      <c r="K338" s="16">
        <f>ROUND(F338/100*G338*H338*I338/J338,2)</f>
        <v/>
      </c>
      <c r="L338" s="16" t="n">
        <v>4410.93</v>
      </c>
      <c r="M338" s="16">
        <f>L338-K338</f>
        <v/>
      </c>
      <c r="N338" s="15" t="inlineStr">
        <is>
          <t>refer</t>
        </is>
      </c>
      <c r="O338" s="15" t="inlineStr">
        <is>
          <t>indicative</t>
        </is>
      </c>
    </row>
    <row r="339">
      <c r="A339" s="3" t="inlineStr">
        <is>
          <t>2026-07-24</t>
        </is>
      </c>
      <c r="B339" s="3" t="inlineStr">
        <is>
          <t>5cc69302-1469-5481-a3d5-b0195072b7b6</t>
        </is>
      </c>
      <c r="C339" s="3" t="inlineStr">
        <is>
          <t>NM</t>
        </is>
      </c>
      <c r="D339" s="3" t="inlineStr">
        <is>
          <t>1987 Bentley Continental GT</t>
        </is>
      </c>
      <c r="E339" s="3" t="inlineStr">
        <is>
          <t>01 Luxury Sedan/SUV</t>
        </is>
      </c>
      <c r="F339" s="13" t="n">
        <v>175000</v>
      </c>
      <c r="G339" s="14" t="n">
        <v>0.92</v>
      </c>
      <c r="H339" s="14" t="n">
        <v>1.28</v>
      </c>
      <c r="I339" s="14" t="n">
        <v>0.761</v>
      </c>
      <c r="J339" s="14" t="n">
        <v>0.53</v>
      </c>
      <c r="K339" s="13">
        <f>ROUND(F339/100*G339*H339*I339/J339,2)</f>
        <v/>
      </c>
      <c r="L339" s="13" t="n">
        <v>2959</v>
      </c>
      <c r="M339" s="13">
        <f>L339-K339</f>
        <v/>
      </c>
      <c r="N339" s="3" t="inlineStr">
        <is>
          <t>bind</t>
        </is>
      </c>
      <c r="O339" s="3" t="inlineStr">
        <is>
          <t>bound</t>
        </is>
      </c>
    </row>
    <row r="340">
      <c r="A340" s="15" t="inlineStr">
        <is>
          <t>2026-07-21</t>
        </is>
      </c>
      <c r="B340" s="15" t="inlineStr">
        <is>
          <t>61d75322-73fb-5671-9639-0b6b202ab24d</t>
        </is>
      </c>
      <c r="C340" s="15" t="inlineStr">
        <is>
          <t>PA</t>
        </is>
      </c>
      <c r="D340" s="15" t="inlineStr">
        <is>
          <t>1970 Mercedes-Benz AMG GT</t>
        </is>
      </c>
      <c r="E340" s="15" t="inlineStr">
        <is>
          <t>01 Luxury Sedan/SUV</t>
        </is>
      </c>
      <c r="F340" s="16" t="n">
        <v>655000</v>
      </c>
      <c r="G340" s="17" t="n">
        <v>0.65</v>
      </c>
      <c r="H340" s="17" t="n">
        <v>1</v>
      </c>
      <c r="I340" s="17" t="n">
        <v>0.761</v>
      </c>
      <c r="J340" s="17" t="n">
        <v>0.53</v>
      </c>
      <c r="K340" s="16">
        <f>ROUND(F340/100*G340*H340*I340/J340,2)</f>
        <v/>
      </c>
      <c r="L340" s="16" t="n">
        <v>6113.13</v>
      </c>
      <c r="M340" s="16">
        <f>L340-K340</f>
        <v/>
      </c>
      <c r="N340" s="15" t="inlineStr">
        <is>
          <t>bind</t>
        </is>
      </c>
      <c r="O340" s="15" t="inlineStr">
        <is>
          <t>bound</t>
        </is>
      </c>
    </row>
    <row r="341">
      <c r="A341" s="3" t="inlineStr">
        <is>
          <t>2026-07-10</t>
        </is>
      </c>
      <c r="B341" s="3" t="inlineStr">
        <is>
          <t>89ad0865-54d5-5221-8f5a-188d8e56810a</t>
        </is>
      </c>
      <c r="C341" s="3" t="inlineStr">
        <is>
          <t>FL</t>
        </is>
      </c>
      <c r="D341" s="3" t="inlineStr">
        <is>
          <t>1985 BMW M8 Competition</t>
        </is>
      </c>
      <c r="E341" s="3" t="inlineStr">
        <is>
          <t>01 Luxury Sedan/SUV</t>
        </is>
      </c>
      <c r="F341" s="13" t="n">
        <v>350000</v>
      </c>
      <c r="G341" s="14" t="n">
        <v>0.75</v>
      </c>
      <c r="H341" s="14" t="n">
        <v>1.42</v>
      </c>
      <c r="I341" s="14" t="n">
        <v>0.761</v>
      </c>
      <c r="J341" s="14" t="n">
        <v>0.53</v>
      </c>
      <c r="K341" s="13">
        <f>ROUND(F341/100*G341*H341*I341/J341,2)</f>
        <v/>
      </c>
      <c r="L341" s="13" t="n">
        <v>5352.13</v>
      </c>
      <c r="M341" s="13">
        <f>L341-K341</f>
        <v/>
      </c>
      <c r="N341" s="3" t="inlineStr">
        <is>
          <t>bind</t>
        </is>
      </c>
      <c r="O341" s="3" t="inlineStr">
        <is>
          <t>bound</t>
        </is>
      </c>
    </row>
    <row r="342">
      <c r="A342" s="15" t="inlineStr">
        <is>
          <t>2026-07-01</t>
        </is>
      </c>
      <c r="B342" s="15" t="inlineStr">
        <is>
          <t>d2c798d8-9376-5996-915d-f5bfc874f0ec</t>
        </is>
      </c>
      <c r="C342" s="15" t="inlineStr">
        <is>
          <t>WA</t>
        </is>
      </c>
      <c r="D342" s="15" t="inlineStr">
        <is>
          <t>2016 Mercedes-Benz AMG GT</t>
        </is>
      </c>
      <c r="E342" s="15" t="inlineStr">
        <is>
          <t>01 Luxury Sedan/SUV</t>
        </is>
      </c>
      <c r="F342" s="16" t="n">
        <v>735000</v>
      </c>
      <c r="G342" s="17" t="n">
        <v>0.65</v>
      </c>
      <c r="H342" s="17" t="n">
        <v>0.96</v>
      </c>
      <c r="I342" s="17" t="n">
        <v>0.761</v>
      </c>
      <c r="J342" s="17" t="n">
        <v>0.53</v>
      </c>
      <c r="K342" s="16">
        <f>ROUND(F342/100*G342*H342*I342/J342,2)</f>
        <v/>
      </c>
      <c r="L342" s="16" t="n">
        <v>6585.37</v>
      </c>
      <c r="M342" s="16">
        <f>L342-K342</f>
        <v/>
      </c>
      <c r="N342" s="15" t="inlineStr">
        <is>
          <t>bind</t>
        </is>
      </c>
      <c r="O342" s="15" t="inlineStr">
        <is>
          <t>bound</t>
        </is>
      </c>
    </row>
    <row r="343">
      <c r="A343" s="3" t="inlineStr">
        <is>
          <t>2026-07-06</t>
        </is>
      </c>
      <c r="B343" s="3" t="inlineStr">
        <is>
          <t>30c6ae51-fb79-5944-b7ac-333930c3def2</t>
        </is>
      </c>
      <c r="C343" s="3" t="inlineStr">
        <is>
          <t>NV</t>
        </is>
      </c>
      <c r="D343" s="3" t="inlineStr">
        <is>
          <t>2023 Ferrari SF90 Stradale</t>
        </is>
      </c>
      <c r="E343" s="3" t="inlineStr">
        <is>
          <t>03 Supercar</t>
        </is>
      </c>
      <c r="F343" s="13" t="n">
        <v>1415000</v>
      </c>
      <c r="G343" s="14" t="n">
        <v>0.8</v>
      </c>
      <c r="H343" s="14" t="n">
        <v>1.17</v>
      </c>
      <c r="I343" s="14" t="n">
        <v>0.761</v>
      </c>
      <c r="J343" s="14" t="n">
        <v>0.53</v>
      </c>
      <c r="K343" s="13">
        <f>ROUND(F343/100*G343*H343*I343/J343,2)</f>
        <v/>
      </c>
      <c r="L343" s="13" t="n">
        <v>19016.96</v>
      </c>
      <c r="M343" s="13">
        <f>L343-K343</f>
        <v/>
      </c>
      <c r="N343" s="3" t="inlineStr">
        <is>
          <t>decline</t>
        </is>
      </c>
      <c r="O343" s="3" t="inlineStr">
        <is>
          <t>indicative</t>
        </is>
      </c>
    </row>
    <row r="344">
      <c r="A344" s="15" t="inlineStr">
        <is>
          <t>2026-07-16</t>
        </is>
      </c>
      <c r="B344" s="15" t="inlineStr">
        <is>
          <t>2be7a95c-3bec-5da2-a655-39b5b7539d75</t>
        </is>
      </c>
      <c r="C344" s="15" t="inlineStr">
        <is>
          <t>VT</t>
        </is>
      </c>
      <c r="D344" s="15" t="inlineStr">
        <is>
          <t>1972 Jaguar E-Type Series 1</t>
        </is>
      </c>
      <c r="E344" s="15" t="inlineStr">
        <is>
          <t>07 Post-War Classic (1946-1972)</t>
        </is>
      </c>
      <c r="F344" s="16" t="n">
        <v>585000</v>
      </c>
      <c r="G344" s="17" t="n">
        <v>0.43</v>
      </c>
      <c r="H344" s="17" t="n">
        <v>1.22</v>
      </c>
      <c r="I344" s="17" t="n">
        <v>0.761</v>
      </c>
      <c r="J344" s="17" t="n">
        <v>0.53</v>
      </c>
      <c r="K344" s="16">
        <f>ROUND(F344/100*G344*H344*I344/J344,2)</f>
        <v/>
      </c>
      <c r="L344" s="16" t="n">
        <v>4406.49</v>
      </c>
      <c r="M344" s="16">
        <f>L344-K344</f>
        <v/>
      </c>
      <c r="N344" s="15" t="inlineStr">
        <is>
          <t>bind</t>
        </is>
      </c>
      <c r="O344" s="15" t="inlineStr">
        <is>
          <t>bound</t>
        </is>
      </c>
    </row>
    <row r="345">
      <c r="A345" s="3" t="inlineStr">
        <is>
          <t>2026-07-18</t>
        </is>
      </c>
      <c r="B345" s="3" t="inlineStr">
        <is>
          <t>66545dcc-62bf-5ec7-95f1-0c280b91ca6a</t>
        </is>
      </c>
      <c r="C345" s="3" t="inlineStr">
        <is>
          <t>RI</t>
        </is>
      </c>
      <c r="D345" s="3" t="inlineStr">
        <is>
          <t>2006 Porsche 911 Turbo S</t>
        </is>
      </c>
      <c r="E345" s="3" t="inlineStr">
        <is>
          <t>01 Luxury Sedan/SUV</t>
        </is>
      </c>
      <c r="F345" s="13" t="n">
        <v>330000</v>
      </c>
      <c r="G345" s="14" t="n">
        <v>0.75</v>
      </c>
      <c r="H345" s="14" t="n">
        <v>1.37</v>
      </c>
      <c r="I345" s="14" t="n">
        <v>0.761</v>
      </c>
      <c r="J345" s="14" t="n">
        <v>0.53</v>
      </c>
      <c r="K345" s="13">
        <f>ROUND(F345/100*G345*H345*I345/J345,2)</f>
        <v/>
      </c>
      <c r="L345" s="13" t="n">
        <v>4868.6</v>
      </c>
      <c r="M345" s="13">
        <f>L345-K345</f>
        <v/>
      </c>
      <c r="N345" s="3" t="inlineStr">
        <is>
          <t>bind</t>
        </is>
      </c>
      <c r="O345" s="3" t="inlineStr">
        <is>
          <t>bound</t>
        </is>
      </c>
    </row>
    <row r="346">
      <c r="A346" s="15" t="inlineStr">
        <is>
          <t>2026-07-05</t>
        </is>
      </c>
      <c r="B346" s="15" t="inlineStr">
        <is>
          <t>6aba2490-285b-565a-9fa2-6cd0ecb339f2</t>
        </is>
      </c>
      <c r="C346" s="15" t="inlineStr">
        <is>
          <t>IL</t>
        </is>
      </c>
      <c r="D346" s="15" t="inlineStr">
        <is>
          <t>2020 BMW M8 Competition</t>
        </is>
      </c>
      <c r="E346" s="15" t="inlineStr">
        <is>
          <t>01 Luxury Sedan/SUV</t>
        </is>
      </c>
      <c r="F346" s="16" t="n">
        <v>1770000</v>
      </c>
      <c r="G346" s="17" t="n">
        <v>0.55</v>
      </c>
      <c r="H346" s="17" t="n">
        <v>1.36</v>
      </c>
      <c r="I346" s="17" t="n">
        <v>0.761</v>
      </c>
      <c r="J346" s="17" t="n">
        <v>0.53</v>
      </c>
      <c r="K346" s="16">
        <f>ROUND(F346/100*G346*H346*I346/J346,2)</f>
        <v/>
      </c>
      <c r="L346" s="16" t="n">
        <v>19010.07</v>
      </c>
      <c r="M346" s="16">
        <f>L346-K346</f>
        <v/>
      </c>
      <c r="N346" s="15" t="inlineStr">
        <is>
          <t>bind</t>
        </is>
      </c>
      <c r="O346" s="15" t="inlineStr">
        <is>
          <t>bound</t>
        </is>
      </c>
    </row>
    <row r="347">
      <c r="A347" s="3" t="inlineStr">
        <is>
          <t>2026-07-28</t>
        </is>
      </c>
      <c r="B347" s="3" t="inlineStr">
        <is>
          <t>7a0acc32-7a39-5880-87f2-32a34b6c91b2</t>
        </is>
      </c>
      <c r="C347" s="3" t="inlineStr">
        <is>
          <t>VT</t>
        </is>
      </c>
      <c r="D347" s="3" t="inlineStr">
        <is>
          <t>1971 Mercedes-Benz 280SL Pagoda</t>
        </is>
      </c>
      <c r="E347" s="3" t="inlineStr">
        <is>
          <t>07 Post-War Classic (1946-1972)</t>
        </is>
      </c>
      <c r="F347" s="13" t="n">
        <v>1950000</v>
      </c>
      <c r="G347" s="14" t="n">
        <v>0.38</v>
      </c>
      <c r="H347" s="14" t="n">
        <v>1.22</v>
      </c>
      <c r="I347" s="14" t="n">
        <v>0.761</v>
      </c>
      <c r="J347" s="14" t="n">
        <v>0.53</v>
      </c>
      <c r="K347" s="13">
        <f>ROUND(F347/100*G347*H347*I347/J347,2)</f>
        <v/>
      </c>
      <c r="L347" s="13" t="n">
        <v>12980.36</v>
      </c>
      <c r="M347" s="13">
        <f>L347-K347</f>
        <v/>
      </c>
      <c r="N347" s="3" t="inlineStr">
        <is>
          <t>bind</t>
        </is>
      </c>
      <c r="O347" s="3" t="inlineStr">
        <is>
          <t>bound</t>
        </is>
      </c>
    </row>
    <row r="348">
      <c r="A348" s="15" t="inlineStr">
        <is>
          <t>2026-07-31</t>
        </is>
      </c>
      <c r="B348" s="15" t="inlineStr">
        <is>
          <t>fde1eed5-a8e6-55a3-a800-2e2adfda9f52</t>
        </is>
      </c>
      <c r="C348" s="15" t="inlineStr">
        <is>
          <t>WI</t>
        </is>
      </c>
      <c r="D348" s="15" t="inlineStr">
        <is>
          <t>1980 Mercedes-Benz AMG GT</t>
        </is>
      </c>
      <c r="E348" s="15" t="inlineStr">
        <is>
          <t>01 Luxury Sedan/SUV</t>
        </is>
      </c>
      <c r="F348" s="16" t="n">
        <v>710000</v>
      </c>
      <c r="G348" s="17" t="n">
        <v>0.65</v>
      </c>
      <c r="H348" s="17" t="n">
        <v>1.2</v>
      </c>
      <c r="I348" s="17" t="n">
        <v>0.761</v>
      </c>
      <c r="J348" s="17" t="n">
        <v>0.53</v>
      </c>
      <c r="K348" s="16">
        <f>ROUND(F348/100*G348*H348*I348/J348,2)</f>
        <v/>
      </c>
      <c r="L348" s="16" t="n">
        <v>7951.73</v>
      </c>
      <c r="M348" s="16">
        <f>L348-K348</f>
        <v/>
      </c>
      <c r="N348" s="15" t="inlineStr">
        <is>
          <t>bind</t>
        </is>
      </c>
      <c r="O348" s="15" t="inlineStr">
        <is>
          <t>bound</t>
        </is>
      </c>
    </row>
    <row r="349">
      <c r="A349" s="3" t="inlineStr">
        <is>
          <t>2026-07-13</t>
        </is>
      </c>
      <c r="B349" s="3" t="inlineStr">
        <is>
          <t>a149f818-6639-5328-ac18-d58244ede29d</t>
        </is>
      </c>
      <c r="C349" s="3" t="inlineStr">
        <is>
          <t>MA</t>
        </is>
      </c>
      <c r="D349" s="3" t="inlineStr">
        <is>
          <t>1964 McLaren 750S</t>
        </is>
      </c>
      <c r="E349" s="3" t="inlineStr">
        <is>
          <t>03 Supercar</t>
        </is>
      </c>
      <c r="F349" s="13" t="n">
        <v>1000000</v>
      </c>
      <c r="G349" s="14" t="n">
        <v>0.8</v>
      </c>
      <c r="H349" s="14" t="n">
        <v>1.25</v>
      </c>
      <c r="I349" s="14" t="n">
        <v>0.761</v>
      </c>
      <c r="J349" s="14" t="n">
        <v>0.53</v>
      </c>
      <c r="K349" s="13">
        <f>ROUND(F349/100*G349*H349*I349/J349,2)</f>
        <v/>
      </c>
      <c r="L349" s="13" t="n">
        <v>14358.49</v>
      </c>
      <c r="M349" s="13">
        <f>L349-K349</f>
        <v/>
      </c>
      <c r="N349" s="3" t="inlineStr">
        <is>
          <t>bind</t>
        </is>
      </c>
      <c r="O349" s="3" t="inlineStr">
        <is>
          <t>bound</t>
        </is>
      </c>
    </row>
    <row r="350">
      <c r="A350" s="15" t="inlineStr">
        <is>
          <t>2026-07-24</t>
        </is>
      </c>
      <c r="B350" s="15" t="inlineStr">
        <is>
          <t>01d535d4-2908-58ee-9f38-4eacf245844d</t>
        </is>
      </c>
      <c r="C350" s="15" t="inlineStr">
        <is>
          <t>ID</t>
        </is>
      </c>
      <c r="D350" s="15" t="inlineStr">
        <is>
          <t>1979 Porsche 911 Turbo S</t>
        </is>
      </c>
      <c r="E350" s="15" t="inlineStr">
        <is>
          <t>01 Luxury Sedan/SUV</t>
        </is>
      </c>
      <c r="F350" s="16" t="n">
        <v>355000</v>
      </c>
      <c r="G350" s="17" t="n">
        <v>0.75</v>
      </c>
      <c r="H350" s="17" t="n">
        <v>0.99</v>
      </c>
      <c r="I350" s="17" t="n">
        <v>0.761</v>
      </c>
      <c r="J350" s="17" t="n">
        <v>0.53</v>
      </c>
      <c r="K350" s="16">
        <f>ROUND(F350/100*G350*H350*I350/J350,2)</f>
        <v/>
      </c>
      <c r="L350" s="16" t="n">
        <v>3784.72</v>
      </c>
      <c r="M350" s="16">
        <f>L350-K350</f>
        <v/>
      </c>
      <c r="N350" s="15" t="inlineStr">
        <is>
          <t>bind</t>
        </is>
      </c>
      <c r="O350" s="15" t="inlineStr">
        <is>
          <t>bound</t>
        </is>
      </c>
    </row>
    <row r="351">
      <c r="A351" s="3" t="inlineStr">
        <is>
          <t>2026-07-21</t>
        </is>
      </c>
      <c r="B351" s="3" t="inlineStr">
        <is>
          <t>d859efaf-1fb7-58d6-9bae-68551cb62788</t>
        </is>
      </c>
      <c r="C351" s="3" t="inlineStr">
        <is>
          <t>IN</t>
        </is>
      </c>
      <c r="D351" s="3" t="inlineStr">
        <is>
          <t>2010 Lamborghini Huracan EVO</t>
        </is>
      </c>
      <c r="E351" s="3" t="inlineStr">
        <is>
          <t>03 Supercar</t>
        </is>
      </c>
      <c r="F351" s="13" t="n">
        <v>585000</v>
      </c>
      <c r="G351" s="14" t="n">
        <v>0.95</v>
      </c>
      <c r="H351" s="14" t="n">
        <v>1.23</v>
      </c>
      <c r="I351" s="14" t="n">
        <v>0.761</v>
      </c>
      <c r="J351" s="14" t="n">
        <v>0.53</v>
      </c>
      <c r="K351" s="13">
        <f>ROUND(F351/100*G351*H351*I351/J351,2)</f>
        <v/>
      </c>
      <c r="L351" s="13" t="n">
        <v>9815.07</v>
      </c>
      <c r="M351" s="13">
        <f>L351-K351</f>
        <v/>
      </c>
      <c r="N351" s="3" t="inlineStr">
        <is>
          <t>bind</t>
        </is>
      </c>
      <c r="O351" s="3" t="inlineStr">
        <is>
          <t>bound</t>
        </is>
      </c>
    </row>
    <row r="352">
      <c r="A352" s="15" t="inlineStr">
        <is>
          <t>2026-07-27</t>
        </is>
      </c>
      <c r="B352" s="15" t="inlineStr">
        <is>
          <t>f0f8f9d8-429b-5945-93f9-afea01874ed4</t>
        </is>
      </c>
      <c r="C352" s="15" t="inlineStr">
        <is>
          <t>OH</t>
        </is>
      </c>
      <c r="D352" s="15" t="inlineStr">
        <is>
          <t>1958 Aston Martin DB12</t>
        </is>
      </c>
      <c r="E352" s="15" t="inlineStr">
        <is>
          <t>01 Luxury Sedan/SUV</t>
        </is>
      </c>
      <c r="F352" s="16" t="n">
        <v>375000</v>
      </c>
      <c r="G352" s="17" t="n">
        <v>0.75</v>
      </c>
      <c r="H352" s="17" t="n">
        <v>1.39</v>
      </c>
      <c r="I352" s="17" t="n">
        <v>0.761</v>
      </c>
      <c r="J352" s="17" t="n">
        <v>0.53</v>
      </c>
      <c r="K352" s="16">
        <f>ROUND(F352/100*G352*H352*I352/J352,2)</f>
        <v/>
      </c>
      <c r="L352" s="16" t="n">
        <v>5613.27</v>
      </c>
      <c r="M352" s="16">
        <f>L352-K352</f>
        <v/>
      </c>
      <c r="N352" s="15" t="inlineStr">
        <is>
          <t>bind</t>
        </is>
      </c>
      <c r="O352" s="15" t="inlineStr">
        <is>
          <t>bound</t>
        </is>
      </c>
    </row>
    <row r="353">
      <c r="A353" s="3" t="inlineStr">
        <is>
          <t>2026-07-20</t>
        </is>
      </c>
      <c r="B353" s="3" t="inlineStr">
        <is>
          <t>5847625d-fff6-5fc7-befe-752a42a2bb87</t>
        </is>
      </c>
      <c r="C353" s="3" t="inlineStr">
        <is>
          <t>WA</t>
        </is>
      </c>
      <c r="D353" s="3" t="inlineStr">
        <is>
          <t>1994 Bentley Continental GT</t>
        </is>
      </c>
      <c r="E353" s="3" t="inlineStr">
        <is>
          <t>01 Luxury Sedan/SUV</t>
        </is>
      </c>
      <c r="F353" s="13" t="n">
        <v>330000</v>
      </c>
      <c r="G353" s="14" t="n">
        <v>0.75</v>
      </c>
      <c r="H353" s="14" t="n">
        <v>0.96</v>
      </c>
      <c r="I353" s="14" t="n">
        <v>0.761</v>
      </c>
      <c r="J353" s="14" t="n">
        <v>0.53</v>
      </c>
      <c r="K353" s="13">
        <f>ROUND(F353/100*G353*H353*I353/J353,2)</f>
        <v/>
      </c>
      <c r="L353" s="13" t="n">
        <v>3411.58</v>
      </c>
      <c r="M353" s="13">
        <f>L353-K353</f>
        <v/>
      </c>
      <c r="N353" s="3" t="inlineStr">
        <is>
          <t>bind</t>
        </is>
      </c>
      <c r="O353" s="3" t="inlineStr">
        <is>
          <t>bound</t>
        </is>
      </c>
    </row>
    <row r="354">
      <c r="A354" s="15" t="inlineStr">
        <is>
          <t>2026-07-24</t>
        </is>
      </c>
      <c r="B354" s="15" t="inlineStr">
        <is>
          <t>1c95dba1-f08c-56e5-90f4-551035ac2de5</t>
        </is>
      </c>
      <c r="C354" s="15" t="inlineStr">
        <is>
          <t>VT</t>
        </is>
      </c>
      <c r="D354" s="15" t="inlineStr">
        <is>
          <t>2014 Ferrari 296 GTB</t>
        </is>
      </c>
      <c r="E354" s="15" t="inlineStr">
        <is>
          <t>03 Supercar</t>
        </is>
      </c>
      <c r="F354" s="16" t="n">
        <v>950000</v>
      </c>
      <c r="G354" s="17" t="n">
        <v>0.95</v>
      </c>
      <c r="H354" s="17" t="n">
        <v>1.22</v>
      </c>
      <c r="I354" s="17" t="n">
        <v>0.761</v>
      </c>
      <c r="J354" s="17" t="n">
        <v>0.53</v>
      </c>
      <c r="K354" s="16">
        <f>ROUND(F354/100*G354*H354*I354/J354,2)</f>
        <v/>
      </c>
      <c r="L354" s="16" t="n">
        <v>15809.42</v>
      </c>
      <c r="M354" s="16">
        <f>L354-K354</f>
        <v/>
      </c>
      <c r="N354" s="15" t="inlineStr">
        <is>
          <t>bind</t>
        </is>
      </c>
      <c r="O354" s="15" t="inlineStr">
        <is>
          <t>bound</t>
        </is>
      </c>
    </row>
    <row r="355">
      <c r="A355" s="3" t="inlineStr">
        <is>
          <t>2026-07-28</t>
        </is>
      </c>
      <c r="B355" s="3" t="inlineStr">
        <is>
          <t>f8d09807-4662-58e8-a97f-7ca2f4b1041e</t>
        </is>
      </c>
      <c r="C355" s="3" t="inlineStr">
        <is>
          <t>IL</t>
        </is>
      </c>
      <c r="D355" s="3" t="inlineStr">
        <is>
          <t>1963 Maserati GranTurismo</t>
        </is>
      </c>
      <c r="E355" s="3" t="inlineStr">
        <is>
          <t>01 Luxury Sedan/SUV</t>
        </is>
      </c>
      <c r="F355" s="13" t="n">
        <v>1115000</v>
      </c>
      <c r="G355" s="14" t="n">
        <v>0.55</v>
      </c>
      <c r="H355" s="14" t="n">
        <v>1.36</v>
      </c>
      <c r="I355" s="14" t="n">
        <v>0.761</v>
      </c>
      <c r="J355" s="14" t="n">
        <v>0.53</v>
      </c>
      <c r="K355" s="13">
        <f>ROUND(F355/100*G355*H355*I355/J355,2)</f>
        <v/>
      </c>
      <c r="L355" s="13" t="n">
        <v>11975.27</v>
      </c>
      <c r="M355" s="13">
        <f>L355-K355</f>
        <v/>
      </c>
      <c r="N355" s="3" t="inlineStr">
        <is>
          <t>decline</t>
        </is>
      </c>
      <c r="O355" s="3" t="inlineStr">
        <is>
          <t>indicative</t>
        </is>
      </c>
    </row>
    <row r="356">
      <c r="A356" s="15" t="inlineStr">
        <is>
          <t>2026-07-16</t>
        </is>
      </c>
      <c r="B356" s="15" t="inlineStr">
        <is>
          <t>e61b1424-92bf-54ba-80f4-226f176a4034</t>
        </is>
      </c>
      <c r="C356" s="15" t="inlineStr">
        <is>
          <t>CT</t>
        </is>
      </c>
      <c r="D356" s="15" t="inlineStr">
        <is>
          <t>2020 Ferrari SF90 Stradale</t>
        </is>
      </c>
      <c r="E356" s="15" t="inlineStr">
        <is>
          <t>03 Supercar</t>
        </is>
      </c>
      <c r="F356" s="16" t="n">
        <v>1740000</v>
      </c>
      <c r="G356" s="17" t="n">
        <v>0.8</v>
      </c>
      <c r="H356" s="17" t="n">
        <v>1.12</v>
      </c>
      <c r="I356" s="17" t="n">
        <v>0.761</v>
      </c>
      <c r="J356" s="17" t="n">
        <v>0.53</v>
      </c>
      <c r="K356" s="16">
        <f>ROUND(F356/100*G356*H356*I356/J356,2)</f>
        <v/>
      </c>
      <c r="L356" s="16" t="n">
        <v>22385.46</v>
      </c>
      <c r="M356" s="16">
        <f>L356-K356</f>
        <v/>
      </c>
      <c r="N356" s="15" t="inlineStr">
        <is>
          <t>bind</t>
        </is>
      </c>
      <c r="O356" s="15" t="inlineStr">
        <is>
          <t>bound</t>
        </is>
      </c>
    </row>
    <row r="357">
      <c r="A357" s="3" t="inlineStr">
        <is>
          <t>2026-07-18</t>
        </is>
      </c>
      <c r="B357" s="3" t="inlineStr">
        <is>
          <t>6de29846-7599-5f94-81d3-d13e940580b9</t>
        </is>
      </c>
      <c r="C357" s="3" t="inlineStr">
        <is>
          <t>MT</t>
        </is>
      </c>
      <c r="D357" s="3" t="inlineStr">
        <is>
          <t>2000 Mercedes-Benz AMG GT</t>
        </is>
      </c>
      <c r="E357" s="3" t="inlineStr">
        <is>
          <t>01 Luxury Sedan/SUV</t>
        </is>
      </c>
      <c r="F357" s="13" t="n">
        <v>400000</v>
      </c>
      <c r="G357" s="14" t="n">
        <v>0.75</v>
      </c>
      <c r="H357" s="14" t="n">
        <v>0.93</v>
      </c>
      <c r="I357" s="14" t="n">
        <v>0.761</v>
      </c>
      <c r="J357" s="14" t="n">
        <v>0.53</v>
      </c>
      <c r="K357" s="13">
        <f>ROUND(F357/100*G357*H357*I357/J357,2)</f>
        <v/>
      </c>
      <c r="L357" s="13" t="n">
        <v>4006.02</v>
      </c>
      <c r="M357" s="13">
        <f>L357-K357</f>
        <v/>
      </c>
      <c r="N357" s="3" t="inlineStr">
        <is>
          <t>bind</t>
        </is>
      </c>
      <c r="O357" s="3" t="inlineStr">
        <is>
          <t>bound</t>
        </is>
      </c>
    </row>
    <row r="358">
      <c r="A358" s="15" t="inlineStr">
        <is>
          <t>2026-07-19</t>
        </is>
      </c>
      <c r="B358" s="15" t="inlineStr">
        <is>
          <t>09cfb6ae-7d30-5153-8930-63bdd4cabdbd</t>
        </is>
      </c>
      <c r="C358" s="15" t="inlineStr">
        <is>
          <t>NV</t>
        </is>
      </c>
      <c r="D358" s="15" t="inlineStr">
        <is>
          <t>1966 Bentley Continental GT</t>
        </is>
      </c>
      <c r="E358" s="15" t="inlineStr">
        <is>
          <t>01 Luxury Sedan/SUV</t>
        </is>
      </c>
      <c r="F358" s="16" t="n">
        <v>870000</v>
      </c>
      <c r="G358" s="17" t="n">
        <v>0.65</v>
      </c>
      <c r="H358" s="17" t="n">
        <v>1.17</v>
      </c>
      <c r="I358" s="17" t="n">
        <v>0.761</v>
      </c>
      <c r="J358" s="17" t="n">
        <v>0.53</v>
      </c>
      <c r="K358" s="16">
        <f>ROUND(F358/100*G358*H358*I358/J358,2)</f>
        <v/>
      </c>
      <c r="L358" s="16" t="n">
        <v>9500.08</v>
      </c>
      <c r="M358" s="16">
        <f>L358-K358</f>
        <v/>
      </c>
      <c r="N358" s="15" t="inlineStr">
        <is>
          <t>bind</t>
        </is>
      </c>
      <c r="O358" s="15" t="inlineStr">
        <is>
          <t>bound</t>
        </is>
      </c>
    </row>
    <row r="359">
      <c r="A359" s="3" t="inlineStr">
        <is>
          <t>2026-07-30</t>
        </is>
      </c>
      <c r="B359" s="3" t="inlineStr">
        <is>
          <t>8ac081a3-0049-5c47-bc6a-8b146ab951aa</t>
        </is>
      </c>
      <c r="C359" s="3" t="inlineStr">
        <is>
          <t>IA</t>
        </is>
      </c>
      <c r="D359" s="3" t="inlineStr">
        <is>
          <t>1986 Icon Derelict</t>
        </is>
      </c>
      <c r="E359" s="3" t="inlineStr">
        <is>
          <t>11 Restomod/Coachbuilt</t>
        </is>
      </c>
      <c r="F359" s="13" t="n">
        <v>625000</v>
      </c>
      <c r="G359" s="14" t="n">
        <v>0.78</v>
      </c>
      <c r="H359" s="14" t="n">
        <v>1.1</v>
      </c>
      <c r="I359" s="14" t="n">
        <v>0.761</v>
      </c>
      <c r="J359" s="14" t="n">
        <v>0.53</v>
      </c>
      <c r="K359" s="13">
        <f>ROUND(F359/100*G359*H359*I359/J359,2)</f>
        <v/>
      </c>
      <c r="L359" s="13" t="n">
        <v>7699.74</v>
      </c>
      <c r="M359" s="13">
        <f>L359-K359</f>
        <v/>
      </c>
      <c r="N359" s="3" t="inlineStr">
        <is>
          <t>decline</t>
        </is>
      </c>
      <c r="O359" s="3" t="inlineStr">
        <is>
          <t>indicative</t>
        </is>
      </c>
    </row>
    <row r="360">
      <c r="A360" s="15" t="inlineStr">
        <is>
          <t>2026-07-22</t>
        </is>
      </c>
      <c r="B360" s="15" t="inlineStr">
        <is>
          <t>cb3b0060-62ea-5bbd-8d3c-b5e981359e49</t>
        </is>
      </c>
      <c r="C360" s="15" t="inlineStr">
        <is>
          <t>VT</t>
        </is>
      </c>
      <c r="D360" s="15" t="inlineStr">
        <is>
          <t>1962 Bentley Continental GT</t>
        </is>
      </c>
      <c r="E360" s="15" t="inlineStr">
        <is>
          <t>01 Luxury Sedan/SUV</t>
        </is>
      </c>
      <c r="F360" s="16" t="n">
        <v>515000</v>
      </c>
      <c r="G360" s="17" t="n">
        <v>0.65</v>
      </c>
      <c r="H360" s="17" t="n">
        <v>1.22</v>
      </c>
      <c r="I360" s="17" t="n">
        <v>0.761</v>
      </c>
      <c r="J360" s="17" t="n">
        <v>0.53</v>
      </c>
      <c r="K360" s="16">
        <f>ROUND(F360/100*G360*H360*I360/J360,2)</f>
        <v/>
      </c>
      <c r="L360" s="16" t="n">
        <v>5863.94</v>
      </c>
      <c r="M360" s="16">
        <f>L360-K360</f>
        <v/>
      </c>
      <c r="N360" s="15" t="inlineStr">
        <is>
          <t>refer</t>
        </is>
      </c>
      <c r="O360" s="15" t="inlineStr">
        <is>
          <t>indicative</t>
        </is>
      </c>
    </row>
    <row r="361">
      <c r="A361" s="3" t="inlineStr">
        <is>
          <t>2026-07-22</t>
        </is>
      </c>
      <c r="B361" s="3" t="inlineStr">
        <is>
          <t>75b84d85-80fe-5430-9372-1602e205ea5c</t>
        </is>
      </c>
      <c r="C361" s="3" t="inlineStr">
        <is>
          <t>MA</t>
        </is>
      </c>
      <c r="D361" s="3" t="inlineStr">
        <is>
          <t>1969 Bentley Continental GT</t>
        </is>
      </c>
      <c r="E361" s="3" t="inlineStr">
        <is>
          <t>01 Luxury Sedan/SUV</t>
        </is>
      </c>
      <c r="F361" s="13" t="n">
        <v>795000</v>
      </c>
      <c r="G361" s="14" t="n">
        <v>0.65</v>
      </c>
      <c r="H361" s="14" t="n">
        <v>1.25</v>
      </c>
      <c r="I361" s="14" t="n">
        <v>0.761</v>
      </c>
      <c r="J361" s="14" t="n">
        <v>0.53</v>
      </c>
      <c r="K361" s="13">
        <f>ROUND(F361/100*G361*H361*I361/J361,2)</f>
        <v/>
      </c>
      <c r="L361" s="13" t="n">
        <v>9274.690000000001</v>
      </c>
      <c r="M361" s="13">
        <f>L361-K361</f>
        <v/>
      </c>
      <c r="N361" s="3" t="inlineStr">
        <is>
          <t>bind</t>
        </is>
      </c>
      <c r="O361" s="3" t="inlineStr">
        <is>
          <t>bound</t>
        </is>
      </c>
    </row>
    <row r="362">
      <c r="A362" s="15" t="inlineStr">
        <is>
          <t>2026-07-06</t>
        </is>
      </c>
      <c r="B362" s="15" t="inlineStr">
        <is>
          <t>1a4990ed-1c18-51fc-8597-373d130f6ccd</t>
        </is>
      </c>
      <c r="C362" s="15" t="inlineStr">
        <is>
          <t>CA</t>
        </is>
      </c>
      <c r="D362" s="15" t="inlineStr">
        <is>
          <t>1982 Mercedes-Benz AMG GT</t>
        </is>
      </c>
      <c r="E362" s="15" t="inlineStr">
        <is>
          <t>01 Luxury Sedan/SUV</t>
        </is>
      </c>
      <c r="F362" s="16" t="n">
        <v>505000</v>
      </c>
      <c r="G362" s="17" t="n">
        <v>0.65</v>
      </c>
      <c r="H362" s="17" t="n">
        <v>1.35</v>
      </c>
      <c r="I362" s="17" t="n">
        <v>0.761</v>
      </c>
      <c r="J362" s="17" t="n">
        <v>0.53</v>
      </c>
      <c r="K362" s="16">
        <f>ROUND(F362/100*G362*H362*I362/J362,2)</f>
        <v/>
      </c>
      <c r="L362" s="16" t="n">
        <v>6362.78</v>
      </c>
      <c r="M362" s="16">
        <f>L362-K362</f>
        <v/>
      </c>
      <c r="N362" s="15" t="inlineStr">
        <is>
          <t>bind</t>
        </is>
      </c>
      <c r="O362" s="15" t="inlineStr">
        <is>
          <t>bound</t>
        </is>
      </c>
    </row>
    <row r="363">
      <c r="A363" s="3" t="inlineStr">
        <is>
          <t>2026-07-24</t>
        </is>
      </c>
      <c r="B363" s="3" t="inlineStr">
        <is>
          <t>ac93cb6a-47a9-50b3-8285-7b87603e8a90</t>
        </is>
      </c>
      <c r="C363" s="3" t="inlineStr">
        <is>
          <t>PA</t>
        </is>
      </c>
      <c r="D363" s="3" t="inlineStr">
        <is>
          <t>1972 Ferrari SF90 Stradale</t>
        </is>
      </c>
      <c r="E363" s="3" t="inlineStr">
        <is>
          <t>03 Supercar</t>
        </is>
      </c>
      <c r="F363" s="13" t="n">
        <v>1040000</v>
      </c>
      <c r="G363" s="14" t="n">
        <v>0.8</v>
      </c>
      <c r="H363" s="14" t="n">
        <v>1</v>
      </c>
      <c r="I363" s="14" t="n">
        <v>0.761</v>
      </c>
      <c r="J363" s="14" t="n">
        <v>0.53</v>
      </c>
      <c r="K363" s="13">
        <f>ROUND(F363/100*G363*H363*I363/J363,2)</f>
        <v/>
      </c>
      <c r="L363" s="13" t="n">
        <v>11946.26</v>
      </c>
      <c r="M363" s="13">
        <f>L363-K363</f>
        <v/>
      </c>
      <c r="N363" s="3" t="inlineStr">
        <is>
          <t>bind</t>
        </is>
      </c>
      <c r="O363" s="3" t="inlineStr">
        <is>
          <t>bound</t>
        </is>
      </c>
    </row>
    <row r="364">
      <c r="A364" s="15" t="inlineStr">
        <is>
          <t>2026-07-12</t>
        </is>
      </c>
      <c r="B364" s="15" t="inlineStr">
        <is>
          <t>1c3a1a52-d6bf-54b0-b2d8-b48e6d3d4504</t>
        </is>
      </c>
      <c r="C364" s="15" t="inlineStr">
        <is>
          <t>FL</t>
        </is>
      </c>
      <c r="D364" s="15" t="inlineStr">
        <is>
          <t>1998 Mercedes-Benz AMG GT</t>
        </is>
      </c>
      <c r="E364" s="15" t="inlineStr">
        <is>
          <t>01 Luxury Sedan/SUV</t>
        </is>
      </c>
      <c r="F364" s="16" t="n">
        <v>290000</v>
      </c>
      <c r="G364" s="17" t="n">
        <v>0.75</v>
      </c>
      <c r="H364" s="17" t="n">
        <v>1.42</v>
      </c>
      <c r="I364" s="17" t="n">
        <v>0.761</v>
      </c>
      <c r="J364" s="17" t="n">
        <v>0.53</v>
      </c>
      <c r="K364" s="16">
        <f>ROUND(F364/100*G364*H364*I364/J364,2)</f>
        <v/>
      </c>
      <c r="L364" s="16" t="n">
        <v>4434.62</v>
      </c>
      <c r="M364" s="16">
        <f>L364-K364</f>
        <v/>
      </c>
      <c r="N364" s="15" t="inlineStr">
        <is>
          <t>decline</t>
        </is>
      </c>
      <c r="O364" s="15" t="inlineStr">
        <is>
          <t>indicative</t>
        </is>
      </c>
    </row>
    <row r="365">
      <c r="A365" s="3" t="inlineStr">
        <is>
          <t>2026-07-07</t>
        </is>
      </c>
      <c r="B365" s="3" t="inlineStr">
        <is>
          <t>ae638d8e-cb62-5274-be19-3f6b56b0bcc3</t>
        </is>
      </c>
      <c r="C365" s="3" t="inlineStr">
        <is>
          <t>DE</t>
        </is>
      </c>
      <c r="D365" s="3" t="inlineStr">
        <is>
          <t>2023 Porsche 911 Turbo S</t>
        </is>
      </c>
      <c r="E365" s="3" t="inlineStr">
        <is>
          <t>01 Luxury Sedan/SUV</t>
        </is>
      </c>
      <c r="F365" s="13" t="n">
        <v>270000</v>
      </c>
      <c r="G365" s="14" t="n">
        <v>0.75</v>
      </c>
      <c r="H365" s="14" t="n">
        <v>1.25</v>
      </c>
      <c r="I365" s="14" t="n">
        <v>0.761</v>
      </c>
      <c r="J365" s="14" t="n">
        <v>0.53</v>
      </c>
      <c r="K365" s="13">
        <f>ROUND(F365/100*G365*H365*I365/J365,2)</f>
        <v/>
      </c>
      <c r="L365" s="13" t="n">
        <v>3634.49</v>
      </c>
      <c r="M365" s="13">
        <f>L365-K365</f>
        <v/>
      </c>
      <c r="N365" s="3" t="inlineStr">
        <is>
          <t>bind</t>
        </is>
      </c>
      <c r="O365" s="3" t="inlineStr">
        <is>
          <t>bound</t>
        </is>
      </c>
    </row>
    <row r="366">
      <c r="A366" s="15" t="inlineStr">
        <is>
          <t>2026-07-23</t>
        </is>
      </c>
      <c r="B366" s="15" t="inlineStr">
        <is>
          <t>97c9c02e-2915-51c6-9a67-8f2039eeab6d</t>
        </is>
      </c>
      <c r="C366" s="15" t="inlineStr">
        <is>
          <t>ME</t>
        </is>
      </c>
      <c r="D366" s="15" t="inlineStr">
        <is>
          <t>2013 Maserati GranTurismo</t>
        </is>
      </c>
      <c r="E366" s="15" t="inlineStr">
        <is>
          <t>01 Luxury Sedan/SUV</t>
        </is>
      </c>
      <c r="F366" s="16" t="n">
        <v>585000</v>
      </c>
      <c r="G366" s="17" t="n">
        <v>0.65</v>
      </c>
      <c r="H366" s="17" t="n">
        <v>1.08</v>
      </c>
      <c r="I366" s="17" t="n">
        <v>0.761</v>
      </c>
      <c r="J366" s="17" t="n">
        <v>0.53</v>
      </c>
      <c r="K366" s="16">
        <f>ROUND(F366/100*G366*H366*I366/J366,2)</f>
        <v/>
      </c>
      <c r="L366" s="16" t="n">
        <v>5896.6</v>
      </c>
      <c r="M366" s="16">
        <f>L366-K366</f>
        <v/>
      </c>
      <c r="N366" s="15" t="inlineStr">
        <is>
          <t>decline</t>
        </is>
      </c>
      <c r="O366" s="15" t="inlineStr">
        <is>
          <t>indicative</t>
        </is>
      </c>
    </row>
    <row r="367">
      <c r="A367" s="3" t="inlineStr">
        <is>
          <t>2026-07-29</t>
        </is>
      </c>
      <c r="B367" s="3" t="inlineStr">
        <is>
          <t>3e70d08e-4255-5fd8-b0e8-2b78667ecef3</t>
        </is>
      </c>
      <c r="C367" s="3" t="inlineStr">
        <is>
          <t>MA</t>
        </is>
      </c>
      <c r="D367" s="3" t="inlineStr">
        <is>
          <t>2019 Aston Martin DB12</t>
        </is>
      </c>
      <c r="E367" s="3" t="inlineStr">
        <is>
          <t>01 Luxury Sedan/SUV</t>
        </is>
      </c>
      <c r="F367" s="13" t="n">
        <v>1950000</v>
      </c>
      <c r="G367" s="14" t="n">
        <v>0.55</v>
      </c>
      <c r="H367" s="14" t="n">
        <v>1.25</v>
      </c>
      <c r="I367" s="14" t="n">
        <v>0.761</v>
      </c>
      <c r="J367" s="14" t="n">
        <v>0.53</v>
      </c>
      <c r="K367" s="13">
        <f>ROUND(F367/100*G367*H367*I367/J367,2)</f>
        <v/>
      </c>
      <c r="L367" s="13" t="n">
        <v>19249.35</v>
      </c>
      <c r="M367" s="13">
        <f>L367-K367</f>
        <v/>
      </c>
      <c r="N367" s="3" t="inlineStr">
        <is>
          <t>bind</t>
        </is>
      </c>
      <c r="O367" s="3" t="inlineStr">
        <is>
          <t>bound</t>
        </is>
      </c>
    </row>
    <row r="368">
      <c r="A368" s="15" t="inlineStr">
        <is>
          <t>2026-07-19</t>
        </is>
      </c>
      <c r="B368" s="15" t="inlineStr">
        <is>
          <t>e66df8fc-31b0-5861-a448-ffb6ba6061dd</t>
        </is>
      </c>
      <c r="C368" s="15" t="inlineStr">
        <is>
          <t>HI</t>
        </is>
      </c>
      <c r="D368" s="15" t="inlineStr">
        <is>
          <t>1961 Porsche 911 Turbo S</t>
        </is>
      </c>
      <c r="E368" s="15" t="inlineStr">
        <is>
          <t>01 Luxury Sedan/SUV</t>
        </is>
      </c>
      <c r="F368" s="16" t="n">
        <v>1175000</v>
      </c>
      <c r="G368" s="17" t="n">
        <v>0.55</v>
      </c>
      <c r="H368" s="17" t="n">
        <v>1.3</v>
      </c>
      <c r="I368" s="17" t="n">
        <v>0.761</v>
      </c>
      <c r="J368" s="17" t="n">
        <v>0.53</v>
      </c>
      <c r="K368" s="16">
        <f>ROUND(F368/100*G368*H368*I368/J368,2)</f>
        <v/>
      </c>
      <c r="L368" s="16" t="n">
        <v>12062.93</v>
      </c>
      <c r="M368" s="16">
        <f>L368-K368</f>
        <v/>
      </c>
      <c r="N368" s="15" t="inlineStr">
        <is>
          <t>bind</t>
        </is>
      </c>
      <c r="O368" s="15" t="inlineStr">
        <is>
          <t>bound</t>
        </is>
      </c>
    </row>
    <row r="369">
      <c r="A369" s="3" t="inlineStr">
        <is>
          <t>2026-07-24</t>
        </is>
      </c>
      <c r="B369" s="3" t="inlineStr">
        <is>
          <t>21a3be30-6e2f-5092-94e3-f6b37128ec58</t>
        </is>
      </c>
      <c r="C369" s="3" t="inlineStr">
        <is>
          <t>WV</t>
        </is>
      </c>
      <c r="D369" s="3" t="inlineStr">
        <is>
          <t>1992 Mercedes-Benz AMG GT</t>
        </is>
      </c>
      <c r="E369" s="3" t="inlineStr">
        <is>
          <t>01 Luxury Sedan/SUV</t>
        </is>
      </c>
      <c r="F369" s="13" t="n">
        <v>225000</v>
      </c>
      <c r="G369" s="14" t="n">
        <v>0.92</v>
      </c>
      <c r="H369" s="14" t="n">
        <v>1.33</v>
      </c>
      <c r="I369" s="14" t="n">
        <v>0.761</v>
      </c>
      <c r="J369" s="14" t="n">
        <v>0.53</v>
      </c>
      <c r="K369" s="13">
        <f>ROUND(F369/100*G369*H369*I369/J369,2)</f>
        <v/>
      </c>
      <c r="L369" s="13" t="n">
        <v>3953.04</v>
      </c>
      <c r="M369" s="13">
        <f>L369-K369</f>
        <v/>
      </c>
      <c r="N369" s="3" t="inlineStr">
        <is>
          <t>bind</t>
        </is>
      </c>
      <c r="O369" s="3" t="inlineStr">
        <is>
          <t>bound</t>
        </is>
      </c>
    </row>
    <row r="370">
      <c r="A370" s="15" t="inlineStr">
        <is>
          <t>2026-07-25</t>
        </is>
      </c>
      <c r="B370" s="15" t="inlineStr">
        <is>
          <t>a079f3b3-ed10-559b-a4eb-4773948c57f6</t>
        </is>
      </c>
      <c r="C370" s="15" t="inlineStr">
        <is>
          <t>AZ</t>
        </is>
      </c>
      <c r="D370" s="15" t="inlineStr">
        <is>
          <t>1964 Mercedes-Benz 280SL Pagoda</t>
        </is>
      </c>
      <c r="E370" s="15" t="inlineStr">
        <is>
          <t>07 Post-War Classic (1946-1972)</t>
        </is>
      </c>
      <c r="F370" s="16" t="n">
        <v>600000</v>
      </c>
      <c r="G370" s="17" t="n">
        <v>0.43</v>
      </c>
      <c r="H370" s="17" t="n">
        <v>1.01</v>
      </c>
      <c r="I370" s="17" t="n">
        <v>0.761</v>
      </c>
      <c r="J370" s="17" t="n">
        <v>0.53</v>
      </c>
      <c r="K370" s="16">
        <f>ROUND(F370/100*G370*H370*I370/J370,2)</f>
        <v/>
      </c>
      <c r="L370" s="16" t="n">
        <v>3741.53</v>
      </c>
      <c r="M370" s="16">
        <f>L370-K370</f>
        <v/>
      </c>
      <c r="N370" s="15" t="inlineStr">
        <is>
          <t>decline</t>
        </is>
      </c>
      <c r="O370" s="15" t="inlineStr">
        <is>
          <t>indicative</t>
        </is>
      </c>
    </row>
    <row r="371">
      <c r="A371" s="3" t="inlineStr">
        <is>
          <t>2026-07-25</t>
        </is>
      </c>
      <c r="B371" s="3" t="inlineStr">
        <is>
          <t>968ce9ad-fc23-521a-a3a0-9bae4fda745a</t>
        </is>
      </c>
      <c r="C371" s="3" t="inlineStr">
        <is>
          <t>MD</t>
        </is>
      </c>
      <c r="D371" s="3" t="inlineStr">
        <is>
          <t>2000 Jaguar E-Type Series 1</t>
        </is>
      </c>
      <c r="E371" s="3" t="inlineStr">
        <is>
          <t>07 Post-War Classic (1946-1972)</t>
        </is>
      </c>
      <c r="F371" s="13" t="n">
        <v>1950000</v>
      </c>
      <c r="G371" s="14" t="n">
        <v>0.38</v>
      </c>
      <c r="H371" s="14" t="n">
        <v>0.95</v>
      </c>
      <c r="I371" s="14" t="n">
        <v>0.761</v>
      </c>
      <c r="J371" s="14" t="n">
        <v>0.53</v>
      </c>
      <c r="K371" s="13">
        <f>ROUND(F371/100*G371*H371*I371/J371,2)</f>
        <v/>
      </c>
      <c r="L371" s="13" t="n">
        <v>10107.66</v>
      </c>
      <c r="M371" s="13">
        <f>L371-K371</f>
        <v/>
      </c>
      <c r="N371" s="3" t="inlineStr">
        <is>
          <t>refer</t>
        </is>
      </c>
      <c r="O371" s="3" t="inlineStr">
        <is>
          <t>indicative</t>
        </is>
      </c>
    </row>
    <row r="372">
      <c r="A372" s="15" t="inlineStr">
        <is>
          <t>2026-07-20</t>
        </is>
      </c>
      <c r="B372" s="15" t="inlineStr">
        <is>
          <t>1cace201-8739-5161-a29e-10ed733d5828</t>
        </is>
      </c>
      <c r="C372" s="15" t="inlineStr">
        <is>
          <t>WA</t>
        </is>
      </c>
      <c r="D372" s="15" t="inlineStr">
        <is>
          <t>2000 Bentley 4.5 Litre</t>
        </is>
      </c>
      <c r="E372" s="15" t="inlineStr">
        <is>
          <t>06 Vintage Pre-War (pre-1946)</t>
        </is>
      </c>
      <c r="F372" s="16" t="n">
        <v>535000</v>
      </c>
      <c r="G372" s="17" t="n">
        <v>0.38</v>
      </c>
      <c r="H372" s="17" t="n">
        <v>0.96</v>
      </c>
      <c r="I372" s="17" t="n">
        <v>0.761</v>
      </c>
      <c r="J372" s="17" t="n">
        <v>0.53</v>
      </c>
      <c r="K372" s="16">
        <f>ROUND(F372/100*G372*H372*I372/J372,2)</f>
        <v/>
      </c>
      <c r="L372" s="16" t="n">
        <v>2802.32</v>
      </c>
      <c r="M372" s="16">
        <f>L372-K372</f>
        <v/>
      </c>
      <c r="N372" s="15" t="inlineStr">
        <is>
          <t>bind</t>
        </is>
      </c>
      <c r="O372" s="15" t="inlineStr">
        <is>
          <t>bound</t>
        </is>
      </c>
    </row>
    <row r="373">
      <c r="A373" s="3" t="inlineStr">
        <is>
          <t>2026-07-05</t>
        </is>
      </c>
      <c r="B373" s="3" t="inlineStr">
        <is>
          <t>f7123987-de6c-5647-85de-6e6c94e1c8f6</t>
        </is>
      </c>
      <c r="C373" s="3" t="inlineStr">
        <is>
          <t>TX</t>
        </is>
      </c>
      <c r="D373" s="3" t="inlineStr">
        <is>
          <t>1970 Mercedes-Benz AMG GT</t>
        </is>
      </c>
      <c r="E373" s="3" t="inlineStr">
        <is>
          <t>01 Luxury Sedan/SUV</t>
        </is>
      </c>
      <c r="F373" s="13" t="n">
        <v>565000</v>
      </c>
      <c r="G373" s="14" t="n">
        <v>0.65</v>
      </c>
      <c r="H373" s="14" t="n">
        <v>1.15</v>
      </c>
      <c r="I373" s="14" t="n">
        <v>0.761</v>
      </c>
      <c r="J373" s="14" t="n">
        <v>0.53</v>
      </c>
      <c r="K373" s="13">
        <f>ROUND(F373/100*G373*H373*I373/J373,2)</f>
        <v/>
      </c>
      <c r="L373" s="13" t="n">
        <v>6064.13</v>
      </c>
      <c r="M373" s="13">
        <f>L373-K373</f>
        <v/>
      </c>
      <c r="N373" s="3" t="inlineStr">
        <is>
          <t>decline</t>
        </is>
      </c>
      <c r="O373" s="3" t="inlineStr">
        <is>
          <t>indicative</t>
        </is>
      </c>
    </row>
    <row r="374">
      <c r="A374" s="15" t="inlineStr">
        <is>
          <t>2026-07-15</t>
        </is>
      </c>
      <c r="B374" s="15" t="inlineStr">
        <is>
          <t>defc5f1e-aabc-58ac-919f-380ca779935d</t>
        </is>
      </c>
      <c r="C374" s="15" t="inlineStr">
        <is>
          <t>NV</t>
        </is>
      </c>
      <c r="D374" s="15" t="inlineStr">
        <is>
          <t>2022 Mercedes-Benz AMG GT</t>
        </is>
      </c>
      <c r="E374" s="15" t="inlineStr">
        <is>
          <t>01 Luxury Sedan/SUV</t>
        </is>
      </c>
      <c r="F374" s="16" t="n">
        <v>300000</v>
      </c>
      <c r="G374" s="17" t="n">
        <v>0.75</v>
      </c>
      <c r="H374" s="17" t="n">
        <v>1.17</v>
      </c>
      <c r="I374" s="17" t="n">
        <v>0.761</v>
      </c>
      <c r="J374" s="17" t="n">
        <v>0.53</v>
      </c>
      <c r="K374" s="16">
        <f>ROUND(F374/100*G374*H374*I374/J374,2)</f>
        <v/>
      </c>
      <c r="L374" s="16" t="n">
        <v>3779.87</v>
      </c>
      <c r="M374" s="16">
        <f>L374-K374</f>
        <v/>
      </c>
      <c r="N374" s="15" t="inlineStr">
        <is>
          <t>refer</t>
        </is>
      </c>
      <c r="O374" s="15" t="inlineStr">
        <is>
          <t>indicative</t>
        </is>
      </c>
    </row>
    <row r="375">
      <c r="A375" s="3" t="inlineStr">
        <is>
          <t>2026-07-29</t>
        </is>
      </c>
      <c r="B375" s="3" t="inlineStr">
        <is>
          <t>592a55bf-c27e-5a24-8ac4-7eeb2eea00aa</t>
        </is>
      </c>
      <c r="C375" s="3" t="inlineStr">
        <is>
          <t>MS</t>
        </is>
      </c>
      <c r="D375" s="3" t="inlineStr">
        <is>
          <t>1970 Bentley Continental GT</t>
        </is>
      </c>
      <c r="E375" s="3" t="inlineStr">
        <is>
          <t>01 Luxury Sedan/SUV</t>
        </is>
      </c>
      <c r="F375" s="13" t="n">
        <v>325000</v>
      </c>
      <c r="G375" s="14" t="n">
        <v>0.75</v>
      </c>
      <c r="H375" s="14" t="n">
        <v>1.19</v>
      </c>
      <c r="I375" s="14" t="n">
        <v>0.761</v>
      </c>
      <c r="J375" s="14" t="n">
        <v>0.53</v>
      </c>
      <c r="K375" s="13">
        <f>ROUND(F375/100*G375*H375*I375/J375,2)</f>
        <v/>
      </c>
      <c r="L375" s="13" t="n">
        <v>4164.86</v>
      </c>
      <c r="M375" s="13">
        <f>L375-K375</f>
        <v/>
      </c>
      <c r="N375" s="3" t="inlineStr">
        <is>
          <t>bind</t>
        </is>
      </c>
      <c r="O375" s="3" t="inlineStr">
        <is>
          <t>bound</t>
        </is>
      </c>
    </row>
    <row r="376">
      <c r="A376" s="15" t="inlineStr">
        <is>
          <t>2026-07-05</t>
        </is>
      </c>
      <c r="B376" s="15" t="inlineStr">
        <is>
          <t>8e90ada2-6820-5198-8332-ebbeabfef719</t>
        </is>
      </c>
      <c r="C376" s="15" t="inlineStr">
        <is>
          <t>SC</t>
        </is>
      </c>
      <c r="D376" s="15" t="inlineStr">
        <is>
          <t>1985 BMW M8 Competition</t>
        </is>
      </c>
      <c r="E376" s="15" t="inlineStr">
        <is>
          <t>01 Luxury Sedan/SUV</t>
        </is>
      </c>
      <c r="F376" s="16" t="n">
        <v>425000</v>
      </c>
      <c r="G376" s="17" t="n">
        <v>0.75</v>
      </c>
      <c r="H376" s="17" t="n">
        <v>1.24</v>
      </c>
      <c r="I376" s="17" t="n">
        <v>0.761</v>
      </c>
      <c r="J376" s="17" t="n">
        <v>0.53</v>
      </c>
      <c r="K376" s="16">
        <f>ROUND(F376/100*G376*H376*I376/J376,2)</f>
        <v/>
      </c>
      <c r="L376" s="16" t="n">
        <v>5675.2</v>
      </c>
      <c r="M376" s="16">
        <f>L376-K376</f>
        <v/>
      </c>
      <c r="N376" s="15" t="inlineStr">
        <is>
          <t>bind</t>
        </is>
      </c>
      <c r="O376" s="15" t="inlineStr">
        <is>
          <t>bound</t>
        </is>
      </c>
    </row>
    <row r="377">
      <c r="A377" s="3" t="inlineStr">
        <is>
          <t>2026-07-06</t>
        </is>
      </c>
      <c r="B377" s="3" t="inlineStr">
        <is>
          <t>31226fa3-2476-5b22-b798-f2ada85618f5</t>
        </is>
      </c>
      <c r="C377" s="3" t="inlineStr">
        <is>
          <t>WA</t>
        </is>
      </c>
      <c r="D377" s="3" t="inlineStr">
        <is>
          <t>1995 Porsche 911 Turbo S</t>
        </is>
      </c>
      <c r="E377" s="3" t="inlineStr">
        <is>
          <t>01 Luxury Sedan/SUV</t>
        </is>
      </c>
      <c r="F377" s="13" t="n">
        <v>710000</v>
      </c>
      <c r="G377" s="14" t="n">
        <v>0.65</v>
      </c>
      <c r="H377" s="14" t="n">
        <v>0.96</v>
      </c>
      <c r="I377" s="14" t="n">
        <v>0.761</v>
      </c>
      <c r="J377" s="14" t="n">
        <v>0.53</v>
      </c>
      <c r="K377" s="13">
        <f>ROUND(F377/100*G377*H377*I377/J377,2)</f>
        <v/>
      </c>
      <c r="L377" s="13" t="n">
        <v>6361.39</v>
      </c>
      <c r="M377" s="13">
        <f>L377-K377</f>
        <v/>
      </c>
      <c r="N377" s="3" t="inlineStr">
        <is>
          <t>refer</t>
        </is>
      </c>
      <c r="O377" s="3" t="inlineStr">
        <is>
          <t>indicative</t>
        </is>
      </c>
    </row>
    <row r="378">
      <c r="A378" s="15" t="inlineStr">
        <is>
          <t>2026-07-25</t>
        </is>
      </c>
      <c r="B378" s="15" t="inlineStr">
        <is>
          <t>55044d86-2ea6-5780-9600-7bc485d5a5d1</t>
        </is>
      </c>
      <c r="C378" s="15" t="inlineStr">
        <is>
          <t>FL</t>
        </is>
      </c>
      <c r="D378" s="15" t="inlineStr">
        <is>
          <t>2014 Aston Martin DB12</t>
        </is>
      </c>
      <c r="E378" s="15" t="inlineStr">
        <is>
          <t>01 Luxury Sedan/SUV</t>
        </is>
      </c>
      <c r="F378" s="16" t="n">
        <v>610000</v>
      </c>
      <c r="G378" s="17" t="n">
        <v>0.65</v>
      </c>
      <c r="H378" s="17" t="n">
        <v>1.42</v>
      </c>
      <c r="I378" s="17" t="n">
        <v>0.761</v>
      </c>
      <c r="J378" s="17" t="n">
        <v>0.53</v>
      </c>
      <c r="K378" s="16">
        <f>ROUND(F378/100*G378*H378*I378/J378,2)</f>
        <v/>
      </c>
      <c r="L378" s="16" t="n">
        <v>8084.26</v>
      </c>
      <c r="M378" s="16">
        <f>L378-K378</f>
        <v/>
      </c>
      <c r="N378" s="15" t="inlineStr">
        <is>
          <t>decline</t>
        </is>
      </c>
      <c r="O378" s="15" t="inlineStr">
        <is>
          <t>indicative</t>
        </is>
      </c>
    </row>
    <row r="379">
      <c r="A379" s="3" t="inlineStr">
        <is>
          <t>2026-07-02</t>
        </is>
      </c>
      <c r="B379" s="3" t="inlineStr">
        <is>
          <t>bd5669b6-0584-54e4-9720-f6aecfd86ebe</t>
        </is>
      </c>
      <c r="C379" s="3" t="inlineStr">
        <is>
          <t>TX</t>
        </is>
      </c>
      <c r="D379" s="3" t="inlineStr">
        <is>
          <t>1970 Ferrari 296 GTB</t>
        </is>
      </c>
      <c r="E379" s="3" t="inlineStr">
        <is>
          <t>03 Supercar</t>
        </is>
      </c>
      <c r="F379" s="13" t="n">
        <v>505000</v>
      </c>
      <c r="G379" s="14" t="n">
        <v>0.95</v>
      </c>
      <c r="H379" s="14" t="n">
        <v>1.15</v>
      </c>
      <c r="I379" s="14" t="n">
        <v>0.761</v>
      </c>
      <c r="J379" s="14" t="n">
        <v>0.53</v>
      </c>
      <c r="K379" s="13">
        <f>ROUND(F379/100*G379*H379*I379/J379,2)</f>
        <v/>
      </c>
      <c r="L379" s="13" t="n">
        <v>7921.76</v>
      </c>
      <c r="M379" s="13">
        <f>L379-K379</f>
        <v/>
      </c>
      <c r="N379" s="3" t="inlineStr">
        <is>
          <t>bind</t>
        </is>
      </c>
      <c r="O379" s="3" t="inlineStr">
        <is>
          <t>bound</t>
        </is>
      </c>
    </row>
    <row r="380">
      <c r="A380" s="15" t="inlineStr">
        <is>
          <t>2026-07-08</t>
        </is>
      </c>
      <c r="B380" s="15" t="inlineStr">
        <is>
          <t>ce273b37-e932-5e9e-af38-e65f58a6027f</t>
        </is>
      </c>
      <c r="C380" s="15" t="inlineStr">
        <is>
          <t>CO</t>
        </is>
      </c>
      <c r="D380" s="15" t="inlineStr">
        <is>
          <t>1970 Maserati GranTurismo</t>
        </is>
      </c>
      <c r="E380" s="15" t="inlineStr">
        <is>
          <t>01 Luxury Sedan/SUV</t>
        </is>
      </c>
      <c r="F380" s="16" t="n">
        <v>120000</v>
      </c>
      <c r="G380" s="17" t="n">
        <v>0.92</v>
      </c>
      <c r="H380" s="17" t="n">
        <v>1.1</v>
      </c>
      <c r="I380" s="17" t="n">
        <v>0.761</v>
      </c>
      <c r="J380" s="17" t="n">
        <v>0.53</v>
      </c>
      <c r="K380" s="16">
        <f>ROUND(F380/100*G380*H380*I380/J380,2)</f>
        <v/>
      </c>
      <c r="L380" s="16" t="n">
        <v>1743.69</v>
      </c>
      <c r="M380" s="16">
        <f>L380-K380</f>
        <v/>
      </c>
      <c r="N380" s="15" t="inlineStr">
        <is>
          <t>decline</t>
        </is>
      </c>
      <c r="O380" s="15" t="inlineStr">
        <is>
          <t>indicative</t>
        </is>
      </c>
    </row>
    <row r="381">
      <c r="A381" s="3" t="inlineStr">
        <is>
          <t>2026-07-14</t>
        </is>
      </c>
      <c r="B381" s="3" t="inlineStr">
        <is>
          <t>9385745d-a20e-5429-9bf8-e4cbc1d0aafb</t>
        </is>
      </c>
      <c r="C381" s="3" t="inlineStr">
        <is>
          <t>TX</t>
        </is>
      </c>
      <c r="D381" s="3" t="inlineStr">
        <is>
          <t>2006 Ferrari 296 GTB</t>
        </is>
      </c>
      <c r="E381" s="3" t="inlineStr">
        <is>
          <t>03 Supercar</t>
        </is>
      </c>
      <c r="F381" s="13" t="n">
        <v>560000</v>
      </c>
      <c r="G381" s="14" t="n">
        <v>0.95</v>
      </c>
      <c r="H381" s="14" t="n">
        <v>1.15</v>
      </c>
      <c r="I381" s="14" t="n">
        <v>0.761</v>
      </c>
      <c r="J381" s="14" t="n">
        <v>0.53</v>
      </c>
      <c r="K381" s="13">
        <f>ROUND(F381/100*G381*H381*I381/J381,2)</f>
        <v/>
      </c>
      <c r="L381" s="13" t="n">
        <v>8784.530000000001</v>
      </c>
      <c r="M381" s="13">
        <f>L381-K381</f>
        <v/>
      </c>
      <c r="N381" s="3" t="inlineStr">
        <is>
          <t>decline</t>
        </is>
      </c>
      <c r="O381" s="3" t="inlineStr">
        <is>
          <t>indicative</t>
        </is>
      </c>
    </row>
    <row r="382">
      <c r="A382" s="15" t="inlineStr">
        <is>
          <t>2026-07-27</t>
        </is>
      </c>
      <c r="B382" s="15" t="inlineStr">
        <is>
          <t>e81c666a-c329-55e1-b158-34287ad88f81</t>
        </is>
      </c>
      <c r="C382" s="15" t="inlineStr">
        <is>
          <t>SC</t>
        </is>
      </c>
      <c r="D382" s="15" t="inlineStr">
        <is>
          <t>2001 McLaren 750S</t>
        </is>
      </c>
      <c r="E382" s="15" t="inlineStr">
        <is>
          <t>03 Supercar</t>
        </is>
      </c>
      <c r="F382" s="16" t="n">
        <v>870000</v>
      </c>
      <c r="G382" s="17" t="n">
        <v>0.95</v>
      </c>
      <c r="H382" s="17" t="n">
        <v>1.24</v>
      </c>
      <c r="I382" s="17" t="n">
        <v>0.761</v>
      </c>
      <c r="J382" s="17" t="n">
        <v>0.53</v>
      </c>
      <c r="K382" s="16">
        <f>ROUND(F382/100*G382*H382*I382/J382,2)</f>
        <v/>
      </c>
      <c r="L382" s="16" t="n">
        <v>14715.44</v>
      </c>
      <c r="M382" s="16">
        <f>L382-K382</f>
        <v/>
      </c>
      <c r="N382" s="15" t="inlineStr">
        <is>
          <t>bind</t>
        </is>
      </c>
      <c r="O382" s="15" t="inlineStr">
        <is>
          <t>bound</t>
        </is>
      </c>
    </row>
    <row r="383">
      <c r="A383" s="3" t="inlineStr">
        <is>
          <t>2026-07-03</t>
        </is>
      </c>
      <c r="B383" s="3" t="inlineStr">
        <is>
          <t>61280e5a-0b72-5ee5-ae98-a49b7e1146e8</t>
        </is>
      </c>
      <c r="C383" s="3" t="inlineStr">
        <is>
          <t>MO</t>
        </is>
      </c>
      <c r="D383" s="3" t="inlineStr">
        <is>
          <t>1975 Aston Martin DB12</t>
        </is>
      </c>
      <c r="E383" s="3" t="inlineStr">
        <is>
          <t>01 Luxury Sedan/SUV</t>
        </is>
      </c>
      <c r="F383" s="13" t="n">
        <v>450000</v>
      </c>
      <c r="G383" s="14" t="n">
        <v>0.75</v>
      </c>
      <c r="H383" s="14" t="n">
        <v>1.06</v>
      </c>
      <c r="I383" s="14" t="n">
        <v>0.761</v>
      </c>
      <c r="J383" s="14" t="n">
        <v>0.53</v>
      </c>
      <c r="K383" s="13">
        <f>ROUND(F383/100*G383*H383*I383/J383,2)</f>
        <v/>
      </c>
      <c r="L383" s="13" t="n">
        <v>5136.75</v>
      </c>
      <c r="M383" s="13">
        <f>L383-K383</f>
        <v/>
      </c>
      <c r="N383" s="3" t="inlineStr">
        <is>
          <t>bind</t>
        </is>
      </c>
      <c r="O383" s="3" t="inlineStr">
        <is>
          <t>bound</t>
        </is>
      </c>
    </row>
    <row r="384">
      <c r="A384" s="15" t="inlineStr">
        <is>
          <t>2026-07-25</t>
        </is>
      </c>
      <c r="B384" s="15" t="inlineStr">
        <is>
          <t>fdaddbb3-b712-5f3a-8ab9-3fa704e6a48d</t>
        </is>
      </c>
      <c r="C384" s="15" t="inlineStr">
        <is>
          <t>SC</t>
        </is>
      </c>
      <c r="D384" s="15" t="inlineStr">
        <is>
          <t>2008 Aston Martin DB12</t>
        </is>
      </c>
      <c r="E384" s="15" t="inlineStr">
        <is>
          <t>01 Luxury Sedan/SUV</t>
        </is>
      </c>
      <c r="F384" s="16" t="n">
        <v>1780000</v>
      </c>
      <c r="G384" s="17" t="n">
        <v>0.55</v>
      </c>
      <c r="H384" s="17" t="n">
        <v>1.24</v>
      </c>
      <c r="I384" s="17" t="n">
        <v>0.761</v>
      </c>
      <c r="J384" s="17" t="n">
        <v>0.53</v>
      </c>
      <c r="K384" s="16">
        <f>ROUND(F384/100*G384*H384*I384/J384,2)</f>
        <v/>
      </c>
      <c r="L384" s="16" t="n">
        <v>17430.64</v>
      </c>
      <c r="M384" s="16">
        <f>L384-K384</f>
        <v/>
      </c>
      <c r="N384" s="15" t="inlineStr">
        <is>
          <t>bind</t>
        </is>
      </c>
      <c r="O384" s="15" t="inlineStr">
        <is>
          <t>bound</t>
        </is>
      </c>
    </row>
    <row r="385">
      <c r="A385" s="3" t="inlineStr">
        <is>
          <t>2026-07-16</t>
        </is>
      </c>
      <c r="B385" s="3" t="inlineStr">
        <is>
          <t>31f65c54-4fd2-5b57-9be9-d4d7585767ec</t>
        </is>
      </c>
      <c r="C385" s="3" t="inlineStr">
        <is>
          <t>CA</t>
        </is>
      </c>
      <c r="D385" s="3" t="inlineStr">
        <is>
          <t>2004 Ferrari SF90 Stradale</t>
        </is>
      </c>
      <c r="E385" s="3" t="inlineStr">
        <is>
          <t>03 Supercar</t>
        </is>
      </c>
      <c r="F385" s="13" t="n">
        <v>1335000</v>
      </c>
      <c r="G385" s="14" t="n">
        <v>0.8</v>
      </c>
      <c r="H385" s="14" t="n">
        <v>1.35</v>
      </c>
      <c r="I385" s="14" t="n">
        <v>0.761</v>
      </c>
      <c r="J385" s="14" t="n">
        <v>0.53</v>
      </c>
      <c r="K385" s="13">
        <f>ROUND(F385/100*G385*H385*I385/J385,2)</f>
        <v/>
      </c>
      <c r="L385" s="13" t="n">
        <v>20702.07</v>
      </c>
      <c r="M385" s="13">
        <f>L385-K385</f>
        <v/>
      </c>
      <c r="N385" s="3" t="inlineStr">
        <is>
          <t>refer</t>
        </is>
      </c>
      <c r="O385" s="3" t="inlineStr">
        <is>
          <t>indicative</t>
        </is>
      </c>
    </row>
    <row r="386">
      <c r="A386" s="15" t="inlineStr">
        <is>
          <t>2026-07-12</t>
        </is>
      </c>
      <c r="B386" s="15" t="inlineStr">
        <is>
          <t>7bad0804-bfc3-50dd-8ac3-ea355b75e7f6</t>
        </is>
      </c>
      <c r="C386" s="15" t="inlineStr">
        <is>
          <t>PA</t>
        </is>
      </c>
      <c r="D386" s="15" t="inlineStr">
        <is>
          <t>1958 Aston Martin DB5</t>
        </is>
      </c>
      <c r="E386" s="15" t="inlineStr">
        <is>
          <t>07 Post-War Classic (1946-1972)</t>
        </is>
      </c>
      <c r="F386" s="16" t="n">
        <v>650000</v>
      </c>
      <c r="G386" s="17" t="n">
        <v>0.43</v>
      </c>
      <c r="H386" s="17" t="n">
        <v>1</v>
      </c>
      <c r="I386" s="17" t="n">
        <v>0.761</v>
      </c>
      <c r="J386" s="17" t="n">
        <v>0.53</v>
      </c>
      <c r="K386" s="16">
        <f>ROUND(F386/100*G386*H386*I386/J386,2)</f>
        <v/>
      </c>
      <c r="L386" s="16" t="n">
        <v>4013.19</v>
      </c>
      <c r="M386" s="16">
        <f>L386-K386</f>
        <v/>
      </c>
      <c r="N386" s="15" t="inlineStr">
        <is>
          <t>bind</t>
        </is>
      </c>
      <c r="O386" s="15" t="inlineStr">
        <is>
          <t>bound</t>
        </is>
      </c>
    </row>
    <row r="387">
      <c r="A387" s="3" t="inlineStr">
        <is>
          <t>2026-07-13</t>
        </is>
      </c>
      <c r="B387" s="3" t="inlineStr">
        <is>
          <t>ad7b1976-a3ee-51e5-8fd7-6e37d6f583ee</t>
        </is>
      </c>
      <c r="C387" s="3" t="inlineStr">
        <is>
          <t>MA</t>
        </is>
      </c>
      <c r="D387" s="3" t="inlineStr">
        <is>
          <t>1973 Bentley Continental GT</t>
        </is>
      </c>
      <c r="E387" s="3" t="inlineStr">
        <is>
          <t>01 Luxury Sedan/SUV</t>
        </is>
      </c>
      <c r="F387" s="13" t="n">
        <v>430000</v>
      </c>
      <c r="G387" s="14" t="n">
        <v>0.75</v>
      </c>
      <c r="H387" s="14" t="n">
        <v>1.25</v>
      </c>
      <c r="I387" s="14" t="n">
        <v>0.761</v>
      </c>
      <c r="J387" s="14" t="n">
        <v>0.53</v>
      </c>
      <c r="K387" s="13">
        <f>ROUND(F387/100*G387*H387*I387/J387,2)</f>
        <v/>
      </c>
      <c r="L387" s="13" t="n">
        <v>5788.26</v>
      </c>
      <c r="M387" s="13">
        <f>L387-K387</f>
        <v/>
      </c>
      <c r="N387" s="3" t="inlineStr">
        <is>
          <t>decline</t>
        </is>
      </c>
      <c r="O387" s="3" t="inlineStr">
        <is>
          <t>indicative</t>
        </is>
      </c>
    </row>
    <row r="388">
      <c r="A388" s="15" t="inlineStr">
        <is>
          <t>2026-07-10</t>
        </is>
      </c>
      <c r="B388" s="15" t="inlineStr">
        <is>
          <t>0ac3ee1b-1a3b-525e-b374-48ce85181dab</t>
        </is>
      </c>
      <c r="C388" s="15" t="inlineStr">
        <is>
          <t>IA</t>
        </is>
      </c>
      <c r="D388" s="15" t="inlineStr">
        <is>
          <t>2017 Ferrari 296 GTB</t>
        </is>
      </c>
      <c r="E388" s="15" t="inlineStr">
        <is>
          <t>03 Supercar</t>
        </is>
      </c>
      <c r="F388" s="16" t="n">
        <v>985000</v>
      </c>
      <c r="G388" s="17" t="n">
        <v>0.95</v>
      </c>
      <c r="H388" s="17" t="n">
        <v>1.1</v>
      </c>
      <c r="I388" s="17" t="n">
        <v>0.761</v>
      </c>
      <c r="J388" s="17" t="n">
        <v>0.53</v>
      </c>
      <c r="K388" s="16">
        <f>ROUND(F388/100*G388*H388*I388/J388,2)</f>
        <v/>
      </c>
      <c r="L388" s="16" t="n">
        <v>14779.56</v>
      </c>
      <c r="M388" s="16">
        <f>L388-K388</f>
        <v/>
      </c>
      <c r="N388" s="15" t="inlineStr">
        <is>
          <t>decline</t>
        </is>
      </c>
      <c r="O388" s="15" t="inlineStr">
        <is>
          <t>indicative</t>
        </is>
      </c>
    </row>
    <row r="389">
      <c r="A389" s="3" t="inlineStr">
        <is>
          <t>2026-07-08</t>
        </is>
      </c>
      <c r="B389" s="3" t="inlineStr">
        <is>
          <t>844187df-ac7c-57f9-9a79-aafac8edafd6</t>
        </is>
      </c>
      <c r="C389" s="3" t="inlineStr">
        <is>
          <t>MA</t>
        </is>
      </c>
      <c r="D389" s="3" t="inlineStr">
        <is>
          <t>1963 Aston Martin DB12</t>
        </is>
      </c>
      <c r="E389" s="3" t="inlineStr">
        <is>
          <t>01 Luxury Sedan/SUV</t>
        </is>
      </c>
      <c r="F389" s="13" t="n">
        <v>190000</v>
      </c>
      <c r="G389" s="14" t="n">
        <v>0.92</v>
      </c>
      <c r="H389" s="14" t="n">
        <v>1.25</v>
      </c>
      <c r="I389" s="14" t="n">
        <v>0.761</v>
      </c>
      <c r="J389" s="14" t="n">
        <v>0.53</v>
      </c>
      <c r="K389" s="13">
        <f>ROUND(F389/100*G389*H389*I389/J389,2)</f>
        <v/>
      </c>
      <c r="L389" s="13" t="n">
        <v>3137.33</v>
      </c>
      <c r="M389" s="13">
        <f>L389-K389</f>
        <v/>
      </c>
      <c r="N389" s="3" t="inlineStr">
        <is>
          <t>bind</t>
        </is>
      </c>
      <c r="O389" s="3" t="inlineStr">
        <is>
          <t>bound</t>
        </is>
      </c>
    </row>
    <row r="390">
      <c r="A390" s="15" t="inlineStr">
        <is>
          <t>2026-07-23</t>
        </is>
      </c>
      <c r="B390" s="15" t="inlineStr">
        <is>
          <t>30c6911b-30bf-52c9-b9e3-90cad6563b24</t>
        </is>
      </c>
      <c r="C390" s="15" t="inlineStr">
        <is>
          <t>HI</t>
        </is>
      </c>
      <c r="D390" s="15" t="inlineStr">
        <is>
          <t>1973 Mercedes-Benz 280SL Pagoda</t>
        </is>
      </c>
      <c r="E390" s="15" t="inlineStr">
        <is>
          <t>07 Post-War Classic (1946-1972)</t>
        </is>
      </c>
      <c r="F390" s="16" t="n">
        <v>645000</v>
      </c>
      <c r="G390" s="17" t="n">
        <v>0.43</v>
      </c>
      <c r="H390" s="17" t="n">
        <v>1.3</v>
      </c>
      <c r="I390" s="17" t="n">
        <v>0.761</v>
      </c>
      <c r="J390" s="17" t="n">
        <v>0.53</v>
      </c>
      <c r="K390" s="16">
        <f>ROUND(F390/100*G390*H390*I390/J390,2)</f>
        <v/>
      </c>
      <c r="L390" s="16" t="n">
        <v>5177.02</v>
      </c>
      <c r="M390" s="16">
        <f>L390-K390</f>
        <v/>
      </c>
      <c r="N390" s="15" t="inlineStr">
        <is>
          <t>bind</t>
        </is>
      </c>
      <c r="O390" s="15" t="inlineStr">
        <is>
          <t>bound</t>
        </is>
      </c>
    </row>
    <row r="391">
      <c r="A391" s="3" t="inlineStr">
        <is>
          <t>2026-07-24</t>
        </is>
      </c>
      <c r="B391" s="3" t="inlineStr">
        <is>
          <t>092203b7-3048-559e-8319-0b9c8346f86c</t>
        </is>
      </c>
      <c r="C391" s="3" t="inlineStr">
        <is>
          <t>LA</t>
        </is>
      </c>
      <c r="D391" s="3" t="inlineStr">
        <is>
          <t>1995 Ferrari 275 GTB/4</t>
        </is>
      </c>
      <c r="E391" s="3" t="inlineStr">
        <is>
          <t>07 Post-War Classic (1946-1972)</t>
        </is>
      </c>
      <c r="F391" s="13" t="n">
        <v>205000</v>
      </c>
      <c r="G391" s="14" t="n">
        <v>0.57</v>
      </c>
      <c r="H391" s="14" t="n">
        <v>1.21</v>
      </c>
      <c r="I391" s="14" t="n">
        <v>0.761</v>
      </c>
      <c r="J391" s="14" t="n">
        <v>0.53</v>
      </c>
      <c r="K391" s="13">
        <f>ROUND(F391/100*G391*H391*I391/J391,2)</f>
        <v/>
      </c>
      <c r="L391" s="13" t="n">
        <v>2030.13</v>
      </c>
      <c r="M391" s="13">
        <f>L391-K391</f>
        <v/>
      </c>
      <c r="N391" s="3" t="inlineStr">
        <is>
          <t>decline</t>
        </is>
      </c>
      <c r="O391" s="3" t="inlineStr">
        <is>
          <t>indicative</t>
        </is>
      </c>
    </row>
    <row r="392">
      <c r="A392" s="15" t="inlineStr">
        <is>
          <t>2026-07-02</t>
        </is>
      </c>
      <c r="B392" s="15" t="inlineStr">
        <is>
          <t>8c5e56db-aa52-59ca-9295-33c75c2a1f8f</t>
        </is>
      </c>
      <c r="C392" s="15" t="inlineStr">
        <is>
          <t>MA</t>
        </is>
      </c>
      <c r="D392" s="15" t="inlineStr">
        <is>
          <t>1982 Ferrari 275 GTB/4</t>
        </is>
      </c>
      <c r="E392" s="15" t="inlineStr">
        <is>
          <t>07 Post-War Classic (1946-1972)</t>
        </is>
      </c>
      <c r="F392" s="16" t="n">
        <v>760000</v>
      </c>
      <c r="G392" s="17" t="n">
        <v>0.43</v>
      </c>
      <c r="H392" s="17" t="n">
        <v>1.25</v>
      </c>
      <c r="I392" s="17" t="n">
        <v>0.761</v>
      </c>
      <c r="J392" s="17" t="n">
        <v>0.53</v>
      </c>
      <c r="K392" s="16">
        <f>ROUND(F392/100*G392*H392*I392/J392,2)</f>
        <v/>
      </c>
      <c r="L392" s="16" t="n">
        <v>5865.45</v>
      </c>
      <c r="M392" s="16">
        <f>L392-K392</f>
        <v/>
      </c>
      <c r="N392" s="15" t="inlineStr">
        <is>
          <t>bind</t>
        </is>
      </c>
      <c r="O392" s="15" t="inlineStr">
        <is>
          <t>bound</t>
        </is>
      </c>
    </row>
    <row r="393">
      <c r="A393" s="3" t="inlineStr">
        <is>
          <t>2026-07-10</t>
        </is>
      </c>
      <c r="B393" s="3" t="inlineStr">
        <is>
          <t>0e2f7aa4-1b55-55c7-8c71-36483c205095</t>
        </is>
      </c>
      <c r="C393" s="3" t="inlineStr">
        <is>
          <t>ID</t>
        </is>
      </c>
      <c r="D393" s="3" t="inlineStr">
        <is>
          <t>1974 Ferrari SF90 Stradale</t>
        </is>
      </c>
      <c r="E393" s="3" t="inlineStr">
        <is>
          <t>03 Supercar</t>
        </is>
      </c>
      <c r="F393" s="13" t="n">
        <v>390000</v>
      </c>
      <c r="G393" s="14" t="n">
        <v>1.15</v>
      </c>
      <c r="H393" s="14" t="n">
        <v>0.99</v>
      </c>
      <c r="I393" s="14" t="n">
        <v>0.761</v>
      </c>
      <c r="J393" s="14" t="n">
        <v>0.53</v>
      </c>
      <c r="K393" s="13">
        <f>ROUND(F393/100*G393*H393*I393/J393,2)</f>
        <v/>
      </c>
      <c r="L393" s="13" t="n">
        <v>6375.38</v>
      </c>
      <c r="M393" s="13">
        <f>L393-K393</f>
        <v/>
      </c>
      <c r="N393" s="3" t="inlineStr">
        <is>
          <t>decline</t>
        </is>
      </c>
      <c r="O393" s="3" t="inlineStr">
        <is>
          <t>indicative</t>
        </is>
      </c>
    </row>
    <row r="394">
      <c r="A394" s="15" t="inlineStr">
        <is>
          <t>2026-07-30</t>
        </is>
      </c>
      <c r="B394" s="15" t="inlineStr">
        <is>
          <t>15e186ec-cf20-5b84-8a05-6b064de4e2aa</t>
        </is>
      </c>
      <c r="C394" s="15" t="inlineStr">
        <is>
          <t>VT</t>
        </is>
      </c>
      <c r="D394" s="15" t="inlineStr">
        <is>
          <t>1958 Ferrari SF90 Stradale</t>
        </is>
      </c>
      <c r="E394" s="15" t="inlineStr">
        <is>
          <t>03 Supercar</t>
        </is>
      </c>
      <c r="F394" s="16" t="n">
        <v>920000</v>
      </c>
      <c r="G394" s="17" t="n">
        <v>0.95</v>
      </c>
      <c r="H394" s="17" t="n">
        <v>1.22</v>
      </c>
      <c r="I394" s="17" t="n">
        <v>0.761</v>
      </c>
      <c r="J394" s="17" t="n">
        <v>0.53</v>
      </c>
      <c r="K394" s="16">
        <f>ROUND(F394/100*G394*H394*I394/J394,2)</f>
        <v/>
      </c>
      <c r="L394" s="16" t="n">
        <v>15310.17</v>
      </c>
      <c r="M394" s="16">
        <f>L394-K394</f>
        <v/>
      </c>
      <c r="N394" s="15" t="inlineStr">
        <is>
          <t>bind</t>
        </is>
      </c>
      <c r="O394" s="15" t="inlineStr">
        <is>
          <t>bound</t>
        </is>
      </c>
    </row>
    <row r="395">
      <c r="A395" s="3" t="inlineStr">
        <is>
          <t>2026-07-14</t>
        </is>
      </c>
      <c r="B395" s="3" t="inlineStr">
        <is>
          <t>653da71f-a695-56e5-a409-7d362d673b63</t>
        </is>
      </c>
      <c r="C395" s="3" t="inlineStr">
        <is>
          <t>OH</t>
        </is>
      </c>
      <c r="D395" s="3" t="inlineStr">
        <is>
          <t>1984 Maserati GranTurismo</t>
        </is>
      </c>
      <c r="E395" s="3" t="inlineStr">
        <is>
          <t>01 Luxury Sedan/SUV</t>
        </is>
      </c>
      <c r="F395" s="13" t="n">
        <v>540000</v>
      </c>
      <c r="G395" s="14" t="n">
        <v>0.65</v>
      </c>
      <c r="H395" s="14" t="n">
        <v>1.39</v>
      </c>
      <c r="I395" s="14" t="n">
        <v>0.761</v>
      </c>
      <c r="J395" s="14" t="n">
        <v>0.53</v>
      </c>
      <c r="K395" s="13">
        <f>ROUND(F395/100*G395*H395*I395/J395,2)</f>
        <v/>
      </c>
      <c r="L395" s="13" t="n">
        <v>7005.36</v>
      </c>
      <c r="M395" s="13">
        <f>L395-K395</f>
        <v/>
      </c>
      <c r="N395" s="3" t="inlineStr">
        <is>
          <t>bind</t>
        </is>
      </c>
      <c r="O395" s="3" t="inlineStr">
        <is>
          <t>bound</t>
        </is>
      </c>
    </row>
    <row r="396">
      <c r="A396" s="15" t="inlineStr">
        <is>
          <t>2026-07-11</t>
        </is>
      </c>
      <c r="B396" s="15" t="inlineStr">
        <is>
          <t>4fc8ebed-2aa9-5fa8-8481-b615eeb4f848</t>
        </is>
      </c>
      <c r="C396" s="15" t="inlineStr">
        <is>
          <t>TN</t>
        </is>
      </c>
      <c r="D396" s="15" t="inlineStr">
        <is>
          <t>2007 Aston Martin DB12</t>
        </is>
      </c>
      <c r="E396" s="15" t="inlineStr">
        <is>
          <t>01 Luxury Sedan/SUV</t>
        </is>
      </c>
      <c r="F396" s="16" t="n">
        <v>530000</v>
      </c>
      <c r="G396" s="17" t="n">
        <v>0.65</v>
      </c>
      <c r="H396" s="17" t="n">
        <v>0.98</v>
      </c>
      <c r="I396" s="17" t="n">
        <v>0.761</v>
      </c>
      <c r="J396" s="17" t="n">
        <v>0.53</v>
      </c>
      <c r="K396" s="16">
        <f>ROUND(F396/100*G396*H396*I396/J396,2)</f>
        <v/>
      </c>
      <c r="L396" s="16" t="n">
        <v>4847.57</v>
      </c>
      <c r="M396" s="16">
        <f>L396-K396</f>
        <v/>
      </c>
      <c r="N396" s="15" t="inlineStr">
        <is>
          <t>bind</t>
        </is>
      </c>
      <c r="O396" s="15" t="inlineStr">
        <is>
          <t>bound</t>
        </is>
      </c>
    </row>
    <row r="397">
      <c r="A397" s="3" t="inlineStr">
        <is>
          <t>2026-07-16</t>
        </is>
      </c>
      <c r="B397" s="3" t="inlineStr">
        <is>
          <t>23079b6e-d006-526c-af44-4c33af33f972</t>
        </is>
      </c>
      <c r="C397" s="3" t="inlineStr">
        <is>
          <t>FL</t>
        </is>
      </c>
      <c r="D397" s="3" t="inlineStr">
        <is>
          <t>1994 Aston Martin DB12</t>
        </is>
      </c>
      <c r="E397" s="3" t="inlineStr">
        <is>
          <t>01 Luxury Sedan/SUV</t>
        </is>
      </c>
      <c r="F397" s="13" t="n">
        <v>845000</v>
      </c>
      <c r="G397" s="14" t="n">
        <v>0.65</v>
      </c>
      <c r="H397" s="14" t="n">
        <v>1.42</v>
      </c>
      <c r="I397" s="14" t="n">
        <v>0.761</v>
      </c>
      <c r="J397" s="14" t="n">
        <v>0.53</v>
      </c>
      <c r="K397" s="13">
        <f>ROUND(F397/100*G397*H397*I397/J397,2)</f>
        <v/>
      </c>
      <c r="L397" s="13" t="n">
        <v>11198.69</v>
      </c>
      <c r="M397" s="13">
        <f>L397-K397</f>
        <v/>
      </c>
      <c r="N397" s="3" t="inlineStr">
        <is>
          <t>bind</t>
        </is>
      </c>
      <c r="O397" s="3" t="inlineStr">
        <is>
          <t>bound</t>
        </is>
      </c>
    </row>
    <row r="398">
      <c r="A398" s="15" t="inlineStr">
        <is>
          <t>2026-07-06</t>
        </is>
      </c>
      <c r="B398" s="15" t="inlineStr">
        <is>
          <t>99a7d652-5b20-51d8-bdf4-c6c062f0a9d8</t>
        </is>
      </c>
      <c r="C398" s="15" t="inlineStr">
        <is>
          <t>NY</t>
        </is>
      </c>
      <c r="D398" s="15" t="inlineStr">
        <is>
          <t>1960 Mercedes-Benz AMG GT</t>
        </is>
      </c>
      <c r="E398" s="15" t="inlineStr">
        <is>
          <t>01 Luxury Sedan/SUV</t>
        </is>
      </c>
      <c r="F398" s="16" t="n">
        <v>350000</v>
      </c>
      <c r="G398" s="17" t="n">
        <v>0.75</v>
      </c>
      <c r="H398" s="17" t="n">
        <v>1.28</v>
      </c>
      <c r="I398" s="17" t="n">
        <v>0.761</v>
      </c>
      <c r="J398" s="17" t="n">
        <v>0.53</v>
      </c>
      <c r="K398" s="16">
        <f>ROUND(F398/100*G398*H398*I398/J398,2)</f>
        <v/>
      </c>
      <c r="L398" s="16" t="n">
        <v>4824.45</v>
      </c>
      <c r="M398" s="16">
        <f>L398-K398</f>
        <v/>
      </c>
      <c r="N398" s="15" t="inlineStr">
        <is>
          <t>bind</t>
        </is>
      </c>
      <c r="O398" s="15" t="inlineStr">
        <is>
          <t>bound</t>
        </is>
      </c>
    </row>
    <row r="399">
      <c r="A399" s="3" t="inlineStr">
        <is>
          <t>2026-07-24</t>
        </is>
      </c>
      <c r="B399" s="3" t="inlineStr">
        <is>
          <t>56b8c33d-9554-57f9-9c97-6df914304f83</t>
        </is>
      </c>
      <c r="C399" s="3" t="inlineStr">
        <is>
          <t>NV</t>
        </is>
      </c>
      <c r="D399" s="3" t="inlineStr">
        <is>
          <t>1992 Mercedes-Benz AMG GT</t>
        </is>
      </c>
      <c r="E399" s="3" t="inlineStr">
        <is>
          <t>01 Luxury Sedan/SUV</t>
        </is>
      </c>
      <c r="F399" s="13" t="n">
        <v>515000</v>
      </c>
      <c r="G399" s="14" t="n">
        <v>0.65</v>
      </c>
      <c r="H399" s="14" t="n">
        <v>1.17</v>
      </c>
      <c r="I399" s="14" t="n">
        <v>0.761</v>
      </c>
      <c r="J399" s="14" t="n">
        <v>0.53</v>
      </c>
      <c r="K399" s="13">
        <f>ROUND(F399/100*G399*H399*I399/J399,2)</f>
        <v/>
      </c>
      <c r="L399" s="13" t="n">
        <v>5623.61</v>
      </c>
      <c r="M399" s="13">
        <f>L399-K399</f>
        <v/>
      </c>
      <c r="N399" s="3" t="inlineStr">
        <is>
          <t>bind</t>
        </is>
      </c>
      <c r="O399" s="3" t="inlineStr">
        <is>
          <t>bound</t>
        </is>
      </c>
    </row>
    <row r="400">
      <c r="A400" s="15" t="inlineStr">
        <is>
          <t>2026-07-23</t>
        </is>
      </c>
      <c r="B400" s="15" t="inlineStr">
        <is>
          <t>8fe8413f-598a-5352-bfde-53aedfc8e998</t>
        </is>
      </c>
      <c r="C400" s="15" t="inlineStr">
        <is>
          <t>TX</t>
        </is>
      </c>
      <c r="D400" s="15" t="inlineStr">
        <is>
          <t>2015 Ferrari 296 GTB</t>
        </is>
      </c>
      <c r="E400" s="15" t="inlineStr">
        <is>
          <t>03 Supercar</t>
        </is>
      </c>
      <c r="F400" s="16" t="n">
        <v>310000</v>
      </c>
      <c r="G400" s="17" t="n">
        <v>1.15</v>
      </c>
      <c r="H400" s="17" t="n">
        <v>1.15</v>
      </c>
      <c r="I400" s="17" t="n">
        <v>0.761</v>
      </c>
      <c r="J400" s="17" t="n">
        <v>0.53</v>
      </c>
      <c r="K400" s="16">
        <f>ROUND(F400/100*G400*H400*I400/J400,2)</f>
        <v/>
      </c>
      <c r="L400" s="16" t="n">
        <v>5886.62</v>
      </c>
      <c r="M400" s="16">
        <f>L400-K400</f>
        <v/>
      </c>
      <c r="N400" s="15" t="inlineStr">
        <is>
          <t>decline</t>
        </is>
      </c>
      <c r="O400" s="15" t="inlineStr">
        <is>
          <t>indicative</t>
        </is>
      </c>
    </row>
    <row r="401">
      <c r="A401" s="3" t="inlineStr">
        <is>
          <t>2026-07-14</t>
        </is>
      </c>
      <c r="B401" s="3" t="inlineStr">
        <is>
          <t>2f31656e-bb62-587f-ab82-fa04b3e1ae17</t>
        </is>
      </c>
      <c r="C401" s="3" t="inlineStr">
        <is>
          <t>CA</t>
        </is>
      </c>
      <c r="D401" s="3" t="inlineStr">
        <is>
          <t>1966 Maserati GranTurismo</t>
        </is>
      </c>
      <c r="E401" s="3" t="inlineStr">
        <is>
          <t>01 Luxury Sedan/SUV</t>
        </is>
      </c>
      <c r="F401" s="13" t="n">
        <v>720000</v>
      </c>
      <c r="G401" s="14" t="n">
        <v>0.65</v>
      </c>
      <c r="H401" s="14" t="n">
        <v>1.35</v>
      </c>
      <c r="I401" s="14" t="n">
        <v>0.761</v>
      </c>
      <c r="J401" s="14" t="n">
        <v>0.53</v>
      </c>
      <c r="K401" s="13">
        <f>ROUND(F401/100*G401*H401*I401/J401,2)</f>
        <v/>
      </c>
      <c r="L401" s="13" t="n">
        <v>9071.690000000001</v>
      </c>
      <c r="M401" s="13">
        <f>L401-K401</f>
        <v/>
      </c>
      <c r="N401" s="3" t="inlineStr">
        <is>
          <t>bind</t>
        </is>
      </c>
      <c r="O401" s="3" t="inlineStr">
        <is>
          <t>bound</t>
        </is>
      </c>
    </row>
    <row r="402">
      <c r="A402" s="15" t="inlineStr">
        <is>
          <t>2026-07-13</t>
        </is>
      </c>
      <c r="B402" s="15" t="inlineStr">
        <is>
          <t>8b454eae-90d8-5057-aab0-cc80ad90cfb6</t>
        </is>
      </c>
      <c r="C402" s="15" t="inlineStr">
        <is>
          <t>WY</t>
        </is>
      </c>
      <c r="D402" s="15" t="inlineStr">
        <is>
          <t>1990 Porsche 911 Turbo S</t>
        </is>
      </c>
      <c r="E402" s="15" t="inlineStr">
        <is>
          <t>01 Luxury Sedan/SUV</t>
        </is>
      </c>
      <c r="F402" s="16" t="n">
        <v>465000</v>
      </c>
      <c r="G402" s="17" t="n">
        <v>0.75</v>
      </c>
      <c r="H402" s="17" t="n">
        <v>1.07</v>
      </c>
      <c r="I402" s="17" t="n">
        <v>0.761</v>
      </c>
      <c r="J402" s="17" t="n">
        <v>0.53</v>
      </c>
      <c r="K402" s="16">
        <f>ROUND(F402/100*G402*H402*I402/J402,2)</f>
        <v/>
      </c>
      <c r="L402" s="16" t="n">
        <v>5358.05</v>
      </c>
      <c r="M402" s="16">
        <f>L402-K402</f>
        <v/>
      </c>
      <c r="N402" s="15" t="inlineStr">
        <is>
          <t>decline</t>
        </is>
      </c>
      <c r="O402" s="15" t="inlineStr">
        <is>
          <t>indicative</t>
        </is>
      </c>
    </row>
    <row r="403">
      <c r="A403" s="3" t="inlineStr">
        <is>
          <t>2026-07-13</t>
        </is>
      </c>
      <c r="B403" s="3" t="inlineStr">
        <is>
          <t>6a68319d-51aa-5dad-b915-d6b8c34f89fc</t>
        </is>
      </c>
      <c r="C403" s="3" t="inlineStr">
        <is>
          <t>DE</t>
        </is>
      </c>
      <c r="D403" s="3" t="inlineStr">
        <is>
          <t>1967 BMW M8 Competition</t>
        </is>
      </c>
      <c r="E403" s="3" t="inlineStr">
        <is>
          <t>01 Luxury Sedan/SUV</t>
        </is>
      </c>
      <c r="F403" s="13" t="n">
        <v>505000</v>
      </c>
      <c r="G403" s="14" t="n">
        <v>0.65</v>
      </c>
      <c r="H403" s="14" t="n">
        <v>1.25</v>
      </c>
      <c r="I403" s="14" t="n">
        <v>0.761</v>
      </c>
      <c r="J403" s="14" t="n">
        <v>0.53</v>
      </c>
      <c r="K403" s="13">
        <f>ROUND(F403/100*G403*H403*I403/J403,2)</f>
        <v/>
      </c>
      <c r="L403" s="13" t="n">
        <v>5891.47</v>
      </c>
      <c r="M403" s="13">
        <f>L403-K403</f>
        <v/>
      </c>
      <c r="N403" s="3" t="inlineStr">
        <is>
          <t>decline</t>
        </is>
      </c>
      <c r="O403" s="3" t="inlineStr">
        <is>
          <t>indicative</t>
        </is>
      </c>
    </row>
    <row r="404">
      <c r="A404" s="15" t="inlineStr">
        <is>
          <t>2026-07-27</t>
        </is>
      </c>
      <c r="B404" s="15" t="inlineStr">
        <is>
          <t>ded360f6-37dc-5dd7-9978-62809b8d8cb8</t>
        </is>
      </c>
      <c r="C404" s="15" t="inlineStr">
        <is>
          <t>LA</t>
        </is>
      </c>
      <c r="D404" s="15" t="inlineStr">
        <is>
          <t>1992 Mercedes-Benz AMG GT</t>
        </is>
      </c>
      <c r="E404" s="15" t="inlineStr">
        <is>
          <t>01 Luxury Sedan/SUV</t>
        </is>
      </c>
      <c r="F404" s="16" t="n">
        <v>845000</v>
      </c>
      <c r="G404" s="17" t="n">
        <v>0.65</v>
      </c>
      <c r="H404" s="17" t="n">
        <v>1.21</v>
      </c>
      <c r="I404" s="17" t="n">
        <v>0.761</v>
      </c>
      <c r="J404" s="17" t="n">
        <v>0.53</v>
      </c>
      <c r="K404" s="16">
        <f>ROUND(F404/100*G404*H404*I404/J404,2)</f>
        <v/>
      </c>
      <c r="L404" s="16" t="n">
        <v>9542.540000000001</v>
      </c>
      <c r="M404" s="16">
        <f>L404-K404</f>
        <v/>
      </c>
      <c r="N404" s="15" t="inlineStr">
        <is>
          <t>bind</t>
        </is>
      </c>
      <c r="O404" s="15" t="inlineStr">
        <is>
          <t>bound</t>
        </is>
      </c>
    </row>
    <row r="405">
      <c r="A405" s="3" t="inlineStr">
        <is>
          <t>2026-07-01</t>
        </is>
      </c>
      <c r="B405" s="3" t="inlineStr">
        <is>
          <t>798f0b7f-8c45-5973-8115-06527ab8dafb</t>
        </is>
      </c>
      <c r="C405" s="3" t="inlineStr">
        <is>
          <t>ND</t>
        </is>
      </c>
      <c r="D405" s="3" t="inlineStr">
        <is>
          <t>2002 Bugatti Type 57</t>
        </is>
      </c>
      <c r="E405" s="3" t="inlineStr">
        <is>
          <t>06 Vintage Pre-War (pre-1946)</t>
        </is>
      </c>
      <c r="F405" s="13" t="n">
        <v>1500000</v>
      </c>
      <c r="G405" s="14" t="n">
        <v>0.34</v>
      </c>
      <c r="H405" s="14" t="n">
        <v>1.02</v>
      </c>
      <c r="I405" s="14" t="n">
        <v>0.761</v>
      </c>
      <c r="J405" s="14" t="n">
        <v>0.53</v>
      </c>
      <c r="K405" s="13">
        <f>ROUND(F405/100*G405*H405*I405/J405,2)</f>
        <v/>
      </c>
      <c r="L405" s="13" t="n">
        <v>7469.28</v>
      </c>
      <c r="M405" s="13">
        <f>L405-K405</f>
        <v/>
      </c>
      <c r="N405" s="3" t="inlineStr">
        <is>
          <t>bind</t>
        </is>
      </c>
      <c r="O405" s="3" t="inlineStr">
        <is>
          <t>bound</t>
        </is>
      </c>
    </row>
    <row r="406">
      <c r="A406" s="15" t="inlineStr">
        <is>
          <t>2026-07-09</t>
        </is>
      </c>
      <c r="B406" s="15" t="inlineStr">
        <is>
          <t>9aa3a2c0-9e31-507b-a622-d39aec3915c3</t>
        </is>
      </c>
      <c r="C406" s="15" t="inlineStr">
        <is>
          <t>VT</t>
        </is>
      </c>
      <c r="D406" s="15" t="inlineStr">
        <is>
          <t>2021 Aston Martin DB12</t>
        </is>
      </c>
      <c r="E406" s="15" t="inlineStr">
        <is>
          <t>01 Luxury Sedan/SUV</t>
        </is>
      </c>
      <c r="F406" s="16" t="n">
        <v>550000</v>
      </c>
      <c r="G406" s="17" t="n">
        <v>0.65</v>
      </c>
      <c r="H406" s="17" t="n">
        <v>1.22</v>
      </c>
      <c r="I406" s="17" t="n">
        <v>0.761</v>
      </c>
      <c r="J406" s="17" t="n">
        <v>0.53</v>
      </c>
      <c r="K406" s="16">
        <f>ROUND(F406/100*G406*H406*I406/J406,2)</f>
        <v/>
      </c>
      <c r="L406" s="16" t="n">
        <v>6262.46</v>
      </c>
      <c r="M406" s="16">
        <f>L406-K406</f>
        <v/>
      </c>
      <c r="N406" s="15" t="inlineStr">
        <is>
          <t>bind</t>
        </is>
      </c>
      <c r="O406" s="15" t="inlineStr">
        <is>
          <t>bound</t>
        </is>
      </c>
    </row>
    <row r="407">
      <c r="A407" s="3" t="inlineStr">
        <is>
          <t>2026-07-10</t>
        </is>
      </c>
      <c r="B407" s="3" t="inlineStr">
        <is>
          <t>55881a26-65aa-5fe7-9082-b8c3bc9d8688</t>
        </is>
      </c>
      <c r="C407" s="3" t="inlineStr">
        <is>
          <t>TX</t>
        </is>
      </c>
      <c r="D407" s="3" t="inlineStr">
        <is>
          <t>2000 Aston Martin DB5</t>
        </is>
      </c>
      <c r="E407" s="3" t="inlineStr">
        <is>
          <t>07 Post-War Classic (1946-1972)</t>
        </is>
      </c>
      <c r="F407" s="13" t="n">
        <v>1260000</v>
      </c>
      <c r="G407" s="14" t="n">
        <v>0.38</v>
      </c>
      <c r="H407" s="14" t="n">
        <v>1.15</v>
      </c>
      <c r="I407" s="14" t="n">
        <v>0.761</v>
      </c>
      <c r="J407" s="14" t="n">
        <v>0.53</v>
      </c>
      <c r="K407" s="13">
        <f>ROUND(F407/100*G407*H407*I407/J407,2)</f>
        <v/>
      </c>
      <c r="L407" s="13" t="n">
        <v>7906.07</v>
      </c>
      <c r="M407" s="13">
        <f>L407-K407</f>
        <v/>
      </c>
      <c r="N407" s="3" t="inlineStr">
        <is>
          <t>bind</t>
        </is>
      </c>
      <c r="O407" s="3" t="inlineStr">
        <is>
          <t>bound</t>
        </is>
      </c>
    </row>
    <row r="408">
      <c r="A408" s="15" t="inlineStr">
        <is>
          <t>2026-07-06</t>
        </is>
      </c>
      <c r="B408" s="15" t="inlineStr">
        <is>
          <t>0b0a9f8b-5b00-592a-acbf-74141d31a48c</t>
        </is>
      </c>
      <c r="C408" s="15" t="inlineStr">
        <is>
          <t>ID</t>
        </is>
      </c>
      <c r="D408" s="15" t="inlineStr">
        <is>
          <t>1973 Porsche 911 Turbo S</t>
        </is>
      </c>
      <c r="E408" s="15" t="inlineStr">
        <is>
          <t>01 Luxury Sedan/SUV</t>
        </is>
      </c>
      <c r="F408" s="16" t="n">
        <v>695000</v>
      </c>
      <c r="G408" s="17" t="n">
        <v>0.65</v>
      </c>
      <c r="H408" s="17" t="n">
        <v>0.99</v>
      </c>
      <c r="I408" s="17" t="n">
        <v>0.761</v>
      </c>
      <c r="J408" s="17" t="n">
        <v>0.53</v>
      </c>
      <c r="K408" s="16">
        <f>ROUND(F408/100*G408*H408*I408/J408,2)</f>
        <v/>
      </c>
      <c r="L408" s="16" t="n">
        <v>6421.58</v>
      </c>
      <c r="M408" s="16">
        <f>L408-K408</f>
        <v/>
      </c>
      <c r="N408" s="15" t="inlineStr">
        <is>
          <t>bind</t>
        </is>
      </c>
      <c r="O408" s="15" t="inlineStr">
        <is>
          <t>bound</t>
        </is>
      </c>
    </row>
    <row r="409">
      <c r="A409" s="3" t="inlineStr">
        <is>
          <t>2026-07-28</t>
        </is>
      </c>
      <c r="B409" s="3" t="inlineStr">
        <is>
          <t>bcb36b82-c02b-560f-be07-34ebbbfdfadd</t>
        </is>
      </c>
      <c r="C409" s="3" t="inlineStr">
        <is>
          <t>OK</t>
        </is>
      </c>
      <c r="D409" s="3" t="inlineStr">
        <is>
          <t>1997 Porsche 911 Turbo S</t>
        </is>
      </c>
      <c r="E409" s="3" t="inlineStr">
        <is>
          <t>01 Luxury Sedan/SUV</t>
        </is>
      </c>
      <c r="F409" s="13" t="n">
        <v>425000</v>
      </c>
      <c r="G409" s="14" t="n">
        <v>0.75</v>
      </c>
      <c r="H409" s="14" t="n">
        <v>1.26</v>
      </c>
      <c r="I409" s="14" t="n">
        <v>0.761</v>
      </c>
      <c r="J409" s="14" t="n">
        <v>0.53</v>
      </c>
      <c r="K409" s="13">
        <f>ROUND(F409/100*G409*H409*I409/J409,2)</f>
        <v/>
      </c>
      <c r="L409" s="13" t="n">
        <v>5766.73</v>
      </c>
      <c r="M409" s="13">
        <f>L409-K409</f>
        <v/>
      </c>
      <c r="N409" s="3" t="inlineStr">
        <is>
          <t>bind</t>
        </is>
      </c>
      <c r="O409" s="3" t="inlineStr">
        <is>
          <t>bound</t>
        </is>
      </c>
    </row>
    <row r="410">
      <c r="A410" s="15" t="inlineStr">
        <is>
          <t>2026-07-06</t>
        </is>
      </c>
      <c r="B410" s="15" t="inlineStr">
        <is>
          <t>0cd440d6-6780-5263-ab85-b9ed23796b89</t>
        </is>
      </c>
      <c r="C410" s="15" t="inlineStr">
        <is>
          <t>NM</t>
        </is>
      </c>
      <c r="D410" s="15" t="inlineStr">
        <is>
          <t>1974 Aston Martin DB5</t>
        </is>
      </c>
      <c r="E410" s="15" t="inlineStr">
        <is>
          <t>07 Post-War Classic (1946-1972)</t>
        </is>
      </c>
      <c r="F410" s="16" t="n">
        <v>630000</v>
      </c>
      <c r="G410" s="17" t="n">
        <v>0.43</v>
      </c>
      <c r="H410" s="17" t="n">
        <v>1.28</v>
      </c>
      <c r="I410" s="17" t="n">
        <v>0.761</v>
      </c>
      <c r="J410" s="17" t="n">
        <v>0.53</v>
      </c>
      <c r="K410" s="16">
        <f>ROUND(F410/100*G410*H410*I410/J410,2)</f>
        <v/>
      </c>
      <c r="L410" s="16" t="n">
        <v>4978.83</v>
      </c>
      <c r="M410" s="16">
        <f>L410-K410</f>
        <v/>
      </c>
      <c r="N410" s="15" t="inlineStr">
        <is>
          <t>bind</t>
        </is>
      </c>
      <c r="O410" s="15" t="inlineStr">
        <is>
          <t>bound</t>
        </is>
      </c>
    </row>
    <row r="411">
      <c r="A411" s="3" t="inlineStr">
        <is>
          <t>2026-07-11</t>
        </is>
      </c>
      <c r="B411" s="3" t="inlineStr">
        <is>
          <t>3350bf25-ba5a-56b6-8075-d6025256ce48</t>
        </is>
      </c>
      <c r="C411" s="3" t="inlineStr">
        <is>
          <t>TX</t>
        </is>
      </c>
      <c r="D411" s="3" t="inlineStr">
        <is>
          <t>1996 Porsche 911 Turbo S</t>
        </is>
      </c>
      <c r="E411" s="3" t="inlineStr">
        <is>
          <t>01 Luxury Sedan/SUV</t>
        </is>
      </c>
      <c r="F411" s="13" t="n">
        <v>605000</v>
      </c>
      <c r="G411" s="14" t="n">
        <v>0.65</v>
      </c>
      <c r="H411" s="14" t="n">
        <v>1.15</v>
      </c>
      <c r="I411" s="14" t="n">
        <v>0.761</v>
      </c>
      <c r="J411" s="14" t="n">
        <v>0.53</v>
      </c>
      <c r="K411" s="13">
        <f>ROUND(F411/100*G411*H411*I411/J411,2)</f>
        <v/>
      </c>
      <c r="L411" s="13" t="n">
        <v>6493.45</v>
      </c>
      <c r="M411" s="13">
        <f>L411-K411</f>
        <v/>
      </c>
      <c r="N411" s="3" t="inlineStr">
        <is>
          <t>bind</t>
        </is>
      </c>
      <c r="O411" s="3" t="inlineStr">
        <is>
          <t>bound</t>
        </is>
      </c>
    </row>
    <row r="412">
      <c r="A412" s="15" t="inlineStr">
        <is>
          <t>2026-07-22</t>
        </is>
      </c>
      <c r="B412" s="15" t="inlineStr">
        <is>
          <t>6f17881e-117f-5ee6-a9cb-9307c5537b3b</t>
        </is>
      </c>
      <c r="C412" s="15" t="inlineStr">
        <is>
          <t>HI</t>
        </is>
      </c>
      <c r="D412" s="15" t="inlineStr">
        <is>
          <t>1973 Maserati GranTurismo</t>
        </is>
      </c>
      <c r="E412" s="15" t="inlineStr">
        <is>
          <t>01 Luxury Sedan/SUV</t>
        </is>
      </c>
      <c r="F412" s="16" t="n">
        <v>350000</v>
      </c>
      <c r="G412" s="17" t="n">
        <v>0.75</v>
      </c>
      <c r="H412" s="17" t="n">
        <v>1.3</v>
      </c>
      <c r="I412" s="17" t="n">
        <v>0.761</v>
      </c>
      <c r="J412" s="17" t="n">
        <v>0.53</v>
      </c>
      <c r="K412" s="16">
        <f>ROUND(F412/100*G412*H412*I412/J412,2)</f>
        <v/>
      </c>
      <c r="L412" s="16" t="n">
        <v>4899.84</v>
      </c>
      <c r="M412" s="16">
        <f>L412-K412</f>
        <v/>
      </c>
      <c r="N412" s="15" t="inlineStr">
        <is>
          <t>bind</t>
        </is>
      </c>
      <c r="O412" s="15" t="inlineStr">
        <is>
          <t>bound</t>
        </is>
      </c>
    </row>
    <row r="413">
      <c r="A413" s="3" t="inlineStr">
        <is>
          <t>2026-07-18</t>
        </is>
      </c>
      <c r="B413" s="3" t="inlineStr">
        <is>
          <t>c6c846f2-ebe3-5c63-a3f3-7a0008843c41</t>
        </is>
      </c>
      <c r="C413" s="3" t="inlineStr">
        <is>
          <t>SD</t>
        </is>
      </c>
      <c r="D413" s="3" t="inlineStr">
        <is>
          <t>1971 Maserati GranTurismo</t>
        </is>
      </c>
      <c r="E413" s="3" t="inlineStr">
        <is>
          <t>01 Luxury Sedan/SUV</t>
        </is>
      </c>
      <c r="F413" s="13" t="n">
        <v>465000</v>
      </c>
      <c r="G413" s="14" t="n">
        <v>0.75</v>
      </c>
      <c r="H413" s="14" t="n">
        <v>1.11</v>
      </c>
      <c r="I413" s="14" t="n">
        <v>0.761</v>
      </c>
      <c r="J413" s="14" t="n">
        <v>0.53</v>
      </c>
      <c r="K413" s="13">
        <f>ROUND(F413/100*G413*H413*I413/J413,2)</f>
        <v/>
      </c>
      <c r="L413" s="13" t="n">
        <v>5558.35</v>
      </c>
      <c r="M413" s="13">
        <f>L413-K413</f>
        <v/>
      </c>
      <c r="N413" s="3" t="inlineStr">
        <is>
          <t>bind</t>
        </is>
      </c>
      <c r="O413" s="3" t="inlineStr">
        <is>
          <t>bound</t>
        </is>
      </c>
    </row>
    <row r="414">
      <c r="A414" s="15" t="inlineStr">
        <is>
          <t>2026-07-30</t>
        </is>
      </c>
      <c r="B414" s="15" t="inlineStr">
        <is>
          <t>c894d1af-c95a-5bc3-9ad5-1b5500d4d6b5</t>
        </is>
      </c>
      <c r="C414" s="15" t="inlineStr">
        <is>
          <t>SC</t>
        </is>
      </c>
      <c r="D414" s="15" t="inlineStr">
        <is>
          <t>2010 BMW M8 Competition</t>
        </is>
      </c>
      <c r="E414" s="15" t="inlineStr">
        <is>
          <t>01 Luxury Sedan/SUV</t>
        </is>
      </c>
      <c r="F414" s="16" t="n">
        <v>510000</v>
      </c>
      <c r="G414" s="17" t="n">
        <v>0.65</v>
      </c>
      <c r="H414" s="17" t="n">
        <v>1.24</v>
      </c>
      <c r="I414" s="17" t="n">
        <v>0.761</v>
      </c>
      <c r="J414" s="17" t="n">
        <v>0.53</v>
      </c>
      <c r="K414" s="16">
        <f>ROUND(F414/100*G414*H414*I414/J414,2)</f>
        <v/>
      </c>
      <c r="L414" s="16" t="n">
        <v>5902.2</v>
      </c>
      <c r="M414" s="16">
        <f>L414-K414</f>
        <v/>
      </c>
      <c r="N414" s="15" t="inlineStr">
        <is>
          <t>bind</t>
        </is>
      </c>
      <c r="O414" s="15" t="inlineStr">
        <is>
          <t>bound</t>
        </is>
      </c>
    </row>
    <row r="415">
      <c r="A415" s="3" t="inlineStr">
        <is>
          <t>2026-07-09</t>
        </is>
      </c>
      <c r="B415" s="3" t="inlineStr">
        <is>
          <t>ba4afa8e-a9dc-55f2-8839-3d30c0addf50</t>
        </is>
      </c>
      <c r="C415" s="3" t="inlineStr">
        <is>
          <t>WI</t>
        </is>
      </c>
      <c r="D415" s="3" t="inlineStr">
        <is>
          <t>1961 Jaguar E-Type Series 1</t>
        </is>
      </c>
      <c r="E415" s="3" t="inlineStr">
        <is>
          <t>07 Post-War Classic (1946-1972)</t>
        </is>
      </c>
      <c r="F415" s="13" t="n">
        <v>775000</v>
      </c>
      <c r="G415" s="14" t="n">
        <v>0.43</v>
      </c>
      <c r="H415" s="14" t="n">
        <v>1.2</v>
      </c>
      <c r="I415" s="14" t="n">
        <v>0.761</v>
      </c>
      <c r="J415" s="14" t="n">
        <v>0.53</v>
      </c>
      <c r="K415" s="13">
        <f>ROUND(F415/100*G415*H415*I415/J415,2)</f>
        <v/>
      </c>
      <c r="L415" s="13" t="n">
        <v>5741.96</v>
      </c>
      <c r="M415" s="13">
        <f>L415-K415</f>
        <v/>
      </c>
      <c r="N415" s="3" t="inlineStr">
        <is>
          <t>decline</t>
        </is>
      </c>
      <c r="O415" s="3" t="inlineStr">
        <is>
          <t>indicative</t>
        </is>
      </c>
    </row>
    <row r="416">
      <c r="A416" s="15" t="inlineStr">
        <is>
          <t>2026-07-05</t>
        </is>
      </c>
      <c r="B416" s="15" t="inlineStr">
        <is>
          <t>b7c4eb26-56c6-52d5-97f8-e82b2a91ff77</t>
        </is>
      </c>
      <c r="C416" s="15" t="inlineStr">
        <is>
          <t>MN</t>
        </is>
      </c>
      <c r="D416" s="15" t="inlineStr">
        <is>
          <t>2013 Mercedes-Benz AMG GT</t>
        </is>
      </c>
      <c r="E416" s="15" t="inlineStr">
        <is>
          <t>01 Luxury Sedan/SUV</t>
        </is>
      </c>
      <c r="F416" s="16" t="n">
        <v>1705000</v>
      </c>
      <c r="G416" s="17" t="n">
        <v>0.55</v>
      </c>
      <c r="H416" s="17" t="n">
        <v>1.32</v>
      </c>
      <c r="I416" s="17" t="n">
        <v>0.761</v>
      </c>
      <c r="J416" s="17" t="n">
        <v>0.53</v>
      </c>
      <c r="K416" s="16">
        <f>ROUND(F416/100*G416*H416*I416/J416,2)</f>
        <v/>
      </c>
      <c r="L416" s="16" t="n">
        <v>17773.37</v>
      </c>
      <c r="M416" s="16">
        <f>L416-K416</f>
        <v/>
      </c>
      <c r="N416" s="15" t="inlineStr">
        <is>
          <t>refer</t>
        </is>
      </c>
      <c r="O416" s="15" t="inlineStr">
        <is>
          <t>indicative</t>
        </is>
      </c>
    </row>
    <row r="417">
      <c r="A417" s="3" t="inlineStr">
        <is>
          <t>2026-07-04</t>
        </is>
      </c>
      <c r="B417" s="3" t="inlineStr">
        <is>
          <t>99379784-4f54-5763-9d8f-0dc515603d15</t>
        </is>
      </c>
      <c r="C417" s="3" t="inlineStr">
        <is>
          <t>AL</t>
        </is>
      </c>
      <c r="D417" s="3" t="inlineStr">
        <is>
          <t>1958 Mercedes-Benz AMG GT</t>
        </is>
      </c>
      <c r="E417" s="3" t="inlineStr">
        <is>
          <t>01 Luxury Sedan/SUV</t>
        </is>
      </c>
      <c r="F417" s="13" t="n">
        <v>895000</v>
      </c>
      <c r="G417" s="14" t="n">
        <v>0.65</v>
      </c>
      <c r="H417" s="14" t="n">
        <v>1.27</v>
      </c>
      <c r="I417" s="14" t="n">
        <v>0.761</v>
      </c>
      <c r="J417" s="14" t="n">
        <v>0.53</v>
      </c>
      <c r="K417" s="13">
        <f>ROUND(F417/100*G417*H417*I417/J417,2)</f>
        <v/>
      </c>
      <c r="L417" s="13" t="n">
        <v>10608.38</v>
      </c>
      <c r="M417" s="13">
        <f>L417-K417</f>
        <v/>
      </c>
      <c r="N417" s="3" t="inlineStr">
        <is>
          <t>bind</t>
        </is>
      </c>
      <c r="O417" s="3" t="inlineStr">
        <is>
          <t>bound</t>
        </is>
      </c>
    </row>
    <row r="418">
      <c r="A418" s="15" t="inlineStr">
        <is>
          <t>2026-07-03</t>
        </is>
      </c>
      <c r="B418" s="15" t="inlineStr">
        <is>
          <t>569a09ee-1478-5c9c-a802-37f8166afb22</t>
        </is>
      </c>
      <c r="C418" s="15" t="inlineStr">
        <is>
          <t>VA</t>
        </is>
      </c>
      <c r="D418" s="15" t="inlineStr">
        <is>
          <t>1993 Bentley Continental GT</t>
        </is>
      </c>
      <c r="E418" s="15" t="inlineStr">
        <is>
          <t>01 Luxury Sedan/SUV</t>
        </is>
      </c>
      <c r="F418" s="16" t="n">
        <v>680000</v>
      </c>
      <c r="G418" s="17" t="n">
        <v>0.65</v>
      </c>
      <c r="H418" s="17" t="n">
        <v>1.09</v>
      </c>
      <c r="I418" s="17" t="n">
        <v>0.761</v>
      </c>
      <c r="J418" s="17" t="n">
        <v>0.53</v>
      </c>
      <c r="K418" s="16">
        <f>ROUND(F418/100*G418*H418*I418/J418,2)</f>
        <v/>
      </c>
      <c r="L418" s="16" t="n">
        <v>6917.63</v>
      </c>
      <c r="M418" s="16">
        <f>L418-K418</f>
        <v/>
      </c>
      <c r="N418" s="15" t="inlineStr">
        <is>
          <t>refer</t>
        </is>
      </c>
      <c r="O418" s="15" t="inlineStr">
        <is>
          <t>indicative</t>
        </is>
      </c>
    </row>
    <row r="419">
      <c r="A419" s="3" t="inlineStr">
        <is>
          <t>2026-07-02</t>
        </is>
      </c>
      <c r="B419" s="3" t="inlineStr">
        <is>
          <t>9bd30d5a-e773-50c6-9347-04cb6cc71dfd</t>
        </is>
      </c>
      <c r="C419" s="3" t="inlineStr">
        <is>
          <t>PA</t>
        </is>
      </c>
      <c r="D419" s="3" t="inlineStr">
        <is>
          <t>1968 Aston Martin DB12</t>
        </is>
      </c>
      <c r="E419" s="3" t="inlineStr">
        <is>
          <t>01 Luxury Sedan/SUV</t>
        </is>
      </c>
      <c r="F419" s="13" t="n">
        <v>355000</v>
      </c>
      <c r="G419" s="14" t="n">
        <v>0.75</v>
      </c>
      <c r="H419" s="14" t="n">
        <v>1</v>
      </c>
      <c r="I419" s="14" t="n">
        <v>0.761</v>
      </c>
      <c r="J419" s="14" t="n">
        <v>0.53</v>
      </c>
      <c r="K419" s="13">
        <f>ROUND(F419/100*G419*H419*I419/J419,2)</f>
        <v/>
      </c>
      <c r="L419" s="13" t="n">
        <v>3822.94</v>
      </c>
      <c r="M419" s="13">
        <f>L419-K419</f>
        <v/>
      </c>
      <c r="N419" s="3" t="inlineStr">
        <is>
          <t>decline</t>
        </is>
      </c>
      <c r="O419" s="3" t="inlineStr">
        <is>
          <t>indicative</t>
        </is>
      </c>
    </row>
    <row r="420">
      <c r="A420" s="15" t="inlineStr">
        <is>
          <t>2026-07-09</t>
        </is>
      </c>
      <c r="B420" s="15" t="inlineStr">
        <is>
          <t>e7917b75-800c-56e5-a2bb-9f96d58e7acc</t>
        </is>
      </c>
      <c r="C420" s="15" t="inlineStr">
        <is>
          <t>PA</t>
        </is>
      </c>
      <c r="D420" s="15" t="inlineStr">
        <is>
          <t>1991 Mercedes-Benz AMG GT</t>
        </is>
      </c>
      <c r="E420" s="15" t="inlineStr">
        <is>
          <t>01 Luxury Sedan/SUV</t>
        </is>
      </c>
      <c r="F420" s="16" t="n">
        <v>690000</v>
      </c>
      <c r="G420" s="17" t="n">
        <v>0.65</v>
      </c>
      <c r="H420" s="17" t="n">
        <v>1</v>
      </c>
      <c r="I420" s="17" t="n">
        <v>0.761</v>
      </c>
      <c r="J420" s="17" t="n">
        <v>0.53</v>
      </c>
      <c r="K420" s="16">
        <f>ROUND(F420/100*G420*H420*I420/J420,2)</f>
        <v/>
      </c>
      <c r="L420" s="16" t="n">
        <v>6439.78</v>
      </c>
      <c r="M420" s="16">
        <f>L420-K420</f>
        <v/>
      </c>
      <c r="N420" s="15" t="inlineStr">
        <is>
          <t>bind</t>
        </is>
      </c>
      <c r="O420" s="15" t="inlineStr">
        <is>
          <t>bound</t>
        </is>
      </c>
    </row>
    <row r="421">
      <c r="A421" s="3" t="inlineStr">
        <is>
          <t>2026-07-21</t>
        </is>
      </c>
      <c r="B421" s="3" t="inlineStr">
        <is>
          <t>d1f0874e-54cd-5f4b-9766-4134028b2e6c</t>
        </is>
      </c>
      <c r="C421" s="3" t="inlineStr">
        <is>
          <t>IN</t>
        </is>
      </c>
      <c r="D421" s="3" t="inlineStr">
        <is>
          <t>1968 BMW M8 Competition</t>
        </is>
      </c>
      <c r="E421" s="3" t="inlineStr">
        <is>
          <t>01 Luxury Sedan/SUV</t>
        </is>
      </c>
      <c r="F421" s="13" t="n">
        <v>1155000</v>
      </c>
      <c r="G421" s="14" t="n">
        <v>0.55</v>
      </c>
      <c r="H421" s="14" t="n">
        <v>1.23</v>
      </c>
      <c r="I421" s="14" t="n">
        <v>0.761</v>
      </c>
      <c r="J421" s="14" t="n">
        <v>0.53</v>
      </c>
      <c r="K421" s="13">
        <f>ROUND(F421/100*G421*H421*I421/J421,2)</f>
        <v/>
      </c>
      <c r="L421" s="13" t="n">
        <v>11219.11</v>
      </c>
      <c r="M421" s="13">
        <f>L421-K421</f>
        <v/>
      </c>
      <c r="N421" s="3" t="inlineStr">
        <is>
          <t>bind</t>
        </is>
      </c>
      <c r="O421" s="3" t="inlineStr">
        <is>
          <t>bound</t>
        </is>
      </c>
    </row>
    <row r="422">
      <c r="A422" s="15" t="inlineStr">
        <is>
          <t>2026-07-20</t>
        </is>
      </c>
      <c r="B422" s="15" t="inlineStr">
        <is>
          <t>2cacbd01-8f2d-55ac-bfad-1e43df5f4e8b</t>
        </is>
      </c>
      <c r="C422" s="15" t="inlineStr">
        <is>
          <t>OH</t>
        </is>
      </c>
      <c r="D422" s="15" t="inlineStr">
        <is>
          <t>2000 Aston Martin DB12</t>
        </is>
      </c>
      <c r="E422" s="15" t="inlineStr">
        <is>
          <t>01 Luxury Sedan/SUV</t>
        </is>
      </c>
      <c r="F422" s="16" t="n">
        <v>955000</v>
      </c>
      <c r="G422" s="17" t="n">
        <v>0.65</v>
      </c>
      <c r="H422" s="17" t="n">
        <v>1.39</v>
      </c>
      <c r="I422" s="17" t="n">
        <v>0.761</v>
      </c>
      <c r="J422" s="17" t="n">
        <v>0.53</v>
      </c>
      <c r="K422" s="16">
        <f>ROUND(F422/100*G422*H422*I422/J422,2)</f>
        <v/>
      </c>
      <c r="L422" s="16" t="n">
        <v>12389.12</v>
      </c>
      <c r="M422" s="16">
        <f>L422-K422</f>
        <v/>
      </c>
      <c r="N422" s="15" t="inlineStr">
        <is>
          <t>refer</t>
        </is>
      </c>
      <c r="O422" s="15" t="inlineStr">
        <is>
          <t>indicative</t>
        </is>
      </c>
    </row>
    <row r="423">
      <c r="A423" s="3" t="inlineStr">
        <is>
          <t>2026-07-10</t>
        </is>
      </c>
      <c r="B423" s="3" t="inlineStr">
        <is>
          <t>1bd086be-237f-5786-8112-d93c09dc68b8</t>
        </is>
      </c>
      <c r="C423" s="3" t="inlineStr">
        <is>
          <t>ND</t>
        </is>
      </c>
      <c r="D423" s="3" t="inlineStr">
        <is>
          <t>2006 Bentley Continental GT</t>
        </is>
      </c>
      <c r="E423" s="3" t="inlineStr">
        <is>
          <t>01 Luxury Sedan/SUV</t>
        </is>
      </c>
      <c r="F423" s="13" t="n">
        <v>420000</v>
      </c>
      <c r="G423" s="14" t="n">
        <v>0.75</v>
      </c>
      <c r="H423" s="14" t="n">
        <v>1.02</v>
      </c>
      <c r="I423" s="14" t="n">
        <v>0.761</v>
      </c>
      <c r="J423" s="14" t="n">
        <v>0.53</v>
      </c>
      <c r="K423" s="13">
        <f>ROUND(F423/100*G423*H423*I423/J423,2)</f>
        <v/>
      </c>
      <c r="L423" s="13" t="n">
        <v>4613.38</v>
      </c>
      <c r="M423" s="13">
        <f>L423-K423</f>
        <v/>
      </c>
      <c r="N423" s="3" t="inlineStr">
        <is>
          <t>bind</t>
        </is>
      </c>
      <c r="O423" s="3" t="inlineStr">
        <is>
          <t>bound</t>
        </is>
      </c>
    </row>
    <row r="424">
      <c r="A424" s="15" t="inlineStr">
        <is>
          <t>2026-07-10</t>
        </is>
      </c>
      <c r="B424" s="15" t="inlineStr">
        <is>
          <t>9e647744-2789-522e-b107-0b0a0379357c</t>
        </is>
      </c>
      <c r="C424" s="15" t="inlineStr">
        <is>
          <t>WA</t>
        </is>
      </c>
      <c r="D424" s="15" t="inlineStr">
        <is>
          <t>1958 McLaren 750S</t>
        </is>
      </c>
      <c r="E424" s="15" t="inlineStr">
        <is>
          <t>03 Supercar</t>
        </is>
      </c>
      <c r="F424" s="16" t="n">
        <v>315000</v>
      </c>
      <c r="G424" s="17" t="n">
        <v>1.15</v>
      </c>
      <c r="H424" s="17" t="n">
        <v>0.96</v>
      </c>
      <c r="I424" s="17" t="n">
        <v>0.761</v>
      </c>
      <c r="J424" s="17" t="n">
        <v>0.53</v>
      </c>
      <c r="K424" s="16">
        <f>ROUND(F424/100*G424*H424*I424/J424,2)</f>
        <v/>
      </c>
      <c r="L424" s="16" t="n">
        <v>4993.31</v>
      </c>
      <c r="M424" s="16">
        <f>L424-K424</f>
        <v/>
      </c>
      <c r="N424" s="15" t="inlineStr">
        <is>
          <t>bind</t>
        </is>
      </c>
      <c r="O424" s="15" t="inlineStr">
        <is>
          <t>bound</t>
        </is>
      </c>
    </row>
    <row r="425">
      <c r="A425" s="3" t="inlineStr">
        <is>
          <t>2026-07-14</t>
        </is>
      </c>
      <c r="B425" s="3" t="inlineStr">
        <is>
          <t>4a7abb54-0ea8-50f5-a25e-7ad13d916f63</t>
        </is>
      </c>
      <c r="C425" s="3" t="inlineStr">
        <is>
          <t>DE</t>
        </is>
      </c>
      <c r="D425" s="3" t="inlineStr">
        <is>
          <t>2001 Ferrari 296 GTB</t>
        </is>
      </c>
      <c r="E425" s="3" t="inlineStr">
        <is>
          <t>03 Supercar</t>
        </is>
      </c>
      <c r="F425" s="13" t="n">
        <v>720000</v>
      </c>
      <c r="G425" s="14" t="n">
        <v>0.95</v>
      </c>
      <c r="H425" s="14" t="n">
        <v>1.25</v>
      </c>
      <c r="I425" s="14" t="n">
        <v>0.761</v>
      </c>
      <c r="J425" s="14" t="n">
        <v>0.53</v>
      </c>
      <c r="K425" s="13">
        <f>ROUND(F425/100*G425*H425*I425/J425,2)</f>
        <v/>
      </c>
      <c r="L425" s="13" t="n">
        <v>12276.51</v>
      </c>
      <c r="M425" s="13">
        <f>L425-K425</f>
        <v/>
      </c>
      <c r="N425" s="3" t="inlineStr">
        <is>
          <t>decline</t>
        </is>
      </c>
      <c r="O425" s="3" t="inlineStr">
        <is>
          <t>indicative</t>
        </is>
      </c>
    </row>
    <row r="426">
      <c r="A426" s="15" t="inlineStr">
        <is>
          <t>2026-07-31</t>
        </is>
      </c>
      <c r="B426" s="15" t="inlineStr">
        <is>
          <t>6fcc2a09-1d70-52b5-baa2-29af84b5a26b</t>
        </is>
      </c>
      <c r="C426" s="15" t="inlineStr">
        <is>
          <t>TX</t>
        </is>
      </c>
      <c r="D426" s="15" t="inlineStr">
        <is>
          <t>2023 Ferrari 296 GTB</t>
        </is>
      </c>
      <c r="E426" s="15" t="inlineStr">
        <is>
          <t>03 Supercar</t>
        </is>
      </c>
      <c r="F426" s="16" t="n">
        <v>695000</v>
      </c>
      <c r="G426" s="17" t="n">
        <v>0.95</v>
      </c>
      <c r="H426" s="17" t="n">
        <v>1.15</v>
      </c>
      <c r="I426" s="17" t="n">
        <v>0.761</v>
      </c>
      <c r="J426" s="17" t="n">
        <v>0.53</v>
      </c>
      <c r="K426" s="16">
        <f>ROUND(F426/100*G426*H426*I426/J426,2)</f>
        <v/>
      </c>
      <c r="L426" s="16" t="n">
        <v>10902.22</v>
      </c>
      <c r="M426" s="16">
        <f>L426-K426</f>
        <v/>
      </c>
      <c r="N426" s="15" t="inlineStr">
        <is>
          <t>bind</t>
        </is>
      </c>
      <c r="O426" s="15" t="inlineStr">
        <is>
          <t>bound</t>
        </is>
      </c>
    </row>
    <row r="427">
      <c r="A427" s="3" t="inlineStr">
        <is>
          <t>2026-07-27</t>
        </is>
      </c>
      <c r="B427" s="3" t="inlineStr">
        <is>
          <t>8becb06d-6f27-5a82-9025-3333737b0942</t>
        </is>
      </c>
      <c r="C427" s="3" t="inlineStr">
        <is>
          <t>TN</t>
        </is>
      </c>
      <c r="D427" s="3" t="inlineStr">
        <is>
          <t>2007 Ferrari SF90 Stradale</t>
        </is>
      </c>
      <c r="E427" s="3" t="inlineStr">
        <is>
          <t>03 Supercar</t>
        </is>
      </c>
      <c r="F427" s="13" t="n">
        <v>495000</v>
      </c>
      <c r="G427" s="14" t="n">
        <v>1.15</v>
      </c>
      <c r="H427" s="14" t="n">
        <v>0.98</v>
      </c>
      <c r="I427" s="14" t="n">
        <v>0.761</v>
      </c>
      <c r="J427" s="14" t="n">
        <v>0.53</v>
      </c>
      <c r="K427" s="13">
        <f>ROUND(F427/100*G427*H427*I427/J427,2)</f>
        <v/>
      </c>
      <c r="L427" s="13" t="n">
        <v>8010.1</v>
      </c>
      <c r="M427" s="13">
        <f>L427-K427</f>
        <v/>
      </c>
      <c r="N427" s="3" t="inlineStr">
        <is>
          <t>bind</t>
        </is>
      </c>
      <c r="O427" s="3" t="inlineStr">
        <is>
          <t>bound</t>
        </is>
      </c>
    </row>
    <row r="428">
      <c r="A428" s="15" t="inlineStr">
        <is>
          <t>2026-07-13</t>
        </is>
      </c>
      <c r="B428" s="15" t="inlineStr">
        <is>
          <t>abfda872-31f6-51b8-8b48-2ae0d056482c</t>
        </is>
      </c>
      <c r="C428" s="15" t="inlineStr">
        <is>
          <t>AL</t>
        </is>
      </c>
      <c r="D428" s="15" t="inlineStr">
        <is>
          <t>2023 Maserati GranTurismo</t>
        </is>
      </c>
      <c r="E428" s="15" t="inlineStr">
        <is>
          <t>01 Luxury Sedan/SUV</t>
        </is>
      </c>
      <c r="F428" s="16" t="n">
        <v>505000</v>
      </c>
      <c r="G428" s="17" t="n">
        <v>0.65</v>
      </c>
      <c r="H428" s="17" t="n">
        <v>1.27</v>
      </c>
      <c r="I428" s="17" t="n">
        <v>0.761</v>
      </c>
      <c r="J428" s="17" t="n">
        <v>0.53</v>
      </c>
      <c r="K428" s="16">
        <f>ROUND(F428/100*G428*H428*I428/J428,2)</f>
        <v/>
      </c>
      <c r="L428" s="16" t="n">
        <v>5985.73</v>
      </c>
      <c r="M428" s="16">
        <f>L428-K428</f>
        <v/>
      </c>
      <c r="N428" s="15" t="inlineStr">
        <is>
          <t>decline</t>
        </is>
      </c>
      <c r="O428" s="15" t="inlineStr">
        <is>
          <t>indicative</t>
        </is>
      </c>
    </row>
    <row r="429">
      <c r="A429" s="3" t="inlineStr">
        <is>
          <t>2026-07-14</t>
        </is>
      </c>
      <c r="B429" s="3" t="inlineStr">
        <is>
          <t>41612422-2cb8-590c-87f9-7d7636b379c7</t>
        </is>
      </c>
      <c r="C429" s="3" t="inlineStr">
        <is>
          <t>MI</t>
        </is>
      </c>
      <c r="D429" s="3" t="inlineStr">
        <is>
          <t>1993 Lamborghini Huracan EVO</t>
        </is>
      </c>
      <c r="E429" s="3" t="inlineStr">
        <is>
          <t>03 Supercar</t>
        </is>
      </c>
      <c r="F429" s="13" t="n">
        <v>1150000</v>
      </c>
      <c r="G429" s="14" t="n">
        <v>0.8</v>
      </c>
      <c r="H429" s="14" t="n">
        <v>1.55</v>
      </c>
      <c r="I429" s="14" t="n">
        <v>0.761</v>
      </c>
      <c r="J429" s="14" t="n">
        <v>0.53</v>
      </c>
      <c r="K429" s="13">
        <f>ROUND(F429/100*G429*H429*I429/J429,2)</f>
        <v/>
      </c>
      <c r="L429" s="13" t="n">
        <v>20475.21</v>
      </c>
      <c r="M429" s="13">
        <f>L429-K429</f>
        <v/>
      </c>
      <c r="N429" s="3" t="inlineStr">
        <is>
          <t>bind</t>
        </is>
      </c>
      <c r="O429" s="3" t="inlineStr">
        <is>
          <t>bound</t>
        </is>
      </c>
    </row>
    <row r="430">
      <c r="A430" s="15" t="inlineStr">
        <is>
          <t>2026-07-22</t>
        </is>
      </c>
      <c r="B430" s="15" t="inlineStr">
        <is>
          <t>c9544d09-a5ef-5644-b95a-c1141ffcd213</t>
        </is>
      </c>
      <c r="C430" s="15" t="inlineStr">
        <is>
          <t>PA</t>
        </is>
      </c>
      <c r="D430" s="15" t="inlineStr">
        <is>
          <t>2024 Ferrari 275 GTB/4</t>
        </is>
      </c>
      <c r="E430" s="15" t="inlineStr">
        <is>
          <t>07 Post-War Classic (1946-1972)</t>
        </is>
      </c>
      <c r="F430" s="16" t="n">
        <v>735000</v>
      </c>
      <c r="G430" s="17" t="n">
        <v>0.43</v>
      </c>
      <c r="H430" s="17" t="n">
        <v>1</v>
      </c>
      <c r="I430" s="17" t="n">
        <v>0.761</v>
      </c>
      <c r="J430" s="17" t="n">
        <v>0.53</v>
      </c>
      <c r="K430" s="16">
        <f>ROUND(F430/100*G430*H430*I430/J430,2)</f>
        <v/>
      </c>
      <c r="L430" s="16" t="n">
        <v>4538</v>
      </c>
      <c r="M430" s="16">
        <f>L430-K430</f>
        <v/>
      </c>
      <c r="N430" s="15" t="inlineStr">
        <is>
          <t>bind</t>
        </is>
      </c>
      <c r="O430" s="15" t="inlineStr">
        <is>
          <t>bound</t>
        </is>
      </c>
    </row>
    <row r="431">
      <c r="A431" s="3" t="inlineStr">
        <is>
          <t>2026-07-17</t>
        </is>
      </c>
      <c r="B431" s="3" t="inlineStr">
        <is>
          <t>487d2a29-8584-586f-84b6-c015cce07c84</t>
        </is>
      </c>
      <c r="C431" s="3" t="inlineStr">
        <is>
          <t>WV</t>
        </is>
      </c>
      <c r="D431" s="3" t="inlineStr">
        <is>
          <t>1985 Bentley Continental GT</t>
        </is>
      </c>
      <c r="E431" s="3" t="inlineStr">
        <is>
          <t>01 Luxury Sedan/SUV</t>
        </is>
      </c>
      <c r="F431" s="13" t="n">
        <v>425000</v>
      </c>
      <c r="G431" s="14" t="n">
        <v>0.75</v>
      </c>
      <c r="H431" s="14" t="n">
        <v>1.33</v>
      </c>
      <c r="I431" s="14" t="n">
        <v>0.761</v>
      </c>
      <c r="J431" s="14" t="n">
        <v>0.53</v>
      </c>
      <c r="K431" s="13">
        <f>ROUND(F431/100*G431*H431*I431/J431,2)</f>
        <v/>
      </c>
      <c r="L431" s="13" t="n">
        <v>6087.1</v>
      </c>
      <c r="M431" s="13">
        <f>L431-K431</f>
        <v/>
      </c>
      <c r="N431" s="3" t="inlineStr">
        <is>
          <t>bind</t>
        </is>
      </c>
      <c r="O431" s="3" t="inlineStr">
        <is>
          <t>bound</t>
        </is>
      </c>
    </row>
    <row r="432">
      <c r="A432" s="15" t="inlineStr">
        <is>
          <t>2026-07-17</t>
        </is>
      </c>
      <c r="B432" s="15" t="inlineStr">
        <is>
          <t>ff173044-07d1-5a38-994d-f0eaf9e5f570</t>
        </is>
      </c>
      <c r="C432" s="15" t="inlineStr">
        <is>
          <t>NJ</t>
        </is>
      </c>
      <c r="D432" s="15" t="inlineStr">
        <is>
          <t>1985 BMW M8 Competition</t>
        </is>
      </c>
      <c r="E432" s="15" t="inlineStr">
        <is>
          <t>01 Luxury Sedan/SUV</t>
        </is>
      </c>
      <c r="F432" s="16" t="n">
        <v>355000</v>
      </c>
      <c r="G432" s="17" t="n">
        <v>0.75</v>
      </c>
      <c r="H432" s="17" t="n">
        <v>0.91</v>
      </c>
      <c r="I432" s="17" t="n">
        <v>0.761</v>
      </c>
      <c r="J432" s="17" t="n">
        <v>0.53</v>
      </c>
      <c r="K432" s="16">
        <f>ROUND(F432/100*G432*H432*I432/J432,2)</f>
        <v/>
      </c>
      <c r="L432" s="16" t="n">
        <v>3478.88</v>
      </c>
      <c r="M432" s="16">
        <f>L432-K432</f>
        <v/>
      </c>
      <c r="N432" s="15" t="inlineStr">
        <is>
          <t>bind</t>
        </is>
      </c>
      <c r="O432" s="15" t="inlineStr">
        <is>
          <t>bound</t>
        </is>
      </c>
    </row>
    <row r="433">
      <c r="A433" s="3" t="inlineStr">
        <is>
          <t>2026-07-18</t>
        </is>
      </c>
      <c r="B433" s="3" t="inlineStr">
        <is>
          <t>e02e438e-4e5f-56e6-ba35-ff593f83ec76</t>
        </is>
      </c>
      <c r="C433" s="3" t="inlineStr">
        <is>
          <t>NC</t>
        </is>
      </c>
      <c r="D433" s="3" t="inlineStr">
        <is>
          <t>1964 Aston Martin DB5</t>
        </is>
      </c>
      <c r="E433" s="3" t="inlineStr">
        <is>
          <t>07 Post-War Classic (1946-1972)</t>
        </is>
      </c>
      <c r="F433" s="13" t="n">
        <v>480000</v>
      </c>
      <c r="G433" s="14" t="n">
        <v>0.48</v>
      </c>
      <c r="H433" s="14" t="n">
        <v>1.15</v>
      </c>
      <c r="I433" s="14" t="n">
        <v>0.761</v>
      </c>
      <c r="J433" s="14" t="n">
        <v>0.53</v>
      </c>
      <c r="K433" s="13">
        <f>ROUND(F433/100*G433*H433*I433/J433,2)</f>
        <v/>
      </c>
      <c r="L433" s="13" t="n">
        <v>3804.43</v>
      </c>
      <c r="M433" s="13">
        <f>L433-K433</f>
        <v/>
      </c>
      <c r="N433" s="3" t="inlineStr">
        <is>
          <t>refer</t>
        </is>
      </c>
      <c r="O433" s="3" t="inlineStr">
        <is>
          <t>indicative</t>
        </is>
      </c>
    </row>
    <row r="434">
      <c r="A434" s="15" t="inlineStr">
        <is>
          <t>2026-07-16</t>
        </is>
      </c>
      <c r="B434" s="15" t="inlineStr">
        <is>
          <t>10e1bb70-1a8b-51b8-9e7c-a5f15486cbf3</t>
        </is>
      </c>
      <c r="C434" s="15" t="inlineStr">
        <is>
          <t>CT</t>
        </is>
      </c>
      <c r="D434" s="15" t="inlineStr">
        <is>
          <t>1983 Aston Martin DB12</t>
        </is>
      </c>
      <c r="E434" s="15" t="inlineStr">
        <is>
          <t>01 Luxury Sedan/SUV</t>
        </is>
      </c>
      <c r="F434" s="16" t="n">
        <v>690000</v>
      </c>
      <c r="G434" s="17" t="n">
        <v>0.65</v>
      </c>
      <c r="H434" s="17" t="n">
        <v>1.12</v>
      </c>
      <c r="I434" s="17" t="n">
        <v>0.761</v>
      </c>
      <c r="J434" s="17" t="n">
        <v>0.53</v>
      </c>
      <c r="K434" s="16">
        <f>ROUND(F434/100*G434*H434*I434/J434,2)</f>
        <v/>
      </c>
      <c r="L434" s="16" t="n">
        <v>7212.56</v>
      </c>
      <c r="M434" s="16">
        <f>L434-K434</f>
        <v/>
      </c>
      <c r="N434" s="15" t="inlineStr">
        <is>
          <t>refer</t>
        </is>
      </c>
      <c r="O434" s="15" t="inlineStr">
        <is>
          <t>indicative</t>
        </is>
      </c>
    </row>
    <row r="435">
      <c r="A435" s="3" t="inlineStr">
        <is>
          <t>2026-07-29</t>
        </is>
      </c>
      <c r="B435" s="3" t="inlineStr">
        <is>
          <t>709bdd72-ff7c-5764-8f09-36ffc8fc02c6</t>
        </is>
      </c>
      <c r="C435" s="3" t="inlineStr">
        <is>
          <t>IL</t>
        </is>
      </c>
      <c r="D435" s="3" t="inlineStr">
        <is>
          <t>2018 Mercedes-Benz AMG GT</t>
        </is>
      </c>
      <c r="E435" s="3" t="inlineStr">
        <is>
          <t>01 Luxury Sedan/SUV</t>
        </is>
      </c>
      <c r="F435" s="13" t="n">
        <v>210000</v>
      </c>
      <c r="G435" s="14" t="n">
        <v>0.92</v>
      </c>
      <c r="H435" s="14" t="n">
        <v>1.36</v>
      </c>
      <c r="I435" s="14" t="n">
        <v>0.761</v>
      </c>
      <c r="J435" s="14" t="n">
        <v>0.53</v>
      </c>
      <c r="K435" s="13">
        <f>ROUND(F435/100*G435*H435*I435/J435,2)</f>
        <v/>
      </c>
      <c r="L435" s="13" t="n">
        <v>3772.72</v>
      </c>
      <c r="M435" s="13">
        <f>L435-K435</f>
        <v/>
      </c>
      <c r="N435" s="3" t="inlineStr">
        <is>
          <t>bind</t>
        </is>
      </c>
      <c r="O435" s="3" t="inlineStr">
        <is>
          <t>bound</t>
        </is>
      </c>
    </row>
    <row r="436">
      <c r="A436" s="15" t="inlineStr">
        <is>
          <t>2026-07-28</t>
        </is>
      </c>
      <c r="B436" s="15" t="inlineStr">
        <is>
          <t>0575e2e9-c4c2-5814-8220-5fd8bdc5afa4</t>
        </is>
      </c>
      <c r="C436" s="15" t="inlineStr">
        <is>
          <t>CA</t>
        </is>
      </c>
      <c r="D436" s="15" t="inlineStr">
        <is>
          <t>2004 Aston Martin DB12</t>
        </is>
      </c>
      <c r="E436" s="15" t="inlineStr">
        <is>
          <t>01 Luxury Sedan/SUV</t>
        </is>
      </c>
      <c r="F436" s="16" t="n">
        <v>430000</v>
      </c>
      <c r="G436" s="17" t="n">
        <v>0.75</v>
      </c>
      <c r="H436" s="17" t="n">
        <v>1.35</v>
      </c>
      <c r="I436" s="17" t="n">
        <v>0.761</v>
      </c>
      <c r="J436" s="17" t="n">
        <v>0.53</v>
      </c>
      <c r="K436" s="16">
        <f>ROUND(F436/100*G436*H436*I436/J436,2)</f>
        <v/>
      </c>
      <c r="L436" s="16" t="n">
        <v>6251.33</v>
      </c>
      <c r="M436" s="16">
        <f>L436-K436</f>
        <v/>
      </c>
      <c r="N436" s="15" t="inlineStr">
        <is>
          <t>bind</t>
        </is>
      </c>
      <c r="O436" s="15" t="inlineStr">
        <is>
          <t>bound</t>
        </is>
      </c>
    </row>
    <row r="437">
      <c r="A437" s="3" t="inlineStr">
        <is>
          <t>2026-07-31</t>
        </is>
      </c>
      <c r="B437" s="3" t="inlineStr">
        <is>
          <t>ac9b0408-811b-5609-afd7-6193c4c86886</t>
        </is>
      </c>
      <c r="C437" s="3" t="inlineStr">
        <is>
          <t>IL</t>
        </is>
      </c>
      <c r="D437" s="3" t="inlineStr">
        <is>
          <t>1995 Mercedes-Benz 280SL Pagoda</t>
        </is>
      </c>
      <c r="E437" s="3" t="inlineStr">
        <is>
          <t>07 Post-War Classic (1946-1972)</t>
        </is>
      </c>
      <c r="F437" s="13" t="n">
        <v>280000</v>
      </c>
      <c r="G437" s="14" t="n">
        <v>0.48</v>
      </c>
      <c r="H437" s="14" t="n">
        <v>1.36</v>
      </c>
      <c r="I437" s="14" t="n">
        <v>0.761</v>
      </c>
      <c r="J437" s="14" t="n">
        <v>0.53</v>
      </c>
      <c r="K437" s="13">
        <f>ROUND(F437/100*G437*H437*I437/J437,2)</f>
        <v/>
      </c>
      <c r="L437" s="13" t="n">
        <v>2624.5</v>
      </c>
      <c r="M437" s="13">
        <f>L437-K437</f>
        <v/>
      </c>
      <c r="N437" s="3" t="inlineStr">
        <is>
          <t>bind</t>
        </is>
      </c>
      <c r="O437" s="3" t="inlineStr">
        <is>
          <t>bound</t>
        </is>
      </c>
    </row>
    <row r="438">
      <c r="A438" s="15" t="inlineStr">
        <is>
          <t>2026-07-29</t>
        </is>
      </c>
      <c r="B438" s="15" t="inlineStr">
        <is>
          <t>e4c1985e-4d2b-521d-8ca2-2779449ead42</t>
        </is>
      </c>
      <c r="C438" s="15" t="inlineStr">
        <is>
          <t>NY</t>
        </is>
      </c>
      <c r="D438" s="15" t="inlineStr">
        <is>
          <t>1991 Mercedes-Benz AMG GT</t>
        </is>
      </c>
      <c r="E438" s="15" t="inlineStr">
        <is>
          <t>01 Luxury Sedan/SUV</t>
        </is>
      </c>
      <c r="F438" s="16" t="n">
        <v>365000</v>
      </c>
      <c r="G438" s="17" t="n">
        <v>0.75</v>
      </c>
      <c r="H438" s="17" t="n">
        <v>1.28</v>
      </c>
      <c r="I438" s="17" t="n">
        <v>0.761</v>
      </c>
      <c r="J438" s="17" t="n">
        <v>0.53</v>
      </c>
      <c r="K438" s="16">
        <f>ROUND(F438/100*G438*H438*I438/J438,2)</f>
        <v/>
      </c>
      <c r="L438" s="16" t="n">
        <v>5031.21</v>
      </c>
      <c r="M438" s="16">
        <f>L438-K438</f>
        <v/>
      </c>
      <c r="N438" s="15" t="inlineStr">
        <is>
          <t>decline</t>
        </is>
      </c>
      <c r="O438" s="15" t="inlineStr">
        <is>
          <t>indicative</t>
        </is>
      </c>
    </row>
    <row r="439">
      <c r="A439" s="3" t="inlineStr">
        <is>
          <t>2026-07-05</t>
        </is>
      </c>
      <c r="B439" s="3" t="inlineStr">
        <is>
          <t>2ea3b658-1452-573f-bd43-93d72e82e998</t>
        </is>
      </c>
      <c r="C439" s="3" t="inlineStr">
        <is>
          <t>ME</t>
        </is>
      </c>
      <c r="D439" s="3" t="inlineStr">
        <is>
          <t>2002 Porsche 911 Turbo S</t>
        </is>
      </c>
      <c r="E439" s="3" t="inlineStr">
        <is>
          <t>01 Luxury Sedan/SUV</t>
        </is>
      </c>
      <c r="F439" s="13" t="n">
        <v>500000</v>
      </c>
      <c r="G439" s="14" t="n">
        <v>0.65</v>
      </c>
      <c r="H439" s="14" t="n">
        <v>1.08</v>
      </c>
      <c r="I439" s="14" t="n">
        <v>0.761</v>
      </c>
      <c r="J439" s="14" t="n">
        <v>0.53</v>
      </c>
      <c r="K439" s="13">
        <f>ROUND(F439/100*G439*H439*I439/J439,2)</f>
        <v/>
      </c>
      <c r="L439" s="13" t="n">
        <v>5039.83</v>
      </c>
      <c r="M439" s="13">
        <f>L439-K439</f>
        <v/>
      </c>
      <c r="N439" s="3" t="inlineStr">
        <is>
          <t>refer</t>
        </is>
      </c>
      <c r="O439" s="3" t="inlineStr">
        <is>
          <t>indicative</t>
        </is>
      </c>
    </row>
    <row r="440">
      <c r="A440" s="15" t="inlineStr">
        <is>
          <t>2026-07-13</t>
        </is>
      </c>
      <c r="B440" s="15" t="inlineStr">
        <is>
          <t>ec25d15b-2398-54dc-8927-cd25a3f550a9</t>
        </is>
      </c>
      <c r="C440" s="15" t="inlineStr">
        <is>
          <t>VA</t>
        </is>
      </c>
      <c r="D440" s="15" t="inlineStr">
        <is>
          <t>2022 Aston Martin DB5</t>
        </is>
      </c>
      <c r="E440" s="15" t="inlineStr">
        <is>
          <t>07 Post-War Classic (1946-1972)</t>
        </is>
      </c>
      <c r="F440" s="16" t="n">
        <v>405000</v>
      </c>
      <c r="G440" s="17" t="n">
        <v>0.48</v>
      </c>
      <c r="H440" s="17" t="n">
        <v>1.09</v>
      </c>
      <c r="I440" s="17" t="n">
        <v>0.761</v>
      </c>
      <c r="J440" s="17" t="n">
        <v>0.53</v>
      </c>
      <c r="K440" s="16">
        <f>ROUND(F440/100*G440*H440*I440/J440,2)</f>
        <v/>
      </c>
      <c r="L440" s="16" t="n">
        <v>3042.51</v>
      </c>
      <c r="M440" s="16">
        <f>L440-K440</f>
        <v/>
      </c>
      <c r="N440" s="15" t="inlineStr">
        <is>
          <t>bind</t>
        </is>
      </c>
      <c r="O440" s="15" t="inlineStr">
        <is>
          <t>bound</t>
        </is>
      </c>
    </row>
    <row r="441">
      <c r="A441" s="3" t="inlineStr">
        <is>
          <t>2026-07-24</t>
        </is>
      </c>
      <c r="B441" s="3" t="inlineStr">
        <is>
          <t>a649c9ba-f38f-50c9-85ef-e4733d88d7c3</t>
        </is>
      </c>
      <c r="C441" s="3" t="inlineStr">
        <is>
          <t>OK</t>
        </is>
      </c>
      <c r="D441" s="3" t="inlineStr">
        <is>
          <t>1957 BMW M8 Competition</t>
        </is>
      </c>
      <c r="E441" s="3" t="inlineStr">
        <is>
          <t>01 Luxury Sedan/SUV</t>
        </is>
      </c>
      <c r="F441" s="13" t="n">
        <v>320000</v>
      </c>
      <c r="G441" s="14" t="n">
        <v>0.75</v>
      </c>
      <c r="H441" s="14" t="n">
        <v>1.26</v>
      </c>
      <c r="I441" s="14" t="n">
        <v>0.761</v>
      </c>
      <c r="J441" s="14" t="n">
        <v>0.53</v>
      </c>
      <c r="K441" s="13">
        <f>ROUND(F441/100*G441*H441*I441/J441,2)</f>
        <v/>
      </c>
      <c r="L441" s="13" t="n">
        <v>4342.01</v>
      </c>
      <c r="M441" s="13">
        <f>L441-K441</f>
        <v/>
      </c>
      <c r="N441" s="3" t="inlineStr">
        <is>
          <t>decline</t>
        </is>
      </c>
      <c r="O441" s="3" t="inlineStr">
        <is>
          <t>indicative</t>
        </is>
      </c>
    </row>
    <row r="442">
      <c r="A442" s="15" t="inlineStr">
        <is>
          <t>2026-07-09</t>
        </is>
      </c>
      <c r="B442" s="15" t="inlineStr">
        <is>
          <t>75b544b1-ba1b-50b6-b1d1-c01d2878ef1f</t>
        </is>
      </c>
      <c r="C442" s="15" t="inlineStr">
        <is>
          <t>CT</t>
        </is>
      </c>
      <c r="D442" s="15" t="inlineStr">
        <is>
          <t>2013 McLaren 750S</t>
        </is>
      </c>
      <c r="E442" s="15" t="inlineStr">
        <is>
          <t>03 Supercar</t>
        </is>
      </c>
      <c r="F442" s="16" t="n">
        <v>1950000</v>
      </c>
      <c r="G442" s="17" t="n">
        <v>0.8</v>
      </c>
      <c r="H442" s="17" t="n">
        <v>1.12</v>
      </c>
      <c r="I442" s="17" t="n">
        <v>0.761</v>
      </c>
      <c r="J442" s="17" t="n">
        <v>0.53</v>
      </c>
      <c r="K442" s="16">
        <f>ROUND(F442/100*G442*H442*I442/J442,2)</f>
        <v/>
      </c>
      <c r="L442" s="16" t="n">
        <v>25087.16</v>
      </c>
      <c r="M442" s="16">
        <f>L442-K442</f>
        <v/>
      </c>
      <c r="N442" s="15" t="inlineStr">
        <is>
          <t>bind</t>
        </is>
      </c>
      <c r="O442" s="15" t="inlineStr">
        <is>
          <t>bound</t>
        </is>
      </c>
    </row>
    <row r="443">
      <c r="A443" s="3" t="inlineStr">
        <is>
          <t>2026-07-16</t>
        </is>
      </c>
      <c r="B443" s="3" t="inlineStr">
        <is>
          <t>a09422e0-61c2-5e64-962d-60e626a07787</t>
        </is>
      </c>
      <c r="C443" s="3" t="inlineStr">
        <is>
          <t>CO</t>
        </is>
      </c>
      <c r="D443" s="3" t="inlineStr">
        <is>
          <t>1971 Lamborghini Huracan EVO</t>
        </is>
      </c>
      <c r="E443" s="3" t="inlineStr">
        <is>
          <t>03 Supercar</t>
        </is>
      </c>
      <c r="F443" s="13" t="n">
        <v>300000</v>
      </c>
      <c r="G443" s="14" t="n">
        <v>1.15</v>
      </c>
      <c r="H443" s="14" t="n">
        <v>1.1</v>
      </c>
      <c r="I443" s="14" t="n">
        <v>0.761</v>
      </c>
      <c r="J443" s="14" t="n">
        <v>0.53</v>
      </c>
      <c r="K443" s="13">
        <f>ROUND(F443/100*G443*H443*I443/J443,2)</f>
        <v/>
      </c>
      <c r="L443" s="13" t="n">
        <v>5449.05</v>
      </c>
      <c r="M443" s="13">
        <f>L443-K443</f>
        <v/>
      </c>
      <c r="N443" s="3" t="inlineStr">
        <is>
          <t>bind</t>
        </is>
      </c>
      <c r="O443" s="3" t="inlineStr">
        <is>
          <t>bound</t>
        </is>
      </c>
    </row>
    <row r="444">
      <c r="A444" s="15" t="inlineStr">
        <is>
          <t>2026-07-30</t>
        </is>
      </c>
      <c r="B444" s="15" t="inlineStr">
        <is>
          <t>6da3e07e-7312-5a32-9b50-cd9b3c2ab6fc</t>
        </is>
      </c>
      <c r="C444" s="15" t="inlineStr">
        <is>
          <t>WI</t>
        </is>
      </c>
      <c r="D444" s="15" t="inlineStr">
        <is>
          <t>1972 Mercedes-Benz AMG GT</t>
        </is>
      </c>
      <c r="E444" s="15" t="inlineStr">
        <is>
          <t>01 Luxury Sedan/SUV</t>
        </is>
      </c>
      <c r="F444" s="16" t="n">
        <v>620000</v>
      </c>
      <c r="G444" s="17" t="n">
        <v>0.65</v>
      </c>
      <c r="H444" s="17" t="n">
        <v>1.2</v>
      </c>
      <c r="I444" s="17" t="n">
        <v>0.761</v>
      </c>
      <c r="J444" s="17" t="n">
        <v>0.53</v>
      </c>
      <c r="K444" s="16">
        <f>ROUND(F444/100*G444*H444*I444/J444,2)</f>
        <v/>
      </c>
      <c r="L444" s="16" t="n">
        <v>6943.77</v>
      </c>
      <c r="M444" s="16">
        <f>L444-K444</f>
        <v/>
      </c>
      <c r="N444" s="15" t="inlineStr">
        <is>
          <t>bind</t>
        </is>
      </c>
      <c r="O444" s="15" t="inlineStr">
        <is>
          <t>bound</t>
        </is>
      </c>
    </row>
    <row r="445">
      <c r="A445" s="3" t="inlineStr">
        <is>
          <t>2026-07-24</t>
        </is>
      </c>
      <c r="B445" s="3" t="inlineStr">
        <is>
          <t>6d6f1967-5a77-5baf-a3aa-e98b63bc638d</t>
        </is>
      </c>
      <c r="C445" s="3" t="inlineStr">
        <is>
          <t>CO</t>
        </is>
      </c>
      <c r="D445" s="3" t="inlineStr">
        <is>
          <t>2011 Aston Martin DB12</t>
        </is>
      </c>
      <c r="E445" s="3" t="inlineStr">
        <is>
          <t>01 Luxury Sedan/SUV</t>
        </is>
      </c>
      <c r="F445" s="13" t="n">
        <v>285000</v>
      </c>
      <c r="G445" s="14" t="n">
        <v>0.75</v>
      </c>
      <c r="H445" s="14" t="n">
        <v>1.1</v>
      </c>
      <c r="I445" s="14" t="n">
        <v>0.761</v>
      </c>
      <c r="J445" s="14" t="n">
        <v>0.53</v>
      </c>
      <c r="K445" s="13">
        <f>ROUND(F445/100*G445*H445*I445/J445,2)</f>
        <v/>
      </c>
      <c r="L445" s="13" t="n">
        <v>3376.04</v>
      </c>
      <c r="M445" s="13">
        <f>L445-K445</f>
        <v/>
      </c>
      <c r="N445" s="3" t="inlineStr">
        <is>
          <t>bind</t>
        </is>
      </c>
      <c r="O445" s="3" t="inlineStr">
        <is>
          <t>bound</t>
        </is>
      </c>
    </row>
    <row r="446">
      <c r="A446" s="15" t="inlineStr">
        <is>
          <t>2026-07-02</t>
        </is>
      </c>
      <c r="B446" s="15" t="inlineStr">
        <is>
          <t>426a91ef-9ef4-5a60-bf27-9cf17bf3eb05</t>
        </is>
      </c>
      <c r="C446" s="15" t="inlineStr">
        <is>
          <t>MI</t>
        </is>
      </c>
      <c r="D446" s="15" t="inlineStr">
        <is>
          <t>1972 Bentley Continental GT</t>
        </is>
      </c>
      <c r="E446" s="15" t="inlineStr">
        <is>
          <t>01 Luxury Sedan/SUV</t>
        </is>
      </c>
      <c r="F446" s="16" t="n">
        <v>430000</v>
      </c>
      <c r="G446" s="17" t="n">
        <v>0.75</v>
      </c>
      <c r="H446" s="17" t="n">
        <v>1.55</v>
      </c>
      <c r="I446" s="17" t="n">
        <v>0.761</v>
      </c>
      <c r="J446" s="17" t="n">
        <v>0.53</v>
      </c>
      <c r="K446" s="16">
        <f>ROUND(F446/100*G446*H446*I446/J446,2)</f>
        <v/>
      </c>
      <c r="L446" s="16" t="n">
        <v>7177.45</v>
      </c>
      <c r="M446" s="16">
        <f>L446-K446</f>
        <v/>
      </c>
      <c r="N446" s="15" t="inlineStr">
        <is>
          <t>decline</t>
        </is>
      </c>
      <c r="O446" s="15" t="inlineStr">
        <is>
          <t>indicative</t>
        </is>
      </c>
    </row>
    <row r="447">
      <c r="A447" s="3" t="inlineStr">
        <is>
          <t>2026-07-13</t>
        </is>
      </c>
      <c r="B447" s="3" t="inlineStr">
        <is>
          <t>9ac11314-5651-5d80-b344-624ec559a29e</t>
        </is>
      </c>
      <c r="C447" s="3" t="inlineStr">
        <is>
          <t>SC</t>
        </is>
      </c>
      <c r="D447" s="3" t="inlineStr">
        <is>
          <t>1992 Icon Derelict</t>
        </is>
      </c>
      <c r="E447" s="3" t="inlineStr">
        <is>
          <t>11 Restomod/Coachbuilt</t>
        </is>
      </c>
      <c r="F447" s="13" t="n">
        <v>390000</v>
      </c>
      <c r="G447" s="14" t="n">
        <v>0.88</v>
      </c>
      <c r="H447" s="14" t="n">
        <v>1.24</v>
      </c>
      <c r="I447" s="14" t="n">
        <v>0.761</v>
      </c>
      <c r="J447" s="14" t="n">
        <v>0.53</v>
      </c>
      <c r="K447" s="13">
        <f>ROUND(F447/100*G447*H447*I447/J447,2)</f>
        <v/>
      </c>
      <c r="L447" s="13" t="n">
        <v>6110.51</v>
      </c>
      <c r="M447" s="13">
        <f>L447-K447</f>
        <v/>
      </c>
      <c r="N447" s="3" t="inlineStr">
        <is>
          <t>bind</t>
        </is>
      </c>
      <c r="O447" s="3" t="inlineStr">
        <is>
          <t>bound</t>
        </is>
      </c>
    </row>
    <row r="448">
      <c r="A448" s="15" t="inlineStr">
        <is>
          <t>2026-07-05</t>
        </is>
      </c>
      <c r="B448" s="15" t="inlineStr">
        <is>
          <t>aef692c7-fda5-53b2-9931-63f7d6e4a1bf</t>
        </is>
      </c>
      <c r="C448" s="15" t="inlineStr">
        <is>
          <t>WA</t>
        </is>
      </c>
      <c r="D448" s="15" t="inlineStr">
        <is>
          <t>1989 Alfa Romeo 8C 2900</t>
        </is>
      </c>
      <c r="E448" s="15" t="inlineStr">
        <is>
          <t>06 Vintage Pre-War (pre-1946)</t>
        </is>
      </c>
      <c r="F448" s="16" t="n">
        <v>805000</v>
      </c>
      <c r="G448" s="17" t="n">
        <v>0.38</v>
      </c>
      <c r="H448" s="17" t="n">
        <v>0.96</v>
      </c>
      <c r="I448" s="17" t="n">
        <v>0.761</v>
      </c>
      <c r="J448" s="17" t="n">
        <v>0.53</v>
      </c>
      <c r="K448" s="16">
        <f>ROUND(F448/100*G448*H448*I448/J448,2)</f>
        <v/>
      </c>
      <c r="L448" s="16" t="n">
        <v>4216.57</v>
      </c>
      <c r="M448" s="16">
        <f>L448-K448</f>
        <v/>
      </c>
      <c r="N448" s="15" t="inlineStr">
        <is>
          <t>bind</t>
        </is>
      </c>
      <c r="O448" s="15" t="inlineStr">
        <is>
          <t>bound</t>
        </is>
      </c>
    </row>
    <row r="449">
      <c r="A449" s="3" t="inlineStr">
        <is>
          <t>2026-07-22</t>
        </is>
      </c>
      <c r="B449" s="3" t="inlineStr">
        <is>
          <t>b728cdd3-d76d-57ec-bd32-6cc6042b813f</t>
        </is>
      </c>
      <c r="C449" s="3" t="inlineStr">
        <is>
          <t>NJ</t>
        </is>
      </c>
      <c r="D449" s="3" t="inlineStr">
        <is>
          <t>2000 BMW M8 Competition</t>
        </is>
      </c>
      <c r="E449" s="3" t="inlineStr">
        <is>
          <t>01 Luxury Sedan/SUV</t>
        </is>
      </c>
      <c r="F449" s="13" t="n">
        <v>765000</v>
      </c>
      <c r="G449" s="14" t="n">
        <v>0.65</v>
      </c>
      <c r="H449" s="14" t="n">
        <v>0.91</v>
      </c>
      <c r="I449" s="14" t="n">
        <v>0.761</v>
      </c>
      <c r="J449" s="14" t="n">
        <v>0.53</v>
      </c>
      <c r="K449" s="13">
        <f>ROUND(F449/100*G449*H449*I449/J449,2)</f>
        <v/>
      </c>
      <c r="L449" s="13" t="n">
        <v>6497.18</v>
      </c>
      <c r="M449" s="13">
        <f>L449-K449</f>
        <v/>
      </c>
      <c r="N449" s="3" t="inlineStr">
        <is>
          <t>bind</t>
        </is>
      </c>
      <c r="O449" s="3" t="inlineStr">
        <is>
          <t>bound</t>
        </is>
      </c>
    </row>
    <row r="450">
      <c r="A450" s="15" t="inlineStr">
        <is>
          <t>2026-07-19</t>
        </is>
      </c>
      <c r="B450" s="15" t="inlineStr">
        <is>
          <t>0936be22-f125-5666-bdef-608e2718c6c2</t>
        </is>
      </c>
      <c r="C450" s="15" t="inlineStr">
        <is>
          <t>MO</t>
        </is>
      </c>
      <c r="D450" s="15" t="inlineStr">
        <is>
          <t>2014 Ferrari 275 GTB/4</t>
        </is>
      </c>
      <c r="E450" s="15" t="inlineStr">
        <is>
          <t>07 Post-War Classic (1946-1972)</t>
        </is>
      </c>
      <c r="F450" s="16" t="n">
        <v>455000</v>
      </c>
      <c r="G450" s="17" t="n">
        <v>0.48</v>
      </c>
      <c r="H450" s="17" t="n">
        <v>1.06</v>
      </c>
      <c r="I450" s="17" t="n">
        <v>0.761</v>
      </c>
      <c r="J450" s="17" t="n">
        <v>0.53</v>
      </c>
      <c r="K450" s="16">
        <f>ROUND(F450/100*G450*H450*I450/J450,2)</f>
        <v/>
      </c>
      <c r="L450" s="16" t="n">
        <v>3324.05</v>
      </c>
      <c r="M450" s="16">
        <f>L450-K450</f>
        <v/>
      </c>
      <c r="N450" s="15" t="inlineStr">
        <is>
          <t>decline</t>
        </is>
      </c>
      <c r="O450" s="15" t="inlineStr">
        <is>
          <t>indicative</t>
        </is>
      </c>
    </row>
    <row r="451">
      <c r="A451" s="3" t="inlineStr">
        <is>
          <t>2026-07-08</t>
        </is>
      </c>
      <c r="B451" s="3" t="inlineStr">
        <is>
          <t>093a5eb5-4f5b-5c37-97ae-8d84767171f7</t>
        </is>
      </c>
      <c r="C451" s="3" t="inlineStr">
        <is>
          <t>CA</t>
        </is>
      </c>
      <c r="D451" s="3" t="inlineStr">
        <is>
          <t>1961 Ferrari 275 GTB/4</t>
        </is>
      </c>
      <c r="E451" s="3" t="inlineStr">
        <is>
          <t>07 Post-War Classic (1946-1972)</t>
        </is>
      </c>
      <c r="F451" s="13" t="n">
        <v>135000</v>
      </c>
      <c r="G451" s="14" t="n">
        <v>0.57</v>
      </c>
      <c r="H451" s="14" t="n">
        <v>1.35</v>
      </c>
      <c r="I451" s="14" t="n">
        <v>0.761</v>
      </c>
      <c r="J451" s="14" t="n">
        <v>0.53</v>
      </c>
      <c r="K451" s="13">
        <f>ROUND(F451/100*G451*H451*I451/J451,2)</f>
        <v/>
      </c>
      <c r="L451" s="13" t="n">
        <v>1491.6</v>
      </c>
      <c r="M451" s="13">
        <f>L451-K451</f>
        <v/>
      </c>
      <c r="N451" s="3" t="inlineStr">
        <is>
          <t>refer</t>
        </is>
      </c>
      <c r="O451" s="3" t="inlineStr">
        <is>
          <t>indicative</t>
        </is>
      </c>
    </row>
    <row r="452">
      <c r="A452" s="15" t="inlineStr">
        <is>
          <t>2026-07-23</t>
        </is>
      </c>
      <c r="B452" s="15" t="inlineStr">
        <is>
          <t>124e66dd-cbb9-5103-8e88-a1005a2eb4b0</t>
        </is>
      </c>
      <c r="C452" s="15" t="inlineStr">
        <is>
          <t>WI</t>
        </is>
      </c>
      <c r="D452" s="15" t="inlineStr">
        <is>
          <t>1988 Maserati GranTurismo</t>
        </is>
      </c>
      <c r="E452" s="15" t="inlineStr">
        <is>
          <t>01 Luxury Sedan/SUV</t>
        </is>
      </c>
      <c r="F452" s="16" t="n">
        <v>350000</v>
      </c>
      <c r="G452" s="17" t="n">
        <v>0.75</v>
      </c>
      <c r="H452" s="17" t="n">
        <v>1.2</v>
      </c>
      <c r="I452" s="17" t="n">
        <v>0.761</v>
      </c>
      <c r="J452" s="17" t="n">
        <v>0.53</v>
      </c>
      <c r="K452" s="16">
        <f>ROUND(F452/100*G452*H452*I452/J452,2)</f>
        <v/>
      </c>
      <c r="L452" s="16" t="n">
        <v>4522.93</v>
      </c>
      <c r="M452" s="16">
        <f>L452-K452</f>
        <v/>
      </c>
      <c r="N452" s="15" t="inlineStr">
        <is>
          <t>bind</t>
        </is>
      </c>
      <c r="O452" s="15" t="inlineStr">
        <is>
          <t>bound</t>
        </is>
      </c>
    </row>
    <row r="453">
      <c r="A453" s="3" t="inlineStr">
        <is>
          <t>2026-07-26</t>
        </is>
      </c>
      <c r="B453" s="3" t="inlineStr">
        <is>
          <t>1b9d71a3-4199-5ff4-afcb-5d5adfbf12b4</t>
        </is>
      </c>
      <c r="C453" s="3" t="inlineStr">
        <is>
          <t>OK</t>
        </is>
      </c>
      <c r="D453" s="3" t="inlineStr">
        <is>
          <t>1998 Ferrari 275 GTB/4</t>
        </is>
      </c>
      <c r="E453" s="3" t="inlineStr">
        <is>
          <t>07 Post-War Classic (1946-1972)</t>
        </is>
      </c>
      <c r="F453" s="13" t="n">
        <v>910000</v>
      </c>
      <c r="G453" s="14" t="n">
        <v>0.43</v>
      </c>
      <c r="H453" s="14" t="n">
        <v>1.26</v>
      </c>
      <c r="I453" s="14" t="n">
        <v>0.761</v>
      </c>
      <c r="J453" s="14" t="n">
        <v>0.53</v>
      </c>
      <c r="K453" s="13">
        <f>ROUND(F453/100*G453*H453*I453/J453,2)</f>
        <v/>
      </c>
      <c r="L453" s="13" t="n">
        <v>7079.28</v>
      </c>
      <c r="M453" s="13">
        <f>L453-K453</f>
        <v/>
      </c>
      <c r="N453" s="3" t="inlineStr">
        <is>
          <t>bind</t>
        </is>
      </c>
      <c r="O453" s="3" t="inlineStr">
        <is>
          <t>bound</t>
        </is>
      </c>
    </row>
    <row r="454">
      <c r="A454" s="15" t="inlineStr">
        <is>
          <t>2026-07-01</t>
        </is>
      </c>
      <c r="B454" s="15" t="inlineStr">
        <is>
          <t>a672de24-4148-59e0-abf1-2b5150915ad4</t>
        </is>
      </c>
      <c r="C454" s="15" t="inlineStr">
        <is>
          <t>SC</t>
        </is>
      </c>
      <c r="D454" s="15" t="inlineStr">
        <is>
          <t>1971 Maserati GranTurismo</t>
        </is>
      </c>
      <c r="E454" s="15" t="inlineStr">
        <is>
          <t>01 Luxury Sedan/SUV</t>
        </is>
      </c>
      <c r="F454" s="16" t="n">
        <v>165000</v>
      </c>
      <c r="G454" s="17" t="n">
        <v>0.92</v>
      </c>
      <c r="H454" s="17" t="n">
        <v>1.24</v>
      </c>
      <c r="I454" s="17" t="n">
        <v>0.761</v>
      </c>
      <c r="J454" s="17" t="n">
        <v>0.53</v>
      </c>
      <c r="K454" s="16">
        <f>ROUND(F454/100*G454*H454*I454/J454,2)</f>
        <v/>
      </c>
      <c r="L454" s="16" t="n">
        <v>2702.73</v>
      </c>
      <c r="M454" s="16">
        <f>L454-K454</f>
        <v/>
      </c>
      <c r="N454" s="15" t="inlineStr">
        <is>
          <t>bind</t>
        </is>
      </c>
      <c r="O454" s="15" t="inlineStr">
        <is>
          <t>bound</t>
        </is>
      </c>
    </row>
    <row r="455">
      <c r="A455" s="3" t="inlineStr">
        <is>
          <t>2026-07-18</t>
        </is>
      </c>
      <c r="B455" s="3" t="inlineStr">
        <is>
          <t>13105c8a-c6d2-507a-a172-5f13e67b5c8a</t>
        </is>
      </c>
      <c r="C455" s="3" t="inlineStr">
        <is>
          <t>WI</t>
        </is>
      </c>
      <c r="D455" s="3" t="inlineStr">
        <is>
          <t>1969 BMW M8 Competition</t>
        </is>
      </c>
      <c r="E455" s="3" t="inlineStr">
        <is>
          <t>01 Luxury Sedan/SUV</t>
        </is>
      </c>
      <c r="F455" s="13" t="n">
        <v>545000</v>
      </c>
      <c r="G455" s="14" t="n">
        <v>0.65</v>
      </c>
      <c r="H455" s="14" t="n">
        <v>1.2</v>
      </c>
      <c r="I455" s="14" t="n">
        <v>0.761</v>
      </c>
      <c r="J455" s="14" t="n">
        <v>0.53</v>
      </c>
      <c r="K455" s="13">
        <f>ROUND(F455/100*G455*H455*I455/J455,2)</f>
        <v/>
      </c>
      <c r="L455" s="13" t="n">
        <v>6103.79</v>
      </c>
      <c r="M455" s="13">
        <f>L455-K455</f>
        <v/>
      </c>
      <c r="N455" s="3" t="inlineStr">
        <is>
          <t>bind</t>
        </is>
      </c>
      <c r="O455" s="3" t="inlineStr">
        <is>
          <t>bound</t>
        </is>
      </c>
    </row>
    <row r="456">
      <c r="A456" s="15" t="inlineStr">
        <is>
          <t>2026-07-04</t>
        </is>
      </c>
      <c r="B456" s="15" t="inlineStr">
        <is>
          <t>fef30cb1-11d4-51fc-9618-31d3a5f0b4b6</t>
        </is>
      </c>
      <c r="C456" s="15" t="inlineStr">
        <is>
          <t>VA</t>
        </is>
      </c>
      <c r="D456" s="15" t="inlineStr">
        <is>
          <t>1965 McLaren 750S</t>
        </is>
      </c>
      <c r="E456" s="15" t="inlineStr">
        <is>
          <t>03 Supercar</t>
        </is>
      </c>
      <c r="F456" s="16" t="n">
        <v>625000</v>
      </c>
      <c r="G456" s="17" t="n">
        <v>0.95</v>
      </c>
      <c r="H456" s="17" t="n">
        <v>1.09</v>
      </c>
      <c r="I456" s="17" t="n">
        <v>0.761</v>
      </c>
      <c r="J456" s="17" t="n">
        <v>0.53</v>
      </c>
      <c r="K456" s="16">
        <f>ROUND(F456/100*G456*H456*I456/J456,2)</f>
        <v/>
      </c>
      <c r="L456" s="16" t="n">
        <v>9292.629999999999</v>
      </c>
      <c r="M456" s="16">
        <f>L456-K456</f>
        <v/>
      </c>
      <c r="N456" s="15" t="inlineStr">
        <is>
          <t>decline</t>
        </is>
      </c>
      <c r="O456" s="15" t="inlineStr">
        <is>
          <t>indicative</t>
        </is>
      </c>
    </row>
    <row r="457">
      <c r="A457" s="3" t="inlineStr">
        <is>
          <t>2026-07-30</t>
        </is>
      </c>
      <c r="B457" s="3" t="inlineStr">
        <is>
          <t>1ca6a6a4-476c-53ef-b591-7227d0ebd520</t>
        </is>
      </c>
      <c r="C457" s="3" t="inlineStr">
        <is>
          <t>LA</t>
        </is>
      </c>
      <c r="D457" s="3" t="inlineStr">
        <is>
          <t>1996 McLaren 750S</t>
        </is>
      </c>
      <c r="E457" s="3" t="inlineStr">
        <is>
          <t>03 Supercar</t>
        </is>
      </c>
      <c r="F457" s="13" t="n">
        <v>1595000</v>
      </c>
      <c r="G457" s="14" t="n">
        <v>0.8</v>
      </c>
      <c r="H457" s="14" t="n">
        <v>1.21</v>
      </c>
      <c r="I457" s="14" t="n">
        <v>0.761</v>
      </c>
      <c r="J457" s="14" t="n">
        <v>0.53</v>
      </c>
      <c r="K457" s="13">
        <f>ROUND(F457/100*G457*H457*I457/J457,2)</f>
        <v/>
      </c>
      <c r="L457" s="13" t="n">
        <v>22168.93</v>
      </c>
      <c r="M457" s="13">
        <f>L457-K457</f>
        <v/>
      </c>
      <c r="N457" s="3" t="inlineStr">
        <is>
          <t>refer</t>
        </is>
      </c>
      <c r="O457" s="3" t="inlineStr">
        <is>
          <t>indicative</t>
        </is>
      </c>
    </row>
    <row r="458">
      <c r="A458" s="15" t="inlineStr">
        <is>
          <t>2026-07-10</t>
        </is>
      </c>
      <c r="B458" s="15" t="inlineStr">
        <is>
          <t>c6f2656c-a141-5f73-84d8-ac1a8752d48c</t>
        </is>
      </c>
      <c r="C458" s="15" t="inlineStr">
        <is>
          <t>NE</t>
        </is>
      </c>
      <c r="D458" s="15" t="inlineStr">
        <is>
          <t>2001 Porsche 911 Turbo S</t>
        </is>
      </c>
      <c r="E458" s="15" t="inlineStr">
        <is>
          <t>01 Luxury Sedan/SUV</t>
        </is>
      </c>
      <c r="F458" s="16" t="n">
        <v>585000</v>
      </c>
      <c r="G458" s="17" t="n">
        <v>0.65</v>
      </c>
      <c r="H458" s="17" t="n">
        <v>1.3</v>
      </c>
      <c r="I458" s="17" t="n">
        <v>0.761</v>
      </c>
      <c r="J458" s="17" t="n">
        <v>0.53</v>
      </c>
      <c r="K458" s="16">
        <f>ROUND(F458/100*G458*H458*I458/J458,2)</f>
        <v/>
      </c>
      <c r="L458" s="16" t="n">
        <v>7097.76</v>
      </c>
      <c r="M458" s="16">
        <f>L458-K458</f>
        <v/>
      </c>
      <c r="N458" s="15" t="inlineStr">
        <is>
          <t>bind</t>
        </is>
      </c>
      <c r="O458" s="15" t="inlineStr">
        <is>
          <t>bound</t>
        </is>
      </c>
    </row>
    <row r="459">
      <c r="A459" s="3" t="inlineStr">
        <is>
          <t>2026-07-29</t>
        </is>
      </c>
      <c r="B459" s="3" t="inlineStr">
        <is>
          <t>64fca212-8932-54b8-b56c-a28f646e756d</t>
        </is>
      </c>
      <c r="C459" s="3" t="inlineStr">
        <is>
          <t>TX</t>
        </is>
      </c>
      <c r="D459" s="3" t="inlineStr">
        <is>
          <t>1964 Bugatti Type 57</t>
        </is>
      </c>
      <c r="E459" s="3" t="inlineStr">
        <is>
          <t>06 Vintage Pre-War (pre-1946)</t>
        </is>
      </c>
      <c r="F459" s="13" t="n">
        <v>885000</v>
      </c>
      <c r="G459" s="14" t="n">
        <v>0.38</v>
      </c>
      <c r="H459" s="14" t="n">
        <v>1.15</v>
      </c>
      <c r="I459" s="14" t="n">
        <v>0.761</v>
      </c>
      <c r="J459" s="14" t="n">
        <v>0.53</v>
      </c>
      <c r="K459" s="13">
        <f>ROUND(F459/100*G459*H459*I459/J459,2)</f>
        <v/>
      </c>
      <c r="L459" s="13" t="n">
        <v>5553.08</v>
      </c>
      <c r="M459" s="13">
        <f>L459-K459</f>
        <v/>
      </c>
      <c r="N459" s="3" t="inlineStr">
        <is>
          <t>bind</t>
        </is>
      </c>
      <c r="O459" s="3" t="inlineStr">
        <is>
          <t>bound</t>
        </is>
      </c>
    </row>
    <row r="460">
      <c r="A460" s="15" t="inlineStr">
        <is>
          <t>2026-07-06</t>
        </is>
      </c>
      <c r="B460" s="15" t="inlineStr">
        <is>
          <t>ddc5dc07-ec6a-57b2-b0d5-25846844c531</t>
        </is>
      </c>
      <c r="C460" s="15" t="inlineStr">
        <is>
          <t>NY</t>
        </is>
      </c>
      <c r="D460" s="15" t="inlineStr">
        <is>
          <t>2003 Porsche 911 Turbo S</t>
        </is>
      </c>
      <c r="E460" s="15" t="inlineStr">
        <is>
          <t>01 Luxury Sedan/SUV</t>
        </is>
      </c>
      <c r="F460" s="16" t="n">
        <v>1300000</v>
      </c>
      <c r="G460" s="17" t="n">
        <v>0.55</v>
      </c>
      <c r="H460" s="17" t="n">
        <v>1.28</v>
      </c>
      <c r="I460" s="17" t="n">
        <v>0.761</v>
      </c>
      <c r="J460" s="17" t="n">
        <v>0.53</v>
      </c>
      <c r="K460" s="16">
        <f>ROUND(F460/100*G460*H460*I460/J460,2)</f>
        <v/>
      </c>
      <c r="L460" s="16" t="n">
        <v>13140.89</v>
      </c>
      <c r="M460" s="16">
        <f>L460-K460</f>
        <v/>
      </c>
      <c r="N460" s="15" t="inlineStr">
        <is>
          <t>bind</t>
        </is>
      </c>
      <c r="O460" s="15" t="inlineStr">
        <is>
          <t>bound</t>
        </is>
      </c>
    </row>
    <row r="461">
      <c r="A461" s="3" t="inlineStr">
        <is>
          <t>2026-07-19</t>
        </is>
      </c>
      <c r="B461" s="3" t="inlineStr">
        <is>
          <t>db46895c-b4e8-5f64-9d6c-569a48d74d84</t>
        </is>
      </c>
      <c r="C461" s="3" t="inlineStr">
        <is>
          <t>NJ</t>
        </is>
      </c>
      <c r="D461" s="3" t="inlineStr">
        <is>
          <t>1996 Porsche 911 Turbo S</t>
        </is>
      </c>
      <c r="E461" s="3" t="inlineStr">
        <is>
          <t>01 Luxury Sedan/SUV</t>
        </is>
      </c>
      <c r="F461" s="13" t="n">
        <v>165000</v>
      </c>
      <c r="G461" s="14" t="n">
        <v>0.92</v>
      </c>
      <c r="H461" s="14" t="n">
        <v>0.91</v>
      </c>
      <c r="I461" s="14" t="n">
        <v>0.761</v>
      </c>
      <c r="J461" s="14" t="n">
        <v>0.53</v>
      </c>
      <c r="K461" s="13">
        <f>ROUND(F461/100*G461*H461*I461/J461,2)</f>
        <v/>
      </c>
      <c r="L461" s="13" t="n">
        <v>1983.46</v>
      </c>
      <c r="M461" s="13">
        <f>L461-K461</f>
        <v/>
      </c>
      <c r="N461" s="3" t="inlineStr">
        <is>
          <t>decline</t>
        </is>
      </c>
      <c r="O461" s="3" t="inlineStr">
        <is>
          <t>indicative</t>
        </is>
      </c>
    </row>
    <row r="462">
      <c r="A462" s="15" t="inlineStr">
        <is>
          <t>2026-07-23</t>
        </is>
      </c>
      <c r="B462" s="15" t="inlineStr">
        <is>
          <t>b4f137fc-ddd6-5973-ae27-ae02a04a3f57</t>
        </is>
      </c>
      <c r="C462" s="15" t="inlineStr">
        <is>
          <t>TN</t>
        </is>
      </c>
      <c r="D462" s="15" t="inlineStr">
        <is>
          <t>2015 BMW M8 Competition</t>
        </is>
      </c>
      <c r="E462" s="15" t="inlineStr">
        <is>
          <t>01 Luxury Sedan/SUV</t>
        </is>
      </c>
      <c r="F462" s="16" t="n">
        <v>695000</v>
      </c>
      <c r="G462" s="17" t="n">
        <v>0.65</v>
      </c>
      <c r="H462" s="17" t="n">
        <v>0.98</v>
      </c>
      <c r="I462" s="17" t="n">
        <v>0.761</v>
      </c>
      <c r="J462" s="17" t="n">
        <v>0.53</v>
      </c>
      <c r="K462" s="16">
        <f>ROUND(F462/100*G462*H462*I462/J462,2)</f>
        <v/>
      </c>
      <c r="L462" s="16" t="n">
        <v>6356.72</v>
      </c>
      <c r="M462" s="16">
        <f>L462-K462</f>
        <v/>
      </c>
      <c r="N462" s="15" t="inlineStr">
        <is>
          <t>decline</t>
        </is>
      </c>
      <c r="O462" s="15" t="inlineStr">
        <is>
          <t>indicative</t>
        </is>
      </c>
    </row>
    <row r="463">
      <c r="A463" s="3" t="inlineStr">
        <is>
          <t>2026-07-15</t>
        </is>
      </c>
      <c r="B463" s="3" t="inlineStr">
        <is>
          <t>35de5c19-38ee-5345-beb4-e07354e664b9</t>
        </is>
      </c>
      <c r="C463" s="3" t="inlineStr">
        <is>
          <t>NJ</t>
        </is>
      </c>
      <c r="D463" s="3" t="inlineStr">
        <is>
          <t>1969 Lamborghini Huracan EVO</t>
        </is>
      </c>
      <c r="E463" s="3" t="inlineStr">
        <is>
          <t>03 Supercar</t>
        </is>
      </c>
      <c r="F463" s="13" t="n">
        <v>930000</v>
      </c>
      <c r="G463" s="14" t="n">
        <v>0.95</v>
      </c>
      <c r="H463" s="14" t="n">
        <v>0.91</v>
      </c>
      <c r="I463" s="14" t="n">
        <v>0.761</v>
      </c>
      <c r="J463" s="14" t="n">
        <v>0.53</v>
      </c>
      <c r="K463" s="13">
        <f>ROUND(F463/100*G463*H463*I463/J463,2)</f>
        <v/>
      </c>
      <c r="L463" s="13" t="n">
        <v>11544.01</v>
      </c>
      <c r="M463" s="13">
        <f>L463-K463</f>
        <v/>
      </c>
      <c r="N463" s="3" t="inlineStr">
        <is>
          <t>bind</t>
        </is>
      </c>
      <c r="O463" s="3" t="inlineStr">
        <is>
          <t>bound</t>
        </is>
      </c>
    </row>
    <row r="464">
      <c r="A464" s="15" t="inlineStr">
        <is>
          <t>2026-07-28</t>
        </is>
      </c>
      <c r="B464" s="15" t="inlineStr">
        <is>
          <t>42c32cc4-65d2-50f7-819d-6cabdf6fce1f</t>
        </is>
      </c>
      <c r="C464" s="15" t="inlineStr">
        <is>
          <t>MN</t>
        </is>
      </c>
      <c r="D464" s="15" t="inlineStr">
        <is>
          <t>1957 Jaguar E-Type Series 1</t>
        </is>
      </c>
      <c r="E464" s="15" t="inlineStr">
        <is>
          <t>07 Post-War Classic (1946-1972)</t>
        </is>
      </c>
      <c r="F464" s="16" t="n">
        <v>990000</v>
      </c>
      <c r="G464" s="17" t="n">
        <v>0.43</v>
      </c>
      <c r="H464" s="17" t="n">
        <v>1.32</v>
      </c>
      <c r="I464" s="17" t="n">
        <v>0.761</v>
      </c>
      <c r="J464" s="17" t="n">
        <v>0.53</v>
      </c>
      <c r="K464" s="16">
        <f>ROUND(F464/100*G464*H464*I464/J464,2)</f>
        <v/>
      </c>
      <c r="L464" s="16" t="n">
        <v>8068.38</v>
      </c>
      <c r="M464" s="16">
        <f>L464-K464</f>
        <v/>
      </c>
      <c r="N464" s="15" t="inlineStr">
        <is>
          <t>decline</t>
        </is>
      </c>
      <c r="O464" s="15" t="inlineStr">
        <is>
          <t>indicative</t>
        </is>
      </c>
    </row>
    <row r="465">
      <c r="A465" s="3" t="inlineStr">
        <is>
          <t>2026-07-20</t>
        </is>
      </c>
      <c r="B465" s="3" t="inlineStr">
        <is>
          <t>c70d7ab9-39e4-56b1-8e5f-6d3670a12b37</t>
        </is>
      </c>
      <c r="C465" s="3" t="inlineStr">
        <is>
          <t>SC</t>
        </is>
      </c>
      <c r="D465" s="3" t="inlineStr">
        <is>
          <t>1994 Aston Martin DB12</t>
        </is>
      </c>
      <c r="E465" s="3" t="inlineStr">
        <is>
          <t>01 Luxury Sedan/SUV</t>
        </is>
      </c>
      <c r="F465" s="13" t="n">
        <v>315000</v>
      </c>
      <c r="G465" s="14" t="n">
        <v>0.75</v>
      </c>
      <c r="H465" s="14" t="n">
        <v>1.24</v>
      </c>
      <c r="I465" s="14" t="n">
        <v>0.761</v>
      </c>
      <c r="J465" s="14" t="n">
        <v>0.53</v>
      </c>
      <c r="K465" s="13">
        <f>ROUND(F465/100*G465*H465*I465/J465,2)</f>
        <v/>
      </c>
      <c r="L465" s="13" t="n">
        <v>4206.32</v>
      </c>
      <c r="M465" s="13">
        <f>L465-K465</f>
        <v/>
      </c>
      <c r="N465" s="3" t="inlineStr">
        <is>
          <t>bind</t>
        </is>
      </c>
      <c r="O465" s="3" t="inlineStr">
        <is>
          <t>bound</t>
        </is>
      </c>
    </row>
    <row r="466">
      <c r="A466" s="15" t="inlineStr">
        <is>
          <t>2026-07-19</t>
        </is>
      </c>
      <c r="B466" s="15" t="inlineStr">
        <is>
          <t>47383024-a9c1-5ca7-9881-9d6e8c038d9e</t>
        </is>
      </c>
      <c r="C466" s="15" t="inlineStr">
        <is>
          <t>PA</t>
        </is>
      </c>
      <c r="D466" s="15" t="inlineStr">
        <is>
          <t>2013 Maserati GranTurismo</t>
        </is>
      </c>
      <c r="E466" s="15" t="inlineStr">
        <is>
          <t>01 Luxury Sedan/SUV</t>
        </is>
      </c>
      <c r="F466" s="16" t="n">
        <v>850000</v>
      </c>
      <c r="G466" s="17" t="n">
        <v>0.65</v>
      </c>
      <c r="H466" s="17" t="n">
        <v>1</v>
      </c>
      <c r="I466" s="17" t="n">
        <v>0.761</v>
      </c>
      <c r="J466" s="17" t="n">
        <v>0.53</v>
      </c>
      <c r="K466" s="16">
        <f>ROUND(F466/100*G466*H466*I466/J466,2)</f>
        <v/>
      </c>
      <c r="L466" s="16" t="n">
        <v>7933.07</v>
      </c>
      <c r="M466" s="16">
        <f>L466-K466</f>
        <v/>
      </c>
      <c r="N466" s="15" t="inlineStr">
        <is>
          <t>decline</t>
        </is>
      </c>
      <c r="O466" s="15" t="inlineStr">
        <is>
          <t>indicative</t>
        </is>
      </c>
    </row>
    <row r="467">
      <c r="A467" s="3" t="inlineStr">
        <is>
          <t>2026-07-11</t>
        </is>
      </c>
      <c r="B467" s="3" t="inlineStr">
        <is>
          <t>c89ab1b2-4570-50e8-82a6-3fbc614ebc6a</t>
        </is>
      </c>
      <c r="C467" s="3" t="inlineStr">
        <is>
          <t>GA</t>
        </is>
      </c>
      <c r="D467" s="3" t="inlineStr">
        <is>
          <t>1956 Porsche 911 Turbo S</t>
        </is>
      </c>
      <c r="E467" s="3" t="inlineStr">
        <is>
          <t>01 Luxury Sedan/SUV</t>
        </is>
      </c>
      <c r="F467" s="13" t="n">
        <v>510000</v>
      </c>
      <c r="G467" s="14" t="n">
        <v>0.65</v>
      </c>
      <c r="H467" s="14" t="n">
        <v>1.12</v>
      </c>
      <c r="I467" s="14" t="n">
        <v>0.761</v>
      </c>
      <c r="J467" s="14" t="n">
        <v>0.53</v>
      </c>
      <c r="K467" s="13">
        <f>ROUND(F467/100*G467*H467*I467/J467,2)</f>
        <v/>
      </c>
      <c r="L467" s="13" t="n">
        <v>5331.02</v>
      </c>
      <c r="M467" s="13">
        <f>L467-K467</f>
        <v/>
      </c>
      <c r="N467" s="3" t="inlineStr">
        <is>
          <t>bind</t>
        </is>
      </c>
      <c r="O467" s="3" t="inlineStr">
        <is>
          <t>bound</t>
        </is>
      </c>
    </row>
    <row r="468">
      <c r="A468" s="15" t="inlineStr">
        <is>
          <t>2026-07-02</t>
        </is>
      </c>
      <c r="B468" s="15" t="inlineStr">
        <is>
          <t>9362428a-6c5e-5740-9173-d6a10fa6a4f1</t>
        </is>
      </c>
      <c r="C468" s="15" t="inlineStr">
        <is>
          <t>NY</t>
        </is>
      </c>
      <c r="D468" s="15" t="inlineStr">
        <is>
          <t>1958 Maserati GranTurismo</t>
        </is>
      </c>
      <c r="E468" s="15" t="inlineStr">
        <is>
          <t>01 Luxury Sedan/SUV</t>
        </is>
      </c>
      <c r="F468" s="16" t="n">
        <v>450000</v>
      </c>
      <c r="G468" s="17" t="n">
        <v>0.75</v>
      </c>
      <c r="H468" s="17" t="n">
        <v>1.28</v>
      </c>
      <c r="I468" s="17" t="n">
        <v>0.761</v>
      </c>
      <c r="J468" s="17" t="n">
        <v>0.53</v>
      </c>
      <c r="K468" s="16">
        <f>ROUND(F468/100*G468*H468*I468/J468,2)</f>
        <v/>
      </c>
      <c r="L468" s="16" t="n">
        <v>6202.87</v>
      </c>
      <c r="M468" s="16">
        <f>L468-K468</f>
        <v/>
      </c>
      <c r="N468" s="15" t="inlineStr">
        <is>
          <t>bind</t>
        </is>
      </c>
      <c r="O468" s="15" t="inlineStr">
        <is>
          <t>bound</t>
        </is>
      </c>
    </row>
    <row r="469">
      <c r="A469" s="3" t="inlineStr">
        <is>
          <t>2026-07-10</t>
        </is>
      </c>
      <c r="B469" s="3" t="inlineStr">
        <is>
          <t>2cbf653f-d1a6-54f5-b725-68820f38f373</t>
        </is>
      </c>
      <c r="C469" s="3" t="inlineStr">
        <is>
          <t>NV</t>
        </is>
      </c>
      <c r="D469" s="3" t="inlineStr">
        <is>
          <t>2021 Bentley Continental GT</t>
        </is>
      </c>
      <c r="E469" s="3" t="inlineStr">
        <is>
          <t>01 Luxury Sedan/SUV</t>
        </is>
      </c>
      <c r="F469" s="13" t="n">
        <v>415000</v>
      </c>
      <c r="G469" s="14" t="n">
        <v>0.75</v>
      </c>
      <c r="H469" s="14" t="n">
        <v>1.17</v>
      </c>
      <c r="I469" s="14" t="n">
        <v>0.761</v>
      </c>
      <c r="J469" s="14" t="n">
        <v>0.53</v>
      </c>
      <c r="K469" s="13">
        <f>ROUND(F469/100*G469*H469*I469/J469,2)</f>
        <v/>
      </c>
      <c r="L469" s="13" t="n">
        <v>5228.82</v>
      </c>
      <c r="M469" s="13">
        <f>L469-K469</f>
        <v/>
      </c>
      <c r="N469" s="3" t="inlineStr">
        <is>
          <t>decline</t>
        </is>
      </c>
      <c r="O469" s="3" t="inlineStr">
        <is>
          <t>indicative</t>
        </is>
      </c>
    </row>
    <row r="470">
      <c r="A470" s="15" t="inlineStr">
        <is>
          <t>2026-07-06</t>
        </is>
      </c>
      <c r="B470" s="15" t="inlineStr">
        <is>
          <t>7e73af1f-00ba-5e54-96ed-d75ddd21d1b5</t>
        </is>
      </c>
      <c r="C470" s="15" t="inlineStr">
        <is>
          <t>CA</t>
        </is>
      </c>
      <c r="D470" s="15" t="inlineStr">
        <is>
          <t>2024 Bentley Continental GT</t>
        </is>
      </c>
      <c r="E470" s="15" t="inlineStr">
        <is>
          <t>01 Luxury Sedan/SUV</t>
        </is>
      </c>
      <c r="F470" s="16" t="n">
        <v>1070000</v>
      </c>
      <c r="G470" s="17" t="n">
        <v>0.55</v>
      </c>
      <c r="H470" s="17" t="n">
        <v>1.35</v>
      </c>
      <c r="I470" s="17" t="n">
        <v>0.761</v>
      </c>
      <c r="J470" s="17" t="n">
        <v>0.53</v>
      </c>
      <c r="K470" s="16">
        <f>ROUND(F470/100*G470*H470*I470/J470,2)</f>
        <v/>
      </c>
      <c r="L470" s="16" t="n">
        <v>11407.46</v>
      </c>
      <c r="M470" s="16">
        <f>L470-K470</f>
        <v/>
      </c>
      <c r="N470" s="15" t="inlineStr">
        <is>
          <t>bind</t>
        </is>
      </c>
      <c r="O470" s="15" t="inlineStr">
        <is>
          <t>bound</t>
        </is>
      </c>
    </row>
    <row r="471">
      <c r="A471" s="3" t="inlineStr">
        <is>
          <t>2026-07-04</t>
        </is>
      </c>
      <c r="B471" s="3" t="inlineStr">
        <is>
          <t>b6f2def2-6e38-5751-a479-92944be3af3f</t>
        </is>
      </c>
      <c r="C471" s="3" t="inlineStr">
        <is>
          <t>CA</t>
        </is>
      </c>
      <c r="D471" s="3" t="inlineStr">
        <is>
          <t>1976 Bentley Continental GT</t>
        </is>
      </c>
      <c r="E471" s="3" t="inlineStr">
        <is>
          <t>01 Luxury Sedan/SUV</t>
        </is>
      </c>
      <c r="F471" s="13" t="n">
        <v>335000</v>
      </c>
      <c r="G471" s="14" t="n">
        <v>0.75</v>
      </c>
      <c r="H471" s="14" t="n">
        <v>1.35</v>
      </c>
      <c r="I471" s="14" t="n">
        <v>0.761</v>
      </c>
      <c r="J471" s="14" t="n">
        <v>0.53</v>
      </c>
      <c r="K471" s="13">
        <f>ROUND(F471/100*G471*H471*I471/J471,2)</f>
        <v/>
      </c>
      <c r="L471" s="13" t="n">
        <v>4870.22</v>
      </c>
      <c r="M471" s="13">
        <f>L471-K471</f>
        <v/>
      </c>
      <c r="N471" s="3" t="inlineStr">
        <is>
          <t>bind</t>
        </is>
      </c>
      <c r="O471" s="3" t="inlineStr">
        <is>
          <t>bound</t>
        </is>
      </c>
    </row>
    <row r="472">
      <c r="A472" s="15" t="inlineStr">
        <is>
          <t>2026-07-21</t>
        </is>
      </c>
      <c r="B472" s="15" t="inlineStr">
        <is>
          <t>8ac85ff0-6547-50ac-bb0f-010167851a3e</t>
        </is>
      </c>
      <c r="C472" s="15" t="inlineStr">
        <is>
          <t>NJ</t>
        </is>
      </c>
      <c r="D472" s="15" t="inlineStr">
        <is>
          <t>1972 Porsche 911 Turbo S</t>
        </is>
      </c>
      <c r="E472" s="15" t="inlineStr">
        <is>
          <t>01 Luxury Sedan/SUV</t>
        </is>
      </c>
      <c r="F472" s="16" t="n">
        <v>860000</v>
      </c>
      <c r="G472" s="17" t="n">
        <v>0.65</v>
      </c>
      <c r="H472" s="17" t="n">
        <v>0.91</v>
      </c>
      <c r="I472" s="17" t="n">
        <v>0.761</v>
      </c>
      <c r="J472" s="17" t="n">
        <v>0.53</v>
      </c>
      <c r="K472" s="16">
        <f>ROUND(F472/100*G472*H472*I472/J472,2)</f>
        <v/>
      </c>
      <c r="L472" s="16" t="n">
        <v>7304.02</v>
      </c>
      <c r="M472" s="16">
        <f>L472-K472</f>
        <v/>
      </c>
      <c r="N472" s="15" t="inlineStr">
        <is>
          <t>bind</t>
        </is>
      </c>
      <c r="O472" s="15" t="inlineStr">
        <is>
          <t>bound</t>
        </is>
      </c>
    </row>
    <row r="473">
      <c r="A473" s="3" t="inlineStr">
        <is>
          <t>2026-07-29</t>
        </is>
      </c>
      <c r="B473" s="3" t="inlineStr">
        <is>
          <t>fc579cee-fdf2-5c36-9152-b047743857b1</t>
        </is>
      </c>
      <c r="C473" s="3" t="inlineStr">
        <is>
          <t>ID</t>
        </is>
      </c>
      <c r="D473" s="3" t="inlineStr">
        <is>
          <t>1993 Porsche 911 Turbo S</t>
        </is>
      </c>
      <c r="E473" s="3" t="inlineStr">
        <is>
          <t>01 Luxury Sedan/SUV</t>
        </is>
      </c>
      <c r="F473" s="13" t="n">
        <v>915000</v>
      </c>
      <c r="G473" s="14" t="n">
        <v>0.65</v>
      </c>
      <c r="H473" s="14" t="n">
        <v>0.99</v>
      </c>
      <c r="I473" s="14" t="n">
        <v>0.761</v>
      </c>
      <c r="J473" s="14" t="n">
        <v>0.53</v>
      </c>
      <c r="K473" s="13">
        <f>ROUND(F473/100*G473*H473*I473/J473,2)</f>
        <v/>
      </c>
      <c r="L473" s="13" t="n">
        <v>8454.309999999999</v>
      </c>
      <c r="M473" s="13">
        <f>L473-K473</f>
        <v/>
      </c>
      <c r="N473" s="3" t="inlineStr">
        <is>
          <t>bind</t>
        </is>
      </c>
      <c r="O473" s="3" t="inlineStr">
        <is>
          <t>bound</t>
        </is>
      </c>
    </row>
    <row r="474">
      <c r="A474" s="15" t="inlineStr">
        <is>
          <t>2026-07-08</t>
        </is>
      </c>
      <c r="B474" s="15" t="inlineStr">
        <is>
          <t>4aa92840-c6f8-5fcb-8528-91df441cd739</t>
        </is>
      </c>
      <c r="C474" s="15" t="inlineStr">
        <is>
          <t>DE</t>
        </is>
      </c>
      <c r="D474" s="15" t="inlineStr">
        <is>
          <t>1995 Lamborghini Huracan EVO</t>
        </is>
      </c>
      <c r="E474" s="15" t="inlineStr">
        <is>
          <t>03 Supercar</t>
        </is>
      </c>
      <c r="F474" s="16" t="n">
        <v>1645000</v>
      </c>
      <c r="G474" s="17" t="n">
        <v>0.8</v>
      </c>
      <c r="H474" s="17" t="n">
        <v>1.25</v>
      </c>
      <c r="I474" s="17" t="n">
        <v>0.761</v>
      </c>
      <c r="J474" s="17" t="n">
        <v>0.53</v>
      </c>
      <c r="K474" s="16">
        <f>ROUND(F474/100*G474*H474*I474/J474,2)</f>
        <v/>
      </c>
      <c r="L474" s="16" t="n">
        <v>23619.72</v>
      </c>
      <c r="M474" s="16">
        <f>L474-K474</f>
        <v/>
      </c>
      <c r="N474" s="15" t="inlineStr">
        <is>
          <t>refer</t>
        </is>
      </c>
      <c r="O474" s="15" t="inlineStr">
        <is>
          <t>indicative</t>
        </is>
      </c>
    </row>
    <row r="475">
      <c r="A475" s="3" t="inlineStr">
        <is>
          <t>2026-07-19</t>
        </is>
      </c>
      <c r="B475" s="3" t="inlineStr">
        <is>
          <t>bc4eab2d-f457-53f0-99cb-c77f3a284398</t>
        </is>
      </c>
      <c r="C475" s="3" t="inlineStr">
        <is>
          <t>FL</t>
        </is>
      </c>
      <c r="D475" s="3" t="inlineStr">
        <is>
          <t>1983 Icon Derelict</t>
        </is>
      </c>
      <c r="E475" s="3" t="inlineStr">
        <is>
          <t>11 Restomod/Coachbuilt</t>
        </is>
      </c>
      <c r="F475" s="13" t="n">
        <v>745000</v>
      </c>
      <c r="G475" s="14" t="n">
        <v>0.78</v>
      </c>
      <c r="H475" s="14" t="n">
        <v>1.42</v>
      </c>
      <c r="I475" s="14" t="n">
        <v>0.761</v>
      </c>
      <c r="J475" s="14" t="n">
        <v>0.53</v>
      </c>
      <c r="K475" s="13">
        <f>ROUND(F475/100*G475*H475*I475/J475,2)</f>
        <v/>
      </c>
      <c r="L475" s="13" t="n">
        <v>11848.08</v>
      </c>
      <c r="M475" s="13">
        <f>L475-K475</f>
        <v/>
      </c>
      <c r="N475" s="3" t="inlineStr">
        <is>
          <t>bind</t>
        </is>
      </c>
      <c r="O475" s="3" t="inlineStr">
        <is>
          <t>bound</t>
        </is>
      </c>
    </row>
    <row r="476">
      <c r="A476" s="15" t="inlineStr">
        <is>
          <t>2026-07-09</t>
        </is>
      </c>
      <c r="B476" s="15" t="inlineStr">
        <is>
          <t>b80784a9-de64-546b-b446-f648ad7ddc8c</t>
        </is>
      </c>
      <c r="C476" s="15" t="inlineStr">
        <is>
          <t>NY</t>
        </is>
      </c>
      <c r="D476" s="15" t="inlineStr">
        <is>
          <t>1964 Ferrari SF90 Stradale</t>
        </is>
      </c>
      <c r="E476" s="15" t="inlineStr">
        <is>
          <t>03 Supercar</t>
        </is>
      </c>
      <c r="F476" s="16" t="n">
        <v>310000</v>
      </c>
      <c r="G476" s="17" t="n">
        <v>1.15</v>
      </c>
      <c r="H476" s="17" t="n">
        <v>1.28</v>
      </c>
      <c r="I476" s="17" t="n">
        <v>0.761</v>
      </c>
      <c r="J476" s="17" t="n">
        <v>0.53</v>
      </c>
      <c r="K476" s="16">
        <f>ROUND(F476/100*G476*H476*I476/J476,2)</f>
        <v/>
      </c>
      <c r="L476" s="16" t="n">
        <v>6552.07</v>
      </c>
      <c r="M476" s="16">
        <f>L476-K476</f>
        <v/>
      </c>
      <c r="N476" s="15" t="inlineStr">
        <is>
          <t>decline</t>
        </is>
      </c>
      <c r="O476" s="15" t="inlineStr">
        <is>
          <t>indicative</t>
        </is>
      </c>
    </row>
    <row r="477">
      <c r="A477" s="3" t="inlineStr">
        <is>
          <t>2026-07-01</t>
        </is>
      </c>
      <c r="B477" s="3" t="inlineStr">
        <is>
          <t>b94ee88c-96d0-523f-b76f-9bf9d201ee15</t>
        </is>
      </c>
      <c r="C477" s="3" t="inlineStr">
        <is>
          <t>OH</t>
        </is>
      </c>
      <c r="D477" s="3" t="inlineStr">
        <is>
          <t>1980 Mercedes-Benz AMG GT</t>
        </is>
      </c>
      <c r="E477" s="3" t="inlineStr">
        <is>
          <t>01 Luxury Sedan/SUV</t>
        </is>
      </c>
      <c r="F477" s="13" t="n">
        <v>410000</v>
      </c>
      <c r="G477" s="14" t="n">
        <v>0.75</v>
      </c>
      <c r="H477" s="14" t="n">
        <v>1.39</v>
      </c>
      <c r="I477" s="14" t="n">
        <v>0.761</v>
      </c>
      <c r="J477" s="14" t="n">
        <v>0.53</v>
      </c>
      <c r="K477" s="13">
        <f>ROUND(F477/100*G477*H477*I477/J477,2)</f>
        <v/>
      </c>
      <c r="L477" s="13" t="n">
        <v>6137.18</v>
      </c>
      <c r="M477" s="13">
        <f>L477-K477</f>
        <v/>
      </c>
      <c r="N477" s="3" t="inlineStr">
        <is>
          <t>bind</t>
        </is>
      </c>
      <c r="O477" s="3" t="inlineStr">
        <is>
          <t>bound</t>
        </is>
      </c>
    </row>
    <row r="478">
      <c r="A478" s="15" t="inlineStr">
        <is>
          <t>2026-07-30</t>
        </is>
      </c>
      <c r="B478" s="15" t="inlineStr">
        <is>
          <t>7e070b2f-a050-570b-a4c9-70c09a73640b</t>
        </is>
      </c>
      <c r="C478" s="15" t="inlineStr">
        <is>
          <t>ME</t>
        </is>
      </c>
      <c r="D478" s="15" t="inlineStr">
        <is>
          <t>1992 Ferrari 296 GTB</t>
        </is>
      </c>
      <c r="E478" s="15" t="inlineStr">
        <is>
          <t>03 Supercar</t>
        </is>
      </c>
      <c r="F478" s="16" t="n">
        <v>1500000</v>
      </c>
      <c r="G478" s="17" t="n">
        <v>0.8</v>
      </c>
      <c r="H478" s="17" t="n">
        <v>1.08</v>
      </c>
      <c r="I478" s="17" t="n">
        <v>0.761</v>
      </c>
      <c r="J478" s="17" t="n">
        <v>0.53</v>
      </c>
      <c r="K478" s="16">
        <f>ROUND(F478/100*G478*H478*I478/J478,2)</f>
        <v/>
      </c>
      <c r="L478" s="16" t="n">
        <v>18608.6</v>
      </c>
      <c r="M478" s="16">
        <f>L478-K478</f>
        <v/>
      </c>
      <c r="N478" s="15" t="inlineStr">
        <is>
          <t>bind</t>
        </is>
      </c>
      <c r="O478" s="15" t="inlineStr">
        <is>
          <t>bound</t>
        </is>
      </c>
    </row>
    <row r="479">
      <c r="A479" s="3" t="inlineStr">
        <is>
          <t>2026-07-15</t>
        </is>
      </c>
      <c r="B479" s="3" t="inlineStr">
        <is>
          <t>624a04db-079f-5481-b3ac-4aea003f1b63</t>
        </is>
      </c>
      <c r="C479" s="3" t="inlineStr">
        <is>
          <t>MT</t>
        </is>
      </c>
      <c r="D479" s="3" t="inlineStr">
        <is>
          <t>1980 Porsche 911 Turbo S</t>
        </is>
      </c>
      <c r="E479" s="3" t="inlineStr">
        <is>
          <t>01 Luxury Sedan/SUV</t>
        </is>
      </c>
      <c r="F479" s="13" t="n">
        <v>220000</v>
      </c>
      <c r="G479" s="14" t="n">
        <v>0.92</v>
      </c>
      <c r="H479" s="14" t="n">
        <v>0.93</v>
      </c>
      <c r="I479" s="14" t="n">
        <v>0.761</v>
      </c>
      <c r="J479" s="14" t="n">
        <v>0.53</v>
      </c>
      <c r="K479" s="13">
        <f>ROUND(F479/100*G479*H479*I479/J479,2)</f>
        <v/>
      </c>
      <c r="L479" s="13" t="n">
        <v>2702.73</v>
      </c>
      <c r="M479" s="13">
        <f>L479-K479</f>
        <v/>
      </c>
      <c r="N479" s="3" t="inlineStr">
        <is>
          <t>bind</t>
        </is>
      </c>
      <c r="O479" s="3" t="inlineStr">
        <is>
          <t>bound</t>
        </is>
      </c>
    </row>
    <row r="480">
      <c r="A480" s="15" t="inlineStr">
        <is>
          <t>2026-07-01</t>
        </is>
      </c>
      <c r="B480" s="15" t="inlineStr">
        <is>
          <t>bc28a4bb-0f1f-57ee-be77-0e8a3b05dba4</t>
        </is>
      </c>
      <c r="C480" s="15" t="inlineStr">
        <is>
          <t>AZ</t>
        </is>
      </c>
      <c r="D480" s="15" t="inlineStr">
        <is>
          <t>1973 Ferrari SF90 Stradale</t>
        </is>
      </c>
      <c r="E480" s="15" t="inlineStr">
        <is>
          <t>03 Supercar</t>
        </is>
      </c>
      <c r="F480" s="16" t="n">
        <v>835000</v>
      </c>
      <c r="G480" s="17" t="n">
        <v>0.95</v>
      </c>
      <c r="H480" s="17" t="n">
        <v>1.01</v>
      </c>
      <c r="I480" s="17" t="n">
        <v>0.761</v>
      </c>
      <c r="J480" s="17" t="n">
        <v>0.53</v>
      </c>
      <c r="K480" s="16">
        <f>ROUND(F480/100*G480*H480*I480/J480,2)</f>
        <v/>
      </c>
      <c r="L480" s="16" t="n">
        <v>11503.77</v>
      </c>
      <c r="M480" s="16">
        <f>L480-K480</f>
        <v/>
      </c>
      <c r="N480" s="15" t="inlineStr">
        <is>
          <t>bind</t>
        </is>
      </c>
      <c r="O480" s="15" t="inlineStr">
        <is>
          <t>bound</t>
        </is>
      </c>
    </row>
    <row r="481">
      <c r="A481" s="3" t="inlineStr">
        <is>
          <t>2026-07-23</t>
        </is>
      </c>
      <c r="B481" s="3" t="inlineStr">
        <is>
          <t>e66153e8-8933-5f33-86b9-4a1b271ea3f8</t>
        </is>
      </c>
      <c r="C481" s="3" t="inlineStr">
        <is>
          <t>VA</t>
        </is>
      </c>
      <c r="D481" s="3" t="inlineStr">
        <is>
          <t>1994 Mercedes-Benz AMG GT</t>
        </is>
      </c>
      <c r="E481" s="3" t="inlineStr">
        <is>
          <t>01 Luxury Sedan/SUV</t>
        </is>
      </c>
      <c r="F481" s="13" t="n">
        <v>1105000</v>
      </c>
      <c r="G481" s="14" t="n">
        <v>0.55</v>
      </c>
      <c r="H481" s="14" t="n">
        <v>1.09</v>
      </c>
      <c r="I481" s="14" t="n">
        <v>0.761</v>
      </c>
      <c r="J481" s="14" t="n">
        <v>0.53</v>
      </c>
      <c r="K481" s="13">
        <f>ROUND(F481/100*G481*H481*I481/J481,2)</f>
        <v/>
      </c>
      <c r="L481" s="13" t="n">
        <v>9511.75</v>
      </c>
      <c r="M481" s="13">
        <f>L481-K481</f>
        <v/>
      </c>
      <c r="N481" s="3" t="inlineStr">
        <is>
          <t>bind</t>
        </is>
      </c>
      <c r="O481" s="3" t="inlineStr">
        <is>
          <t>bound</t>
        </is>
      </c>
    </row>
    <row r="482">
      <c r="A482" s="15" t="inlineStr">
        <is>
          <t>2026-07-01</t>
        </is>
      </c>
      <c r="B482" s="15" t="inlineStr">
        <is>
          <t>ecc6732f-d8a4-5e52-bcdf-d381fa934f8e</t>
        </is>
      </c>
      <c r="C482" s="15" t="inlineStr">
        <is>
          <t>RI</t>
        </is>
      </c>
      <c r="D482" s="15" t="inlineStr">
        <is>
          <t>1990 Aston Martin DB12</t>
        </is>
      </c>
      <c r="E482" s="15" t="inlineStr">
        <is>
          <t>01 Luxury Sedan/SUV</t>
        </is>
      </c>
      <c r="F482" s="16" t="n">
        <v>1050000</v>
      </c>
      <c r="G482" s="17" t="n">
        <v>0.55</v>
      </c>
      <c r="H482" s="17" t="n">
        <v>1.37</v>
      </c>
      <c r="I482" s="17" t="n">
        <v>0.761</v>
      </c>
      <c r="J482" s="17" t="n">
        <v>0.53</v>
      </c>
      <c r="K482" s="16">
        <f>ROUND(F482/100*G482*H482*I482/J482,2)</f>
        <v/>
      </c>
      <c r="L482" s="16" t="n">
        <v>11360.08</v>
      </c>
      <c r="M482" s="16">
        <f>L482-K482</f>
        <v/>
      </c>
      <c r="N482" s="15" t="inlineStr">
        <is>
          <t>decline</t>
        </is>
      </c>
      <c r="O482" s="15" t="inlineStr">
        <is>
          <t>indicative</t>
        </is>
      </c>
    </row>
    <row r="483">
      <c r="A483" s="3" t="inlineStr">
        <is>
          <t>2026-07-22</t>
        </is>
      </c>
      <c r="B483" s="3" t="inlineStr">
        <is>
          <t>1a2218e4-b358-5046-9b20-7abe5eacef55</t>
        </is>
      </c>
      <c r="C483" s="3" t="inlineStr">
        <is>
          <t>AR</t>
        </is>
      </c>
      <c r="D483" s="3" t="inlineStr">
        <is>
          <t>1982 Maserati GranTurismo</t>
        </is>
      </c>
      <c r="E483" s="3" t="inlineStr">
        <is>
          <t>01 Luxury Sedan/SUV</t>
        </is>
      </c>
      <c r="F483" s="13" t="n">
        <v>160000</v>
      </c>
      <c r="G483" s="14" t="n">
        <v>0.92</v>
      </c>
      <c r="H483" s="14" t="n">
        <v>1.38</v>
      </c>
      <c r="I483" s="14" t="n">
        <v>0.761</v>
      </c>
      <c r="J483" s="14" t="n">
        <v>0.53</v>
      </c>
      <c r="K483" s="13">
        <f>ROUND(F483/100*G483*H483*I483/J483,2)</f>
        <v/>
      </c>
      <c r="L483" s="13" t="n">
        <v>2916.72</v>
      </c>
      <c r="M483" s="13">
        <f>L483-K483</f>
        <v/>
      </c>
      <c r="N483" s="3" t="inlineStr">
        <is>
          <t>bind</t>
        </is>
      </c>
      <c r="O483" s="3" t="inlineStr">
        <is>
          <t>bound</t>
        </is>
      </c>
    </row>
    <row r="484">
      <c r="A484" s="15" t="inlineStr">
        <is>
          <t>2026-07-28</t>
        </is>
      </c>
      <c r="B484" s="15" t="inlineStr">
        <is>
          <t>3e293cc9-a962-5b85-8bc4-71f247ca3110</t>
        </is>
      </c>
      <c r="C484" s="15" t="inlineStr">
        <is>
          <t>MI</t>
        </is>
      </c>
      <c r="D484" s="15" t="inlineStr">
        <is>
          <t>1998 BMW M8 Competition</t>
        </is>
      </c>
      <c r="E484" s="15" t="inlineStr">
        <is>
          <t>01 Luxury Sedan/SUV</t>
        </is>
      </c>
      <c r="F484" s="16" t="n">
        <v>175000</v>
      </c>
      <c r="G484" s="17" t="n">
        <v>0.92</v>
      </c>
      <c r="H484" s="17" t="n">
        <v>1.55</v>
      </c>
      <c r="I484" s="17" t="n">
        <v>0.761</v>
      </c>
      <c r="J484" s="17" t="n">
        <v>0.53</v>
      </c>
      <c r="K484" s="16">
        <f>ROUND(F484/100*G484*H484*I484/J484,2)</f>
        <v/>
      </c>
      <c r="L484" s="16" t="n">
        <v>3583.16</v>
      </c>
      <c r="M484" s="16">
        <f>L484-K484</f>
        <v/>
      </c>
      <c r="N484" s="15" t="inlineStr">
        <is>
          <t>decline</t>
        </is>
      </c>
      <c r="O484" s="15" t="inlineStr">
        <is>
          <t>indicative</t>
        </is>
      </c>
    </row>
    <row r="485">
      <c r="A485" s="3" t="inlineStr">
        <is>
          <t>2026-07-23</t>
        </is>
      </c>
      <c r="B485" s="3" t="inlineStr">
        <is>
          <t>1e3e40aa-2889-5b81-8ad4-bc3a311100d5</t>
        </is>
      </c>
      <c r="C485" s="3" t="inlineStr">
        <is>
          <t>PA</t>
        </is>
      </c>
      <c r="D485" s="3" t="inlineStr">
        <is>
          <t>1987 Maserati GranTurismo</t>
        </is>
      </c>
      <c r="E485" s="3" t="inlineStr">
        <is>
          <t>01 Luxury Sedan/SUV</t>
        </is>
      </c>
      <c r="F485" s="13" t="n">
        <v>860000</v>
      </c>
      <c r="G485" s="14" t="n">
        <v>0.65</v>
      </c>
      <c r="H485" s="14" t="n">
        <v>1</v>
      </c>
      <c r="I485" s="14" t="n">
        <v>0.761</v>
      </c>
      <c r="J485" s="14" t="n">
        <v>0.53</v>
      </c>
      <c r="K485" s="13">
        <f>ROUND(F485/100*G485*H485*I485/J485,2)</f>
        <v/>
      </c>
      <c r="L485" s="13" t="n">
        <v>8026.4</v>
      </c>
      <c r="M485" s="13">
        <f>L485-K485</f>
        <v/>
      </c>
      <c r="N485" s="3" t="inlineStr">
        <is>
          <t>bind</t>
        </is>
      </c>
      <c r="O485" s="3" t="inlineStr">
        <is>
          <t>bound</t>
        </is>
      </c>
    </row>
    <row r="486">
      <c r="A486" s="15" t="inlineStr">
        <is>
          <t>2026-07-19</t>
        </is>
      </c>
      <c r="B486" s="15" t="inlineStr">
        <is>
          <t>885fd458-dade-5b49-b410-d6431a01c7d7</t>
        </is>
      </c>
      <c r="C486" s="15" t="inlineStr">
        <is>
          <t>FL</t>
        </is>
      </c>
      <c r="D486" s="15" t="inlineStr">
        <is>
          <t>1970 Mercedes-Benz AMG GT</t>
        </is>
      </c>
      <c r="E486" s="15" t="inlineStr">
        <is>
          <t>01 Luxury Sedan/SUV</t>
        </is>
      </c>
      <c r="F486" s="16" t="n">
        <v>435000</v>
      </c>
      <c r="G486" s="17" t="n">
        <v>0.75</v>
      </c>
      <c r="H486" s="17" t="n">
        <v>1.42</v>
      </c>
      <c r="I486" s="17" t="n">
        <v>0.761</v>
      </c>
      <c r="J486" s="17" t="n">
        <v>0.53</v>
      </c>
      <c r="K486" s="16">
        <f>ROUND(F486/100*G486*H486*I486/J486,2)</f>
        <v/>
      </c>
      <c r="L486" s="16" t="n">
        <v>6651.93</v>
      </c>
      <c r="M486" s="16">
        <f>L486-K486</f>
        <v/>
      </c>
      <c r="N486" s="15" t="inlineStr">
        <is>
          <t>bind</t>
        </is>
      </c>
      <c r="O486" s="15" t="inlineStr">
        <is>
          <t>bound</t>
        </is>
      </c>
    </row>
    <row r="487">
      <c r="A487" s="3" t="inlineStr">
        <is>
          <t>2026-07-23</t>
        </is>
      </c>
      <c r="B487" s="3" t="inlineStr">
        <is>
          <t>05617c51-8b31-50bd-93f7-baedd6df07f8</t>
        </is>
      </c>
      <c r="C487" s="3" t="inlineStr">
        <is>
          <t>NY</t>
        </is>
      </c>
      <c r="D487" s="3" t="inlineStr">
        <is>
          <t>2024 Bentley Continental GT</t>
        </is>
      </c>
      <c r="E487" s="3" t="inlineStr">
        <is>
          <t>01 Luxury Sedan/SUV</t>
        </is>
      </c>
      <c r="F487" s="13" t="n">
        <v>530000</v>
      </c>
      <c r="G487" s="14" t="n">
        <v>0.65</v>
      </c>
      <c r="H487" s="14" t="n">
        <v>1.28</v>
      </c>
      <c r="I487" s="14" t="n">
        <v>0.761</v>
      </c>
      <c r="J487" s="14" t="n">
        <v>0.53</v>
      </c>
      <c r="K487" s="13">
        <f>ROUND(F487/100*G487*H487*I487/J487,2)</f>
        <v/>
      </c>
      <c r="L487" s="13" t="n">
        <v>6331.52</v>
      </c>
      <c r="M487" s="13">
        <f>L487-K487</f>
        <v/>
      </c>
      <c r="N487" s="3" t="inlineStr">
        <is>
          <t>bind</t>
        </is>
      </c>
      <c r="O487" s="3" t="inlineStr">
        <is>
          <t>bound</t>
        </is>
      </c>
    </row>
    <row r="488">
      <c r="A488" s="15" t="inlineStr">
        <is>
          <t>2026-07-10</t>
        </is>
      </c>
      <c r="B488" s="15" t="inlineStr">
        <is>
          <t>3b2ceea0-4d3d-5468-b71b-cba332536d17</t>
        </is>
      </c>
      <c r="C488" s="15" t="inlineStr">
        <is>
          <t>CA</t>
        </is>
      </c>
      <c r="D488" s="15" t="inlineStr">
        <is>
          <t>2006 Maserati GranTurismo</t>
        </is>
      </c>
      <c r="E488" s="15" t="inlineStr">
        <is>
          <t>01 Luxury Sedan/SUV</t>
        </is>
      </c>
      <c r="F488" s="16" t="n">
        <v>1735000</v>
      </c>
      <c r="G488" s="17" t="n">
        <v>0.55</v>
      </c>
      <c r="H488" s="17" t="n">
        <v>1.35</v>
      </c>
      <c r="I488" s="17" t="n">
        <v>0.761</v>
      </c>
      <c r="J488" s="17" t="n">
        <v>0.53</v>
      </c>
      <c r="K488" s="16">
        <f>ROUND(F488/100*G488*H488*I488/J488,2)</f>
        <v/>
      </c>
      <c r="L488" s="16" t="n">
        <v>18497.15</v>
      </c>
      <c r="M488" s="16">
        <f>L488-K488</f>
        <v/>
      </c>
      <c r="N488" s="15" t="inlineStr">
        <is>
          <t>bind</t>
        </is>
      </c>
      <c r="O488" s="15" t="inlineStr">
        <is>
          <t>bound</t>
        </is>
      </c>
    </row>
    <row r="489">
      <c r="A489" s="3" t="inlineStr">
        <is>
          <t>2026-07-27</t>
        </is>
      </c>
      <c r="B489" s="3" t="inlineStr">
        <is>
          <t>6dda875e-1e35-5730-b882-0548003f0ec9</t>
        </is>
      </c>
      <c r="C489" s="3" t="inlineStr">
        <is>
          <t>WA</t>
        </is>
      </c>
      <c r="D489" s="3" t="inlineStr">
        <is>
          <t>2010 Maserati GranTurismo</t>
        </is>
      </c>
      <c r="E489" s="3" t="inlineStr">
        <is>
          <t>01 Luxury Sedan/SUV</t>
        </is>
      </c>
      <c r="F489" s="13" t="n">
        <v>245000</v>
      </c>
      <c r="G489" s="14" t="n">
        <v>0.92</v>
      </c>
      <c r="H489" s="14" t="n">
        <v>0.96</v>
      </c>
      <c r="I489" s="14" t="n">
        <v>0.761</v>
      </c>
      <c r="J489" s="14" t="n">
        <v>0.53</v>
      </c>
      <c r="K489" s="13">
        <f>ROUND(F489/100*G489*H489*I489/J489,2)</f>
        <v/>
      </c>
      <c r="L489" s="13" t="n">
        <v>3106.95</v>
      </c>
      <c r="M489" s="13">
        <f>L489-K489</f>
        <v/>
      </c>
      <c r="N489" s="3" t="inlineStr">
        <is>
          <t>bind</t>
        </is>
      </c>
      <c r="O489" s="3" t="inlineStr">
        <is>
          <t>bound</t>
        </is>
      </c>
    </row>
    <row r="490">
      <c r="A490" s="15" t="inlineStr">
        <is>
          <t>2026-07-28</t>
        </is>
      </c>
      <c r="B490" s="15" t="inlineStr">
        <is>
          <t>96b61d1d-be25-5298-9707-51f2809d1d20</t>
        </is>
      </c>
      <c r="C490" s="15" t="inlineStr">
        <is>
          <t>LA</t>
        </is>
      </c>
      <c r="D490" s="15" t="inlineStr">
        <is>
          <t>2004 Maserati GranTurismo</t>
        </is>
      </c>
      <c r="E490" s="15" t="inlineStr">
        <is>
          <t>01 Luxury Sedan/SUV</t>
        </is>
      </c>
      <c r="F490" s="16" t="n">
        <v>245000</v>
      </c>
      <c r="G490" s="17" t="n">
        <v>0.92</v>
      </c>
      <c r="H490" s="17" t="n">
        <v>1.21</v>
      </c>
      <c r="I490" s="17" t="n">
        <v>0.761</v>
      </c>
      <c r="J490" s="17" t="n">
        <v>0.53</v>
      </c>
      <c r="K490" s="16">
        <f>ROUND(F490/100*G490*H490*I490/J490,2)</f>
        <v/>
      </c>
      <c r="L490" s="16" t="n">
        <v>3916.05</v>
      </c>
      <c r="M490" s="16">
        <f>L490-K490</f>
        <v/>
      </c>
      <c r="N490" s="15" t="inlineStr">
        <is>
          <t>decline</t>
        </is>
      </c>
      <c r="O490" s="15" t="inlineStr">
        <is>
          <t>indicative</t>
        </is>
      </c>
    </row>
    <row r="491">
      <c r="A491" s="3" t="inlineStr">
        <is>
          <t>2026-07-29</t>
        </is>
      </c>
      <c r="B491" s="3" t="inlineStr">
        <is>
          <t>039fe44b-3630-5c17-be24-4c23b7648b5e</t>
        </is>
      </c>
      <c r="C491" s="3" t="inlineStr">
        <is>
          <t>CA</t>
        </is>
      </c>
      <c r="D491" s="3" t="inlineStr">
        <is>
          <t>1967 BMW M8 Competition</t>
        </is>
      </c>
      <c r="E491" s="3" t="inlineStr">
        <is>
          <t>01 Luxury Sedan/SUV</t>
        </is>
      </c>
      <c r="F491" s="13" t="n">
        <v>425000</v>
      </c>
      <c r="G491" s="14" t="n">
        <v>0.75</v>
      </c>
      <c r="H491" s="14" t="n">
        <v>1.35</v>
      </c>
      <c r="I491" s="14" t="n">
        <v>0.761</v>
      </c>
      <c r="J491" s="14" t="n">
        <v>0.53</v>
      </c>
      <c r="K491" s="13">
        <f>ROUND(F491/100*G491*H491*I491/J491,2)</f>
        <v/>
      </c>
      <c r="L491" s="13" t="n">
        <v>6178.64</v>
      </c>
      <c r="M491" s="13">
        <f>L491-K491</f>
        <v/>
      </c>
      <c r="N491" s="3" t="inlineStr">
        <is>
          <t>bind</t>
        </is>
      </c>
      <c r="O491" s="3" t="inlineStr">
        <is>
          <t>bound</t>
        </is>
      </c>
    </row>
    <row r="492">
      <c r="A492" s="15" t="inlineStr">
        <is>
          <t>2026-07-18</t>
        </is>
      </c>
      <c r="B492" s="15" t="inlineStr">
        <is>
          <t>14c5eaa0-0a67-55f3-abf2-f8cf5543b399</t>
        </is>
      </c>
      <c r="C492" s="15" t="inlineStr">
        <is>
          <t>RI</t>
        </is>
      </c>
      <c r="D492" s="15" t="inlineStr">
        <is>
          <t>1983 Bentley 4.5 Litre</t>
        </is>
      </c>
      <c r="E492" s="15" t="inlineStr">
        <is>
          <t>06 Vintage Pre-War (pre-1946)</t>
        </is>
      </c>
      <c r="F492" s="16" t="n">
        <v>1385000</v>
      </c>
      <c r="G492" s="17" t="n">
        <v>0.34</v>
      </c>
      <c r="H492" s="17" t="n">
        <v>1.37</v>
      </c>
      <c r="I492" s="17" t="n">
        <v>0.761</v>
      </c>
      <c r="J492" s="17" t="n">
        <v>0.53</v>
      </c>
      <c r="K492" s="16">
        <f>ROUND(F492/100*G492*H492*I492/J492,2)</f>
        <v/>
      </c>
      <c r="L492" s="16" t="n">
        <v>9263.139999999999</v>
      </c>
      <c r="M492" s="16">
        <f>L492-K492</f>
        <v/>
      </c>
      <c r="N492" s="15" t="inlineStr">
        <is>
          <t>bind</t>
        </is>
      </c>
      <c r="O492" s="15" t="inlineStr">
        <is>
          <t>bound</t>
        </is>
      </c>
    </row>
    <row r="493">
      <c r="A493" s="3" t="inlineStr">
        <is>
          <t>2026-07-23</t>
        </is>
      </c>
      <c r="B493" s="3" t="inlineStr">
        <is>
          <t>c5a545db-aeb4-55e3-8d72-0739ba58528a</t>
        </is>
      </c>
      <c r="C493" s="3" t="inlineStr">
        <is>
          <t>OH</t>
        </is>
      </c>
      <c r="D493" s="3" t="inlineStr">
        <is>
          <t>1957 Ringbrothers Mustang</t>
        </is>
      </c>
      <c r="E493" s="3" t="inlineStr">
        <is>
          <t>11 Restomod/Coachbuilt</t>
        </is>
      </c>
      <c r="F493" s="13" t="n">
        <v>350000</v>
      </c>
      <c r="G493" s="14" t="n">
        <v>0.88</v>
      </c>
      <c r="H493" s="14" t="n">
        <v>1.39</v>
      </c>
      <c r="I493" s="14" t="n">
        <v>0.761</v>
      </c>
      <c r="J493" s="14" t="n">
        <v>0.53</v>
      </c>
      <c r="K493" s="13">
        <f>ROUND(F493/100*G493*H493*I493/J493,2)</f>
        <v/>
      </c>
      <c r="L493" s="13" t="n">
        <v>6147.16</v>
      </c>
      <c r="M493" s="13">
        <f>L493-K493</f>
        <v/>
      </c>
      <c r="N493" s="3" t="inlineStr">
        <is>
          <t>bind</t>
        </is>
      </c>
      <c r="O493" s="3" t="inlineStr">
        <is>
          <t>bound</t>
        </is>
      </c>
    </row>
    <row r="494">
      <c r="A494" s="15" t="inlineStr">
        <is>
          <t>2026-07-13</t>
        </is>
      </c>
      <c r="B494" s="15" t="inlineStr">
        <is>
          <t>ecd20378-f532-5a74-9ef3-78556ba5b56f</t>
        </is>
      </c>
      <c r="C494" s="15" t="inlineStr">
        <is>
          <t>OH</t>
        </is>
      </c>
      <c r="D494" s="15" t="inlineStr">
        <is>
          <t>2000 Aston Martin DB5</t>
        </is>
      </c>
      <c r="E494" s="15" t="inlineStr">
        <is>
          <t>07 Post-War Classic (1946-1972)</t>
        </is>
      </c>
      <c r="F494" s="16" t="n">
        <v>150000</v>
      </c>
      <c r="G494" s="17" t="n">
        <v>0.57</v>
      </c>
      <c r="H494" s="17" t="n">
        <v>1.39</v>
      </c>
      <c r="I494" s="17" t="n">
        <v>0.761</v>
      </c>
      <c r="J494" s="17" t="n">
        <v>0.53</v>
      </c>
      <c r="K494" s="16">
        <f>ROUND(F494/100*G494*H494*I494/J494,2)</f>
        <v/>
      </c>
      <c r="L494" s="16" t="n">
        <v>1706.44</v>
      </c>
      <c r="M494" s="16">
        <f>L494-K494</f>
        <v/>
      </c>
      <c r="N494" s="15" t="inlineStr">
        <is>
          <t>bind</t>
        </is>
      </c>
      <c r="O494" s="15" t="inlineStr">
        <is>
          <t>bound</t>
        </is>
      </c>
    </row>
    <row r="495">
      <c r="A495" s="3" t="inlineStr">
        <is>
          <t>2026-07-16</t>
        </is>
      </c>
      <c r="B495" s="3" t="inlineStr">
        <is>
          <t>bd682f14-3167-54c8-8b02-37530b781f76</t>
        </is>
      </c>
      <c r="C495" s="3" t="inlineStr">
        <is>
          <t>TX</t>
        </is>
      </c>
      <c r="D495" s="3" t="inlineStr">
        <is>
          <t>1974 Porsche 911 Turbo S</t>
        </is>
      </c>
      <c r="E495" s="3" t="inlineStr">
        <is>
          <t>01 Luxury Sedan/SUV</t>
        </is>
      </c>
      <c r="F495" s="13" t="n">
        <v>320000</v>
      </c>
      <c r="G495" s="14" t="n">
        <v>0.75</v>
      </c>
      <c r="H495" s="14" t="n">
        <v>1.15</v>
      </c>
      <c r="I495" s="14" t="n">
        <v>0.761</v>
      </c>
      <c r="J495" s="14" t="n">
        <v>0.53</v>
      </c>
      <c r="K495" s="13">
        <f>ROUND(F495/100*G495*H495*I495/J495,2)</f>
        <v/>
      </c>
      <c r="L495" s="13" t="n">
        <v>3962.95</v>
      </c>
      <c r="M495" s="13">
        <f>L495-K495</f>
        <v/>
      </c>
      <c r="N495" s="3" t="inlineStr">
        <is>
          <t>bind</t>
        </is>
      </c>
      <c r="O495" s="3" t="inlineStr">
        <is>
          <t>bound</t>
        </is>
      </c>
    </row>
    <row r="496">
      <c r="A496" s="15" t="inlineStr">
        <is>
          <t>2026-07-18</t>
        </is>
      </c>
      <c r="B496" s="15" t="inlineStr">
        <is>
          <t>04c2bcc2-308e-5e66-a9a3-a237b6d27f63</t>
        </is>
      </c>
      <c r="C496" s="15" t="inlineStr">
        <is>
          <t>PA</t>
        </is>
      </c>
      <c r="D496" s="15" t="inlineStr">
        <is>
          <t>1968 Ferrari 296 GTB</t>
        </is>
      </c>
      <c r="E496" s="15" t="inlineStr">
        <is>
          <t>03 Supercar</t>
        </is>
      </c>
      <c r="F496" s="16" t="n">
        <v>420000</v>
      </c>
      <c r="G496" s="17" t="n">
        <v>1.15</v>
      </c>
      <c r="H496" s="17" t="n">
        <v>1</v>
      </c>
      <c r="I496" s="17" t="n">
        <v>0.761</v>
      </c>
      <c r="J496" s="17" t="n">
        <v>0.53</v>
      </c>
      <c r="K496" s="16">
        <f>ROUND(F496/100*G496*H496*I496/J496,2)</f>
        <v/>
      </c>
      <c r="L496" s="16" t="n">
        <v>6935.15</v>
      </c>
      <c r="M496" s="16">
        <f>L496-K496</f>
        <v/>
      </c>
      <c r="N496" s="15" t="inlineStr">
        <is>
          <t>bind</t>
        </is>
      </c>
      <c r="O496" s="15" t="inlineStr">
        <is>
          <t>bound</t>
        </is>
      </c>
    </row>
    <row r="497">
      <c r="A497" s="3" t="inlineStr">
        <is>
          <t>2026-07-11</t>
        </is>
      </c>
      <c r="B497" s="3" t="inlineStr">
        <is>
          <t>1b5bcb65-41ff-5719-9552-6b58a10b7fdc</t>
        </is>
      </c>
      <c r="C497" s="3" t="inlineStr">
        <is>
          <t>DE</t>
        </is>
      </c>
      <c r="D497" s="3" t="inlineStr">
        <is>
          <t>1993 Icon Derelict</t>
        </is>
      </c>
      <c r="E497" s="3" t="inlineStr">
        <is>
          <t>11 Restomod/Coachbuilt</t>
        </is>
      </c>
      <c r="F497" s="13" t="n">
        <v>895000</v>
      </c>
      <c r="G497" s="14" t="n">
        <v>0.78</v>
      </c>
      <c r="H497" s="14" t="n">
        <v>1.25</v>
      </c>
      <c r="I497" s="14" t="n">
        <v>0.761</v>
      </c>
      <c r="J497" s="14" t="n">
        <v>0.53</v>
      </c>
      <c r="K497" s="13">
        <f>ROUND(F497/100*G497*H497*I497/J497,2)</f>
        <v/>
      </c>
      <c r="L497" s="13" t="n">
        <v>12529.58</v>
      </c>
      <c r="M497" s="13">
        <f>L497-K497</f>
        <v/>
      </c>
      <c r="N497" s="3" t="inlineStr">
        <is>
          <t>decline</t>
        </is>
      </c>
      <c r="O497" s="3" t="inlineStr">
        <is>
          <t>indicative</t>
        </is>
      </c>
    </row>
    <row r="498">
      <c r="A498" s="15" t="inlineStr">
        <is>
          <t>2026-07-01</t>
        </is>
      </c>
      <c r="B498" s="15" t="inlineStr">
        <is>
          <t>258c5da0-ebcc-580a-8799-db5ee4cbe7fd</t>
        </is>
      </c>
      <c r="C498" s="15" t="inlineStr">
        <is>
          <t>WI</t>
        </is>
      </c>
      <c r="D498" s="15" t="inlineStr">
        <is>
          <t>2008 Lamborghini Huracan EVO</t>
        </is>
      </c>
      <c r="E498" s="15" t="inlineStr">
        <is>
          <t>03 Supercar</t>
        </is>
      </c>
      <c r="F498" s="16" t="n">
        <v>1950000</v>
      </c>
      <c r="G498" s="17" t="n">
        <v>0.8</v>
      </c>
      <c r="H498" s="17" t="n">
        <v>1.2</v>
      </c>
      <c r="I498" s="17" t="n">
        <v>0.761</v>
      </c>
      <c r="J498" s="17" t="n">
        <v>0.53</v>
      </c>
      <c r="K498" s="16">
        <f>ROUND(F498/100*G498*H498*I498/J498,2)</f>
        <v/>
      </c>
      <c r="L498" s="16" t="n">
        <v>26879.09</v>
      </c>
      <c r="M498" s="16">
        <f>L498-K498</f>
        <v/>
      </c>
      <c r="N498" s="15" t="inlineStr">
        <is>
          <t>bind</t>
        </is>
      </c>
      <c r="O498" s="15" t="inlineStr">
        <is>
          <t>bound</t>
        </is>
      </c>
    </row>
    <row r="499">
      <c r="A499" s="3" t="inlineStr">
        <is>
          <t>2026-07-08</t>
        </is>
      </c>
      <c r="B499" s="3" t="inlineStr">
        <is>
          <t>d52a8f42-8e76-5559-95e1-bb14a3dd4d27</t>
        </is>
      </c>
      <c r="C499" s="3" t="inlineStr">
        <is>
          <t>TX</t>
        </is>
      </c>
      <c r="D499" s="3" t="inlineStr">
        <is>
          <t>1973 Maserati GranTurismo</t>
        </is>
      </c>
      <c r="E499" s="3" t="inlineStr">
        <is>
          <t>01 Luxury Sedan/SUV</t>
        </is>
      </c>
      <c r="F499" s="13" t="n">
        <v>250000</v>
      </c>
      <c r="G499" s="14" t="n">
        <v>0.75</v>
      </c>
      <c r="H499" s="14" t="n">
        <v>1.15</v>
      </c>
      <c r="I499" s="14" t="n">
        <v>0.761</v>
      </c>
      <c r="J499" s="14" t="n">
        <v>0.53</v>
      </c>
      <c r="K499" s="13">
        <f>ROUND(F499/100*G499*H499*I499/J499,2)</f>
        <v/>
      </c>
      <c r="L499" s="13" t="n">
        <v>3096.05</v>
      </c>
      <c r="M499" s="13">
        <f>L499-K499</f>
        <v/>
      </c>
      <c r="N499" s="3" t="inlineStr">
        <is>
          <t>bind</t>
        </is>
      </c>
      <c r="O499" s="3" t="inlineStr">
        <is>
          <t>bound</t>
        </is>
      </c>
    </row>
    <row r="500">
      <c r="A500" s="15" t="inlineStr">
        <is>
          <t>2026-07-04</t>
        </is>
      </c>
      <c r="B500" s="15" t="inlineStr">
        <is>
          <t>d92c6593-25ce-5f87-b481-b71ca14a4379</t>
        </is>
      </c>
      <c r="C500" s="15" t="inlineStr">
        <is>
          <t>NJ</t>
        </is>
      </c>
      <c r="D500" s="15" t="inlineStr">
        <is>
          <t>1998 Maserati GranTurismo</t>
        </is>
      </c>
      <c r="E500" s="15" t="inlineStr">
        <is>
          <t>01 Luxury Sedan/SUV</t>
        </is>
      </c>
      <c r="F500" s="16" t="n">
        <v>480000</v>
      </c>
      <c r="G500" s="17" t="n">
        <v>0.75</v>
      </c>
      <c r="H500" s="17" t="n">
        <v>0.91</v>
      </c>
      <c r="I500" s="17" t="n">
        <v>0.761</v>
      </c>
      <c r="J500" s="17" t="n">
        <v>0.53</v>
      </c>
      <c r="K500" s="16">
        <f>ROUND(F500/100*G500*H500*I500/J500,2)</f>
        <v/>
      </c>
      <c r="L500" s="16" t="n">
        <v>4703.84</v>
      </c>
      <c r="M500" s="16">
        <f>L500-K500</f>
        <v/>
      </c>
      <c r="N500" s="15" t="inlineStr">
        <is>
          <t>bind</t>
        </is>
      </c>
      <c r="O500" s="15" t="inlineStr">
        <is>
          <t>bound</t>
        </is>
      </c>
    </row>
    <row r="501">
      <c r="A501" s="3" t="inlineStr">
        <is>
          <t>2026-07-02</t>
        </is>
      </c>
      <c r="B501" s="3" t="inlineStr">
        <is>
          <t>fffe172f-6939-5a94-a266-9374fcef03f3</t>
        </is>
      </c>
      <c r="C501" s="3" t="inlineStr">
        <is>
          <t>NY</t>
        </is>
      </c>
      <c r="D501" s="3" t="inlineStr">
        <is>
          <t>2020 Ferrari 296 GTB</t>
        </is>
      </c>
      <c r="E501" s="3" t="inlineStr">
        <is>
          <t>03 Supercar</t>
        </is>
      </c>
      <c r="F501" s="13" t="n">
        <v>1005000</v>
      </c>
      <c r="G501" s="14" t="n">
        <v>0.8</v>
      </c>
      <c r="H501" s="14" t="n">
        <v>1.28</v>
      </c>
      <c r="I501" s="14" t="n">
        <v>0.761</v>
      </c>
      <c r="J501" s="14" t="n">
        <v>0.53</v>
      </c>
      <c r="K501" s="13">
        <f>ROUND(F501/100*G501*H501*I501/J501,2)</f>
        <v/>
      </c>
      <c r="L501" s="13" t="n">
        <v>14776.61</v>
      </c>
      <c r="M501" s="13">
        <f>L501-K501</f>
        <v/>
      </c>
      <c r="N501" s="3" t="inlineStr">
        <is>
          <t>bind</t>
        </is>
      </c>
      <c r="O501" s="3" t="inlineStr">
        <is>
          <t>bound</t>
        </is>
      </c>
    </row>
    <row r="502">
      <c r="A502" s="15" t="inlineStr">
        <is>
          <t>2026-07-24</t>
        </is>
      </c>
      <c r="B502" s="15" t="inlineStr">
        <is>
          <t>d51316c9-5271-5ab6-9e8f-ea60fafafbb5</t>
        </is>
      </c>
      <c r="C502" s="15" t="inlineStr">
        <is>
          <t>NJ</t>
        </is>
      </c>
      <c r="D502" s="15" t="inlineStr">
        <is>
          <t>2000 BMW M8 Competition</t>
        </is>
      </c>
      <c r="E502" s="15" t="inlineStr">
        <is>
          <t>01 Luxury Sedan/SUV</t>
        </is>
      </c>
      <c r="F502" s="16" t="n">
        <v>855000</v>
      </c>
      <c r="G502" s="17" t="n">
        <v>0.65</v>
      </c>
      <c r="H502" s="17" t="n">
        <v>0.91</v>
      </c>
      <c r="I502" s="17" t="n">
        <v>0.761</v>
      </c>
      <c r="J502" s="17" t="n">
        <v>0.53</v>
      </c>
      <c r="K502" s="16">
        <f>ROUND(F502/100*G502*H502*I502/J502,2)</f>
        <v/>
      </c>
      <c r="L502" s="16" t="n">
        <v>7261.55</v>
      </c>
      <c r="M502" s="16">
        <f>L502-K502</f>
        <v/>
      </c>
      <c r="N502" s="15" t="inlineStr">
        <is>
          <t>bind</t>
        </is>
      </c>
      <c r="O502" s="15" t="inlineStr">
        <is>
          <t>bound</t>
        </is>
      </c>
    </row>
    <row r="503">
      <c r="A503" s="3" t="inlineStr">
        <is>
          <t>2026-07-03</t>
        </is>
      </c>
      <c r="B503" s="3" t="inlineStr">
        <is>
          <t>3c9334f0-0a39-5d7f-a9bb-7dbb78fc0801</t>
        </is>
      </c>
      <c r="C503" s="3" t="inlineStr">
        <is>
          <t>WY</t>
        </is>
      </c>
      <c r="D503" s="3" t="inlineStr">
        <is>
          <t>1983 BMW M8 Competition</t>
        </is>
      </c>
      <c r="E503" s="3" t="inlineStr">
        <is>
          <t>01 Luxury Sedan/SUV</t>
        </is>
      </c>
      <c r="F503" s="13" t="n">
        <v>355000</v>
      </c>
      <c r="G503" s="14" t="n">
        <v>0.75</v>
      </c>
      <c r="H503" s="14" t="n">
        <v>1.07</v>
      </c>
      <c r="I503" s="14" t="n">
        <v>0.761</v>
      </c>
      <c r="J503" s="14" t="n">
        <v>0.53</v>
      </c>
      <c r="K503" s="13">
        <f>ROUND(F503/100*G503*H503*I503/J503,2)</f>
        <v/>
      </c>
      <c r="L503" s="13" t="n">
        <v>4090.56</v>
      </c>
      <c r="M503" s="13">
        <f>L503-K503</f>
        <v/>
      </c>
      <c r="N503" s="3" t="inlineStr">
        <is>
          <t>bind</t>
        </is>
      </c>
      <c r="O503" s="3" t="inlineStr">
        <is>
          <t>bound</t>
        </is>
      </c>
    </row>
    <row r="504">
      <c r="A504" s="15" t="inlineStr">
        <is>
          <t>2026-07-29</t>
        </is>
      </c>
      <c r="B504" s="15" t="inlineStr">
        <is>
          <t>9985c5dc-dd36-531c-afc5-13ce9193e005</t>
        </is>
      </c>
      <c r="C504" s="15" t="inlineStr">
        <is>
          <t>CO</t>
        </is>
      </c>
      <c r="D504" s="15" t="inlineStr">
        <is>
          <t>1958 Porsche 911 Turbo S</t>
        </is>
      </c>
      <c r="E504" s="15" t="inlineStr">
        <is>
          <t>01 Luxury Sedan/SUV</t>
        </is>
      </c>
      <c r="F504" s="16" t="n">
        <v>395000</v>
      </c>
      <c r="G504" s="17" t="n">
        <v>0.75</v>
      </c>
      <c r="H504" s="17" t="n">
        <v>1.1</v>
      </c>
      <c r="I504" s="17" t="n">
        <v>0.761</v>
      </c>
      <c r="J504" s="17" t="n">
        <v>0.53</v>
      </c>
      <c r="K504" s="16">
        <f>ROUND(F504/100*G504*H504*I504/J504,2)</f>
        <v/>
      </c>
      <c r="L504" s="16" t="n">
        <v>4679.07</v>
      </c>
      <c r="M504" s="16">
        <f>L504-K504</f>
        <v/>
      </c>
      <c r="N504" s="15" t="inlineStr">
        <is>
          <t>refer</t>
        </is>
      </c>
      <c r="O504" s="15" t="inlineStr">
        <is>
          <t>indicative</t>
        </is>
      </c>
    </row>
    <row r="505">
      <c r="A505" s="3" t="inlineStr">
        <is>
          <t>2026-07-12</t>
        </is>
      </c>
      <c r="B505" s="3" t="inlineStr">
        <is>
          <t>1e656011-5acb-5694-bc53-d525d3ab7a08</t>
        </is>
      </c>
      <c r="C505" s="3" t="inlineStr">
        <is>
          <t>UT</t>
        </is>
      </c>
      <c r="D505" s="3" t="inlineStr">
        <is>
          <t>1985 Ferrari 296 GTB</t>
        </is>
      </c>
      <c r="E505" s="3" t="inlineStr">
        <is>
          <t>03 Supercar</t>
        </is>
      </c>
      <c r="F505" s="13" t="n">
        <v>1520000</v>
      </c>
      <c r="G505" s="14" t="n">
        <v>0.8</v>
      </c>
      <c r="H505" s="14" t="n">
        <v>1.35</v>
      </c>
      <c r="I505" s="14" t="n">
        <v>0.761</v>
      </c>
      <c r="J505" s="14" t="n">
        <v>0.53</v>
      </c>
      <c r="K505" s="13">
        <f>ROUND(F505/100*G505*H505*I505/J505,2)</f>
        <v/>
      </c>
      <c r="L505" s="13" t="n">
        <v>23570.89</v>
      </c>
      <c r="M505" s="13">
        <f>L505-K505</f>
        <v/>
      </c>
      <c r="N505" s="3" t="inlineStr">
        <is>
          <t>decline</t>
        </is>
      </c>
      <c r="O505" s="3" t="inlineStr">
        <is>
          <t>indicative</t>
        </is>
      </c>
    </row>
    <row r="506">
      <c r="A506" s="15" t="inlineStr">
        <is>
          <t>2026-07-11</t>
        </is>
      </c>
      <c r="B506" s="15" t="inlineStr">
        <is>
          <t>7e14913e-79f0-5101-87e6-5993b09bfe2a</t>
        </is>
      </c>
      <c r="C506" s="15" t="inlineStr">
        <is>
          <t>VA</t>
        </is>
      </c>
      <c r="D506" s="15" t="inlineStr">
        <is>
          <t>1972 Jaguar E-Type Series 1</t>
        </is>
      </c>
      <c r="E506" s="15" t="inlineStr">
        <is>
          <t>07 Post-War Classic (1946-1972)</t>
        </is>
      </c>
      <c r="F506" s="16" t="n">
        <v>420000</v>
      </c>
      <c r="G506" s="17" t="n">
        <v>0.48</v>
      </c>
      <c r="H506" s="17" t="n">
        <v>1.09</v>
      </c>
      <c r="I506" s="17" t="n">
        <v>0.761</v>
      </c>
      <c r="J506" s="17" t="n">
        <v>0.53</v>
      </c>
      <c r="K506" s="16">
        <f>ROUND(F506/100*G506*H506*I506/J506,2)</f>
        <v/>
      </c>
      <c r="L506" s="16" t="n">
        <v>3155.19</v>
      </c>
      <c r="M506" s="16">
        <f>L506-K506</f>
        <v/>
      </c>
      <c r="N506" s="15" t="inlineStr">
        <is>
          <t>bind</t>
        </is>
      </c>
      <c r="O506" s="15" t="inlineStr">
        <is>
          <t>bound</t>
        </is>
      </c>
    </row>
    <row r="507">
      <c r="A507" s="3" t="inlineStr">
        <is>
          <t>2026-07-25</t>
        </is>
      </c>
      <c r="B507" s="3" t="inlineStr">
        <is>
          <t>9d70d9a4-398b-5ade-9d7f-1077b5b7cf36</t>
        </is>
      </c>
      <c r="C507" s="3" t="inlineStr">
        <is>
          <t>WA</t>
        </is>
      </c>
      <c r="D507" s="3" t="inlineStr">
        <is>
          <t>1995 Mercedes-Benz AMG GT</t>
        </is>
      </c>
      <c r="E507" s="3" t="inlineStr">
        <is>
          <t>01 Luxury Sedan/SUV</t>
        </is>
      </c>
      <c r="F507" s="13" t="n">
        <v>955000</v>
      </c>
      <c r="G507" s="14" t="n">
        <v>0.65</v>
      </c>
      <c r="H507" s="14" t="n">
        <v>0.96</v>
      </c>
      <c r="I507" s="14" t="n">
        <v>0.761</v>
      </c>
      <c r="J507" s="14" t="n">
        <v>0.53</v>
      </c>
      <c r="K507" s="13">
        <f>ROUND(F507/100*G507*H507*I507/J507,2)</f>
        <v/>
      </c>
      <c r="L507" s="13" t="n">
        <v>8556.51</v>
      </c>
      <c r="M507" s="13">
        <f>L507-K507</f>
        <v/>
      </c>
      <c r="N507" s="3" t="inlineStr">
        <is>
          <t>bind</t>
        </is>
      </c>
      <c r="O507" s="3" t="inlineStr">
        <is>
          <t>bound</t>
        </is>
      </c>
    </row>
    <row r="508">
      <c r="A508" s="15" t="inlineStr">
        <is>
          <t>2026-07-11</t>
        </is>
      </c>
      <c r="B508" s="15" t="inlineStr">
        <is>
          <t>1c98df0a-c094-5805-8654-6d08504583b4</t>
        </is>
      </c>
      <c r="C508" s="15" t="inlineStr">
        <is>
          <t>AK</t>
        </is>
      </c>
      <c r="D508" s="15" t="inlineStr">
        <is>
          <t>1977 Mercedes-Benz AMG GT</t>
        </is>
      </c>
      <c r="E508" s="15" t="inlineStr">
        <is>
          <t>01 Luxury Sedan/SUV</t>
        </is>
      </c>
      <c r="F508" s="16" t="n">
        <v>1055000</v>
      </c>
      <c r="G508" s="17" t="n">
        <v>0.55</v>
      </c>
      <c r="H508" s="17" t="n">
        <v>1.14</v>
      </c>
      <c r="I508" s="17" t="n">
        <v>0.761</v>
      </c>
      <c r="J508" s="17" t="n">
        <v>0.53</v>
      </c>
      <c r="K508" s="16">
        <f>ROUND(F508/100*G508*H508*I508/J508,2)</f>
        <v/>
      </c>
      <c r="L508" s="16" t="n">
        <v>9497.93</v>
      </c>
      <c r="M508" s="16">
        <f>L508-K508</f>
        <v/>
      </c>
      <c r="N508" s="15" t="inlineStr">
        <is>
          <t>bind</t>
        </is>
      </c>
      <c r="O508" s="15" t="inlineStr">
        <is>
          <t>bound</t>
        </is>
      </c>
    </row>
    <row r="509">
      <c r="A509" s="3" t="inlineStr">
        <is>
          <t>2026-07-02</t>
        </is>
      </c>
      <c r="B509" s="3" t="inlineStr">
        <is>
          <t>f1e2a387-02e5-5f76-9af9-707792f7bd83</t>
        </is>
      </c>
      <c r="C509" s="3" t="inlineStr">
        <is>
          <t>ND</t>
        </is>
      </c>
      <c r="D509" s="3" t="inlineStr">
        <is>
          <t>1963 McLaren 750S</t>
        </is>
      </c>
      <c r="E509" s="3" t="inlineStr">
        <is>
          <t>03 Supercar</t>
        </is>
      </c>
      <c r="F509" s="13" t="n">
        <v>1330000</v>
      </c>
      <c r="G509" s="14" t="n">
        <v>0.8</v>
      </c>
      <c r="H509" s="14" t="n">
        <v>1.02</v>
      </c>
      <c r="I509" s="14" t="n">
        <v>0.761</v>
      </c>
      <c r="J509" s="14" t="n">
        <v>0.53</v>
      </c>
      <c r="K509" s="13">
        <f>ROUND(F509/100*G509*H509*I509/J509,2)</f>
        <v/>
      </c>
      <c r="L509" s="13" t="n">
        <v>15582.98</v>
      </c>
      <c r="M509" s="13">
        <f>L509-K509</f>
        <v/>
      </c>
      <c r="N509" s="3" t="inlineStr">
        <is>
          <t>decline</t>
        </is>
      </c>
      <c r="O509" s="3" t="inlineStr">
        <is>
          <t>indicative</t>
        </is>
      </c>
    </row>
    <row r="510">
      <c r="A510" s="15" t="inlineStr">
        <is>
          <t>2026-07-16</t>
        </is>
      </c>
      <c r="B510" s="15" t="inlineStr">
        <is>
          <t>09354a12-312d-5b3c-b882-51bbc5551116</t>
        </is>
      </c>
      <c r="C510" s="15" t="inlineStr">
        <is>
          <t>ID</t>
        </is>
      </c>
      <c r="D510" s="15" t="inlineStr">
        <is>
          <t>1988 Maserati GranTurismo</t>
        </is>
      </c>
      <c r="E510" s="15" t="inlineStr">
        <is>
          <t>01 Luxury Sedan/SUV</t>
        </is>
      </c>
      <c r="F510" s="16" t="n">
        <v>530000</v>
      </c>
      <c r="G510" s="17" t="n">
        <v>0.65</v>
      </c>
      <c r="H510" s="17" t="n">
        <v>0.99</v>
      </c>
      <c r="I510" s="17" t="n">
        <v>0.761</v>
      </c>
      <c r="J510" s="17" t="n">
        <v>0.53</v>
      </c>
      <c r="K510" s="16">
        <f>ROUND(F510/100*G510*H510*I510/J510,2)</f>
        <v/>
      </c>
      <c r="L510" s="16" t="n">
        <v>4897.03</v>
      </c>
      <c r="M510" s="16">
        <f>L510-K510</f>
        <v/>
      </c>
      <c r="N510" s="15" t="inlineStr">
        <is>
          <t>bind</t>
        </is>
      </c>
      <c r="O510" s="15" t="inlineStr">
        <is>
          <t>bound</t>
        </is>
      </c>
    </row>
    <row r="511">
      <c r="A511" s="3" t="inlineStr">
        <is>
          <t>2026-07-14</t>
        </is>
      </c>
      <c r="B511" s="3" t="inlineStr">
        <is>
          <t>6daec821-976d-51c1-bba8-d8c2f60a40db</t>
        </is>
      </c>
      <c r="C511" s="3" t="inlineStr">
        <is>
          <t>MD</t>
        </is>
      </c>
      <c r="D511" s="3" t="inlineStr">
        <is>
          <t>2019 Aston Martin DB5</t>
        </is>
      </c>
      <c r="E511" s="3" t="inlineStr">
        <is>
          <t>07 Post-War Classic (1946-1972)</t>
        </is>
      </c>
      <c r="F511" s="13" t="n">
        <v>1120000</v>
      </c>
      <c r="G511" s="14" t="n">
        <v>0.38</v>
      </c>
      <c r="H511" s="14" t="n">
        <v>0.95</v>
      </c>
      <c r="I511" s="14" t="n">
        <v>0.761</v>
      </c>
      <c r="J511" s="14" t="n">
        <v>0.53</v>
      </c>
      <c r="K511" s="13">
        <f>ROUND(F511/100*G511*H511*I511/J511,2)</f>
        <v/>
      </c>
      <c r="L511" s="13" t="n">
        <v>5805.43</v>
      </c>
      <c r="M511" s="13">
        <f>L511-K511</f>
        <v/>
      </c>
      <c r="N511" s="3" t="inlineStr">
        <is>
          <t>bind</t>
        </is>
      </c>
      <c r="O511" s="3" t="inlineStr">
        <is>
          <t>bound</t>
        </is>
      </c>
    </row>
    <row r="512">
      <c r="A512" s="15" t="inlineStr">
        <is>
          <t>2026-07-13</t>
        </is>
      </c>
      <c r="B512" s="15" t="inlineStr">
        <is>
          <t>b7d78a92-4e75-5ae6-b6d2-f82e2958d4c2</t>
        </is>
      </c>
      <c r="C512" s="15" t="inlineStr">
        <is>
          <t>NC</t>
        </is>
      </c>
      <c r="D512" s="15" t="inlineStr">
        <is>
          <t>1987 BMW M8 Competition</t>
        </is>
      </c>
      <c r="E512" s="15" t="inlineStr">
        <is>
          <t>01 Luxury Sedan/SUV</t>
        </is>
      </c>
      <c r="F512" s="16" t="n">
        <v>1150000</v>
      </c>
      <c r="G512" s="17" t="n">
        <v>0.55</v>
      </c>
      <c r="H512" s="17" t="n">
        <v>1.15</v>
      </c>
      <c r="I512" s="17" t="n">
        <v>0.761</v>
      </c>
      <c r="J512" s="17" t="n">
        <v>0.53</v>
      </c>
      <c r="K512" s="16">
        <f>ROUND(F512/100*G512*H512*I512/J512,2)</f>
        <v/>
      </c>
      <c r="L512" s="16" t="n">
        <v>10444.01</v>
      </c>
      <c r="M512" s="16">
        <f>L512-K512</f>
        <v/>
      </c>
      <c r="N512" s="15" t="inlineStr">
        <is>
          <t>bind</t>
        </is>
      </c>
      <c r="O512" s="15" t="inlineStr">
        <is>
          <t>bound</t>
        </is>
      </c>
    </row>
    <row r="513">
      <c r="A513" s="3" t="inlineStr">
        <is>
          <t>2026-07-20</t>
        </is>
      </c>
      <c r="B513" s="3" t="inlineStr">
        <is>
          <t>7b5b8ac8-1956-55fa-bef0-ad58f6fa1b68</t>
        </is>
      </c>
      <c r="C513" s="3" t="inlineStr">
        <is>
          <t>IN</t>
        </is>
      </c>
      <c r="D513" s="3" t="inlineStr">
        <is>
          <t>2013 BMW M8 Competition</t>
        </is>
      </c>
      <c r="E513" s="3" t="inlineStr">
        <is>
          <t>01 Luxury Sedan/SUV</t>
        </is>
      </c>
      <c r="F513" s="13" t="n">
        <v>620000</v>
      </c>
      <c r="G513" s="14" t="n">
        <v>0.65</v>
      </c>
      <c r="H513" s="14" t="n">
        <v>1.23</v>
      </c>
      <c r="I513" s="14" t="n">
        <v>0.761</v>
      </c>
      <c r="J513" s="14" t="n">
        <v>0.53</v>
      </c>
      <c r="K513" s="13">
        <f>ROUND(F513/100*G513*H513*I513/J513,2)</f>
        <v/>
      </c>
      <c r="L513" s="13" t="n">
        <v>7117.36</v>
      </c>
      <c r="M513" s="13">
        <f>L513-K513</f>
        <v/>
      </c>
      <c r="N513" s="3" t="inlineStr">
        <is>
          <t>bind</t>
        </is>
      </c>
      <c r="O513" s="3" t="inlineStr">
        <is>
          <t>bound</t>
        </is>
      </c>
    </row>
    <row r="514">
      <c r="A514" s="15" t="inlineStr">
        <is>
          <t>2026-07-30</t>
        </is>
      </c>
      <c r="B514" s="15" t="inlineStr">
        <is>
          <t>288d2e51-ebc0-53b2-9793-f28bfd1ddcb9</t>
        </is>
      </c>
      <c r="C514" s="15" t="inlineStr">
        <is>
          <t>WV</t>
        </is>
      </c>
      <c r="D514" s="15" t="inlineStr">
        <is>
          <t>2007 Icon Derelict</t>
        </is>
      </c>
      <c r="E514" s="15" t="inlineStr">
        <is>
          <t>11 Restomod/Coachbuilt</t>
        </is>
      </c>
      <c r="F514" s="16" t="n">
        <v>1540000</v>
      </c>
      <c r="G514" s="17" t="n">
        <v>0.68</v>
      </c>
      <c r="H514" s="17" t="n">
        <v>1.33</v>
      </c>
      <c r="I514" s="17" t="n">
        <v>0.761</v>
      </c>
      <c r="J514" s="17" t="n">
        <v>0.53</v>
      </c>
      <c r="K514" s="16">
        <f>ROUND(F514/100*G514*H514*I514/J514,2)</f>
        <v/>
      </c>
      <c r="L514" s="16" t="n">
        <v>19998.16</v>
      </c>
      <c r="M514" s="16">
        <f>L514-K514</f>
        <v/>
      </c>
      <c r="N514" s="15" t="inlineStr">
        <is>
          <t>refer</t>
        </is>
      </c>
      <c r="O514" s="15" t="inlineStr">
        <is>
          <t>indicative</t>
        </is>
      </c>
    </row>
    <row r="515">
      <c r="A515" s="3" t="inlineStr">
        <is>
          <t>2026-07-24</t>
        </is>
      </c>
      <c r="B515" s="3" t="inlineStr">
        <is>
          <t>f2be311a-b5bb-5ce8-9cd4-394c96e5b696</t>
        </is>
      </c>
      <c r="C515" s="3" t="inlineStr">
        <is>
          <t>GA</t>
        </is>
      </c>
      <c r="D515" s="3" t="inlineStr">
        <is>
          <t>2019 Ringbrothers Mustang</t>
        </is>
      </c>
      <c r="E515" s="3" t="inlineStr">
        <is>
          <t>11 Restomod/Coachbuilt</t>
        </is>
      </c>
      <c r="F515" s="13" t="n">
        <v>600000</v>
      </c>
      <c r="G515" s="14" t="n">
        <v>0.78</v>
      </c>
      <c r="H515" s="14" t="n">
        <v>1.12</v>
      </c>
      <c r="I515" s="14" t="n">
        <v>0.761</v>
      </c>
      <c r="J515" s="14" t="n">
        <v>0.53</v>
      </c>
      <c r="K515" s="13">
        <f>ROUND(F515/100*G515*H515*I515/J515,2)</f>
        <v/>
      </c>
      <c r="L515" s="13" t="n">
        <v>7526.15</v>
      </c>
      <c r="M515" s="13">
        <f>L515-K515</f>
        <v/>
      </c>
      <c r="N515" s="3" t="inlineStr">
        <is>
          <t>decline</t>
        </is>
      </c>
      <c r="O515" s="3" t="inlineStr">
        <is>
          <t>indicative</t>
        </is>
      </c>
    </row>
    <row r="516">
      <c r="A516" s="15" t="inlineStr">
        <is>
          <t>2026-07-27</t>
        </is>
      </c>
      <c r="B516" s="15" t="inlineStr">
        <is>
          <t>b6bba282-cb0c-5fd5-89f3-5a89e8a2b848</t>
        </is>
      </c>
      <c r="C516" s="15" t="inlineStr">
        <is>
          <t>MA</t>
        </is>
      </c>
      <c r="D516" s="15" t="inlineStr">
        <is>
          <t>1958 Ferrari 296 GTB</t>
        </is>
      </c>
      <c r="E516" s="15" t="inlineStr">
        <is>
          <t>03 Supercar</t>
        </is>
      </c>
      <c r="F516" s="16" t="n">
        <v>1105000</v>
      </c>
      <c r="G516" s="17" t="n">
        <v>0.8</v>
      </c>
      <c r="H516" s="17" t="n">
        <v>1.25</v>
      </c>
      <c r="I516" s="17" t="n">
        <v>0.761</v>
      </c>
      <c r="J516" s="17" t="n">
        <v>0.53</v>
      </c>
      <c r="K516" s="16">
        <f>ROUND(F516/100*G516*H516*I516/J516,2)</f>
        <v/>
      </c>
      <c r="L516" s="16" t="n">
        <v>15866.13</v>
      </c>
      <c r="M516" s="16">
        <f>L516-K516</f>
        <v/>
      </c>
      <c r="N516" s="15" t="inlineStr">
        <is>
          <t>bind</t>
        </is>
      </c>
      <c r="O516" s="15" t="inlineStr">
        <is>
          <t>bound</t>
        </is>
      </c>
    </row>
    <row r="517">
      <c r="A517" s="3" t="inlineStr">
        <is>
          <t>2026-07-27</t>
        </is>
      </c>
      <c r="B517" s="3" t="inlineStr">
        <is>
          <t>76c0bc1c-a776-5fe0-bffd-96aeaeb702ba</t>
        </is>
      </c>
      <c r="C517" s="3" t="inlineStr">
        <is>
          <t>NJ</t>
        </is>
      </c>
      <c r="D517" s="3" t="inlineStr">
        <is>
          <t>1966 Mercedes-Benz AMG GT</t>
        </is>
      </c>
      <c r="E517" s="3" t="inlineStr">
        <is>
          <t>01 Luxury Sedan/SUV</t>
        </is>
      </c>
      <c r="F517" s="13" t="n">
        <v>490000</v>
      </c>
      <c r="G517" s="14" t="n">
        <v>0.75</v>
      </c>
      <c r="H517" s="14" t="n">
        <v>0.91</v>
      </c>
      <c r="I517" s="14" t="n">
        <v>0.761</v>
      </c>
      <c r="J517" s="14" t="n">
        <v>0.53</v>
      </c>
      <c r="K517" s="13">
        <f>ROUND(F517/100*G517*H517*I517/J517,2)</f>
        <v/>
      </c>
      <c r="L517" s="13" t="n">
        <v>4801.84</v>
      </c>
      <c r="M517" s="13">
        <f>L517-K517</f>
        <v/>
      </c>
      <c r="N517" s="3" t="inlineStr">
        <is>
          <t>refer</t>
        </is>
      </c>
      <c r="O517" s="3" t="inlineStr">
        <is>
          <t>indicative</t>
        </is>
      </c>
    </row>
    <row r="518">
      <c r="A518" s="15" t="inlineStr">
        <is>
          <t>2026-07-21</t>
        </is>
      </c>
      <c r="B518" s="15" t="inlineStr">
        <is>
          <t>07539c1f-dbf5-5d44-aac8-7303db6268a5</t>
        </is>
      </c>
      <c r="C518" s="15" t="inlineStr">
        <is>
          <t>TN</t>
        </is>
      </c>
      <c r="D518" s="15" t="inlineStr">
        <is>
          <t>1970 Maserati GranTurismo</t>
        </is>
      </c>
      <c r="E518" s="15" t="inlineStr">
        <is>
          <t>01 Luxury Sedan/SUV</t>
        </is>
      </c>
      <c r="F518" s="16" t="n">
        <v>675000</v>
      </c>
      <c r="G518" s="17" t="n">
        <v>0.65</v>
      </c>
      <c r="H518" s="17" t="n">
        <v>0.98</v>
      </c>
      <c r="I518" s="17" t="n">
        <v>0.761</v>
      </c>
      <c r="J518" s="17" t="n">
        <v>0.53</v>
      </c>
      <c r="K518" s="16">
        <f>ROUND(F518/100*G518*H518*I518/J518,2)</f>
        <v/>
      </c>
      <c r="L518" s="16" t="n">
        <v>6173.8</v>
      </c>
      <c r="M518" s="16">
        <f>L518-K518</f>
        <v/>
      </c>
      <c r="N518" s="15" t="inlineStr">
        <is>
          <t>decline</t>
        </is>
      </c>
      <c r="O518" s="15" t="inlineStr">
        <is>
          <t>indicative</t>
        </is>
      </c>
    </row>
    <row r="519">
      <c r="A519" s="3" t="inlineStr">
        <is>
          <t>2026-07-28</t>
        </is>
      </c>
      <c r="B519" s="3" t="inlineStr">
        <is>
          <t>ad527257-4c1d-5019-a7a4-d7108aa7303d</t>
        </is>
      </c>
      <c r="C519" s="3" t="inlineStr">
        <is>
          <t>NM</t>
        </is>
      </c>
      <c r="D519" s="3" t="inlineStr">
        <is>
          <t>1963 Mercedes-Benz AMG GT</t>
        </is>
      </c>
      <c r="E519" s="3" t="inlineStr">
        <is>
          <t>01 Luxury Sedan/SUV</t>
        </is>
      </c>
      <c r="F519" s="13" t="n">
        <v>430000</v>
      </c>
      <c r="G519" s="14" t="n">
        <v>0.75</v>
      </c>
      <c r="H519" s="14" t="n">
        <v>1.28</v>
      </c>
      <c r="I519" s="14" t="n">
        <v>0.761</v>
      </c>
      <c r="J519" s="14" t="n">
        <v>0.53</v>
      </c>
      <c r="K519" s="13">
        <f>ROUND(F519/100*G519*H519*I519/J519,2)</f>
        <v/>
      </c>
      <c r="L519" s="13" t="n">
        <v>5927.19</v>
      </c>
      <c r="M519" s="13">
        <f>L519-K519</f>
        <v/>
      </c>
      <c r="N519" s="3" t="inlineStr">
        <is>
          <t>bind</t>
        </is>
      </c>
      <c r="O519" s="3" t="inlineStr">
        <is>
          <t>bound</t>
        </is>
      </c>
    </row>
    <row r="520">
      <c r="A520" s="15" t="inlineStr">
        <is>
          <t>2026-07-27</t>
        </is>
      </c>
      <c r="B520" s="15" t="inlineStr">
        <is>
          <t>b46bc70e-596c-55b9-af22-1c484a21430c</t>
        </is>
      </c>
      <c r="C520" s="15" t="inlineStr">
        <is>
          <t>CA</t>
        </is>
      </c>
      <c r="D520" s="15" t="inlineStr">
        <is>
          <t>1996 Aston Martin DB12</t>
        </is>
      </c>
      <c r="E520" s="15" t="inlineStr">
        <is>
          <t>01 Luxury Sedan/SUV</t>
        </is>
      </c>
      <c r="F520" s="16" t="n">
        <v>465000</v>
      </c>
      <c r="G520" s="17" t="n">
        <v>0.75</v>
      </c>
      <c r="H520" s="17" t="n">
        <v>1.35</v>
      </c>
      <c r="I520" s="17" t="n">
        <v>0.761</v>
      </c>
      <c r="J520" s="17" t="n">
        <v>0.53</v>
      </c>
      <c r="K520" s="16">
        <f>ROUND(F520/100*G520*H520*I520/J520,2)</f>
        <v/>
      </c>
      <c r="L520" s="16" t="n">
        <v>6760.15</v>
      </c>
      <c r="M520" s="16">
        <f>L520-K520</f>
        <v/>
      </c>
      <c r="N520" s="15" t="inlineStr">
        <is>
          <t>bind</t>
        </is>
      </c>
      <c r="O520" s="15" t="inlineStr">
        <is>
          <t>bound</t>
        </is>
      </c>
    </row>
    <row r="521">
      <c r="A521" s="3" t="inlineStr">
        <is>
          <t>2026-07-22</t>
        </is>
      </c>
      <c r="B521" s="3" t="inlineStr">
        <is>
          <t>11dd6824-53c9-54ae-93a2-81f703391fb9</t>
        </is>
      </c>
      <c r="C521" s="3" t="inlineStr">
        <is>
          <t>TN</t>
        </is>
      </c>
      <c r="D521" s="3" t="inlineStr">
        <is>
          <t>1982 Singer 911 Reimagined</t>
        </is>
      </c>
      <c r="E521" s="3" t="inlineStr">
        <is>
          <t>11 Restomod/Coachbuilt</t>
        </is>
      </c>
      <c r="F521" s="13" t="n">
        <v>775000</v>
      </c>
      <c r="G521" s="14" t="n">
        <v>0.78</v>
      </c>
      <c r="H521" s="14" t="n">
        <v>0.98</v>
      </c>
      <c r="I521" s="14" t="n">
        <v>0.761</v>
      </c>
      <c r="J521" s="14" t="n">
        <v>0.53</v>
      </c>
      <c r="K521" s="13">
        <f>ROUND(F521/100*G521*H521*I521/J521,2)</f>
        <v/>
      </c>
      <c r="L521" s="13" t="n">
        <v>8506.120000000001</v>
      </c>
      <c r="M521" s="13">
        <f>L521-K521</f>
        <v/>
      </c>
      <c r="N521" s="3" t="inlineStr">
        <is>
          <t>decline</t>
        </is>
      </c>
      <c r="O521" s="3" t="inlineStr">
        <is>
          <t>indicative</t>
        </is>
      </c>
    </row>
    <row r="522">
      <c r="A522" s="15" t="inlineStr">
        <is>
          <t>2026-07-08</t>
        </is>
      </c>
      <c r="B522" s="15" t="inlineStr">
        <is>
          <t>494f8c79-c2e7-5ed7-bba4-409d50a58471</t>
        </is>
      </c>
      <c r="C522" s="15" t="inlineStr">
        <is>
          <t>NM</t>
        </is>
      </c>
      <c r="D522" s="15" t="inlineStr">
        <is>
          <t>2015 Aston Martin DB12</t>
        </is>
      </c>
      <c r="E522" s="15" t="inlineStr">
        <is>
          <t>01 Luxury Sedan/SUV</t>
        </is>
      </c>
      <c r="F522" s="16" t="n">
        <v>400000</v>
      </c>
      <c r="G522" s="17" t="n">
        <v>0.75</v>
      </c>
      <c r="H522" s="17" t="n">
        <v>1.28</v>
      </c>
      <c r="I522" s="17" t="n">
        <v>0.761</v>
      </c>
      <c r="J522" s="17" t="n">
        <v>0.53</v>
      </c>
      <c r="K522" s="16">
        <f>ROUND(F522/100*G522*H522*I522/J522,2)</f>
        <v/>
      </c>
      <c r="L522" s="16" t="n">
        <v>5513.66</v>
      </c>
      <c r="M522" s="16">
        <f>L522-K522</f>
        <v/>
      </c>
      <c r="N522" s="15" t="inlineStr">
        <is>
          <t>bind</t>
        </is>
      </c>
      <c r="O522" s="15" t="inlineStr">
        <is>
          <t>bound</t>
        </is>
      </c>
    </row>
    <row r="523">
      <c r="A523" s="3" t="inlineStr">
        <is>
          <t>2026-07-22</t>
        </is>
      </c>
      <c r="B523" s="3" t="inlineStr">
        <is>
          <t>24f622cc-abbc-57ba-a6cf-eb11ba1a1cfe</t>
        </is>
      </c>
      <c r="C523" s="3" t="inlineStr">
        <is>
          <t>VT</t>
        </is>
      </c>
      <c r="D523" s="3" t="inlineStr">
        <is>
          <t>2021 Jaguar E-Type Series 1</t>
        </is>
      </c>
      <c r="E523" s="3" t="inlineStr">
        <is>
          <t>07 Post-War Classic (1946-1972)</t>
        </is>
      </c>
      <c r="F523" s="13" t="n">
        <v>430000</v>
      </c>
      <c r="G523" s="14" t="n">
        <v>0.48</v>
      </c>
      <c r="H523" s="14" t="n">
        <v>1.22</v>
      </c>
      <c r="I523" s="14" t="n">
        <v>0.761</v>
      </c>
      <c r="J523" s="14" t="n">
        <v>0.53</v>
      </c>
      <c r="K523" s="13">
        <f>ROUND(F523/100*G523*H523*I523/J523,2)</f>
        <v/>
      </c>
      <c r="L523" s="13" t="n">
        <v>3615.58</v>
      </c>
      <c r="M523" s="13">
        <f>L523-K523</f>
        <v/>
      </c>
      <c r="N523" s="3" t="inlineStr">
        <is>
          <t>bind</t>
        </is>
      </c>
      <c r="O523" s="3" t="inlineStr">
        <is>
          <t>bound</t>
        </is>
      </c>
    </row>
    <row r="524">
      <c r="A524" s="15" t="inlineStr">
        <is>
          <t>2026-07-11</t>
        </is>
      </c>
      <c r="B524" s="15" t="inlineStr">
        <is>
          <t>4dc2b0b1-c828-5738-82ba-c5523a17d3a4</t>
        </is>
      </c>
      <c r="C524" s="15" t="inlineStr">
        <is>
          <t>MA</t>
        </is>
      </c>
      <c r="D524" s="15" t="inlineStr">
        <is>
          <t>1958 Bentley 4.5 Litre</t>
        </is>
      </c>
      <c r="E524" s="15" t="inlineStr">
        <is>
          <t>06 Vintage Pre-War (pre-1946)</t>
        </is>
      </c>
      <c r="F524" s="16" t="n">
        <v>665000</v>
      </c>
      <c r="G524" s="17" t="n">
        <v>0.38</v>
      </c>
      <c r="H524" s="17" t="n">
        <v>1.25</v>
      </c>
      <c r="I524" s="17" t="n">
        <v>0.761</v>
      </c>
      <c r="J524" s="17" t="n">
        <v>0.53</v>
      </c>
      <c r="K524" s="16">
        <f>ROUND(F524/100*G524*H524*I524/J524,2)</f>
        <v/>
      </c>
      <c r="L524" s="16" t="n">
        <v>4535.49</v>
      </c>
      <c r="M524" s="16">
        <f>L524-K524</f>
        <v/>
      </c>
      <c r="N524" s="15" t="inlineStr">
        <is>
          <t>bind</t>
        </is>
      </c>
      <c r="O524" s="15" t="inlineStr">
        <is>
          <t>bound</t>
        </is>
      </c>
    </row>
    <row r="525">
      <c r="A525" s="3" t="inlineStr">
        <is>
          <t>2026-07-24</t>
        </is>
      </c>
      <c r="B525" s="3" t="inlineStr">
        <is>
          <t>fa7ac5b7-9eec-5ea5-8ca9-44405e0109ee</t>
        </is>
      </c>
      <c r="C525" s="3" t="inlineStr">
        <is>
          <t>ND</t>
        </is>
      </c>
      <c r="D525" s="3" t="inlineStr">
        <is>
          <t>2022 Lamborghini Huracan EVO</t>
        </is>
      </c>
      <c r="E525" s="3" t="inlineStr">
        <is>
          <t>03 Supercar</t>
        </is>
      </c>
      <c r="F525" s="13" t="n">
        <v>1950000</v>
      </c>
      <c r="G525" s="14" t="n">
        <v>0.8</v>
      </c>
      <c r="H525" s="14" t="n">
        <v>1.02</v>
      </c>
      <c r="I525" s="14" t="n">
        <v>0.761</v>
      </c>
      <c r="J525" s="14" t="n">
        <v>0.53</v>
      </c>
      <c r="K525" s="13">
        <f>ROUND(F525/100*G525*H525*I525/J525,2)</f>
        <v/>
      </c>
      <c r="L525" s="13" t="n">
        <v>22847.23</v>
      </c>
      <c r="M525" s="13">
        <f>L525-K525</f>
        <v/>
      </c>
      <c r="N525" s="3" t="inlineStr">
        <is>
          <t>bind</t>
        </is>
      </c>
      <c r="O525" s="3" t="inlineStr">
        <is>
          <t>bound</t>
        </is>
      </c>
    </row>
    <row r="526">
      <c r="A526" s="15" t="inlineStr">
        <is>
          <t>2026-07-27</t>
        </is>
      </c>
      <c r="B526" s="15" t="inlineStr">
        <is>
          <t>fd615053-37af-5eaa-bafb-5a9dd33fbb43</t>
        </is>
      </c>
      <c r="C526" s="15" t="inlineStr">
        <is>
          <t>IL</t>
        </is>
      </c>
      <c r="D526" s="15" t="inlineStr">
        <is>
          <t>2010 Aston Martin DB12</t>
        </is>
      </c>
      <c r="E526" s="15" t="inlineStr">
        <is>
          <t>01 Luxury Sedan/SUV</t>
        </is>
      </c>
      <c r="F526" s="16" t="n">
        <v>300000</v>
      </c>
      <c r="G526" s="17" t="n">
        <v>0.75</v>
      </c>
      <c r="H526" s="17" t="n">
        <v>1.36</v>
      </c>
      <c r="I526" s="17" t="n">
        <v>0.761</v>
      </c>
      <c r="J526" s="17" t="n">
        <v>0.53</v>
      </c>
      <c r="K526" s="16">
        <f>ROUND(F526/100*G526*H526*I526/J526,2)</f>
        <v/>
      </c>
      <c r="L526" s="16" t="n">
        <v>4393.69</v>
      </c>
      <c r="M526" s="16">
        <f>L526-K526</f>
        <v/>
      </c>
      <c r="N526" s="15" t="inlineStr">
        <is>
          <t>bind</t>
        </is>
      </c>
      <c r="O526" s="15" t="inlineStr">
        <is>
          <t>bound</t>
        </is>
      </c>
    </row>
    <row r="527">
      <c r="A527" s="3" t="inlineStr">
        <is>
          <t>2026-07-28</t>
        </is>
      </c>
      <c r="B527" s="3" t="inlineStr">
        <is>
          <t>c57bdcd5-ad4e-5525-bec1-76767b24cc1c</t>
        </is>
      </c>
      <c r="C527" s="3" t="inlineStr">
        <is>
          <t>OK</t>
        </is>
      </c>
      <c r="D527" s="3" t="inlineStr">
        <is>
          <t>2014 Jaguar E-Type Series 1</t>
        </is>
      </c>
      <c r="E527" s="3" t="inlineStr">
        <is>
          <t>07 Post-War Classic (1946-1972)</t>
        </is>
      </c>
      <c r="F527" s="13" t="n">
        <v>290000</v>
      </c>
      <c r="G527" s="14" t="n">
        <v>0.48</v>
      </c>
      <c r="H527" s="14" t="n">
        <v>1.26</v>
      </c>
      <c r="I527" s="14" t="n">
        <v>0.761</v>
      </c>
      <c r="J527" s="14" t="n">
        <v>0.53</v>
      </c>
      <c r="K527" s="13">
        <f>ROUND(F527/100*G527*H527*I527/J527,2)</f>
        <v/>
      </c>
      <c r="L527" s="13" t="n">
        <v>2518.36</v>
      </c>
      <c r="M527" s="13">
        <f>L527-K527</f>
        <v/>
      </c>
      <c r="N527" s="3" t="inlineStr">
        <is>
          <t>bind</t>
        </is>
      </c>
      <c r="O527" s="3" t="inlineStr">
        <is>
          <t>bound</t>
        </is>
      </c>
    </row>
    <row r="528">
      <c r="A528" s="15" t="inlineStr">
        <is>
          <t>2026-07-13</t>
        </is>
      </c>
      <c r="B528" s="15" t="inlineStr">
        <is>
          <t>6dc6e4a3-1367-5af6-a74a-45673ed09b98</t>
        </is>
      </c>
      <c r="C528" s="15" t="inlineStr">
        <is>
          <t>TX</t>
        </is>
      </c>
      <c r="D528" s="15" t="inlineStr">
        <is>
          <t>1968 BMW M8 Competition</t>
        </is>
      </c>
      <c r="E528" s="15" t="inlineStr">
        <is>
          <t>01 Luxury Sedan/SUV</t>
        </is>
      </c>
      <c r="F528" s="16" t="n">
        <v>350000</v>
      </c>
      <c r="G528" s="17" t="n">
        <v>0.75</v>
      </c>
      <c r="H528" s="17" t="n">
        <v>1.15</v>
      </c>
      <c r="I528" s="17" t="n">
        <v>0.761</v>
      </c>
      <c r="J528" s="17" t="n">
        <v>0.53</v>
      </c>
      <c r="K528" s="16">
        <f>ROUND(F528/100*G528*H528*I528/J528,2)</f>
        <v/>
      </c>
      <c r="L528" s="16" t="n">
        <v>4334.47</v>
      </c>
      <c r="M528" s="16">
        <f>L528-K528</f>
        <v/>
      </c>
      <c r="N528" s="15" t="inlineStr">
        <is>
          <t>bind</t>
        </is>
      </c>
      <c r="O528" s="15" t="inlineStr">
        <is>
          <t>bound</t>
        </is>
      </c>
    </row>
    <row r="529">
      <c r="A529" s="3" t="inlineStr">
        <is>
          <t>2026-07-14</t>
        </is>
      </c>
      <c r="B529" s="3" t="inlineStr">
        <is>
          <t>0b5eaa94-e889-54f1-8050-1b93d61ec408</t>
        </is>
      </c>
      <c r="C529" s="3" t="inlineStr">
        <is>
          <t>MN</t>
        </is>
      </c>
      <c r="D529" s="3" t="inlineStr">
        <is>
          <t>1974 Bentley Continental GT</t>
        </is>
      </c>
      <c r="E529" s="3" t="inlineStr">
        <is>
          <t>01 Luxury Sedan/SUV</t>
        </is>
      </c>
      <c r="F529" s="13" t="n">
        <v>340000</v>
      </c>
      <c r="G529" s="14" t="n">
        <v>0.75</v>
      </c>
      <c r="H529" s="14" t="n">
        <v>1.32</v>
      </c>
      <c r="I529" s="14" t="n">
        <v>0.761</v>
      </c>
      <c r="J529" s="14" t="n">
        <v>0.53</v>
      </c>
      <c r="K529" s="13">
        <f>ROUND(F529/100*G529*H529*I529/J529,2)</f>
        <v/>
      </c>
      <c r="L529" s="13" t="n">
        <v>4833.07</v>
      </c>
      <c r="M529" s="13">
        <f>L529-K529</f>
        <v/>
      </c>
      <c r="N529" s="3" t="inlineStr">
        <is>
          <t>decline</t>
        </is>
      </c>
      <c r="O529" s="3" t="inlineStr">
        <is>
          <t>indicative</t>
        </is>
      </c>
    </row>
    <row r="530">
      <c r="A530" s="15" t="inlineStr">
        <is>
          <t>2026-07-16</t>
        </is>
      </c>
      <c r="B530" s="15" t="inlineStr">
        <is>
          <t>0203f28d-0f6e-59cd-a32b-0ada2a8de3f6</t>
        </is>
      </c>
      <c r="C530" s="15" t="inlineStr">
        <is>
          <t>AL</t>
        </is>
      </c>
      <c r="D530" s="15" t="inlineStr">
        <is>
          <t>1956 Maserati GranTurismo</t>
        </is>
      </c>
      <c r="E530" s="15" t="inlineStr">
        <is>
          <t>01 Luxury Sedan/SUV</t>
        </is>
      </c>
      <c r="F530" s="16" t="n">
        <v>235000</v>
      </c>
      <c r="G530" s="17" t="n">
        <v>0.92</v>
      </c>
      <c r="H530" s="17" t="n">
        <v>1.27</v>
      </c>
      <c r="I530" s="17" t="n">
        <v>0.761</v>
      </c>
      <c r="J530" s="17" t="n">
        <v>0.53</v>
      </c>
      <c r="K530" s="16">
        <f>ROUND(F530/100*G530*H530*I530/J530,2)</f>
        <v/>
      </c>
      <c r="L530" s="16" t="n">
        <v>3942.47</v>
      </c>
      <c r="M530" s="16">
        <f>L530-K530</f>
        <v/>
      </c>
      <c r="N530" s="15" t="inlineStr">
        <is>
          <t>bind</t>
        </is>
      </c>
      <c r="O530" s="15" t="inlineStr">
        <is>
          <t>bound</t>
        </is>
      </c>
    </row>
    <row r="531">
      <c r="A531" s="3" t="inlineStr">
        <is>
          <t>2026-07-08</t>
        </is>
      </c>
      <c r="B531" s="3" t="inlineStr">
        <is>
          <t>9a9d30e2-b7f2-5909-8bf6-673ed31e7305</t>
        </is>
      </c>
      <c r="C531" s="3" t="inlineStr">
        <is>
          <t>OH</t>
        </is>
      </c>
      <c r="D531" s="3" t="inlineStr">
        <is>
          <t>1983 Maserati GranTurismo</t>
        </is>
      </c>
      <c r="E531" s="3" t="inlineStr">
        <is>
          <t>01 Luxury Sedan/SUV</t>
        </is>
      </c>
      <c r="F531" s="13" t="n">
        <v>935000</v>
      </c>
      <c r="G531" s="14" t="n">
        <v>0.65</v>
      </c>
      <c r="H531" s="14" t="n">
        <v>1.39</v>
      </c>
      <c r="I531" s="14" t="n">
        <v>0.761</v>
      </c>
      <c r="J531" s="14" t="n">
        <v>0.53</v>
      </c>
      <c r="K531" s="13">
        <f>ROUND(F531/100*G531*H531*I531/J531,2)</f>
        <v/>
      </c>
      <c r="L531" s="13" t="n">
        <v>12129.66</v>
      </c>
      <c r="M531" s="13">
        <f>L531-K531</f>
        <v/>
      </c>
      <c r="N531" s="3" t="inlineStr">
        <is>
          <t>bind</t>
        </is>
      </c>
      <c r="O531" s="3" t="inlineStr">
        <is>
          <t>bound</t>
        </is>
      </c>
    </row>
    <row r="532">
      <c r="A532" s="15" t="inlineStr">
        <is>
          <t>2026-07-18</t>
        </is>
      </c>
      <c r="B532" s="15" t="inlineStr">
        <is>
          <t>008f95c3-1f69-558c-917f-598686bc0162</t>
        </is>
      </c>
      <c r="C532" s="15" t="inlineStr">
        <is>
          <t>NY</t>
        </is>
      </c>
      <c r="D532" s="15" t="inlineStr">
        <is>
          <t>1960 BMW M8 Competition</t>
        </is>
      </c>
      <c r="E532" s="15" t="inlineStr">
        <is>
          <t>01 Luxury Sedan/SUV</t>
        </is>
      </c>
      <c r="F532" s="16" t="n">
        <v>330000</v>
      </c>
      <c r="G532" s="17" t="n">
        <v>0.75</v>
      </c>
      <c r="H532" s="17" t="n">
        <v>1.28</v>
      </c>
      <c r="I532" s="17" t="n">
        <v>0.761</v>
      </c>
      <c r="J532" s="17" t="n">
        <v>0.53</v>
      </c>
      <c r="K532" s="16">
        <f>ROUND(F532/100*G532*H532*I532/J532,2)</f>
        <v/>
      </c>
      <c r="L532" s="16" t="n">
        <v>4548.77</v>
      </c>
      <c r="M532" s="16">
        <f>L532-K532</f>
        <v/>
      </c>
      <c r="N532" s="15" t="inlineStr">
        <is>
          <t>bind</t>
        </is>
      </c>
      <c r="O532" s="15" t="inlineStr">
        <is>
          <t>bound</t>
        </is>
      </c>
    </row>
    <row r="533">
      <c r="A533" s="3" t="inlineStr">
        <is>
          <t>2026-07-12</t>
        </is>
      </c>
      <c r="B533" s="3" t="inlineStr">
        <is>
          <t>2e2c82f8-3281-5784-a0d2-da1491ea4410</t>
        </is>
      </c>
      <c r="C533" s="3" t="inlineStr">
        <is>
          <t>WA</t>
        </is>
      </c>
      <c r="D533" s="3" t="inlineStr">
        <is>
          <t>1962 Porsche 911 Turbo S</t>
        </is>
      </c>
      <c r="E533" s="3" t="inlineStr">
        <is>
          <t>01 Luxury Sedan/SUV</t>
        </is>
      </c>
      <c r="F533" s="13" t="n">
        <v>295000</v>
      </c>
      <c r="G533" s="14" t="n">
        <v>0.75</v>
      </c>
      <c r="H533" s="14" t="n">
        <v>0.96</v>
      </c>
      <c r="I533" s="14" t="n">
        <v>0.761</v>
      </c>
      <c r="J533" s="14" t="n">
        <v>0.53</v>
      </c>
      <c r="K533" s="13">
        <f>ROUND(F533/100*G533*H533*I533/J533,2)</f>
        <v/>
      </c>
      <c r="L533" s="13" t="n">
        <v>3049.75</v>
      </c>
      <c r="M533" s="13">
        <f>L533-K533</f>
        <v/>
      </c>
      <c r="N533" s="3" t="inlineStr">
        <is>
          <t>bind</t>
        </is>
      </c>
      <c r="O533" s="3" t="inlineStr">
        <is>
          <t>bound</t>
        </is>
      </c>
    </row>
    <row r="534">
      <c r="A534" s="15" t="inlineStr">
        <is>
          <t>2026-07-01</t>
        </is>
      </c>
      <c r="B534" s="15" t="inlineStr">
        <is>
          <t>ba6ddb13-5fca-5aa3-8be0-2277254fd354</t>
        </is>
      </c>
      <c r="C534" s="15" t="inlineStr">
        <is>
          <t>CO</t>
        </is>
      </c>
      <c r="D534" s="15" t="inlineStr">
        <is>
          <t>2001 Ferrari 296 GTB</t>
        </is>
      </c>
      <c r="E534" s="15" t="inlineStr">
        <is>
          <t>03 Supercar</t>
        </is>
      </c>
      <c r="F534" s="16" t="n">
        <v>1350000</v>
      </c>
      <c r="G534" s="17" t="n">
        <v>0.8</v>
      </c>
      <c r="H534" s="17" t="n">
        <v>1.1</v>
      </c>
      <c r="I534" s="17" t="n">
        <v>0.761</v>
      </c>
      <c r="J534" s="17" t="n">
        <v>0.53</v>
      </c>
      <c r="K534" s="16">
        <f>ROUND(F534/100*G534*H534*I534/J534,2)</f>
        <v/>
      </c>
      <c r="L534" s="16" t="n">
        <v>17057.88</v>
      </c>
      <c r="M534" s="16">
        <f>L534-K534</f>
        <v/>
      </c>
      <c r="N534" s="15" t="inlineStr">
        <is>
          <t>bind</t>
        </is>
      </c>
      <c r="O534" s="15" t="inlineStr">
        <is>
          <t>bound</t>
        </is>
      </c>
    </row>
    <row r="535">
      <c r="A535" s="3" t="inlineStr">
        <is>
          <t>2026-07-10</t>
        </is>
      </c>
      <c r="B535" s="3" t="inlineStr">
        <is>
          <t>50f8f738-af89-5d57-a358-d98c8393cd61</t>
        </is>
      </c>
      <c r="C535" s="3" t="inlineStr">
        <is>
          <t>MS</t>
        </is>
      </c>
      <c r="D535" s="3" t="inlineStr">
        <is>
          <t>2002 Maserati GranTurismo</t>
        </is>
      </c>
      <c r="E535" s="3" t="inlineStr">
        <is>
          <t>01 Luxury Sedan/SUV</t>
        </is>
      </c>
      <c r="F535" s="13" t="n">
        <v>425000</v>
      </c>
      <c r="G535" s="14" t="n">
        <v>0.75</v>
      </c>
      <c r="H535" s="14" t="n">
        <v>1.19</v>
      </c>
      <c r="I535" s="14" t="n">
        <v>0.761</v>
      </c>
      <c r="J535" s="14" t="n">
        <v>0.53</v>
      </c>
      <c r="K535" s="13">
        <f>ROUND(F535/100*G535*H535*I535/J535,2)</f>
        <v/>
      </c>
      <c r="L535" s="13" t="n">
        <v>5446.36</v>
      </c>
      <c r="M535" s="13">
        <f>L535-K535</f>
        <v/>
      </c>
      <c r="N535" s="3" t="inlineStr">
        <is>
          <t>bind</t>
        </is>
      </c>
      <c r="O535" s="3" t="inlineStr">
        <is>
          <t>bound</t>
        </is>
      </c>
    </row>
    <row r="536">
      <c r="A536" s="15" t="inlineStr">
        <is>
          <t>2026-07-28</t>
        </is>
      </c>
      <c r="B536" s="15" t="inlineStr">
        <is>
          <t>a944df69-ac1a-59e2-b7ad-c9a1a0cf6ecc</t>
        </is>
      </c>
      <c r="C536" s="15" t="inlineStr">
        <is>
          <t>PA</t>
        </is>
      </c>
      <c r="D536" s="15" t="inlineStr">
        <is>
          <t>1960 McLaren 750S</t>
        </is>
      </c>
      <c r="E536" s="15" t="inlineStr">
        <is>
          <t>03 Supercar</t>
        </is>
      </c>
      <c r="F536" s="16" t="n">
        <v>1570000</v>
      </c>
      <c r="G536" s="17" t="n">
        <v>0.8</v>
      </c>
      <c r="H536" s="17" t="n">
        <v>1</v>
      </c>
      <c r="I536" s="17" t="n">
        <v>0.761</v>
      </c>
      <c r="J536" s="17" t="n">
        <v>0.53</v>
      </c>
      <c r="K536" s="16">
        <f>ROUND(F536/100*G536*H536*I536/J536,2)</f>
        <v/>
      </c>
      <c r="L536" s="16" t="n">
        <v>18034.26</v>
      </c>
      <c r="M536" s="16">
        <f>L536-K536</f>
        <v/>
      </c>
      <c r="N536" s="15" t="inlineStr">
        <is>
          <t>bind</t>
        </is>
      </c>
      <c r="O536" s="15" t="inlineStr">
        <is>
          <t>bound</t>
        </is>
      </c>
    </row>
    <row r="537">
      <c r="A537" s="3" t="inlineStr">
        <is>
          <t>2026-07-17</t>
        </is>
      </c>
      <c r="B537" s="3" t="inlineStr">
        <is>
          <t>1156a6fd-ad58-5279-880f-060ec1f3e272</t>
        </is>
      </c>
      <c r="C537" s="3" t="inlineStr">
        <is>
          <t>NE</t>
        </is>
      </c>
      <c r="D537" s="3" t="inlineStr">
        <is>
          <t>1978 Aston Martin DB12</t>
        </is>
      </c>
      <c r="E537" s="3" t="inlineStr">
        <is>
          <t>01 Luxury Sedan/SUV</t>
        </is>
      </c>
      <c r="F537" s="13" t="n">
        <v>150000</v>
      </c>
      <c r="G537" s="14" t="n">
        <v>0.92</v>
      </c>
      <c r="H537" s="14" t="n">
        <v>1.3</v>
      </c>
      <c r="I537" s="14" t="n">
        <v>0.761</v>
      </c>
      <c r="J537" s="14" t="n">
        <v>0.53</v>
      </c>
      <c r="K537" s="13">
        <f>ROUND(F537/100*G537*H537*I537/J537,2)</f>
        <v/>
      </c>
      <c r="L537" s="13" t="n">
        <v>2575.92</v>
      </c>
      <c r="M537" s="13">
        <f>L537-K537</f>
        <v/>
      </c>
      <c r="N537" s="3" t="inlineStr">
        <is>
          <t>bind</t>
        </is>
      </c>
      <c r="O537" s="3" t="inlineStr">
        <is>
          <t>bound</t>
        </is>
      </c>
    </row>
    <row r="538">
      <c r="A538" s="15" t="inlineStr">
        <is>
          <t>2026-07-15</t>
        </is>
      </c>
      <c r="B538" s="15" t="inlineStr">
        <is>
          <t>99241cb8-c7a1-5d21-933a-06ef4244a7d5</t>
        </is>
      </c>
      <c r="C538" s="15" t="inlineStr">
        <is>
          <t>VA</t>
        </is>
      </c>
      <c r="D538" s="15" t="inlineStr">
        <is>
          <t>1969 Bentley Continental GT</t>
        </is>
      </c>
      <c r="E538" s="15" t="inlineStr">
        <is>
          <t>01 Luxury Sedan/SUV</t>
        </is>
      </c>
      <c r="F538" s="16" t="n">
        <v>590000</v>
      </c>
      <c r="G538" s="17" t="n">
        <v>0.65</v>
      </c>
      <c r="H538" s="17" t="n">
        <v>1.09</v>
      </c>
      <c r="I538" s="17" t="n">
        <v>0.761</v>
      </c>
      <c r="J538" s="17" t="n">
        <v>0.53</v>
      </c>
      <c r="K538" s="16">
        <f>ROUND(F538/100*G538*H538*I538/J538,2)</f>
        <v/>
      </c>
      <c r="L538" s="16" t="n">
        <v>6002.07</v>
      </c>
      <c r="M538" s="16">
        <f>L538-K538</f>
        <v/>
      </c>
      <c r="N538" s="15" t="inlineStr">
        <is>
          <t>bind</t>
        </is>
      </c>
      <c r="O538" s="15" t="inlineStr">
        <is>
          <t>bound</t>
        </is>
      </c>
    </row>
    <row r="539">
      <c r="A539" s="3" t="inlineStr">
        <is>
          <t>2026-07-25</t>
        </is>
      </c>
      <c r="B539" s="3" t="inlineStr">
        <is>
          <t>7cbbca14-fc3e-5b38-b2ff-7de12846bad4</t>
        </is>
      </c>
      <c r="C539" s="3" t="inlineStr">
        <is>
          <t>WA</t>
        </is>
      </c>
      <c r="D539" s="3" t="inlineStr">
        <is>
          <t>1995 BMW M8 Competition</t>
        </is>
      </c>
      <c r="E539" s="3" t="inlineStr">
        <is>
          <t>01 Luxury Sedan/SUV</t>
        </is>
      </c>
      <c r="F539" s="13" t="n">
        <v>950000</v>
      </c>
      <c r="G539" s="14" t="n">
        <v>0.65</v>
      </c>
      <c r="H539" s="14" t="n">
        <v>0.96</v>
      </c>
      <c r="I539" s="14" t="n">
        <v>0.761</v>
      </c>
      <c r="J539" s="14" t="n">
        <v>0.53</v>
      </c>
      <c r="K539" s="13">
        <f>ROUND(F539/100*G539*H539*I539/J539,2)</f>
        <v/>
      </c>
      <c r="L539" s="13" t="n">
        <v>8511.719999999999</v>
      </c>
      <c r="M539" s="13">
        <f>L539-K539</f>
        <v/>
      </c>
      <c r="N539" s="3" t="inlineStr">
        <is>
          <t>bind</t>
        </is>
      </c>
      <c r="O539" s="3" t="inlineStr">
        <is>
          <t>bound</t>
        </is>
      </c>
    </row>
    <row r="540">
      <c r="A540" s="15" t="inlineStr">
        <is>
          <t>2026-07-12</t>
        </is>
      </c>
      <c r="B540" s="15" t="inlineStr">
        <is>
          <t>2d892505-f7f9-5fe8-a82c-f5fcefc2d595</t>
        </is>
      </c>
      <c r="C540" s="15" t="inlineStr">
        <is>
          <t>FL</t>
        </is>
      </c>
      <c r="D540" s="15" t="inlineStr">
        <is>
          <t>1996 Porsche 911 Turbo S</t>
        </is>
      </c>
      <c r="E540" s="15" t="inlineStr">
        <is>
          <t>01 Luxury Sedan/SUV</t>
        </is>
      </c>
      <c r="F540" s="16" t="n">
        <v>505000</v>
      </c>
      <c r="G540" s="17" t="n">
        <v>0.65</v>
      </c>
      <c r="H540" s="17" t="n">
        <v>1.42</v>
      </c>
      <c r="I540" s="17" t="n">
        <v>0.761</v>
      </c>
      <c r="J540" s="17" t="n">
        <v>0.53</v>
      </c>
      <c r="K540" s="16">
        <f>ROUND(F540/100*G540*H540*I540/J540,2)</f>
        <v/>
      </c>
      <c r="L540" s="16" t="n">
        <v>6692.71</v>
      </c>
      <c r="M540" s="16">
        <f>L540-K540</f>
        <v/>
      </c>
      <c r="N540" s="15" t="inlineStr">
        <is>
          <t>bind</t>
        </is>
      </c>
      <c r="O540" s="15" t="inlineStr">
        <is>
          <t>bound</t>
        </is>
      </c>
    </row>
    <row r="541">
      <c r="A541" s="3" t="inlineStr">
        <is>
          <t>2026-07-19</t>
        </is>
      </c>
      <c r="B541" s="3" t="inlineStr">
        <is>
          <t>9b8acbdc-4b55-5d3e-b34e-d36c95a9cd9a</t>
        </is>
      </c>
      <c r="C541" s="3" t="inlineStr">
        <is>
          <t>NY</t>
        </is>
      </c>
      <c r="D541" s="3" t="inlineStr">
        <is>
          <t>1960 Porsche 911 Turbo S</t>
        </is>
      </c>
      <c r="E541" s="3" t="inlineStr">
        <is>
          <t>01 Luxury Sedan/SUV</t>
        </is>
      </c>
      <c r="F541" s="13" t="n">
        <v>565000</v>
      </c>
      <c r="G541" s="14" t="n">
        <v>0.65</v>
      </c>
      <c r="H541" s="14" t="n">
        <v>1.28</v>
      </c>
      <c r="I541" s="14" t="n">
        <v>0.761</v>
      </c>
      <c r="J541" s="14" t="n">
        <v>0.53</v>
      </c>
      <c r="K541" s="13">
        <f>ROUND(F541/100*G541*H541*I541/J541,2)</f>
        <v/>
      </c>
      <c r="L541" s="13" t="n">
        <v>6749.64</v>
      </c>
      <c r="M541" s="13">
        <f>L541-K541</f>
        <v/>
      </c>
      <c r="N541" s="3" t="inlineStr">
        <is>
          <t>bind</t>
        </is>
      </c>
      <c r="O541" s="3" t="inlineStr">
        <is>
          <t>bound</t>
        </is>
      </c>
    </row>
    <row r="542">
      <c r="A542" s="15" t="inlineStr">
        <is>
          <t>2026-07-22</t>
        </is>
      </c>
      <c r="B542" s="15" t="inlineStr">
        <is>
          <t>458cdc28-e872-57c2-8bbf-b1d77b91b046</t>
        </is>
      </c>
      <c r="C542" s="15" t="inlineStr">
        <is>
          <t>CA</t>
        </is>
      </c>
      <c r="D542" s="15" t="inlineStr">
        <is>
          <t>1981 Bentley Continental GT</t>
        </is>
      </c>
      <c r="E542" s="15" t="inlineStr">
        <is>
          <t>01 Luxury Sedan/SUV</t>
        </is>
      </c>
      <c r="F542" s="16" t="n">
        <v>220000</v>
      </c>
      <c r="G542" s="17" t="n">
        <v>0.92</v>
      </c>
      <c r="H542" s="17" t="n">
        <v>1.35</v>
      </c>
      <c r="I542" s="17" t="n">
        <v>0.761</v>
      </c>
      <c r="J542" s="17" t="n">
        <v>0.53</v>
      </c>
      <c r="K542" s="16">
        <f>ROUND(F542/100*G542*H542*I542/J542,2)</f>
        <v/>
      </c>
      <c r="L542" s="16" t="n">
        <v>3923.31</v>
      </c>
      <c r="M542" s="16">
        <f>L542-K542</f>
        <v/>
      </c>
      <c r="N542" s="15" t="inlineStr">
        <is>
          <t>refer</t>
        </is>
      </c>
      <c r="O542" s="15" t="inlineStr">
        <is>
          <t>indicative</t>
        </is>
      </c>
    </row>
    <row r="543">
      <c r="A543" s="3" t="inlineStr">
        <is>
          <t>2026-07-30</t>
        </is>
      </c>
      <c r="B543" s="3" t="inlineStr">
        <is>
          <t>dc5620d7-09bd-514f-8f2d-b4747860956b</t>
        </is>
      </c>
      <c r="C543" s="3" t="inlineStr">
        <is>
          <t>GA</t>
        </is>
      </c>
      <c r="D543" s="3" t="inlineStr">
        <is>
          <t>1987 Bentley 4.5 Litre</t>
        </is>
      </c>
      <c r="E543" s="3" t="inlineStr">
        <is>
          <t>06 Vintage Pre-War (pre-1946)</t>
        </is>
      </c>
      <c r="F543" s="13" t="n">
        <v>1095000</v>
      </c>
      <c r="G543" s="14" t="n">
        <v>0.34</v>
      </c>
      <c r="H543" s="14" t="n">
        <v>1.12</v>
      </c>
      <c r="I543" s="14" t="n">
        <v>0.761</v>
      </c>
      <c r="J543" s="14" t="n">
        <v>0.53</v>
      </c>
      <c r="K543" s="13">
        <f>ROUND(F543/100*G543*H543*I543/J543,2)</f>
        <v/>
      </c>
      <c r="L543" s="13" t="n">
        <v>5987.14</v>
      </c>
      <c r="M543" s="13">
        <f>L543-K543</f>
        <v/>
      </c>
      <c r="N543" s="3" t="inlineStr">
        <is>
          <t>decline</t>
        </is>
      </c>
      <c r="O543" s="3" t="inlineStr">
        <is>
          <t>indicative</t>
        </is>
      </c>
    </row>
    <row r="544">
      <c r="A544" s="15" t="inlineStr">
        <is>
          <t>2026-07-04</t>
        </is>
      </c>
      <c r="B544" s="15" t="inlineStr">
        <is>
          <t>866a2ba2-c326-5d47-939c-71ccbbb3b3da</t>
        </is>
      </c>
      <c r="C544" s="15" t="inlineStr">
        <is>
          <t>CA</t>
        </is>
      </c>
      <c r="D544" s="15" t="inlineStr">
        <is>
          <t>1959 BMW M8 Competition</t>
        </is>
      </c>
      <c r="E544" s="15" t="inlineStr">
        <is>
          <t>01 Luxury Sedan/SUV</t>
        </is>
      </c>
      <c r="F544" s="16" t="n">
        <v>1295000</v>
      </c>
      <c r="G544" s="17" t="n">
        <v>0.55</v>
      </c>
      <c r="H544" s="17" t="n">
        <v>1.35</v>
      </c>
      <c r="I544" s="17" t="n">
        <v>0.761</v>
      </c>
      <c r="J544" s="17" t="n">
        <v>0.53</v>
      </c>
      <c r="K544" s="16">
        <f>ROUND(F544/100*G544*H544*I544/J544,2)</f>
        <v/>
      </c>
      <c r="L544" s="16" t="n">
        <v>13806.23</v>
      </c>
      <c r="M544" s="16">
        <f>L544-K544</f>
        <v/>
      </c>
      <c r="N544" s="15" t="inlineStr">
        <is>
          <t>decline</t>
        </is>
      </c>
      <c r="O544" s="15" t="inlineStr">
        <is>
          <t>indicative</t>
        </is>
      </c>
    </row>
    <row r="545">
      <c r="A545" s="3" t="inlineStr">
        <is>
          <t>2026-07-25</t>
        </is>
      </c>
      <c r="B545" s="3" t="inlineStr">
        <is>
          <t>adb08551-5287-5a5d-acff-c1b829bfb8cd</t>
        </is>
      </c>
      <c r="C545" s="3" t="inlineStr">
        <is>
          <t>MI</t>
        </is>
      </c>
      <c r="D545" s="3" t="inlineStr">
        <is>
          <t>1972 Bentley Continental GT</t>
        </is>
      </c>
      <c r="E545" s="3" t="inlineStr">
        <is>
          <t>01 Luxury Sedan/SUV</t>
        </is>
      </c>
      <c r="F545" s="13" t="n">
        <v>495000</v>
      </c>
      <c r="G545" s="14" t="n">
        <v>0.75</v>
      </c>
      <c r="H545" s="14" t="n">
        <v>1.55</v>
      </c>
      <c r="I545" s="14" t="n">
        <v>0.761</v>
      </c>
      <c r="J545" s="14" t="n">
        <v>0.53</v>
      </c>
      <c r="K545" s="13">
        <f>ROUND(F545/100*G545*H545*I545/J545,2)</f>
        <v/>
      </c>
      <c r="L545" s="13" t="n">
        <v>8262.41</v>
      </c>
      <c r="M545" s="13">
        <f>L545-K545</f>
        <v/>
      </c>
      <c r="N545" s="3" t="inlineStr">
        <is>
          <t>bind</t>
        </is>
      </c>
      <c r="O545" s="3" t="inlineStr">
        <is>
          <t>bound</t>
        </is>
      </c>
    </row>
    <row r="546">
      <c r="A546" s="15" t="inlineStr">
        <is>
          <t>2026-07-11</t>
        </is>
      </c>
      <c r="B546" s="15" t="inlineStr">
        <is>
          <t>d785f277-b1cf-511a-a0d1-e259fa0fb72c</t>
        </is>
      </c>
      <c r="C546" s="15" t="inlineStr">
        <is>
          <t>KY</t>
        </is>
      </c>
      <c r="D546" s="15" t="inlineStr">
        <is>
          <t>1994 Jaguar E-Type Series 1</t>
        </is>
      </c>
      <c r="E546" s="15" t="inlineStr">
        <is>
          <t>07 Post-War Classic (1946-1972)</t>
        </is>
      </c>
      <c r="F546" s="16" t="n">
        <v>660000</v>
      </c>
      <c r="G546" s="17" t="n">
        <v>0.43</v>
      </c>
      <c r="H546" s="17" t="n">
        <v>1.34</v>
      </c>
      <c r="I546" s="17" t="n">
        <v>0.761</v>
      </c>
      <c r="J546" s="17" t="n">
        <v>0.53</v>
      </c>
      <c r="K546" s="16">
        <f>ROUND(F546/100*G546*H546*I546/J546,2)</f>
        <v/>
      </c>
      <c r="L546" s="16" t="n">
        <v>5460.42</v>
      </c>
      <c r="M546" s="16">
        <f>L546-K546</f>
        <v/>
      </c>
      <c r="N546" s="15" t="inlineStr">
        <is>
          <t>refer</t>
        </is>
      </c>
      <c r="O546" s="15" t="inlineStr">
        <is>
          <t>indicative</t>
        </is>
      </c>
    </row>
    <row r="547">
      <c r="A547" s="3" t="inlineStr">
        <is>
          <t>2026-07-30</t>
        </is>
      </c>
      <c r="B547" s="3" t="inlineStr">
        <is>
          <t>d07563f0-971b-541e-8ef0-e8d84681b52e</t>
        </is>
      </c>
      <c r="C547" s="3" t="inlineStr">
        <is>
          <t>CA</t>
        </is>
      </c>
      <c r="D547" s="3" t="inlineStr">
        <is>
          <t>2016 Maserati GranTurismo</t>
        </is>
      </c>
      <c r="E547" s="3" t="inlineStr">
        <is>
          <t>01 Luxury Sedan/SUV</t>
        </is>
      </c>
      <c r="F547" s="13" t="n">
        <v>395000</v>
      </c>
      <c r="G547" s="14" t="n">
        <v>0.75</v>
      </c>
      <c r="H547" s="14" t="n">
        <v>1.35</v>
      </c>
      <c r="I547" s="14" t="n">
        <v>0.761</v>
      </c>
      <c r="J547" s="14" t="n">
        <v>0.53</v>
      </c>
      <c r="K547" s="13">
        <f>ROUND(F547/100*G547*H547*I547/J547,2)</f>
        <v/>
      </c>
      <c r="L547" s="13" t="n">
        <v>5742.5</v>
      </c>
      <c r="M547" s="13">
        <f>L547-K547</f>
        <v/>
      </c>
      <c r="N547" s="3" t="inlineStr">
        <is>
          <t>bind</t>
        </is>
      </c>
      <c r="O547" s="3" t="inlineStr">
        <is>
          <t>bound</t>
        </is>
      </c>
    </row>
    <row r="548">
      <c r="A548" s="15" t="inlineStr">
        <is>
          <t>2026-07-20</t>
        </is>
      </c>
      <c r="B548" s="15" t="inlineStr">
        <is>
          <t>03632634-61a2-5b1f-a5d7-eb23d1850d34</t>
        </is>
      </c>
      <c r="C548" s="15" t="inlineStr">
        <is>
          <t>AZ</t>
        </is>
      </c>
      <c r="D548" s="15" t="inlineStr">
        <is>
          <t>1968 BMW M8 Competition</t>
        </is>
      </c>
      <c r="E548" s="15" t="inlineStr">
        <is>
          <t>01 Luxury Sedan/SUV</t>
        </is>
      </c>
      <c r="F548" s="16" t="n">
        <v>325000</v>
      </c>
      <c r="G548" s="17" t="n">
        <v>0.75</v>
      </c>
      <c r="H548" s="17" t="n">
        <v>1.01</v>
      </c>
      <c r="I548" s="17" t="n">
        <v>0.761</v>
      </c>
      <c r="J548" s="17" t="n">
        <v>0.53</v>
      </c>
      <c r="K548" s="16">
        <f>ROUND(F548/100*G548*H548*I548/J548,2)</f>
        <v/>
      </c>
      <c r="L548" s="16" t="n">
        <v>3534.88</v>
      </c>
      <c r="M548" s="16">
        <f>L548-K548</f>
        <v/>
      </c>
      <c r="N548" s="15" t="inlineStr">
        <is>
          <t>bind</t>
        </is>
      </c>
      <c r="O548" s="15" t="inlineStr">
        <is>
          <t>bound</t>
        </is>
      </c>
    </row>
    <row r="549">
      <c r="A549" s="3" t="inlineStr">
        <is>
          <t>2026-07-31</t>
        </is>
      </c>
      <c r="B549" s="3" t="inlineStr">
        <is>
          <t>c51d436d-8791-5df0-b4d7-c9d671670baf</t>
        </is>
      </c>
      <c r="C549" s="3" t="inlineStr">
        <is>
          <t>MI</t>
        </is>
      </c>
      <c r="D549" s="3" t="inlineStr">
        <is>
          <t>1967 Aston Martin DB5</t>
        </is>
      </c>
      <c r="E549" s="3" t="inlineStr">
        <is>
          <t>07 Post-War Classic (1946-1972)</t>
        </is>
      </c>
      <c r="F549" s="13" t="n">
        <v>1950000</v>
      </c>
      <c r="G549" s="14" t="n">
        <v>0.38</v>
      </c>
      <c r="H549" s="14" t="n">
        <v>1.55</v>
      </c>
      <c r="I549" s="14" t="n">
        <v>0.761</v>
      </c>
      <c r="J549" s="14" t="n">
        <v>0.53</v>
      </c>
      <c r="K549" s="13">
        <f>ROUND(F549/100*G549*H549*I549/J549,2)</f>
        <v/>
      </c>
      <c r="L549" s="13" t="n">
        <v>16491.44</v>
      </c>
      <c r="M549" s="13">
        <f>L549-K549</f>
        <v/>
      </c>
      <c r="N549" s="3" t="inlineStr">
        <is>
          <t>bind</t>
        </is>
      </c>
      <c r="O549" s="3" t="inlineStr">
        <is>
          <t>bound</t>
        </is>
      </c>
    </row>
    <row r="550">
      <c r="A550" s="15" t="inlineStr">
        <is>
          <t>2026-07-19</t>
        </is>
      </c>
      <c r="B550" s="15" t="inlineStr">
        <is>
          <t>8f92c994-0ede-542b-8749-ec1915a5a4e7</t>
        </is>
      </c>
      <c r="C550" s="15" t="inlineStr">
        <is>
          <t>NC</t>
        </is>
      </c>
      <c r="D550" s="15" t="inlineStr">
        <is>
          <t>2002 Ferrari SF90 Stradale</t>
        </is>
      </c>
      <c r="E550" s="15" t="inlineStr">
        <is>
          <t>03 Supercar</t>
        </is>
      </c>
      <c r="F550" s="16" t="n">
        <v>1805000</v>
      </c>
      <c r="G550" s="17" t="n">
        <v>0.8</v>
      </c>
      <c r="H550" s="17" t="n">
        <v>1.15</v>
      </c>
      <c r="I550" s="17" t="n">
        <v>0.761</v>
      </c>
      <c r="J550" s="17" t="n">
        <v>0.53</v>
      </c>
      <c r="K550" s="16">
        <f>ROUND(F550/100*G550*H550*I550/J550,2)</f>
        <v/>
      </c>
      <c r="L550" s="16" t="n">
        <v>23843.71</v>
      </c>
      <c r="M550" s="16">
        <f>L550-K550</f>
        <v/>
      </c>
      <c r="N550" s="15" t="inlineStr">
        <is>
          <t>bind</t>
        </is>
      </c>
      <c r="O550" s="15" t="inlineStr">
        <is>
          <t>bound</t>
        </is>
      </c>
    </row>
    <row r="551">
      <c r="A551" s="3" t="inlineStr">
        <is>
          <t>2026-07-11</t>
        </is>
      </c>
      <c r="B551" s="3" t="inlineStr">
        <is>
          <t>ebc0ddf1-52f7-5fb2-89c2-d0d3825cee99</t>
        </is>
      </c>
      <c r="C551" s="3" t="inlineStr">
        <is>
          <t>GA</t>
        </is>
      </c>
      <c r="D551" s="3" t="inlineStr">
        <is>
          <t>2003 Porsche 911 Turbo S</t>
        </is>
      </c>
      <c r="E551" s="3" t="inlineStr">
        <is>
          <t>01 Luxury Sedan/SUV</t>
        </is>
      </c>
      <c r="F551" s="13" t="n">
        <v>215000</v>
      </c>
      <c r="G551" s="14" t="n">
        <v>0.92</v>
      </c>
      <c r="H551" s="14" t="n">
        <v>1.12</v>
      </c>
      <c r="I551" s="14" t="n">
        <v>0.761</v>
      </c>
      <c r="J551" s="14" t="n">
        <v>0.53</v>
      </c>
      <c r="K551" s="13">
        <f>ROUND(F551/100*G551*H551*I551/J551,2)</f>
        <v/>
      </c>
      <c r="L551" s="13" t="n">
        <v>3180.92</v>
      </c>
      <c r="M551" s="13">
        <f>L551-K551</f>
        <v/>
      </c>
      <c r="N551" s="3" t="inlineStr">
        <is>
          <t>bind</t>
        </is>
      </c>
      <c r="O551" s="3" t="inlineStr">
        <is>
          <t>bound</t>
        </is>
      </c>
    </row>
    <row r="552">
      <c r="A552" s="15" t="inlineStr">
        <is>
          <t>2026-07-15</t>
        </is>
      </c>
      <c r="B552" s="15" t="inlineStr">
        <is>
          <t>8f1ff1a2-e8e6-5356-a4d9-28f9f96671cd</t>
        </is>
      </c>
      <c r="C552" s="15" t="inlineStr">
        <is>
          <t>NV</t>
        </is>
      </c>
      <c r="D552" s="15" t="inlineStr">
        <is>
          <t>1982 Porsche 911 Turbo S</t>
        </is>
      </c>
      <c r="E552" s="15" t="inlineStr">
        <is>
          <t>01 Luxury Sedan/SUV</t>
        </is>
      </c>
      <c r="F552" s="16" t="n">
        <v>625000</v>
      </c>
      <c r="G552" s="17" t="n">
        <v>0.65</v>
      </c>
      <c r="H552" s="17" t="n">
        <v>1.17</v>
      </c>
      <c r="I552" s="17" t="n">
        <v>0.761</v>
      </c>
      <c r="J552" s="17" t="n">
        <v>0.53</v>
      </c>
      <c r="K552" s="16">
        <f>ROUND(F552/100*G552*H552*I552/J552,2)</f>
        <v/>
      </c>
      <c r="L552" s="16" t="n">
        <v>6824.77</v>
      </c>
      <c r="M552" s="16">
        <f>L552-K552</f>
        <v/>
      </c>
      <c r="N552" s="15" t="inlineStr">
        <is>
          <t>bind</t>
        </is>
      </c>
      <c r="O552" s="15" t="inlineStr">
        <is>
          <t>bound</t>
        </is>
      </c>
    </row>
    <row r="553">
      <c r="A553" s="3" t="inlineStr">
        <is>
          <t>2026-07-05</t>
        </is>
      </c>
      <c r="B553" s="3" t="inlineStr">
        <is>
          <t>12153055-9f53-50e6-a420-723bd6eeba84</t>
        </is>
      </c>
      <c r="C553" s="3" t="inlineStr">
        <is>
          <t>NC</t>
        </is>
      </c>
      <c r="D553" s="3" t="inlineStr">
        <is>
          <t>1961 Lamborghini Huracan EVO</t>
        </is>
      </c>
      <c r="E553" s="3" t="inlineStr">
        <is>
          <t>03 Supercar</t>
        </is>
      </c>
      <c r="F553" s="13" t="n">
        <v>840000</v>
      </c>
      <c r="G553" s="14" t="n">
        <v>0.95</v>
      </c>
      <c r="H553" s="14" t="n">
        <v>1.15</v>
      </c>
      <c r="I553" s="14" t="n">
        <v>0.761</v>
      </c>
      <c r="J553" s="14" t="n">
        <v>0.53</v>
      </c>
      <c r="K553" s="13">
        <f>ROUND(F553/100*G553*H553*I553/J553,2)</f>
        <v/>
      </c>
      <c r="L553" s="13" t="n">
        <v>13176.78</v>
      </c>
      <c r="M553" s="13">
        <f>L553-K553</f>
        <v/>
      </c>
      <c r="N553" s="3" t="inlineStr">
        <is>
          <t>bind</t>
        </is>
      </c>
      <c r="O553" s="3" t="inlineStr">
        <is>
          <t>bound</t>
        </is>
      </c>
    </row>
    <row r="554">
      <c r="A554" s="15" t="inlineStr">
        <is>
          <t>2026-07-04</t>
        </is>
      </c>
      <c r="B554" s="15" t="inlineStr">
        <is>
          <t>d3487f33-fad9-52d3-9711-3e341c4a37be</t>
        </is>
      </c>
      <c r="C554" s="15" t="inlineStr">
        <is>
          <t>NJ</t>
        </is>
      </c>
      <c r="D554" s="15" t="inlineStr">
        <is>
          <t>1994 BMW M8 Competition</t>
        </is>
      </c>
      <c r="E554" s="15" t="inlineStr">
        <is>
          <t>01 Luxury Sedan/SUV</t>
        </is>
      </c>
      <c r="F554" s="16" t="n">
        <v>415000</v>
      </c>
      <c r="G554" s="17" t="n">
        <v>0.75</v>
      </c>
      <c r="H554" s="17" t="n">
        <v>0.91</v>
      </c>
      <c r="I554" s="17" t="n">
        <v>0.761</v>
      </c>
      <c r="J554" s="17" t="n">
        <v>0.53</v>
      </c>
      <c r="K554" s="16">
        <f>ROUND(F554/100*G554*H554*I554/J554,2)</f>
        <v/>
      </c>
      <c r="L554" s="16" t="n">
        <v>4066.86</v>
      </c>
      <c r="M554" s="16">
        <f>L554-K554</f>
        <v/>
      </c>
      <c r="N554" s="15" t="inlineStr">
        <is>
          <t>bind</t>
        </is>
      </c>
      <c r="O554" s="15" t="inlineStr">
        <is>
          <t>bound</t>
        </is>
      </c>
    </row>
    <row r="555">
      <c r="A555" s="3" t="inlineStr">
        <is>
          <t>2026-07-02</t>
        </is>
      </c>
      <c r="B555" s="3" t="inlineStr">
        <is>
          <t>7a9de620-70eb-5dba-a348-9e247e6174e3</t>
        </is>
      </c>
      <c r="C555" s="3" t="inlineStr">
        <is>
          <t>OR</t>
        </is>
      </c>
      <c r="D555" s="3" t="inlineStr">
        <is>
          <t>2013 Porsche 911 Turbo S</t>
        </is>
      </c>
      <c r="E555" s="3" t="inlineStr">
        <is>
          <t>01 Luxury Sedan/SUV</t>
        </is>
      </c>
      <c r="F555" s="13" t="n">
        <v>790000</v>
      </c>
      <c r="G555" s="14" t="n">
        <v>0.65</v>
      </c>
      <c r="H555" s="14" t="n">
        <v>1.13</v>
      </c>
      <c r="I555" s="14" t="n">
        <v>0.761</v>
      </c>
      <c r="J555" s="14" t="n">
        <v>0.53</v>
      </c>
      <c r="K555" s="13">
        <f>ROUND(F555/100*G555*H555*I555/J555,2)</f>
        <v/>
      </c>
      <c r="L555" s="13" t="n">
        <v>8331.59</v>
      </c>
      <c r="M555" s="13">
        <f>L555-K555</f>
        <v/>
      </c>
      <c r="N555" s="3" t="inlineStr">
        <is>
          <t>bind</t>
        </is>
      </c>
      <c r="O555" s="3" t="inlineStr">
        <is>
          <t>bound</t>
        </is>
      </c>
    </row>
    <row r="556">
      <c r="A556" s="15" t="inlineStr">
        <is>
          <t>2026-07-11</t>
        </is>
      </c>
      <c r="B556" s="15" t="inlineStr">
        <is>
          <t>f05b97e4-1ae2-5bb3-aee3-53a342cb15ba</t>
        </is>
      </c>
      <c r="C556" s="15" t="inlineStr">
        <is>
          <t>MS</t>
        </is>
      </c>
      <c r="D556" s="15" t="inlineStr">
        <is>
          <t>1997 Mercedes-Benz AMG GT</t>
        </is>
      </c>
      <c r="E556" s="15" t="inlineStr">
        <is>
          <t>01 Luxury Sedan/SUV</t>
        </is>
      </c>
      <c r="F556" s="16" t="n">
        <v>730000</v>
      </c>
      <c r="G556" s="17" t="n">
        <v>0.65</v>
      </c>
      <c r="H556" s="17" t="n">
        <v>1.19</v>
      </c>
      <c r="I556" s="17" t="n">
        <v>0.761</v>
      </c>
      <c r="J556" s="17" t="n">
        <v>0.53</v>
      </c>
      <c r="K556" s="16">
        <f>ROUND(F556/100*G556*H556*I556/J556,2)</f>
        <v/>
      </c>
      <c r="L556" s="16" t="n">
        <v>8107.6</v>
      </c>
      <c r="M556" s="16">
        <f>L556-K556</f>
        <v/>
      </c>
      <c r="N556" s="15" t="inlineStr">
        <is>
          <t>decline</t>
        </is>
      </c>
      <c r="O556" s="15" t="inlineStr">
        <is>
          <t>indicative</t>
        </is>
      </c>
    </row>
    <row r="557">
      <c r="A557" s="3" t="inlineStr">
        <is>
          <t>2026-07-27</t>
        </is>
      </c>
      <c r="B557" s="3" t="inlineStr">
        <is>
          <t>7a7a5cf1-b4a5-56c8-b15c-272b0b33eaf4</t>
        </is>
      </c>
      <c r="C557" s="3" t="inlineStr">
        <is>
          <t>TX</t>
        </is>
      </c>
      <c r="D557" s="3" t="inlineStr">
        <is>
          <t>1971 Mercedes-Benz AMG GT</t>
        </is>
      </c>
      <c r="E557" s="3" t="inlineStr">
        <is>
          <t>01 Luxury Sedan/SUV</t>
        </is>
      </c>
      <c r="F557" s="13" t="n">
        <v>195000</v>
      </c>
      <c r="G557" s="14" t="n">
        <v>0.92</v>
      </c>
      <c r="H557" s="14" t="n">
        <v>1.15</v>
      </c>
      <c r="I557" s="14" t="n">
        <v>0.761</v>
      </c>
      <c r="J557" s="14" t="n">
        <v>0.53</v>
      </c>
      <c r="K557" s="13">
        <f>ROUND(F557/100*G557*H557*I557/J557,2)</f>
        <v/>
      </c>
      <c r="L557" s="13" t="n">
        <v>2962.3</v>
      </c>
      <c r="M557" s="13">
        <f>L557-K557</f>
        <v/>
      </c>
      <c r="N557" s="3" t="inlineStr">
        <is>
          <t>bind</t>
        </is>
      </c>
      <c r="O557" s="3" t="inlineStr">
        <is>
          <t>bound</t>
        </is>
      </c>
    </row>
    <row r="558">
      <c r="A558" s="15" t="inlineStr">
        <is>
          <t>2026-07-30</t>
        </is>
      </c>
      <c r="B558" s="15" t="inlineStr">
        <is>
          <t>34f76e8d-0408-567e-8608-8f5ab0c998b3</t>
        </is>
      </c>
      <c r="C558" s="15" t="inlineStr">
        <is>
          <t>MN</t>
        </is>
      </c>
      <c r="D558" s="15" t="inlineStr">
        <is>
          <t>1986 McLaren 750S</t>
        </is>
      </c>
      <c r="E558" s="15" t="inlineStr">
        <is>
          <t>03 Supercar</t>
        </is>
      </c>
      <c r="F558" s="16" t="n">
        <v>1950000</v>
      </c>
      <c r="G558" s="17" t="n">
        <v>0.8</v>
      </c>
      <c r="H558" s="17" t="n">
        <v>1.32</v>
      </c>
      <c r="I558" s="17" t="n">
        <v>0.761</v>
      </c>
      <c r="J558" s="17" t="n">
        <v>0.53</v>
      </c>
      <c r="K558" s="16">
        <f>ROUND(F558/100*G558*H558*I558/J558,2)</f>
        <v/>
      </c>
      <c r="L558" s="16" t="n">
        <v>29567</v>
      </c>
      <c r="M558" s="16">
        <f>L558-K558</f>
        <v/>
      </c>
      <c r="N558" s="15" t="inlineStr">
        <is>
          <t>bind</t>
        </is>
      </c>
      <c r="O558" s="15" t="inlineStr">
        <is>
          <t>bound</t>
        </is>
      </c>
    </row>
    <row r="559">
      <c r="A559" s="3" t="inlineStr">
        <is>
          <t>2026-07-02</t>
        </is>
      </c>
      <c r="B559" s="3" t="inlineStr">
        <is>
          <t>720232e9-2b20-5d00-87c4-47c68c4f01da</t>
        </is>
      </c>
      <c r="C559" s="3" t="inlineStr">
        <is>
          <t>MS</t>
        </is>
      </c>
      <c r="D559" s="3" t="inlineStr">
        <is>
          <t>2021 Ferrari 296 GTB</t>
        </is>
      </c>
      <c r="E559" s="3" t="inlineStr">
        <is>
          <t>03 Supercar</t>
        </is>
      </c>
      <c r="F559" s="13" t="n">
        <v>660000</v>
      </c>
      <c r="G559" s="14" t="n">
        <v>0.95</v>
      </c>
      <c r="H559" s="14" t="n">
        <v>1.19</v>
      </c>
      <c r="I559" s="14" t="n">
        <v>0.761</v>
      </c>
      <c r="J559" s="14" t="n">
        <v>0.53</v>
      </c>
      <c r="K559" s="13">
        <f>ROUND(F559/100*G559*H559*I559/J559,2)</f>
        <v/>
      </c>
      <c r="L559" s="13" t="n">
        <v>10713.3</v>
      </c>
      <c r="M559" s="13">
        <f>L559-K559</f>
        <v/>
      </c>
      <c r="N559" s="3" t="inlineStr">
        <is>
          <t>bind</t>
        </is>
      </c>
      <c r="O559" s="3" t="inlineStr">
        <is>
          <t>bound</t>
        </is>
      </c>
    </row>
    <row r="560">
      <c r="A560" s="15" t="inlineStr">
        <is>
          <t>2026-07-07</t>
        </is>
      </c>
      <c r="B560" s="15" t="inlineStr">
        <is>
          <t>3176ccc5-41ed-5186-a572-a398d9073249</t>
        </is>
      </c>
      <c r="C560" s="15" t="inlineStr">
        <is>
          <t>AK</t>
        </is>
      </c>
      <c r="D560" s="15" t="inlineStr">
        <is>
          <t>1997 Mercedes-Benz AMG GT</t>
        </is>
      </c>
      <c r="E560" s="15" t="inlineStr">
        <is>
          <t>01 Luxury Sedan/SUV</t>
        </is>
      </c>
      <c r="F560" s="16" t="n">
        <v>1250000</v>
      </c>
      <c r="G560" s="17" t="n">
        <v>0.55</v>
      </c>
      <c r="H560" s="17" t="n">
        <v>1.14</v>
      </c>
      <c r="I560" s="17" t="n">
        <v>0.761</v>
      </c>
      <c r="J560" s="17" t="n">
        <v>0.53</v>
      </c>
      <c r="K560" s="16">
        <f>ROUND(F560/100*G560*H560*I560/J560,2)</f>
        <v/>
      </c>
      <c r="L560" s="16" t="n">
        <v>11253.47</v>
      </c>
      <c r="M560" s="16">
        <f>L560-K560</f>
        <v/>
      </c>
      <c r="N560" s="15" t="inlineStr">
        <is>
          <t>bind</t>
        </is>
      </c>
      <c r="O560" s="15" t="inlineStr">
        <is>
          <t>bound</t>
        </is>
      </c>
    </row>
    <row r="561">
      <c r="A561" s="3" t="inlineStr">
        <is>
          <t>2026-07-01</t>
        </is>
      </c>
      <c r="B561" s="3" t="inlineStr">
        <is>
          <t>b1a24090-b1f5-5bdd-8210-c4475193c0cc</t>
        </is>
      </c>
      <c r="C561" s="3" t="inlineStr">
        <is>
          <t>CA</t>
        </is>
      </c>
      <c r="D561" s="3" t="inlineStr">
        <is>
          <t>2024 Maserati GranTurismo</t>
        </is>
      </c>
      <c r="E561" s="3" t="inlineStr">
        <is>
          <t>01 Luxury Sedan/SUV</t>
        </is>
      </c>
      <c r="F561" s="13" t="n">
        <v>1570000</v>
      </c>
      <c r="G561" s="14" t="n">
        <v>0.55</v>
      </c>
      <c r="H561" s="14" t="n">
        <v>1.35</v>
      </c>
      <c r="I561" s="14" t="n">
        <v>0.761</v>
      </c>
      <c r="J561" s="14" t="n">
        <v>0.53</v>
      </c>
      <c r="K561" s="13">
        <f>ROUND(F561/100*G561*H561*I561/J561,2)</f>
        <v/>
      </c>
      <c r="L561" s="13" t="n">
        <v>16738.05</v>
      </c>
      <c r="M561" s="13">
        <f>L561-K561</f>
        <v/>
      </c>
      <c r="N561" s="3" t="inlineStr">
        <is>
          <t>decline</t>
        </is>
      </c>
      <c r="O561" s="3" t="inlineStr">
        <is>
          <t>indicative</t>
        </is>
      </c>
    </row>
    <row r="562">
      <c r="A562" s="15" t="inlineStr">
        <is>
          <t>2026-07-26</t>
        </is>
      </c>
      <c r="B562" s="15" t="inlineStr">
        <is>
          <t>c3e2021d-23f2-5fa6-ad60-ef93281f94e8</t>
        </is>
      </c>
      <c r="C562" s="15" t="inlineStr">
        <is>
          <t>MI</t>
        </is>
      </c>
      <c r="D562" s="15" t="inlineStr">
        <is>
          <t>1972 Maserati GranTurismo</t>
        </is>
      </c>
      <c r="E562" s="15" t="inlineStr">
        <is>
          <t>01 Luxury Sedan/SUV</t>
        </is>
      </c>
      <c r="F562" s="16" t="n">
        <v>1105000</v>
      </c>
      <c r="G562" s="17" t="n">
        <v>0.55</v>
      </c>
      <c r="H562" s="17" t="n">
        <v>1.55</v>
      </c>
      <c r="I562" s="17" t="n">
        <v>0.761</v>
      </c>
      <c r="J562" s="17" t="n">
        <v>0.53</v>
      </c>
      <c r="K562" s="16">
        <f>ROUND(F562/100*G562*H562*I562/J562,2)</f>
        <v/>
      </c>
      <c r="L562" s="16" t="n">
        <v>13525.88</v>
      </c>
      <c r="M562" s="16">
        <f>L562-K562</f>
        <v/>
      </c>
      <c r="N562" s="15" t="inlineStr">
        <is>
          <t>bind</t>
        </is>
      </c>
      <c r="O562" s="15" t="inlineStr">
        <is>
          <t>bound</t>
        </is>
      </c>
    </row>
    <row r="563">
      <c r="A563" s="3" t="inlineStr">
        <is>
          <t>2026-07-01</t>
        </is>
      </c>
      <c r="B563" s="3" t="inlineStr">
        <is>
          <t>639ee366-0859-581a-b217-7cbb862ef47c</t>
        </is>
      </c>
      <c r="C563" s="3" t="inlineStr">
        <is>
          <t>TX</t>
        </is>
      </c>
      <c r="D563" s="3" t="inlineStr">
        <is>
          <t>2016 Mercedes-Benz 280SL Pagoda</t>
        </is>
      </c>
      <c r="E563" s="3" t="inlineStr">
        <is>
          <t>07 Post-War Classic (1946-1972)</t>
        </is>
      </c>
      <c r="F563" s="13" t="n">
        <v>595000</v>
      </c>
      <c r="G563" s="14" t="n">
        <v>0.43</v>
      </c>
      <c r="H563" s="14" t="n">
        <v>1.15</v>
      </c>
      <c r="I563" s="14" t="n">
        <v>0.761</v>
      </c>
      <c r="J563" s="14" t="n">
        <v>0.53</v>
      </c>
      <c r="K563" s="13">
        <f>ROUND(F563/100*G563*H563*I563/J563,2)</f>
        <v/>
      </c>
      <c r="L563" s="13" t="n">
        <v>4224.66</v>
      </c>
      <c r="M563" s="13">
        <f>L563-K563</f>
        <v/>
      </c>
      <c r="N563" s="3" t="inlineStr">
        <is>
          <t>decline</t>
        </is>
      </c>
      <c r="O563" s="3" t="inlineStr">
        <is>
          <t>indicative</t>
        </is>
      </c>
    </row>
    <row r="564">
      <c r="A564" s="15" t="inlineStr">
        <is>
          <t>2026-07-02</t>
        </is>
      </c>
      <c r="B564" s="15" t="inlineStr">
        <is>
          <t>d465b7df-3916-579e-8d52-1d95102221d4</t>
        </is>
      </c>
      <c r="C564" s="15" t="inlineStr">
        <is>
          <t>CA</t>
        </is>
      </c>
      <c r="D564" s="15" t="inlineStr">
        <is>
          <t>1972 Mercedes-Benz AMG GT</t>
        </is>
      </c>
      <c r="E564" s="15" t="inlineStr">
        <is>
          <t>01 Luxury Sedan/SUV</t>
        </is>
      </c>
      <c r="F564" s="16" t="n">
        <v>445000</v>
      </c>
      <c r="G564" s="17" t="n">
        <v>0.75</v>
      </c>
      <c r="H564" s="17" t="n">
        <v>1.35</v>
      </c>
      <c r="I564" s="17" t="n">
        <v>0.761</v>
      </c>
      <c r="J564" s="17" t="n">
        <v>0.53</v>
      </c>
      <c r="K564" s="16">
        <f>ROUND(F564/100*G564*H564*I564/J564,2)</f>
        <v/>
      </c>
      <c r="L564" s="16" t="n">
        <v>6469.4</v>
      </c>
      <c r="M564" s="16">
        <f>L564-K564</f>
        <v/>
      </c>
      <c r="N564" s="15" t="inlineStr">
        <is>
          <t>bind</t>
        </is>
      </c>
      <c r="O564" s="15" t="inlineStr">
        <is>
          <t>bound</t>
        </is>
      </c>
    </row>
    <row r="565">
      <c r="A565" s="3" t="inlineStr">
        <is>
          <t>2026-07-13</t>
        </is>
      </c>
      <c r="B565" s="3" t="inlineStr">
        <is>
          <t>abd612fe-81b0-5128-8597-04cfd040aa5e</t>
        </is>
      </c>
      <c r="C565" s="3" t="inlineStr">
        <is>
          <t>NH</t>
        </is>
      </c>
      <c r="D565" s="3" t="inlineStr">
        <is>
          <t>2013 Ferrari SF90 Stradale</t>
        </is>
      </c>
      <c r="E565" s="3" t="inlineStr">
        <is>
          <t>03 Supercar</t>
        </is>
      </c>
      <c r="F565" s="13" t="n">
        <v>1860000</v>
      </c>
      <c r="G565" s="14" t="n">
        <v>0.8</v>
      </c>
      <c r="H565" s="14" t="n">
        <v>1.04</v>
      </c>
      <c r="I565" s="14" t="n">
        <v>0.761</v>
      </c>
      <c r="J565" s="14" t="n">
        <v>0.53</v>
      </c>
      <c r="K565" s="13">
        <f>ROUND(F565/100*G565*H565*I565/J565,2)</f>
        <v/>
      </c>
      <c r="L565" s="13" t="n">
        <v>22220.05</v>
      </c>
      <c r="M565" s="13">
        <f>L565-K565</f>
        <v/>
      </c>
      <c r="N565" s="3" t="inlineStr">
        <is>
          <t>refer</t>
        </is>
      </c>
      <c r="O565" s="3" t="inlineStr">
        <is>
          <t>indicative</t>
        </is>
      </c>
    </row>
    <row r="566">
      <c r="A566" s="15" t="inlineStr">
        <is>
          <t>2026-07-10</t>
        </is>
      </c>
      <c r="B566" s="15" t="inlineStr">
        <is>
          <t>294492f2-9b41-5acd-a77b-a8ce39c34a71</t>
        </is>
      </c>
      <c r="C566" s="15" t="inlineStr">
        <is>
          <t>TN</t>
        </is>
      </c>
      <c r="D566" s="15" t="inlineStr">
        <is>
          <t>1958 Ferrari 275 GTB/4</t>
        </is>
      </c>
      <c r="E566" s="15" t="inlineStr">
        <is>
          <t>07 Post-War Classic (1946-1972)</t>
        </is>
      </c>
      <c r="F566" s="16" t="n">
        <v>770000</v>
      </c>
      <c r="G566" s="17" t="n">
        <v>0.43</v>
      </c>
      <c r="H566" s="17" t="n">
        <v>0.98</v>
      </c>
      <c r="I566" s="17" t="n">
        <v>0.761</v>
      </c>
      <c r="J566" s="17" t="n">
        <v>0.53</v>
      </c>
      <c r="K566" s="16">
        <f>ROUND(F566/100*G566*H566*I566/J566,2)</f>
        <v/>
      </c>
      <c r="L566" s="16" t="n">
        <v>4659.02</v>
      </c>
      <c r="M566" s="16">
        <f>L566-K566</f>
        <v/>
      </c>
      <c r="N566" s="15" t="inlineStr">
        <is>
          <t>bind</t>
        </is>
      </c>
      <c r="O566" s="15" t="inlineStr">
        <is>
          <t>bound</t>
        </is>
      </c>
    </row>
    <row r="567">
      <c r="A567" s="3" t="inlineStr">
        <is>
          <t>2026-07-19</t>
        </is>
      </c>
      <c r="B567" s="3" t="inlineStr">
        <is>
          <t>e80d37f8-050b-5f4e-a299-b39f0c26d581</t>
        </is>
      </c>
      <c r="C567" s="3" t="inlineStr">
        <is>
          <t>ND</t>
        </is>
      </c>
      <c r="D567" s="3" t="inlineStr">
        <is>
          <t>1962 Ferrari 296 GTB</t>
        </is>
      </c>
      <c r="E567" s="3" t="inlineStr">
        <is>
          <t>03 Supercar</t>
        </is>
      </c>
      <c r="F567" s="13" t="n">
        <v>420000</v>
      </c>
      <c r="G567" s="14" t="n">
        <v>1.15</v>
      </c>
      <c r="H567" s="14" t="n">
        <v>1.02</v>
      </c>
      <c r="I567" s="14" t="n">
        <v>0.761</v>
      </c>
      <c r="J567" s="14" t="n">
        <v>0.53</v>
      </c>
      <c r="K567" s="13">
        <f>ROUND(F567/100*G567*H567*I567/J567,2)</f>
        <v/>
      </c>
      <c r="L567" s="13" t="n">
        <v>7073.85</v>
      </c>
      <c r="M567" s="13">
        <f>L567-K567</f>
        <v/>
      </c>
      <c r="N567" s="3" t="inlineStr">
        <is>
          <t>bind</t>
        </is>
      </c>
      <c r="O567" s="3" t="inlineStr">
        <is>
          <t>bound</t>
        </is>
      </c>
    </row>
    <row r="568">
      <c r="A568" s="15" t="inlineStr">
        <is>
          <t>2026-07-05</t>
        </is>
      </c>
      <c r="B568" s="15" t="inlineStr">
        <is>
          <t>8ceb339e-d522-5c79-ba46-4e52483a5741</t>
        </is>
      </c>
      <c r="C568" s="15" t="inlineStr">
        <is>
          <t>VT</t>
        </is>
      </c>
      <c r="D568" s="15" t="inlineStr">
        <is>
          <t>2006 McLaren 750S</t>
        </is>
      </c>
      <c r="E568" s="15" t="inlineStr">
        <is>
          <t>03 Supercar</t>
        </is>
      </c>
      <c r="F568" s="16" t="n">
        <v>575000</v>
      </c>
      <c r="G568" s="17" t="n">
        <v>0.95</v>
      </c>
      <c r="H568" s="17" t="n">
        <v>1.22</v>
      </c>
      <c r="I568" s="17" t="n">
        <v>0.761</v>
      </c>
      <c r="J568" s="17" t="n">
        <v>0.53</v>
      </c>
      <c r="K568" s="16">
        <f>ROUND(F568/100*G568*H568*I568/J568,2)</f>
        <v/>
      </c>
      <c r="L568" s="16" t="n">
        <v>9568.860000000001</v>
      </c>
      <c r="M568" s="16">
        <f>L568-K568</f>
        <v/>
      </c>
      <c r="N568" s="15" t="inlineStr">
        <is>
          <t>decline</t>
        </is>
      </c>
      <c r="O568" s="15" t="inlineStr">
        <is>
          <t>indicative</t>
        </is>
      </c>
    </row>
    <row r="569">
      <c r="A569" s="3" t="inlineStr">
        <is>
          <t>2026-07-28</t>
        </is>
      </c>
      <c r="B569" s="3" t="inlineStr">
        <is>
          <t>2453a4ef-95e4-5fe5-b321-f4446c0d2073</t>
        </is>
      </c>
      <c r="C569" s="3" t="inlineStr">
        <is>
          <t>TX</t>
        </is>
      </c>
      <c r="D569" s="3" t="inlineStr">
        <is>
          <t>1980 Aston Martin DB12</t>
        </is>
      </c>
      <c r="E569" s="3" t="inlineStr">
        <is>
          <t>01 Luxury Sedan/SUV</t>
        </is>
      </c>
      <c r="F569" s="13" t="n">
        <v>335000</v>
      </c>
      <c r="G569" s="14" t="n">
        <v>0.75</v>
      </c>
      <c r="H569" s="14" t="n">
        <v>1.15</v>
      </c>
      <c r="I569" s="14" t="n">
        <v>0.761</v>
      </c>
      <c r="J569" s="14" t="n">
        <v>0.53</v>
      </c>
      <c r="K569" s="13">
        <f>ROUND(F569/100*G569*H569*I569/J569,2)</f>
        <v/>
      </c>
      <c r="L569" s="13" t="n">
        <v>4148.71</v>
      </c>
      <c r="M569" s="13">
        <f>L569-K569</f>
        <v/>
      </c>
      <c r="N569" s="3" t="inlineStr">
        <is>
          <t>bind</t>
        </is>
      </c>
      <c r="O569" s="3" t="inlineStr">
        <is>
          <t>bound</t>
        </is>
      </c>
    </row>
    <row r="570">
      <c r="A570" s="15" t="inlineStr">
        <is>
          <t>2026-07-13</t>
        </is>
      </c>
      <c r="B570" s="15" t="inlineStr">
        <is>
          <t>239c298b-2f11-5aad-a65c-02edecb3e7ed</t>
        </is>
      </c>
      <c r="C570" s="15" t="inlineStr">
        <is>
          <t>WV</t>
        </is>
      </c>
      <c r="D570" s="15" t="inlineStr">
        <is>
          <t>1972 BMW M8 Competition</t>
        </is>
      </c>
      <c r="E570" s="15" t="inlineStr">
        <is>
          <t>01 Luxury Sedan/SUV</t>
        </is>
      </c>
      <c r="F570" s="16" t="n">
        <v>480000</v>
      </c>
      <c r="G570" s="17" t="n">
        <v>0.75</v>
      </c>
      <c r="H570" s="17" t="n">
        <v>1.33</v>
      </c>
      <c r="I570" s="17" t="n">
        <v>0.761</v>
      </c>
      <c r="J570" s="17" t="n">
        <v>0.53</v>
      </c>
      <c r="K570" s="16">
        <f>ROUND(F570/100*G570*H570*I570/J570,2)</f>
        <v/>
      </c>
      <c r="L570" s="16" t="n">
        <v>6874.84</v>
      </c>
      <c r="M570" s="16">
        <f>L570-K570</f>
        <v/>
      </c>
      <c r="N570" s="15" t="inlineStr">
        <is>
          <t>bind</t>
        </is>
      </c>
      <c r="O570" s="15" t="inlineStr">
        <is>
          <t>bound</t>
        </is>
      </c>
    </row>
    <row r="571">
      <c r="A571" s="3" t="inlineStr">
        <is>
          <t>2026-07-29</t>
        </is>
      </c>
      <c r="B571" s="3" t="inlineStr">
        <is>
          <t>0a270f2e-6b06-5f2a-b3c8-20c408577ee5</t>
        </is>
      </c>
      <c r="C571" s="3" t="inlineStr">
        <is>
          <t>MS</t>
        </is>
      </c>
      <c r="D571" s="3" t="inlineStr">
        <is>
          <t>1970 Bentley Continental GT</t>
        </is>
      </c>
      <c r="E571" s="3" t="inlineStr">
        <is>
          <t>01 Luxury Sedan/SUV</t>
        </is>
      </c>
      <c r="F571" s="13" t="n">
        <v>640000</v>
      </c>
      <c r="G571" s="14" t="n">
        <v>0.65</v>
      </c>
      <c r="H571" s="14" t="n">
        <v>1.19</v>
      </c>
      <c r="I571" s="14" t="n">
        <v>0.761</v>
      </c>
      <c r="J571" s="14" t="n">
        <v>0.53</v>
      </c>
      <c r="K571" s="13">
        <f>ROUND(F571/100*G571*H571*I571/J571,2)</f>
        <v/>
      </c>
      <c r="L571" s="13" t="n">
        <v>7108.03</v>
      </c>
      <c r="M571" s="13">
        <f>L571-K571</f>
        <v/>
      </c>
      <c r="N571" s="3" t="inlineStr">
        <is>
          <t>bind</t>
        </is>
      </c>
      <c r="O571" s="3" t="inlineStr">
        <is>
          <t>bound</t>
        </is>
      </c>
    </row>
    <row r="572">
      <c r="A572" s="15" t="inlineStr">
        <is>
          <t>2026-07-22</t>
        </is>
      </c>
      <c r="B572" s="15" t="inlineStr">
        <is>
          <t>424cf093-5fdb-5837-abc3-3bde16003dac</t>
        </is>
      </c>
      <c r="C572" s="15" t="inlineStr">
        <is>
          <t>IA</t>
        </is>
      </c>
      <c r="D572" s="15" t="inlineStr">
        <is>
          <t>1997 Singer 911 Reimagined</t>
        </is>
      </c>
      <c r="E572" s="15" t="inlineStr">
        <is>
          <t>11 Restomod/Coachbuilt</t>
        </is>
      </c>
      <c r="F572" s="16" t="n">
        <v>1355000</v>
      </c>
      <c r="G572" s="17" t="n">
        <v>0.68</v>
      </c>
      <c r="H572" s="17" t="n">
        <v>1.1</v>
      </c>
      <c r="I572" s="17" t="n">
        <v>0.761</v>
      </c>
      <c r="J572" s="17" t="n">
        <v>0.53</v>
      </c>
      <c r="K572" s="16">
        <f>ROUND(F572/100*G572*H572*I572/J572,2)</f>
        <v/>
      </c>
      <c r="L572" s="16" t="n">
        <v>14552.91</v>
      </c>
      <c r="M572" s="16">
        <f>L572-K572</f>
        <v/>
      </c>
      <c r="N572" s="15" t="inlineStr">
        <is>
          <t>decline</t>
        </is>
      </c>
      <c r="O572" s="15" t="inlineStr">
        <is>
          <t>indicative</t>
        </is>
      </c>
    </row>
    <row r="573">
      <c r="A573" s="3" t="inlineStr">
        <is>
          <t>2026-07-15</t>
        </is>
      </c>
      <c r="B573" s="3" t="inlineStr">
        <is>
          <t>696e4fbe-29fa-5b42-b630-1ba13d980495</t>
        </is>
      </c>
      <c r="C573" s="3" t="inlineStr">
        <is>
          <t>WY</t>
        </is>
      </c>
      <c r="D573" s="3" t="inlineStr">
        <is>
          <t>2024 Aston Martin DB12</t>
        </is>
      </c>
      <c r="E573" s="3" t="inlineStr">
        <is>
          <t>01 Luxury Sedan/SUV</t>
        </is>
      </c>
      <c r="F573" s="13" t="n">
        <v>385000</v>
      </c>
      <c r="G573" s="14" t="n">
        <v>0.75</v>
      </c>
      <c r="H573" s="14" t="n">
        <v>1.07</v>
      </c>
      <c r="I573" s="14" t="n">
        <v>0.761</v>
      </c>
      <c r="J573" s="14" t="n">
        <v>0.53</v>
      </c>
      <c r="K573" s="13">
        <f>ROUND(F573/100*G573*H573*I573/J573,2)</f>
        <v/>
      </c>
      <c r="L573" s="13" t="n">
        <v>4436.23</v>
      </c>
      <c r="M573" s="13">
        <f>L573-K573</f>
        <v/>
      </c>
      <c r="N573" s="3" t="inlineStr">
        <is>
          <t>bind</t>
        </is>
      </c>
      <c r="O573" s="3" t="inlineStr">
        <is>
          <t>bound</t>
        </is>
      </c>
    </row>
    <row r="574">
      <c r="A574" s="15" t="inlineStr">
        <is>
          <t>2026-07-24</t>
        </is>
      </c>
      <c r="B574" s="15" t="inlineStr">
        <is>
          <t>15f0c9d7-3a10-5307-918e-5e9cd42d6f3f</t>
        </is>
      </c>
      <c r="C574" s="15" t="inlineStr">
        <is>
          <t>MA</t>
        </is>
      </c>
      <c r="D574" s="15" t="inlineStr">
        <is>
          <t>1978 Bentley Continental GT</t>
        </is>
      </c>
      <c r="E574" s="15" t="inlineStr">
        <is>
          <t>01 Luxury Sedan/SUV</t>
        </is>
      </c>
      <c r="F574" s="16" t="n">
        <v>210000</v>
      </c>
      <c r="G574" s="17" t="n">
        <v>0.92</v>
      </c>
      <c r="H574" s="17" t="n">
        <v>1.25</v>
      </c>
      <c r="I574" s="17" t="n">
        <v>0.761</v>
      </c>
      <c r="J574" s="17" t="n">
        <v>0.53</v>
      </c>
      <c r="K574" s="16">
        <f>ROUND(F574/100*G574*H574*I574/J574,2)</f>
        <v/>
      </c>
      <c r="L574" s="16" t="n">
        <v>3467.57</v>
      </c>
      <c r="M574" s="16">
        <f>L574-K574</f>
        <v/>
      </c>
      <c r="N574" s="15" t="inlineStr">
        <is>
          <t>bind</t>
        </is>
      </c>
      <c r="O574" s="15" t="inlineStr">
        <is>
          <t>bound</t>
        </is>
      </c>
    </row>
    <row r="575">
      <c r="A575" s="3" t="inlineStr">
        <is>
          <t>2026-07-03</t>
        </is>
      </c>
      <c r="B575" s="3" t="inlineStr">
        <is>
          <t>d56ea5e3-beef-5a34-9ca2-7eda3359b5ec</t>
        </is>
      </c>
      <c r="C575" s="3" t="inlineStr">
        <is>
          <t>MA</t>
        </is>
      </c>
      <c r="D575" s="3" t="inlineStr">
        <is>
          <t>2007 BMW M8 Competition</t>
        </is>
      </c>
      <c r="E575" s="3" t="inlineStr">
        <is>
          <t>01 Luxury Sedan/SUV</t>
        </is>
      </c>
      <c r="F575" s="13" t="n">
        <v>1420000</v>
      </c>
      <c r="G575" s="14" t="n">
        <v>0.55</v>
      </c>
      <c r="H575" s="14" t="n">
        <v>1.25</v>
      </c>
      <c r="I575" s="14" t="n">
        <v>0.761</v>
      </c>
      <c r="J575" s="14" t="n">
        <v>0.53</v>
      </c>
      <c r="K575" s="13">
        <f>ROUND(F575/100*G575*H575*I575/J575,2)</f>
        <v/>
      </c>
      <c r="L575" s="13" t="n">
        <v>14017.48</v>
      </c>
      <c r="M575" s="13">
        <f>L575-K575</f>
        <v/>
      </c>
      <c r="N575" s="3" t="inlineStr">
        <is>
          <t>bind</t>
        </is>
      </c>
      <c r="O575" s="3" t="inlineStr">
        <is>
          <t>bound</t>
        </is>
      </c>
    </row>
    <row r="576">
      <c r="A576" s="15" t="inlineStr">
        <is>
          <t>2026-07-21</t>
        </is>
      </c>
      <c r="B576" s="15" t="inlineStr">
        <is>
          <t>7e7c8ffa-e6bb-50e0-941a-ff47630c4acb</t>
        </is>
      </c>
      <c r="C576" s="15" t="inlineStr">
        <is>
          <t>NM</t>
        </is>
      </c>
      <c r="D576" s="15" t="inlineStr">
        <is>
          <t>1997 Aston Martin DB5</t>
        </is>
      </c>
      <c r="E576" s="15" t="inlineStr">
        <is>
          <t>07 Post-War Classic (1946-1972)</t>
        </is>
      </c>
      <c r="F576" s="16" t="n">
        <v>565000</v>
      </c>
      <c r="G576" s="17" t="n">
        <v>0.43</v>
      </c>
      <c r="H576" s="17" t="n">
        <v>1.28</v>
      </c>
      <c r="I576" s="17" t="n">
        <v>0.761</v>
      </c>
      <c r="J576" s="17" t="n">
        <v>0.53</v>
      </c>
      <c r="K576" s="16">
        <f>ROUND(F576/100*G576*H576*I576/J576,2)</f>
        <v/>
      </c>
      <c r="L576" s="16" t="n">
        <v>4465.14</v>
      </c>
      <c r="M576" s="16">
        <f>L576-K576</f>
        <v/>
      </c>
      <c r="N576" s="15" t="inlineStr">
        <is>
          <t>decline</t>
        </is>
      </c>
      <c r="O576" s="15" t="inlineStr">
        <is>
          <t>indicative</t>
        </is>
      </c>
    </row>
    <row r="577">
      <c r="A577" s="3" t="inlineStr">
        <is>
          <t>2026-07-24</t>
        </is>
      </c>
      <c r="B577" s="3" t="inlineStr">
        <is>
          <t>6815d864-e1cb-58ec-b5a7-1d0ac90155f8</t>
        </is>
      </c>
      <c r="C577" s="3" t="inlineStr">
        <is>
          <t>UT</t>
        </is>
      </c>
      <c r="D577" s="3" t="inlineStr">
        <is>
          <t>1984 Ferrari 296 GTB</t>
        </is>
      </c>
      <c r="E577" s="3" t="inlineStr">
        <is>
          <t>03 Supercar</t>
        </is>
      </c>
      <c r="F577" s="13" t="n">
        <v>1050000</v>
      </c>
      <c r="G577" s="14" t="n">
        <v>0.8</v>
      </c>
      <c r="H577" s="14" t="n">
        <v>1.35</v>
      </c>
      <c r="I577" s="14" t="n">
        <v>0.761</v>
      </c>
      <c r="J577" s="14" t="n">
        <v>0.53</v>
      </c>
      <c r="K577" s="13">
        <f>ROUND(F577/100*G577*H577*I577/J577,2)</f>
        <v/>
      </c>
      <c r="L577" s="13" t="n">
        <v>16282.53</v>
      </c>
      <c r="M577" s="13">
        <f>L577-K577</f>
        <v/>
      </c>
      <c r="N577" s="3" t="inlineStr">
        <is>
          <t>decline</t>
        </is>
      </c>
      <c r="O577" s="3" t="inlineStr">
        <is>
          <t>indicative</t>
        </is>
      </c>
    </row>
    <row r="578">
      <c r="A578" s="15" t="inlineStr">
        <is>
          <t>2026-07-18</t>
        </is>
      </c>
      <c r="B578" s="15" t="inlineStr">
        <is>
          <t>76f326c2-d7d5-56d1-943d-8e5d3cc1956f</t>
        </is>
      </c>
      <c r="C578" s="15" t="inlineStr">
        <is>
          <t>AZ</t>
        </is>
      </c>
      <c r="D578" s="15" t="inlineStr">
        <is>
          <t>2002 Bentley Continental GT</t>
        </is>
      </c>
      <c r="E578" s="15" t="inlineStr">
        <is>
          <t>01 Luxury Sedan/SUV</t>
        </is>
      </c>
      <c r="F578" s="16" t="n">
        <v>535000</v>
      </c>
      <c r="G578" s="17" t="n">
        <v>0.65</v>
      </c>
      <c r="H578" s="17" t="n">
        <v>1.01</v>
      </c>
      <c r="I578" s="17" t="n">
        <v>0.761</v>
      </c>
      <c r="J578" s="17" t="n">
        <v>0.53</v>
      </c>
      <c r="K578" s="16">
        <f>ROUND(F578/100*G578*H578*I578/J578,2)</f>
        <v/>
      </c>
      <c r="L578" s="16" t="n">
        <v>5043.09</v>
      </c>
      <c r="M578" s="16">
        <f>L578-K578</f>
        <v/>
      </c>
      <c r="N578" s="15" t="inlineStr">
        <is>
          <t>bind</t>
        </is>
      </c>
      <c r="O578" s="15" t="inlineStr">
        <is>
          <t>bound</t>
        </is>
      </c>
    </row>
    <row r="579">
      <c r="A579" s="3" t="inlineStr">
        <is>
          <t>2026-07-27</t>
        </is>
      </c>
      <c r="B579" s="3" t="inlineStr">
        <is>
          <t>4983ae77-4eda-5e2c-aa6a-e755e26f5fd1</t>
        </is>
      </c>
      <c r="C579" s="3" t="inlineStr">
        <is>
          <t>IN</t>
        </is>
      </c>
      <c r="D579" s="3" t="inlineStr">
        <is>
          <t>2007 Mercedes-Benz AMG GT</t>
        </is>
      </c>
      <c r="E579" s="3" t="inlineStr">
        <is>
          <t>01 Luxury Sedan/SUV</t>
        </is>
      </c>
      <c r="F579" s="13" t="n">
        <v>720000</v>
      </c>
      <c r="G579" s="14" t="n">
        <v>0.65</v>
      </c>
      <c r="H579" s="14" t="n">
        <v>1.23</v>
      </c>
      <c r="I579" s="14" t="n">
        <v>0.761</v>
      </c>
      <c r="J579" s="14" t="n">
        <v>0.53</v>
      </c>
      <c r="K579" s="13">
        <f>ROUND(F579/100*G579*H579*I579/J579,2)</f>
        <v/>
      </c>
      <c r="L579" s="13" t="n">
        <v>8265.32</v>
      </c>
      <c r="M579" s="13">
        <f>L579-K579</f>
        <v/>
      </c>
      <c r="N579" s="3" t="inlineStr">
        <is>
          <t>bind</t>
        </is>
      </c>
      <c r="O579" s="3" t="inlineStr">
        <is>
          <t>bound</t>
        </is>
      </c>
    </row>
    <row r="580">
      <c r="A580" s="15" t="inlineStr">
        <is>
          <t>2026-07-25</t>
        </is>
      </c>
      <c r="B580" s="15" t="inlineStr">
        <is>
          <t>b8d5cf5a-9437-5590-bbed-ff3dd553627d</t>
        </is>
      </c>
      <c r="C580" s="15" t="inlineStr">
        <is>
          <t>NJ</t>
        </is>
      </c>
      <c r="D580" s="15" t="inlineStr">
        <is>
          <t>2005 Ferrari SF90 Stradale</t>
        </is>
      </c>
      <c r="E580" s="15" t="inlineStr">
        <is>
          <t>03 Supercar</t>
        </is>
      </c>
      <c r="F580" s="16" t="n">
        <v>1045000</v>
      </c>
      <c r="G580" s="17" t="n">
        <v>0.8</v>
      </c>
      <c r="H580" s="17" t="n">
        <v>0.91</v>
      </c>
      <c r="I580" s="17" t="n">
        <v>0.761</v>
      </c>
      <c r="J580" s="17" t="n">
        <v>0.53</v>
      </c>
      <c r="K580" s="16">
        <f>ROUND(F580/100*G580*H580*I580/J580,2)</f>
        <v/>
      </c>
      <c r="L580" s="16" t="n">
        <v>10923.36</v>
      </c>
      <c r="M580" s="16">
        <f>L580-K580</f>
        <v/>
      </c>
      <c r="N580" s="15" t="inlineStr">
        <is>
          <t>bind</t>
        </is>
      </c>
      <c r="O580" s="15" t="inlineStr">
        <is>
          <t>bound</t>
        </is>
      </c>
    </row>
    <row r="581">
      <c r="A581" s="3" t="inlineStr">
        <is>
          <t>2026-07-08</t>
        </is>
      </c>
      <c r="B581" s="3" t="inlineStr">
        <is>
          <t>780c2999-2db4-5f86-b052-45f8093e2281</t>
        </is>
      </c>
      <c r="C581" s="3" t="inlineStr">
        <is>
          <t>NY</t>
        </is>
      </c>
      <c r="D581" s="3" t="inlineStr">
        <is>
          <t>2023 Singer 911 Reimagined</t>
        </is>
      </c>
      <c r="E581" s="3" t="inlineStr">
        <is>
          <t>11 Restomod/Coachbuilt</t>
        </is>
      </c>
      <c r="F581" s="13" t="n">
        <v>235000</v>
      </c>
      <c r="G581" s="14" t="n">
        <v>1.05</v>
      </c>
      <c r="H581" s="14" t="n">
        <v>1.28</v>
      </c>
      <c r="I581" s="14" t="n">
        <v>0.761</v>
      </c>
      <c r="J581" s="14" t="n">
        <v>0.53</v>
      </c>
      <c r="K581" s="13">
        <f>ROUND(F581/100*G581*H581*I581/J581,2)</f>
        <v/>
      </c>
      <c r="L581" s="13" t="n">
        <v>4534.99</v>
      </c>
      <c r="M581" s="13">
        <f>L581-K581</f>
        <v/>
      </c>
      <c r="N581" s="3" t="inlineStr">
        <is>
          <t>bind</t>
        </is>
      </c>
      <c r="O581" s="3" t="inlineStr">
        <is>
          <t>bound</t>
        </is>
      </c>
    </row>
    <row r="582">
      <c r="A582" s="15" t="inlineStr">
        <is>
          <t>2026-07-17</t>
        </is>
      </c>
      <c r="B582" s="15" t="inlineStr">
        <is>
          <t>8e993c73-48af-5ef5-a135-461e39cd3100</t>
        </is>
      </c>
      <c r="C582" s="15" t="inlineStr">
        <is>
          <t>NJ</t>
        </is>
      </c>
      <c r="D582" s="15" t="inlineStr">
        <is>
          <t>1998 Lamborghini Huracan EVO</t>
        </is>
      </c>
      <c r="E582" s="15" t="inlineStr">
        <is>
          <t>03 Supercar</t>
        </is>
      </c>
      <c r="F582" s="16" t="n">
        <v>455000</v>
      </c>
      <c r="G582" s="17" t="n">
        <v>1.15</v>
      </c>
      <c r="H582" s="17" t="n">
        <v>0.91</v>
      </c>
      <c r="I582" s="17" t="n">
        <v>0.761</v>
      </c>
      <c r="J582" s="17" t="n">
        <v>0.53</v>
      </c>
      <c r="K582" s="16">
        <f>ROUND(F582/100*G582*H582*I582/J582,2)</f>
        <v/>
      </c>
      <c r="L582" s="16" t="n">
        <v>6836.9</v>
      </c>
      <c r="M582" s="16">
        <f>L582-K582</f>
        <v/>
      </c>
      <c r="N582" s="15" t="inlineStr">
        <is>
          <t>bind</t>
        </is>
      </c>
      <c r="O582" s="15" t="inlineStr">
        <is>
          <t>bound</t>
        </is>
      </c>
    </row>
    <row r="583">
      <c r="A583" s="3" t="inlineStr">
        <is>
          <t>2026-07-06</t>
        </is>
      </c>
      <c r="B583" s="3" t="inlineStr">
        <is>
          <t>aab7101b-4e1d-5428-ae9d-cf0f17f97af3</t>
        </is>
      </c>
      <c r="C583" s="3" t="inlineStr">
        <is>
          <t>CO</t>
        </is>
      </c>
      <c r="D583" s="3" t="inlineStr">
        <is>
          <t>1975 BMW M8 Competition</t>
        </is>
      </c>
      <c r="E583" s="3" t="inlineStr">
        <is>
          <t>01 Luxury Sedan/SUV</t>
        </is>
      </c>
      <c r="F583" s="13" t="n">
        <v>235000</v>
      </c>
      <c r="G583" s="14" t="n">
        <v>0.92</v>
      </c>
      <c r="H583" s="14" t="n">
        <v>1.1</v>
      </c>
      <c r="I583" s="14" t="n">
        <v>0.761</v>
      </c>
      <c r="J583" s="14" t="n">
        <v>0.53</v>
      </c>
      <c r="K583" s="13">
        <f>ROUND(F583/100*G583*H583*I583/J583,2)</f>
        <v/>
      </c>
      <c r="L583" s="13" t="n">
        <v>3414.74</v>
      </c>
      <c r="M583" s="13">
        <f>L583-K583</f>
        <v/>
      </c>
      <c r="N583" s="3" t="inlineStr">
        <is>
          <t>bind</t>
        </is>
      </c>
      <c r="O583" s="3" t="inlineStr">
        <is>
          <t>bound</t>
        </is>
      </c>
    </row>
    <row r="584">
      <c r="A584" s="15" t="inlineStr">
        <is>
          <t>2026-07-10</t>
        </is>
      </c>
      <c r="B584" s="15" t="inlineStr">
        <is>
          <t>6f20bdcf-c886-55fd-9af1-6bff5c8c6b53</t>
        </is>
      </c>
      <c r="C584" s="15" t="inlineStr">
        <is>
          <t>RI</t>
        </is>
      </c>
      <c r="D584" s="15" t="inlineStr">
        <is>
          <t>1969 Bugatti Type 57</t>
        </is>
      </c>
      <c r="E584" s="15" t="inlineStr">
        <is>
          <t>06 Vintage Pre-War (pre-1946)</t>
        </is>
      </c>
      <c r="F584" s="16" t="n">
        <v>815000</v>
      </c>
      <c r="G584" s="17" t="n">
        <v>0.38</v>
      </c>
      <c r="H584" s="17" t="n">
        <v>1.37</v>
      </c>
      <c r="I584" s="17" t="n">
        <v>0.761</v>
      </c>
      <c r="J584" s="17" t="n">
        <v>0.53</v>
      </c>
      <c r="K584" s="16">
        <f>ROUND(F584/100*G584*H584*I584/J584,2)</f>
        <v/>
      </c>
      <c r="L584" s="16" t="n">
        <v>6092.15</v>
      </c>
      <c r="M584" s="16">
        <f>L584-K584</f>
        <v/>
      </c>
      <c r="N584" s="15" t="inlineStr">
        <is>
          <t>bind</t>
        </is>
      </c>
      <c r="O584" s="15" t="inlineStr">
        <is>
          <t>bound</t>
        </is>
      </c>
    </row>
    <row r="585">
      <c r="A585" s="3" t="inlineStr">
        <is>
          <t>2026-07-03</t>
        </is>
      </c>
      <c r="B585" s="3" t="inlineStr">
        <is>
          <t>f82ee5a1-73b6-54d2-8fe3-990f7b60a2ca</t>
        </is>
      </c>
      <c r="C585" s="3" t="inlineStr">
        <is>
          <t>FL</t>
        </is>
      </c>
      <c r="D585" s="3" t="inlineStr">
        <is>
          <t>1987 Lamborghini Huracan EVO</t>
        </is>
      </c>
      <c r="E585" s="3" t="inlineStr">
        <is>
          <t>03 Supercar</t>
        </is>
      </c>
      <c r="F585" s="13" t="n">
        <v>345000</v>
      </c>
      <c r="G585" s="14" t="n">
        <v>1.15</v>
      </c>
      <c r="H585" s="14" t="n">
        <v>1.42</v>
      </c>
      <c r="I585" s="14" t="n">
        <v>0.761</v>
      </c>
      <c r="J585" s="14" t="n">
        <v>0.53</v>
      </c>
      <c r="K585" s="13">
        <f>ROUND(F585/100*G585*H585*I585/J585,2)</f>
        <v/>
      </c>
      <c r="L585" s="13" t="n">
        <v>8089.36</v>
      </c>
      <c r="M585" s="13">
        <f>L585-K585</f>
        <v/>
      </c>
      <c r="N585" s="3" t="inlineStr">
        <is>
          <t>bind</t>
        </is>
      </c>
      <c r="O585" s="3" t="inlineStr">
        <is>
          <t>bound</t>
        </is>
      </c>
    </row>
    <row r="586">
      <c r="A586" s="15" t="inlineStr">
        <is>
          <t>2026-07-21</t>
        </is>
      </c>
      <c r="B586" s="15" t="inlineStr">
        <is>
          <t>c46dd4d6-9816-532a-8a82-c59fca3f613e</t>
        </is>
      </c>
      <c r="C586" s="15" t="inlineStr">
        <is>
          <t>WY</t>
        </is>
      </c>
      <c r="D586" s="15" t="inlineStr">
        <is>
          <t>1999 Ferrari 296 GTB</t>
        </is>
      </c>
      <c r="E586" s="15" t="inlineStr">
        <is>
          <t>03 Supercar</t>
        </is>
      </c>
      <c r="F586" s="16" t="n">
        <v>875000</v>
      </c>
      <c r="G586" s="17" t="n">
        <v>0.95</v>
      </c>
      <c r="H586" s="17" t="n">
        <v>1.07</v>
      </c>
      <c r="I586" s="17" t="n">
        <v>0.761</v>
      </c>
      <c r="J586" s="17" t="n">
        <v>0.53</v>
      </c>
      <c r="K586" s="16">
        <f>ROUND(F586/100*G586*H586*I586/J586,2)</f>
        <v/>
      </c>
      <c r="L586" s="16" t="n">
        <v>12770.98</v>
      </c>
      <c r="M586" s="16">
        <f>L586-K586</f>
        <v/>
      </c>
      <c r="N586" s="15" t="inlineStr">
        <is>
          <t>bind</t>
        </is>
      </c>
      <c r="O586" s="15" t="inlineStr">
        <is>
          <t>bound</t>
        </is>
      </c>
    </row>
    <row r="587">
      <c r="A587" s="3" t="inlineStr">
        <is>
          <t>2026-07-17</t>
        </is>
      </c>
      <c r="B587" s="3" t="inlineStr">
        <is>
          <t>15b1e447-70a5-5672-908e-7d2c66f19223</t>
        </is>
      </c>
      <c r="C587" s="3" t="inlineStr">
        <is>
          <t>TX</t>
        </is>
      </c>
      <c r="D587" s="3" t="inlineStr">
        <is>
          <t>2019 BMW M8 Competition</t>
        </is>
      </c>
      <c r="E587" s="3" t="inlineStr">
        <is>
          <t>01 Luxury Sedan/SUV</t>
        </is>
      </c>
      <c r="F587" s="13" t="n">
        <v>765000</v>
      </c>
      <c r="G587" s="14" t="n">
        <v>0.65</v>
      </c>
      <c r="H587" s="14" t="n">
        <v>1.15</v>
      </c>
      <c r="I587" s="14" t="n">
        <v>0.761</v>
      </c>
      <c r="J587" s="14" t="n">
        <v>0.53</v>
      </c>
      <c r="K587" s="13">
        <f>ROUND(F587/100*G587*H587*I587/J587,2)</f>
        <v/>
      </c>
      <c r="L587" s="13" t="n">
        <v>8210.73</v>
      </c>
      <c r="M587" s="13">
        <f>L587-K587</f>
        <v/>
      </c>
      <c r="N587" s="3" t="inlineStr">
        <is>
          <t>bind</t>
        </is>
      </c>
      <c r="O587" s="3" t="inlineStr">
        <is>
          <t>bound</t>
        </is>
      </c>
    </row>
    <row r="588">
      <c r="A588" s="15" t="inlineStr">
        <is>
          <t>2026-07-09</t>
        </is>
      </c>
      <c r="B588" s="15" t="inlineStr">
        <is>
          <t>132c7b13-63af-5613-9efe-6f989f60cbdd</t>
        </is>
      </c>
      <c r="C588" s="15" t="inlineStr">
        <is>
          <t>SC</t>
        </is>
      </c>
      <c r="D588" s="15" t="inlineStr">
        <is>
          <t>1972 Maserati GranTurismo</t>
        </is>
      </c>
      <c r="E588" s="15" t="inlineStr">
        <is>
          <t>01 Luxury Sedan/SUV</t>
        </is>
      </c>
      <c r="F588" s="16" t="n">
        <v>530000</v>
      </c>
      <c r="G588" s="17" t="n">
        <v>0.65</v>
      </c>
      <c r="H588" s="17" t="n">
        <v>1.24</v>
      </c>
      <c r="I588" s="17" t="n">
        <v>0.761</v>
      </c>
      <c r="J588" s="17" t="n">
        <v>0.53</v>
      </c>
      <c r="K588" s="16">
        <f>ROUND(F588/100*G588*H588*I588/J588,2)</f>
        <v/>
      </c>
      <c r="L588" s="16" t="n">
        <v>6133.66</v>
      </c>
      <c r="M588" s="16">
        <f>L588-K588</f>
        <v/>
      </c>
      <c r="N588" s="15" t="inlineStr">
        <is>
          <t>decline</t>
        </is>
      </c>
      <c r="O588" s="15" t="inlineStr">
        <is>
          <t>indicative</t>
        </is>
      </c>
    </row>
    <row r="589">
      <c r="A589" s="3" t="inlineStr">
        <is>
          <t>2026-07-07</t>
        </is>
      </c>
      <c r="B589" s="3" t="inlineStr">
        <is>
          <t>a213f645-def8-5a4f-89a7-9ea4cca1bb0f</t>
        </is>
      </c>
      <c r="C589" s="3" t="inlineStr">
        <is>
          <t>NE</t>
        </is>
      </c>
      <c r="D589" s="3" t="inlineStr">
        <is>
          <t>1996 Mercedes-Benz AMG GT</t>
        </is>
      </c>
      <c r="E589" s="3" t="inlineStr">
        <is>
          <t>01 Luxury Sedan/SUV</t>
        </is>
      </c>
      <c r="F589" s="13" t="n">
        <v>645000</v>
      </c>
      <c r="G589" s="14" t="n">
        <v>0.65</v>
      </c>
      <c r="H589" s="14" t="n">
        <v>1.3</v>
      </c>
      <c r="I589" s="14" t="n">
        <v>0.761</v>
      </c>
      <c r="J589" s="14" t="n">
        <v>0.53</v>
      </c>
      <c r="K589" s="13">
        <f>ROUND(F589/100*G589*H589*I589/J589,2)</f>
        <v/>
      </c>
      <c r="L589" s="13" t="n">
        <v>7825.74</v>
      </c>
      <c r="M589" s="13">
        <f>L589-K589</f>
        <v/>
      </c>
      <c r="N589" s="3" t="inlineStr">
        <is>
          <t>bind</t>
        </is>
      </c>
      <c r="O589" s="3" t="inlineStr">
        <is>
          <t>bound</t>
        </is>
      </c>
    </row>
    <row r="590">
      <c r="A590" s="15" t="inlineStr">
        <is>
          <t>2026-07-29</t>
        </is>
      </c>
      <c r="B590" s="15" t="inlineStr">
        <is>
          <t>54d3a994-914a-5095-aedc-36230cc58ac2</t>
        </is>
      </c>
      <c r="C590" s="15" t="inlineStr">
        <is>
          <t>CT</t>
        </is>
      </c>
      <c r="D590" s="15" t="inlineStr">
        <is>
          <t>1984 Ferrari 296 GTB</t>
        </is>
      </c>
      <c r="E590" s="15" t="inlineStr">
        <is>
          <t>03 Supercar</t>
        </is>
      </c>
      <c r="F590" s="16" t="n">
        <v>990000</v>
      </c>
      <c r="G590" s="17" t="n">
        <v>0.95</v>
      </c>
      <c r="H590" s="17" t="n">
        <v>1.12</v>
      </c>
      <c r="I590" s="17" t="n">
        <v>0.761</v>
      </c>
      <c r="J590" s="17" t="n">
        <v>0.53</v>
      </c>
      <c r="K590" s="16">
        <f>ROUND(F590/100*G590*H590*I590/J590,2)</f>
        <v/>
      </c>
      <c r="L590" s="16" t="n">
        <v>15124.66</v>
      </c>
      <c r="M590" s="16">
        <f>L590-K590</f>
        <v/>
      </c>
      <c r="N590" s="15" t="inlineStr">
        <is>
          <t>bind</t>
        </is>
      </c>
      <c r="O590" s="15" t="inlineStr">
        <is>
          <t>bound</t>
        </is>
      </c>
    </row>
    <row r="591">
      <c r="A591" s="3" t="inlineStr">
        <is>
          <t>2026-07-16</t>
        </is>
      </c>
      <c r="B591" s="3" t="inlineStr">
        <is>
          <t>3cc09313-9170-59f2-9987-8195ea508232</t>
        </is>
      </c>
      <c r="C591" s="3" t="inlineStr">
        <is>
          <t>MA</t>
        </is>
      </c>
      <c r="D591" s="3" t="inlineStr">
        <is>
          <t>1994 Porsche 911 Turbo S</t>
        </is>
      </c>
      <c r="E591" s="3" t="inlineStr">
        <is>
          <t>01 Luxury Sedan/SUV</t>
        </is>
      </c>
      <c r="F591" s="13" t="n">
        <v>230000</v>
      </c>
      <c r="G591" s="14" t="n">
        <v>0.92</v>
      </c>
      <c r="H591" s="14" t="n">
        <v>1.25</v>
      </c>
      <c r="I591" s="14" t="n">
        <v>0.761</v>
      </c>
      <c r="J591" s="14" t="n">
        <v>0.53</v>
      </c>
      <c r="K591" s="13">
        <f>ROUND(F591/100*G591*H591*I591/J591,2)</f>
        <v/>
      </c>
      <c r="L591" s="13" t="n">
        <v>3797.82</v>
      </c>
      <c r="M591" s="13">
        <f>L591-K591</f>
        <v/>
      </c>
      <c r="N591" s="3" t="inlineStr">
        <is>
          <t>bind</t>
        </is>
      </c>
      <c r="O591" s="3" t="inlineStr">
        <is>
          <t>bound</t>
        </is>
      </c>
    </row>
    <row r="592">
      <c r="A592" s="15" t="inlineStr">
        <is>
          <t>2026-07-21</t>
        </is>
      </c>
      <c r="B592" s="15" t="inlineStr">
        <is>
          <t>c5acb133-5f3c-5722-8050-28a3052ad19e</t>
        </is>
      </c>
      <c r="C592" s="15" t="inlineStr">
        <is>
          <t>TX</t>
        </is>
      </c>
      <c r="D592" s="15" t="inlineStr">
        <is>
          <t>1974 Maserati GranTurismo</t>
        </is>
      </c>
      <c r="E592" s="15" t="inlineStr">
        <is>
          <t>01 Luxury Sedan/SUV</t>
        </is>
      </c>
      <c r="F592" s="16" t="n">
        <v>760000</v>
      </c>
      <c r="G592" s="17" t="n">
        <v>0.65</v>
      </c>
      <c r="H592" s="17" t="n">
        <v>1.15</v>
      </c>
      <c r="I592" s="17" t="n">
        <v>0.761</v>
      </c>
      <c r="J592" s="17" t="n">
        <v>0.53</v>
      </c>
      <c r="K592" s="16">
        <f>ROUND(F592/100*G592*H592*I592/J592,2)</f>
        <v/>
      </c>
      <c r="L592" s="16" t="n">
        <v>8157.06</v>
      </c>
      <c r="M592" s="16">
        <f>L592-K592</f>
        <v/>
      </c>
      <c r="N592" s="15" t="inlineStr">
        <is>
          <t>bind</t>
        </is>
      </c>
      <c r="O592" s="15" t="inlineStr">
        <is>
          <t>bound</t>
        </is>
      </c>
    </row>
    <row r="593">
      <c r="A593" s="3" t="inlineStr">
        <is>
          <t>2026-07-12</t>
        </is>
      </c>
      <c r="B593" s="3" t="inlineStr">
        <is>
          <t>e5032486-1bf2-5deb-8adb-d7221fa4354e</t>
        </is>
      </c>
      <c r="C593" s="3" t="inlineStr">
        <is>
          <t>TX</t>
        </is>
      </c>
      <c r="D593" s="3" t="inlineStr">
        <is>
          <t>1975 Aston Martin DB12</t>
        </is>
      </c>
      <c r="E593" s="3" t="inlineStr">
        <is>
          <t>01 Luxury Sedan/SUV</t>
        </is>
      </c>
      <c r="F593" s="13" t="n">
        <v>1090000</v>
      </c>
      <c r="G593" s="14" t="n">
        <v>0.55</v>
      </c>
      <c r="H593" s="14" t="n">
        <v>1.15</v>
      </c>
      <c r="I593" s="14" t="n">
        <v>0.761</v>
      </c>
      <c r="J593" s="14" t="n">
        <v>0.53</v>
      </c>
      <c r="K593" s="13">
        <f>ROUND(F593/100*G593*H593*I593/J593,2)</f>
        <v/>
      </c>
      <c r="L593" s="13" t="n">
        <v>9899.1</v>
      </c>
      <c r="M593" s="13">
        <f>L593-K593</f>
        <v/>
      </c>
      <c r="N593" s="3" t="inlineStr">
        <is>
          <t>bind</t>
        </is>
      </c>
      <c r="O593" s="3" t="inlineStr">
        <is>
          <t>bound</t>
        </is>
      </c>
    </row>
    <row r="594">
      <c r="A594" s="15" t="inlineStr">
        <is>
          <t>2026-07-21</t>
        </is>
      </c>
      <c r="B594" s="15" t="inlineStr">
        <is>
          <t>f66a170c-3998-5594-b040-3527c56afefa</t>
        </is>
      </c>
      <c r="C594" s="15" t="inlineStr">
        <is>
          <t>UT</t>
        </is>
      </c>
      <c r="D594" s="15" t="inlineStr">
        <is>
          <t>1983 Maserati GranTurismo</t>
        </is>
      </c>
      <c r="E594" s="15" t="inlineStr">
        <is>
          <t>01 Luxury Sedan/SUV</t>
        </is>
      </c>
      <c r="F594" s="16" t="n">
        <v>455000</v>
      </c>
      <c r="G594" s="17" t="n">
        <v>0.75</v>
      </c>
      <c r="H594" s="17" t="n">
        <v>1.35</v>
      </c>
      <c r="I594" s="17" t="n">
        <v>0.761</v>
      </c>
      <c r="J594" s="17" t="n">
        <v>0.53</v>
      </c>
      <c r="K594" s="16">
        <f>ROUND(F594/100*G594*H594*I594/J594,2)</f>
        <v/>
      </c>
      <c r="L594" s="16" t="n">
        <v>6614.78</v>
      </c>
      <c r="M594" s="16">
        <f>L594-K594</f>
        <v/>
      </c>
      <c r="N594" s="15" t="inlineStr">
        <is>
          <t>decline</t>
        </is>
      </c>
      <c r="O594" s="15" t="inlineStr">
        <is>
          <t>indicative</t>
        </is>
      </c>
    </row>
    <row r="595">
      <c r="A595" s="3" t="inlineStr">
        <is>
          <t>2026-07-04</t>
        </is>
      </c>
      <c r="B595" s="3" t="inlineStr">
        <is>
          <t>94a047c4-b4f7-552d-bb3f-9d492e6c4caa</t>
        </is>
      </c>
      <c r="C595" s="3" t="inlineStr">
        <is>
          <t>CO</t>
        </is>
      </c>
      <c r="D595" s="3" t="inlineStr">
        <is>
          <t>1969 McLaren 750S</t>
        </is>
      </c>
      <c r="E595" s="3" t="inlineStr">
        <is>
          <t>03 Supercar</t>
        </is>
      </c>
      <c r="F595" s="13" t="n">
        <v>400000</v>
      </c>
      <c r="G595" s="14" t="n">
        <v>1.15</v>
      </c>
      <c r="H595" s="14" t="n">
        <v>1.1</v>
      </c>
      <c r="I595" s="14" t="n">
        <v>0.761</v>
      </c>
      <c r="J595" s="14" t="n">
        <v>0.53</v>
      </c>
      <c r="K595" s="13">
        <f>ROUND(F595/100*G595*H595*I595/J595,2)</f>
        <v/>
      </c>
      <c r="L595" s="13" t="n">
        <v>7265.4</v>
      </c>
      <c r="M595" s="13">
        <f>L595-K595</f>
        <v/>
      </c>
      <c r="N595" s="3" t="inlineStr">
        <is>
          <t>bind</t>
        </is>
      </c>
      <c r="O595" s="3" t="inlineStr">
        <is>
          <t>bound</t>
        </is>
      </c>
    </row>
    <row r="596">
      <c r="A596" s="15" t="inlineStr">
        <is>
          <t>2026-07-01</t>
        </is>
      </c>
      <c r="B596" s="15" t="inlineStr">
        <is>
          <t>adbe0948-e6d8-51c2-8b06-265f4d84475f</t>
        </is>
      </c>
      <c r="C596" s="15" t="inlineStr">
        <is>
          <t>TX</t>
        </is>
      </c>
      <c r="D596" s="15" t="inlineStr">
        <is>
          <t>2010 Mercedes-Benz AMG GT</t>
        </is>
      </c>
      <c r="E596" s="15" t="inlineStr">
        <is>
          <t>01 Luxury Sedan/SUV</t>
        </is>
      </c>
      <c r="F596" s="16" t="n">
        <v>275000</v>
      </c>
      <c r="G596" s="17" t="n">
        <v>0.75</v>
      </c>
      <c r="H596" s="17" t="n">
        <v>1.15</v>
      </c>
      <c r="I596" s="17" t="n">
        <v>0.761</v>
      </c>
      <c r="J596" s="17" t="n">
        <v>0.53</v>
      </c>
      <c r="K596" s="16">
        <f>ROUND(F596/100*G596*H596*I596/J596,2)</f>
        <v/>
      </c>
      <c r="L596" s="16" t="n">
        <v>3405.66</v>
      </c>
      <c r="M596" s="16">
        <f>L596-K596</f>
        <v/>
      </c>
      <c r="N596" s="15" t="inlineStr">
        <is>
          <t>bind</t>
        </is>
      </c>
      <c r="O596" s="15" t="inlineStr">
        <is>
          <t>bound</t>
        </is>
      </c>
    </row>
    <row r="597">
      <c r="A597" s="3" t="inlineStr">
        <is>
          <t>2026-07-26</t>
        </is>
      </c>
      <c r="B597" s="3" t="inlineStr">
        <is>
          <t>91bbe0a4-4d66-5b4c-a250-bfc01b9d9787</t>
        </is>
      </c>
      <c r="C597" s="3" t="inlineStr">
        <is>
          <t>HI</t>
        </is>
      </c>
      <c r="D597" s="3" t="inlineStr">
        <is>
          <t>2003 Bentley Continental GT</t>
        </is>
      </c>
      <c r="E597" s="3" t="inlineStr">
        <is>
          <t>01 Luxury Sedan/SUV</t>
        </is>
      </c>
      <c r="F597" s="13" t="n">
        <v>640000</v>
      </c>
      <c r="G597" s="14" t="n">
        <v>0.65</v>
      </c>
      <c r="H597" s="14" t="n">
        <v>1.3</v>
      </c>
      <c r="I597" s="14" t="n">
        <v>0.761</v>
      </c>
      <c r="J597" s="14" t="n">
        <v>0.53</v>
      </c>
      <c r="K597" s="13">
        <f>ROUND(F597/100*G597*H597*I597/J597,2)</f>
        <v/>
      </c>
      <c r="L597" s="13" t="n">
        <v>7765.07</v>
      </c>
      <c r="M597" s="13">
        <f>L597-K597</f>
        <v/>
      </c>
      <c r="N597" s="3" t="inlineStr">
        <is>
          <t>bind</t>
        </is>
      </c>
      <c r="O597" s="3" t="inlineStr">
        <is>
          <t>bound</t>
        </is>
      </c>
    </row>
    <row r="598">
      <c r="A598" s="15" t="inlineStr">
        <is>
          <t>2026-07-16</t>
        </is>
      </c>
      <c r="B598" s="15" t="inlineStr">
        <is>
          <t>5aebd311-4166-5ef6-8429-b4b1c5a3f951</t>
        </is>
      </c>
      <c r="C598" s="15" t="inlineStr">
        <is>
          <t>SC</t>
        </is>
      </c>
      <c r="D598" s="15" t="inlineStr">
        <is>
          <t>2015 Ferrari 275 GTB/4</t>
        </is>
      </c>
      <c r="E598" s="15" t="inlineStr">
        <is>
          <t>07 Post-War Classic (1946-1972)</t>
        </is>
      </c>
      <c r="F598" s="16" t="n">
        <v>880000</v>
      </c>
      <c r="G598" s="17" t="n">
        <v>0.43</v>
      </c>
      <c r="H598" s="17" t="n">
        <v>1.24</v>
      </c>
      <c r="I598" s="17" t="n">
        <v>0.761</v>
      </c>
      <c r="J598" s="17" t="n">
        <v>0.53</v>
      </c>
      <c r="K598" s="16">
        <f>ROUND(F598/100*G598*H598*I598/J598,2)</f>
        <v/>
      </c>
      <c r="L598" s="16" t="n">
        <v>6737.23</v>
      </c>
      <c r="M598" s="16">
        <f>L598-K598</f>
        <v/>
      </c>
      <c r="N598" s="15" t="inlineStr">
        <is>
          <t>bind</t>
        </is>
      </c>
      <c r="O598" s="15" t="inlineStr">
        <is>
          <t>bound</t>
        </is>
      </c>
    </row>
    <row r="599">
      <c r="A599" s="3" t="inlineStr">
        <is>
          <t>2026-07-05</t>
        </is>
      </c>
      <c r="B599" s="3" t="inlineStr">
        <is>
          <t>13494cda-48b9-5aec-801f-535f759c3b4d</t>
        </is>
      </c>
      <c r="C599" s="3" t="inlineStr">
        <is>
          <t>DE</t>
        </is>
      </c>
      <c r="D599" s="3" t="inlineStr">
        <is>
          <t>1979 Lamborghini Huracan EVO</t>
        </is>
      </c>
      <c r="E599" s="3" t="inlineStr">
        <is>
          <t>03 Supercar</t>
        </is>
      </c>
      <c r="F599" s="13" t="n">
        <v>725000</v>
      </c>
      <c r="G599" s="14" t="n">
        <v>0.95</v>
      </c>
      <c r="H599" s="14" t="n">
        <v>1.25</v>
      </c>
      <c r="I599" s="14" t="n">
        <v>0.761</v>
      </c>
      <c r="J599" s="14" t="n">
        <v>0.53</v>
      </c>
      <c r="K599" s="13">
        <f>ROUND(F599/100*G599*H599*I599/J599,2)</f>
        <v/>
      </c>
      <c r="L599" s="13" t="n">
        <v>12361.76</v>
      </c>
      <c r="M599" s="13">
        <f>L599-K599</f>
        <v/>
      </c>
      <c r="N599" s="3" t="inlineStr">
        <is>
          <t>decline</t>
        </is>
      </c>
      <c r="O599" s="3" t="inlineStr">
        <is>
          <t>indicative</t>
        </is>
      </c>
    </row>
    <row r="600">
      <c r="A600" s="15" t="inlineStr">
        <is>
          <t>2026-07-03</t>
        </is>
      </c>
      <c r="B600" s="15" t="inlineStr">
        <is>
          <t>89da7aba-4c72-5770-8953-99cd47ba1295</t>
        </is>
      </c>
      <c r="C600" s="15" t="inlineStr">
        <is>
          <t>CO</t>
        </is>
      </c>
      <c r="D600" s="15" t="inlineStr">
        <is>
          <t>1981 Porsche 911 Turbo S</t>
        </is>
      </c>
      <c r="E600" s="15" t="inlineStr">
        <is>
          <t>01 Luxury Sedan/SUV</t>
        </is>
      </c>
      <c r="F600" s="16" t="n">
        <v>275000</v>
      </c>
      <c r="G600" s="17" t="n">
        <v>0.75</v>
      </c>
      <c r="H600" s="17" t="n">
        <v>1.1</v>
      </c>
      <c r="I600" s="17" t="n">
        <v>0.761</v>
      </c>
      <c r="J600" s="17" t="n">
        <v>0.53</v>
      </c>
      <c r="K600" s="16">
        <f>ROUND(F600/100*G600*H600*I600/J600,2)</f>
        <v/>
      </c>
      <c r="L600" s="16" t="n">
        <v>3257.58</v>
      </c>
      <c r="M600" s="16">
        <f>L600-K600</f>
        <v/>
      </c>
      <c r="N600" s="15" t="inlineStr">
        <is>
          <t>bind</t>
        </is>
      </c>
      <c r="O600" s="15" t="inlineStr">
        <is>
          <t>bound</t>
        </is>
      </c>
    </row>
    <row r="601">
      <c r="A601" s="3" t="inlineStr">
        <is>
          <t>2026-07-12</t>
        </is>
      </c>
      <c r="B601" s="3" t="inlineStr">
        <is>
          <t>f12fe62c-0fcd-5eed-8fb5-686a82a1b3b3</t>
        </is>
      </c>
      <c r="C601" s="3" t="inlineStr">
        <is>
          <t>MT</t>
        </is>
      </c>
      <c r="D601" s="3" t="inlineStr">
        <is>
          <t>1975 Mercedes-Benz AMG GT</t>
        </is>
      </c>
      <c r="E601" s="3" t="inlineStr">
        <is>
          <t>01 Luxury Sedan/SUV</t>
        </is>
      </c>
      <c r="F601" s="13" t="n">
        <v>275000</v>
      </c>
      <c r="G601" s="14" t="n">
        <v>0.75</v>
      </c>
      <c r="H601" s="14" t="n">
        <v>0.93</v>
      </c>
      <c r="I601" s="14" t="n">
        <v>0.761</v>
      </c>
      <c r="J601" s="14" t="n">
        <v>0.53</v>
      </c>
      <c r="K601" s="13">
        <f>ROUND(F601/100*G601*H601*I601/J601,2)</f>
        <v/>
      </c>
      <c r="L601" s="13" t="n">
        <v>2754.14</v>
      </c>
      <c r="M601" s="13">
        <f>L601-K601</f>
        <v/>
      </c>
      <c r="N601" s="3" t="inlineStr">
        <is>
          <t>bind</t>
        </is>
      </c>
      <c r="O601" s="3" t="inlineStr">
        <is>
          <t>bound</t>
        </is>
      </c>
    </row>
    <row r="602">
      <c r="A602" s="15" t="inlineStr">
        <is>
          <t>2026-07-07</t>
        </is>
      </c>
      <c r="B602" s="15" t="inlineStr">
        <is>
          <t>406223b2-24d1-518b-9509-1a9e1d27d1fb</t>
        </is>
      </c>
      <c r="C602" s="15" t="inlineStr">
        <is>
          <t>NY</t>
        </is>
      </c>
      <c r="D602" s="15" t="inlineStr">
        <is>
          <t>1998 Bentley Continental GT</t>
        </is>
      </c>
      <c r="E602" s="15" t="inlineStr">
        <is>
          <t>01 Luxury Sedan/SUV</t>
        </is>
      </c>
      <c r="F602" s="16" t="n">
        <v>845000</v>
      </c>
      <c r="G602" s="17" t="n">
        <v>0.65</v>
      </c>
      <c r="H602" s="17" t="n">
        <v>1.28</v>
      </c>
      <c r="I602" s="17" t="n">
        <v>0.761</v>
      </c>
      <c r="J602" s="17" t="n">
        <v>0.53</v>
      </c>
      <c r="K602" s="16">
        <f>ROUND(F602/100*G602*H602*I602/J602,2)</f>
        <v/>
      </c>
      <c r="L602" s="16" t="n">
        <v>10094.6</v>
      </c>
      <c r="M602" s="16">
        <f>L602-K602</f>
        <v/>
      </c>
      <c r="N602" s="15" t="inlineStr">
        <is>
          <t>bind</t>
        </is>
      </c>
      <c r="O602" s="15" t="inlineStr">
        <is>
          <t>bound</t>
        </is>
      </c>
    </row>
    <row r="603">
      <c r="A603" s="3" t="inlineStr">
        <is>
          <t>2026-07-05</t>
        </is>
      </c>
      <c r="B603" s="3" t="inlineStr">
        <is>
          <t>7c575280-da85-592b-9ecc-6704c0ced967</t>
        </is>
      </c>
      <c r="C603" s="3" t="inlineStr">
        <is>
          <t>OH</t>
        </is>
      </c>
      <c r="D603" s="3" t="inlineStr">
        <is>
          <t>1997 Mercedes-Benz AMG GT</t>
        </is>
      </c>
      <c r="E603" s="3" t="inlineStr">
        <is>
          <t>01 Luxury Sedan/SUV</t>
        </is>
      </c>
      <c r="F603" s="13" t="n">
        <v>530000</v>
      </c>
      <c r="G603" s="14" t="n">
        <v>0.65</v>
      </c>
      <c r="H603" s="14" t="n">
        <v>1.39</v>
      </c>
      <c r="I603" s="14" t="n">
        <v>0.761</v>
      </c>
      <c r="J603" s="14" t="n">
        <v>0.53</v>
      </c>
      <c r="K603" s="13">
        <f>ROUND(F603/100*G603*H603*I603/J603,2)</f>
        <v/>
      </c>
      <c r="L603" s="13" t="n">
        <v>6875.64</v>
      </c>
      <c r="M603" s="13">
        <f>L603-K603</f>
        <v/>
      </c>
      <c r="N603" s="3" t="inlineStr">
        <is>
          <t>refer</t>
        </is>
      </c>
      <c r="O603" s="3" t="inlineStr">
        <is>
          <t>indicative</t>
        </is>
      </c>
    </row>
    <row r="604">
      <c r="A604" s="15" t="inlineStr">
        <is>
          <t>2026-07-13</t>
        </is>
      </c>
      <c r="B604" s="15" t="inlineStr">
        <is>
          <t>9f5c2dc3-a889-5ae0-a0aa-e5f08beb976b</t>
        </is>
      </c>
      <c r="C604" s="15" t="inlineStr">
        <is>
          <t>OR</t>
        </is>
      </c>
      <c r="D604" s="15" t="inlineStr">
        <is>
          <t>1968 Mercedes-Benz AMG GT</t>
        </is>
      </c>
      <c r="E604" s="15" t="inlineStr">
        <is>
          <t>01 Luxury Sedan/SUV</t>
        </is>
      </c>
      <c r="F604" s="16" t="n">
        <v>275000</v>
      </c>
      <c r="G604" s="17" t="n">
        <v>0.75</v>
      </c>
      <c r="H604" s="17" t="n">
        <v>1.13</v>
      </c>
      <c r="I604" s="17" t="n">
        <v>0.761</v>
      </c>
      <c r="J604" s="17" t="n">
        <v>0.53</v>
      </c>
      <c r="K604" s="16">
        <f>ROUND(F604/100*G604*H604*I604/J604,2)</f>
        <v/>
      </c>
      <c r="L604" s="16" t="n">
        <v>3346.43</v>
      </c>
      <c r="M604" s="16">
        <f>L604-K604</f>
        <v/>
      </c>
      <c r="N604" s="15" t="inlineStr">
        <is>
          <t>bind</t>
        </is>
      </c>
      <c r="O604" s="15" t="inlineStr">
        <is>
          <t>bound</t>
        </is>
      </c>
    </row>
    <row r="605">
      <c r="A605" s="3" t="inlineStr">
        <is>
          <t>2026-07-28</t>
        </is>
      </c>
      <c r="B605" s="3" t="inlineStr">
        <is>
          <t>dd4227c4-335a-57c6-a302-9033756bf38d</t>
        </is>
      </c>
      <c r="C605" s="3" t="inlineStr">
        <is>
          <t>CA</t>
        </is>
      </c>
      <c r="D605" s="3" t="inlineStr">
        <is>
          <t>1975 Maserati GranTurismo</t>
        </is>
      </c>
      <c r="E605" s="3" t="inlineStr">
        <is>
          <t>01 Luxury Sedan/SUV</t>
        </is>
      </c>
      <c r="F605" s="13" t="n">
        <v>320000</v>
      </c>
      <c r="G605" s="14" t="n">
        <v>0.75</v>
      </c>
      <c r="H605" s="14" t="n">
        <v>1.35</v>
      </c>
      <c r="I605" s="14" t="n">
        <v>0.761</v>
      </c>
      <c r="J605" s="14" t="n">
        <v>0.53</v>
      </c>
      <c r="K605" s="13">
        <f>ROUND(F605/100*G605*H605*I605/J605,2)</f>
        <v/>
      </c>
      <c r="L605" s="13" t="n">
        <v>4652.15</v>
      </c>
      <c r="M605" s="13">
        <f>L605-K605</f>
        <v/>
      </c>
      <c r="N605" s="3" t="inlineStr">
        <is>
          <t>bind</t>
        </is>
      </c>
      <c r="O605" s="3" t="inlineStr">
        <is>
          <t>bound</t>
        </is>
      </c>
    </row>
    <row r="606">
      <c r="A606" s="15" t="inlineStr">
        <is>
          <t>2026-07-06</t>
        </is>
      </c>
      <c r="B606" s="15" t="inlineStr">
        <is>
          <t>3b6e0fc2-6375-5a09-8f92-8ee666b43e84</t>
        </is>
      </c>
      <c r="C606" s="15" t="inlineStr">
        <is>
          <t>LA</t>
        </is>
      </c>
      <c r="D606" s="15" t="inlineStr">
        <is>
          <t>1996 BMW M8 Competition</t>
        </is>
      </c>
      <c r="E606" s="15" t="inlineStr">
        <is>
          <t>01 Luxury Sedan/SUV</t>
        </is>
      </c>
      <c r="F606" s="16" t="n">
        <v>660000</v>
      </c>
      <c r="G606" s="17" t="n">
        <v>0.65</v>
      </c>
      <c r="H606" s="17" t="n">
        <v>1.21</v>
      </c>
      <c r="I606" s="17" t="n">
        <v>0.761</v>
      </c>
      <c r="J606" s="17" t="n">
        <v>0.53</v>
      </c>
      <c r="K606" s="16">
        <f>ROUND(F606/100*G606*H606*I606/J606,2)</f>
        <v/>
      </c>
      <c r="L606" s="16" t="n">
        <v>7453.35</v>
      </c>
      <c r="M606" s="16">
        <f>L606-K606</f>
        <v/>
      </c>
      <c r="N606" s="15" t="inlineStr">
        <is>
          <t>bind</t>
        </is>
      </c>
      <c r="O606" s="15" t="inlineStr">
        <is>
          <t>bound</t>
        </is>
      </c>
    </row>
    <row r="607">
      <c r="A607" s="3" t="inlineStr">
        <is>
          <t>2026-07-25</t>
        </is>
      </c>
      <c r="B607" s="3" t="inlineStr">
        <is>
          <t>00f6f434-0e79-5aaf-911b-8b0755e9b710</t>
        </is>
      </c>
      <c r="C607" s="3" t="inlineStr">
        <is>
          <t>SC</t>
        </is>
      </c>
      <c r="D607" s="3" t="inlineStr">
        <is>
          <t>1972 Maserati GranTurismo</t>
        </is>
      </c>
      <c r="E607" s="3" t="inlineStr">
        <is>
          <t>01 Luxury Sedan/SUV</t>
        </is>
      </c>
      <c r="F607" s="13" t="n">
        <v>290000</v>
      </c>
      <c r="G607" s="14" t="n">
        <v>0.75</v>
      </c>
      <c r="H607" s="14" t="n">
        <v>1.24</v>
      </c>
      <c r="I607" s="14" t="n">
        <v>0.761</v>
      </c>
      <c r="J607" s="14" t="n">
        <v>0.53</v>
      </c>
      <c r="K607" s="13">
        <f>ROUND(F607/100*G607*H607*I607/J607,2)</f>
        <v/>
      </c>
      <c r="L607" s="13" t="n">
        <v>3872.49</v>
      </c>
      <c r="M607" s="13">
        <f>L607-K607</f>
        <v/>
      </c>
      <c r="N607" s="3" t="inlineStr">
        <is>
          <t>bind</t>
        </is>
      </c>
      <c r="O607" s="3" t="inlineStr">
        <is>
          <t>bound</t>
        </is>
      </c>
    </row>
    <row r="608">
      <c r="A608" s="15" t="inlineStr">
        <is>
          <t>2026-07-12</t>
        </is>
      </c>
      <c r="B608" s="15" t="inlineStr">
        <is>
          <t>565c1cf0-f538-5dac-8fd1-78e6456e6c7b</t>
        </is>
      </c>
      <c r="C608" s="15" t="inlineStr">
        <is>
          <t>CA</t>
        </is>
      </c>
      <c r="D608" s="15" t="inlineStr">
        <is>
          <t>1962 Porsche 911 Turbo S</t>
        </is>
      </c>
      <c r="E608" s="15" t="inlineStr">
        <is>
          <t>01 Luxury Sedan/SUV</t>
        </is>
      </c>
      <c r="F608" s="16" t="n">
        <v>295000</v>
      </c>
      <c r="G608" s="17" t="n">
        <v>0.75</v>
      </c>
      <c r="H608" s="17" t="n">
        <v>1.35</v>
      </c>
      <c r="I608" s="17" t="n">
        <v>0.761</v>
      </c>
      <c r="J608" s="17" t="n">
        <v>0.53</v>
      </c>
      <c r="K608" s="16">
        <f>ROUND(F608/100*G608*H608*I608/J608,2)</f>
        <v/>
      </c>
      <c r="L608" s="16" t="n">
        <v>4288.7</v>
      </c>
      <c r="M608" s="16">
        <f>L608-K608</f>
        <v/>
      </c>
      <c r="N608" s="15" t="inlineStr">
        <is>
          <t>bind</t>
        </is>
      </c>
      <c r="O608" s="15" t="inlineStr">
        <is>
          <t>bound</t>
        </is>
      </c>
    </row>
    <row r="609">
      <c r="A609" s="3" t="inlineStr">
        <is>
          <t>2026-07-13</t>
        </is>
      </c>
      <c r="B609" s="3" t="inlineStr">
        <is>
          <t>ccdce7e9-5ec0-525a-ba5f-3b1b820e53df</t>
        </is>
      </c>
      <c r="C609" s="3" t="inlineStr">
        <is>
          <t>IL</t>
        </is>
      </c>
      <c r="D609" s="3" t="inlineStr">
        <is>
          <t>1957 Mercedes-Benz 280SL Pagoda</t>
        </is>
      </c>
      <c r="E609" s="3" t="inlineStr">
        <is>
          <t>07 Post-War Classic (1946-1972)</t>
        </is>
      </c>
      <c r="F609" s="13" t="n">
        <v>200000</v>
      </c>
      <c r="G609" s="14" t="n">
        <v>0.57</v>
      </c>
      <c r="H609" s="14" t="n">
        <v>1.36</v>
      </c>
      <c r="I609" s="14" t="n">
        <v>0.761</v>
      </c>
      <c r="J609" s="14" t="n">
        <v>0.53</v>
      </c>
      <c r="K609" s="13">
        <f>ROUND(F609/100*G609*H609*I609/J609,2)</f>
        <v/>
      </c>
      <c r="L609" s="13" t="n">
        <v>2226.14</v>
      </c>
      <c r="M609" s="13">
        <f>L609-K609</f>
        <v/>
      </c>
      <c r="N609" s="3" t="inlineStr">
        <is>
          <t>bind</t>
        </is>
      </c>
      <c r="O609" s="3" t="inlineStr">
        <is>
          <t>bound</t>
        </is>
      </c>
    </row>
    <row r="610">
      <c r="A610" s="15" t="inlineStr">
        <is>
          <t>2026-07-30</t>
        </is>
      </c>
      <c r="B610" s="15" t="inlineStr">
        <is>
          <t>1d1547ff-7143-5762-971f-4bc7f4900636</t>
        </is>
      </c>
      <c r="C610" s="15" t="inlineStr">
        <is>
          <t>KY</t>
        </is>
      </c>
      <c r="D610" s="15" t="inlineStr">
        <is>
          <t>1956 Maserati GranTurismo</t>
        </is>
      </c>
      <c r="E610" s="15" t="inlineStr">
        <is>
          <t>01 Luxury Sedan/SUV</t>
        </is>
      </c>
      <c r="F610" s="16" t="n">
        <v>1180000</v>
      </c>
      <c r="G610" s="17" t="n">
        <v>0.55</v>
      </c>
      <c r="H610" s="17" t="n">
        <v>1.34</v>
      </c>
      <c r="I610" s="17" t="n">
        <v>0.761</v>
      </c>
      <c r="J610" s="17" t="n">
        <v>0.53</v>
      </c>
      <c r="K610" s="16">
        <f>ROUND(F610/100*G610*H610*I610/J610,2)</f>
        <v/>
      </c>
      <c r="L610" s="16" t="n">
        <v>12487.01</v>
      </c>
      <c r="M610" s="16">
        <f>L610-K610</f>
        <v/>
      </c>
      <c r="N610" s="15" t="inlineStr">
        <is>
          <t>decline</t>
        </is>
      </c>
      <c r="O610" s="15" t="inlineStr">
        <is>
          <t>indicative</t>
        </is>
      </c>
    </row>
    <row r="611">
      <c r="A611" s="3" t="inlineStr">
        <is>
          <t>2026-07-04</t>
        </is>
      </c>
      <c r="B611" s="3" t="inlineStr">
        <is>
          <t>55b1100c-83d7-5551-a3bb-8003a8ff0b8e</t>
        </is>
      </c>
      <c r="C611" s="3" t="inlineStr">
        <is>
          <t>NM</t>
        </is>
      </c>
      <c r="D611" s="3" t="inlineStr">
        <is>
          <t>1957 Lamborghini Huracan EVO</t>
        </is>
      </c>
      <c r="E611" s="3" t="inlineStr">
        <is>
          <t>03 Supercar</t>
        </is>
      </c>
      <c r="F611" s="13" t="n">
        <v>570000</v>
      </c>
      <c r="G611" s="14" t="n">
        <v>0.95</v>
      </c>
      <c r="H611" s="14" t="n">
        <v>1.28</v>
      </c>
      <c r="I611" s="14" t="n">
        <v>0.761</v>
      </c>
      <c r="J611" s="14" t="n">
        <v>0.53</v>
      </c>
      <c r="K611" s="13">
        <f>ROUND(F611/100*G611*H611*I611/J611,2)</f>
        <v/>
      </c>
      <c r="L611" s="13" t="n">
        <v>9952.16</v>
      </c>
      <c r="M611" s="13">
        <f>L611-K611</f>
        <v/>
      </c>
      <c r="N611" s="3" t="inlineStr">
        <is>
          <t>bind</t>
        </is>
      </c>
      <c r="O611" s="3" t="inlineStr">
        <is>
          <t>bound</t>
        </is>
      </c>
    </row>
    <row r="612">
      <c r="A612" s="15" t="inlineStr">
        <is>
          <t>2026-07-16</t>
        </is>
      </c>
      <c r="B612" s="15" t="inlineStr">
        <is>
          <t>9aee175b-13ad-5c00-85f4-2298f7a459c4</t>
        </is>
      </c>
      <c r="C612" s="15" t="inlineStr">
        <is>
          <t>NJ</t>
        </is>
      </c>
      <c r="D612" s="15" t="inlineStr">
        <is>
          <t>2001 Singer 911 Reimagined</t>
        </is>
      </c>
      <c r="E612" s="15" t="inlineStr">
        <is>
          <t>11 Restomod/Coachbuilt</t>
        </is>
      </c>
      <c r="F612" s="16" t="n">
        <v>370000</v>
      </c>
      <c r="G612" s="17" t="n">
        <v>0.88</v>
      </c>
      <c r="H612" s="17" t="n">
        <v>0.91</v>
      </c>
      <c r="I612" s="17" t="n">
        <v>0.761</v>
      </c>
      <c r="J612" s="17" t="n">
        <v>0.53</v>
      </c>
      <c r="K612" s="16">
        <f>ROUND(F612/100*G612*H612*I612/J612,2)</f>
        <v/>
      </c>
      <c r="L612" s="16" t="n">
        <v>4254.36</v>
      </c>
      <c r="M612" s="16">
        <f>L612-K612</f>
        <v/>
      </c>
      <c r="N612" s="15" t="inlineStr">
        <is>
          <t>decline</t>
        </is>
      </c>
      <c r="O612" s="15" t="inlineStr">
        <is>
          <t>indicative</t>
        </is>
      </c>
    </row>
    <row r="613">
      <c r="A613" s="3" t="inlineStr">
        <is>
          <t>2026-07-29</t>
        </is>
      </c>
      <c r="B613" s="3" t="inlineStr">
        <is>
          <t>8258709a-1d2b-50ad-b2ac-51343fe9f7e7</t>
        </is>
      </c>
      <c r="C613" s="3" t="inlineStr">
        <is>
          <t>SC</t>
        </is>
      </c>
      <c r="D613" s="3" t="inlineStr">
        <is>
          <t>2024 Ferrari SF90 Stradale</t>
        </is>
      </c>
      <c r="E613" s="3" t="inlineStr">
        <is>
          <t>03 Supercar</t>
        </is>
      </c>
      <c r="F613" s="13" t="n">
        <v>695000</v>
      </c>
      <c r="G613" s="14" t="n">
        <v>0.95</v>
      </c>
      <c r="H613" s="14" t="n">
        <v>1.24</v>
      </c>
      <c r="I613" s="14" t="n">
        <v>0.761</v>
      </c>
      <c r="J613" s="14" t="n">
        <v>0.53</v>
      </c>
      <c r="K613" s="13">
        <f>ROUND(F613/100*G613*H613*I613/J613,2)</f>
        <v/>
      </c>
      <c r="L613" s="13" t="n">
        <v>11755.44</v>
      </c>
      <c r="M613" s="13">
        <f>L613-K613</f>
        <v/>
      </c>
      <c r="N613" s="3" t="inlineStr">
        <is>
          <t>bind</t>
        </is>
      </c>
      <c r="O613" s="3" t="inlineStr">
        <is>
          <t>bound</t>
        </is>
      </c>
    </row>
    <row r="614">
      <c r="A614" s="15" t="inlineStr">
        <is>
          <t>2026-07-21</t>
        </is>
      </c>
      <c r="B614" s="15" t="inlineStr">
        <is>
          <t>2a161eef-d17d-5248-b1ff-bf728d3d69db</t>
        </is>
      </c>
      <c r="C614" s="15" t="inlineStr">
        <is>
          <t>MA</t>
        </is>
      </c>
      <c r="D614" s="15" t="inlineStr">
        <is>
          <t>1986 Ferrari 275 GTB/4</t>
        </is>
      </c>
      <c r="E614" s="15" t="inlineStr">
        <is>
          <t>07 Post-War Classic (1946-1972)</t>
        </is>
      </c>
      <c r="F614" s="16" t="n">
        <v>1950000</v>
      </c>
      <c r="G614" s="17" t="n">
        <v>0.38</v>
      </c>
      <c r="H614" s="17" t="n">
        <v>1.25</v>
      </c>
      <c r="I614" s="17" t="n">
        <v>0.761</v>
      </c>
      <c r="J614" s="17" t="n">
        <v>0.53</v>
      </c>
      <c r="K614" s="16">
        <f>ROUND(F614/100*G614*H614*I614/J614,2)</f>
        <v/>
      </c>
      <c r="L614" s="16" t="n">
        <v>13299.56</v>
      </c>
      <c r="M614" s="16">
        <f>L614-K614</f>
        <v/>
      </c>
      <c r="N614" s="15" t="inlineStr">
        <is>
          <t>decline</t>
        </is>
      </c>
      <c r="O614" s="15" t="inlineStr">
        <is>
          <t>indicative</t>
        </is>
      </c>
    </row>
    <row r="615">
      <c r="A615" s="3" t="inlineStr">
        <is>
          <t>2026-07-30</t>
        </is>
      </c>
      <c r="B615" s="3" t="inlineStr">
        <is>
          <t>0916500b-f18e-574d-ae94-d2737953266b</t>
        </is>
      </c>
      <c r="C615" s="3" t="inlineStr">
        <is>
          <t>PA</t>
        </is>
      </c>
      <c r="D615" s="3" t="inlineStr">
        <is>
          <t>1982 Mercedes-Benz AMG GT</t>
        </is>
      </c>
      <c r="E615" s="3" t="inlineStr">
        <is>
          <t>01 Luxury Sedan/SUV</t>
        </is>
      </c>
      <c r="F615" s="13" t="n">
        <v>320000</v>
      </c>
      <c r="G615" s="14" t="n">
        <v>0.75</v>
      </c>
      <c r="H615" s="14" t="n">
        <v>1</v>
      </c>
      <c r="I615" s="14" t="n">
        <v>0.761</v>
      </c>
      <c r="J615" s="14" t="n">
        <v>0.53</v>
      </c>
      <c r="K615" s="13">
        <f>ROUND(F615/100*G615*H615*I615/J615,2)</f>
        <v/>
      </c>
      <c r="L615" s="13" t="n">
        <v>3446.04</v>
      </c>
      <c r="M615" s="13">
        <f>L615-K615</f>
        <v/>
      </c>
      <c r="N615" s="3" t="inlineStr">
        <is>
          <t>bind</t>
        </is>
      </c>
      <c r="O615" s="3" t="inlineStr">
        <is>
          <t>bound</t>
        </is>
      </c>
    </row>
    <row r="616">
      <c r="A616" s="15" t="inlineStr">
        <is>
          <t>2026-07-27</t>
        </is>
      </c>
      <c r="B616" s="15" t="inlineStr">
        <is>
          <t>6587c178-19ff-52fb-9410-09482a864921</t>
        </is>
      </c>
      <c r="C616" s="15" t="inlineStr">
        <is>
          <t>NY</t>
        </is>
      </c>
      <c r="D616" s="15" t="inlineStr">
        <is>
          <t>2005 Ferrari 275 GTB/4</t>
        </is>
      </c>
      <c r="E616" s="15" t="inlineStr">
        <is>
          <t>07 Post-War Classic (1946-1972)</t>
        </is>
      </c>
      <c r="F616" s="16" t="n">
        <v>650000</v>
      </c>
      <c r="G616" s="17" t="n">
        <v>0.43</v>
      </c>
      <c r="H616" s="17" t="n">
        <v>1.28</v>
      </c>
      <c r="I616" s="17" t="n">
        <v>0.761</v>
      </c>
      <c r="J616" s="17" t="n">
        <v>0.53</v>
      </c>
      <c r="K616" s="16">
        <f>ROUND(F616/100*G616*H616*I616/J616,2)</f>
        <v/>
      </c>
      <c r="L616" s="16" t="n">
        <v>5136.89</v>
      </c>
      <c r="M616" s="16">
        <f>L616-K616</f>
        <v/>
      </c>
      <c r="N616" s="15" t="inlineStr">
        <is>
          <t>bind</t>
        </is>
      </c>
      <c r="O616" s="15" t="inlineStr">
        <is>
          <t>bound</t>
        </is>
      </c>
    </row>
    <row r="617">
      <c r="A617" s="3" t="inlineStr">
        <is>
          <t>2026-07-31</t>
        </is>
      </c>
      <c r="B617" s="3" t="inlineStr">
        <is>
          <t>168c9e1a-2a56-5fbb-8e23-d99184c9f437</t>
        </is>
      </c>
      <c r="C617" s="3" t="inlineStr">
        <is>
          <t>IL</t>
        </is>
      </c>
      <c r="D617" s="3" t="inlineStr">
        <is>
          <t>2014 Mercedes-Benz AMG GT</t>
        </is>
      </c>
      <c r="E617" s="3" t="inlineStr">
        <is>
          <t>01 Luxury Sedan/SUV</t>
        </is>
      </c>
      <c r="F617" s="13" t="n">
        <v>620000</v>
      </c>
      <c r="G617" s="14" t="n">
        <v>0.65</v>
      </c>
      <c r="H617" s="14" t="n">
        <v>1.36</v>
      </c>
      <c r="I617" s="14" t="n">
        <v>0.761</v>
      </c>
      <c r="J617" s="14" t="n">
        <v>0.53</v>
      </c>
      <c r="K617" s="13">
        <f>ROUND(F617/100*G617*H617*I617/J617,2)</f>
        <v/>
      </c>
      <c r="L617" s="13" t="n">
        <v>7869.6</v>
      </c>
      <c r="M617" s="13">
        <f>L617-K617</f>
        <v/>
      </c>
      <c r="N617" s="3" t="inlineStr">
        <is>
          <t>bind</t>
        </is>
      </c>
      <c r="O617" s="3" t="inlineStr">
        <is>
          <t>bound</t>
        </is>
      </c>
    </row>
    <row r="618">
      <c r="A618" s="15" t="inlineStr">
        <is>
          <t>2026-07-16</t>
        </is>
      </c>
      <c r="B618" s="15" t="inlineStr">
        <is>
          <t>a3d47194-2184-5467-8a7a-3e423fb74d42</t>
        </is>
      </c>
      <c r="C618" s="15" t="inlineStr">
        <is>
          <t>IL</t>
        </is>
      </c>
      <c r="D618" s="15" t="inlineStr">
        <is>
          <t>1955 Ferrari 296 GTB</t>
        </is>
      </c>
      <c r="E618" s="15" t="inlineStr">
        <is>
          <t>03 Supercar</t>
        </is>
      </c>
      <c r="F618" s="16" t="n">
        <v>475000</v>
      </c>
      <c r="G618" s="17" t="n">
        <v>1.15</v>
      </c>
      <c r="H618" s="17" t="n">
        <v>1.36</v>
      </c>
      <c r="I618" s="17" t="n">
        <v>0.761</v>
      </c>
      <c r="J618" s="17" t="n">
        <v>0.53</v>
      </c>
      <c r="K618" s="16">
        <f>ROUND(F618/100*G618*H618*I618/J618,2)</f>
        <v/>
      </c>
      <c r="L618" s="16" t="n">
        <v>10666.92</v>
      </c>
      <c r="M618" s="16">
        <f>L618-K618</f>
        <v/>
      </c>
      <c r="N618" s="15" t="inlineStr">
        <is>
          <t>decline</t>
        </is>
      </c>
      <c r="O618" s="15" t="inlineStr">
        <is>
          <t>indicative</t>
        </is>
      </c>
    </row>
    <row r="619">
      <c r="A619" s="3" t="inlineStr">
        <is>
          <t>2026-07-10</t>
        </is>
      </c>
      <c r="B619" s="3" t="inlineStr">
        <is>
          <t>6ae12a1f-76a6-5782-a0a9-307ad41ec404</t>
        </is>
      </c>
      <c r="C619" s="3" t="inlineStr">
        <is>
          <t>OR</t>
        </is>
      </c>
      <c r="D619" s="3" t="inlineStr">
        <is>
          <t>1955 Ferrari 296 GTB</t>
        </is>
      </c>
      <c r="E619" s="3" t="inlineStr">
        <is>
          <t>03 Supercar</t>
        </is>
      </c>
      <c r="F619" s="13" t="n">
        <v>625000</v>
      </c>
      <c r="G619" s="14" t="n">
        <v>0.95</v>
      </c>
      <c r="H619" s="14" t="n">
        <v>1.13</v>
      </c>
      <c r="I619" s="14" t="n">
        <v>0.761</v>
      </c>
      <c r="J619" s="14" t="n">
        <v>0.53</v>
      </c>
      <c r="K619" s="13">
        <f>ROUND(F619/100*G619*H619*I619/J619,2)</f>
        <v/>
      </c>
      <c r="L619" s="13" t="n">
        <v>9633.65</v>
      </c>
      <c r="M619" s="13">
        <f>L619-K619</f>
        <v/>
      </c>
      <c r="N619" s="3" t="inlineStr">
        <is>
          <t>bind</t>
        </is>
      </c>
      <c r="O619" s="3" t="inlineStr">
        <is>
          <t>bound</t>
        </is>
      </c>
    </row>
    <row r="620">
      <c r="A620" s="15" t="inlineStr">
        <is>
          <t>2026-07-05</t>
        </is>
      </c>
      <c r="B620" s="15" t="inlineStr">
        <is>
          <t>0846185f-11da-5131-be6c-ee126ddd8b3f</t>
        </is>
      </c>
      <c r="C620" s="15" t="inlineStr">
        <is>
          <t>NY</t>
        </is>
      </c>
      <c r="D620" s="15" t="inlineStr">
        <is>
          <t>1976 Maserati GranTurismo</t>
        </is>
      </c>
      <c r="E620" s="15" t="inlineStr">
        <is>
          <t>01 Luxury Sedan/SUV</t>
        </is>
      </c>
      <c r="F620" s="16" t="n">
        <v>800000</v>
      </c>
      <c r="G620" s="17" t="n">
        <v>0.65</v>
      </c>
      <c r="H620" s="17" t="n">
        <v>1.28</v>
      </c>
      <c r="I620" s="17" t="n">
        <v>0.761</v>
      </c>
      <c r="J620" s="17" t="n">
        <v>0.53</v>
      </c>
      <c r="K620" s="16">
        <f>ROUND(F620/100*G620*H620*I620/J620,2)</f>
        <v/>
      </c>
      <c r="L620" s="16" t="n">
        <v>9557.01</v>
      </c>
      <c r="M620" s="16">
        <f>L620-K620</f>
        <v/>
      </c>
      <c r="N620" s="15" t="inlineStr">
        <is>
          <t>bind</t>
        </is>
      </c>
      <c r="O620" s="15" t="inlineStr">
        <is>
          <t>bound</t>
        </is>
      </c>
    </row>
    <row r="621">
      <c r="A621" s="3" t="inlineStr">
        <is>
          <t>2026-07-13</t>
        </is>
      </c>
      <c r="B621" s="3" t="inlineStr">
        <is>
          <t>490f0596-a278-5805-a309-dee966b0bb78</t>
        </is>
      </c>
      <c r="C621" s="3" t="inlineStr">
        <is>
          <t>ND</t>
        </is>
      </c>
      <c r="D621" s="3" t="inlineStr">
        <is>
          <t>1984 Bentley Continental GT</t>
        </is>
      </c>
      <c r="E621" s="3" t="inlineStr">
        <is>
          <t>01 Luxury Sedan/SUV</t>
        </is>
      </c>
      <c r="F621" s="13" t="n">
        <v>1125000</v>
      </c>
      <c r="G621" s="14" t="n">
        <v>0.55</v>
      </c>
      <c r="H621" s="14" t="n">
        <v>1.02</v>
      </c>
      <c r="I621" s="14" t="n">
        <v>0.761</v>
      </c>
      <c r="J621" s="14" t="n">
        <v>0.53</v>
      </c>
      <c r="K621" s="13">
        <f>ROUND(F621/100*G621*H621*I621/J621,2)</f>
        <v/>
      </c>
      <c r="L621" s="13" t="n">
        <v>9062</v>
      </c>
      <c r="M621" s="13">
        <f>L621-K621</f>
        <v/>
      </c>
      <c r="N621" s="3" t="inlineStr">
        <is>
          <t>bind</t>
        </is>
      </c>
      <c r="O621" s="3" t="inlineStr">
        <is>
          <t>bound</t>
        </is>
      </c>
    </row>
    <row r="622">
      <c r="A622" s="15" t="inlineStr">
        <is>
          <t>2026-07-08</t>
        </is>
      </c>
      <c r="B622" s="15" t="inlineStr">
        <is>
          <t>583d539e-816b-5d82-8ac0-c4f346b75158</t>
        </is>
      </c>
      <c r="C622" s="15" t="inlineStr">
        <is>
          <t>PA</t>
        </is>
      </c>
      <c r="D622" s="15" t="inlineStr">
        <is>
          <t>1963 Ferrari 275 GTB/4</t>
        </is>
      </c>
      <c r="E622" s="15" t="inlineStr">
        <is>
          <t>07 Post-War Classic (1946-1972)</t>
        </is>
      </c>
      <c r="F622" s="16" t="n">
        <v>410000</v>
      </c>
      <c r="G622" s="17" t="n">
        <v>0.48</v>
      </c>
      <c r="H622" s="17" t="n">
        <v>1</v>
      </c>
      <c r="I622" s="17" t="n">
        <v>0.761</v>
      </c>
      <c r="J622" s="17" t="n">
        <v>0.53</v>
      </c>
      <c r="K622" s="16">
        <f>ROUND(F622/100*G622*H622*I622/J622,2)</f>
        <v/>
      </c>
      <c r="L622" s="16" t="n">
        <v>2825.75</v>
      </c>
      <c r="M622" s="16">
        <f>L622-K622</f>
        <v/>
      </c>
      <c r="N622" s="15" t="inlineStr">
        <is>
          <t>bind</t>
        </is>
      </c>
      <c r="O622" s="15" t="inlineStr">
        <is>
          <t>bound</t>
        </is>
      </c>
    </row>
    <row r="623">
      <c r="A623" s="3" t="inlineStr">
        <is>
          <t>2026-07-22</t>
        </is>
      </c>
      <c r="B623" s="3" t="inlineStr">
        <is>
          <t>750d7bf6-05bf-5e19-845b-fdaeb5c2d597</t>
        </is>
      </c>
      <c r="C623" s="3" t="inlineStr">
        <is>
          <t>CA</t>
        </is>
      </c>
      <c r="D623" s="3" t="inlineStr">
        <is>
          <t>2003 Ferrari 275 GTB/4</t>
        </is>
      </c>
      <c r="E623" s="3" t="inlineStr">
        <is>
          <t>07 Post-War Classic (1946-1972)</t>
        </is>
      </c>
      <c r="F623" s="13" t="n">
        <v>1595000</v>
      </c>
      <c r="G623" s="14" t="n">
        <v>0.38</v>
      </c>
      <c r="H623" s="14" t="n">
        <v>1.35</v>
      </c>
      <c r="I623" s="14" t="n">
        <v>0.761</v>
      </c>
      <c r="J623" s="14" t="n">
        <v>0.53</v>
      </c>
      <c r="K623" s="13">
        <f>ROUND(F623/100*G623*H623*I623/J623,2)</f>
        <v/>
      </c>
      <c r="L623" s="13" t="n">
        <v>11748.62</v>
      </c>
      <c r="M623" s="13">
        <f>L623-K623</f>
        <v/>
      </c>
      <c r="N623" s="3" t="inlineStr">
        <is>
          <t>bind</t>
        </is>
      </c>
      <c r="O623" s="3" t="inlineStr">
        <is>
          <t>bound</t>
        </is>
      </c>
    </row>
    <row r="624">
      <c r="A624" s="15" t="inlineStr">
        <is>
          <t>2026-07-08</t>
        </is>
      </c>
      <c r="B624" s="15" t="inlineStr">
        <is>
          <t>3ce9ab96-5bb1-5f12-bf46-efdbf40ed378</t>
        </is>
      </c>
      <c r="C624" s="15" t="inlineStr">
        <is>
          <t>VA</t>
        </is>
      </c>
      <c r="D624" s="15" t="inlineStr">
        <is>
          <t>1964 Maserati GranTurismo</t>
        </is>
      </c>
      <c r="E624" s="15" t="inlineStr">
        <is>
          <t>01 Luxury Sedan/SUV</t>
        </is>
      </c>
      <c r="F624" s="16" t="n">
        <v>1740000</v>
      </c>
      <c r="G624" s="17" t="n">
        <v>0.55</v>
      </c>
      <c r="H624" s="17" t="n">
        <v>1.09</v>
      </c>
      <c r="I624" s="17" t="n">
        <v>0.761</v>
      </c>
      <c r="J624" s="17" t="n">
        <v>0.53</v>
      </c>
      <c r="K624" s="16">
        <f>ROUND(F624/100*G624*H624*I624/J624,2)</f>
        <v/>
      </c>
      <c r="L624" s="16" t="n">
        <v>14977.77</v>
      </c>
      <c r="M624" s="16">
        <f>L624-K624</f>
        <v/>
      </c>
      <c r="N624" s="15" t="inlineStr">
        <is>
          <t>bind</t>
        </is>
      </c>
      <c r="O624" s="15" t="inlineStr">
        <is>
          <t>bound</t>
        </is>
      </c>
    </row>
    <row r="625">
      <c r="A625" s="3" t="inlineStr">
        <is>
          <t>2026-07-25</t>
        </is>
      </c>
      <c r="B625" s="3" t="inlineStr">
        <is>
          <t>947ebbff-9f66-5af0-bdd4-94f5cfdc0972</t>
        </is>
      </c>
      <c r="C625" s="3" t="inlineStr">
        <is>
          <t>CA</t>
        </is>
      </c>
      <c r="D625" s="3" t="inlineStr">
        <is>
          <t>1989 Ferrari 275 GTB/4</t>
        </is>
      </c>
      <c r="E625" s="3" t="inlineStr">
        <is>
          <t>07 Post-War Classic (1946-1972)</t>
        </is>
      </c>
      <c r="F625" s="13" t="n">
        <v>345000</v>
      </c>
      <c r="G625" s="14" t="n">
        <v>0.48</v>
      </c>
      <c r="H625" s="14" t="n">
        <v>1.35</v>
      </c>
      <c r="I625" s="14" t="n">
        <v>0.761</v>
      </c>
      <c r="J625" s="14" t="n">
        <v>0.53</v>
      </c>
      <c r="K625" s="13">
        <f>ROUND(F625/100*G625*H625*I625/J625,2)</f>
        <v/>
      </c>
      <c r="L625" s="13" t="n">
        <v>3209.98</v>
      </c>
      <c r="M625" s="13">
        <f>L625-K625</f>
        <v/>
      </c>
      <c r="N625" s="3" t="inlineStr">
        <is>
          <t>bind</t>
        </is>
      </c>
      <c r="O625" s="3" t="inlineStr">
        <is>
          <t>bound</t>
        </is>
      </c>
    </row>
    <row r="626">
      <c r="A626" s="15" t="inlineStr">
        <is>
          <t>2026-07-18</t>
        </is>
      </c>
      <c r="B626" s="15" t="inlineStr">
        <is>
          <t>17493700-a232-5400-b923-dc5e0ab3d0e6</t>
        </is>
      </c>
      <c r="C626" s="15" t="inlineStr">
        <is>
          <t>NY</t>
        </is>
      </c>
      <c r="D626" s="15" t="inlineStr">
        <is>
          <t>2011 Aston Martin DB12</t>
        </is>
      </c>
      <c r="E626" s="15" t="inlineStr">
        <is>
          <t>01 Luxury Sedan/SUV</t>
        </is>
      </c>
      <c r="F626" s="16" t="n">
        <v>765000</v>
      </c>
      <c r="G626" s="17" t="n">
        <v>0.65</v>
      </c>
      <c r="H626" s="17" t="n">
        <v>1.28</v>
      </c>
      <c r="I626" s="17" t="n">
        <v>0.761</v>
      </c>
      <c r="J626" s="17" t="n">
        <v>0.53</v>
      </c>
      <c r="K626" s="16">
        <f>ROUND(F626/100*G626*H626*I626/J626,2)</f>
        <v/>
      </c>
      <c r="L626" s="16" t="n">
        <v>9138.889999999999</v>
      </c>
      <c r="M626" s="16">
        <f>L626-K626</f>
        <v/>
      </c>
      <c r="N626" s="15" t="inlineStr">
        <is>
          <t>bind</t>
        </is>
      </c>
      <c r="O626" s="15" t="inlineStr">
        <is>
          <t>bound</t>
        </is>
      </c>
    </row>
    <row r="627">
      <c r="A627" s="3" t="inlineStr">
        <is>
          <t>2026-07-05</t>
        </is>
      </c>
      <c r="B627" s="3" t="inlineStr">
        <is>
          <t>8f883068-ec7c-5eb0-b630-646c0a90261b</t>
        </is>
      </c>
      <c r="C627" s="3" t="inlineStr">
        <is>
          <t>VT</t>
        </is>
      </c>
      <c r="D627" s="3" t="inlineStr">
        <is>
          <t>1997 Porsche 911 Turbo S</t>
        </is>
      </c>
      <c r="E627" s="3" t="inlineStr">
        <is>
          <t>01 Luxury Sedan/SUV</t>
        </is>
      </c>
      <c r="F627" s="13" t="n">
        <v>585000</v>
      </c>
      <c r="G627" s="14" t="n">
        <v>0.65</v>
      </c>
      <c r="H627" s="14" t="n">
        <v>1.22</v>
      </c>
      <c r="I627" s="14" t="n">
        <v>0.761</v>
      </c>
      <c r="J627" s="14" t="n">
        <v>0.53</v>
      </c>
      <c r="K627" s="13">
        <f>ROUND(F627/100*G627*H627*I627/J627,2)</f>
        <v/>
      </c>
      <c r="L627" s="13" t="n">
        <v>6660.97</v>
      </c>
      <c r="M627" s="13">
        <f>L627-K627</f>
        <v/>
      </c>
      <c r="N627" s="3" t="inlineStr">
        <is>
          <t>bind</t>
        </is>
      </c>
      <c r="O627" s="3" t="inlineStr">
        <is>
          <t>bound</t>
        </is>
      </c>
    </row>
    <row r="628">
      <c r="A628" s="15" t="inlineStr">
        <is>
          <t>2026-07-25</t>
        </is>
      </c>
      <c r="B628" s="15" t="inlineStr">
        <is>
          <t>ebfcfea6-d0de-5c8d-ae0b-b49668fd437d</t>
        </is>
      </c>
      <c r="C628" s="15" t="inlineStr">
        <is>
          <t>CA</t>
        </is>
      </c>
      <c r="D628" s="15" t="inlineStr">
        <is>
          <t>2014 Mercedes-Benz AMG GT</t>
        </is>
      </c>
      <c r="E628" s="15" t="inlineStr">
        <is>
          <t>01 Luxury Sedan/SUV</t>
        </is>
      </c>
      <c r="F628" s="16" t="n">
        <v>580000</v>
      </c>
      <c r="G628" s="17" t="n">
        <v>0.65</v>
      </c>
      <c r="H628" s="17" t="n">
        <v>1.35</v>
      </c>
      <c r="I628" s="17" t="n">
        <v>0.761</v>
      </c>
      <c r="J628" s="17" t="n">
        <v>0.53</v>
      </c>
      <c r="K628" s="16">
        <f>ROUND(F628/100*G628*H628*I628/J628,2)</f>
        <v/>
      </c>
      <c r="L628" s="16" t="n">
        <v>7307.75</v>
      </c>
      <c r="M628" s="16">
        <f>L628-K628</f>
        <v/>
      </c>
      <c r="N628" s="15" t="inlineStr">
        <is>
          <t>decline</t>
        </is>
      </c>
      <c r="O628" s="15" t="inlineStr">
        <is>
          <t>indicative</t>
        </is>
      </c>
    </row>
    <row r="629">
      <c r="A629" s="3" t="inlineStr">
        <is>
          <t>2026-07-28</t>
        </is>
      </c>
      <c r="B629" s="3" t="inlineStr">
        <is>
          <t>ef9a6494-f1a9-5db4-8b94-b5453a59c574</t>
        </is>
      </c>
      <c r="C629" s="3" t="inlineStr">
        <is>
          <t>NY</t>
        </is>
      </c>
      <c r="D629" s="3" t="inlineStr">
        <is>
          <t>1960 Maserati GranTurismo</t>
        </is>
      </c>
      <c r="E629" s="3" t="inlineStr">
        <is>
          <t>01 Luxury Sedan/SUV</t>
        </is>
      </c>
      <c r="F629" s="13" t="n">
        <v>290000</v>
      </c>
      <c r="G629" s="14" t="n">
        <v>0.75</v>
      </c>
      <c r="H629" s="14" t="n">
        <v>1.28</v>
      </c>
      <c r="I629" s="14" t="n">
        <v>0.761</v>
      </c>
      <c r="J629" s="14" t="n">
        <v>0.53</v>
      </c>
      <c r="K629" s="13">
        <f>ROUND(F629/100*G629*H629*I629/J629,2)</f>
        <v/>
      </c>
      <c r="L629" s="13" t="n">
        <v>3997.4</v>
      </c>
      <c r="M629" s="13">
        <f>L629-K629</f>
        <v/>
      </c>
      <c r="N629" s="3" t="inlineStr">
        <is>
          <t>bind</t>
        </is>
      </c>
      <c r="O629" s="3" t="inlineStr">
        <is>
          <t>bound</t>
        </is>
      </c>
    </row>
    <row r="630">
      <c r="A630" s="15" t="inlineStr">
        <is>
          <t>2026-07-24</t>
        </is>
      </c>
      <c r="B630" s="15" t="inlineStr">
        <is>
          <t>91f32ec2-0627-51e2-8da8-3b42f080f2c4</t>
        </is>
      </c>
      <c r="C630" s="15" t="inlineStr">
        <is>
          <t>GA</t>
        </is>
      </c>
      <c r="D630" s="15" t="inlineStr">
        <is>
          <t>1972 Lamborghini Huracan EVO</t>
        </is>
      </c>
      <c r="E630" s="15" t="inlineStr">
        <is>
          <t>03 Supercar</t>
        </is>
      </c>
      <c r="F630" s="16" t="n">
        <v>1360000</v>
      </c>
      <c r="G630" s="17" t="n">
        <v>0.8</v>
      </c>
      <c r="H630" s="17" t="n">
        <v>1.12</v>
      </c>
      <c r="I630" s="17" t="n">
        <v>0.761</v>
      </c>
      <c r="J630" s="17" t="n">
        <v>0.53</v>
      </c>
      <c r="K630" s="16">
        <f>ROUND(F630/100*G630*H630*I630/J630,2)</f>
        <v/>
      </c>
      <c r="L630" s="16" t="n">
        <v>17496.68</v>
      </c>
      <c r="M630" s="16">
        <f>L630-K630</f>
        <v/>
      </c>
      <c r="N630" s="15" t="inlineStr">
        <is>
          <t>bind</t>
        </is>
      </c>
      <c r="O630" s="15" t="inlineStr">
        <is>
          <t>bound</t>
        </is>
      </c>
    </row>
    <row r="631">
      <c r="A631" s="3" t="inlineStr">
        <is>
          <t>2026-07-06</t>
        </is>
      </c>
      <c r="B631" s="3" t="inlineStr">
        <is>
          <t>a3e3b27f-28d0-59ff-89fd-097025ee21c3</t>
        </is>
      </c>
      <c r="C631" s="3" t="inlineStr">
        <is>
          <t>CO</t>
        </is>
      </c>
      <c r="D631" s="3" t="inlineStr">
        <is>
          <t>1974 Ferrari 296 GTB</t>
        </is>
      </c>
      <c r="E631" s="3" t="inlineStr">
        <is>
          <t>03 Supercar</t>
        </is>
      </c>
      <c r="F631" s="13" t="n">
        <v>1495000</v>
      </c>
      <c r="G631" s="14" t="n">
        <v>0.8</v>
      </c>
      <c r="H631" s="14" t="n">
        <v>1.1</v>
      </c>
      <c r="I631" s="14" t="n">
        <v>0.761</v>
      </c>
      <c r="J631" s="14" t="n">
        <v>0.53</v>
      </c>
      <c r="K631" s="13">
        <f>ROUND(F631/100*G631*H631*I631/J631,2)</f>
        <v/>
      </c>
      <c r="L631" s="13" t="n">
        <v>18890.03</v>
      </c>
      <c r="M631" s="13">
        <f>L631-K631</f>
        <v/>
      </c>
      <c r="N631" s="3" t="inlineStr">
        <is>
          <t>bind</t>
        </is>
      </c>
      <c r="O631" s="3" t="inlineStr">
        <is>
          <t>bound</t>
        </is>
      </c>
    </row>
    <row r="632">
      <c r="A632" s="15" t="inlineStr">
        <is>
          <t>2026-07-23</t>
        </is>
      </c>
      <c r="B632" s="15" t="inlineStr">
        <is>
          <t>262b7275-adab-542d-bc24-f5031b815b72</t>
        </is>
      </c>
      <c r="C632" s="15" t="inlineStr">
        <is>
          <t>MS</t>
        </is>
      </c>
      <c r="D632" s="15" t="inlineStr">
        <is>
          <t>1994 Mercedes-Benz 280SL Pagoda</t>
        </is>
      </c>
      <c r="E632" s="15" t="inlineStr">
        <is>
          <t>07 Post-War Classic (1946-1972)</t>
        </is>
      </c>
      <c r="F632" s="16" t="n">
        <v>470000</v>
      </c>
      <c r="G632" s="17" t="n">
        <v>0.48</v>
      </c>
      <c r="H632" s="17" t="n">
        <v>1.19</v>
      </c>
      <c r="I632" s="17" t="n">
        <v>0.761</v>
      </c>
      <c r="J632" s="17" t="n">
        <v>0.53</v>
      </c>
      <c r="K632" s="16">
        <f>ROUND(F632/100*G632*H632*I632/J632,2)</f>
        <v/>
      </c>
      <c r="L632" s="16" t="n">
        <v>3854.74</v>
      </c>
      <c r="M632" s="16">
        <f>L632-K632</f>
        <v/>
      </c>
      <c r="N632" s="15" t="inlineStr">
        <is>
          <t>bind</t>
        </is>
      </c>
      <c r="O632" s="15" t="inlineStr">
        <is>
          <t>bound</t>
        </is>
      </c>
    </row>
    <row r="633">
      <c r="A633" s="3" t="inlineStr">
        <is>
          <t>2026-07-02</t>
        </is>
      </c>
      <c r="B633" s="3" t="inlineStr">
        <is>
          <t>aa9cb048-0f3e-5dcd-8982-f3f4d871d619</t>
        </is>
      </c>
      <c r="C633" s="3" t="inlineStr">
        <is>
          <t>OR</t>
        </is>
      </c>
      <c r="D633" s="3" t="inlineStr">
        <is>
          <t>1967 BMW M8 Competition</t>
        </is>
      </c>
      <c r="E633" s="3" t="inlineStr">
        <is>
          <t>01 Luxury Sedan/SUV</t>
        </is>
      </c>
      <c r="F633" s="13" t="n">
        <v>725000</v>
      </c>
      <c r="G633" s="14" t="n">
        <v>0.65</v>
      </c>
      <c r="H633" s="14" t="n">
        <v>1.13</v>
      </c>
      <c r="I633" s="14" t="n">
        <v>0.761</v>
      </c>
      <c r="J633" s="14" t="n">
        <v>0.53</v>
      </c>
      <c r="K633" s="13">
        <f>ROUND(F633/100*G633*H633*I633/J633,2)</f>
        <v/>
      </c>
      <c r="L633" s="13" t="n">
        <v>7646.08</v>
      </c>
      <c r="M633" s="13">
        <f>L633-K633</f>
        <v/>
      </c>
      <c r="N633" s="3" t="inlineStr">
        <is>
          <t>bind</t>
        </is>
      </c>
      <c r="O633" s="3" t="inlineStr">
        <is>
          <t>bound</t>
        </is>
      </c>
    </row>
    <row r="634">
      <c r="A634" s="15" t="inlineStr">
        <is>
          <t>2026-07-12</t>
        </is>
      </c>
      <c r="B634" s="15" t="inlineStr">
        <is>
          <t>76bc3267-e02c-53c1-8083-11cec4a72dc0</t>
        </is>
      </c>
      <c r="C634" s="15" t="inlineStr">
        <is>
          <t>GA</t>
        </is>
      </c>
      <c r="D634" s="15" t="inlineStr">
        <is>
          <t>2011 Mercedes-Benz AMG GT</t>
        </is>
      </c>
      <c r="E634" s="15" t="inlineStr">
        <is>
          <t>01 Luxury Sedan/SUV</t>
        </is>
      </c>
      <c r="F634" s="16" t="n">
        <v>445000</v>
      </c>
      <c r="G634" s="17" t="n">
        <v>0.75</v>
      </c>
      <c r="H634" s="17" t="n">
        <v>1.12</v>
      </c>
      <c r="I634" s="17" t="n">
        <v>0.761</v>
      </c>
      <c r="J634" s="17" t="n">
        <v>0.53</v>
      </c>
      <c r="K634" s="16">
        <f>ROUND(F634/100*G634*H634*I634/J634,2)</f>
        <v/>
      </c>
      <c r="L634" s="16" t="n">
        <v>5367.2</v>
      </c>
      <c r="M634" s="16">
        <f>L634-K634</f>
        <v/>
      </c>
      <c r="N634" s="15" t="inlineStr">
        <is>
          <t>bind</t>
        </is>
      </c>
      <c r="O634" s="15" t="inlineStr">
        <is>
          <t>bound</t>
        </is>
      </c>
    </row>
    <row r="635">
      <c r="A635" s="3" t="inlineStr">
        <is>
          <t>2026-07-22</t>
        </is>
      </c>
      <c r="B635" s="3" t="inlineStr">
        <is>
          <t>7de09a61-1de5-5e58-aa8d-d148ee380cca</t>
        </is>
      </c>
      <c r="C635" s="3" t="inlineStr">
        <is>
          <t>WA</t>
        </is>
      </c>
      <c r="D635" s="3" t="inlineStr">
        <is>
          <t>2022 Porsche 911 Turbo S</t>
        </is>
      </c>
      <c r="E635" s="3" t="inlineStr">
        <is>
          <t>01 Luxury Sedan/SUV</t>
        </is>
      </c>
      <c r="F635" s="13" t="n">
        <v>385000</v>
      </c>
      <c r="G635" s="14" t="n">
        <v>0.75</v>
      </c>
      <c r="H635" s="14" t="n">
        <v>0.96</v>
      </c>
      <c r="I635" s="14" t="n">
        <v>0.761</v>
      </c>
      <c r="J635" s="14" t="n">
        <v>0.53</v>
      </c>
      <c r="K635" s="13">
        <f>ROUND(F635/100*G635*H635*I635/J635,2)</f>
        <v/>
      </c>
      <c r="L635" s="13" t="n">
        <v>3980.17</v>
      </c>
      <c r="M635" s="13">
        <f>L635-K635</f>
        <v/>
      </c>
      <c r="N635" s="3" t="inlineStr">
        <is>
          <t>bind</t>
        </is>
      </c>
      <c r="O635" s="3" t="inlineStr">
        <is>
          <t>bound</t>
        </is>
      </c>
    </row>
    <row r="636">
      <c r="A636" s="15" t="inlineStr">
        <is>
          <t>2026-07-20</t>
        </is>
      </c>
      <c r="B636" s="15" t="inlineStr">
        <is>
          <t>5b235e04-3183-5628-9a24-978b077e3f4f</t>
        </is>
      </c>
      <c r="C636" s="15" t="inlineStr">
        <is>
          <t>NY</t>
        </is>
      </c>
      <c r="D636" s="15" t="inlineStr">
        <is>
          <t>2023 BMW M8 Competition</t>
        </is>
      </c>
      <c r="E636" s="15" t="inlineStr">
        <is>
          <t>01 Luxury Sedan/SUV</t>
        </is>
      </c>
      <c r="F636" s="16" t="n">
        <v>580000</v>
      </c>
      <c r="G636" s="17" t="n">
        <v>0.65</v>
      </c>
      <c r="H636" s="17" t="n">
        <v>1.28</v>
      </c>
      <c r="I636" s="17" t="n">
        <v>0.761</v>
      </c>
      <c r="J636" s="17" t="n">
        <v>0.53</v>
      </c>
      <c r="K636" s="16">
        <f>ROUND(F636/100*G636*H636*I636/J636,2)</f>
        <v/>
      </c>
      <c r="L636" s="16" t="n">
        <v>6928.84</v>
      </c>
      <c r="M636" s="16">
        <f>L636-K636</f>
        <v/>
      </c>
      <c r="N636" s="15" t="inlineStr">
        <is>
          <t>bind</t>
        </is>
      </c>
      <c r="O636" s="15" t="inlineStr">
        <is>
          <t>bound</t>
        </is>
      </c>
    </row>
    <row r="637">
      <c r="A637" s="3" t="inlineStr">
        <is>
          <t>2026-07-12</t>
        </is>
      </c>
      <c r="B637" s="3" t="inlineStr">
        <is>
          <t>e9da17d2-0841-5c28-8f9e-4510fd3db226</t>
        </is>
      </c>
      <c r="C637" s="3" t="inlineStr">
        <is>
          <t>AK</t>
        </is>
      </c>
      <c r="D637" s="3" t="inlineStr">
        <is>
          <t>2015 Aston Martin DB12</t>
        </is>
      </c>
      <c r="E637" s="3" t="inlineStr">
        <is>
          <t>01 Luxury Sedan/SUV</t>
        </is>
      </c>
      <c r="F637" s="13" t="n">
        <v>615000</v>
      </c>
      <c r="G637" s="14" t="n">
        <v>0.65</v>
      </c>
      <c r="H637" s="14" t="n">
        <v>1.14</v>
      </c>
      <c r="I637" s="14" t="n">
        <v>0.761</v>
      </c>
      <c r="J637" s="14" t="n">
        <v>0.53</v>
      </c>
      <c r="K637" s="13">
        <f>ROUND(F637/100*G637*H637*I637/J637,2)</f>
        <v/>
      </c>
      <c r="L637" s="13" t="n">
        <v>6543.38</v>
      </c>
      <c r="M637" s="13">
        <f>L637-K637</f>
        <v/>
      </c>
      <c r="N637" s="3" t="inlineStr">
        <is>
          <t>bind</t>
        </is>
      </c>
      <c r="O637" s="3" t="inlineStr">
        <is>
          <t>bound</t>
        </is>
      </c>
    </row>
    <row r="638">
      <c r="A638" s="15" t="inlineStr">
        <is>
          <t>2026-07-26</t>
        </is>
      </c>
      <c r="B638" s="15" t="inlineStr">
        <is>
          <t>40609fc2-380c-50da-886a-80c43f97abcc</t>
        </is>
      </c>
      <c r="C638" s="15" t="inlineStr">
        <is>
          <t>GA</t>
        </is>
      </c>
      <c r="D638" s="15" t="inlineStr">
        <is>
          <t>2008 Porsche 911 Turbo S</t>
        </is>
      </c>
      <c r="E638" s="15" t="inlineStr">
        <is>
          <t>01 Luxury Sedan/SUV</t>
        </is>
      </c>
      <c r="F638" s="16" t="n">
        <v>485000</v>
      </c>
      <c r="G638" s="17" t="n">
        <v>0.75</v>
      </c>
      <c r="H638" s="17" t="n">
        <v>1.12</v>
      </c>
      <c r="I638" s="17" t="n">
        <v>0.761</v>
      </c>
      <c r="J638" s="17" t="n">
        <v>0.53</v>
      </c>
      <c r="K638" s="16">
        <f>ROUND(F638/100*G638*H638*I638/J638,2)</f>
        <v/>
      </c>
      <c r="L638" s="16" t="n">
        <v>5849.65</v>
      </c>
      <c r="M638" s="16">
        <f>L638-K638</f>
        <v/>
      </c>
      <c r="N638" s="15" t="inlineStr">
        <is>
          <t>bind</t>
        </is>
      </c>
      <c r="O638" s="15" t="inlineStr">
        <is>
          <t>bound</t>
        </is>
      </c>
    </row>
    <row r="639">
      <c r="A639" s="3" t="inlineStr">
        <is>
          <t>2026-07-11</t>
        </is>
      </c>
      <c r="B639" s="3" t="inlineStr">
        <is>
          <t>64d12761-70b3-547f-8b41-c1959db99c19</t>
        </is>
      </c>
      <c r="C639" s="3" t="inlineStr">
        <is>
          <t>ME</t>
        </is>
      </c>
      <c r="D639" s="3" t="inlineStr">
        <is>
          <t>1999 Maserati GranTurismo</t>
        </is>
      </c>
      <c r="E639" s="3" t="inlineStr">
        <is>
          <t>01 Luxury Sedan/SUV</t>
        </is>
      </c>
      <c r="F639" s="13" t="n">
        <v>390000</v>
      </c>
      <c r="G639" s="14" t="n">
        <v>0.75</v>
      </c>
      <c r="H639" s="14" t="n">
        <v>1.08</v>
      </c>
      <c r="I639" s="14" t="n">
        <v>0.761</v>
      </c>
      <c r="J639" s="14" t="n">
        <v>0.53</v>
      </c>
      <c r="K639" s="13">
        <f>ROUND(F639/100*G639*H639*I639/J639,2)</f>
        <v/>
      </c>
      <c r="L639" s="13" t="n">
        <v>4535.85</v>
      </c>
      <c r="M639" s="13">
        <f>L639-K639</f>
        <v/>
      </c>
      <c r="N639" s="3" t="inlineStr">
        <is>
          <t>bind</t>
        </is>
      </c>
      <c r="O639" s="3" t="inlineStr">
        <is>
          <t>bound</t>
        </is>
      </c>
    </row>
    <row r="640">
      <c r="A640" s="15" t="inlineStr">
        <is>
          <t>2026-07-12</t>
        </is>
      </c>
      <c r="B640" s="15" t="inlineStr">
        <is>
          <t>ef30f6ea-5822-51e9-a812-d6e86cf3e74f</t>
        </is>
      </c>
      <c r="C640" s="15" t="inlineStr">
        <is>
          <t>OH</t>
        </is>
      </c>
      <c r="D640" s="15" t="inlineStr">
        <is>
          <t>1971 Maserati GranTurismo</t>
        </is>
      </c>
      <c r="E640" s="15" t="inlineStr">
        <is>
          <t>01 Luxury Sedan/SUV</t>
        </is>
      </c>
      <c r="F640" s="16" t="n">
        <v>520000</v>
      </c>
      <c r="G640" s="17" t="n">
        <v>0.65</v>
      </c>
      <c r="H640" s="17" t="n">
        <v>1.39</v>
      </c>
      <c r="I640" s="17" t="n">
        <v>0.761</v>
      </c>
      <c r="J640" s="17" t="n">
        <v>0.53</v>
      </c>
      <c r="K640" s="16">
        <f>ROUND(F640/100*G640*H640*I640/J640,2)</f>
        <v/>
      </c>
      <c r="L640" s="16" t="n">
        <v>6745.91</v>
      </c>
      <c r="M640" s="16">
        <f>L640-K640</f>
        <v/>
      </c>
      <c r="N640" s="15" t="inlineStr">
        <is>
          <t>bind</t>
        </is>
      </c>
      <c r="O640" s="15" t="inlineStr">
        <is>
          <t>bound</t>
        </is>
      </c>
    </row>
    <row r="641">
      <c r="A641" s="3" t="inlineStr">
        <is>
          <t>2026-07-14</t>
        </is>
      </c>
      <c r="B641" s="3" t="inlineStr">
        <is>
          <t>3e35ccfa-b4ac-5d52-a18f-e90a551283ac</t>
        </is>
      </c>
      <c r="C641" s="3" t="inlineStr">
        <is>
          <t>NY</t>
        </is>
      </c>
      <c r="D641" s="3" t="inlineStr">
        <is>
          <t>2005 Mercedes-Benz AMG GT</t>
        </is>
      </c>
      <c r="E641" s="3" t="inlineStr">
        <is>
          <t>01 Luxury Sedan/SUV</t>
        </is>
      </c>
      <c r="F641" s="13" t="n">
        <v>255000</v>
      </c>
      <c r="G641" s="14" t="n">
        <v>0.75</v>
      </c>
      <c r="H641" s="14" t="n">
        <v>1.28</v>
      </c>
      <c r="I641" s="14" t="n">
        <v>0.761</v>
      </c>
      <c r="J641" s="14" t="n">
        <v>0.53</v>
      </c>
      <c r="K641" s="13">
        <f>ROUND(F641/100*G641*H641*I641/J641,2)</f>
        <v/>
      </c>
      <c r="L641" s="13" t="n">
        <v>3514.96</v>
      </c>
      <c r="M641" s="13">
        <f>L641-K641</f>
        <v/>
      </c>
      <c r="N641" s="3" t="inlineStr">
        <is>
          <t>bind</t>
        </is>
      </c>
      <c r="O641" s="3" t="inlineStr">
        <is>
          <t>bound</t>
        </is>
      </c>
    </row>
    <row r="642">
      <c r="A642" s="15" t="inlineStr">
        <is>
          <t>2026-07-01</t>
        </is>
      </c>
      <c r="B642" s="15" t="inlineStr">
        <is>
          <t>bda21567-2b55-5ff9-aa31-ae43e6ba07aa</t>
        </is>
      </c>
      <c r="C642" s="15" t="inlineStr">
        <is>
          <t>NH</t>
        </is>
      </c>
      <c r="D642" s="15" t="inlineStr">
        <is>
          <t>1957 Ferrari SF90 Stradale</t>
        </is>
      </c>
      <c r="E642" s="15" t="inlineStr">
        <is>
          <t>03 Supercar</t>
        </is>
      </c>
      <c r="F642" s="16" t="n">
        <v>620000</v>
      </c>
      <c r="G642" s="17" t="n">
        <v>0.95</v>
      </c>
      <c r="H642" s="17" t="n">
        <v>1.04</v>
      </c>
      <c r="I642" s="17" t="n">
        <v>0.761</v>
      </c>
      <c r="J642" s="17" t="n">
        <v>0.53</v>
      </c>
      <c r="K642" s="16">
        <f>ROUND(F642/100*G642*H642*I642/J642,2)</f>
        <v/>
      </c>
      <c r="L642" s="16" t="n">
        <v>8795.440000000001</v>
      </c>
      <c r="M642" s="16">
        <f>L642-K642</f>
        <v/>
      </c>
      <c r="N642" s="15" t="inlineStr">
        <is>
          <t>refer</t>
        </is>
      </c>
      <c r="O642" s="15" t="inlineStr">
        <is>
          <t>indicative</t>
        </is>
      </c>
    </row>
    <row r="643">
      <c r="A643" s="3" t="inlineStr">
        <is>
          <t>2026-07-08</t>
        </is>
      </c>
      <c r="B643" s="3" t="inlineStr">
        <is>
          <t>3b8f3e9b-93bf-55a9-abb8-90033a17370d</t>
        </is>
      </c>
      <c r="C643" s="3" t="inlineStr">
        <is>
          <t>NY</t>
        </is>
      </c>
      <c r="D643" s="3" t="inlineStr">
        <is>
          <t>1988 Maserati GranTurismo</t>
        </is>
      </c>
      <c r="E643" s="3" t="inlineStr">
        <is>
          <t>01 Luxury Sedan/SUV</t>
        </is>
      </c>
      <c r="F643" s="13" t="n">
        <v>435000</v>
      </c>
      <c r="G643" s="14" t="n">
        <v>0.75</v>
      </c>
      <c r="H643" s="14" t="n">
        <v>1.28</v>
      </c>
      <c r="I643" s="14" t="n">
        <v>0.761</v>
      </c>
      <c r="J643" s="14" t="n">
        <v>0.53</v>
      </c>
      <c r="K643" s="13">
        <f>ROUND(F643/100*G643*H643*I643/J643,2)</f>
        <v/>
      </c>
      <c r="L643" s="13" t="n">
        <v>5996.11</v>
      </c>
      <c r="M643" s="13">
        <f>L643-K643</f>
        <v/>
      </c>
      <c r="N643" s="3" t="inlineStr">
        <is>
          <t>bind</t>
        </is>
      </c>
      <c r="O643" s="3" t="inlineStr">
        <is>
          <t>bound</t>
        </is>
      </c>
    </row>
    <row r="644">
      <c r="A644" s="15" t="inlineStr">
        <is>
          <t>2026-07-07</t>
        </is>
      </c>
      <c r="B644" s="15" t="inlineStr">
        <is>
          <t>972521a7-bb07-5de0-9081-95e598347cfb</t>
        </is>
      </c>
      <c r="C644" s="15" t="inlineStr">
        <is>
          <t>RI</t>
        </is>
      </c>
      <c r="D644" s="15" t="inlineStr">
        <is>
          <t>2004 Jaguar E-Type Series 1</t>
        </is>
      </c>
      <c r="E644" s="15" t="inlineStr">
        <is>
          <t>07 Post-War Classic (1946-1972)</t>
        </is>
      </c>
      <c r="F644" s="16" t="n">
        <v>1080000</v>
      </c>
      <c r="G644" s="17" t="n">
        <v>0.38</v>
      </c>
      <c r="H644" s="17" t="n">
        <v>1.37</v>
      </c>
      <c r="I644" s="17" t="n">
        <v>0.761</v>
      </c>
      <c r="J644" s="17" t="n">
        <v>0.53</v>
      </c>
      <c r="K644" s="16">
        <f>ROUND(F644/100*G644*H644*I644/J644,2)</f>
        <v/>
      </c>
      <c r="L644" s="16" t="n">
        <v>8073.03</v>
      </c>
      <c r="M644" s="16">
        <f>L644-K644</f>
        <v/>
      </c>
      <c r="N644" s="15" t="inlineStr">
        <is>
          <t>bind</t>
        </is>
      </c>
      <c r="O644" s="15" t="inlineStr">
        <is>
          <t>bound</t>
        </is>
      </c>
    </row>
    <row r="645">
      <c r="A645" s="3" t="inlineStr">
        <is>
          <t>2026-07-14</t>
        </is>
      </c>
      <c r="B645" s="3" t="inlineStr">
        <is>
          <t>984d6dcf-6b30-510d-a8c9-2de346262fb3</t>
        </is>
      </c>
      <c r="C645" s="3" t="inlineStr">
        <is>
          <t>CA</t>
        </is>
      </c>
      <c r="D645" s="3" t="inlineStr">
        <is>
          <t>1986 Bentley Continental GT</t>
        </is>
      </c>
      <c r="E645" s="3" t="inlineStr">
        <is>
          <t>01 Luxury Sedan/SUV</t>
        </is>
      </c>
      <c r="F645" s="13" t="n">
        <v>210000</v>
      </c>
      <c r="G645" s="14" t="n">
        <v>0.92</v>
      </c>
      <c r="H645" s="14" t="n">
        <v>1.35</v>
      </c>
      <c r="I645" s="14" t="n">
        <v>0.761</v>
      </c>
      <c r="J645" s="14" t="n">
        <v>0.53</v>
      </c>
      <c r="K645" s="13">
        <f>ROUND(F645/100*G645*H645*I645/J645,2)</f>
        <v/>
      </c>
      <c r="L645" s="13" t="n">
        <v>3744.98</v>
      </c>
      <c r="M645" s="13">
        <f>L645-K645</f>
        <v/>
      </c>
      <c r="N645" s="3" t="inlineStr">
        <is>
          <t>bind</t>
        </is>
      </c>
      <c r="O645" s="3" t="inlineStr">
        <is>
          <t>bound</t>
        </is>
      </c>
    </row>
    <row r="646">
      <c r="A646" s="15" t="inlineStr">
        <is>
          <t>2026-07-14</t>
        </is>
      </c>
      <c r="B646" s="15" t="inlineStr">
        <is>
          <t>d7c78081-e1a7-59ba-aa52-7dafd9a07076</t>
        </is>
      </c>
      <c r="C646" s="15" t="inlineStr">
        <is>
          <t>NJ</t>
        </is>
      </c>
      <c r="D646" s="15" t="inlineStr">
        <is>
          <t>1971 Mercedes-Benz AMG GT</t>
        </is>
      </c>
      <c r="E646" s="15" t="inlineStr">
        <is>
          <t>01 Luxury Sedan/SUV</t>
        </is>
      </c>
      <c r="F646" s="16" t="n">
        <v>660000</v>
      </c>
      <c r="G646" s="17" t="n">
        <v>0.65</v>
      </c>
      <c r="H646" s="17" t="n">
        <v>0.91</v>
      </c>
      <c r="I646" s="17" t="n">
        <v>0.761</v>
      </c>
      <c r="J646" s="17" t="n">
        <v>0.53</v>
      </c>
      <c r="K646" s="16">
        <f>ROUND(F646/100*G646*H646*I646/J646,2)</f>
        <v/>
      </c>
      <c r="L646" s="16" t="n">
        <v>5605.41</v>
      </c>
      <c r="M646" s="16">
        <f>L646-K646</f>
        <v/>
      </c>
      <c r="N646" s="15" t="inlineStr">
        <is>
          <t>decline</t>
        </is>
      </c>
      <c r="O646" s="15" t="inlineStr">
        <is>
          <t>indicative</t>
        </is>
      </c>
    </row>
    <row r="647">
      <c r="A647" s="3" t="inlineStr">
        <is>
          <t>2026-07-14</t>
        </is>
      </c>
      <c r="B647" s="3" t="inlineStr">
        <is>
          <t>bedd33f6-047f-51bd-9ec6-9be4ff295548</t>
        </is>
      </c>
      <c r="C647" s="3" t="inlineStr">
        <is>
          <t>TX</t>
        </is>
      </c>
      <c r="D647" s="3" t="inlineStr">
        <is>
          <t>1972 Mercedes-Benz AMG GT</t>
        </is>
      </c>
      <c r="E647" s="3" t="inlineStr">
        <is>
          <t>01 Luxury Sedan/SUV</t>
        </is>
      </c>
      <c r="F647" s="13" t="n">
        <v>445000</v>
      </c>
      <c r="G647" s="14" t="n">
        <v>0.75</v>
      </c>
      <c r="H647" s="14" t="n">
        <v>1.15</v>
      </c>
      <c r="I647" s="14" t="n">
        <v>0.761</v>
      </c>
      <c r="J647" s="14" t="n">
        <v>0.53</v>
      </c>
      <c r="K647" s="13">
        <f>ROUND(F647/100*G647*H647*I647/J647,2)</f>
        <v/>
      </c>
      <c r="L647" s="13" t="n">
        <v>5510.97</v>
      </c>
      <c r="M647" s="13">
        <f>L647-K647</f>
        <v/>
      </c>
      <c r="N647" s="3" t="inlineStr">
        <is>
          <t>decline</t>
        </is>
      </c>
      <c r="O647" s="3" t="inlineStr">
        <is>
          <t>indicative</t>
        </is>
      </c>
    </row>
    <row r="648">
      <c r="A648" s="15" t="inlineStr">
        <is>
          <t>2026-07-21</t>
        </is>
      </c>
      <c r="B648" s="15" t="inlineStr">
        <is>
          <t>8dde3bc7-6770-5a18-8109-e668d2235ce5</t>
        </is>
      </c>
      <c r="C648" s="15" t="inlineStr">
        <is>
          <t>MO</t>
        </is>
      </c>
      <c r="D648" s="15" t="inlineStr">
        <is>
          <t>1965 Bentley Continental GT</t>
        </is>
      </c>
      <c r="E648" s="15" t="inlineStr">
        <is>
          <t>01 Luxury Sedan/SUV</t>
        </is>
      </c>
      <c r="F648" s="16" t="n">
        <v>475000</v>
      </c>
      <c r="G648" s="17" t="n">
        <v>0.75</v>
      </c>
      <c r="H648" s="17" t="n">
        <v>1.06</v>
      </c>
      <c r="I648" s="17" t="n">
        <v>0.761</v>
      </c>
      <c r="J648" s="17" t="n">
        <v>0.53</v>
      </c>
      <c r="K648" s="16">
        <f>ROUND(F648/100*G648*H648*I648/J648,2)</f>
        <v/>
      </c>
      <c r="L648" s="16" t="n">
        <v>5422.12</v>
      </c>
      <c r="M648" s="16">
        <f>L648-K648</f>
        <v/>
      </c>
      <c r="N648" s="15" t="inlineStr">
        <is>
          <t>bind</t>
        </is>
      </c>
      <c r="O648" s="15" t="inlineStr">
        <is>
          <t>bound</t>
        </is>
      </c>
    </row>
    <row r="649">
      <c r="A649" s="3" t="inlineStr">
        <is>
          <t>2026-07-27</t>
        </is>
      </c>
      <c r="B649" s="3" t="inlineStr">
        <is>
          <t>3d31ed7f-907f-541a-86d2-91f506f42af4</t>
        </is>
      </c>
      <c r="C649" s="3" t="inlineStr">
        <is>
          <t>VA</t>
        </is>
      </c>
      <c r="D649" s="3" t="inlineStr">
        <is>
          <t>1965 Bugatti Type 57</t>
        </is>
      </c>
      <c r="E649" s="3" t="inlineStr">
        <is>
          <t>06 Vintage Pre-War (pre-1946)</t>
        </is>
      </c>
      <c r="F649" s="13" t="n">
        <v>235000</v>
      </c>
      <c r="G649" s="14" t="n">
        <v>0.5</v>
      </c>
      <c r="H649" s="14" t="n">
        <v>1.09</v>
      </c>
      <c r="I649" s="14" t="n">
        <v>0.761</v>
      </c>
      <c r="J649" s="14" t="n">
        <v>0.53</v>
      </c>
      <c r="K649" s="13">
        <f>ROUND(F649/100*G649*H649*I649/J649,2)</f>
        <v/>
      </c>
      <c r="L649" s="13" t="n">
        <v>1838.96</v>
      </c>
      <c r="M649" s="13">
        <f>L649-K649</f>
        <v/>
      </c>
      <c r="N649" s="3" t="inlineStr">
        <is>
          <t>bind</t>
        </is>
      </c>
      <c r="O649" s="3" t="inlineStr">
        <is>
          <t>bound</t>
        </is>
      </c>
    </row>
    <row r="650">
      <c r="A650" s="15" t="inlineStr">
        <is>
          <t>2026-07-20</t>
        </is>
      </c>
      <c r="B650" s="15" t="inlineStr">
        <is>
          <t>421fa321-9bd5-54d0-a926-04519c65833e</t>
        </is>
      </c>
      <c r="C650" s="15" t="inlineStr">
        <is>
          <t>AK</t>
        </is>
      </c>
      <c r="D650" s="15" t="inlineStr">
        <is>
          <t>1990 BMW M8 Competition</t>
        </is>
      </c>
      <c r="E650" s="15" t="inlineStr">
        <is>
          <t>01 Luxury Sedan/SUV</t>
        </is>
      </c>
      <c r="F650" s="16" t="n">
        <v>445000</v>
      </c>
      <c r="G650" s="17" t="n">
        <v>0.75</v>
      </c>
      <c r="H650" s="17" t="n">
        <v>1.14</v>
      </c>
      <c r="I650" s="17" t="n">
        <v>0.761</v>
      </c>
      <c r="J650" s="17" t="n">
        <v>0.53</v>
      </c>
      <c r="K650" s="16">
        <f>ROUND(F650/100*G650*H650*I650/J650,2)</f>
        <v/>
      </c>
      <c r="L650" s="16" t="n">
        <v>5463.04</v>
      </c>
      <c r="M650" s="16">
        <f>L650-K650</f>
        <v/>
      </c>
      <c r="N650" s="15" t="inlineStr">
        <is>
          <t>decline</t>
        </is>
      </c>
      <c r="O650" s="15" t="inlineStr">
        <is>
          <t>indicative</t>
        </is>
      </c>
    </row>
    <row r="651">
      <c r="A651" s="3" t="inlineStr">
        <is>
          <t>2026-07-11</t>
        </is>
      </c>
      <c r="B651" s="3" t="inlineStr">
        <is>
          <t>d86aa14e-8871-56d8-8d64-55ba7df87f43</t>
        </is>
      </c>
      <c r="C651" s="3" t="inlineStr">
        <is>
          <t>WA</t>
        </is>
      </c>
      <c r="D651" s="3" t="inlineStr">
        <is>
          <t>1957 Maserati GranTurismo</t>
        </is>
      </c>
      <c r="E651" s="3" t="inlineStr">
        <is>
          <t>01 Luxury Sedan/SUV</t>
        </is>
      </c>
      <c r="F651" s="13" t="n">
        <v>270000</v>
      </c>
      <c r="G651" s="14" t="n">
        <v>0.75</v>
      </c>
      <c r="H651" s="14" t="n">
        <v>0.96</v>
      </c>
      <c r="I651" s="14" t="n">
        <v>0.761</v>
      </c>
      <c r="J651" s="14" t="n">
        <v>0.53</v>
      </c>
      <c r="K651" s="13">
        <f>ROUND(F651/100*G651*H651*I651/J651,2)</f>
        <v/>
      </c>
      <c r="L651" s="13" t="n">
        <v>2791.29</v>
      </c>
      <c r="M651" s="13">
        <f>L651-K651</f>
        <v/>
      </c>
      <c r="N651" s="3" t="inlineStr">
        <is>
          <t>decline</t>
        </is>
      </c>
      <c r="O651" s="3" t="inlineStr">
        <is>
          <t>indicative</t>
        </is>
      </c>
    </row>
    <row r="652">
      <c r="A652" s="15" t="inlineStr">
        <is>
          <t>2026-07-18</t>
        </is>
      </c>
      <c r="B652" s="15" t="inlineStr">
        <is>
          <t>07c5c2dc-f2d9-5904-a3f5-314d14095c40</t>
        </is>
      </c>
      <c r="C652" s="15" t="inlineStr">
        <is>
          <t>TX</t>
        </is>
      </c>
      <c r="D652" s="15" t="inlineStr">
        <is>
          <t>2011 Porsche 911 Turbo S</t>
        </is>
      </c>
      <c r="E652" s="15" t="inlineStr">
        <is>
          <t>01 Luxury Sedan/SUV</t>
        </is>
      </c>
      <c r="F652" s="16" t="n">
        <v>1120000</v>
      </c>
      <c r="G652" s="17" t="n">
        <v>0.55</v>
      </c>
      <c r="H652" s="17" t="n">
        <v>1.15</v>
      </c>
      <c r="I652" s="17" t="n">
        <v>0.761</v>
      </c>
      <c r="J652" s="17" t="n">
        <v>0.53</v>
      </c>
      <c r="K652" s="16">
        <f>ROUND(F652/100*G652*H652*I652/J652,2)</f>
        <v/>
      </c>
      <c r="L652" s="16" t="n">
        <v>10171.56</v>
      </c>
      <c r="M652" s="16">
        <f>L652-K652</f>
        <v/>
      </c>
      <c r="N652" s="15" t="inlineStr">
        <is>
          <t>bind</t>
        </is>
      </c>
      <c r="O652" s="15" t="inlineStr">
        <is>
          <t>bound</t>
        </is>
      </c>
    </row>
    <row r="653">
      <c r="A653" s="3" t="inlineStr">
        <is>
          <t>2026-07-29</t>
        </is>
      </c>
      <c r="B653" s="3" t="inlineStr">
        <is>
          <t>b4625a3c-196e-5a4d-9caf-729ee597ff2c</t>
        </is>
      </c>
      <c r="C653" s="3" t="inlineStr">
        <is>
          <t>UT</t>
        </is>
      </c>
      <c r="D653" s="3" t="inlineStr">
        <is>
          <t>1987 BMW M8 Competition</t>
        </is>
      </c>
      <c r="E653" s="3" t="inlineStr">
        <is>
          <t>01 Luxury Sedan/SUV</t>
        </is>
      </c>
      <c r="F653" s="13" t="n">
        <v>495000</v>
      </c>
      <c r="G653" s="14" t="n">
        <v>0.75</v>
      </c>
      <c r="H653" s="14" t="n">
        <v>1.35</v>
      </c>
      <c r="I653" s="14" t="n">
        <v>0.761</v>
      </c>
      <c r="J653" s="14" t="n">
        <v>0.53</v>
      </c>
      <c r="K653" s="13">
        <f>ROUND(F653/100*G653*H653*I653/J653,2)</f>
        <v/>
      </c>
      <c r="L653" s="13" t="n">
        <v>7196.3</v>
      </c>
      <c r="M653" s="13">
        <f>L653-K653</f>
        <v/>
      </c>
      <c r="N653" s="3" t="inlineStr">
        <is>
          <t>bind</t>
        </is>
      </c>
      <c r="O653" s="3" t="inlineStr">
        <is>
          <t>bound</t>
        </is>
      </c>
    </row>
    <row r="654">
      <c r="A654" s="15" t="inlineStr">
        <is>
          <t>2026-07-07</t>
        </is>
      </c>
      <c r="B654" s="15" t="inlineStr">
        <is>
          <t>5f703990-fc81-554e-9ff7-9bf1fcfd707b</t>
        </is>
      </c>
      <c r="C654" s="15" t="inlineStr">
        <is>
          <t>NY</t>
        </is>
      </c>
      <c r="D654" s="15" t="inlineStr">
        <is>
          <t>1987 BMW M8 Competition</t>
        </is>
      </c>
      <c r="E654" s="15" t="inlineStr">
        <is>
          <t>01 Luxury Sedan/SUV</t>
        </is>
      </c>
      <c r="F654" s="16" t="n">
        <v>445000</v>
      </c>
      <c r="G654" s="17" t="n">
        <v>0.75</v>
      </c>
      <c r="H654" s="17" t="n">
        <v>1.28</v>
      </c>
      <c r="I654" s="17" t="n">
        <v>0.761</v>
      </c>
      <c r="J654" s="17" t="n">
        <v>0.53</v>
      </c>
      <c r="K654" s="16">
        <f>ROUND(F654/100*G654*H654*I654/J654,2)</f>
        <v/>
      </c>
      <c r="L654" s="16" t="n">
        <v>6133.95</v>
      </c>
      <c r="M654" s="16">
        <f>L654-K654</f>
        <v/>
      </c>
      <c r="N654" s="15" t="inlineStr">
        <is>
          <t>bind</t>
        </is>
      </c>
      <c r="O654" s="15" t="inlineStr">
        <is>
          <t>bound</t>
        </is>
      </c>
    </row>
    <row r="655">
      <c r="A655" s="3" t="inlineStr">
        <is>
          <t>2026-07-20</t>
        </is>
      </c>
      <c r="B655" s="3" t="inlineStr">
        <is>
          <t>a76111d1-c710-5798-8d4b-88756932dd67</t>
        </is>
      </c>
      <c r="C655" s="3" t="inlineStr">
        <is>
          <t>CO</t>
        </is>
      </c>
      <c r="D655" s="3" t="inlineStr">
        <is>
          <t>1969 Lamborghini Huracan EVO</t>
        </is>
      </c>
      <c r="E655" s="3" t="inlineStr">
        <is>
          <t>03 Supercar</t>
        </is>
      </c>
      <c r="F655" s="13" t="n">
        <v>535000</v>
      </c>
      <c r="G655" s="14" t="n">
        <v>0.95</v>
      </c>
      <c r="H655" s="14" t="n">
        <v>1.1</v>
      </c>
      <c r="I655" s="14" t="n">
        <v>0.761</v>
      </c>
      <c r="J655" s="14" t="n">
        <v>0.53</v>
      </c>
      <c r="K655" s="13">
        <f>ROUND(F655/100*G655*H655*I655/J655,2)</f>
        <v/>
      </c>
      <c r="L655" s="13" t="n">
        <v>8027.47</v>
      </c>
      <c r="M655" s="13">
        <f>L655-K655</f>
        <v/>
      </c>
      <c r="N655" s="3" t="inlineStr">
        <is>
          <t>bind</t>
        </is>
      </c>
      <c r="O655" s="3" t="inlineStr">
        <is>
          <t>bound</t>
        </is>
      </c>
    </row>
    <row r="656">
      <c r="A656" s="15" t="inlineStr">
        <is>
          <t>2026-07-28</t>
        </is>
      </c>
      <c r="B656" s="15" t="inlineStr">
        <is>
          <t>ad195da1-9ce6-5991-8c04-c45e57be942f</t>
        </is>
      </c>
      <c r="C656" s="15" t="inlineStr">
        <is>
          <t>MO</t>
        </is>
      </c>
      <c r="D656" s="15" t="inlineStr">
        <is>
          <t>1995 BMW M8 Competition</t>
        </is>
      </c>
      <c r="E656" s="15" t="inlineStr">
        <is>
          <t>01 Luxury Sedan/SUV</t>
        </is>
      </c>
      <c r="F656" s="16" t="n">
        <v>305000</v>
      </c>
      <c r="G656" s="17" t="n">
        <v>0.75</v>
      </c>
      <c r="H656" s="17" t="n">
        <v>1.06</v>
      </c>
      <c r="I656" s="17" t="n">
        <v>0.761</v>
      </c>
      <c r="J656" s="17" t="n">
        <v>0.53</v>
      </c>
      <c r="K656" s="16">
        <f>ROUND(F656/100*G656*H656*I656/J656,2)</f>
        <v/>
      </c>
      <c r="L656" s="16" t="n">
        <v>3481.57</v>
      </c>
      <c r="M656" s="16">
        <f>L656-K656</f>
        <v/>
      </c>
      <c r="N656" s="15" t="inlineStr">
        <is>
          <t>bind</t>
        </is>
      </c>
      <c r="O656" s="15" t="inlineStr">
        <is>
          <t>bound</t>
        </is>
      </c>
    </row>
    <row r="657">
      <c r="A657" s="3" t="inlineStr">
        <is>
          <t>2026-07-14</t>
        </is>
      </c>
      <c r="B657" s="3" t="inlineStr">
        <is>
          <t>8d68ce79-cf70-5271-89bb-e10f06be0742</t>
        </is>
      </c>
      <c r="C657" s="3" t="inlineStr">
        <is>
          <t>NV</t>
        </is>
      </c>
      <c r="D657" s="3" t="inlineStr">
        <is>
          <t>2005 Mercedes-Benz 280SL Pagoda</t>
        </is>
      </c>
      <c r="E657" s="3" t="inlineStr">
        <is>
          <t>07 Post-War Classic (1946-1972)</t>
        </is>
      </c>
      <c r="F657" s="13" t="n">
        <v>940000</v>
      </c>
      <c r="G657" s="14" t="n">
        <v>0.43</v>
      </c>
      <c r="H657" s="14" t="n">
        <v>1.17</v>
      </c>
      <c r="I657" s="14" t="n">
        <v>0.761</v>
      </c>
      <c r="J657" s="14" t="n">
        <v>0.53</v>
      </c>
      <c r="K657" s="13">
        <f>ROUND(F657/100*G657*H657*I657/J657,2)</f>
        <v/>
      </c>
      <c r="L657" s="13" t="n">
        <v>6790.33</v>
      </c>
      <c r="M657" s="13">
        <f>L657-K657</f>
        <v/>
      </c>
      <c r="N657" s="3" t="inlineStr">
        <is>
          <t>bind</t>
        </is>
      </c>
      <c r="O657" s="3" t="inlineStr">
        <is>
          <t>bound</t>
        </is>
      </c>
    </row>
    <row r="658">
      <c r="A658" s="15" t="inlineStr">
        <is>
          <t>2026-07-25</t>
        </is>
      </c>
      <c r="B658" s="15" t="inlineStr">
        <is>
          <t>f633ff75-9cbb-5964-af8a-d3ab104a68db</t>
        </is>
      </c>
      <c r="C658" s="15" t="inlineStr">
        <is>
          <t>TX</t>
        </is>
      </c>
      <c r="D658" s="15" t="inlineStr">
        <is>
          <t>1974 Maserati GranTurismo</t>
        </is>
      </c>
      <c r="E658" s="15" t="inlineStr">
        <is>
          <t>01 Luxury Sedan/SUV</t>
        </is>
      </c>
      <c r="F658" s="16" t="n">
        <v>505000</v>
      </c>
      <c r="G658" s="17" t="n">
        <v>0.65</v>
      </c>
      <c r="H658" s="17" t="n">
        <v>1.15</v>
      </c>
      <c r="I658" s="17" t="n">
        <v>0.761</v>
      </c>
      <c r="J658" s="17" t="n">
        <v>0.53</v>
      </c>
      <c r="K658" s="16">
        <f>ROUND(F658/100*G658*H658*I658/J658,2)</f>
        <v/>
      </c>
      <c r="L658" s="16" t="n">
        <v>5420.15</v>
      </c>
      <c r="M658" s="16">
        <f>L658-K658</f>
        <v/>
      </c>
      <c r="N658" s="15" t="inlineStr">
        <is>
          <t>bind</t>
        </is>
      </c>
      <c r="O658" s="15" t="inlineStr">
        <is>
          <t>bound</t>
        </is>
      </c>
    </row>
    <row r="659">
      <c r="A659" s="3" t="inlineStr">
        <is>
          <t>2026-07-14</t>
        </is>
      </c>
      <c r="B659" s="3" t="inlineStr">
        <is>
          <t>c8becd4b-8806-529c-96ac-edfe520ff957</t>
        </is>
      </c>
      <c r="C659" s="3" t="inlineStr">
        <is>
          <t>IA</t>
        </is>
      </c>
      <c r="D659" s="3" t="inlineStr">
        <is>
          <t>1988 Porsche 911 Turbo S</t>
        </is>
      </c>
      <c r="E659" s="3" t="inlineStr">
        <is>
          <t>01 Luxury Sedan/SUV</t>
        </is>
      </c>
      <c r="F659" s="13" t="n">
        <v>895000</v>
      </c>
      <c r="G659" s="14" t="n">
        <v>0.65</v>
      </c>
      <c r="H659" s="14" t="n">
        <v>1.1</v>
      </c>
      <c r="I659" s="14" t="n">
        <v>0.761</v>
      </c>
      <c r="J659" s="14" t="n">
        <v>0.53</v>
      </c>
      <c r="K659" s="13">
        <f>ROUND(F659/100*G659*H659*I659/J659,2)</f>
        <v/>
      </c>
      <c r="L659" s="13" t="n">
        <v>9188.360000000001</v>
      </c>
      <c r="M659" s="13">
        <f>L659-K659</f>
        <v/>
      </c>
      <c r="N659" s="3" t="inlineStr">
        <is>
          <t>decline</t>
        </is>
      </c>
      <c r="O659" s="3" t="inlineStr">
        <is>
          <t>indicative</t>
        </is>
      </c>
    </row>
    <row r="660">
      <c r="A660" s="15" t="inlineStr">
        <is>
          <t>2026-07-20</t>
        </is>
      </c>
      <c r="B660" s="15" t="inlineStr">
        <is>
          <t>6f25eb5d-287a-527b-91fc-9e3732303fcc</t>
        </is>
      </c>
      <c r="C660" s="15" t="inlineStr">
        <is>
          <t>NH</t>
        </is>
      </c>
      <c r="D660" s="15" t="inlineStr">
        <is>
          <t>1982 Bugatti Type 57</t>
        </is>
      </c>
      <c r="E660" s="15" t="inlineStr">
        <is>
          <t>06 Vintage Pre-War (pre-1946)</t>
        </is>
      </c>
      <c r="F660" s="16" t="n">
        <v>1950000</v>
      </c>
      <c r="G660" s="17" t="n">
        <v>0.34</v>
      </c>
      <c r="H660" s="17" t="n">
        <v>1.04</v>
      </c>
      <c r="I660" s="17" t="n">
        <v>0.761</v>
      </c>
      <c r="J660" s="17" t="n">
        <v>0.53</v>
      </c>
      <c r="K660" s="16">
        <f>ROUND(F660/100*G660*H660*I660/J660,2)</f>
        <v/>
      </c>
      <c r="L660" s="16" t="n">
        <v>9900.469999999999</v>
      </c>
      <c r="M660" s="16">
        <f>L660-K660</f>
        <v/>
      </c>
      <c r="N660" s="15" t="inlineStr">
        <is>
          <t>decline</t>
        </is>
      </c>
      <c r="O660" s="15" t="inlineStr">
        <is>
          <t>indicative</t>
        </is>
      </c>
    </row>
    <row r="661">
      <c r="A661" s="3" t="inlineStr">
        <is>
          <t>2026-07-19</t>
        </is>
      </c>
      <c r="B661" s="3" t="inlineStr">
        <is>
          <t>6cc02c42-4a34-5340-bf2e-273e0fb9dff2</t>
        </is>
      </c>
      <c r="C661" s="3" t="inlineStr">
        <is>
          <t>MN</t>
        </is>
      </c>
      <c r="D661" s="3" t="inlineStr">
        <is>
          <t>1973 Ferrari 275 GTB/4</t>
        </is>
      </c>
      <c r="E661" s="3" t="inlineStr">
        <is>
          <t>07 Post-War Classic (1946-1972)</t>
        </is>
      </c>
      <c r="F661" s="13" t="n">
        <v>1160000</v>
      </c>
      <c r="G661" s="14" t="n">
        <v>0.38</v>
      </c>
      <c r="H661" s="14" t="n">
        <v>1.32</v>
      </c>
      <c r="I661" s="14" t="n">
        <v>0.761</v>
      </c>
      <c r="J661" s="14" t="n">
        <v>0.53</v>
      </c>
      <c r="K661" s="13">
        <f>ROUND(F661/100*G661*H661*I661/J661,2)</f>
        <v/>
      </c>
      <c r="L661" s="13" t="n">
        <v>8354.58</v>
      </c>
      <c r="M661" s="13">
        <f>L661-K661</f>
        <v/>
      </c>
      <c r="N661" s="3" t="inlineStr">
        <is>
          <t>decline</t>
        </is>
      </c>
      <c r="O661" s="3" t="inlineStr">
        <is>
          <t>indicative</t>
        </is>
      </c>
    </row>
    <row r="662">
      <c r="A662" s="15" t="inlineStr">
        <is>
          <t>2026-07-07</t>
        </is>
      </c>
      <c r="B662" s="15" t="inlineStr">
        <is>
          <t>ebf0a513-9aa8-5d2a-aa63-a106c5b99441</t>
        </is>
      </c>
      <c r="C662" s="15" t="inlineStr">
        <is>
          <t>ID</t>
        </is>
      </c>
      <c r="D662" s="15" t="inlineStr">
        <is>
          <t>2000 Ferrari SF90 Stradale</t>
        </is>
      </c>
      <c r="E662" s="15" t="inlineStr">
        <is>
          <t>03 Supercar</t>
        </is>
      </c>
      <c r="F662" s="16" t="n">
        <v>240000</v>
      </c>
      <c r="G662" s="17" t="n">
        <v>1.42</v>
      </c>
      <c r="H662" s="17" t="n">
        <v>0.99</v>
      </c>
      <c r="I662" s="17" t="n">
        <v>0.761</v>
      </c>
      <c r="J662" s="17" t="n">
        <v>0.53</v>
      </c>
      <c r="K662" s="16">
        <f>ROUND(F662/100*G662*H662*I662/J662,2)</f>
        <v/>
      </c>
      <c r="L662" s="16" t="n">
        <v>4844.44</v>
      </c>
      <c r="M662" s="16">
        <f>L662-K662</f>
        <v/>
      </c>
      <c r="N662" s="15" t="inlineStr">
        <is>
          <t>bind</t>
        </is>
      </c>
      <c r="O662" s="15" t="inlineStr">
        <is>
          <t>bound</t>
        </is>
      </c>
    </row>
    <row r="663">
      <c r="A663" s="3" t="inlineStr">
        <is>
          <t>2026-07-07</t>
        </is>
      </c>
      <c r="B663" s="3" t="inlineStr">
        <is>
          <t>29012eb9-13b0-5322-8fe0-200e2ec922ff</t>
        </is>
      </c>
      <c r="C663" s="3" t="inlineStr">
        <is>
          <t>CA</t>
        </is>
      </c>
      <c r="D663" s="3" t="inlineStr">
        <is>
          <t>2000 Aston Martin DB5</t>
        </is>
      </c>
      <c r="E663" s="3" t="inlineStr">
        <is>
          <t>07 Post-War Classic (1946-1972)</t>
        </is>
      </c>
      <c r="F663" s="13" t="n">
        <v>1435000</v>
      </c>
      <c r="G663" s="14" t="n">
        <v>0.38</v>
      </c>
      <c r="H663" s="14" t="n">
        <v>1.35</v>
      </c>
      <c r="I663" s="14" t="n">
        <v>0.761</v>
      </c>
      <c r="J663" s="14" t="n">
        <v>0.53</v>
      </c>
      <c r="K663" s="13">
        <f>ROUND(F663/100*G663*H663*I663/J663,2)</f>
        <v/>
      </c>
      <c r="L663" s="13" t="n">
        <v>10570.08</v>
      </c>
      <c r="M663" s="13">
        <f>L663-K663</f>
        <v/>
      </c>
      <c r="N663" s="3" t="inlineStr">
        <is>
          <t>bind</t>
        </is>
      </c>
      <c r="O663" s="3" t="inlineStr">
        <is>
          <t>bound</t>
        </is>
      </c>
    </row>
    <row r="664">
      <c r="A664" s="15" t="inlineStr">
        <is>
          <t>2026-07-28</t>
        </is>
      </c>
      <c r="B664" s="15" t="inlineStr">
        <is>
          <t>9eb9e04d-50f0-5c41-ab93-cdc1e2e1116f</t>
        </is>
      </c>
      <c r="C664" s="15" t="inlineStr">
        <is>
          <t>NY</t>
        </is>
      </c>
      <c r="D664" s="15" t="inlineStr">
        <is>
          <t>1981 Aston Martin DB12</t>
        </is>
      </c>
      <c r="E664" s="15" t="inlineStr">
        <is>
          <t>01 Luxury Sedan/SUV</t>
        </is>
      </c>
      <c r="F664" s="16" t="n">
        <v>450000</v>
      </c>
      <c r="G664" s="17" t="n">
        <v>0.75</v>
      </c>
      <c r="H664" s="17" t="n">
        <v>1.28</v>
      </c>
      <c r="I664" s="17" t="n">
        <v>0.761</v>
      </c>
      <c r="J664" s="17" t="n">
        <v>0.53</v>
      </c>
      <c r="K664" s="16">
        <f>ROUND(F664/100*G664*H664*I664/J664,2)</f>
        <v/>
      </c>
      <c r="L664" s="16" t="n">
        <v>6202.87</v>
      </c>
      <c r="M664" s="16">
        <f>L664-K664</f>
        <v/>
      </c>
      <c r="N664" s="15" t="inlineStr">
        <is>
          <t>decline</t>
        </is>
      </c>
      <c r="O664" s="15" t="inlineStr">
        <is>
          <t>indicative</t>
        </is>
      </c>
    </row>
    <row r="665">
      <c r="A665" s="3" t="inlineStr">
        <is>
          <t>2026-07-16</t>
        </is>
      </c>
      <c r="B665" s="3" t="inlineStr">
        <is>
          <t>811e8f4b-26fd-5afc-bde8-6300812f7f40</t>
        </is>
      </c>
      <c r="C665" s="3" t="inlineStr">
        <is>
          <t>LA</t>
        </is>
      </c>
      <c r="D665" s="3" t="inlineStr">
        <is>
          <t>1976 Ferrari SF90 Stradale</t>
        </is>
      </c>
      <c r="E665" s="3" t="inlineStr">
        <is>
          <t>03 Supercar</t>
        </is>
      </c>
      <c r="F665" s="13" t="n">
        <v>1950000</v>
      </c>
      <c r="G665" s="14" t="n">
        <v>0.8</v>
      </c>
      <c r="H665" s="14" t="n">
        <v>1.21</v>
      </c>
      <c r="I665" s="14" t="n">
        <v>0.761</v>
      </c>
      <c r="J665" s="14" t="n">
        <v>0.53</v>
      </c>
      <c r="K665" s="13">
        <f>ROUND(F665/100*G665*H665*I665/J665,2)</f>
        <v/>
      </c>
      <c r="L665" s="13" t="n">
        <v>27103.08</v>
      </c>
      <c r="M665" s="13">
        <f>L665-K665</f>
        <v/>
      </c>
      <c r="N665" s="3" t="inlineStr">
        <is>
          <t>decline</t>
        </is>
      </c>
      <c r="O665" s="3" t="inlineStr">
        <is>
          <t>indicative</t>
        </is>
      </c>
    </row>
    <row r="666">
      <c r="A666" s="15" t="inlineStr">
        <is>
          <t>2026-07-05</t>
        </is>
      </c>
      <c r="B666" s="15" t="inlineStr">
        <is>
          <t>d27ac694-f611-5a0d-a809-892b8e19f8c7</t>
        </is>
      </c>
      <c r="C666" s="15" t="inlineStr">
        <is>
          <t>DE</t>
        </is>
      </c>
      <c r="D666" s="15" t="inlineStr">
        <is>
          <t>1990 Aston Martin DB12</t>
        </is>
      </c>
      <c r="E666" s="15" t="inlineStr">
        <is>
          <t>01 Luxury Sedan/SUV</t>
        </is>
      </c>
      <c r="F666" s="16" t="n">
        <v>1005000</v>
      </c>
      <c r="G666" s="17" t="n">
        <v>0.55</v>
      </c>
      <c r="H666" s="17" t="n">
        <v>1.25</v>
      </c>
      <c r="I666" s="17" t="n">
        <v>0.761</v>
      </c>
      <c r="J666" s="17" t="n">
        <v>0.53</v>
      </c>
      <c r="K666" s="16">
        <f>ROUND(F666/100*G666*H666*I666/J666,2)</f>
        <v/>
      </c>
      <c r="L666" s="16" t="n">
        <v>9920.82</v>
      </c>
      <c r="M666" s="16">
        <f>L666-K666</f>
        <v/>
      </c>
      <c r="N666" s="15" t="inlineStr">
        <is>
          <t>bind</t>
        </is>
      </c>
      <c r="O666" s="15" t="inlineStr">
        <is>
          <t>bound</t>
        </is>
      </c>
    </row>
    <row r="667">
      <c r="A667" s="3" t="inlineStr">
        <is>
          <t>2026-07-09</t>
        </is>
      </c>
      <c r="B667" s="3" t="inlineStr">
        <is>
          <t>ba624079-ff71-5ecb-91d4-f43fdcaf3099</t>
        </is>
      </c>
      <c r="C667" s="3" t="inlineStr">
        <is>
          <t>WA</t>
        </is>
      </c>
      <c r="D667" s="3" t="inlineStr">
        <is>
          <t>2003 Maserati GranTurismo</t>
        </is>
      </c>
      <c r="E667" s="3" t="inlineStr">
        <is>
          <t>01 Luxury Sedan/SUV</t>
        </is>
      </c>
      <c r="F667" s="13" t="n">
        <v>525000</v>
      </c>
      <c r="G667" s="14" t="n">
        <v>0.65</v>
      </c>
      <c r="H667" s="14" t="n">
        <v>0.96</v>
      </c>
      <c r="I667" s="14" t="n">
        <v>0.761</v>
      </c>
      <c r="J667" s="14" t="n">
        <v>0.53</v>
      </c>
      <c r="K667" s="13">
        <f>ROUND(F667/100*G667*H667*I667/J667,2)</f>
        <v/>
      </c>
      <c r="L667" s="13" t="n">
        <v>4703.84</v>
      </c>
      <c r="M667" s="13">
        <f>L667-K667</f>
        <v/>
      </c>
      <c r="N667" s="3" t="inlineStr">
        <is>
          <t>bind</t>
        </is>
      </c>
      <c r="O667" s="3" t="inlineStr">
        <is>
          <t>bound</t>
        </is>
      </c>
    </row>
    <row r="668">
      <c r="A668" s="15" t="inlineStr">
        <is>
          <t>2026-07-31</t>
        </is>
      </c>
      <c r="B668" s="15" t="inlineStr">
        <is>
          <t>25b301d8-5425-5741-b0c0-7b5b4f484099</t>
        </is>
      </c>
      <c r="C668" s="15" t="inlineStr">
        <is>
          <t>TN</t>
        </is>
      </c>
      <c r="D668" s="15" t="inlineStr">
        <is>
          <t>2010 Lamborghini Huracan EVO</t>
        </is>
      </c>
      <c r="E668" s="15" t="inlineStr">
        <is>
          <t>03 Supercar</t>
        </is>
      </c>
      <c r="F668" s="16" t="n">
        <v>420000</v>
      </c>
      <c r="G668" s="17" t="n">
        <v>1.15</v>
      </c>
      <c r="H668" s="17" t="n">
        <v>0.98</v>
      </c>
      <c r="I668" s="17" t="n">
        <v>0.761</v>
      </c>
      <c r="J668" s="17" t="n">
        <v>0.53</v>
      </c>
      <c r="K668" s="16">
        <f>ROUND(F668/100*G668*H668*I668/J668,2)</f>
        <v/>
      </c>
      <c r="L668" s="16" t="n">
        <v>6796.45</v>
      </c>
      <c r="M668" s="16">
        <f>L668-K668</f>
        <v/>
      </c>
      <c r="N668" s="15" t="inlineStr">
        <is>
          <t>bind</t>
        </is>
      </c>
      <c r="O668" s="15" t="inlineStr">
        <is>
          <t>bound</t>
        </is>
      </c>
    </row>
    <row r="669">
      <c r="A669" s="3" t="inlineStr">
        <is>
          <t>2026-07-26</t>
        </is>
      </c>
      <c r="B669" s="3" t="inlineStr">
        <is>
          <t>52bb5c9b-1ec0-5be9-867c-8e4062592ddd</t>
        </is>
      </c>
      <c r="C669" s="3" t="inlineStr">
        <is>
          <t>MI</t>
        </is>
      </c>
      <c r="D669" s="3" t="inlineStr">
        <is>
          <t>1988 Porsche 911 Turbo S</t>
        </is>
      </c>
      <c r="E669" s="3" t="inlineStr">
        <is>
          <t>01 Luxury Sedan/SUV</t>
        </is>
      </c>
      <c r="F669" s="13" t="n">
        <v>570000</v>
      </c>
      <c r="G669" s="14" t="n">
        <v>0.65</v>
      </c>
      <c r="H669" s="14" t="n">
        <v>1.55</v>
      </c>
      <c r="I669" s="14" t="n">
        <v>0.761</v>
      </c>
      <c r="J669" s="14" t="n">
        <v>0.53</v>
      </c>
      <c r="K669" s="13">
        <f>ROUND(F669/100*G669*H669*I669/J669,2)</f>
        <v/>
      </c>
      <c r="L669" s="13" t="n">
        <v>8245.719999999999</v>
      </c>
      <c r="M669" s="13">
        <f>L669-K669</f>
        <v/>
      </c>
      <c r="N669" s="3" t="inlineStr">
        <is>
          <t>bind</t>
        </is>
      </c>
      <c r="O669" s="3" t="inlineStr">
        <is>
          <t>bound</t>
        </is>
      </c>
    </row>
    <row r="670">
      <c r="A670" s="15" t="inlineStr">
        <is>
          <t>2026-07-21</t>
        </is>
      </c>
      <c r="B670" s="15" t="inlineStr">
        <is>
          <t>952317e1-333b-5a32-b645-5325b347d80b</t>
        </is>
      </c>
      <c r="C670" s="15" t="inlineStr">
        <is>
          <t>MI</t>
        </is>
      </c>
      <c r="D670" s="15" t="inlineStr">
        <is>
          <t>1961 Bentley Continental GT</t>
        </is>
      </c>
      <c r="E670" s="15" t="inlineStr">
        <is>
          <t>01 Luxury Sedan/SUV</t>
        </is>
      </c>
      <c r="F670" s="16" t="n">
        <v>105000</v>
      </c>
      <c r="G670" s="17" t="n">
        <v>0.92</v>
      </c>
      <c r="H670" s="17" t="n">
        <v>1.55</v>
      </c>
      <c r="I670" s="17" t="n">
        <v>0.761</v>
      </c>
      <c r="J670" s="17" t="n">
        <v>0.53</v>
      </c>
      <c r="K670" s="16">
        <f>ROUND(F670/100*G670*H670*I670/J670,2)</f>
        <v/>
      </c>
      <c r="L670" s="16" t="n">
        <v>2149.89</v>
      </c>
      <c r="M670" s="16">
        <f>L670-K670</f>
        <v/>
      </c>
      <c r="N670" s="15" t="inlineStr">
        <is>
          <t>bind</t>
        </is>
      </c>
      <c r="O670" s="15" t="inlineStr">
        <is>
          <t>bound</t>
        </is>
      </c>
    </row>
    <row r="671">
      <c r="A671" s="3" t="inlineStr">
        <is>
          <t>2026-07-24</t>
        </is>
      </c>
      <c r="B671" s="3" t="inlineStr">
        <is>
          <t>7395ac74-c5b0-57d8-acf5-5759d2d3b9ab</t>
        </is>
      </c>
      <c r="C671" s="3" t="inlineStr">
        <is>
          <t>TX</t>
        </is>
      </c>
      <c r="D671" s="3" t="inlineStr">
        <is>
          <t>2017 Maserati GranTurismo</t>
        </is>
      </c>
      <c r="E671" s="3" t="inlineStr">
        <is>
          <t>01 Luxury Sedan/SUV</t>
        </is>
      </c>
      <c r="F671" s="13" t="n">
        <v>435000</v>
      </c>
      <c r="G671" s="14" t="n">
        <v>0.75</v>
      </c>
      <c r="H671" s="14" t="n">
        <v>1.15</v>
      </c>
      <c r="I671" s="14" t="n">
        <v>0.761</v>
      </c>
      <c r="J671" s="14" t="n">
        <v>0.53</v>
      </c>
      <c r="K671" s="13">
        <f>ROUND(F671/100*G671*H671*I671/J671,2)</f>
        <v/>
      </c>
      <c r="L671" s="13" t="n">
        <v>5387.13</v>
      </c>
      <c r="M671" s="13">
        <f>L671-K671</f>
        <v/>
      </c>
      <c r="N671" s="3" t="inlineStr">
        <is>
          <t>bind</t>
        </is>
      </c>
      <c r="O671" s="3" t="inlineStr">
        <is>
          <t>bound</t>
        </is>
      </c>
    </row>
    <row r="672">
      <c r="A672" s="15" t="inlineStr">
        <is>
          <t>2026-07-11</t>
        </is>
      </c>
      <c r="B672" s="15" t="inlineStr">
        <is>
          <t>1bcef713-2823-5682-bc9b-43eabe339c85</t>
        </is>
      </c>
      <c r="C672" s="15" t="inlineStr">
        <is>
          <t>MT</t>
        </is>
      </c>
      <c r="D672" s="15" t="inlineStr">
        <is>
          <t>1969 Porsche 911 Turbo S</t>
        </is>
      </c>
      <c r="E672" s="15" t="inlineStr">
        <is>
          <t>01 Luxury Sedan/SUV</t>
        </is>
      </c>
      <c r="F672" s="16" t="n">
        <v>235000</v>
      </c>
      <c r="G672" s="17" t="n">
        <v>0.92</v>
      </c>
      <c r="H672" s="17" t="n">
        <v>0.93</v>
      </c>
      <c r="I672" s="17" t="n">
        <v>0.761</v>
      </c>
      <c r="J672" s="17" t="n">
        <v>0.53</v>
      </c>
      <c r="K672" s="16">
        <f>ROUND(F672/100*G672*H672*I672/J672,2)</f>
        <v/>
      </c>
      <c r="L672" s="16" t="n">
        <v>2887.01</v>
      </c>
      <c r="M672" s="16">
        <f>L672-K672</f>
        <v/>
      </c>
      <c r="N672" s="15" t="inlineStr">
        <is>
          <t>bind</t>
        </is>
      </c>
      <c r="O672" s="15" t="inlineStr">
        <is>
          <t>bound</t>
        </is>
      </c>
    </row>
    <row r="673">
      <c r="A673" s="3" t="inlineStr">
        <is>
          <t>2026-07-23</t>
        </is>
      </c>
      <c r="B673" s="3" t="inlineStr">
        <is>
          <t>4146998a-1b3b-5979-8bab-d8e867dab492</t>
        </is>
      </c>
      <c r="C673" s="3" t="inlineStr">
        <is>
          <t>GA</t>
        </is>
      </c>
      <c r="D673" s="3" t="inlineStr">
        <is>
          <t>1972 Porsche 911 Turbo S</t>
        </is>
      </c>
      <c r="E673" s="3" t="inlineStr">
        <is>
          <t>01 Luxury Sedan/SUV</t>
        </is>
      </c>
      <c r="F673" s="13" t="n">
        <v>560000</v>
      </c>
      <c r="G673" s="14" t="n">
        <v>0.65</v>
      </c>
      <c r="H673" s="14" t="n">
        <v>1.12</v>
      </c>
      <c r="I673" s="14" t="n">
        <v>0.761</v>
      </c>
      <c r="J673" s="14" t="n">
        <v>0.53</v>
      </c>
      <c r="K673" s="13">
        <f>ROUND(F673/100*G673*H673*I673/J673,2)</f>
        <v/>
      </c>
      <c r="L673" s="13" t="n">
        <v>5853.67</v>
      </c>
      <c r="M673" s="13">
        <f>L673-K673</f>
        <v/>
      </c>
      <c r="N673" s="3" t="inlineStr">
        <is>
          <t>bind</t>
        </is>
      </c>
      <c r="O673" s="3" t="inlineStr">
        <is>
          <t>bound</t>
        </is>
      </c>
    </row>
    <row r="674">
      <c r="A674" s="15" t="inlineStr">
        <is>
          <t>2026-07-29</t>
        </is>
      </c>
      <c r="B674" s="15" t="inlineStr">
        <is>
          <t>f47e3fd0-0b98-5636-a4fd-dc89a725af08</t>
        </is>
      </c>
      <c r="C674" s="15" t="inlineStr">
        <is>
          <t>MO</t>
        </is>
      </c>
      <c r="D674" s="15" t="inlineStr">
        <is>
          <t>1989 Ferrari 296 GTB</t>
        </is>
      </c>
      <c r="E674" s="15" t="inlineStr">
        <is>
          <t>03 Supercar</t>
        </is>
      </c>
      <c r="F674" s="16" t="n">
        <v>780000</v>
      </c>
      <c r="G674" s="17" t="n">
        <v>0.95</v>
      </c>
      <c r="H674" s="17" t="n">
        <v>1.06</v>
      </c>
      <c r="I674" s="17" t="n">
        <v>0.761</v>
      </c>
      <c r="J674" s="17" t="n">
        <v>0.53</v>
      </c>
      <c r="K674" s="16">
        <f>ROUND(F674/100*G674*H674*I674/J674,2)</f>
        <v/>
      </c>
      <c r="L674" s="16" t="n">
        <v>11278.02</v>
      </c>
      <c r="M674" s="16">
        <f>L674-K674</f>
        <v/>
      </c>
      <c r="N674" s="15" t="inlineStr">
        <is>
          <t>bind</t>
        </is>
      </c>
      <c r="O674" s="15" t="inlineStr">
        <is>
          <t>bound</t>
        </is>
      </c>
    </row>
    <row r="675">
      <c r="A675" s="3" t="inlineStr">
        <is>
          <t>2026-07-19</t>
        </is>
      </c>
      <c r="B675" s="3" t="inlineStr">
        <is>
          <t>769f1816-82a0-54bd-8d16-4cb036f15e0e</t>
        </is>
      </c>
      <c r="C675" s="3" t="inlineStr">
        <is>
          <t>CA</t>
        </is>
      </c>
      <c r="D675" s="3" t="inlineStr">
        <is>
          <t>1961 BMW M8 Competition</t>
        </is>
      </c>
      <c r="E675" s="3" t="inlineStr">
        <is>
          <t>01 Luxury Sedan/SUV</t>
        </is>
      </c>
      <c r="F675" s="13" t="n">
        <v>345000</v>
      </c>
      <c r="G675" s="14" t="n">
        <v>0.75</v>
      </c>
      <c r="H675" s="14" t="n">
        <v>1.35</v>
      </c>
      <c r="I675" s="14" t="n">
        <v>0.761</v>
      </c>
      <c r="J675" s="14" t="n">
        <v>0.53</v>
      </c>
      <c r="K675" s="13">
        <f>ROUND(F675/100*G675*H675*I675/J675,2)</f>
        <v/>
      </c>
      <c r="L675" s="13" t="n">
        <v>5015.6</v>
      </c>
      <c r="M675" s="13">
        <f>L675-K675</f>
        <v/>
      </c>
      <c r="N675" s="3" t="inlineStr">
        <is>
          <t>bind</t>
        </is>
      </c>
      <c r="O675" s="3" t="inlineStr">
        <is>
          <t>bound</t>
        </is>
      </c>
    </row>
    <row r="676">
      <c r="A676" s="15" t="inlineStr">
        <is>
          <t>2026-07-15</t>
        </is>
      </c>
      <c r="B676" s="15" t="inlineStr">
        <is>
          <t>71e4f66f-433a-5e01-948d-c68838c2f55f</t>
        </is>
      </c>
      <c r="C676" s="15" t="inlineStr">
        <is>
          <t>AR</t>
        </is>
      </c>
      <c r="D676" s="15" t="inlineStr">
        <is>
          <t>2019 Mercedes-Benz AMG GT</t>
        </is>
      </c>
      <c r="E676" s="15" t="inlineStr">
        <is>
          <t>01 Luxury Sedan/SUV</t>
        </is>
      </c>
      <c r="F676" s="16" t="n">
        <v>545000</v>
      </c>
      <c r="G676" s="17" t="n">
        <v>0.65</v>
      </c>
      <c r="H676" s="17" t="n">
        <v>1.38</v>
      </c>
      <c r="I676" s="17" t="n">
        <v>0.761</v>
      </c>
      <c r="J676" s="17" t="n">
        <v>0.53</v>
      </c>
      <c r="K676" s="16">
        <f>ROUND(F676/100*G676*H676*I676/J676,2)</f>
        <v/>
      </c>
      <c r="L676" s="16" t="n">
        <v>7019.37</v>
      </c>
      <c r="M676" s="16">
        <f>L676-K676</f>
        <v/>
      </c>
      <c r="N676" s="15" t="inlineStr">
        <is>
          <t>decline</t>
        </is>
      </c>
      <c r="O676" s="15" t="inlineStr">
        <is>
          <t>indicative</t>
        </is>
      </c>
    </row>
    <row r="677">
      <c r="A677" s="3" t="inlineStr">
        <is>
          <t>2026-07-18</t>
        </is>
      </c>
      <c r="B677" s="3" t="inlineStr">
        <is>
          <t>7069cb30-6811-572a-88e1-d810db919db7</t>
        </is>
      </c>
      <c r="C677" s="3" t="inlineStr">
        <is>
          <t>AK</t>
        </is>
      </c>
      <c r="D677" s="3" t="inlineStr">
        <is>
          <t>2020 Maserati GranTurismo</t>
        </is>
      </c>
      <c r="E677" s="3" t="inlineStr">
        <is>
          <t>01 Luxury Sedan/SUV</t>
        </is>
      </c>
      <c r="F677" s="13" t="n">
        <v>1305000</v>
      </c>
      <c r="G677" s="14" t="n">
        <v>0.55</v>
      </c>
      <c r="H677" s="14" t="n">
        <v>1.14</v>
      </c>
      <c r="I677" s="14" t="n">
        <v>0.761</v>
      </c>
      <c r="J677" s="14" t="n">
        <v>0.53</v>
      </c>
      <c r="K677" s="13">
        <f>ROUND(F677/100*G677*H677*I677/J677,2)</f>
        <v/>
      </c>
      <c r="L677" s="13" t="n">
        <v>11748.62</v>
      </c>
      <c r="M677" s="13">
        <f>L677-K677</f>
        <v/>
      </c>
      <c r="N677" s="3" t="inlineStr">
        <is>
          <t>refer</t>
        </is>
      </c>
      <c r="O677" s="3" t="inlineStr">
        <is>
          <t>indicative</t>
        </is>
      </c>
    </row>
    <row r="678">
      <c r="A678" s="15" t="inlineStr">
        <is>
          <t>2026-07-19</t>
        </is>
      </c>
      <c r="B678" s="15" t="inlineStr">
        <is>
          <t>f9d2bda0-4107-5f64-ab34-b3adaac399ef</t>
        </is>
      </c>
      <c r="C678" s="15" t="inlineStr">
        <is>
          <t>ND</t>
        </is>
      </c>
      <c r="D678" s="15" t="inlineStr">
        <is>
          <t>2001 Jaguar E-Type Series 1</t>
        </is>
      </c>
      <c r="E678" s="15" t="inlineStr">
        <is>
          <t>07 Post-War Classic (1946-1972)</t>
        </is>
      </c>
      <c r="F678" s="16" t="n">
        <v>1035000</v>
      </c>
      <c r="G678" s="17" t="n">
        <v>0.38</v>
      </c>
      <c r="H678" s="17" t="n">
        <v>1.02</v>
      </c>
      <c r="I678" s="17" t="n">
        <v>0.761</v>
      </c>
      <c r="J678" s="17" t="n">
        <v>0.53</v>
      </c>
      <c r="K678" s="16">
        <f>ROUND(F678/100*G678*H678*I678/J678,2)</f>
        <v/>
      </c>
      <c r="L678" s="16" t="n">
        <v>5760.14</v>
      </c>
      <c r="M678" s="16">
        <f>L678-K678</f>
        <v/>
      </c>
      <c r="N678" s="15" t="inlineStr">
        <is>
          <t>bind</t>
        </is>
      </c>
      <c r="O678" s="15" t="inlineStr">
        <is>
          <t>bound</t>
        </is>
      </c>
    </row>
    <row r="679">
      <c r="A679" s="3" t="inlineStr">
        <is>
          <t>2026-07-25</t>
        </is>
      </c>
      <c r="B679" s="3" t="inlineStr">
        <is>
          <t>1ef9f998-6f33-53fe-bb68-69e2c774e319</t>
        </is>
      </c>
      <c r="C679" s="3" t="inlineStr">
        <is>
          <t>WV</t>
        </is>
      </c>
      <c r="D679" s="3" t="inlineStr">
        <is>
          <t>2004 BMW M8 Competition</t>
        </is>
      </c>
      <c r="E679" s="3" t="inlineStr">
        <is>
          <t>01 Luxury Sedan/SUV</t>
        </is>
      </c>
      <c r="F679" s="13" t="n">
        <v>460000</v>
      </c>
      <c r="G679" s="14" t="n">
        <v>0.75</v>
      </c>
      <c r="H679" s="14" t="n">
        <v>1.33</v>
      </c>
      <c r="I679" s="14" t="n">
        <v>0.761</v>
      </c>
      <c r="J679" s="14" t="n">
        <v>0.53</v>
      </c>
      <c r="K679" s="13">
        <f>ROUND(F679/100*G679*H679*I679/J679,2)</f>
        <v/>
      </c>
      <c r="L679" s="13" t="n">
        <v>6588.4</v>
      </c>
      <c r="M679" s="13">
        <f>L679-K679</f>
        <v/>
      </c>
      <c r="N679" s="3" t="inlineStr">
        <is>
          <t>bind</t>
        </is>
      </c>
      <c r="O679" s="3" t="inlineStr">
        <is>
          <t>bound</t>
        </is>
      </c>
    </row>
    <row r="680">
      <c r="A680" s="15" t="inlineStr">
        <is>
          <t>2026-07-06</t>
        </is>
      </c>
      <c r="B680" s="15" t="inlineStr">
        <is>
          <t>987e0314-4646-517d-9430-c65f5d55a01d</t>
        </is>
      </c>
      <c r="C680" s="15" t="inlineStr">
        <is>
          <t>AK</t>
        </is>
      </c>
      <c r="D680" s="15" t="inlineStr">
        <is>
          <t>1985 Porsche 911 Turbo S</t>
        </is>
      </c>
      <c r="E680" s="15" t="inlineStr">
        <is>
          <t>01 Luxury Sedan/SUV</t>
        </is>
      </c>
      <c r="F680" s="16" t="n">
        <v>595000</v>
      </c>
      <c r="G680" s="17" t="n">
        <v>0.65</v>
      </c>
      <c r="H680" s="17" t="n">
        <v>1.14</v>
      </c>
      <c r="I680" s="17" t="n">
        <v>0.761</v>
      </c>
      <c r="J680" s="17" t="n">
        <v>0.53</v>
      </c>
      <c r="K680" s="16">
        <f>ROUND(F680/100*G680*H680*I680/J680,2)</f>
        <v/>
      </c>
      <c r="L680" s="16" t="n">
        <v>6330.58</v>
      </c>
      <c r="M680" s="16">
        <f>L680-K680</f>
        <v/>
      </c>
      <c r="N680" s="15" t="inlineStr">
        <is>
          <t>bind</t>
        </is>
      </c>
      <c r="O680" s="15" t="inlineStr">
        <is>
          <t>bound</t>
        </is>
      </c>
    </row>
    <row r="681">
      <c r="A681" s="3" t="inlineStr">
        <is>
          <t>2026-07-14</t>
        </is>
      </c>
      <c r="B681" s="3" t="inlineStr">
        <is>
          <t>99917219-29c6-5867-b679-3c725d8b3280</t>
        </is>
      </c>
      <c r="C681" s="3" t="inlineStr">
        <is>
          <t>CA</t>
        </is>
      </c>
      <c r="D681" s="3" t="inlineStr">
        <is>
          <t>1983 Mercedes-Benz 280SL Pagoda</t>
        </is>
      </c>
      <c r="E681" s="3" t="inlineStr">
        <is>
          <t>07 Post-War Classic (1946-1972)</t>
        </is>
      </c>
      <c r="F681" s="13" t="n">
        <v>1050000</v>
      </c>
      <c r="G681" s="14" t="n">
        <v>0.38</v>
      </c>
      <c r="H681" s="14" t="n">
        <v>1.35</v>
      </c>
      <c r="I681" s="14" t="n">
        <v>0.761</v>
      </c>
      <c r="J681" s="14" t="n">
        <v>0.53</v>
      </c>
      <c r="K681" s="13">
        <f>ROUND(F681/100*G681*H681*I681/J681,2)</f>
        <v/>
      </c>
      <c r="L681" s="13" t="n">
        <v>7734.2</v>
      </c>
      <c r="M681" s="13">
        <f>L681-K681</f>
        <v/>
      </c>
      <c r="N681" s="3" t="inlineStr">
        <is>
          <t>decline</t>
        </is>
      </c>
      <c r="O681" s="3" t="inlineStr">
        <is>
          <t>indicative</t>
        </is>
      </c>
    </row>
    <row r="682">
      <c r="A682" s="15" t="inlineStr">
        <is>
          <t>2026-07-12</t>
        </is>
      </c>
      <c r="B682" s="15" t="inlineStr">
        <is>
          <t>44ddf358-9d3b-57e1-b0fb-7e52ff048782</t>
        </is>
      </c>
      <c r="C682" s="15" t="inlineStr">
        <is>
          <t>TN</t>
        </is>
      </c>
      <c r="D682" s="15" t="inlineStr">
        <is>
          <t>1961 Maserati GranTurismo</t>
        </is>
      </c>
      <c r="E682" s="15" t="inlineStr">
        <is>
          <t>01 Luxury Sedan/SUV</t>
        </is>
      </c>
      <c r="F682" s="16" t="n">
        <v>995000</v>
      </c>
      <c r="G682" s="17" t="n">
        <v>0.65</v>
      </c>
      <c r="H682" s="17" t="n">
        <v>0.98</v>
      </c>
      <c r="I682" s="17" t="n">
        <v>0.761</v>
      </c>
      <c r="J682" s="17" t="n">
        <v>0.53</v>
      </c>
      <c r="K682" s="16">
        <f>ROUND(F682/100*G682*H682*I682/J682,2)</f>
        <v/>
      </c>
      <c r="L682" s="16" t="n">
        <v>9100.620000000001</v>
      </c>
      <c r="M682" s="16">
        <f>L682-K682</f>
        <v/>
      </c>
      <c r="N682" s="15" t="inlineStr">
        <is>
          <t>bind</t>
        </is>
      </c>
      <c r="O682" s="15" t="inlineStr">
        <is>
          <t>bound</t>
        </is>
      </c>
    </row>
    <row r="683">
      <c r="A683" s="3" t="inlineStr">
        <is>
          <t>2026-07-10</t>
        </is>
      </c>
      <c r="B683" s="3" t="inlineStr">
        <is>
          <t>172a6696-da19-5581-9923-9f1baa42342a</t>
        </is>
      </c>
      <c r="C683" s="3" t="inlineStr">
        <is>
          <t>PA</t>
        </is>
      </c>
      <c r="D683" s="3" t="inlineStr">
        <is>
          <t>1996 Ferrari SF90 Stradale</t>
        </is>
      </c>
      <c r="E683" s="3" t="inlineStr">
        <is>
          <t>03 Supercar</t>
        </is>
      </c>
      <c r="F683" s="13" t="n">
        <v>260000</v>
      </c>
      <c r="G683" s="14" t="n">
        <v>1.15</v>
      </c>
      <c r="H683" s="14" t="n">
        <v>1</v>
      </c>
      <c r="I683" s="14" t="n">
        <v>0.761</v>
      </c>
      <c r="J683" s="14" t="n">
        <v>0.53</v>
      </c>
      <c r="K683" s="13">
        <f>ROUND(F683/100*G683*H683*I683/J683,2)</f>
        <v/>
      </c>
      <c r="L683" s="13" t="n">
        <v>4293.19</v>
      </c>
      <c r="M683" s="13">
        <f>L683-K683</f>
        <v/>
      </c>
      <c r="N683" s="3" t="inlineStr">
        <is>
          <t>decline</t>
        </is>
      </c>
      <c r="O683" s="3" t="inlineStr">
        <is>
          <t>indicative</t>
        </is>
      </c>
    </row>
    <row r="684">
      <c r="A684" s="15" t="inlineStr">
        <is>
          <t>2026-07-31</t>
        </is>
      </c>
      <c r="B684" s="15" t="inlineStr">
        <is>
          <t>4541fedf-2324-5648-b26c-2a9183024891</t>
        </is>
      </c>
      <c r="C684" s="15" t="inlineStr">
        <is>
          <t>NC</t>
        </is>
      </c>
      <c r="D684" s="15" t="inlineStr">
        <is>
          <t>2002 Ferrari SF90 Stradale</t>
        </is>
      </c>
      <c r="E684" s="15" t="inlineStr">
        <is>
          <t>03 Supercar</t>
        </is>
      </c>
      <c r="F684" s="16" t="n">
        <v>990000</v>
      </c>
      <c r="G684" s="17" t="n">
        <v>0.95</v>
      </c>
      <c r="H684" s="17" t="n">
        <v>1.15</v>
      </c>
      <c r="I684" s="17" t="n">
        <v>0.761</v>
      </c>
      <c r="J684" s="17" t="n">
        <v>0.53</v>
      </c>
      <c r="K684" s="16">
        <f>ROUND(F684/100*G684*H684*I684/J684,2)</f>
        <v/>
      </c>
      <c r="L684" s="16" t="n">
        <v>15529.79</v>
      </c>
      <c r="M684" s="16">
        <f>L684-K684</f>
        <v/>
      </c>
      <c r="N684" s="15" t="inlineStr">
        <is>
          <t>refer</t>
        </is>
      </c>
      <c r="O684" s="15" t="inlineStr">
        <is>
          <t>indicative</t>
        </is>
      </c>
    </row>
    <row r="685">
      <c r="A685" s="3" t="inlineStr">
        <is>
          <t>2026-07-28</t>
        </is>
      </c>
      <c r="B685" s="3" t="inlineStr">
        <is>
          <t>8f63bf38-214c-5265-9897-a710cb9afd50</t>
        </is>
      </c>
      <c r="C685" s="3" t="inlineStr">
        <is>
          <t>NY</t>
        </is>
      </c>
      <c r="D685" s="3" t="inlineStr">
        <is>
          <t>1962 Bentley Continental GT</t>
        </is>
      </c>
      <c r="E685" s="3" t="inlineStr">
        <is>
          <t>01 Luxury Sedan/SUV</t>
        </is>
      </c>
      <c r="F685" s="13" t="n">
        <v>380000</v>
      </c>
      <c r="G685" s="14" t="n">
        <v>0.75</v>
      </c>
      <c r="H685" s="14" t="n">
        <v>1.28</v>
      </c>
      <c r="I685" s="14" t="n">
        <v>0.761</v>
      </c>
      <c r="J685" s="14" t="n">
        <v>0.53</v>
      </c>
      <c r="K685" s="13">
        <f>ROUND(F685/100*G685*H685*I685/J685,2)</f>
        <v/>
      </c>
      <c r="L685" s="13" t="n">
        <v>5237.98</v>
      </c>
      <c r="M685" s="13">
        <f>L685-K685</f>
        <v/>
      </c>
      <c r="N685" s="3" t="inlineStr">
        <is>
          <t>decline</t>
        </is>
      </c>
      <c r="O685" s="3" t="inlineStr">
        <is>
          <t>indicative</t>
        </is>
      </c>
    </row>
    <row r="686">
      <c r="A686" s="15" t="inlineStr">
        <is>
          <t>2026-07-01</t>
        </is>
      </c>
      <c r="B686" s="15" t="inlineStr">
        <is>
          <t>12a2c033-6c3d-563d-a9a8-4373a2211c15</t>
        </is>
      </c>
      <c r="C686" s="15" t="inlineStr">
        <is>
          <t>CA</t>
        </is>
      </c>
      <c r="D686" s="15" t="inlineStr">
        <is>
          <t>2013 Ferrari SF90 Stradale</t>
        </is>
      </c>
      <c r="E686" s="15" t="inlineStr">
        <is>
          <t>03 Supercar</t>
        </is>
      </c>
      <c r="F686" s="16" t="n">
        <v>520000</v>
      </c>
      <c r="G686" s="17" t="n">
        <v>0.95</v>
      </c>
      <c r="H686" s="17" t="n">
        <v>1.35</v>
      </c>
      <c r="I686" s="17" t="n">
        <v>0.761</v>
      </c>
      <c r="J686" s="17" t="n">
        <v>0.53</v>
      </c>
      <c r="K686" s="16">
        <f>ROUND(F686/100*G686*H686*I686/J686,2)</f>
        <v/>
      </c>
      <c r="L686" s="16" t="n">
        <v>9575.68</v>
      </c>
      <c r="M686" s="16">
        <f>L686-K686</f>
        <v/>
      </c>
      <c r="N686" s="15" t="inlineStr">
        <is>
          <t>decline</t>
        </is>
      </c>
      <c r="O686" s="15" t="inlineStr">
        <is>
          <t>indicative</t>
        </is>
      </c>
    </row>
    <row r="687">
      <c r="A687" s="3" t="inlineStr">
        <is>
          <t>2026-07-26</t>
        </is>
      </c>
      <c r="B687" s="3" t="inlineStr">
        <is>
          <t>fa63d04d-8206-5b9b-80e0-3d02d1f18a06</t>
        </is>
      </c>
      <c r="C687" s="3" t="inlineStr">
        <is>
          <t>NJ</t>
        </is>
      </c>
      <c r="D687" s="3" t="inlineStr">
        <is>
          <t>1971 BMW M8 Competition</t>
        </is>
      </c>
      <c r="E687" s="3" t="inlineStr">
        <is>
          <t>01 Luxury Sedan/SUV</t>
        </is>
      </c>
      <c r="F687" s="13" t="n">
        <v>875000</v>
      </c>
      <c r="G687" s="14" t="n">
        <v>0.65</v>
      </c>
      <c r="H687" s="14" t="n">
        <v>0.91</v>
      </c>
      <c r="I687" s="14" t="n">
        <v>0.761</v>
      </c>
      <c r="J687" s="14" t="n">
        <v>0.53</v>
      </c>
      <c r="K687" s="13">
        <f>ROUND(F687/100*G687*H687*I687/J687,2)</f>
        <v/>
      </c>
      <c r="L687" s="13" t="n">
        <v>7431.42</v>
      </c>
      <c r="M687" s="13">
        <f>L687-K687</f>
        <v/>
      </c>
      <c r="N687" s="3" t="inlineStr">
        <is>
          <t>bind</t>
        </is>
      </c>
      <c r="O687" s="3" t="inlineStr">
        <is>
          <t>bound</t>
        </is>
      </c>
    </row>
    <row r="688">
      <c r="A688" s="15" t="inlineStr">
        <is>
          <t>2026-07-01</t>
        </is>
      </c>
      <c r="B688" s="15" t="inlineStr">
        <is>
          <t>e9655135-4fb3-53e1-980b-cd9a8fea6e8c</t>
        </is>
      </c>
      <c r="C688" s="15" t="inlineStr">
        <is>
          <t>PA</t>
        </is>
      </c>
      <c r="D688" s="15" t="inlineStr">
        <is>
          <t>2006 Jaguar E-Type Series 1</t>
        </is>
      </c>
      <c r="E688" s="15" t="inlineStr">
        <is>
          <t>07 Post-War Classic (1946-1972)</t>
        </is>
      </c>
      <c r="F688" s="16" t="n">
        <v>990000</v>
      </c>
      <c r="G688" s="17" t="n">
        <v>0.43</v>
      </c>
      <c r="H688" s="17" t="n">
        <v>1</v>
      </c>
      <c r="I688" s="17" t="n">
        <v>0.761</v>
      </c>
      <c r="J688" s="17" t="n">
        <v>0.53</v>
      </c>
      <c r="K688" s="16">
        <f>ROUND(F688/100*G688*H688*I688/J688,2)</f>
        <v/>
      </c>
      <c r="L688" s="16" t="n">
        <v>6112.41</v>
      </c>
      <c r="M688" s="16">
        <f>L688-K688</f>
        <v/>
      </c>
      <c r="N688" s="15" t="inlineStr">
        <is>
          <t>decline</t>
        </is>
      </c>
      <c r="O688" s="15" t="inlineStr">
        <is>
          <t>indicative</t>
        </is>
      </c>
    </row>
    <row r="689">
      <c r="A689" s="3" t="inlineStr">
        <is>
          <t>2026-07-22</t>
        </is>
      </c>
      <c r="B689" s="3" t="inlineStr">
        <is>
          <t>4d6252b7-559d-5933-8b2a-b7226b4bb750</t>
        </is>
      </c>
      <c r="C689" s="3" t="inlineStr">
        <is>
          <t>UT</t>
        </is>
      </c>
      <c r="D689" s="3" t="inlineStr">
        <is>
          <t>1981 Maserati GranTurismo</t>
        </is>
      </c>
      <c r="E689" s="3" t="inlineStr">
        <is>
          <t>01 Luxury Sedan/SUV</t>
        </is>
      </c>
      <c r="F689" s="13" t="n">
        <v>790000</v>
      </c>
      <c r="G689" s="14" t="n">
        <v>0.65</v>
      </c>
      <c r="H689" s="14" t="n">
        <v>1.35</v>
      </c>
      <c r="I689" s="14" t="n">
        <v>0.761</v>
      </c>
      <c r="J689" s="14" t="n">
        <v>0.53</v>
      </c>
      <c r="K689" s="13">
        <f>ROUND(F689/100*G689*H689*I689/J689,2)</f>
        <v/>
      </c>
      <c r="L689" s="13" t="n">
        <v>9953.67</v>
      </c>
      <c r="M689" s="13">
        <f>L689-K689</f>
        <v/>
      </c>
      <c r="N689" s="3" t="inlineStr">
        <is>
          <t>bind</t>
        </is>
      </c>
      <c r="O689" s="3" t="inlineStr">
        <is>
          <t>bound</t>
        </is>
      </c>
    </row>
    <row r="690">
      <c r="A690" s="15" t="inlineStr">
        <is>
          <t>2026-07-20</t>
        </is>
      </c>
      <c r="B690" s="15" t="inlineStr">
        <is>
          <t>734eca63-bb98-5e4d-87a3-652987b55178</t>
        </is>
      </c>
      <c r="C690" s="15" t="inlineStr">
        <is>
          <t>NY</t>
        </is>
      </c>
      <c r="D690" s="15" t="inlineStr">
        <is>
          <t>2016 Porsche 911 Turbo S</t>
        </is>
      </c>
      <c r="E690" s="15" t="inlineStr">
        <is>
          <t>01 Luxury Sedan/SUV</t>
        </is>
      </c>
      <c r="F690" s="16" t="n">
        <v>450000</v>
      </c>
      <c r="G690" s="17" t="n">
        <v>0.75</v>
      </c>
      <c r="H690" s="17" t="n">
        <v>1.28</v>
      </c>
      <c r="I690" s="17" t="n">
        <v>0.761</v>
      </c>
      <c r="J690" s="17" t="n">
        <v>0.53</v>
      </c>
      <c r="K690" s="16">
        <f>ROUND(F690/100*G690*H690*I690/J690,2)</f>
        <v/>
      </c>
      <c r="L690" s="16" t="n">
        <v>6202.87</v>
      </c>
      <c r="M690" s="16">
        <f>L690-K690</f>
        <v/>
      </c>
      <c r="N690" s="15" t="inlineStr">
        <is>
          <t>bind</t>
        </is>
      </c>
      <c r="O690" s="15" t="inlineStr">
        <is>
          <t>bound</t>
        </is>
      </c>
    </row>
    <row r="691">
      <c r="A691" s="3" t="inlineStr">
        <is>
          <t>2026-07-11</t>
        </is>
      </c>
      <c r="B691" s="3" t="inlineStr">
        <is>
          <t>23d0715f-286b-5167-8e07-f8ba95c89534</t>
        </is>
      </c>
      <c r="C691" s="3" t="inlineStr">
        <is>
          <t>AK</t>
        </is>
      </c>
      <c r="D691" s="3" t="inlineStr">
        <is>
          <t>2019 Aston Martin DB12</t>
        </is>
      </c>
      <c r="E691" s="3" t="inlineStr">
        <is>
          <t>01 Luxury Sedan/SUV</t>
        </is>
      </c>
      <c r="F691" s="13" t="n">
        <v>385000</v>
      </c>
      <c r="G691" s="14" t="n">
        <v>0.75</v>
      </c>
      <c r="H691" s="14" t="n">
        <v>1.14</v>
      </c>
      <c r="I691" s="14" t="n">
        <v>0.761</v>
      </c>
      <c r="J691" s="14" t="n">
        <v>0.53</v>
      </c>
      <c r="K691" s="13">
        <f>ROUND(F691/100*G691*H691*I691/J691,2)</f>
        <v/>
      </c>
      <c r="L691" s="13" t="n">
        <v>4726.46</v>
      </c>
      <c r="M691" s="13">
        <f>L691-K691</f>
        <v/>
      </c>
      <c r="N691" s="3" t="inlineStr">
        <is>
          <t>bind</t>
        </is>
      </c>
      <c r="O691" s="3" t="inlineStr">
        <is>
          <t>bound</t>
        </is>
      </c>
    </row>
    <row r="692">
      <c r="A692" s="15" t="inlineStr">
        <is>
          <t>2026-07-31</t>
        </is>
      </c>
      <c r="B692" s="15" t="inlineStr">
        <is>
          <t>a0efc317-a2ba-5979-a778-e3b3c6995345</t>
        </is>
      </c>
      <c r="C692" s="15" t="inlineStr">
        <is>
          <t>OR</t>
        </is>
      </c>
      <c r="D692" s="15" t="inlineStr">
        <is>
          <t>1962 Ferrari 275 GTB/4</t>
        </is>
      </c>
      <c r="E692" s="15" t="inlineStr">
        <is>
          <t>07 Post-War Classic (1946-1972)</t>
        </is>
      </c>
      <c r="F692" s="16" t="n">
        <v>1550000</v>
      </c>
      <c r="G692" s="17" t="n">
        <v>0.38</v>
      </c>
      <c r="H692" s="17" t="n">
        <v>1.13</v>
      </c>
      <c r="I692" s="17" t="n">
        <v>0.761</v>
      </c>
      <c r="J692" s="17" t="n">
        <v>0.53</v>
      </c>
      <c r="K692" s="16">
        <f>ROUND(F692/100*G692*H692*I692/J692,2)</f>
        <v/>
      </c>
      <c r="L692" s="16" t="n">
        <v>9556.58</v>
      </c>
      <c r="M692" s="16">
        <f>L692-K692</f>
        <v/>
      </c>
      <c r="N692" s="15" t="inlineStr">
        <is>
          <t>bind</t>
        </is>
      </c>
      <c r="O692" s="15" t="inlineStr">
        <is>
          <t>bound</t>
        </is>
      </c>
    </row>
    <row r="693">
      <c r="A693" s="3" t="inlineStr">
        <is>
          <t>2026-07-05</t>
        </is>
      </c>
      <c r="B693" s="3" t="inlineStr">
        <is>
          <t>22931110-acdc-5a73-838f-0b020f280040</t>
        </is>
      </c>
      <c r="C693" s="3" t="inlineStr">
        <is>
          <t>CO</t>
        </is>
      </c>
      <c r="D693" s="3" t="inlineStr">
        <is>
          <t>1990 Mercedes-Benz AMG GT</t>
        </is>
      </c>
      <c r="E693" s="3" t="inlineStr">
        <is>
          <t>01 Luxury Sedan/SUV</t>
        </is>
      </c>
      <c r="F693" s="13" t="n">
        <v>185000</v>
      </c>
      <c r="G693" s="14" t="n">
        <v>0.92</v>
      </c>
      <c r="H693" s="14" t="n">
        <v>1.1</v>
      </c>
      <c r="I693" s="14" t="n">
        <v>0.761</v>
      </c>
      <c r="J693" s="14" t="n">
        <v>0.53</v>
      </c>
      <c r="K693" s="13">
        <f>ROUND(F693/100*G693*H693*I693/J693,2)</f>
        <v/>
      </c>
      <c r="L693" s="13" t="n">
        <v>2688.19</v>
      </c>
      <c r="M693" s="13">
        <f>L693-K693</f>
        <v/>
      </c>
      <c r="N693" s="3" t="inlineStr">
        <is>
          <t>bind</t>
        </is>
      </c>
      <c r="O693" s="3" t="inlineStr">
        <is>
          <t>bound</t>
        </is>
      </c>
    </row>
    <row r="694">
      <c r="A694" s="15" t="inlineStr">
        <is>
          <t>2026-07-03</t>
        </is>
      </c>
      <c r="B694" s="15" t="inlineStr">
        <is>
          <t>07944108-0b62-5b96-a4fb-7898ce533766</t>
        </is>
      </c>
      <c r="C694" s="15" t="inlineStr">
        <is>
          <t>CT</t>
        </is>
      </c>
      <c r="D694" s="15" t="inlineStr">
        <is>
          <t>1966 Porsche 911 Turbo S</t>
        </is>
      </c>
      <c r="E694" s="15" t="inlineStr">
        <is>
          <t>01 Luxury Sedan/SUV</t>
        </is>
      </c>
      <c r="F694" s="16" t="n">
        <v>465000</v>
      </c>
      <c r="G694" s="17" t="n">
        <v>0.75</v>
      </c>
      <c r="H694" s="17" t="n">
        <v>1.12</v>
      </c>
      <c r="I694" s="17" t="n">
        <v>0.761</v>
      </c>
      <c r="J694" s="17" t="n">
        <v>0.53</v>
      </c>
      <c r="K694" s="16">
        <f>ROUND(F694/100*G694*H694*I694/J694,2)</f>
        <v/>
      </c>
      <c r="L694" s="16" t="n">
        <v>5608.43</v>
      </c>
      <c r="M694" s="16">
        <f>L694-K694</f>
        <v/>
      </c>
      <c r="N694" s="15" t="inlineStr">
        <is>
          <t>bind</t>
        </is>
      </c>
      <c r="O694" s="15" t="inlineStr">
        <is>
          <t>bound</t>
        </is>
      </c>
    </row>
    <row r="695">
      <c r="A695" s="3" t="inlineStr">
        <is>
          <t>2026-07-30</t>
        </is>
      </c>
      <c r="B695" s="3" t="inlineStr">
        <is>
          <t>16d931d7-b9d0-5509-a848-c2f7d7c9bb48</t>
        </is>
      </c>
      <c r="C695" s="3" t="inlineStr">
        <is>
          <t>WA</t>
        </is>
      </c>
      <c r="D695" s="3" t="inlineStr">
        <is>
          <t>2002 BMW M8 Competition</t>
        </is>
      </c>
      <c r="E695" s="3" t="inlineStr">
        <is>
          <t>01 Luxury Sedan/SUV</t>
        </is>
      </c>
      <c r="F695" s="13" t="n">
        <v>795000</v>
      </c>
      <c r="G695" s="14" t="n">
        <v>0.65</v>
      </c>
      <c r="H695" s="14" t="n">
        <v>0.96</v>
      </c>
      <c r="I695" s="14" t="n">
        <v>0.761</v>
      </c>
      <c r="J695" s="14" t="n">
        <v>0.53</v>
      </c>
      <c r="K695" s="13">
        <f>ROUND(F695/100*G695*H695*I695/J695,2)</f>
        <v/>
      </c>
      <c r="L695" s="13" t="n">
        <v>7122.96</v>
      </c>
      <c r="M695" s="13">
        <f>L695-K695</f>
        <v/>
      </c>
      <c r="N695" s="3" t="inlineStr">
        <is>
          <t>bind</t>
        </is>
      </c>
      <c r="O695" s="3" t="inlineStr">
        <is>
          <t>bound</t>
        </is>
      </c>
    </row>
    <row r="696">
      <c r="A696" s="15" t="inlineStr">
        <is>
          <t>2026-07-20</t>
        </is>
      </c>
      <c r="B696" s="15" t="inlineStr">
        <is>
          <t>fca7d4cf-8658-52c2-9fcf-fd29a7f8e5e2</t>
        </is>
      </c>
      <c r="C696" s="15" t="inlineStr">
        <is>
          <t>PA</t>
        </is>
      </c>
      <c r="D696" s="15" t="inlineStr">
        <is>
          <t>1970 Mercedes-Benz AMG GT</t>
        </is>
      </c>
      <c r="E696" s="15" t="inlineStr">
        <is>
          <t>01 Luxury Sedan/SUV</t>
        </is>
      </c>
      <c r="F696" s="16" t="n">
        <v>1025000</v>
      </c>
      <c r="G696" s="17" t="n">
        <v>0.55</v>
      </c>
      <c r="H696" s="17" t="n">
        <v>1</v>
      </c>
      <c r="I696" s="17" t="n">
        <v>0.761</v>
      </c>
      <c r="J696" s="17" t="n">
        <v>0.53</v>
      </c>
      <c r="K696" s="16">
        <f>ROUND(F696/100*G696*H696*I696/J696,2)</f>
        <v/>
      </c>
      <c r="L696" s="16" t="n">
        <v>8094.6</v>
      </c>
      <c r="M696" s="16">
        <f>L696-K696</f>
        <v/>
      </c>
      <c r="N696" s="15" t="inlineStr">
        <is>
          <t>bind</t>
        </is>
      </c>
      <c r="O696" s="15" t="inlineStr">
        <is>
          <t>bound</t>
        </is>
      </c>
    </row>
    <row r="697">
      <c r="A697" s="3" t="inlineStr">
        <is>
          <t>2026-07-22</t>
        </is>
      </c>
      <c r="B697" s="3" t="inlineStr">
        <is>
          <t>190df23f-9267-5cc1-8865-26b31dc087e5</t>
        </is>
      </c>
      <c r="C697" s="3" t="inlineStr">
        <is>
          <t>CA</t>
        </is>
      </c>
      <c r="D697" s="3" t="inlineStr">
        <is>
          <t>1986 Ringbrothers Mustang</t>
        </is>
      </c>
      <c r="E697" s="3" t="inlineStr">
        <is>
          <t>11 Restomod/Coachbuilt</t>
        </is>
      </c>
      <c r="F697" s="13" t="n">
        <v>675000</v>
      </c>
      <c r="G697" s="14" t="n">
        <v>0.78</v>
      </c>
      <c r="H697" s="14" t="n">
        <v>1.35</v>
      </c>
      <c r="I697" s="14" t="n">
        <v>0.761</v>
      </c>
      <c r="J697" s="14" t="n">
        <v>0.53</v>
      </c>
      <c r="K697" s="13">
        <f>ROUND(F697/100*G697*H697*I697/J697,2)</f>
        <v/>
      </c>
      <c r="L697" s="13" t="n">
        <v>10205.66</v>
      </c>
      <c r="M697" s="13">
        <f>L697-K697</f>
        <v/>
      </c>
      <c r="N697" s="3" t="inlineStr">
        <is>
          <t>bind</t>
        </is>
      </c>
      <c r="O697" s="3" t="inlineStr">
        <is>
          <t>bound</t>
        </is>
      </c>
    </row>
    <row r="698">
      <c r="A698" s="15" t="inlineStr">
        <is>
          <t>2026-07-16</t>
        </is>
      </c>
      <c r="B698" s="15" t="inlineStr">
        <is>
          <t>339d2b7e-96ee-552b-9d92-5d037b1a1231</t>
        </is>
      </c>
      <c r="C698" s="15" t="inlineStr">
        <is>
          <t>KS</t>
        </is>
      </c>
      <c r="D698" s="15" t="inlineStr">
        <is>
          <t>1987 BMW M8 Competition</t>
        </is>
      </c>
      <c r="E698" s="15" t="inlineStr">
        <is>
          <t>01 Luxury Sedan/SUV</t>
        </is>
      </c>
      <c r="F698" s="16" t="n">
        <v>465000</v>
      </c>
      <c r="G698" s="17" t="n">
        <v>0.75</v>
      </c>
      <c r="H698" s="17" t="n">
        <v>0.97</v>
      </c>
      <c r="I698" s="17" t="n">
        <v>0.761</v>
      </c>
      <c r="J698" s="17" t="n">
        <v>0.53</v>
      </c>
      <c r="K698" s="16">
        <f>ROUND(F698/100*G698*H698*I698/J698,2)</f>
        <v/>
      </c>
      <c r="L698" s="16" t="n">
        <v>4857.3</v>
      </c>
      <c r="M698" s="16">
        <f>L698-K698</f>
        <v/>
      </c>
      <c r="N698" s="15" t="inlineStr">
        <is>
          <t>bind</t>
        </is>
      </c>
      <c r="O698" s="15" t="inlineStr">
        <is>
          <t>bound</t>
        </is>
      </c>
    </row>
    <row r="699">
      <c r="A699" s="3" t="inlineStr">
        <is>
          <t>2026-07-24</t>
        </is>
      </c>
      <c r="B699" s="3" t="inlineStr">
        <is>
          <t>a01c62fc-ad3a-5cb0-a295-cb47f5aa0181</t>
        </is>
      </c>
      <c r="C699" s="3" t="inlineStr">
        <is>
          <t>TX</t>
        </is>
      </c>
      <c r="D699" s="3" t="inlineStr">
        <is>
          <t>1965 Aston Martin DB12</t>
        </is>
      </c>
      <c r="E699" s="3" t="inlineStr">
        <is>
          <t>01 Luxury Sedan/SUV</t>
        </is>
      </c>
      <c r="F699" s="13" t="n">
        <v>845000</v>
      </c>
      <c r="G699" s="14" t="n">
        <v>0.65</v>
      </c>
      <c r="H699" s="14" t="n">
        <v>1.15</v>
      </c>
      <c r="I699" s="14" t="n">
        <v>0.761</v>
      </c>
      <c r="J699" s="14" t="n">
        <v>0.53</v>
      </c>
      <c r="K699" s="13">
        <f>ROUND(F699/100*G699*H699*I699/J699,2)</f>
        <v/>
      </c>
      <c r="L699" s="13" t="n">
        <v>9069.360000000001</v>
      </c>
      <c r="M699" s="13">
        <f>L699-K699</f>
        <v/>
      </c>
      <c r="N699" s="3" t="inlineStr">
        <is>
          <t>bind</t>
        </is>
      </c>
      <c r="O699" s="3" t="inlineStr">
        <is>
          <t>bound</t>
        </is>
      </c>
    </row>
    <row r="700">
      <c r="A700" s="15" t="inlineStr">
        <is>
          <t>2026-07-16</t>
        </is>
      </c>
      <c r="B700" s="15" t="inlineStr">
        <is>
          <t>99e054ea-807e-5b23-a011-6f8c27331814</t>
        </is>
      </c>
      <c r="C700" s="15" t="inlineStr">
        <is>
          <t>CO</t>
        </is>
      </c>
      <c r="D700" s="15" t="inlineStr">
        <is>
          <t>2000 Aston Martin DB12</t>
        </is>
      </c>
      <c r="E700" s="15" t="inlineStr">
        <is>
          <t>01 Luxury Sedan/SUV</t>
        </is>
      </c>
      <c r="F700" s="16" t="n">
        <v>275000</v>
      </c>
      <c r="G700" s="17" t="n">
        <v>0.75</v>
      </c>
      <c r="H700" s="17" t="n">
        <v>1.1</v>
      </c>
      <c r="I700" s="17" t="n">
        <v>0.761</v>
      </c>
      <c r="J700" s="17" t="n">
        <v>0.53</v>
      </c>
      <c r="K700" s="16">
        <f>ROUND(F700/100*G700*H700*I700/J700,2)</f>
        <v/>
      </c>
      <c r="L700" s="16" t="n">
        <v>3257.58</v>
      </c>
      <c r="M700" s="16">
        <f>L700-K700</f>
        <v/>
      </c>
      <c r="N700" s="15" t="inlineStr">
        <is>
          <t>bind</t>
        </is>
      </c>
      <c r="O700" s="15" t="inlineStr">
        <is>
          <t>bound</t>
        </is>
      </c>
    </row>
    <row r="701">
      <c r="A701" s="3" t="inlineStr">
        <is>
          <t>2026-07-11</t>
        </is>
      </c>
      <c r="B701" s="3" t="inlineStr">
        <is>
          <t>3a4c3fc9-68ba-5cf5-adad-99378b5a6b6c</t>
        </is>
      </c>
      <c r="C701" s="3" t="inlineStr">
        <is>
          <t>AL</t>
        </is>
      </c>
      <c r="D701" s="3" t="inlineStr">
        <is>
          <t>2000 Ferrari 275 GTB/4</t>
        </is>
      </c>
      <c r="E701" s="3" t="inlineStr">
        <is>
          <t>07 Post-War Classic (1946-1972)</t>
        </is>
      </c>
      <c r="F701" s="13" t="n">
        <v>415000</v>
      </c>
      <c r="G701" s="14" t="n">
        <v>0.48</v>
      </c>
      <c r="H701" s="14" t="n">
        <v>1.27</v>
      </c>
      <c r="I701" s="14" t="n">
        <v>0.761</v>
      </c>
      <c r="J701" s="14" t="n">
        <v>0.53</v>
      </c>
      <c r="K701" s="13">
        <f>ROUND(F701/100*G701*H701*I701/J701,2)</f>
        <v/>
      </c>
      <c r="L701" s="13" t="n">
        <v>3632.47</v>
      </c>
      <c r="M701" s="13">
        <f>L701-K701</f>
        <v/>
      </c>
      <c r="N701" s="3" t="inlineStr">
        <is>
          <t>bind</t>
        </is>
      </c>
      <c r="O701" s="3" t="inlineStr">
        <is>
          <t>bound</t>
        </is>
      </c>
    </row>
    <row r="702">
      <c r="A702" s="15" t="inlineStr">
        <is>
          <t>2026-07-08</t>
        </is>
      </c>
      <c r="B702" s="15" t="inlineStr">
        <is>
          <t>e2bab369-b3b2-587b-992c-14f6a39b1767</t>
        </is>
      </c>
      <c r="C702" s="15" t="inlineStr">
        <is>
          <t>WV</t>
        </is>
      </c>
      <c r="D702" s="15" t="inlineStr">
        <is>
          <t>1994 Mercedes-Benz 280SL Pagoda</t>
        </is>
      </c>
      <c r="E702" s="15" t="inlineStr">
        <is>
          <t>07 Post-War Classic (1946-1972)</t>
        </is>
      </c>
      <c r="F702" s="16" t="n">
        <v>435000</v>
      </c>
      <c r="G702" s="17" t="n">
        <v>0.48</v>
      </c>
      <c r="H702" s="17" t="n">
        <v>1.33</v>
      </c>
      <c r="I702" s="17" t="n">
        <v>0.761</v>
      </c>
      <c r="J702" s="17" t="n">
        <v>0.53</v>
      </c>
      <c r="K702" s="16">
        <f>ROUND(F702/100*G702*H702*I702/J702,2)</f>
        <v/>
      </c>
      <c r="L702" s="16" t="n">
        <v>3987.41</v>
      </c>
      <c r="M702" s="16">
        <f>L702-K702</f>
        <v/>
      </c>
      <c r="N702" s="15" t="inlineStr">
        <is>
          <t>refer</t>
        </is>
      </c>
      <c r="O702" s="15" t="inlineStr">
        <is>
          <t>indicative</t>
        </is>
      </c>
    </row>
    <row r="703">
      <c r="A703" s="3" t="inlineStr">
        <is>
          <t>2026-07-04</t>
        </is>
      </c>
      <c r="B703" s="3" t="inlineStr">
        <is>
          <t>49f64c9f-416d-5e66-a935-398c838023b6</t>
        </is>
      </c>
      <c r="C703" s="3" t="inlineStr">
        <is>
          <t>ID</t>
        </is>
      </c>
      <c r="D703" s="3" t="inlineStr">
        <is>
          <t>2012 Porsche 911 Turbo S</t>
        </is>
      </c>
      <c r="E703" s="3" t="inlineStr">
        <is>
          <t>01 Luxury Sedan/SUV</t>
        </is>
      </c>
      <c r="F703" s="13" t="n">
        <v>955000</v>
      </c>
      <c r="G703" s="14" t="n">
        <v>0.65</v>
      </c>
      <c r="H703" s="14" t="n">
        <v>0.99</v>
      </c>
      <c r="I703" s="14" t="n">
        <v>0.761</v>
      </c>
      <c r="J703" s="14" t="n">
        <v>0.53</v>
      </c>
      <c r="K703" s="13">
        <f>ROUND(F703/100*G703*H703*I703/J703,2)</f>
        <v/>
      </c>
      <c r="L703" s="13" t="n">
        <v>8823.9</v>
      </c>
      <c r="M703" s="13">
        <f>L703-K703</f>
        <v/>
      </c>
      <c r="N703" s="3" t="inlineStr">
        <is>
          <t>bind</t>
        </is>
      </c>
      <c r="O703" s="3" t="inlineStr">
        <is>
          <t>bound</t>
        </is>
      </c>
    </row>
    <row r="704">
      <c r="A704" s="15" t="inlineStr">
        <is>
          <t>2026-07-01</t>
        </is>
      </c>
      <c r="B704" s="15" t="inlineStr">
        <is>
          <t>15f44422-ac20-50fb-895a-aabb6835239f</t>
        </is>
      </c>
      <c r="C704" s="15" t="inlineStr">
        <is>
          <t>MI</t>
        </is>
      </c>
      <c r="D704" s="15" t="inlineStr">
        <is>
          <t>1993 Porsche 911 Turbo S</t>
        </is>
      </c>
      <c r="E704" s="15" t="inlineStr">
        <is>
          <t>01 Luxury Sedan/SUV</t>
        </is>
      </c>
      <c r="F704" s="16" t="n">
        <v>835000</v>
      </c>
      <c r="G704" s="17" t="n">
        <v>0.65</v>
      </c>
      <c r="H704" s="17" t="n">
        <v>1.55</v>
      </c>
      <c r="I704" s="17" t="n">
        <v>0.761</v>
      </c>
      <c r="J704" s="17" t="n">
        <v>0.53</v>
      </c>
      <c r="K704" s="16">
        <f>ROUND(F704/100*G704*H704*I704/J704,2)</f>
        <v/>
      </c>
      <c r="L704" s="16" t="n">
        <v>12079.26</v>
      </c>
      <c r="M704" s="16">
        <f>L704-K704</f>
        <v/>
      </c>
      <c r="N704" s="15" t="inlineStr">
        <is>
          <t>bind</t>
        </is>
      </c>
      <c r="O704" s="15" t="inlineStr">
        <is>
          <t>bound</t>
        </is>
      </c>
    </row>
    <row r="705">
      <c r="A705" s="3" t="inlineStr">
        <is>
          <t>2026-07-19</t>
        </is>
      </c>
      <c r="B705" s="3" t="inlineStr">
        <is>
          <t>0137c141-b2a9-5bb8-89c9-43bcd93b0a0b</t>
        </is>
      </c>
      <c r="C705" s="3" t="inlineStr">
        <is>
          <t>UT</t>
        </is>
      </c>
      <c r="D705" s="3" t="inlineStr">
        <is>
          <t>1994 Aston Martin DB12</t>
        </is>
      </c>
      <c r="E705" s="3" t="inlineStr">
        <is>
          <t>01 Luxury Sedan/SUV</t>
        </is>
      </c>
      <c r="F705" s="13" t="n">
        <v>1860000</v>
      </c>
      <c r="G705" s="14" t="n">
        <v>0.55</v>
      </c>
      <c r="H705" s="14" t="n">
        <v>1.35</v>
      </c>
      <c r="I705" s="14" t="n">
        <v>0.761</v>
      </c>
      <c r="J705" s="14" t="n">
        <v>0.53</v>
      </c>
      <c r="K705" s="13">
        <f>ROUND(F705/100*G705*H705*I705/J705,2)</f>
        <v/>
      </c>
      <c r="L705" s="13" t="n">
        <v>19829.8</v>
      </c>
      <c r="M705" s="13">
        <f>L705-K705</f>
        <v/>
      </c>
      <c r="N705" s="3" t="inlineStr">
        <is>
          <t>bind</t>
        </is>
      </c>
      <c r="O705" s="3" t="inlineStr">
        <is>
          <t>bound</t>
        </is>
      </c>
    </row>
    <row r="706">
      <c r="A706" s="15" t="inlineStr">
        <is>
          <t>2026-07-19</t>
        </is>
      </c>
      <c r="B706" s="15" t="inlineStr">
        <is>
          <t>3da804c1-8ba3-59f3-8d2e-1a26232c5f23</t>
        </is>
      </c>
      <c r="C706" s="15" t="inlineStr">
        <is>
          <t>NH</t>
        </is>
      </c>
      <c r="D706" s="15" t="inlineStr">
        <is>
          <t>1969 Aston Martin DB12</t>
        </is>
      </c>
      <c r="E706" s="15" t="inlineStr">
        <is>
          <t>01 Luxury Sedan/SUV</t>
        </is>
      </c>
      <c r="F706" s="16" t="n">
        <v>550000</v>
      </c>
      <c r="G706" s="17" t="n">
        <v>0.65</v>
      </c>
      <c r="H706" s="17" t="n">
        <v>1.04</v>
      </c>
      <c r="I706" s="17" t="n">
        <v>0.761</v>
      </c>
      <c r="J706" s="17" t="n">
        <v>0.53</v>
      </c>
      <c r="K706" s="16">
        <f>ROUND(F706/100*G706*H706*I706/J706,2)</f>
        <v/>
      </c>
      <c r="L706" s="16" t="n">
        <v>5338.48</v>
      </c>
      <c r="M706" s="16">
        <f>L706-K706</f>
        <v/>
      </c>
      <c r="N706" s="15" t="inlineStr">
        <is>
          <t>bind</t>
        </is>
      </c>
      <c r="O706" s="15" t="inlineStr">
        <is>
          <t>bound</t>
        </is>
      </c>
    </row>
    <row r="707">
      <c r="A707" s="3" t="inlineStr">
        <is>
          <t>2026-07-03</t>
        </is>
      </c>
      <c r="B707" s="3" t="inlineStr">
        <is>
          <t>ed048986-64c6-54be-ba22-bacacef8ca29</t>
        </is>
      </c>
      <c r="C707" s="3" t="inlineStr">
        <is>
          <t>AK</t>
        </is>
      </c>
      <c r="D707" s="3" t="inlineStr">
        <is>
          <t>1956 Ferrari 275 GTB/4</t>
        </is>
      </c>
      <c r="E707" s="3" t="inlineStr">
        <is>
          <t>07 Post-War Classic (1946-1972)</t>
        </is>
      </c>
      <c r="F707" s="13" t="n">
        <v>755000</v>
      </c>
      <c r="G707" s="14" t="n">
        <v>0.43</v>
      </c>
      <c r="H707" s="14" t="n">
        <v>1.14</v>
      </c>
      <c r="I707" s="14" t="n">
        <v>0.761</v>
      </c>
      <c r="J707" s="14" t="n">
        <v>0.53</v>
      </c>
      <c r="K707" s="13">
        <f>ROUND(F707/100*G707*H707*I707/J707,2)</f>
        <v/>
      </c>
      <c r="L707" s="13" t="n">
        <v>5314.09</v>
      </c>
      <c r="M707" s="13">
        <f>L707-K707</f>
        <v/>
      </c>
      <c r="N707" s="3" t="inlineStr">
        <is>
          <t>decline</t>
        </is>
      </c>
      <c r="O707" s="3" t="inlineStr">
        <is>
          <t>indicative</t>
        </is>
      </c>
    </row>
    <row r="708">
      <c r="A708" s="15" t="inlineStr">
        <is>
          <t>2026-07-13</t>
        </is>
      </c>
      <c r="B708" s="15" t="inlineStr">
        <is>
          <t>0edccfa9-0471-5ee9-b20b-c78d5e167c55</t>
        </is>
      </c>
      <c r="C708" s="15" t="inlineStr">
        <is>
          <t>MN</t>
        </is>
      </c>
      <c r="D708" s="15" t="inlineStr">
        <is>
          <t>2013 Porsche 911 Turbo S</t>
        </is>
      </c>
      <c r="E708" s="15" t="inlineStr">
        <is>
          <t>01 Luxury Sedan/SUV</t>
        </is>
      </c>
      <c r="F708" s="16" t="n">
        <v>385000</v>
      </c>
      <c r="G708" s="17" t="n">
        <v>0.75</v>
      </c>
      <c r="H708" s="17" t="n">
        <v>1.32</v>
      </c>
      <c r="I708" s="17" t="n">
        <v>0.761</v>
      </c>
      <c r="J708" s="17" t="n">
        <v>0.53</v>
      </c>
      <c r="K708" s="16">
        <f>ROUND(F708/100*G708*H708*I708/J708,2)</f>
        <v/>
      </c>
      <c r="L708" s="16" t="n">
        <v>5472.74</v>
      </c>
      <c r="M708" s="16">
        <f>L708-K708</f>
        <v/>
      </c>
      <c r="N708" s="15" t="inlineStr">
        <is>
          <t>bind</t>
        </is>
      </c>
      <c r="O708" s="15" t="inlineStr">
        <is>
          <t>bound</t>
        </is>
      </c>
    </row>
    <row r="709">
      <c r="A709" s="3" t="inlineStr">
        <is>
          <t>2026-07-14</t>
        </is>
      </c>
      <c r="B709" s="3" t="inlineStr">
        <is>
          <t>a9b2581b-7f05-563a-a57d-d671dabfd3d0</t>
        </is>
      </c>
      <c r="C709" s="3" t="inlineStr">
        <is>
          <t>NY</t>
        </is>
      </c>
      <c r="D709" s="3" t="inlineStr">
        <is>
          <t>2001 Mercedes-Benz 280SL Pagoda</t>
        </is>
      </c>
      <c r="E709" s="3" t="inlineStr">
        <is>
          <t>07 Post-War Classic (1946-1972)</t>
        </is>
      </c>
      <c r="F709" s="13" t="n">
        <v>930000</v>
      </c>
      <c r="G709" s="14" t="n">
        <v>0.43</v>
      </c>
      <c r="H709" s="14" t="n">
        <v>1.28</v>
      </c>
      <c r="I709" s="14" t="n">
        <v>0.761</v>
      </c>
      <c r="J709" s="14" t="n">
        <v>0.53</v>
      </c>
      <c r="K709" s="13">
        <f>ROUND(F709/100*G709*H709*I709/J709,2)</f>
        <v/>
      </c>
      <c r="L709" s="13" t="n">
        <v>7349.71</v>
      </c>
      <c r="M709" s="13">
        <f>L709-K709</f>
        <v/>
      </c>
      <c r="N709" s="3" t="inlineStr">
        <is>
          <t>decline</t>
        </is>
      </c>
      <c r="O709" s="3" t="inlineStr">
        <is>
          <t>indicative</t>
        </is>
      </c>
    </row>
    <row r="710">
      <c r="A710" s="15" t="inlineStr">
        <is>
          <t>2026-07-26</t>
        </is>
      </c>
      <c r="B710" s="15" t="inlineStr">
        <is>
          <t>006c6387-66dd-5a4d-9423-38f621491142</t>
        </is>
      </c>
      <c r="C710" s="15" t="inlineStr">
        <is>
          <t>NC</t>
        </is>
      </c>
      <c r="D710" s="15" t="inlineStr">
        <is>
          <t>1995 Aston Martin DB5</t>
        </is>
      </c>
      <c r="E710" s="15" t="inlineStr">
        <is>
          <t>07 Post-War Classic (1946-1972)</t>
        </is>
      </c>
      <c r="F710" s="16" t="n">
        <v>400000</v>
      </c>
      <c r="G710" s="17" t="n">
        <v>0.48</v>
      </c>
      <c r="H710" s="17" t="n">
        <v>1.15</v>
      </c>
      <c r="I710" s="17" t="n">
        <v>0.761</v>
      </c>
      <c r="J710" s="17" t="n">
        <v>0.53</v>
      </c>
      <c r="K710" s="16">
        <f>ROUND(F710/100*G710*H710*I710/J710,2)</f>
        <v/>
      </c>
      <c r="L710" s="16" t="n">
        <v>3170.36</v>
      </c>
      <c r="M710" s="16">
        <f>L710-K710</f>
        <v/>
      </c>
      <c r="N710" s="15" t="inlineStr">
        <is>
          <t>decline</t>
        </is>
      </c>
      <c r="O710" s="15" t="inlineStr">
        <is>
          <t>indicative</t>
        </is>
      </c>
    </row>
    <row r="711">
      <c r="A711" s="3" t="inlineStr">
        <is>
          <t>2026-07-19</t>
        </is>
      </c>
      <c r="B711" s="3" t="inlineStr">
        <is>
          <t>8b755bc1-3521-51da-bb7c-3e3c4b4060aa</t>
        </is>
      </c>
      <c r="C711" s="3" t="inlineStr">
        <is>
          <t>FL</t>
        </is>
      </c>
      <c r="D711" s="3" t="inlineStr">
        <is>
          <t>1987 Mercedes-Benz AMG GT</t>
        </is>
      </c>
      <c r="E711" s="3" t="inlineStr">
        <is>
          <t>01 Luxury Sedan/SUV</t>
        </is>
      </c>
      <c r="F711" s="13" t="n">
        <v>525000</v>
      </c>
      <c r="G711" s="14" t="n">
        <v>0.65</v>
      </c>
      <c r="H711" s="14" t="n">
        <v>1.42</v>
      </c>
      <c r="I711" s="14" t="n">
        <v>0.761</v>
      </c>
      <c r="J711" s="14" t="n">
        <v>0.53</v>
      </c>
      <c r="K711" s="13">
        <f>ROUND(F711/100*G711*H711*I711/J711,2)</f>
        <v/>
      </c>
      <c r="L711" s="13" t="n">
        <v>6957.76</v>
      </c>
      <c r="M711" s="13">
        <f>L711-K711</f>
        <v/>
      </c>
      <c r="N711" s="3" t="inlineStr">
        <is>
          <t>bind</t>
        </is>
      </c>
      <c r="O711" s="3" t="inlineStr">
        <is>
          <t>bound</t>
        </is>
      </c>
    </row>
    <row r="712">
      <c r="A712" s="15" t="inlineStr">
        <is>
          <t>2026-07-28</t>
        </is>
      </c>
      <c r="B712" s="15" t="inlineStr">
        <is>
          <t>c9cfcd53-3852-51ee-8b9b-1322d2412582</t>
        </is>
      </c>
      <c r="C712" s="15" t="inlineStr">
        <is>
          <t>OR</t>
        </is>
      </c>
      <c r="D712" s="15" t="inlineStr">
        <is>
          <t>2024 Porsche 911 Turbo S</t>
        </is>
      </c>
      <c r="E712" s="15" t="inlineStr">
        <is>
          <t>01 Luxury Sedan/SUV</t>
        </is>
      </c>
      <c r="F712" s="16" t="n">
        <v>510000</v>
      </c>
      <c r="G712" s="17" t="n">
        <v>0.65</v>
      </c>
      <c r="H712" s="17" t="n">
        <v>1.13</v>
      </c>
      <c r="I712" s="17" t="n">
        <v>0.761</v>
      </c>
      <c r="J712" s="17" t="n">
        <v>0.53</v>
      </c>
      <c r="K712" s="16">
        <f>ROUND(F712/100*G712*H712*I712/J712,2)</f>
        <v/>
      </c>
      <c r="L712" s="16" t="n">
        <v>5378.62</v>
      </c>
      <c r="M712" s="16">
        <f>L712-K712</f>
        <v/>
      </c>
      <c r="N712" s="15" t="inlineStr">
        <is>
          <t>decline</t>
        </is>
      </c>
      <c r="O712" s="15" t="inlineStr">
        <is>
          <t>indicative</t>
        </is>
      </c>
    </row>
    <row r="713">
      <c r="A713" s="3" t="inlineStr">
        <is>
          <t>2026-07-01</t>
        </is>
      </c>
      <c r="B713" s="3" t="inlineStr">
        <is>
          <t>bb61345f-43a5-5e61-bc42-b7b761248843</t>
        </is>
      </c>
      <c r="C713" s="3" t="inlineStr">
        <is>
          <t>NJ</t>
        </is>
      </c>
      <c r="D713" s="3" t="inlineStr">
        <is>
          <t>2017 Bentley Continental GT</t>
        </is>
      </c>
      <c r="E713" s="3" t="inlineStr">
        <is>
          <t>01 Luxury Sedan/SUV</t>
        </is>
      </c>
      <c r="F713" s="13" t="n">
        <v>300000</v>
      </c>
      <c r="G713" s="14" t="n">
        <v>0.75</v>
      </c>
      <c r="H713" s="14" t="n">
        <v>0.91</v>
      </c>
      <c r="I713" s="14" t="n">
        <v>0.761</v>
      </c>
      <c r="J713" s="14" t="n">
        <v>0.53</v>
      </c>
      <c r="K713" s="13">
        <f>ROUND(F713/100*G713*H713*I713/J713,2)</f>
        <v/>
      </c>
      <c r="L713" s="13" t="n">
        <v>2939.9</v>
      </c>
      <c r="M713" s="13">
        <f>L713-K713</f>
        <v/>
      </c>
      <c r="N713" s="3" t="inlineStr">
        <is>
          <t>bind</t>
        </is>
      </c>
      <c r="O713" s="3" t="inlineStr">
        <is>
          <t>bound</t>
        </is>
      </c>
    </row>
    <row r="714">
      <c r="A714" s="15" t="inlineStr">
        <is>
          <t>2026-07-07</t>
        </is>
      </c>
      <c r="B714" s="15" t="inlineStr">
        <is>
          <t>911cc1de-46fb-5cc9-91a6-225a92b18cca</t>
        </is>
      </c>
      <c r="C714" s="15" t="inlineStr">
        <is>
          <t>MT</t>
        </is>
      </c>
      <c r="D714" s="15" t="inlineStr">
        <is>
          <t>1991 Ferrari SF90 Stradale</t>
        </is>
      </c>
      <c r="E714" s="15" t="inlineStr">
        <is>
          <t>03 Supercar</t>
        </is>
      </c>
      <c r="F714" s="16" t="n">
        <v>445000</v>
      </c>
      <c r="G714" s="17" t="n">
        <v>1.15</v>
      </c>
      <c r="H714" s="17" t="n">
        <v>0.93</v>
      </c>
      <c r="I714" s="17" t="n">
        <v>0.761</v>
      </c>
      <c r="J714" s="17" t="n">
        <v>0.53</v>
      </c>
      <c r="K714" s="16">
        <f>ROUND(F714/100*G714*H714*I714/J714,2)</f>
        <v/>
      </c>
      <c r="L714" s="16" t="n">
        <v>6833.6</v>
      </c>
      <c r="M714" s="16">
        <f>L714-K714</f>
        <v/>
      </c>
      <c r="N714" s="15" t="inlineStr">
        <is>
          <t>bind</t>
        </is>
      </c>
      <c r="O714" s="15" t="inlineStr">
        <is>
          <t>bound</t>
        </is>
      </c>
    </row>
    <row r="715">
      <c r="A715" s="3" t="inlineStr">
        <is>
          <t>2026-07-05</t>
        </is>
      </c>
      <c r="B715" s="3" t="inlineStr">
        <is>
          <t>58aa5a37-948e-57bc-888f-0e0315d7f17f</t>
        </is>
      </c>
      <c r="C715" s="3" t="inlineStr">
        <is>
          <t>CT</t>
        </is>
      </c>
      <c r="D715" s="3" t="inlineStr">
        <is>
          <t>1977 Bentley Continental GT</t>
        </is>
      </c>
      <c r="E715" s="3" t="inlineStr">
        <is>
          <t>01 Luxury Sedan/SUV</t>
        </is>
      </c>
      <c r="F715" s="13" t="n">
        <v>1950000</v>
      </c>
      <c r="G715" s="14" t="n">
        <v>0.55</v>
      </c>
      <c r="H715" s="14" t="n">
        <v>1.12</v>
      </c>
      <c r="I715" s="14" t="n">
        <v>0.761</v>
      </c>
      <c r="J715" s="14" t="n">
        <v>0.53</v>
      </c>
      <c r="K715" s="13">
        <f>ROUND(F715/100*G715*H715*I715/J715,2)</f>
        <v/>
      </c>
      <c r="L715" s="13" t="n">
        <v>17247.42</v>
      </c>
      <c r="M715" s="13">
        <f>L715-K715</f>
        <v/>
      </c>
      <c r="N715" s="3" t="inlineStr">
        <is>
          <t>bind</t>
        </is>
      </c>
      <c r="O715" s="3" t="inlineStr">
        <is>
          <t>bound</t>
        </is>
      </c>
    </row>
    <row r="716">
      <c r="A716" s="15" t="inlineStr">
        <is>
          <t>2026-07-21</t>
        </is>
      </c>
      <c r="B716" s="15" t="inlineStr">
        <is>
          <t>2794b753-d4f9-512d-991d-22a3fc834691</t>
        </is>
      </c>
      <c r="C716" s="15" t="inlineStr">
        <is>
          <t>UT</t>
        </is>
      </c>
      <c r="D716" s="15" t="inlineStr">
        <is>
          <t>1960 Porsche 911 Turbo S</t>
        </is>
      </c>
      <c r="E716" s="15" t="inlineStr">
        <is>
          <t>01 Luxury Sedan/SUV</t>
        </is>
      </c>
      <c r="F716" s="16" t="n">
        <v>260000</v>
      </c>
      <c r="G716" s="17" t="n">
        <v>0.75</v>
      </c>
      <c r="H716" s="17" t="n">
        <v>1.35</v>
      </c>
      <c r="I716" s="17" t="n">
        <v>0.761</v>
      </c>
      <c r="J716" s="17" t="n">
        <v>0.53</v>
      </c>
      <c r="K716" s="16">
        <f>ROUND(F716/100*G716*H716*I716/J716,2)</f>
        <v/>
      </c>
      <c r="L716" s="16" t="n">
        <v>3779.87</v>
      </c>
      <c r="M716" s="16">
        <f>L716-K716</f>
        <v/>
      </c>
      <c r="N716" s="15" t="inlineStr">
        <is>
          <t>bind</t>
        </is>
      </c>
      <c r="O716" s="15" t="inlineStr">
        <is>
          <t>bound</t>
        </is>
      </c>
    </row>
    <row r="717">
      <c r="A717" s="3" t="inlineStr">
        <is>
          <t>2026-07-27</t>
        </is>
      </c>
      <c r="B717" s="3" t="inlineStr">
        <is>
          <t>44f10dac-daf4-5026-b7a3-0836a56c7caf</t>
        </is>
      </c>
      <c r="C717" s="3" t="inlineStr">
        <is>
          <t>CO</t>
        </is>
      </c>
      <c r="D717" s="3" t="inlineStr">
        <is>
          <t>2002 Mercedes-Benz AMG GT</t>
        </is>
      </c>
      <c r="E717" s="3" t="inlineStr">
        <is>
          <t>01 Luxury Sedan/SUV</t>
        </is>
      </c>
      <c r="F717" s="13" t="n">
        <v>540000</v>
      </c>
      <c r="G717" s="14" t="n">
        <v>0.65</v>
      </c>
      <c r="H717" s="14" t="n">
        <v>1.1</v>
      </c>
      <c r="I717" s="14" t="n">
        <v>0.761</v>
      </c>
      <c r="J717" s="14" t="n">
        <v>0.53</v>
      </c>
      <c r="K717" s="13">
        <f>ROUND(F717/100*G717*H717*I717/J717,2)</f>
        <v/>
      </c>
      <c r="L717" s="13" t="n">
        <v>5543.82</v>
      </c>
      <c r="M717" s="13">
        <f>L717-K717</f>
        <v/>
      </c>
      <c r="N717" s="3" t="inlineStr">
        <is>
          <t>bind</t>
        </is>
      </c>
      <c r="O717" s="3" t="inlineStr">
        <is>
          <t>bound</t>
        </is>
      </c>
    </row>
    <row r="718">
      <c r="A718" s="15" t="inlineStr">
        <is>
          <t>2026-07-19</t>
        </is>
      </c>
      <c r="B718" s="15" t="inlineStr">
        <is>
          <t>f0316bc1-fc69-540f-a7e8-0b2fac512397</t>
        </is>
      </c>
      <c r="C718" s="15" t="inlineStr">
        <is>
          <t>MN</t>
        </is>
      </c>
      <c r="D718" s="15" t="inlineStr">
        <is>
          <t>2003 Bentley Continental GT</t>
        </is>
      </c>
      <c r="E718" s="15" t="inlineStr">
        <is>
          <t>01 Luxury Sedan/SUV</t>
        </is>
      </c>
      <c r="F718" s="16" t="n">
        <v>290000</v>
      </c>
      <c r="G718" s="17" t="n">
        <v>0.75</v>
      </c>
      <c r="H718" s="17" t="n">
        <v>1.32</v>
      </c>
      <c r="I718" s="17" t="n">
        <v>0.761</v>
      </c>
      <c r="J718" s="17" t="n">
        <v>0.53</v>
      </c>
      <c r="K718" s="16">
        <f>ROUND(F718/100*G718*H718*I718/J718,2)</f>
        <v/>
      </c>
      <c r="L718" s="16" t="n">
        <v>4122.32</v>
      </c>
      <c r="M718" s="16">
        <f>L718-K718</f>
        <v/>
      </c>
      <c r="N718" s="15" t="inlineStr">
        <is>
          <t>refer</t>
        </is>
      </c>
      <c r="O718" s="15" t="inlineStr">
        <is>
          <t>indicative</t>
        </is>
      </c>
    </row>
    <row r="719">
      <c r="A719" s="3" t="inlineStr">
        <is>
          <t>2026-07-14</t>
        </is>
      </c>
      <c r="B719" s="3" t="inlineStr">
        <is>
          <t>4ca32544-377c-5cf7-b631-40f7be25e814</t>
        </is>
      </c>
      <c r="C719" s="3" t="inlineStr">
        <is>
          <t>WI</t>
        </is>
      </c>
      <c r="D719" s="3" t="inlineStr">
        <is>
          <t>2008 BMW M8 Competition</t>
        </is>
      </c>
      <c r="E719" s="3" t="inlineStr">
        <is>
          <t>01 Luxury Sedan/SUV</t>
        </is>
      </c>
      <c r="F719" s="13" t="n">
        <v>565000</v>
      </c>
      <c r="G719" s="14" t="n">
        <v>0.65</v>
      </c>
      <c r="H719" s="14" t="n">
        <v>1.2</v>
      </c>
      <c r="I719" s="14" t="n">
        <v>0.761</v>
      </c>
      <c r="J719" s="14" t="n">
        <v>0.53</v>
      </c>
      <c r="K719" s="13">
        <f>ROUND(F719/100*G719*H719*I719/J719,2)</f>
        <v/>
      </c>
      <c r="L719" s="13" t="n">
        <v>6327.78</v>
      </c>
      <c r="M719" s="13">
        <f>L719-K719</f>
        <v/>
      </c>
      <c r="N719" s="3" t="inlineStr">
        <is>
          <t>bind</t>
        </is>
      </c>
      <c r="O719" s="3" t="inlineStr">
        <is>
          <t>bound</t>
        </is>
      </c>
    </row>
    <row r="720">
      <c r="A720" s="15" t="inlineStr">
        <is>
          <t>2026-07-22</t>
        </is>
      </c>
      <c r="B720" s="15" t="inlineStr">
        <is>
          <t>736309bc-9eaf-59ae-9d0d-4340541d5d7d</t>
        </is>
      </c>
      <c r="C720" s="15" t="inlineStr">
        <is>
          <t>PA</t>
        </is>
      </c>
      <c r="D720" s="15" t="inlineStr">
        <is>
          <t>1976 Porsche 911 Turbo S</t>
        </is>
      </c>
      <c r="E720" s="15" t="inlineStr">
        <is>
          <t>01 Luxury Sedan/SUV</t>
        </is>
      </c>
      <c r="F720" s="16" t="n">
        <v>820000</v>
      </c>
      <c r="G720" s="17" t="n">
        <v>0.65</v>
      </c>
      <c r="H720" s="17" t="n">
        <v>1</v>
      </c>
      <c r="I720" s="17" t="n">
        <v>0.761</v>
      </c>
      <c r="J720" s="17" t="n">
        <v>0.53</v>
      </c>
      <c r="K720" s="16">
        <f>ROUND(F720/100*G720*H720*I720/J720,2)</f>
        <v/>
      </c>
      <c r="L720" s="16" t="n">
        <v>7653.07</v>
      </c>
      <c r="M720" s="16">
        <f>L720-K720</f>
        <v/>
      </c>
      <c r="N720" s="15" t="inlineStr">
        <is>
          <t>decline</t>
        </is>
      </c>
      <c r="O720" s="15" t="inlineStr">
        <is>
          <t>indicative</t>
        </is>
      </c>
    </row>
    <row r="721">
      <c r="A721" s="3" t="inlineStr">
        <is>
          <t>2026-07-03</t>
        </is>
      </c>
      <c r="B721" s="3" t="inlineStr">
        <is>
          <t>bc0cb567-e436-5c37-b9e7-e8d1b9fc7813</t>
        </is>
      </c>
      <c r="C721" s="3" t="inlineStr">
        <is>
          <t>NY</t>
        </is>
      </c>
      <c r="D721" s="3" t="inlineStr">
        <is>
          <t>1981 Ferrari 296 GTB</t>
        </is>
      </c>
      <c r="E721" s="3" t="inlineStr">
        <is>
          <t>03 Supercar</t>
        </is>
      </c>
      <c r="F721" s="13" t="n">
        <v>1950000</v>
      </c>
      <c r="G721" s="14" t="n">
        <v>0.8</v>
      </c>
      <c r="H721" s="14" t="n">
        <v>1.28</v>
      </c>
      <c r="I721" s="14" t="n">
        <v>0.761</v>
      </c>
      <c r="J721" s="14" t="n">
        <v>0.53</v>
      </c>
      <c r="K721" s="13">
        <f>ROUND(F721/100*G721*H721*I721/J721,2)</f>
        <v/>
      </c>
      <c r="L721" s="13" t="n">
        <v>28671.03</v>
      </c>
      <c r="M721" s="13">
        <f>L721-K721</f>
        <v/>
      </c>
      <c r="N721" s="3" t="inlineStr">
        <is>
          <t>bind</t>
        </is>
      </c>
      <c r="O721" s="3" t="inlineStr">
        <is>
          <t>bound</t>
        </is>
      </c>
    </row>
    <row r="722">
      <c r="A722" s="15" t="inlineStr">
        <is>
          <t>2026-07-03</t>
        </is>
      </c>
      <c r="B722" s="15" t="inlineStr">
        <is>
          <t>d2810a94-4908-5fc5-9198-c5fe132328f8</t>
        </is>
      </c>
      <c r="C722" s="15" t="inlineStr">
        <is>
          <t>PA</t>
        </is>
      </c>
      <c r="D722" s="15" t="inlineStr">
        <is>
          <t>1998 Mercedes-Benz AMG GT</t>
        </is>
      </c>
      <c r="E722" s="15" t="inlineStr">
        <is>
          <t>01 Luxury Sedan/SUV</t>
        </is>
      </c>
      <c r="F722" s="16" t="n">
        <v>320000</v>
      </c>
      <c r="G722" s="17" t="n">
        <v>0.75</v>
      </c>
      <c r="H722" s="17" t="n">
        <v>1</v>
      </c>
      <c r="I722" s="17" t="n">
        <v>0.761</v>
      </c>
      <c r="J722" s="17" t="n">
        <v>0.53</v>
      </c>
      <c r="K722" s="16">
        <f>ROUND(F722/100*G722*H722*I722/J722,2)</f>
        <v/>
      </c>
      <c r="L722" s="16" t="n">
        <v>3446.04</v>
      </c>
      <c r="M722" s="16">
        <f>L722-K722</f>
        <v/>
      </c>
      <c r="N722" s="15" t="inlineStr">
        <is>
          <t>bind</t>
        </is>
      </c>
      <c r="O722" s="15" t="inlineStr">
        <is>
          <t>bound</t>
        </is>
      </c>
    </row>
    <row r="723">
      <c r="A723" s="3" t="inlineStr">
        <is>
          <t>2026-07-19</t>
        </is>
      </c>
      <c r="B723" s="3" t="inlineStr">
        <is>
          <t>8f65022d-790e-5865-9456-255f45181bc2</t>
        </is>
      </c>
      <c r="C723" s="3" t="inlineStr">
        <is>
          <t>TX</t>
        </is>
      </c>
      <c r="D723" s="3" t="inlineStr">
        <is>
          <t>2012 Aston Martin DB12</t>
        </is>
      </c>
      <c r="E723" s="3" t="inlineStr">
        <is>
          <t>01 Luxury Sedan/SUV</t>
        </is>
      </c>
      <c r="F723" s="13" t="n">
        <v>310000</v>
      </c>
      <c r="G723" s="14" t="n">
        <v>0.75</v>
      </c>
      <c r="H723" s="14" t="n">
        <v>1.15</v>
      </c>
      <c r="I723" s="14" t="n">
        <v>0.761</v>
      </c>
      <c r="J723" s="14" t="n">
        <v>0.53</v>
      </c>
      <c r="K723" s="13">
        <f>ROUND(F723/100*G723*H723*I723/J723,2)</f>
        <v/>
      </c>
      <c r="L723" s="13" t="n">
        <v>3839.1</v>
      </c>
      <c r="M723" s="13">
        <f>L723-K723</f>
        <v/>
      </c>
      <c r="N723" s="3" t="inlineStr">
        <is>
          <t>refer</t>
        </is>
      </c>
      <c r="O723" s="3" t="inlineStr">
        <is>
          <t>indicative</t>
        </is>
      </c>
    </row>
    <row r="724">
      <c r="A724" s="15" t="inlineStr">
        <is>
          <t>2026-07-23</t>
        </is>
      </c>
      <c r="B724" s="15" t="inlineStr">
        <is>
          <t>84898ba0-1eeb-50e0-a6b4-fb6b9c2df1da</t>
        </is>
      </c>
      <c r="C724" s="15" t="inlineStr">
        <is>
          <t>CA</t>
        </is>
      </c>
      <c r="D724" s="15" t="inlineStr">
        <is>
          <t>2007 Bugatti Type 57</t>
        </is>
      </c>
      <c r="E724" s="15" t="inlineStr">
        <is>
          <t>06 Vintage Pre-War (pre-1946)</t>
        </is>
      </c>
      <c r="F724" s="16" t="n">
        <v>1950000</v>
      </c>
      <c r="G724" s="17" t="n">
        <v>0.34</v>
      </c>
      <c r="H724" s="17" t="n">
        <v>1.35</v>
      </c>
      <c r="I724" s="17" t="n">
        <v>0.761</v>
      </c>
      <c r="J724" s="17" t="n">
        <v>0.53</v>
      </c>
      <c r="K724" s="16">
        <f>ROUND(F724/100*G724*H724*I724/J724,2)</f>
        <v/>
      </c>
      <c r="L724" s="16" t="n">
        <v>12851.57</v>
      </c>
      <c r="M724" s="16">
        <f>L724-K724</f>
        <v/>
      </c>
      <c r="N724" s="15" t="inlineStr">
        <is>
          <t>bind</t>
        </is>
      </c>
      <c r="O724" s="15" t="inlineStr">
        <is>
          <t>bound</t>
        </is>
      </c>
    </row>
    <row r="725">
      <c r="A725" s="3" t="inlineStr">
        <is>
          <t>2026-07-30</t>
        </is>
      </c>
      <c r="B725" s="3" t="inlineStr">
        <is>
          <t>2779e64d-72b5-52c4-874d-2c127f64f371</t>
        </is>
      </c>
      <c r="C725" s="3" t="inlineStr">
        <is>
          <t>WV</t>
        </is>
      </c>
      <c r="D725" s="3" t="inlineStr">
        <is>
          <t>2023 BMW M8 Competition</t>
        </is>
      </c>
      <c r="E725" s="3" t="inlineStr">
        <is>
          <t>01 Luxury Sedan/SUV</t>
        </is>
      </c>
      <c r="F725" s="13" t="n">
        <v>345000</v>
      </c>
      <c r="G725" s="14" t="n">
        <v>0.75</v>
      </c>
      <c r="H725" s="14" t="n">
        <v>1.33</v>
      </c>
      <c r="I725" s="14" t="n">
        <v>0.761</v>
      </c>
      <c r="J725" s="14" t="n">
        <v>0.53</v>
      </c>
      <c r="K725" s="13">
        <f>ROUND(F725/100*G725*H725*I725/J725,2)</f>
        <v/>
      </c>
      <c r="L725" s="13" t="n">
        <v>4941.29</v>
      </c>
      <c r="M725" s="13">
        <f>L725-K725</f>
        <v/>
      </c>
      <c r="N725" s="3" t="inlineStr">
        <is>
          <t>decline</t>
        </is>
      </c>
      <c r="O725" s="3" t="inlineStr">
        <is>
          <t>indicative</t>
        </is>
      </c>
    </row>
    <row r="726">
      <c r="A726" s="15" t="inlineStr">
        <is>
          <t>2026-07-29</t>
        </is>
      </c>
      <c r="B726" s="15" t="inlineStr">
        <is>
          <t>48f75961-8fa3-57e6-83d2-2f4ab394fcfc</t>
        </is>
      </c>
      <c r="C726" s="15" t="inlineStr">
        <is>
          <t>NJ</t>
        </is>
      </c>
      <c r="D726" s="15" t="inlineStr">
        <is>
          <t>1973 Ferrari SF90 Stradale</t>
        </is>
      </c>
      <c r="E726" s="15" t="inlineStr">
        <is>
          <t>03 Supercar</t>
        </is>
      </c>
      <c r="F726" s="16" t="n">
        <v>1085000</v>
      </c>
      <c r="G726" s="17" t="n">
        <v>0.8</v>
      </c>
      <c r="H726" s="17" t="n">
        <v>0.91</v>
      </c>
      <c r="I726" s="17" t="n">
        <v>0.761</v>
      </c>
      <c r="J726" s="17" t="n">
        <v>0.53</v>
      </c>
      <c r="K726" s="16">
        <f>ROUND(F726/100*G726*H726*I726/J726,2)</f>
        <v/>
      </c>
      <c r="L726" s="16" t="n">
        <v>11341.49</v>
      </c>
      <c r="M726" s="16">
        <f>L726-K726</f>
        <v/>
      </c>
      <c r="N726" s="15" t="inlineStr">
        <is>
          <t>bind</t>
        </is>
      </c>
      <c r="O726" s="15" t="inlineStr">
        <is>
          <t>bound</t>
        </is>
      </c>
    </row>
    <row r="727">
      <c r="A727" s="3" t="inlineStr">
        <is>
          <t>2026-07-01</t>
        </is>
      </c>
      <c r="B727" s="3" t="inlineStr">
        <is>
          <t>cafd94e6-a14b-53b8-a14a-e60db4aedcde</t>
        </is>
      </c>
      <c r="C727" s="3" t="inlineStr">
        <is>
          <t>NJ</t>
        </is>
      </c>
      <c r="D727" s="3" t="inlineStr">
        <is>
          <t>2008 Bentley Continental GT</t>
        </is>
      </c>
      <c r="E727" s="3" t="inlineStr">
        <is>
          <t>01 Luxury Sedan/SUV</t>
        </is>
      </c>
      <c r="F727" s="13" t="n">
        <v>670000</v>
      </c>
      <c r="G727" s="14" t="n">
        <v>0.65</v>
      </c>
      <c r="H727" s="14" t="n">
        <v>0.91</v>
      </c>
      <c r="I727" s="14" t="n">
        <v>0.761</v>
      </c>
      <c r="J727" s="14" t="n">
        <v>0.53</v>
      </c>
      <c r="K727" s="13">
        <f>ROUND(F727/100*G727*H727*I727/J727,2)</f>
        <v/>
      </c>
      <c r="L727" s="13" t="n">
        <v>5690.34</v>
      </c>
      <c r="M727" s="13">
        <f>L727-K727</f>
        <v/>
      </c>
      <c r="N727" s="3" t="inlineStr">
        <is>
          <t>bind</t>
        </is>
      </c>
      <c r="O727" s="3" t="inlineStr">
        <is>
          <t>bound</t>
        </is>
      </c>
    </row>
    <row r="728">
      <c r="A728" s="15" t="inlineStr">
        <is>
          <t>2026-07-19</t>
        </is>
      </c>
      <c r="B728" s="15" t="inlineStr">
        <is>
          <t>0b41717f-ad97-5586-999d-fe079ec501e7</t>
        </is>
      </c>
      <c r="C728" s="15" t="inlineStr">
        <is>
          <t>GA</t>
        </is>
      </c>
      <c r="D728" s="15" t="inlineStr">
        <is>
          <t>2003 Ferrari 275 GTB/4</t>
        </is>
      </c>
      <c r="E728" s="15" t="inlineStr">
        <is>
          <t>07 Post-War Classic (1946-1972)</t>
        </is>
      </c>
      <c r="F728" s="16" t="n">
        <v>305000</v>
      </c>
      <c r="G728" s="17" t="n">
        <v>0.48</v>
      </c>
      <c r="H728" s="17" t="n">
        <v>1.12</v>
      </c>
      <c r="I728" s="17" t="n">
        <v>0.761</v>
      </c>
      <c r="J728" s="17" t="n">
        <v>0.53</v>
      </c>
      <c r="K728" s="16">
        <f>ROUND(F728/100*G728*H728*I728/J728,2)</f>
        <v/>
      </c>
      <c r="L728" s="16" t="n">
        <v>2354.34</v>
      </c>
      <c r="M728" s="16">
        <f>L728-K728</f>
        <v/>
      </c>
      <c r="N728" s="15" t="inlineStr">
        <is>
          <t>decline</t>
        </is>
      </c>
      <c r="O728" s="15" t="inlineStr">
        <is>
          <t>indicative</t>
        </is>
      </c>
    </row>
    <row r="729">
      <c r="A729" s="3" t="inlineStr">
        <is>
          <t>2026-07-26</t>
        </is>
      </c>
      <c r="B729" s="3" t="inlineStr">
        <is>
          <t>f135fe23-f040-5af7-a061-6ea5be3d499f</t>
        </is>
      </c>
      <c r="C729" s="3" t="inlineStr">
        <is>
          <t>IN</t>
        </is>
      </c>
      <c r="D729" s="3" t="inlineStr">
        <is>
          <t>1969 Singer 911 Reimagined</t>
        </is>
      </c>
      <c r="E729" s="3" t="inlineStr">
        <is>
          <t>11 Restomod/Coachbuilt</t>
        </is>
      </c>
      <c r="F729" s="13" t="n">
        <v>680000</v>
      </c>
      <c r="G729" s="14" t="n">
        <v>0.78</v>
      </c>
      <c r="H729" s="14" t="n">
        <v>1.23</v>
      </c>
      <c r="I729" s="14" t="n">
        <v>0.761</v>
      </c>
      <c r="J729" s="14" t="n">
        <v>0.53</v>
      </c>
      <c r="K729" s="13">
        <f>ROUND(F729/100*G729*H729*I729/J729,2)</f>
        <v/>
      </c>
      <c r="L729" s="13" t="n">
        <v>9367.360000000001</v>
      </c>
      <c r="M729" s="13">
        <f>L729-K729</f>
        <v/>
      </c>
      <c r="N729" s="3" t="inlineStr">
        <is>
          <t>bind</t>
        </is>
      </c>
      <c r="O729" s="3" t="inlineStr">
        <is>
          <t>bound</t>
        </is>
      </c>
    </row>
    <row r="730">
      <c r="A730" s="15" t="inlineStr">
        <is>
          <t>2026-07-07</t>
        </is>
      </c>
      <c r="B730" s="15" t="inlineStr">
        <is>
          <t>b31a4ece-7fc3-5db5-8b91-c80675f1f405</t>
        </is>
      </c>
      <c r="C730" s="15" t="inlineStr">
        <is>
          <t>WA</t>
        </is>
      </c>
      <c r="D730" s="15" t="inlineStr">
        <is>
          <t>1985 McLaren 750S</t>
        </is>
      </c>
      <c r="E730" s="15" t="inlineStr">
        <is>
          <t>03 Supercar</t>
        </is>
      </c>
      <c r="F730" s="16" t="n">
        <v>655000</v>
      </c>
      <c r="G730" s="17" t="n">
        <v>0.95</v>
      </c>
      <c r="H730" s="17" t="n">
        <v>0.96</v>
      </c>
      <c r="I730" s="17" t="n">
        <v>0.761</v>
      </c>
      <c r="J730" s="17" t="n">
        <v>0.53</v>
      </c>
      <c r="K730" s="16">
        <f>ROUND(F730/100*G730*H730*I730/J730,2)</f>
        <v/>
      </c>
      <c r="L730" s="16" t="n">
        <v>8577.190000000001</v>
      </c>
      <c r="M730" s="16">
        <f>L730-K730</f>
        <v/>
      </c>
      <c r="N730" s="15" t="inlineStr">
        <is>
          <t>bind</t>
        </is>
      </c>
      <c r="O730" s="15" t="inlineStr">
        <is>
          <t>bound</t>
        </is>
      </c>
    </row>
    <row r="731">
      <c r="A731" s="3" t="inlineStr">
        <is>
          <t>2026-07-27</t>
        </is>
      </c>
      <c r="B731" s="3" t="inlineStr">
        <is>
          <t>9122f92a-0d37-5c98-8ac0-43694683d72c</t>
        </is>
      </c>
      <c r="C731" s="3" t="inlineStr">
        <is>
          <t>TN</t>
        </is>
      </c>
      <c r="D731" s="3" t="inlineStr">
        <is>
          <t>1963 Singer 911 Reimagined</t>
        </is>
      </c>
      <c r="E731" s="3" t="inlineStr">
        <is>
          <t>11 Restomod/Coachbuilt</t>
        </is>
      </c>
      <c r="F731" s="13" t="n">
        <v>660000</v>
      </c>
      <c r="G731" s="14" t="n">
        <v>0.78</v>
      </c>
      <c r="H731" s="14" t="n">
        <v>0.98</v>
      </c>
      <c r="I731" s="14" t="n">
        <v>0.761</v>
      </c>
      <c r="J731" s="14" t="n">
        <v>0.53</v>
      </c>
      <c r="K731" s="13">
        <f>ROUND(F731/100*G731*H731*I731/J731,2)</f>
        <v/>
      </c>
      <c r="L731" s="13" t="n">
        <v>7243.91</v>
      </c>
      <c r="M731" s="13">
        <f>L731-K731</f>
        <v/>
      </c>
      <c r="N731" s="3" t="inlineStr">
        <is>
          <t>refer</t>
        </is>
      </c>
      <c r="O731" s="3" t="inlineStr">
        <is>
          <t>indicative</t>
        </is>
      </c>
    </row>
    <row r="732">
      <c r="A732" s="15" t="inlineStr">
        <is>
          <t>2026-07-27</t>
        </is>
      </c>
      <c r="B732" s="15" t="inlineStr">
        <is>
          <t>53a804ed-5be5-5887-8522-1af8b327986e</t>
        </is>
      </c>
      <c r="C732" s="15" t="inlineStr">
        <is>
          <t>SD</t>
        </is>
      </c>
      <c r="D732" s="15" t="inlineStr">
        <is>
          <t>1966 BMW M8 Competition</t>
        </is>
      </c>
      <c r="E732" s="15" t="inlineStr">
        <is>
          <t>01 Luxury Sedan/SUV</t>
        </is>
      </c>
      <c r="F732" s="16" t="n">
        <v>1030000</v>
      </c>
      <c r="G732" s="17" t="n">
        <v>0.55</v>
      </c>
      <c r="H732" s="17" t="n">
        <v>1.11</v>
      </c>
      <c r="I732" s="17" t="n">
        <v>0.761</v>
      </c>
      <c r="J732" s="17" t="n">
        <v>0.53</v>
      </c>
      <c r="K732" s="16">
        <f>ROUND(F732/100*G732*H732*I732/J732,2)</f>
        <v/>
      </c>
      <c r="L732" s="16" t="n">
        <v>9028.83</v>
      </c>
      <c r="M732" s="16">
        <f>L732-K732</f>
        <v/>
      </c>
      <c r="N732" s="15" t="inlineStr">
        <is>
          <t>bind</t>
        </is>
      </c>
      <c r="O732" s="15" t="inlineStr">
        <is>
          <t>bound</t>
        </is>
      </c>
    </row>
    <row r="733">
      <c r="A733" s="3" t="inlineStr">
        <is>
          <t>2026-07-03</t>
        </is>
      </c>
      <c r="B733" s="3" t="inlineStr">
        <is>
          <t>2fe2a48f-33be-5633-a61b-f97f4dbe956a</t>
        </is>
      </c>
      <c r="C733" s="3" t="inlineStr">
        <is>
          <t>KY</t>
        </is>
      </c>
      <c r="D733" s="3" t="inlineStr">
        <is>
          <t>1968 BMW M8 Competition</t>
        </is>
      </c>
      <c r="E733" s="3" t="inlineStr">
        <is>
          <t>01 Luxury Sedan/SUV</t>
        </is>
      </c>
      <c r="F733" s="13" t="n">
        <v>595000</v>
      </c>
      <c r="G733" s="14" t="n">
        <v>0.65</v>
      </c>
      <c r="H733" s="14" t="n">
        <v>1.34</v>
      </c>
      <c r="I733" s="14" t="n">
        <v>0.761</v>
      </c>
      <c r="J733" s="14" t="n">
        <v>0.53</v>
      </c>
      <c r="K733" s="13">
        <f>ROUND(F733/100*G733*H733*I733/J733,2)</f>
        <v/>
      </c>
      <c r="L733" s="13" t="n">
        <v>7441.22</v>
      </c>
      <c r="M733" s="13">
        <f>L733-K733</f>
        <v/>
      </c>
      <c r="N733" s="3" t="inlineStr">
        <is>
          <t>bind</t>
        </is>
      </c>
      <c r="O733" s="3" t="inlineStr">
        <is>
          <t>bound</t>
        </is>
      </c>
    </row>
    <row r="734">
      <c r="A734" s="15" t="inlineStr">
        <is>
          <t>2026-07-19</t>
        </is>
      </c>
      <c r="B734" s="15" t="inlineStr">
        <is>
          <t>4ef54bce-503d-50f1-95b7-350c2b28d9c4</t>
        </is>
      </c>
      <c r="C734" s="15" t="inlineStr">
        <is>
          <t>CA</t>
        </is>
      </c>
      <c r="D734" s="15" t="inlineStr">
        <is>
          <t>1962 Mercedes-Benz AMG GT</t>
        </is>
      </c>
      <c r="E734" s="15" t="inlineStr">
        <is>
          <t>01 Luxury Sedan/SUV</t>
        </is>
      </c>
      <c r="F734" s="16" t="n">
        <v>1740000</v>
      </c>
      <c r="G734" s="17" t="n">
        <v>0.55</v>
      </c>
      <c r="H734" s="17" t="n">
        <v>1.35</v>
      </c>
      <c r="I734" s="17" t="n">
        <v>0.761</v>
      </c>
      <c r="J734" s="17" t="n">
        <v>0.53</v>
      </c>
      <c r="K734" s="16">
        <f>ROUND(F734/100*G734*H734*I734/J734,2)</f>
        <v/>
      </c>
      <c r="L734" s="16" t="n">
        <v>18550.46</v>
      </c>
      <c r="M734" s="16">
        <f>L734-K734</f>
        <v/>
      </c>
      <c r="N734" s="15" t="inlineStr">
        <is>
          <t>bind</t>
        </is>
      </c>
      <c r="O734" s="15" t="inlineStr">
        <is>
          <t>bound</t>
        </is>
      </c>
    </row>
    <row r="735">
      <c r="A735" s="3" t="inlineStr">
        <is>
          <t>2026-07-25</t>
        </is>
      </c>
      <c r="B735" s="3" t="inlineStr">
        <is>
          <t>5b6ff987-8809-503e-8cc3-00ad12b00849</t>
        </is>
      </c>
      <c r="C735" s="3" t="inlineStr">
        <is>
          <t>MN</t>
        </is>
      </c>
      <c r="D735" s="3" t="inlineStr">
        <is>
          <t>1991 McLaren 750S</t>
        </is>
      </c>
      <c r="E735" s="3" t="inlineStr">
        <is>
          <t>03 Supercar</t>
        </is>
      </c>
      <c r="F735" s="13" t="n">
        <v>840000</v>
      </c>
      <c r="G735" s="14" t="n">
        <v>0.95</v>
      </c>
      <c r="H735" s="14" t="n">
        <v>1.32</v>
      </c>
      <c r="I735" s="14" t="n">
        <v>0.761</v>
      </c>
      <c r="J735" s="14" t="n">
        <v>0.53</v>
      </c>
      <c r="K735" s="13">
        <f>ROUND(F735/100*G735*H735*I735/J735,2)</f>
        <v/>
      </c>
      <c r="L735" s="13" t="n">
        <v>15124.66</v>
      </c>
      <c r="M735" s="13">
        <f>L735-K735</f>
        <v/>
      </c>
      <c r="N735" s="3" t="inlineStr">
        <is>
          <t>decline</t>
        </is>
      </c>
      <c r="O735" s="3" t="inlineStr">
        <is>
          <t>indicative</t>
        </is>
      </c>
    </row>
    <row r="736">
      <c r="A736" s="15" t="inlineStr">
        <is>
          <t>2026-07-17</t>
        </is>
      </c>
      <c r="B736" s="15" t="inlineStr">
        <is>
          <t>2171023b-ddb1-5dcc-8830-5c51be8ec112</t>
        </is>
      </c>
      <c r="C736" s="15" t="inlineStr">
        <is>
          <t>TN</t>
        </is>
      </c>
      <c r="D736" s="15" t="inlineStr">
        <is>
          <t>1998 Mercedes-Benz AMG GT</t>
        </is>
      </c>
      <c r="E736" s="15" t="inlineStr">
        <is>
          <t>01 Luxury Sedan/SUV</t>
        </is>
      </c>
      <c r="F736" s="16" t="n">
        <v>555000</v>
      </c>
      <c r="G736" s="17" t="n">
        <v>0.65</v>
      </c>
      <c r="H736" s="17" t="n">
        <v>0.98</v>
      </c>
      <c r="I736" s="17" t="n">
        <v>0.761</v>
      </c>
      <c r="J736" s="17" t="n">
        <v>0.53</v>
      </c>
      <c r="K736" s="16">
        <f>ROUND(F736/100*G736*H736*I736/J736,2)</f>
        <v/>
      </c>
      <c r="L736" s="16" t="n">
        <v>5076.23</v>
      </c>
      <c r="M736" s="16">
        <f>L736-K736</f>
        <v/>
      </c>
      <c r="N736" s="15" t="inlineStr">
        <is>
          <t>bind</t>
        </is>
      </c>
      <c r="O736" s="15" t="inlineStr">
        <is>
          <t>bound</t>
        </is>
      </c>
    </row>
    <row r="737">
      <c r="A737" s="3" t="inlineStr">
        <is>
          <t>2026-07-06</t>
        </is>
      </c>
      <c r="B737" s="3" t="inlineStr">
        <is>
          <t>8d399e1e-e17b-5ddb-929d-e066d1ca4da1</t>
        </is>
      </c>
      <c r="C737" s="3" t="inlineStr">
        <is>
          <t>AL</t>
        </is>
      </c>
      <c r="D737" s="3" t="inlineStr">
        <is>
          <t>1958 Porsche 911 Turbo S</t>
        </is>
      </c>
      <c r="E737" s="3" t="inlineStr">
        <is>
          <t>01 Luxury Sedan/SUV</t>
        </is>
      </c>
      <c r="F737" s="13" t="n">
        <v>465000</v>
      </c>
      <c r="G737" s="14" t="n">
        <v>0.75</v>
      </c>
      <c r="H737" s="14" t="n">
        <v>1.27</v>
      </c>
      <c r="I737" s="14" t="n">
        <v>0.761</v>
      </c>
      <c r="J737" s="14" t="n">
        <v>0.53</v>
      </c>
      <c r="K737" s="13">
        <f>ROUND(F737/100*G737*H737*I737/J737,2)</f>
        <v/>
      </c>
      <c r="L737" s="13" t="n">
        <v>6359.56</v>
      </c>
      <c r="M737" s="13">
        <f>L737-K737</f>
        <v/>
      </c>
      <c r="N737" s="3" t="inlineStr">
        <is>
          <t>bind</t>
        </is>
      </c>
      <c r="O737" s="3" t="inlineStr">
        <is>
          <t>bound</t>
        </is>
      </c>
    </row>
    <row r="738">
      <c r="A738" s="15" t="inlineStr">
        <is>
          <t>2026-07-11</t>
        </is>
      </c>
      <c r="B738" s="15" t="inlineStr">
        <is>
          <t>eefa1bcd-e49d-5dc6-9c35-4cd5e2ab151f</t>
        </is>
      </c>
      <c r="C738" s="15" t="inlineStr">
        <is>
          <t>MD</t>
        </is>
      </c>
      <c r="D738" s="15" t="inlineStr">
        <is>
          <t>1977 Aston Martin DB12</t>
        </is>
      </c>
      <c r="E738" s="15" t="inlineStr">
        <is>
          <t>01 Luxury Sedan/SUV</t>
        </is>
      </c>
      <c r="F738" s="16" t="n">
        <v>845000</v>
      </c>
      <c r="G738" s="17" t="n">
        <v>0.65</v>
      </c>
      <c r="H738" s="17" t="n">
        <v>0.95</v>
      </c>
      <c r="I738" s="17" t="n">
        <v>0.761</v>
      </c>
      <c r="J738" s="17" t="n">
        <v>0.53</v>
      </c>
      <c r="K738" s="16">
        <f>ROUND(F738/100*G738*H738*I738/J738,2)</f>
        <v/>
      </c>
      <c r="L738" s="16" t="n">
        <v>7492.08</v>
      </c>
      <c r="M738" s="16">
        <f>L738-K738</f>
        <v/>
      </c>
      <c r="N738" s="15" t="inlineStr">
        <is>
          <t>bind</t>
        </is>
      </c>
      <c r="O738" s="15" t="inlineStr">
        <is>
          <t>bound</t>
        </is>
      </c>
    </row>
    <row r="739">
      <c r="A739" s="3" t="inlineStr">
        <is>
          <t>2026-07-01</t>
        </is>
      </c>
      <c r="B739" s="3" t="inlineStr">
        <is>
          <t>331a95c1-11b2-53c5-821b-6a8bf6ef580f</t>
        </is>
      </c>
      <c r="C739" s="3" t="inlineStr">
        <is>
          <t>NE</t>
        </is>
      </c>
      <c r="D739" s="3" t="inlineStr">
        <is>
          <t>1981 Mercedes-Benz AMG GT</t>
        </is>
      </c>
      <c r="E739" s="3" t="inlineStr">
        <is>
          <t>01 Luxury Sedan/SUV</t>
        </is>
      </c>
      <c r="F739" s="13" t="n">
        <v>1235000</v>
      </c>
      <c r="G739" s="14" t="n">
        <v>0.55</v>
      </c>
      <c r="H739" s="14" t="n">
        <v>1.3</v>
      </c>
      <c r="I739" s="14" t="n">
        <v>0.761</v>
      </c>
      <c r="J739" s="14" t="n">
        <v>0.53</v>
      </c>
      <c r="K739" s="13">
        <f>ROUND(F739/100*G739*H739*I739/J739,2)</f>
        <v/>
      </c>
      <c r="L739" s="13" t="n">
        <v>12678.91</v>
      </c>
      <c r="M739" s="13">
        <f>L739-K739</f>
        <v/>
      </c>
      <c r="N739" s="3" t="inlineStr">
        <is>
          <t>bind</t>
        </is>
      </c>
      <c r="O739" s="3" t="inlineStr">
        <is>
          <t>bound</t>
        </is>
      </c>
    </row>
    <row r="740">
      <c r="A740" s="15" t="inlineStr">
        <is>
          <t>2026-07-25</t>
        </is>
      </c>
      <c r="B740" s="15" t="inlineStr">
        <is>
          <t>aa88dae4-1d19-53a3-8795-b18e7b24bad9</t>
        </is>
      </c>
      <c r="C740" s="15" t="inlineStr">
        <is>
          <t>CO</t>
        </is>
      </c>
      <c r="D740" s="15" t="inlineStr">
        <is>
          <t>1982 Maserati GranTurismo</t>
        </is>
      </c>
      <c r="E740" s="15" t="inlineStr">
        <is>
          <t>01 Luxury Sedan/SUV</t>
        </is>
      </c>
      <c r="F740" s="16" t="n">
        <v>805000</v>
      </c>
      <c r="G740" s="17" t="n">
        <v>0.65</v>
      </c>
      <c r="H740" s="17" t="n">
        <v>1.1</v>
      </c>
      <c r="I740" s="17" t="n">
        <v>0.761</v>
      </c>
      <c r="J740" s="17" t="n">
        <v>0.53</v>
      </c>
      <c r="K740" s="16">
        <f>ROUND(F740/100*G740*H740*I740/J740,2)</f>
        <v/>
      </c>
      <c r="L740" s="16" t="n">
        <v>8264.389999999999</v>
      </c>
      <c r="M740" s="16">
        <f>L740-K740</f>
        <v/>
      </c>
      <c r="N740" s="15" t="inlineStr">
        <is>
          <t>bind</t>
        </is>
      </c>
      <c r="O740" s="15" t="inlineStr">
        <is>
          <t>bound</t>
        </is>
      </c>
    </row>
    <row r="741">
      <c r="A741" s="3" t="inlineStr">
        <is>
          <t>2026-07-03</t>
        </is>
      </c>
      <c r="B741" s="3" t="inlineStr">
        <is>
          <t>aef01b39-9af5-50f5-8bec-f0fee22c6bd4</t>
        </is>
      </c>
      <c r="C741" s="3" t="inlineStr">
        <is>
          <t>NC</t>
        </is>
      </c>
      <c r="D741" s="3" t="inlineStr">
        <is>
          <t>1987 BMW M8 Competition</t>
        </is>
      </c>
      <c r="E741" s="3" t="inlineStr">
        <is>
          <t>01 Luxury Sedan/SUV</t>
        </is>
      </c>
      <c r="F741" s="13" t="n">
        <v>315000</v>
      </c>
      <c r="G741" s="14" t="n">
        <v>0.75</v>
      </c>
      <c r="H741" s="14" t="n">
        <v>1.15</v>
      </c>
      <c r="I741" s="14" t="n">
        <v>0.761</v>
      </c>
      <c r="J741" s="14" t="n">
        <v>0.53</v>
      </c>
      <c r="K741" s="13">
        <f>ROUND(F741/100*G741*H741*I741/J741,2)</f>
        <v/>
      </c>
      <c r="L741" s="13" t="n">
        <v>3901.02</v>
      </c>
      <c r="M741" s="13">
        <f>L741-K741</f>
        <v/>
      </c>
      <c r="N741" s="3" t="inlineStr">
        <is>
          <t>bind</t>
        </is>
      </c>
      <c r="O741" s="3" t="inlineStr">
        <is>
          <t>bound</t>
        </is>
      </c>
    </row>
    <row r="742">
      <c r="A742" s="15" t="inlineStr">
        <is>
          <t>2026-07-01</t>
        </is>
      </c>
      <c r="B742" s="15" t="inlineStr">
        <is>
          <t>744b14db-41c9-5b57-a439-9210aba18669</t>
        </is>
      </c>
      <c r="C742" s="15" t="inlineStr">
        <is>
          <t>NJ</t>
        </is>
      </c>
      <c r="D742" s="15" t="inlineStr">
        <is>
          <t>1974 Ferrari SF90 Stradale</t>
        </is>
      </c>
      <c r="E742" s="15" t="inlineStr">
        <is>
          <t>03 Supercar</t>
        </is>
      </c>
      <c r="F742" s="16" t="n">
        <v>540000</v>
      </c>
      <c r="G742" s="17" t="n">
        <v>0.95</v>
      </c>
      <c r="H742" s="17" t="n">
        <v>0.91</v>
      </c>
      <c r="I742" s="17" t="n">
        <v>0.761</v>
      </c>
      <c r="J742" s="17" t="n">
        <v>0.53</v>
      </c>
      <c r="K742" s="16">
        <f>ROUND(F742/100*G742*H742*I742/J742,2)</f>
        <v/>
      </c>
      <c r="L742" s="16" t="n">
        <v>6702.97</v>
      </c>
      <c r="M742" s="16">
        <f>L742-K742</f>
        <v/>
      </c>
      <c r="N742" s="15" t="inlineStr">
        <is>
          <t>bind</t>
        </is>
      </c>
      <c r="O742" s="15" t="inlineStr">
        <is>
          <t>bound</t>
        </is>
      </c>
    </row>
    <row r="743">
      <c r="A743" s="3" t="inlineStr">
        <is>
          <t>2026-07-24</t>
        </is>
      </c>
      <c r="B743" s="3" t="inlineStr">
        <is>
          <t>d3a1c570-b201-58a6-8108-bb1ab9e8bda8</t>
        </is>
      </c>
      <c r="C743" s="3" t="inlineStr">
        <is>
          <t>NE</t>
        </is>
      </c>
      <c r="D743" s="3" t="inlineStr">
        <is>
          <t>1955 BMW M8 Competition</t>
        </is>
      </c>
      <c r="E743" s="3" t="inlineStr">
        <is>
          <t>01 Luxury Sedan/SUV</t>
        </is>
      </c>
      <c r="F743" s="13" t="n">
        <v>435000</v>
      </c>
      <c r="G743" s="14" t="n">
        <v>0.75</v>
      </c>
      <c r="H743" s="14" t="n">
        <v>1.3</v>
      </c>
      <c r="I743" s="14" t="n">
        <v>0.761</v>
      </c>
      <c r="J743" s="14" t="n">
        <v>0.53</v>
      </c>
      <c r="K743" s="13">
        <f>ROUND(F743/100*G743*H743*I743/J743,2)</f>
        <v/>
      </c>
      <c r="L743" s="13" t="n">
        <v>6089.8</v>
      </c>
      <c r="M743" s="13">
        <f>L743-K743</f>
        <v/>
      </c>
      <c r="N743" s="3" t="inlineStr">
        <is>
          <t>bind</t>
        </is>
      </c>
      <c r="O743" s="3" t="inlineStr">
        <is>
          <t>bound</t>
        </is>
      </c>
    </row>
    <row r="744">
      <c r="A744" s="15" t="inlineStr">
        <is>
          <t>2026-07-10</t>
        </is>
      </c>
      <c r="B744" s="15" t="inlineStr">
        <is>
          <t>e95f5633-4ade-57d7-a403-3032e9b0ec0b</t>
        </is>
      </c>
      <c r="C744" s="15" t="inlineStr">
        <is>
          <t>MN</t>
        </is>
      </c>
      <c r="D744" s="15" t="inlineStr">
        <is>
          <t>2013 Aston Martin DB12</t>
        </is>
      </c>
      <c r="E744" s="15" t="inlineStr">
        <is>
          <t>01 Luxury Sedan/SUV</t>
        </is>
      </c>
      <c r="F744" s="16" t="n">
        <v>295000</v>
      </c>
      <c r="G744" s="17" t="n">
        <v>0.75</v>
      </c>
      <c r="H744" s="17" t="n">
        <v>1.32</v>
      </c>
      <c r="I744" s="17" t="n">
        <v>0.761</v>
      </c>
      <c r="J744" s="17" t="n">
        <v>0.53</v>
      </c>
      <c r="K744" s="16">
        <f>ROUND(F744/100*G744*H744*I744/J744,2)</f>
        <v/>
      </c>
      <c r="L744" s="16" t="n">
        <v>4193.4</v>
      </c>
      <c r="M744" s="16">
        <f>L744-K744</f>
        <v/>
      </c>
      <c r="N744" s="15" t="inlineStr">
        <is>
          <t>bind</t>
        </is>
      </c>
      <c r="O744" s="15" t="inlineStr">
        <is>
          <t>bound</t>
        </is>
      </c>
    </row>
    <row r="745">
      <c r="A745" s="3" t="inlineStr">
        <is>
          <t>2026-07-24</t>
        </is>
      </c>
      <c r="B745" s="3" t="inlineStr">
        <is>
          <t>30c6210f-a64f-5ff5-94d3-831f1a3dc854</t>
        </is>
      </c>
      <c r="C745" s="3" t="inlineStr">
        <is>
          <t>NJ</t>
        </is>
      </c>
      <c r="D745" s="3" t="inlineStr">
        <is>
          <t>2024 McLaren 750S</t>
        </is>
      </c>
      <c r="E745" s="3" t="inlineStr">
        <is>
          <t>03 Supercar</t>
        </is>
      </c>
      <c r="F745" s="13" t="n">
        <v>480000</v>
      </c>
      <c r="G745" s="14" t="n">
        <v>1.15</v>
      </c>
      <c r="H745" s="14" t="n">
        <v>0.91</v>
      </c>
      <c r="I745" s="14" t="n">
        <v>0.761</v>
      </c>
      <c r="J745" s="14" t="n">
        <v>0.53</v>
      </c>
      <c r="K745" s="13">
        <f>ROUND(F745/100*G745*H745*I745/J745,2)</f>
        <v/>
      </c>
      <c r="L745" s="13" t="n">
        <v>7212.56</v>
      </c>
      <c r="M745" s="13">
        <f>L745-K745</f>
        <v/>
      </c>
      <c r="N745" s="3" t="inlineStr">
        <is>
          <t>bind</t>
        </is>
      </c>
      <c r="O745" s="3" t="inlineStr">
        <is>
          <t>bound</t>
        </is>
      </c>
    </row>
    <row r="746">
      <c r="A746" s="15" t="inlineStr">
        <is>
          <t>2026-07-10</t>
        </is>
      </c>
      <c r="B746" s="15" t="inlineStr">
        <is>
          <t>7a2ef956-efbc-5aa1-9cd6-1f37ef6f00fa</t>
        </is>
      </c>
      <c r="C746" s="15" t="inlineStr">
        <is>
          <t>VT</t>
        </is>
      </c>
      <c r="D746" s="15" t="inlineStr">
        <is>
          <t>2011 Mercedes-Benz AMG GT</t>
        </is>
      </c>
      <c r="E746" s="15" t="inlineStr">
        <is>
          <t>01 Luxury Sedan/SUV</t>
        </is>
      </c>
      <c r="F746" s="16" t="n">
        <v>935000</v>
      </c>
      <c r="G746" s="17" t="n">
        <v>0.65</v>
      </c>
      <c r="H746" s="17" t="n">
        <v>1.22</v>
      </c>
      <c r="I746" s="17" t="n">
        <v>0.761</v>
      </c>
      <c r="J746" s="17" t="n">
        <v>0.53</v>
      </c>
      <c r="K746" s="16">
        <f>ROUND(F746/100*G746*H746*I746/J746,2)</f>
        <v/>
      </c>
      <c r="L746" s="16" t="n">
        <v>10646.18</v>
      </c>
      <c r="M746" s="16">
        <f>L746-K746</f>
        <v/>
      </c>
      <c r="N746" s="15" t="inlineStr">
        <is>
          <t>decline</t>
        </is>
      </c>
      <c r="O746" s="15" t="inlineStr">
        <is>
          <t>indicative</t>
        </is>
      </c>
    </row>
    <row r="747">
      <c r="A747" s="3" t="inlineStr">
        <is>
          <t>2026-07-10</t>
        </is>
      </c>
      <c r="B747" s="3" t="inlineStr">
        <is>
          <t>ba189b88-8f8b-50c2-85af-cab9d2dd0846</t>
        </is>
      </c>
      <c r="C747" s="3" t="inlineStr">
        <is>
          <t>CT</t>
        </is>
      </c>
      <c r="D747" s="3" t="inlineStr">
        <is>
          <t>2010 Ferrari 296 GTB</t>
        </is>
      </c>
      <c r="E747" s="3" t="inlineStr">
        <is>
          <t>03 Supercar</t>
        </is>
      </c>
      <c r="F747" s="13" t="n">
        <v>530000</v>
      </c>
      <c r="G747" s="14" t="n">
        <v>0.95</v>
      </c>
      <c r="H747" s="14" t="n">
        <v>1.12</v>
      </c>
      <c r="I747" s="14" t="n">
        <v>0.761</v>
      </c>
      <c r="J747" s="14" t="n">
        <v>0.53</v>
      </c>
      <c r="K747" s="13">
        <f>ROUND(F747/100*G747*H747*I747/J747,2)</f>
        <v/>
      </c>
      <c r="L747" s="13" t="n">
        <v>8097.04</v>
      </c>
      <c r="M747" s="13">
        <f>L747-K747</f>
        <v/>
      </c>
      <c r="N747" s="3" t="inlineStr">
        <is>
          <t>bind</t>
        </is>
      </c>
      <c r="O747" s="3" t="inlineStr">
        <is>
          <t>bound</t>
        </is>
      </c>
    </row>
    <row r="748">
      <c r="A748" s="15" t="inlineStr">
        <is>
          <t>2026-07-04</t>
        </is>
      </c>
      <c r="B748" s="15" t="inlineStr">
        <is>
          <t>4d45c3d5-e742-5562-b55f-eaec69b975a1</t>
        </is>
      </c>
      <c r="C748" s="15" t="inlineStr">
        <is>
          <t>NH</t>
        </is>
      </c>
      <c r="D748" s="15" t="inlineStr">
        <is>
          <t>1962 Aston Martin DB12</t>
        </is>
      </c>
      <c r="E748" s="15" t="inlineStr">
        <is>
          <t>01 Luxury Sedan/SUV</t>
        </is>
      </c>
      <c r="F748" s="16" t="n">
        <v>340000</v>
      </c>
      <c r="G748" s="17" t="n">
        <v>0.75</v>
      </c>
      <c r="H748" s="17" t="n">
        <v>1.04</v>
      </c>
      <c r="I748" s="17" t="n">
        <v>0.761</v>
      </c>
      <c r="J748" s="17" t="n">
        <v>0.53</v>
      </c>
      <c r="K748" s="16">
        <f>ROUND(F748/100*G748*H748*I748/J748,2)</f>
        <v/>
      </c>
      <c r="L748" s="16" t="n">
        <v>3807.87</v>
      </c>
      <c r="M748" s="16">
        <f>L748-K748</f>
        <v/>
      </c>
      <c r="N748" s="15" t="inlineStr">
        <is>
          <t>bind</t>
        </is>
      </c>
      <c r="O748" s="15" t="inlineStr">
        <is>
          <t>bound</t>
        </is>
      </c>
    </row>
    <row r="749">
      <c r="A749" s="3" t="inlineStr">
        <is>
          <t>2026-07-29</t>
        </is>
      </c>
      <c r="B749" s="3" t="inlineStr">
        <is>
          <t>38fda080-07e7-5df3-be7a-2c33a680e319</t>
        </is>
      </c>
      <c r="C749" s="3" t="inlineStr">
        <is>
          <t>WI</t>
        </is>
      </c>
      <c r="D749" s="3" t="inlineStr">
        <is>
          <t>1996 Ferrari SF90 Stradale</t>
        </is>
      </c>
      <c r="E749" s="3" t="inlineStr">
        <is>
          <t>03 Supercar</t>
        </is>
      </c>
      <c r="F749" s="13" t="n">
        <v>410000</v>
      </c>
      <c r="G749" s="14" t="n">
        <v>1.15</v>
      </c>
      <c r="H749" s="14" t="n">
        <v>1.2</v>
      </c>
      <c r="I749" s="14" t="n">
        <v>0.761</v>
      </c>
      <c r="J749" s="14" t="n">
        <v>0.53</v>
      </c>
      <c r="K749" s="13">
        <f>ROUND(F749/100*G749*H749*I749/J749,2)</f>
        <v/>
      </c>
      <c r="L749" s="13" t="n">
        <v>8124.03</v>
      </c>
      <c r="M749" s="13">
        <f>L749-K749</f>
        <v/>
      </c>
      <c r="N749" s="3" t="inlineStr">
        <is>
          <t>bind</t>
        </is>
      </c>
      <c r="O749" s="3" t="inlineStr">
        <is>
          <t>bound</t>
        </is>
      </c>
    </row>
    <row r="750">
      <c r="A750" s="15" t="inlineStr">
        <is>
          <t>2026-07-16</t>
        </is>
      </c>
      <c r="B750" s="15" t="inlineStr">
        <is>
          <t>591b17ce-11e6-5080-85ef-2fa7139bd9ea</t>
        </is>
      </c>
      <c r="C750" s="15" t="inlineStr">
        <is>
          <t>OH</t>
        </is>
      </c>
      <c r="D750" s="15" t="inlineStr">
        <is>
          <t>2007 BMW M8 Competition</t>
        </is>
      </c>
      <c r="E750" s="15" t="inlineStr">
        <is>
          <t>01 Luxury Sedan/SUV</t>
        </is>
      </c>
      <c r="F750" s="16" t="n">
        <v>1190000</v>
      </c>
      <c r="G750" s="17" t="n">
        <v>0.55</v>
      </c>
      <c r="H750" s="17" t="n">
        <v>1.39</v>
      </c>
      <c r="I750" s="17" t="n">
        <v>0.761</v>
      </c>
      <c r="J750" s="17" t="n">
        <v>0.53</v>
      </c>
      <c r="K750" s="16">
        <f>ROUND(F750/100*G750*H750*I750/J750,2)</f>
        <v/>
      </c>
      <c r="L750" s="16" t="n">
        <v>13062.71</v>
      </c>
      <c r="M750" s="16">
        <f>L750-K750</f>
        <v/>
      </c>
      <c r="N750" s="15" t="inlineStr">
        <is>
          <t>bind</t>
        </is>
      </c>
      <c r="O750" s="15" t="inlineStr">
        <is>
          <t>bound</t>
        </is>
      </c>
    </row>
    <row r="751">
      <c r="A751" s="3" t="inlineStr">
        <is>
          <t>2026-07-25</t>
        </is>
      </c>
      <c r="B751" s="3" t="inlineStr">
        <is>
          <t>eb95ac77-d7ab-5b90-8e1f-47ca4329226b</t>
        </is>
      </c>
      <c r="C751" s="3" t="inlineStr">
        <is>
          <t>CT</t>
        </is>
      </c>
      <c r="D751" s="3" t="inlineStr">
        <is>
          <t>2000 Porsche 911 Turbo S</t>
        </is>
      </c>
      <c r="E751" s="3" t="inlineStr">
        <is>
          <t>01 Luxury Sedan/SUV</t>
        </is>
      </c>
      <c r="F751" s="13" t="n">
        <v>620000</v>
      </c>
      <c r="G751" s="14" t="n">
        <v>0.65</v>
      </c>
      <c r="H751" s="14" t="n">
        <v>1.12</v>
      </c>
      <c r="I751" s="14" t="n">
        <v>0.761</v>
      </c>
      <c r="J751" s="14" t="n">
        <v>0.53</v>
      </c>
      <c r="K751" s="13">
        <f>ROUND(F751/100*G751*H751*I751/J751,2)</f>
        <v/>
      </c>
      <c r="L751" s="13" t="n">
        <v>6480.85</v>
      </c>
      <c r="M751" s="13">
        <f>L751-K751</f>
        <v/>
      </c>
      <c r="N751" s="3" t="inlineStr">
        <is>
          <t>bind</t>
        </is>
      </c>
      <c r="O751" s="3" t="inlineStr">
        <is>
          <t>bound</t>
        </is>
      </c>
    </row>
    <row r="752">
      <c r="A752" s="15" t="inlineStr">
        <is>
          <t>2026-07-15</t>
        </is>
      </c>
      <c r="B752" s="15" t="inlineStr">
        <is>
          <t>13df0871-2c21-5f30-b72f-95d0a789e600</t>
        </is>
      </c>
      <c r="C752" s="15" t="inlineStr">
        <is>
          <t>HI</t>
        </is>
      </c>
      <c r="D752" s="15" t="inlineStr">
        <is>
          <t>2011 BMW M8 Competition</t>
        </is>
      </c>
      <c r="E752" s="15" t="inlineStr">
        <is>
          <t>01 Luxury Sedan/SUV</t>
        </is>
      </c>
      <c r="F752" s="16" t="n">
        <v>850000</v>
      </c>
      <c r="G752" s="17" t="n">
        <v>0.65</v>
      </c>
      <c r="H752" s="17" t="n">
        <v>1.3</v>
      </c>
      <c r="I752" s="17" t="n">
        <v>0.761</v>
      </c>
      <c r="J752" s="17" t="n">
        <v>0.53</v>
      </c>
      <c r="K752" s="16">
        <f>ROUND(F752/100*G752*H752*I752/J752,2)</f>
        <v/>
      </c>
      <c r="L752" s="16" t="n">
        <v>10312.99</v>
      </c>
      <c r="M752" s="16">
        <f>L752-K752</f>
        <v/>
      </c>
      <c r="N752" s="15" t="inlineStr">
        <is>
          <t>refer</t>
        </is>
      </c>
      <c r="O752" s="15" t="inlineStr">
        <is>
          <t>indicative</t>
        </is>
      </c>
    </row>
    <row r="753">
      <c r="A753" s="3" t="inlineStr">
        <is>
          <t>2026-07-07</t>
        </is>
      </c>
      <c r="B753" s="3" t="inlineStr">
        <is>
          <t>25c09710-c0f8-5cd7-b43e-384c09dcc656</t>
        </is>
      </c>
      <c r="C753" s="3" t="inlineStr">
        <is>
          <t>OH</t>
        </is>
      </c>
      <c r="D753" s="3" t="inlineStr">
        <is>
          <t>2019 Jaguar E-Type Series 1</t>
        </is>
      </c>
      <c r="E753" s="3" t="inlineStr">
        <is>
          <t>07 Post-War Classic (1946-1972)</t>
        </is>
      </c>
      <c r="F753" s="13" t="n">
        <v>800000</v>
      </c>
      <c r="G753" s="14" t="n">
        <v>0.43</v>
      </c>
      <c r="H753" s="14" t="n">
        <v>1.39</v>
      </c>
      <c r="I753" s="14" t="n">
        <v>0.761</v>
      </c>
      <c r="J753" s="14" t="n">
        <v>0.53</v>
      </c>
      <c r="K753" s="13">
        <f>ROUND(F753/100*G753*H753*I753/J753,2)</f>
        <v/>
      </c>
      <c r="L753" s="13" t="n">
        <v>6865.66</v>
      </c>
      <c r="M753" s="13">
        <f>L753-K753</f>
        <v/>
      </c>
      <c r="N753" s="3" t="inlineStr">
        <is>
          <t>bind</t>
        </is>
      </c>
      <c r="O753" s="3" t="inlineStr">
        <is>
          <t>bound</t>
        </is>
      </c>
    </row>
    <row r="754">
      <c r="A754" s="15" t="inlineStr">
        <is>
          <t>2026-07-20</t>
        </is>
      </c>
      <c r="B754" s="15" t="inlineStr">
        <is>
          <t>aff37a62-a74c-51c7-9e46-59355af876c4</t>
        </is>
      </c>
      <c r="C754" s="15" t="inlineStr">
        <is>
          <t>CA</t>
        </is>
      </c>
      <c r="D754" s="15" t="inlineStr">
        <is>
          <t>1990 Porsche 911 Turbo S</t>
        </is>
      </c>
      <c r="E754" s="15" t="inlineStr">
        <is>
          <t>01 Luxury Sedan/SUV</t>
        </is>
      </c>
      <c r="F754" s="16" t="n">
        <v>580000</v>
      </c>
      <c r="G754" s="17" t="n">
        <v>0.65</v>
      </c>
      <c r="H754" s="17" t="n">
        <v>1.35</v>
      </c>
      <c r="I754" s="17" t="n">
        <v>0.761</v>
      </c>
      <c r="J754" s="17" t="n">
        <v>0.53</v>
      </c>
      <c r="K754" s="16">
        <f>ROUND(F754/100*G754*H754*I754/J754,2)</f>
        <v/>
      </c>
      <c r="L754" s="16" t="n">
        <v>7307.75</v>
      </c>
      <c r="M754" s="16">
        <f>L754-K754</f>
        <v/>
      </c>
      <c r="N754" s="15" t="inlineStr">
        <is>
          <t>refer</t>
        </is>
      </c>
      <c r="O754" s="15" t="inlineStr">
        <is>
          <t>indicative</t>
        </is>
      </c>
    </row>
    <row r="755">
      <c r="A755" s="3" t="inlineStr">
        <is>
          <t>2026-07-15</t>
        </is>
      </c>
      <c r="B755" s="3" t="inlineStr">
        <is>
          <t>fa1fd2d6-3f28-5ac7-b5c6-8fb4272e57dc</t>
        </is>
      </c>
      <c r="C755" s="3" t="inlineStr">
        <is>
          <t>CA</t>
        </is>
      </c>
      <c r="D755" s="3" t="inlineStr">
        <is>
          <t>1982 Mercedes-Benz 280SL Pagoda</t>
        </is>
      </c>
      <c r="E755" s="3" t="inlineStr">
        <is>
          <t>07 Post-War Classic (1946-1972)</t>
        </is>
      </c>
      <c r="F755" s="13" t="n">
        <v>520000</v>
      </c>
      <c r="G755" s="14" t="n">
        <v>0.43</v>
      </c>
      <c r="H755" s="14" t="n">
        <v>1.35</v>
      </c>
      <c r="I755" s="14" t="n">
        <v>0.761</v>
      </c>
      <c r="J755" s="14" t="n">
        <v>0.53</v>
      </c>
      <c r="K755" s="13">
        <f>ROUND(F755/100*G755*H755*I755/J755,2)</f>
        <v/>
      </c>
      <c r="L755" s="13" t="n">
        <v>4334.25</v>
      </c>
      <c r="M755" s="13">
        <f>L755-K755</f>
        <v/>
      </c>
      <c r="N755" s="3" t="inlineStr">
        <is>
          <t>bind</t>
        </is>
      </c>
      <c r="O755" s="3" t="inlineStr">
        <is>
          <t>bound</t>
        </is>
      </c>
    </row>
    <row r="756">
      <c r="A756" s="15" t="inlineStr">
        <is>
          <t>2026-07-28</t>
        </is>
      </c>
      <c r="B756" s="15" t="inlineStr">
        <is>
          <t>9255ef98-a436-556a-aa42-4c3820330546</t>
        </is>
      </c>
      <c r="C756" s="15" t="inlineStr">
        <is>
          <t>VT</t>
        </is>
      </c>
      <c r="D756" s="15" t="inlineStr">
        <is>
          <t>1995 Maserati GranTurismo</t>
        </is>
      </c>
      <c r="E756" s="15" t="inlineStr">
        <is>
          <t>01 Luxury Sedan/SUV</t>
        </is>
      </c>
      <c r="F756" s="16" t="n">
        <v>1155000</v>
      </c>
      <c r="G756" s="17" t="n">
        <v>0.55</v>
      </c>
      <c r="H756" s="17" t="n">
        <v>1.22</v>
      </c>
      <c r="I756" s="17" t="n">
        <v>0.761</v>
      </c>
      <c r="J756" s="17" t="n">
        <v>0.53</v>
      </c>
      <c r="K756" s="16">
        <f>ROUND(F756/100*G756*H756*I756/J756,2)</f>
        <v/>
      </c>
      <c r="L756" s="16" t="n">
        <v>11127.91</v>
      </c>
      <c r="M756" s="16">
        <f>L756-K756</f>
        <v/>
      </c>
      <c r="N756" s="15" t="inlineStr">
        <is>
          <t>bind</t>
        </is>
      </c>
      <c r="O756" s="15" t="inlineStr">
        <is>
          <t>bound</t>
        </is>
      </c>
    </row>
    <row r="757">
      <c r="A757" s="3" t="inlineStr">
        <is>
          <t>2026-07-05</t>
        </is>
      </c>
      <c r="B757" s="3" t="inlineStr">
        <is>
          <t>004c70d3-cb9b-5a07-8b30-f0ed657acc7b</t>
        </is>
      </c>
      <c r="C757" s="3" t="inlineStr">
        <is>
          <t>UT</t>
        </is>
      </c>
      <c r="D757" s="3" t="inlineStr">
        <is>
          <t>1990 McLaren 750S</t>
        </is>
      </c>
      <c r="E757" s="3" t="inlineStr">
        <is>
          <t>03 Supercar</t>
        </is>
      </c>
      <c r="F757" s="13" t="n">
        <v>1950000</v>
      </c>
      <c r="G757" s="14" t="n">
        <v>0.8</v>
      </c>
      <c r="H757" s="14" t="n">
        <v>1.35</v>
      </c>
      <c r="I757" s="14" t="n">
        <v>0.761</v>
      </c>
      <c r="J757" s="14" t="n">
        <v>0.53</v>
      </c>
      <c r="K757" s="13">
        <f>ROUND(F757/100*G757*H757*I757/J757,2)</f>
        <v/>
      </c>
      <c r="L757" s="13" t="n">
        <v>30238.98</v>
      </c>
      <c r="M757" s="13">
        <f>L757-K757</f>
        <v/>
      </c>
      <c r="N757" s="3" t="inlineStr">
        <is>
          <t>bind</t>
        </is>
      </c>
      <c r="O757" s="3" t="inlineStr">
        <is>
          <t>bound</t>
        </is>
      </c>
    </row>
    <row r="758">
      <c r="A758" s="15" t="inlineStr">
        <is>
          <t>2026-07-31</t>
        </is>
      </c>
      <c r="B758" s="15" t="inlineStr">
        <is>
          <t>aed9b8c5-2692-5d5e-9ee5-739828366e43</t>
        </is>
      </c>
      <c r="C758" s="15" t="inlineStr">
        <is>
          <t>WY</t>
        </is>
      </c>
      <c r="D758" s="15" t="inlineStr">
        <is>
          <t>1962 Bentley Continental GT</t>
        </is>
      </c>
      <c r="E758" s="15" t="inlineStr">
        <is>
          <t>01 Luxury Sedan/SUV</t>
        </is>
      </c>
      <c r="F758" s="16" t="n">
        <v>355000</v>
      </c>
      <c r="G758" s="17" t="n">
        <v>0.75</v>
      </c>
      <c r="H758" s="17" t="n">
        <v>1.07</v>
      </c>
      <c r="I758" s="17" t="n">
        <v>0.761</v>
      </c>
      <c r="J758" s="17" t="n">
        <v>0.53</v>
      </c>
      <c r="K758" s="16">
        <f>ROUND(F758/100*G758*H758*I758/J758,2)</f>
        <v/>
      </c>
      <c r="L758" s="16" t="n">
        <v>4090.56</v>
      </c>
      <c r="M758" s="16">
        <f>L758-K758</f>
        <v/>
      </c>
      <c r="N758" s="15" t="inlineStr">
        <is>
          <t>bind</t>
        </is>
      </c>
      <c r="O758" s="15" t="inlineStr">
        <is>
          <t>bound</t>
        </is>
      </c>
    </row>
    <row r="759">
      <c r="A759" s="3" t="inlineStr">
        <is>
          <t>2026-07-12</t>
        </is>
      </c>
      <c r="B759" s="3" t="inlineStr">
        <is>
          <t>ef61aba8-1682-5b70-802d-82857e6c0711</t>
        </is>
      </c>
      <c r="C759" s="3" t="inlineStr">
        <is>
          <t>CA</t>
        </is>
      </c>
      <c r="D759" s="3" t="inlineStr">
        <is>
          <t>1979 Aston Martin DB12</t>
        </is>
      </c>
      <c r="E759" s="3" t="inlineStr">
        <is>
          <t>01 Luxury Sedan/SUV</t>
        </is>
      </c>
      <c r="F759" s="13" t="n">
        <v>360000</v>
      </c>
      <c r="G759" s="14" t="n">
        <v>0.75</v>
      </c>
      <c r="H759" s="14" t="n">
        <v>1.35</v>
      </c>
      <c r="I759" s="14" t="n">
        <v>0.761</v>
      </c>
      <c r="J759" s="14" t="n">
        <v>0.53</v>
      </c>
      <c r="K759" s="13">
        <f>ROUND(F759/100*G759*H759*I759/J759,2)</f>
        <v/>
      </c>
      <c r="L759" s="13" t="n">
        <v>5233.67</v>
      </c>
      <c r="M759" s="13">
        <f>L759-K759</f>
        <v/>
      </c>
      <c r="N759" s="3" t="inlineStr">
        <is>
          <t>bind</t>
        </is>
      </c>
      <c r="O759" s="3" t="inlineStr">
        <is>
          <t>bound</t>
        </is>
      </c>
    </row>
    <row r="760">
      <c r="A760" s="15" t="inlineStr">
        <is>
          <t>2026-07-09</t>
        </is>
      </c>
      <c r="B760" s="15" t="inlineStr">
        <is>
          <t>1a32b281-f3cb-51f2-a278-42bc8da4b3ab</t>
        </is>
      </c>
      <c r="C760" s="15" t="inlineStr">
        <is>
          <t>ME</t>
        </is>
      </c>
      <c r="D760" s="15" t="inlineStr">
        <is>
          <t>2013 Mercedes-Benz AMG GT</t>
        </is>
      </c>
      <c r="E760" s="15" t="inlineStr">
        <is>
          <t>01 Luxury Sedan/SUV</t>
        </is>
      </c>
      <c r="F760" s="16" t="n">
        <v>295000</v>
      </c>
      <c r="G760" s="17" t="n">
        <v>0.75</v>
      </c>
      <c r="H760" s="17" t="n">
        <v>1.08</v>
      </c>
      <c r="I760" s="17" t="n">
        <v>0.761</v>
      </c>
      <c r="J760" s="17" t="n">
        <v>0.53</v>
      </c>
      <c r="K760" s="16">
        <f>ROUND(F760/100*G760*H760*I760/J760,2)</f>
        <v/>
      </c>
      <c r="L760" s="16" t="n">
        <v>3430.96</v>
      </c>
      <c r="M760" s="16">
        <f>L760-K760</f>
        <v/>
      </c>
      <c r="N760" s="15" t="inlineStr">
        <is>
          <t>refer</t>
        </is>
      </c>
      <c r="O760" s="15" t="inlineStr">
        <is>
          <t>indicative</t>
        </is>
      </c>
    </row>
    <row r="761">
      <c r="A761" s="3" t="inlineStr">
        <is>
          <t>2026-07-06</t>
        </is>
      </c>
      <c r="B761" s="3" t="inlineStr">
        <is>
          <t>a5c7d9b9-11e8-57d3-803a-487e6352875e</t>
        </is>
      </c>
      <c r="C761" s="3" t="inlineStr">
        <is>
          <t>IA</t>
        </is>
      </c>
      <c r="D761" s="3" t="inlineStr">
        <is>
          <t>1994 Mercedes-Benz AMG GT</t>
        </is>
      </c>
      <c r="E761" s="3" t="inlineStr">
        <is>
          <t>01 Luxury Sedan/SUV</t>
        </is>
      </c>
      <c r="F761" s="13" t="n">
        <v>605000</v>
      </c>
      <c r="G761" s="14" t="n">
        <v>0.65</v>
      </c>
      <c r="H761" s="14" t="n">
        <v>1.1</v>
      </c>
      <c r="I761" s="14" t="n">
        <v>0.761</v>
      </c>
      <c r="J761" s="14" t="n">
        <v>0.53</v>
      </c>
      <c r="K761" s="13">
        <f>ROUND(F761/100*G761*H761*I761/J761,2)</f>
        <v/>
      </c>
      <c r="L761" s="13" t="n">
        <v>6211.12</v>
      </c>
      <c r="M761" s="13">
        <f>L761-K761</f>
        <v/>
      </c>
      <c r="N761" s="3" t="inlineStr">
        <is>
          <t>bind</t>
        </is>
      </c>
      <c r="O761" s="3" t="inlineStr">
        <is>
          <t>bound</t>
        </is>
      </c>
    </row>
    <row r="762">
      <c r="A762" s="15" t="inlineStr">
        <is>
          <t>2026-07-26</t>
        </is>
      </c>
      <c r="B762" s="15" t="inlineStr">
        <is>
          <t>3a0885fc-7019-5399-a357-4279b4f88207</t>
        </is>
      </c>
      <c r="C762" s="15" t="inlineStr">
        <is>
          <t>NV</t>
        </is>
      </c>
      <c r="D762" s="15" t="inlineStr">
        <is>
          <t>2011 Porsche 911 Turbo S</t>
        </is>
      </c>
      <c r="E762" s="15" t="inlineStr">
        <is>
          <t>01 Luxury Sedan/SUV</t>
        </is>
      </c>
      <c r="F762" s="16" t="n">
        <v>450000</v>
      </c>
      <c r="G762" s="17" t="n">
        <v>0.75</v>
      </c>
      <c r="H762" s="17" t="n">
        <v>1.17</v>
      </c>
      <c r="I762" s="17" t="n">
        <v>0.761</v>
      </c>
      <c r="J762" s="17" t="n">
        <v>0.53</v>
      </c>
      <c r="K762" s="16">
        <f>ROUND(F762/100*G762*H762*I762/J762,2)</f>
        <v/>
      </c>
      <c r="L762" s="16" t="n">
        <v>5669.81</v>
      </c>
      <c r="M762" s="16">
        <f>L762-K762</f>
        <v/>
      </c>
      <c r="N762" s="15" t="inlineStr">
        <is>
          <t>bind</t>
        </is>
      </c>
      <c r="O762" s="15" t="inlineStr">
        <is>
          <t>bound</t>
        </is>
      </c>
    </row>
    <row r="763">
      <c r="A763" s="3" t="inlineStr">
        <is>
          <t>2026-07-18</t>
        </is>
      </c>
      <c r="B763" s="3" t="inlineStr">
        <is>
          <t>1482671c-9df9-566b-85af-2d40c50eb45c</t>
        </is>
      </c>
      <c r="C763" s="3" t="inlineStr">
        <is>
          <t>TX</t>
        </is>
      </c>
      <c r="D763" s="3" t="inlineStr">
        <is>
          <t>1976 Bentley Continental GT</t>
        </is>
      </c>
      <c r="E763" s="3" t="inlineStr">
        <is>
          <t>01 Luxury Sedan/SUV</t>
        </is>
      </c>
      <c r="F763" s="13" t="n">
        <v>205000</v>
      </c>
      <c r="G763" s="14" t="n">
        <v>0.92</v>
      </c>
      <c r="H763" s="14" t="n">
        <v>1.15</v>
      </c>
      <c r="I763" s="14" t="n">
        <v>0.761</v>
      </c>
      <c r="J763" s="14" t="n">
        <v>0.53</v>
      </c>
      <c r="K763" s="13">
        <f>ROUND(F763/100*G763*H763*I763/J763,2)</f>
        <v/>
      </c>
      <c r="L763" s="13" t="n">
        <v>3114.21</v>
      </c>
      <c r="M763" s="13">
        <f>L763-K763</f>
        <v/>
      </c>
      <c r="N763" s="3" t="inlineStr">
        <is>
          <t>bind</t>
        </is>
      </c>
      <c r="O763" s="3" t="inlineStr">
        <is>
          <t>bound</t>
        </is>
      </c>
    </row>
    <row r="764">
      <c r="A764" s="15" t="inlineStr">
        <is>
          <t>2026-07-12</t>
        </is>
      </c>
      <c r="B764" s="15" t="inlineStr">
        <is>
          <t>4ab87209-ac01-5210-a8f5-af9ae40feab7</t>
        </is>
      </c>
      <c r="C764" s="15" t="inlineStr">
        <is>
          <t>FL</t>
        </is>
      </c>
      <c r="D764" s="15" t="inlineStr">
        <is>
          <t>2014 Porsche 911 Turbo S</t>
        </is>
      </c>
      <c r="E764" s="15" t="inlineStr">
        <is>
          <t>01 Luxury Sedan/SUV</t>
        </is>
      </c>
      <c r="F764" s="16" t="n">
        <v>550000</v>
      </c>
      <c r="G764" s="17" t="n">
        <v>0.65</v>
      </c>
      <c r="H764" s="17" t="n">
        <v>1.42</v>
      </c>
      <c r="I764" s="17" t="n">
        <v>0.761</v>
      </c>
      <c r="J764" s="17" t="n">
        <v>0.53</v>
      </c>
      <c r="K764" s="16">
        <f>ROUND(F764/100*G764*H764*I764/J764,2)</f>
        <v/>
      </c>
      <c r="L764" s="16" t="n">
        <v>7289.09</v>
      </c>
      <c r="M764" s="16">
        <f>L764-K764</f>
        <v/>
      </c>
      <c r="N764" s="15" t="inlineStr">
        <is>
          <t>decline</t>
        </is>
      </c>
      <c r="O764" s="15" t="inlineStr">
        <is>
          <t>indicative</t>
        </is>
      </c>
    </row>
    <row r="765">
      <c r="A765" s="3" t="inlineStr">
        <is>
          <t>2026-07-21</t>
        </is>
      </c>
      <c r="B765" s="3" t="inlineStr">
        <is>
          <t>78e80507-05af-5dce-867c-d2ed6ee52a3e</t>
        </is>
      </c>
      <c r="C765" s="3" t="inlineStr">
        <is>
          <t>CT</t>
        </is>
      </c>
      <c r="D765" s="3" t="inlineStr">
        <is>
          <t>1980 Ferrari SF90 Stradale</t>
        </is>
      </c>
      <c r="E765" s="3" t="inlineStr">
        <is>
          <t>03 Supercar</t>
        </is>
      </c>
      <c r="F765" s="13" t="n">
        <v>490000</v>
      </c>
      <c r="G765" s="14" t="n">
        <v>1.15</v>
      </c>
      <c r="H765" s="14" t="n">
        <v>1.12</v>
      </c>
      <c r="I765" s="14" t="n">
        <v>0.761</v>
      </c>
      <c r="J765" s="14" t="n">
        <v>0.53</v>
      </c>
      <c r="K765" s="13">
        <f>ROUND(F765/100*G765*H765*I765/J765,2)</f>
        <v/>
      </c>
      <c r="L765" s="13" t="n">
        <v>9061.93</v>
      </c>
      <c r="M765" s="13">
        <f>L765-K765</f>
        <v/>
      </c>
      <c r="N765" s="3" t="inlineStr">
        <is>
          <t>bind</t>
        </is>
      </c>
      <c r="O765" s="3" t="inlineStr">
        <is>
          <t>bound</t>
        </is>
      </c>
    </row>
    <row r="766">
      <c r="A766" s="15" t="inlineStr">
        <is>
          <t>2026-07-15</t>
        </is>
      </c>
      <c r="B766" s="15" t="inlineStr">
        <is>
          <t>0cdd8473-1116-530c-9334-6799e7f66bbb</t>
        </is>
      </c>
      <c r="C766" s="15" t="inlineStr">
        <is>
          <t>MD</t>
        </is>
      </c>
      <c r="D766" s="15" t="inlineStr">
        <is>
          <t>1989 Lamborghini Huracan EVO</t>
        </is>
      </c>
      <c r="E766" s="15" t="inlineStr">
        <is>
          <t>03 Supercar</t>
        </is>
      </c>
      <c r="F766" s="16" t="n">
        <v>845000</v>
      </c>
      <c r="G766" s="17" t="n">
        <v>0.95</v>
      </c>
      <c r="H766" s="17" t="n">
        <v>0.95</v>
      </c>
      <c r="I766" s="17" t="n">
        <v>0.761</v>
      </c>
      <c r="J766" s="17" t="n">
        <v>0.53</v>
      </c>
      <c r="K766" s="16">
        <f>ROUND(F766/100*G766*H766*I766/J766,2)</f>
        <v/>
      </c>
      <c r="L766" s="16" t="n">
        <v>10949.97</v>
      </c>
      <c r="M766" s="16">
        <f>L766-K766</f>
        <v/>
      </c>
      <c r="N766" s="15" t="inlineStr">
        <is>
          <t>bind</t>
        </is>
      </c>
      <c r="O766" s="15" t="inlineStr">
        <is>
          <t>bound</t>
        </is>
      </c>
    </row>
    <row r="767">
      <c r="A767" s="3" t="inlineStr">
        <is>
          <t>2026-07-12</t>
        </is>
      </c>
      <c r="B767" s="3" t="inlineStr">
        <is>
          <t>1261db84-9ca9-572d-91b7-c561428dce8d</t>
        </is>
      </c>
      <c r="C767" s="3" t="inlineStr">
        <is>
          <t>WA</t>
        </is>
      </c>
      <c r="D767" s="3" t="inlineStr">
        <is>
          <t>1995 Ferrari 296 GTB</t>
        </is>
      </c>
      <c r="E767" s="3" t="inlineStr">
        <is>
          <t>03 Supercar</t>
        </is>
      </c>
      <c r="F767" s="13" t="n">
        <v>625000</v>
      </c>
      <c r="G767" s="14" t="n">
        <v>0.95</v>
      </c>
      <c r="H767" s="14" t="n">
        <v>0.96</v>
      </c>
      <c r="I767" s="14" t="n">
        <v>0.761</v>
      </c>
      <c r="J767" s="14" t="n">
        <v>0.53</v>
      </c>
      <c r="K767" s="13">
        <f>ROUND(F767/100*G767*H767*I767/J767,2)</f>
        <v/>
      </c>
      <c r="L767" s="13" t="n">
        <v>8184.34</v>
      </c>
      <c r="M767" s="13">
        <f>L767-K767</f>
        <v/>
      </c>
      <c r="N767" s="3" t="inlineStr">
        <is>
          <t>bind</t>
        </is>
      </c>
      <c r="O767" s="3" t="inlineStr">
        <is>
          <t>bound</t>
        </is>
      </c>
    </row>
    <row r="768">
      <c r="A768" s="15" t="inlineStr">
        <is>
          <t>2026-07-06</t>
        </is>
      </c>
      <c r="B768" s="15" t="inlineStr">
        <is>
          <t>de37f5fe-68f9-55c1-a0a9-089a7a840a11</t>
        </is>
      </c>
      <c r="C768" s="15" t="inlineStr">
        <is>
          <t>SC</t>
        </is>
      </c>
      <c r="D768" s="15" t="inlineStr">
        <is>
          <t>1955 BMW M8 Competition</t>
        </is>
      </c>
      <c r="E768" s="15" t="inlineStr">
        <is>
          <t>01 Luxury Sedan/SUV</t>
        </is>
      </c>
      <c r="F768" s="16" t="n">
        <v>320000</v>
      </c>
      <c r="G768" s="17" t="n">
        <v>0.75</v>
      </c>
      <c r="H768" s="17" t="n">
        <v>1.24</v>
      </c>
      <c r="I768" s="17" t="n">
        <v>0.761</v>
      </c>
      <c r="J768" s="17" t="n">
        <v>0.53</v>
      </c>
      <c r="K768" s="16">
        <f>ROUND(F768/100*G768*H768*I768/J768,2)</f>
        <v/>
      </c>
      <c r="L768" s="16" t="n">
        <v>4273.08</v>
      </c>
      <c r="M768" s="16">
        <f>L768-K768</f>
        <v/>
      </c>
      <c r="N768" s="15" t="inlineStr">
        <is>
          <t>bind</t>
        </is>
      </c>
      <c r="O768" s="15" t="inlineStr">
        <is>
          <t>bound</t>
        </is>
      </c>
    </row>
    <row r="769">
      <c r="A769" s="3" t="inlineStr">
        <is>
          <t>2026-07-04</t>
        </is>
      </c>
      <c r="B769" s="3" t="inlineStr">
        <is>
          <t>58d5a150-4456-550e-bf70-d3e41369544f</t>
        </is>
      </c>
      <c r="C769" s="3" t="inlineStr">
        <is>
          <t>CA</t>
        </is>
      </c>
      <c r="D769" s="3" t="inlineStr">
        <is>
          <t>1999 Ferrari SF90 Stradale</t>
        </is>
      </c>
      <c r="E769" s="3" t="inlineStr">
        <is>
          <t>03 Supercar</t>
        </is>
      </c>
      <c r="F769" s="13" t="n">
        <v>690000</v>
      </c>
      <c r="G769" s="14" t="n">
        <v>0.95</v>
      </c>
      <c r="H769" s="14" t="n">
        <v>1.35</v>
      </c>
      <c r="I769" s="14" t="n">
        <v>0.761</v>
      </c>
      <c r="J769" s="14" t="n">
        <v>0.53</v>
      </c>
      <c r="K769" s="13">
        <f>ROUND(F769/100*G769*H769*I769/J769,2)</f>
        <v/>
      </c>
      <c r="L769" s="13" t="n">
        <v>12706.19</v>
      </c>
      <c r="M769" s="13">
        <f>L769-K769</f>
        <v/>
      </c>
      <c r="N769" s="3" t="inlineStr">
        <is>
          <t>decline</t>
        </is>
      </c>
      <c r="O769" s="3" t="inlineStr">
        <is>
          <t>indicative</t>
        </is>
      </c>
    </row>
    <row r="770">
      <c r="A770" s="15" t="inlineStr">
        <is>
          <t>2026-07-26</t>
        </is>
      </c>
      <c r="B770" s="15" t="inlineStr">
        <is>
          <t>2aece7aa-442d-52cf-b0d8-7a68d02f973d</t>
        </is>
      </c>
      <c r="C770" s="15" t="inlineStr">
        <is>
          <t>WY</t>
        </is>
      </c>
      <c r="D770" s="15" t="inlineStr">
        <is>
          <t>1982 BMW M8 Competition</t>
        </is>
      </c>
      <c r="E770" s="15" t="inlineStr">
        <is>
          <t>01 Luxury Sedan/SUV</t>
        </is>
      </c>
      <c r="F770" s="16" t="n">
        <v>375000</v>
      </c>
      <c r="G770" s="17" t="n">
        <v>0.75</v>
      </c>
      <c r="H770" s="17" t="n">
        <v>1.07</v>
      </c>
      <c r="I770" s="17" t="n">
        <v>0.761</v>
      </c>
      <c r="J770" s="17" t="n">
        <v>0.53</v>
      </c>
      <c r="K770" s="16">
        <f>ROUND(F770/100*G770*H770*I770/J770,2)</f>
        <v/>
      </c>
      <c r="L770" s="16" t="n">
        <v>4321.01</v>
      </c>
      <c r="M770" s="16">
        <f>L770-K770</f>
        <v/>
      </c>
      <c r="N770" s="15" t="inlineStr">
        <is>
          <t>decline</t>
        </is>
      </c>
      <c r="O770" s="15" t="inlineStr">
        <is>
          <t>indicative</t>
        </is>
      </c>
    </row>
    <row r="771">
      <c r="A771" s="3" t="inlineStr">
        <is>
          <t>2026-07-11</t>
        </is>
      </c>
      <c r="B771" s="3" t="inlineStr">
        <is>
          <t>dc4d6108-4c6f-51c2-a700-883ae965bb53</t>
        </is>
      </c>
      <c r="C771" s="3" t="inlineStr">
        <is>
          <t>PA</t>
        </is>
      </c>
      <c r="D771" s="3" t="inlineStr">
        <is>
          <t>2005 Bentley Continental GT</t>
        </is>
      </c>
      <c r="E771" s="3" t="inlineStr">
        <is>
          <t>01 Luxury Sedan/SUV</t>
        </is>
      </c>
      <c r="F771" s="13" t="n">
        <v>330000</v>
      </c>
      <c r="G771" s="14" t="n">
        <v>0.75</v>
      </c>
      <c r="H771" s="14" t="n">
        <v>1</v>
      </c>
      <c r="I771" s="14" t="n">
        <v>0.761</v>
      </c>
      <c r="J771" s="14" t="n">
        <v>0.53</v>
      </c>
      <c r="K771" s="13">
        <f>ROUND(F771/100*G771*H771*I771/J771,2)</f>
        <v/>
      </c>
      <c r="L771" s="13" t="n">
        <v>3553.73</v>
      </c>
      <c r="M771" s="13">
        <f>L771-K771</f>
        <v/>
      </c>
      <c r="N771" s="3" t="inlineStr">
        <is>
          <t>bind</t>
        </is>
      </c>
      <c r="O771" s="3" t="inlineStr">
        <is>
          <t>bound</t>
        </is>
      </c>
    </row>
    <row r="772">
      <c r="A772" s="15" t="inlineStr">
        <is>
          <t>2026-07-05</t>
        </is>
      </c>
      <c r="B772" s="15" t="inlineStr">
        <is>
          <t>09e26dcc-6b1c-5d23-a235-128c86e74b7c</t>
        </is>
      </c>
      <c r="C772" s="15" t="inlineStr">
        <is>
          <t>IL</t>
        </is>
      </c>
      <c r="D772" s="15" t="inlineStr">
        <is>
          <t>1996 Bentley Continental GT</t>
        </is>
      </c>
      <c r="E772" s="15" t="inlineStr">
        <is>
          <t>01 Luxury Sedan/SUV</t>
        </is>
      </c>
      <c r="F772" s="16" t="n">
        <v>450000</v>
      </c>
      <c r="G772" s="17" t="n">
        <v>0.75</v>
      </c>
      <c r="H772" s="17" t="n">
        <v>1.36</v>
      </c>
      <c r="I772" s="17" t="n">
        <v>0.761</v>
      </c>
      <c r="J772" s="17" t="n">
        <v>0.53</v>
      </c>
      <c r="K772" s="16">
        <f>ROUND(F772/100*G772*H772*I772/J772,2)</f>
        <v/>
      </c>
      <c r="L772" s="16" t="n">
        <v>6590.55</v>
      </c>
      <c r="M772" s="16">
        <f>L772-K772</f>
        <v/>
      </c>
      <c r="N772" s="15" t="inlineStr">
        <is>
          <t>bind</t>
        </is>
      </c>
      <c r="O772" s="15" t="inlineStr">
        <is>
          <t>bound</t>
        </is>
      </c>
    </row>
    <row r="773">
      <c r="A773" s="3" t="inlineStr">
        <is>
          <t>2026-07-11</t>
        </is>
      </c>
      <c r="B773" s="3" t="inlineStr">
        <is>
          <t>86191d4a-b07a-51ab-a397-35ab2cacd345</t>
        </is>
      </c>
      <c r="C773" s="3" t="inlineStr">
        <is>
          <t>CA</t>
        </is>
      </c>
      <c r="D773" s="3" t="inlineStr">
        <is>
          <t>1973 Bentley Continental GT</t>
        </is>
      </c>
      <c r="E773" s="3" t="inlineStr">
        <is>
          <t>01 Luxury Sedan/SUV</t>
        </is>
      </c>
      <c r="F773" s="13" t="n">
        <v>840000</v>
      </c>
      <c r="G773" s="14" t="n">
        <v>0.65</v>
      </c>
      <c r="H773" s="14" t="n">
        <v>1.35</v>
      </c>
      <c r="I773" s="14" t="n">
        <v>0.761</v>
      </c>
      <c r="J773" s="14" t="n">
        <v>0.53</v>
      </c>
      <c r="K773" s="13">
        <f>ROUND(F773/100*G773*H773*I773/J773,2)</f>
        <v/>
      </c>
      <c r="L773" s="13" t="n">
        <v>10583.65</v>
      </c>
      <c r="M773" s="13">
        <f>L773-K773</f>
        <v/>
      </c>
      <c r="N773" s="3" t="inlineStr">
        <is>
          <t>bind</t>
        </is>
      </c>
      <c r="O773" s="3" t="inlineStr">
        <is>
          <t>bound</t>
        </is>
      </c>
    </row>
    <row r="774">
      <c r="A774" s="15" t="inlineStr">
        <is>
          <t>2026-07-30</t>
        </is>
      </c>
      <c r="B774" s="15" t="inlineStr">
        <is>
          <t>02a51fba-07de-5136-af8b-405f6b94d490</t>
        </is>
      </c>
      <c r="C774" s="15" t="inlineStr">
        <is>
          <t>MA</t>
        </is>
      </c>
      <c r="D774" s="15" t="inlineStr">
        <is>
          <t>2007 Mercedes-Benz AMG GT</t>
        </is>
      </c>
      <c r="E774" s="15" t="inlineStr">
        <is>
          <t>01 Luxury Sedan/SUV</t>
        </is>
      </c>
      <c r="F774" s="16" t="n">
        <v>350000</v>
      </c>
      <c r="G774" s="17" t="n">
        <v>0.75</v>
      </c>
      <c r="H774" s="17" t="n">
        <v>1.25</v>
      </c>
      <c r="I774" s="17" t="n">
        <v>0.761</v>
      </c>
      <c r="J774" s="17" t="n">
        <v>0.53</v>
      </c>
      <c r="K774" s="16">
        <f>ROUND(F774/100*G774*H774*I774/J774,2)</f>
        <v/>
      </c>
      <c r="L774" s="16" t="n">
        <v>4711.38</v>
      </c>
      <c r="M774" s="16">
        <f>L774-K774</f>
        <v/>
      </c>
      <c r="N774" s="15" t="inlineStr">
        <is>
          <t>bind</t>
        </is>
      </c>
      <c r="O774" s="15" t="inlineStr">
        <is>
          <t>bound</t>
        </is>
      </c>
    </row>
    <row r="775">
      <c r="A775" s="3" t="inlineStr">
        <is>
          <t>2026-07-05</t>
        </is>
      </c>
      <c r="B775" s="3" t="inlineStr">
        <is>
          <t>216ceddb-034a-5e2b-ba8c-fe2834ace808</t>
        </is>
      </c>
      <c r="C775" s="3" t="inlineStr">
        <is>
          <t>OK</t>
        </is>
      </c>
      <c r="D775" s="3" t="inlineStr">
        <is>
          <t>1959 Aston Martin DB5</t>
        </is>
      </c>
      <c r="E775" s="3" t="inlineStr">
        <is>
          <t>07 Post-War Classic (1946-1972)</t>
        </is>
      </c>
      <c r="F775" s="13" t="n">
        <v>1950000</v>
      </c>
      <c r="G775" s="14" t="n">
        <v>0.38</v>
      </c>
      <c r="H775" s="14" t="n">
        <v>1.26</v>
      </c>
      <c r="I775" s="14" t="n">
        <v>0.761</v>
      </c>
      <c r="J775" s="14" t="n">
        <v>0.53</v>
      </c>
      <c r="K775" s="13">
        <f>ROUND(F775/100*G775*H775*I775/J775,2)</f>
        <v/>
      </c>
      <c r="L775" s="13" t="n">
        <v>13405.95</v>
      </c>
      <c r="M775" s="13">
        <f>L775-K775</f>
        <v/>
      </c>
      <c r="N775" s="3" t="inlineStr">
        <is>
          <t>bind</t>
        </is>
      </c>
      <c r="O775" s="3" t="inlineStr">
        <is>
          <t>bound</t>
        </is>
      </c>
    </row>
    <row r="776">
      <c r="A776" s="15" t="inlineStr">
        <is>
          <t>2026-07-04</t>
        </is>
      </c>
      <c r="B776" s="15" t="inlineStr">
        <is>
          <t>3ba7fc5b-4562-5d53-8a47-8ec476b71413</t>
        </is>
      </c>
      <c r="C776" s="15" t="inlineStr">
        <is>
          <t>IA</t>
        </is>
      </c>
      <c r="D776" s="15" t="inlineStr">
        <is>
          <t>1993 BMW M8 Competition</t>
        </is>
      </c>
      <c r="E776" s="15" t="inlineStr">
        <is>
          <t>01 Luxury Sedan/SUV</t>
        </is>
      </c>
      <c r="F776" s="16" t="n">
        <v>1450000</v>
      </c>
      <c r="G776" s="17" t="n">
        <v>0.55</v>
      </c>
      <c r="H776" s="17" t="n">
        <v>1.1</v>
      </c>
      <c r="I776" s="17" t="n">
        <v>0.761</v>
      </c>
      <c r="J776" s="17" t="n">
        <v>0.53</v>
      </c>
      <c r="K776" s="16">
        <f>ROUND(F776/100*G776*H776*I776/J776,2)</f>
        <v/>
      </c>
      <c r="L776" s="16" t="n">
        <v>12595.99</v>
      </c>
      <c r="M776" s="16">
        <f>L776-K776</f>
        <v/>
      </c>
      <c r="N776" s="15" t="inlineStr">
        <is>
          <t>refer</t>
        </is>
      </c>
      <c r="O776" s="15" t="inlineStr">
        <is>
          <t>indicative</t>
        </is>
      </c>
    </row>
    <row r="777">
      <c r="A777" s="3" t="inlineStr">
        <is>
          <t>2026-07-05</t>
        </is>
      </c>
      <c r="B777" s="3" t="inlineStr">
        <is>
          <t>0d261adf-fc84-52ff-8a3c-60d8e982f677</t>
        </is>
      </c>
      <c r="C777" s="3" t="inlineStr">
        <is>
          <t>ID</t>
        </is>
      </c>
      <c r="D777" s="3" t="inlineStr">
        <is>
          <t>1964 Porsche 911 Turbo S</t>
        </is>
      </c>
      <c r="E777" s="3" t="inlineStr">
        <is>
          <t>01 Luxury Sedan/SUV</t>
        </is>
      </c>
      <c r="F777" s="13" t="n">
        <v>950000</v>
      </c>
      <c r="G777" s="14" t="n">
        <v>0.65</v>
      </c>
      <c r="H777" s="14" t="n">
        <v>0.99</v>
      </c>
      <c r="I777" s="14" t="n">
        <v>0.761</v>
      </c>
      <c r="J777" s="14" t="n">
        <v>0.53</v>
      </c>
      <c r="K777" s="13">
        <f>ROUND(F777/100*G777*H777*I777/J777,2)</f>
        <v/>
      </c>
      <c r="L777" s="13" t="n">
        <v>8777.700000000001</v>
      </c>
      <c r="M777" s="13">
        <f>L777-K777</f>
        <v/>
      </c>
      <c r="N777" s="3" t="inlineStr">
        <is>
          <t>bind</t>
        </is>
      </c>
      <c r="O777" s="3" t="inlineStr">
        <is>
          <t>bound</t>
        </is>
      </c>
    </row>
    <row r="778">
      <c r="A778" s="15" t="inlineStr">
        <is>
          <t>2026-07-19</t>
        </is>
      </c>
      <c r="B778" s="15" t="inlineStr">
        <is>
          <t>d4db4d7f-8538-52e6-a100-a7b89303f4c8</t>
        </is>
      </c>
      <c r="C778" s="15" t="inlineStr">
        <is>
          <t>IL</t>
        </is>
      </c>
      <c r="D778" s="15" t="inlineStr">
        <is>
          <t>2019 Mercedes-Benz AMG GT</t>
        </is>
      </c>
      <c r="E778" s="15" t="inlineStr">
        <is>
          <t>01 Luxury Sedan/SUV</t>
        </is>
      </c>
      <c r="F778" s="16" t="n">
        <v>1085000</v>
      </c>
      <c r="G778" s="17" t="n">
        <v>0.55</v>
      </c>
      <c r="H778" s="17" t="n">
        <v>1.36</v>
      </c>
      <c r="I778" s="17" t="n">
        <v>0.761</v>
      </c>
      <c r="J778" s="17" t="n">
        <v>0.53</v>
      </c>
      <c r="K778" s="16">
        <f>ROUND(F778/100*G778*H778*I778/J778,2)</f>
        <v/>
      </c>
      <c r="L778" s="16" t="n">
        <v>11653.06</v>
      </c>
      <c r="M778" s="16">
        <f>L778-K778</f>
        <v/>
      </c>
      <c r="N778" s="15" t="inlineStr">
        <is>
          <t>bind</t>
        </is>
      </c>
      <c r="O778" s="15" t="inlineStr">
        <is>
          <t>bound</t>
        </is>
      </c>
    </row>
    <row r="779">
      <c r="A779" s="3" t="inlineStr">
        <is>
          <t>2026-07-19</t>
        </is>
      </c>
      <c r="B779" s="3" t="inlineStr">
        <is>
          <t>ac7a8ff4-1058-50a5-be0e-b05ab5efb564</t>
        </is>
      </c>
      <c r="C779" s="3" t="inlineStr">
        <is>
          <t>WV</t>
        </is>
      </c>
      <c r="D779" s="3" t="inlineStr">
        <is>
          <t>1961 BMW M8 Competition</t>
        </is>
      </c>
      <c r="E779" s="3" t="inlineStr">
        <is>
          <t>01 Luxury Sedan/SUV</t>
        </is>
      </c>
      <c r="F779" s="13" t="n">
        <v>415000</v>
      </c>
      <c r="G779" s="14" t="n">
        <v>0.75</v>
      </c>
      <c r="H779" s="14" t="n">
        <v>1.33</v>
      </c>
      <c r="I779" s="14" t="n">
        <v>0.761</v>
      </c>
      <c r="J779" s="14" t="n">
        <v>0.53</v>
      </c>
      <c r="K779" s="13">
        <f>ROUND(F779/100*G779*H779*I779/J779,2)</f>
        <v/>
      </c>
      <c r="L779" s="13" t="n">
        <v>5943.87</v>
      </c>
      <c r="M779" s="13">
        <f>L779-K779</f>
        <v/>
      </c>
      <c r="N779" s="3" t="inlineStr">
        <is>
          <t>bind</t>
        </is>
      </c>
      <c r="O779" s="3" t="inlineStr">
        <is>
          <t>bound</t>
        </is>
      </c>
    </row>
    <row r="781">
      <c r="A781" s="11" t="inlineStr">
        <is>
          <t>Rated submissions</t>
        </is>
      </c>
      <c r="C781" s="18">
        <f>COUNTA(B5:B779)</f>
        <v/>
      </c>
    </row>
    <row r="782">
      <c r="A782" s="11" t="inlineStr">
        <is>
          <t>Bound count</t>
        </is>
      </c>
      <c r="C782" s="18">
        <f>COUNTIF(O5:O779,"bound")</f>
        <v/>
      </c>
    </row>
    <row r="783">
      <c r="A783" s="11" t="inlineStr">
        <is>
          <t>Avg premium — all rated</t>
        </is>
      </c>
      <c r="C783" s="19">
        <f>AVERAGE(L5:L779)</f>
        <v/>
      </c>
    </row>
    <row r="784">
      <c r="A784" s="11" t="inlineStr">
        <is>
          <t>Avg premium — BOUND only</t>
        </is>
      </c>
      <c r="C784" s="19">
        <f>AVERAGEIF(O5:O779,"bound",L5:L779)</f>
        <v/>
      </c>
    </row>
    <row r="785">
      <c r="A785" s="11" t="inlineStr">
        <is>
          <t>GWP bound (month)</t>
        </is>
      </c>
      <c r="C785" s="19">
        <f>SUMIF(O5:O779,"bound",L5:L779)</f>
        <v/>
      </c>
    </row>
    <row r="786">
      <c r="A786" s="11" t="inlineStr">
        <is>
          <t>Softening index (month)</t>
        </is>
      </c>
      <c r="C786" s="20" t="n">
        <v>0.761</v>
      </c>
    </row>
  </sheetData>
  <autoFilter ref="A4:O779"/>
  <mergeCells count="2">
    <mergeCell ref="A1:O1"/>
    <mergeCell ref="A2:O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2026-08-28T15:10:57+00:00Z</dcterms:created>
  <dcterms:modified xmlns:dcterms="http://purl.org/dc/terms/" xmlns:xsi="http://www.w3.org/2001/XMLSchema-instance" xsi:type="dcterms:W3CDTF">2026-08-28T15:11:04+00:00Z</dcterms:modified>
</cp:coreProperties>
</file>